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6.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3.xml" ContentType="application/vnd.openxmlformats-officedocument.spreadsheetml.comments+xml"/>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mc:AlternateContent xmlns:mc="http://schemas.openxmlformats.org/markup-compatibility/2006">
    <mc:Choice Requires="x15">
      <x15ac:absPath xmlns:x15ac="http://schemas.microsoft.com/office/spreadsheetml/2010/11/ac" url="D:\Maskey\Project\Oklahoma WRE\APEX_V2\Farm_8\pyAPEX_g\pyAPEX\Program\"/>
    </mc:Choice>
  </mc:AlternateContent>
  <xr:revisionPtr revIDLastSave="0" documentId="13_ncr:1_{06204794-3F72-4910-A2BE-EAE0924A1F53}" xr6:coauthVersionLast="47" xr6:coauthVersionMax="47" xr10:uidLastSave="{00000000-0000-0000-0000-000000000000}"/>
  <bookViews>
    <workbookView xWindow="57480" yWindow="-120" windowWidth="29040" windowHeight="15840" tabRatio="869" activeTab="7" xr2:uid="{00000000-000D-0000-FFFF-FFFF00000000}"/>
  </bookViews>
  <sheets>
    <sheet name="FILENAMES" sheetId="2" r:id="rId1"/>
    <sheet name="APEXFILE.DAT" sheetId="1" r:id="rId2"/>
    <sheet name="APEXRUN.DAT" sheetId="3" r:id="rId3"/>
    <sheet name="APEXCONT.DAT" sheetId="4" r:id="rId4"/>
    <sheet name="APEXDIM.DAT" sheetId="11" r:id="rId5"/>
    <sheet name="APEXPRINT.DAT" sheetId="10" r:id="rId6"/>
    <sheet name="APEXPARM.DAT" sheetId="9" r:id="rId7"/>
    <sheet name="OPS.OPC" sheetId="12" r:id="rId8"/>
    <sheet name="SOL.SOL" sheetId="17" r:id="rId9"/>
    <sheet name="SUBAREA.SUB" sheetId="16" r:id="rId10"/>
    <sheet name="GRZP.DAT" sheetId="26" r:id="rId11"/>
    <sheet name="HERDMGZ.DAT" sheetId="27" r:id="rId12"/>
    <sheet name="SIT.SIT" sheetId="19" r:id="rId13"/>
    <sheet name="TILLTABLE.DAT" sheetId="5" r:id="rId14"/>
    <sheet name="PLANT.DAT" sheetId="6" r:id="rId15"/>
    <sheet name="FERT.DAT" sheetId="7" r:id="rId16"/>
    <sheet name="PEST.DAT" sheetId="8" r:id="rId17"/>
    <sheet name="DLY.DLY" sheetId="23" r:id="rId18"/>
    <sheet name="WIND.WND" sheetId="25" r:id="rId19"/>
    <sheet name="WPM1.WP1" sheetId="24" r:id="rId20"/>
    <sheet name="OPSC.LIST" sheetId="18" r:id="rId21"/>
    <sheet name="SOLC.LIST" sheetId="20" r:id="rId22"/>
    <sheet name="SUBA.LIST" sheetId="22" r:id="rId23"/>
    <sheet name="SITE.LIST" sheetId="21" r:id="rId24"/>
    <sheet name="WDLST.LIST" sheetId="13" r:id="rId25"/>
    <sheet name="WPM1.LIST" sheetId="14" r:id="rId26"/>
    <sheet name="WIND.LIST" sheetId="15" r:id="rId27"/>
  </sheets>
  <definedNames>
    <definedName name="_xlnm._FilterDatabase" localSheetId="3" hidden="1">APEXCONT.DAT!$A$90:$D$96</definedName>
    <definedName name="_xlnm._FilterDatabase" localSheetId="12" hidden="1">SIT.SIT!$A$35:$D$42</definedName>
    <definedName name="_xlnm._FilterDatabase" localSheetId="13" hidden="1">TILLTABLE.DAT!$A$1:$AG$601</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2">SIT.SIT!#REF!</definedName>
    <definedName name="OLE_LINK33" localSheetId="3">APEXCONT.DAT!#REF!</definedName>
    <definedName name="OLE_LINK33" localSheetId="12">SIT.SIT!#REF!</definedName>
    <definedName name="OLE_LINK52" localSheetId="5">APEXPRINT.DAT!$J$15</definedName>
    <definedName name="OLE_LINK61" localSheetId="5">APEXPRINT.DAT!#REF!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6" i="12" l="1"/>
  <c r="J9" i="9"/>
  <c r="AS6" i="9"/>
  <c r="AS8" i="9" s="1"/>
  <c r="AS7" i="9" l="1"/>
  <c r="AS9" i="9" s="1"/>
  <c r="AS12" i="9"/>
  <c r="AS10" i="9" l="1"/>
  <c r="AS11" i="9" s="1"/>
  <c r="AU15" i="9"/>
  <c r="AU17" i="9"/>
  <c r="AU10" i="9"/>
  <c r="AU23" i="9"/>
  <c r="AU19" i="9"/>
  <c r="AU16" i="9"/>
  <c r="AU22" i="9"/>
  <c r="AU25" i="9"/>
  <c r="AU24" i="9"/>
  <c r="AU8" i="9"/>
  <c r="AU7" i="9"/>
  <c r="AU18" i="9"/>
  <c r="AU13" i="9"/>
  <c r="AU20" i="9"/>
  <c r="AU9" i="9"/>
  <c r="AU21" i="9"/>
  <c r="AU6" i="9"/>
  <c r="AU12" i="9"/>
  <c r="AU14" i="9"/>
  <c r="AU11" i="9"/>
  <c r="AV6" i="9" l="1"/>
  <c r="AV11" i="9"/>
  <c r="AV7" i="9"/>
  <c r="AV14" i="9"/>
  <c r="AV22" i="9"/>
  <c r="AV23" i="9"/>
  <c r="AV21" i="9"/>
  <c r="AV13" i="9"/>
  <c r="AV25" i="9"/>
  <c r="AV15" i="9"/>
  <c r="AV12" i="9"/>
  <c r="AV20" i="9"/>
  <c r="AV24" i="9"/>
  <c r="AV19" i="9"/>
  <c r="AV17" i="9"/>
  <c r="AV9" i="9"/>
  <c r="AV18" i="9"/>
  <c r="AV8" i="9"/>
  <c r="AV16" i="9"/>
  <c r="AV1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6" authorId="1" shapeId="0" xr:uid="{00000000-0006-0000-0300-000024000000}">
      <text>
        <r>
          <rPr>
            <sz val="9"/>
            <color indexed="81"/>
            <rFont val="Tahoma"/>
            <family val="2"/>
          </rPr>
          <t xml:space="preserve">= 0 For HPERC 
= 1 For HPERC1 (4mm slug flow)
</t>
        </r>
      </text>
    </comment>
    <comment ref="B47" authorId="1" shapeId="0" xr:uid="{00000000-0006-0000-0300-000027000000}">
      <text>
        <r>
          <rPr>
            <sz val="9"/>
            <color indexed="81"/>
            <rFont val="Tahoma"/>
            <family val="2"/>
          </rPr>
          <t xml:space="preserve">IREM = 0 SSK FROM REMX
        &gt; 0 SSK FROM USLE
</t>
        </r>
      </text>
    </comment>
    <comment ref="B48" authorId="1" shapeId="0" xr:uid="{00000000-0006-0000-0300-000025000000}">
      <text>
        <r>
          <rPr>
            <sz val="9"/>
            <color indexed="81"/>
            <rFont val="Tahoma"/>
            <family val="2"/>
          </rPr>
          <t>MLGZ = 0 MULTIPLE GRAZERS ALLOWED ON SUBAREA
        = 1 ONE GRAZER AT A TIME ALLOWED ON SUBARE</t>
        </r>
      </text>
    </comment>
    <comment ref="B49" authorId="1" shapeId="0" xr:uid="{00000000-0006-0000-0300-000026000000}">
      <text>
        <r>
          <rPr>
            <sz val="9"/>
            <color indexed="81"/>
            <rFont val="Tahoma"/>
            <family val="2"/>
          </rPr>
          <t>NDGZ = 0 ALL SUBAREAS REPORTED IN .DGZ FILE
         = 1 SEPARATE OUTPUT FILES FOR EACH SUBAREA</t>
        </r>
      </text>
    </comment>
    <comment ref="B50" authorId="1" shapeId="0" xr:uid="{00000000-0006-0000-0300-000028000000}">
      <text>
        <r>
          <rPr>
            <sz val="9"/>
            <color indexed="81"/>
            <rFont val="Tahoma"/>
            <family val="2"/>
          </rPr>
          <t xml:space="preserve">IHAY = 0 For no hay feeding
        &gt; 0 For hay feeding when forage is &lt; GZLM   </t>
        </r>
      </text>
    </comment>
    <comment ref="B57"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58" authorId="1" shapeId="0" xr:uid="{00000000-0006-0000-0300-00002A000000}">
      <text>
        <r>
          <rPr>
            <sz val="9"/>
            <color indexed="81"/>
            <rFont val="Tahoma"/>
            <family val="2"/>
          </rPr>
          <t>If YWI = 0; The model uses 10.</t>
        </r>
      </text>
    </comment>
    <comment ref="B59" authorId="1" shapeId="0" xr:uid="{00000000-0006-0000-0300-00002B000000}">
      <text>
        <r>
          <rPr>
            <sz val="9"/>
            <color indexed="81"/>
            <rFont val="Tahoma"/>
            <family val="2"/>
          </rPr>
          <t>0 if unknown or if W|D probs are input</t>
        </r>
      </text>
    </comment>
    <comment ref="B60" authorId="1" shapeId="0" xr:uid="{00000000-0006-0000-0300-00002C000000}">
      <text>
        <r>
          <rPr>
            <sz val="9"/>
            <color indexed="81"/>
            <rFont val="Tahoma"/>
            <family val="2"/>
          </rPr>
          <t>0 if unknown or if ST DEV &amp; SK CF are input</t>
        </r>
      </text>
    </comment>
    <comment ref="B61" authorId="1" shapeId="0" xr:uid="{00000000-0006-0000-0300-00002D000000}">
      <text>
        <r>
          <rPr>
            <sz val="9"/>
            <color indexed="81"/>
            <rFont val="Tahoma"/>
            <family val="2"/>
          </rPr>
          <t>0 If CH GEO is input</t>
        </r>
      </text>
    </comment>
    <comment ref="B69" authorId="1" shapeId="0" xr:uid="{00000000-0006-0000-0300-00002E000000}">
      <text>
        <r>
          <rPr>
            <sz val="9"/>
            <color indexed="81"/>
            <rFont val="Tahoma"/>
            <family val="2"/>
          </rPr>
          <t>If GWS0 = 0; The model uses 50.</t>
        </r>
      </text>
    </comment>
    <comment ref="B70" authorId="1" shapeId="0" xr:uid="{00000000-0006-0000-0300-00002F000000}">
      <text>
        <r>
          <rPr>
            <sz val="9"/>
            <color indexed="81"/>
            <rFont val="Tahoma"/>
            <family val="2"/>
          </rPr>
          <t>If RFT0 = 0; The model uses 10.</t>
        </r>
      </text>
    </comment>
    <comment ref="B71" authorId="1" shapeId="0" xr:uid="{00000000-0006-0000-0300-000030000000}">
      <text>
        <r>
          <rPr>
            <sz val="9"/>
            <color indexed="81"/>
            <rFont val="Tahoma"/>
            <family val="2"/>
          </rPr>
          <t>if RFP0 = 0; The model uses 0.5</t>
        </r>
      </text>
    </comment>
    <comment ref="B78" authorId="1" shapeId="0" xr:uid="{00000000-0006-0000-0300-000031000000}">
      <text>
        <r>
          <rPr>
            <sz val="9"/>
            <color indexed="81"/>
            <rFont val="Tahoma"/>
            <family val="2"/>
          </rPr>
          <t>0 If unknown</t>
        </r>
      </text>
    </comment>
    <comment ref="B79" authorId="1" shapeId="0" xr:uid="{00000000-0006-0000-0300-000032000000}">
      <text>
        <r>
          <rPr>
            <sz val="9"/>
            <color indexed="81"/>
            <rFont val="Tahoma"/>
            <family val="2"/>
          </rPr>
          <t>0 If unknown</t>
        </r>
      </text>
    </comment>
    <comment ref="B80" authorId="1" shapeId="0" xr:uid="{00000000-0006-0000-0300-000033000000}">
      <text>
        <r>
          <rPr>
            <sz val="9"/>
            <color indexed="81"/>
            <rFont val="Tahoma"/>
            <family val="2"/>
          </rPr>
          <t xml:space="preserve">= 0.0 No wind erosion
= 1.0 For normal simulation
&gt; 1.0 Accelerates wind erosion(condenses time)
</t>
        </r>
      </text>
    </comment>
    <comment ref="B90"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4" authorId="1" shapeId="0" xr:uid="{00000000-0006-0000-0300-000035000000}">
      <text>
        <r>
          <rPr>
            <sz val="9"/>
            <color indexed="81"/>
            <rFont val="Tahoma"/>
            <family val="2"/>
          </rPr>
          <t>CPV0 + CPH0 Shoild always be between 0 and 1. (Never greater than 1)</t>
        </r>
      </text>
    </comment>
    <comment ref="B95" authorId="1" shapeId="0" xr:uid="{00000000-0006-0000-0300-000036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Select by number
· Leave blank for standard output
· Enter -1 to omit all accumulated variables</t>
        </r>
      </text>
    </comment>
    <comment ref="A6" authorId="2" shapeId="0" xr:uid="{2086F554-F89C-4B64-AA43-AD411BE53381}">
      <text>
        <r>
          <rPr>
            <sz val="9"/>
            <color indexed="81"/>
            <rFont val="Tahoma"/>
            <charset val="1"/>
          </rPr>
          <t>Variable: PRCP | Unit: mm | Description: Precipitation</t>
        </r>
      </text>
    </comment>
    <comment ref="K9" authorId="2" shapeId="0" xr:uid="{6C647CE5-99E8-4E4A-A113-D3DFC7F9A711}">
      <text>
        <r>
          <rPr>
            <sz val="9"/>
            <color indexed="81"/>
            <rFont val="Tahoma"/>
            <charset val="1"/>
          </rPr>
          <t>Variable: RUSL | Unit: t/ha | Description: Soil erosion by water estimated with RUSLE</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3" shapeId="0" xr:uid="{5F594B7D-E57B-4130-9A72-36A9CFC3C654}">
      <text>
        <r>
          <rPr>
            <sz val="9"/>
            <color indexed="81"/>
            <rFont val="Tahoma"/>
            <charset val="1"/>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433F5406-8880-4868-8DDF-2487AB75467D}">
      <text>
        <r>
          <rPr>
            <sz val="9"/>
            <color indexed="81"/>
            <rFont val="Tahoma"/>
            <charset val="1"/>
          </rPr>
          <t>Variable: PRCP | Unit: mm | Description: Precipitation</t>
        </r>
      </text>
    </comment>
    <comment ref="E22" authorId="2" shapeId="0" xr:uid="{D394F812-2D8A-4B8D-B83C-1002100E0E00}">
      <text>
        <r>
          <rPr>
            <sz val="9"/>
            <color indexed="81"/>
            <rFont val="Tahoma"/>
            <charset val="1"/>
          </rPr>
          <t>Variable: PET | Unit: mm | Description: Potential evaporation</t>
        </r>
      </text>
    </comment>
    <comment ref="F22" authorId="2" shapeId="0" xr:uid="{5525B3FE-47BB-4DFA-88A9-F832FF096B21}">
      <text>
        <r>
          <rPr>
            <sz val="9"/>
            <color indexed="81"/>
            <rFont val="Tahoma"/>
            <charset val="1"/>
          </rPr>
          <t>Variable: ET | Unit: mm | Description: Evapotranspiration</t>
        </r>
      </text>
    </comment>
    <comment ref="G22" authorId="2" shapeId="0" xr:uid="{7E77FB8D-B93B-44B4-B6B6-B0003677B58D}">
      <text>
        <r>
          <rPr>
            <sz val="9"/>
            <color indexed="81"/>
            <rFont val="Tahoma"/>
            <charset val="1"/>
          </rPr>
          <t>Variable: EP | Unit: mm | Description: Transpiration</t>
        </r>
      </text>
    </comment>
    <comment ref="M22" authorId="2" shapeId="0" xr:uid="{9AA70C6F-9A8E-4C1B-8B9E-7E844FCD39FA}">
      <text>
        <r>
          <rPr>
            <sz val="9"/>
            <color indexed="81"/>
            <rFont val="Tahoma"/>
            <charset val="1"/>
          </rPr>
          <t>Variable: IRGA | Unit: mm | Description: Irrigation water applied</t>
        </r>
      </text>
    </comment>
    <comment ref="N22" authorId="2" shapeId="0" xr:uid="{CF602B4C-5056-4E27-B511-AEC06A060720}">
      <text>
        <r>
          <rPr>
            <sz val="9"/>
            <color indexed="81"/>
            <rFont val="Tahoma"/>
            <charset val="1"/>
          </rPr>
          <t>Variable: USLE | Unit: t/ha | Description: Soil loss from water erosion using USLE</t>
        </r>
      </text>
    </comment>
    <comment ref="O22" authorId="2" shapeId="0" xr:uid="{23CCF213-B605-4F31-9806-47D7612B8011}">
      <text>
        <r>
          <rPr>
            <sz val="9"/>
            <color indexed="81"/>
            <rFont val="Tahoma"/>
            <charset val="1"/>
          </rPr>
          <t>Variable: MUSL | Unit: t/ha | Description: Soil loss from water erosion using MUSLE</t>
        </r>
      </text>
    </comment>
    <comment ref="T22" authorId="2" shapeId="0" xr:uid="{4406D955-2CFD-4BEA-9BD2-88580BC19A43}">
      <text>
        <r>
          <rPr>
            <sz val="9"/>
            <color indexed="81"/>
            <rFont val="Tahoma"/>
            <charset val="1"/>
          </rPr>
          <t>Variable: RUSL | Unit: t/ha | Description: Soil erosion by water estimated with RUSLE</t>
        </r>
      </text>
    </comment>
    <comment ref="A23" authorId="2" shapeId="0" xr:uid="{15F0ED91-5BD8-4BCF-9666-0A1AE2AEE3D2}">
      <text>
        <r>
          <rPr>
            <sz val="9"/>
            <color indexed="81"/>
            <rFont val="Tahoma"/>
            <charset val="1"/>
          </rPr>
          <t>Variable: YN | Unit: kg/ha | Description: Sediment transported N from subarea or reach</t>
        </r>
      </text>
    </comment>
    <comment ref="B23" authorId="2" shapeId="0" xr:uid="{885D05E3-D9C5-483E-B4A6-D37C071D9C09}">
      <text>
        <r>
          <rPr>
            <sz val="9"/>
            <color indexed="81"/>
            <rFont val="Tahoma"/>
            <charset val="1"/>
          </rPr>
          <t>Variable: YP | Unit: kg/ha | Description: P loss with sediment</t>
        </r>
      </text>
    </comment>
    <comment ref="E23" authorId="2" shapeId="0" xr:uid="{F7657F3F-2A04-4405-9937-BB8C6C1199D9}">
      <text>
        <r>
          <rPr>
            <sz val="9"/>
            <color indexed="81"/>
            <rFont val="Tahoma"/>
            <charset val="1"/>
          </rPr>
          <t>Variable: DPRK | Unit: mm | Description: Deep percolation</t>
        </r>
      </text>
    </comment>
    <comment ref="F23" authorId="2" shapeId="0" xr:uid="{48C3A560-6756-49C8-B4C7-65BFE45D2D1B}">
      <text>
        <r>
          <rPr>
            <sz val="9"/>
            <color indexed="81"/>
            <rFont val="Tahoma"/>
            <charset val="1"/>
          </rPr>
          <t>Variable: RSSF | Unit: mm | Description: Return subsurface flow</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E3913C9C-C9E3-4834-9CBC-C0A0B148DA1E}">
      <text>
        <r>
          <rPr>
            <sz val="9"/>
            <color indexed="81"/>
            <rFont val="Tahoma"/>
            <charset val="1"/>
          </rPr>
          <t>Variable: PRCP | Unit: mm | Description: Precipitation</t>
        </r>
      </text>
    </comment>
    <comment ref="D38" authorId="3" shapeId="0" xr:uid="{6EA19B3D-5113-4570-A9C4-4C99FF274E4D}">
      <text>
        <r>
          <rPr>
            <sz val="9"/>
            <color indexed="81"/>
            <rFont val="Tahoma"/>
            <charset val="1"/>
          </rPr>
          <t>Customizable Output headers: 
SA#, ID, WSA, CN2, YW0, OCPD, FSFN, FSFP + HEAD(NKY), DRV(.) Erosion Eq. from APEXCONT</t>
        </r>
      </text>
    </comment>
    <comment ref="D39" authorId="3" shapeId="0" xr:uid="{07813243-DBC3-4EC0-9973-F05132BAA3A7}">
      <text>
        <r>
          <rPr>
            <sz val="9"/>
            <color indexed="81"/>
            <rFont val="Tahoma"/>
            <charset val="1"/>
          </rPr>
          <t>Customizable Output headers: 
SA#, ID, YR, YR# + HEAD(NKY)</t>
        </r>
      </text>
    </comment>
    <comment ref="D42" authorId="3" shapeId="0" xr:uid="{A28878F2-CD68-4B6C-8D1D-587D42391CE3}">
      <text>
        <r>
          <rPr>
            <sz val="9"/>
            <color indexed="81"/>
            <rFont val="Tahoma"/>
            <charset val="1"/>
          </rPr>
          <t>Customizable Output Headers:
SA#, ID, YR, YR# + HEAD(NKA) + HEADS(NKS)</t>
        </r>
      </text>
    </comment>
    <comment ref="D43" authorId="3" shapeId="0" xr:uid="{09158A60-E1DB-4C39-A9D7-EC30BC96B9B8}">
      <text>
        <r>
          <rPr>
            <sz val="9"/>
            <color indexed="81"/>
            <rFont val="Tahoma"/>
            <charset val="1"/>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3" shapeId="0" xr:uid="{D6397987-AC3A-4388-BBC1-E79E7AC4F9D9}">
      <text>
        <r>
          <rPr>
            <sz val="9"/>
            <color indexed="81"/>
            <rFont val="Tahoma"/>
            <charset val="1"/>
          </rPr>
          <t>Fixed Output headers:
ISA`,`NBSA`,`Y`,`M`,`D`,`CN`,`SCI`,`RFVmm`,`STMP2c`,`SMLmm`,`Qmm`,`SSFmm`,`QRFmm`,
`RSSFmm`,`WYLDmm`,`QRBmm/h`,`TCh`,`DURh`,`ALTC`,`AL5`,`REPmm/h`,`RZSWmm`,`GWSTmm</t>
        </r>
      </text>
    </comment>
    <comment ref="D46" authorId="3" shapeId="0" xr:uid="{B7BC1261-030E-46B3-8853-F63B78C035F6}">
      <text>
        <r>
          <rPr>
            <sz val="9"/>
            <color indexed="81"/>
            <rFont val="Tahoma"/>
            <charset val="1"/>
          </rPr>
          <t>Customizable Output headers:
SA#, ID, Y, M, D, CPNM + HEADC() = HUI, LAI, RD, RW, BIOM, STL, CPHT, STD, STDL, WS, NS, PS, TS, AS, SALT, REG, DM1, L2D, R2S, RFRC, DSTL + HEAD(NKD) + HEAD(NKS)</t>
        </r>
      </text>
    </comment>
    <comment ref="D51" authorId="3" shapeId="0" xr:uid="{AB2C6427-0290-4823-B339-687861476214}">
      <text>
        <r>
          <rPr>
            <sz val="9"/>
            <color indexed="81"/>
            <rFont val="Tahoma"/>
            <charset val="1"/>
          </rPr>
          <t>Customizable Output headers:
Y, M, D + RFV0 + HEAD(NKD)</t>
        </r>
      </text>
    </comment>
    <comment ref="D52" authorId="3" shapeId="0" xr:uid="{B9418CBF-CB91-4DDB-A9CD-B5BFC797C762}">
      <text>
        <r>
          <rPr>
            <sz val="9"/>
            <color indexed="81"/>
            <rFont val="Tahoma"/>
            <charset val="1"/>
          </rPr>
          <t xml:space="preserve">Fixed Output headers:
'YR' + 'PRCP'+ HEADR() = 'QSS','QSW','QTS','QTW','YS','YW','YNS','YNW','YPS','YPW',
'QNS','QNW','QPS','QPW','YMUS','YMUW','QPUS','QPUW','YCS','YCW' </t>
        </r>
      </text>
    </comment>
    <comment ref="D53" authorId="3"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3" shapeId="0" xr:uid="{71A3CF9A-C216-4B00-A611-CC3A9A58C1A5}">
      <text>
        <r>
          <rPr>
            <sz val="9"/>
            <color indexed="81"/>
            <rFont val="Tahoma"/>
            <charset val="1"/>
          </rPr>
          <t>Fixed Output headers:
SA#','ID','YR','YR#','CPNM','YLDG','YLDF','BIOM','WS','NS','PS','TS','AS','SS',
'ZNO3','ZQP','AP15','ZOC','OCPD','RSDP','ARSD','FNMN','FNMA','FNO','FPL','FPO'</t>
        </r>
      </text>
    </comment>
    <comment ref="D68" authorId="3" shapeId="0" xr:uid="{6EAE32F2-6355-40A9-9CA7-767F1C888167}">
      <text>
        <r>
          <rPr>
            <sz val="9"/>
            <color indexed="81"/>
            <rFont val="Tahoma"/>
            <charset val="1"/>
          </rPr>
          <t>Fixed Output headers:
'SA#','ID','YR','YR#','CPNM','GNAM','GZNBhd','GZDd','GZSLkg/ha','GZSDkg/ha',
'HAYkg/ha','HAYd','WTGkg/hd/d'</t>
        </r>
      </text>
    </comment>
    <comment ref="D75" authorId="3" shapeId="0" xr:uid="{A1F31D14-0073-4530-A0D9-0B2BFE38A8D2}">
      <text>
        <r>
          <rPr>
            <sz val="9"/>
            <color indexed="81"/>
            <rFont val="Tahoma"/>
            <family val="2"/>
          </rPr>
          <t>Customizable Output headers:
SA#, ID, YR, YR#, RFV0 + HEAD(NKD)</t>
        </r>
      </text>
    </comment>
    <comment ref="D76" authorId="3" shapeId="0" xr:uid="{20AC3D38-610B-4D2A-8536-B652BE31A227}">
      <text>
        <r>
          <rPr>
            <sz val="9"/>
            <color indexed="81"/>
            <rFont val="Tahoma"/>
            <family val="2"/>
          </rPr>
          <t>Fixed Output headers:
'SA#','SAID','IDON','YR','MO','WSAha','TEMPc','PCPmm','Qmm','WYLDmm','PRKmm','FORG',
'HUSC','LAI','WSd','NSd','PSd','TSd','ASd','SSd','STLt/ha','STDt/ha','GNAM','GZNBhd',
'GZWTkg','GZDd','GZSLkg/ha','GZSDkg/ha','HAYkg/ha','HAYd','DTDN','H2OCl/hd','FECEkg/hd',
'URINl/hd'</t>
        </r>
      </text>
    </comment>
    <comment ref="B85" authorId="1" shapeId="0" xr:uid="{00000000-0006-0000-1500-000026000000}">
      <text>
        <r>
          <rPr>
            <sz val="9"/>
            <color indexed="81"/>
            <rFont val="Tahoma"/>
            <family val="2"/>
          </rPr>
          <t>MSO + 1 : SOT=SUBAREA FINAL SOIL TABLE FOR USE IN OTHER RUNS (MSO=49)</t>
        </r>
      </text>
    </comment>
    <comment ref="A97" authorId="1" shapeId="0" xr:uid="{7798CE87-F341-43C2-8785-28E0A1FA880B}">
      <text>
        <r>
          <rPr>
            <sz val="9"/>
            <color indexed="81"/>
            <rFont val="Tahoma"/>
            <family val="2"/>
          </rPr>
          <t>· Select from KX list above
· Leave blank for standard outputs
· Up to 148 variables
· Right justified
· 4 spaces each
· 20 per row</t>
        </r>
      </text>
    </comment>
    <comment ref="A99" authorId="1" shapeId="0" xr:uid="{288E843A-816C-40C4-B9F4-DA5CB0608105}">
      <text>
        <r>
          <rPr>
            <sz val="9"/>
            <color indexed="81"/>
            <rFont val="Tahoma"/>
            <family val="2"/>
          </rPr>
          <t>Maximum temperature (°C)</t>
        </r>
      </text>
    </comment>
    <comment ref="B99" authorId="1" shapeId="0" xr:uid="{346C33ED-3F10-482F-9A37-ABBA966D3E34}">
      <text>
        <r>
          <rPr>
            <sz val="9"/>
            <color indexed="81"/>
            <rFont val="Tahoma"/>
            <family val="2"/>
          </rPr>
          <t>Minimum temperature (°C)</t>
        </r>
      </text>
    </comment>
    <comment ref="C99" authorId="1" shapeId="0" xr:uid="{9ABE807E-BFAE-4296-80F0-7F7BCC36E7BF}">
      <text>
        <r>
          <rPr>
            <sz val="9"/>
            <color indexed="81"/>
            <rFont val="Tahoma"/>
            <family val="2"/>
          </rPr>
          <t>Solar Radiation (MJ/m²)</t>
        </r>
      </text>
    </comment>
    <comment ref="D99" authorId="1" shapeId="0" xr:uid="{91378C37-3050-4642-B34B-410B67573987}">
      <text>
        <r>
          <rPr>
            <sz val="9"/>
            <color indexed="81"/>
            <rFont val="Tahoma"/>
            <family val="2"/>
          </rPr>
          <t>Precipitation (mm)</t>
        </r>
      </text>
    </comment>
    <comment ref="E99" authorId="1" shapeId="0" xr:uid="{B1A6821F-FF3C-4C35-83F4-D92C868B9C19}">
      <text>
        <r>
          <rPr>
            <sz val="9"/>
            <color indexed="81"/>
            <rFont val="Tahoma"/>
            <family val="2"/>
          </rPr>
          <t>Snow fall (mm)</t>
        </r>
      </text>
    </comment>
    <comment ref="F99" authorId="1" shapeId="0" xr:uid="{3D67F662-5664-4808-9A51-AF5CA918160C}">
      <text>
        <r>
          <rPr>
            <sz val="9"/>
            <color indexed="81"/>
            <rFont val="Tahoma"/>
            <family val="2"/>
          </rPr>
          <t>Snow melt (mm)</t>
        </r>
      </text>
    </comment>
    <comment ref="G99" authorId="1" shapeId="0" xr:uid="{2754714B-7A85-44F7-B5A9-540037D60BA4}">
      <text>
        <r>
          <rPr>
            <sz val="9"/>
            <color indexed="81"/>
            <rFont val="Tahoma"/>
            <family val="2"/>
          </rPr>
          <t>Wind velocity (m/s)</t>
        </r>
      </text>
    </comment>
    <comment ref="H99" authorId="1" shapeId="0" xr:uid="{F6E41981-4901-49EE-9D27-DAE105AD8A28}">
      <text>
        <r>
          <rPr>
            <sz val="9"/>
            <color indexed="81"/>
            <rFont val="Tahoma"/>
            <family val="2"/>
          </rPr>
          <t>Relative humidity ()</t>
        </r>
      </text>
    </comment>
    <comment ref="I99" authorId="1" shapeId="0" xr:uid="{71C5128E-EFE3-4558-A24E-8002E00DD69A}">
      <text>
        <r>
          <rPr>
            <sz val="9"/>
            <color indexed="81"/>
            <rFont val="Tahoma"/>
            <family val="2"/>
          </rPr>
          <t>Vapor pressure deficit (kPa)</t>
        </r>
      </text>
    </comment>
    <comment ref="J99" authorId="1" shapeId="0" xr:uid="{D30124F5-6671-4EF6-87EA-84F3A3E246C7}">
      <text>
        <r>
          <rPr>
            <sz val="9"/>
            <color indexed="81"/>
            <rFont val="Tahoma"/>
            <family val="2"/>
          </rPr>
          <t>Potential evaporation (mm)</t>
        </r>
      </text>
    </comment>
    <comment ref="K99" authorId="1" shapeId="0" xr:uid="{6314E1DD-70D4-445C-B74E-3BCF0C89642B}">
      <text>
        <r>
          <rPr>
            <sz val="9"/>
            <color indexed="81"/>
            <rFont val="Tahoma"/>
            <family val="2"/>
          </rPr>
          <t>Evapotranspiration (mm)</t>
        </r>
      </text>
    </comment>
    <comment ref="L99" authorId="1" shapeId="0" xr:uid="{2F66F6C1-FC5E-4156-829F-C284C9615169}">
      <text>
        <r>
          <rPr>
            <sz val="9"/>
            <color indexed="81"/>
            <rFont val="Tahoma"/>
            <family val="2"/>
          </rPr>
          <t>Transpiration (mm)</t>
        </r>
      </text>
    </comment>
    <comment ref="M99" authorId="1" shapeId="0" xr:uid="{4FEC7407-48A0-463E-9F01-CDF48DC1FD3B}">
      <text>
        <r>
          <rPr>
            <sz val="9"/>
            <color indexed="81"/>
            <rFont val="Tahoma"/>
            <family val="2"/>
          </rPr>
          <t>Annual Surface Runoff (mm)</t>
        </r>
      </text>
    </comment>
    <comment ref="N99" authorId="1" shapeId="0" xr:uid="{C809C11B-6F9B-4102-93C9-A95ECE03C9DC}">
      <text>
        <r>
          <rPr>
            <sz val="9"/>
            <color indexed="81"/>
            <rFont val="Tahoma"/>
            <family val="2"/>
          </rPr>
          <t>SCS runoff curve number ()</t>
        </r>
      </text>
    </comment>
    <comment ref="O99" authorId="1" shapeId="0" xr:uid="{4702D9B5-AC21-49C2-BAED-787E4B2AF74B}">
      <text>
        <r>
          <rPr>
            <sz val="9"/>
            <color indexed="81"/>
            <rFont val="Tahoma"/>
            <family val="2"/>
          </rPr>
          <t>Lateral subsurface flow (mm)</t>
        </r>
      </text>
    </comment>
    <comment ref="P99" authorId="1" shapeId="0" xr:uid="{1B53F5AB-F767-4FB7-AE96-0973D6A87B93}">
      <text>
        <r>
          <rPr>
            <sz val="9"/>
            <color indexed="81"/>
            <rFont val="Tahoma"/>
            <family val="2"/>
          </rPr>
          <t>Percolation below the root zone (mm)</t>
        </r>
      </text>
    </comment>
    <comment ref="Q99" authorId="1" shapeId="0" xr:uid="{B8D78B69-440B-433F-A0D6-D5DAFC058977}">
      <text>
        <r>
          <rPr>
            <sz val="9"/>
            <color indexed="81"/>
            <rFont val="Tahoma"/>
            <family val="2"/>
          </rPr>
          <t>Flow from a drainage system (mm)</t>
        </r>
      </text>
    </comment>
    <comment ref="R99" authorId="1" shapeId="0" xr:uid="{2D44EF63-314B-4B46-A142-1E8BD9ACCA5A}">
      <text>
        <r>
          <rPr>
            <sz val="9"/>
            <color indexed="81"/>
            <rFont val="Tahoma"/>
            <family val="2"/>
          </rPr>
          <t>Irrigation water applied (mm)</t>
        </r>
      </text>
    </comment>
    <comment ref="S99" authorId="1" shapeId="0" xr:uid="{95EDCB5F-A844-495F-B6E7-682E897806CA}">
      <text>
        <r>
          <rPr>
            <sz val="9"/>
            <color indexed="81"/>
            <rFont val="Tahoma"/>
            <family val="2"/>
          </rPr>
          <t>Inflow to the root zone from the water table (mm)</t>
        </r>
      </text>
    </comment>
    <comment ref="T99" authorId="1" shapeId="0" xr:uid="{EC725922-EA6A-4C20-A9F7-FE5D06B80716}">
      <text>
        <r>
          <rPr>
            <sz val="9"/>
            <color indexed="81"/>
            <rFont val="Tahoma"/>
            <family val="2"/>
          </rPr>
          <t>Lagoon evaporation (mm)</t>
        </r>
      </text>
    </comment>
    <comment ref="A101" authorId="1" shapeId="0" xr:uid="{9B19E12E-5A8E-455C-90BD-AA488FB37323}">
      <text>
        <r>
          <rPr>
            <sz val="9"/>
            <color indexed="81"/>
            <rFont val="Tahoma"/>
            <family val="2"/>
          </rPr>
          <t>Water wash to lagoon (mm)</t>
        </r>
      </text>
    </comment>
    <comment ref="B101" authorId="1" shapeId="0" xr:uid="{4D585F8F-E54A-49E0-B837-30849D216F1B}">
      <text>
        <r>
          <rPr>
            <sz val="9"/>
            <color indexed="81"/>
            <rFont val="Tahoma"/>
            <family val="2"/>
          </rPr>
          <t>Runoff to lagoon (mm)</t>
        </r>
      </text>
    </comment>
    <comment ref="C101" authorId="1" shapeId="0" xr:uid="{49573E6E-2C7F-448D-AC69-3DF96B51429F}">
      <text>
        <r>
          <rPr>
            <sz val="9"/>
            <color indexed="81"/>
            <rFont val="Tahoma"/>
            <family val="2"/>
          </rPr>
          <t>Lagoon overflow (mm)</t>
        </r>
      </text>
    </comment>
    <comment ref="D101" authorId="1" shapeId="0" xr:uid="{32035B66-EED0-4CFC-A6E0-44A510B1DB13}">
      <text>
        <r>
          <rPr>
            <sz val="9"/>
            <color indexed="81"/>
            <rFont val="Tahoma"/>
            <family val="2"/>
          </rPr>
          <t>Rainfall energy factor</t>
        </r>
      </text>
    </comment>
    <comment ref="E101" authorId="1" shapeId="0" xr:uid="{D0DC3073-2129-41F7-86B4-84A9832A4EF1}">
      <text>
        <r>
          <rPr>
            <sz val="9"/>
            <color indexed="81"/>
            <rFont val="Tahoma"/>
            <family val="2"/>
          </rPr>
          <t>Average water erosion/crop management factor</t>
        </r>
      </text>
    </comment>
    <comment ref="F101" authorId="1" shapeId="0" xr:uid="{824859F5-B963-40D2-BEE9-179023156658}">
      <text>
        <r>
          <rPr>
            <sz val="9"/>
            <color indexed="81"/>
            <rFont val="Tahoma"/>
            <family val="2"/>
          </rPr>
          <t>Soil loss from water erosion using USLE (t/ha)</t>
        </r>
      </text>
    </comment>
    <comment ref="G101" authorId="1" shapeId="0" xr:uid="{1382B17E-E15C-4003-AC3A-0C7F45B74DE1}">
      <text>
        <r>
          <rPr>
            <sz val="9"/>
            <color indexed="81"/>
            <rFont val="Tahoma"/>
            <family val="2"/>
          </rPr>
          <t>Soil loss from water erosion using MUSLE (t/ha)</t>
        </r>
      </text>
    </comment>
    <comment ref="H101" authorId="1" shapeId="0" xr:uid="{C31AB5B5-F98F-47F4-9031-97932C177438}">
      <text>
        <r>
          <rPr>
            <sz val="9"/>
            <color indexed="81"/>
            <rFont val="Tahoma"/>
            <family val="2"/>
          </rPr>
          <t>Soil loss from water erosion using Onstad-Foster (t/ha)</t>
        </r>
      </text>
    </comment>
    <comment ref="I101" authorId="1" shapeId="0" xr:uid="{1D5F30BC-A863-4E21-B160-4C7754DAD551}">
      <text>
        <r>
          <rPr>
            <sz val="9"/>
            <color indexed="81"/>
            <rFont val="Tahoma"/>
            <family val="2"/>
          </rPr>
          <t>Soil erosion-water (t/ha)</t>
        </r>
      </text>
    </comment>
    <comment ref="J101" authorId="1" shapeId="0" xr:uid="{C2042436-B832-4770-A193-24DE1F2A6817}">
      <text>
        <r>
          <rPr>
            <sz val="9"/>
            <color indexed="81"/>
            <rFont val="Tahoma"/>
            <family val="2"/>
          </rPr>
          <t>Soil loss from water erosion using modified MUSLE (t/ha)</t>
        </r>
      </text>
    </comment>
    <comment ref="K101" authorId="1" shapeId="0" xr:uid="{1F8495B3-FFF9-4A5E-A897-92F0C2589EB6}">
      <text>
        <r>
          <rPr>
            <sz val="9"/>
            <color indexed="81"/>
            <rFont val="Tahoma"/>
            <family val="2"/>
          </rPr>
          <t>Soil loss from water erosion using RUSLE2 (t/ha)</t>
        </r>
      </text>
    </comment>
    <comment ref="L101" authorId="1" shapeId="0" xr:uid="{1D58D87A-B607-4B3A-9EF8-E4E2A3367D60}">
      <text>
        <r>
          <rPr>
            <sz val="9"/>
            <color indexed="81"/>
            <rFont val="Tahoma"/>
            <family val="2"/>
          </rPr>
          <t>Wind erosion soil erodibility factor</t>
        </r>
      </text>
    </comment>
    <comment ref="M101" authorId="1" shapeId="0" xr:uid="{0BE61D45-DBCA-40CD-9654-1BE5CCF60055}">
      <text>
        <r>
          <rPr>
            <sz val="9"/>
            <color indexed="81"/>
            <rFont val="Tahoma"/>
            <family val="2"/>
          </rPr>
          <t>Ridge Height (mm)</t>
        </r>
      </text>
    </comment>
    <comment ref="N101" authorId="1" shapeId="0" xr:uid="{1A9681E9-11D8-4DCE-956D-695E4BA87F9C}">
      <text>
        <r>
          <rPr>
            <sz val="9"/>
            <color indexed="81"/>
            <rFont val="Tahoma"/>
            <family val="2"/>
          </rPr>
          <t>Random roughness of soil</t>
        </r>
      </text>
    </comment>
    <comment ref="O101" authorId="1" shapeId="0" xr:uid="{0A27C42C-2AA4-4E06-9625-6B74E0203837}">
      <text>
        <r>
          <rPr>
            <sz val="9"/>
            <color indexed="81"/>
            <rFont val="Tahoma"/>
            <family val="2"/>
          </rPr>
          <t>Wind erosion ridge roughness factor</t>
        </r>
      </text>
    </comment>
    <comment ref="P101" authorId="1" shapeId="0" xr:uid="{80F44AEA-FD7A-4EEA-BC5D-F526340ACBA4}">
      <text>
        <r>
          <rPr>
            <sz val="9"/>
            <color indexed="81"/>
            <rFont val="Tahoma"/>
            <family val="2"/>
          </rPr>
          <t>Soil erosion –wind (t/ha)</t>
        </r>
      </text>
    </comment>
    <comment ref="Q101" authorId="1" shapeId="0" xr:uid="{C7844337-EFB0-4499-97B5-D4EFD72DA11F}">
      <text>
        <r>
          <rPr>
            <sz val="9"/>
            <color indexed="81"/>
            <rFont val="Tahoma"/>
            <family val="2"/>
          </rPr>
          <t>Sediment transported N from subarea or reach (kg/ha)</t>
        </r>
      </text>
    </comment>
    <comment ref="R101" authorId="1" shapeId="0" xr:uid="{4E0FE171-FE2E-4900-9532-C95E17C145BF}">
      <text>
        <r>
          <rPr>
            <sz val="9"/>
            <color indexed="81"/>
            <rFont val="Tahoma"/>
            <family val="2"/>
          </rPr>
          <t>Nitrogen in runoff (kg/ha)</t>
        </r>
      </text>
    </comment>
    <comment ref="S101" authorId="1" shapeId="0" xr:uid="{D446BFAE-9357-4D4D-8589-FC299D42FB9B}">
      <text>
        <r>
          <rPr>
            <sz val="9"/>
            <color indexed="81"/>
            <rFont val="Tahoma"/>
            <family val="2"/>
          </rPr>
          <t>Amount of mineral nitrogen lost in the horizontal movement of water in the soil from subarea or reach (kg/ha)</t>
        </r>
      </text>
    </comment>
    <comment ref="T101" authorId="1" shapeId="0" xr:uid="{A6FFD15D-0066-4BD8-A652-EC56F9757C27}">
      <text>
        <r>
          <rPr>
            <sz val="9"/>
            <color indexed="81"/>
            <rFont val="Tahoma"/>
            <family val="2"/>
          </rPr>
          <t>Mineral N loss in percolate (kg/ha)</t>
        </r>
      </text>
    </comment>
    <comment ref="A103" authorId="1" shapeId="0" xr:uid="{3F97198E-6B19-4834-8AA6-C1D08C22EC64}">
      <text>
        <r>
          <rPr>
            <sz val="9"/>
            <color indexed="81"/>
            <rFont val="Tahoma"/>
            <family val="2"/>
          </rPr>
          <t>Nitrogen mineralized (kg/ha)</t>
        </r>
      </text>
    </comment>
    <comment ref="B103" authorId="1" shapeId="0" xr:uid="{20BEEA7B-4776-4147-B7DE-2519B6F3E6D1}">
      <text>
        <r>
          <rPr>
            <sz val="9"/>
            <color indexed="81"/>
            <rFont val="Tahoma"/>
            <family val="2"/>
          </rPr>
          <t>N loss by denitrification (kg/ha)</t>
        </r>
      </text>
    </comment>
    <comment ref="C103" authorId="1" shapeId="0" xr:uid="{17B927D8-1FB3-44E1-9C53-C94AD5699DD1}">
      <text>
        <r>
          <rPr>
            <sz val="9"/>
            <color indexed="81"/>
            <rFont val="Tahoma"/>
            <family val="2"/>
          </rPr>
          <t>N fixed by leguminous crops (kg/ha)</t>
        </r>
      </text>
    </comment>
    <comment ref="D103" authorId="1" shapeId="0" xr:uid="{FB7B8911-5E0D-4083-8455-3C6BF77B0F4D}">
      <text>
        <r>
          <rPr>
            <sz val="9"/>
            <color indexed="81"/>
            <rFont val="Tahoma"/>
            <family val="2"/>
          </rPr>
          <t>N mineralized from stable organic matter (kg/ha)</t>
        </r>
      </text>
    </comment>
    <comment ref="E103" authorId="1" shapeId="0" xr:uid="{3516B398-DDA4-4461-A5D6-30365A08F1EA}">
      <text>
        <r>
          <rPr>
            <sz val="9"/>
            <color indexed="81"/>
            <rFont val="Tahoma"/>
            <family val="2"/>
          </rPr>
          <t>Nitrification (kg/ha)</t>
        </r>
      </text>
    </comment>
    <comment ref="F103" authorId="1" shapeId="0" xr:uid="{DF387F28-CEF7-4516-8DA6-90B1C590CBCA}">
      <text>
        <r>
          <rPr>
            <sz val="9"/>
            <color indexed="81"/>
            <rFont val="Tahoma"/>
            <family val="2"/>
          </rPr>
          <t>Nitrogen volatilization (kg/ha)</t>
        </r>
      </text>
    </comment>
    <comment ref="G103" authorId="1" shapeId="0" xr:uid="{5B247514-8FE5-493D-A1C4-ECBAF98EF086}">
      <text>
        <r>
          <rPr>
            <sz val="9"/>
            <color indexed="81"/>
            <rFont val="Tahoma"/>
            <family val="2"/>
          </rPr>
          <t>Soluble N in drainage outflow` (kg/ha)</t>
        </r>
      </text>
    </comment>
    <comment ref="H103" authorId="1" shapeId="0" xr:uid="{6B773FDD-C1B3-43DB-9903-31A66860612B}">
      <text>
        <r>
          <rPr>
            <sz val="9"/>
            <color indexed="81"/>
            <rFont val="Tahoma"/>
            <family val="2"/>
          </rPr>
          <t>P loss with sediment (kg/ha)</t>
        </r>
      </text>
    </comment>
    <comment ref="I103" authorId="1" shapeId="0" xr:uid="{C291D2A2-9816-4E37-819A-F2222BC87C18}">
      <text>
        <r>
          <rPr>
            <sz val="9"/>
            <color indexed="81"/>
            <rFont val="Tahoma"/>
            <family val="2"/>
          </rPr>
          <t>Phosphorus in runoff (kg/ha)</t>
        </r>
      </text>
    </comment>
    <comment ref="J103" authorId="1" shapeId="0" xr:uid="{31B187F5-F34B-4865-97CC-02D14D53C71C}">
      <text>
        <r>
          <rPr>
            <sz val="9"/>
            <color indexed="81"/>
            <rFont val="Tahoma"/>
            <family val="2"/>
          </rPr>
          <t>P mineralized (kg/ha)</t>
        </r>
      </text>
    </comment>
    <comment ref="K103" authorId="1" shapeId="0" xr:uid="{C18577E2-F78C-43F7-BC0E-7ADAE3EF4135}">
      <text>
        <r>
          <rPr>
            <sz val="9"/>
            <color indexed="81"/>
            <rFont val="Tahoma"/>
            <family val="2"/>
          </rPr>
          <t>Phosphorus loss in percolate (kg/ha)</t>
        </r>
      </text>
    </comment>
    <comment ref="L103" authorId="1" shapeId="0" xr:uid="{D16DADA9-50BA-43E6-9F50-A281D04A274D}">
      <text>
        <r>
          <rPr>
            <sz val="9"/>
            <color indexed="81"/>
            <rFont val="Tahoma"/>
            <family val="2"/>
          </rPr>
          <t>Enrichment ratio</t>
        </r>
      </text>
    </comment>
    <comment ref="M103" authorId="1" shapeId="0" xr:uid="{10929CD1-25A9-4E56-8CAA-A6E63AA9FE0C}">
      <text>
        <r>
          <rPr>
            <sz val="9"/>
            <color indexed="81"/>
            <rFont val="Tahoma"/>
            <family val="2"/>
          </rPr>
          <t>Organic Nitrogen fertilizer (animal waste) (kg/ha)</t>
        </r>
      </text>
    </comment>
    <comment ref="N103" authorId="1" shapeId="0" xr:uid="{1805B863-8A47-48D0-AEF5-EBD2DBD7D055}">
      <text>
        <r>
          <rPr>
            <sz val="9"/>
            <color indexed="81"/>
            <rFont val="Tahoma"/>
            <family val="2"/>
          </rPr>
          <t>Nitrate N fertilizer (kg/ha)</t>
        </r>
      </text>
    </comment>
    <comment ref="O103" authorId="1" shapeId="0" xr:uid="{98525B72-ABE6-46D3-8180-10A36095EC6E}">
      <text>
        <r>
          <rPr>
            <sz val="9"/>
            <color indexed="81"/>
            <rFont val="Tahoma"/>
            <family val="2"/>
          </rPr>
          <t>Ammonium N fertilizer (kg/ha)</t>
        </r>
      </text>
    </comment>
    <comment ref="P103" authorId="1" shapeId="0" xr:uid="{44340200-CF09-40D4-A7A0-0E52627B9FB5}">
      <text>
        <r>
          <rPr>
            <sz val="9"/>
            <color indexed="81"/>
            <rFont val="Tahoma"/>
            <family val="2"/>
          </rPr>
          <t>Organic Phosphorus (actual P) of manure (kg/ha)</t>
        </r>
      </text>
    </comment>
    <comment ref="Q103" authorId="1" shapeId="0" xr:uid="{B57F750A-1973-4FFA-9911-1F3D2AE73B41}">
      <text>
        <r>
          <rPr>
            <sz val="9"/>
            <color indexed="81"/>
            <rFont val="Tahoma"/>
            <family val="2"/>
          </rPr>
          <t>Mineral P fertilizer applied (kg/ha)</t>
        </r>
      </text>
    </comment>
    <comment ref="R103" authorId="1" shapeId="0" xr:uid="{901223CF-55D5-4291-888F-D5C91695A1B5}">
      <text>
        <r>
          <rPr>
            <sz val="9"/>
            <color indexed="81"/>
            <rFont val="Tahoma"/>
            <family val="2"/>
          </rPr>
          <t>Limestone applied (CaCO3 equivalent) (t/ha)</t>
        </r>
      </text>
    </comment>
    <comment ref="S103" authorId="1" shapeId="0" xr:uid="{727C8122-D503-44C4-A8C7-9BA7A915D972}">
      <text>
        <r>
          <rPr>
            <sz val="9"/>
            <color indexed="81"/>
            <rFont val="Tahoma"/>
            <family val="2"/>
          </rPr>
          <t>Temperature in second soil layer (°C)</t>
        </r>
      </text>
    </comment>
    <comment ref="T103" authorId="1" shapeId="0" xr:uid="{FD8B7A66-5BB9-480B-85D0-123C43BC5A93}">
      <text>
        <r>
          <rPr>
            <sz val="9"/>
            <color indexed="81"/>
            <rFont val="Tahoma"/>
            <family val="2"/>
          </rPr>
          <t>Ratio soil water/wilting point in top 10mm</t>
        </r>
      </text>
    </comment>
    <comment ref="A105" authorId="1" shapeId="0" xr:uid="{F372B2E3-9755-4D9E-9224-903FE2D1D3AA}">
      <text>
        <r>
          <rPr>
            <sz val="9"/>
            <color indexed="81"/>
            <rFont val="Tahoma"/>
            <family val="2"/>
          </rPr>
          <t>Manure input to lagoon (kg/ha)</t>
        </r>
      </text>
    </comment>
    <comment ref="B105" authorId="1" shapeId="0" xr:uid="{A9544923-8627-4E1A-9E37-B8F0CBCD1E4A}">
      <text>
        <r>
          <rPr>
            <sz val="9"/>
            <color indexed="81"/>
            <rFont val="Tahoma"/>
            <family val="2"/>
          </rPr>
          <t>Manure output from lagoon (kg/ha)</t>
        </r>
      </text>
    </comment>
    <comment ref="C105" authorId="1" shapeId="0" xr:uid="{B10D0A7A-B0CA-4AB2-AC01-E18648094D7F}">
      <text>
        <r>
          <rPr>
            <sz val="9"/>
            <color indexed="81"/>
            <rFont val="Tahoma"/>
            <family val="2"/>
          </rPr>
          <t>Potential plant evaporation (mm)</t>
        </r>
      </text>
    </comment>
    <comment ref="D105" authorId="1" shapeId="0" xr:uid="{EBEBDEE6-ED8B-4B10-A7F4-6A0FA52016BC}">
      <text>
        <r>
          <rPr>
            <sz val="9"/>
            <color indexed="81"/>
            <rFont val="Tahoma"/>
            <family val="2"/>
          </rPr>
          <t>Reservoir inflow (mm)</t>
        </r>
      </text>
    </comment>
    <comment ref="E105" authorId="1" shapeId="0" xr:uid="{19CC1E8F-5A08-4E64-BC4A-C90168513B15}">
      <text>
        <r>
          <rPr>
            <sz val="9"/>
            <color indexed="81"/>
            <rFont val="Tahoma"/>
            <family val="2"/>
          </rPr>
          <t>Reservoir outflow (mm)</t>
        </r>
      </text>
    </comment>
    <comment ref="F105" authorId="1" shapeId="0" xr:uid="{4A8C2C72-8CE7-4CA2-9047-C5F386E40373}">
      <text>
        <r>
          <rPr>
            <sz val="9"/>
            <color indexed="81"/>
            <rFont val="Tahoma"/>
            <family val="2"/>
          </rPr>
          <t>Reservoir volume (mm)</t>
        </r>
      </text>
    </comment>
    <comment ref="G105" authorId="1" shapeId="0" xr:uid="{8F3E9B97-E20D-4F20-9B31-0698D2B032E6}">
      <text>
        <r>
          <rPr>
            <sz val="9"/>
            <color indexed="81"/>
            <rFont val="Tahoma"/>
            <family val="2"/>
          </rPr>
          <t>Reservoir leakage (goes into ground water) (mm)</t>
        </r>
      </text>
    </comment>
    <comment ref="H105" authorId="1" shapeId="0" xr:uid="{FEFE8BD4-AF1E-4334-929C-DBFC2D3B1AC3}">
      <text>
        <r>
          <rPr>
            <sz val="9"/>
            <color indexed="81"/>
            <rFont val="Tahoma"/>
            <family val="2"/>
          </rPr>
          <t>Reservoir sediment inflow (t)</t>
        </r>
      </text>
    </comment>
    <comment ref="I105" authorId="1" shapeId="0" xr:uid="{BEA4CB81-B7C7-4F29-9955-FF9439D806F5}">
      <text>
        <r>
          <rPr>
            <sz val="9"/>
            <color indexed="81"/>
            <rFont val="Tahoma"/>
            <family val="2"/>
          </rPr>
          <t>Reservoir sediment outflow (t)</t>
        </r>
      </text>
    </comment>
    <comment ref="J105" authorId="1" shapeId="0" xr:uid="{DF69E546-87FF-4F57-9518-1FA4854F7BAA}">
      <text>
        <r>
          <rPr>
            <sz val="9"/>
            <color indexed="81"/>
            <rFont val="Tahoma"/>
            <family val="2"/>
          </rPr>
          <t>Reservoir sediment deposition (t)</t>
        </r>
      </text>
    </comment>
    <comment ref="K105" authorId="1" shapeId="0" xr:uid="{07E470AC-88BA-4326-855C-16B73DA62D6F}">
      <text>
        <r>
          <rPr>
            <sz val="9"/>
            <color indexed="81"/>
            <rFont val="Tahoma"/>
            <family val="2"/>
          </rPr>
          <t>Deep percolation (mm)</t>
        </r>
      </text>
    </comment>
    <comment ref="L105" authorId="1" shapeId="0" xr:uid="{C4B16B54-1201-437B-B328-8BF5E3C78C44}">
      <text>
        <r>
          <rPr>
            <sz val="9"/>
            <color indexed="81"/>
            <rFont val="Tahoma"/>
            <family val="2"/>
          </rPr>
          <t>Return subsurface flow (mm)</t>
        </r>
      </text>
    </comment>
    <comment ref="M105" authorId="1" shapeId="0" xr:uid="{0DBAFEC4-4F3E-48D3-AAF5-4BB8D4BDE865}">
      <text>
        <r>
          <rPr>
            <sz val="9"/>
            <color indexed="81"/>
            <rFont val="Tahoma"/>
            <family val="2"/>
          </rPr>
          <t>carbon contained in crop residue (kg/ha)</t>
        </r>
      </text>
    </comment>
    <comment ref="N105" authorId="1" shapeId="0" xr:uid="{788930D7-DD7F-4DEA-A978-3723522823B5}">
      <text>
        <r>
          <rPr>
            <sz val="9"/>
            <color indexed="81"/>
            <rFont val="Tahoma"/>
            <family val="2"/>
          </rPr>
          <t>CO2 respiration (kg/ha)</t>
        </r>
      </text>
    </comment>
    <comment ref="O105" authorId="1" shapeId="0" xr:uid="{020C252B-1D66-40FB-B40B-B355E238E70E}">
      <text>
        <r>
          <rPr>
            <sz val="9"/>
            <color indexed="81"/>
            <rFont val="Tahoma"/>
            <family val="2"/>
          </rPr>
          <t>Carbon leached from root zone (kg/ha)</t>
        </r>
      </text>
    </comment>
    <comment ref="P105" authorId="1" shapeId="0" xr:uid="{A1A59E68-A744-4E26-9DE7-9BF10541BDB0}">
      <text>
        <r>
          <rPr>
            <sz val="9"/>
            <color indexed="81"/>
            <rFont val="Tahoma"/>
            <family val="2"/>
          </rPr>
          <t>Carbon in runoff (kg/ha)</t>
        </r>
      </text>
    </comment>
    <comment ref="Q105" authorId="1" shapeId="0" xr:uid="{BC4C3CF9-80F1-4863-9425-549848FE7793}">
      <text>
        <r>
          <rPr>
            <sz val="9"/>
            <color indexed="81"/>
            <rFont val="Tahoma"/>
            <family val="2"/>
          </rPr>
          <t>Carbon loss with sediment (kg/ha)</t>
        </r>
      </text>
    </comment>
    <comment ref="R105" authorId="1" shapeId="0" xr:uid="{AA0F6A0F-A51B-4D8E-B8BE-2219740CD892}">
      <text>
        <r>
          <rPr>
            <sz val="9"/>
            <color indexed="81"/>
            <rFont val="Tahoma"/>
            <family val="2"/>
          </rPr>
          <t>Residue added in any form (t/ha)</t>
        </r>
      </text>
    </comment>
    <comment ref="S105" authorId="1" shapeId="0" xr:uid="{020BACB7-ADC4-4D1D-96C0-616334441345}">
      <text>
        <r>
          <rPr>
            <sz val="9"/>
            <color indexed="81"/>
            <rFont val="Tahoma"/>
            <family val="2"/>
          </rPr>
          <t>Amount of flow into floodplain (mm)</t>
        </r>
      </text>
    </comment>
    <comment ref="T105" authorId="1" shapeId="0" xr:uid="{5C945894-68F0-4AE1-831D-2D0216D62F00}">
      <text>
        <r>
          <rPr>
            <sz val="9"/>
            <color indexed="81"/>
            <rFont val="Tahoma"/>
            <family val="2"/>
          </rPr>
          <t>Subarea soluble N yield in return flow (kg/ha)</t>
        </r>
      </text>
    </comment>
    <comment ref="A107" authorId="1" shapeId="0" xr:uid="{0BA9F9AB-98C9-4792-BA14-3F878895FC0F}">
      <text>
        <r>
          <rPr>
            <sz val="9"/>
            <color indexed="81"/>
            <rFont val="Tahoma"/>
            <family val="2"/>
          </rPr>
          <t>Manure applied to subarea (kg/ha)</t>
        </r>
      </text>
    </comment>
    <comment ref="B107" authorId="1" shapeId="0" xr:uid="{9083B7E5-F820-494D-8EE8-F35D06FD1D94}">
      <text>
        <r>
          <rPr>
            <sz val="9"/>
            <color indexed="81"/>
            <rFont val="Tahoma"/>
            <family val="2"/>
          </rPr>
          <t>N burn loss (kg/ha)</t>
        </r>
      </text>
    </comment>
    <comment ref="C107" authorId="1" shapeId="0" xr:uid="{6D93AD95-39D6-44B2-AE13-8197BBCC1361}">
      <text>
        <r>
          <rPr>
            <sz val="9"/>
            <color indexed="81"/>
            <rFont val="Tahoma"/>
            <family val="2"/>
          </rPr>
          <t>Quick return flow (mm)</t>
        </r>
      </text>
    </comment>
    <comment ref="D107" authorId="1" shapeId="0" xr:uid="{F8B6CE9E-8498-404A-BD19-F40260DFD818}">
      <text>
        <r>
          <rPr>
            <sz val="9"/>
            <color indexed="81"/>
            <rFont val="Tahoma"/>
            <family val="2"/>
          </rPr>
          <t>Soluble N in quick return flow (kg/ha)</t>
        </r>
      </text>
    </comment>
    <comment ref="E107" authorId="1" shapeId="0" xr:uid="{030F8375-0B3F-4B3D-9901-CC2A328962D3}">
      <text>
        <r>
          <rPr>
            <sz val="9"/>
            <color indexed="81"/>
            <rFont val="Tahoma"/>
            <family val="2"/>
          </rPr>
          <t>Rainfall interception (mm)</t>
        </r>
      </text>
    </comment>
    <comment ref="F107" authorId="1" shapeId="0" xr:uid="{8B20A86C-9C2D-43CB-A67C-061F716430CC}">
      <text>
        <r>
          <rPr>
            <sz val="9"/>
            <color indexed="81"/>
            <rFont val="Tahoma"/>
            <family val="2"/>
          </rPr>
          <t>Reservoir back water (mm)</t>
        </r>
      </text>
    </comment>
    <comment ref="G107" authorId="1" shapeId="0" xr:uid="{EF0B11D1-6A5E-431D-AB75-2228E892B71B}">
      <text>
        <r>
          <rPr>
            <sz val="9"/>
            <color indexed="81"/>
            <rFont val="Tahoma"/>
            <family val="2"/>
          </rPr>
          <t>Pipe flow horizontal (mm)</t>
        </r>
      </text>
    </comment>
    <comment ref="H107" authorId="1" shapeId="0" xr:uid="{02CE062B-E0DC-4DC3-94D1-4A5D670FA38E}">
      <text>
        <r>
          <rPr>
            <sz val="9"/>
            <color indexed="81"/>
            <rFont val="Tahoma"/>
            <family val="2"/>
          </rPr>
          <t>Manure erosion (kg/ha)</t>
        </r>
      </text>
    </comment>
    <comment ref="I107" authorId="1" shapeId="0" xr:uid="{BEE837C7-CEC8-4FF6-AB67-671B5447B2D3}">
      <text>
        <r>
          <rPr>
            <sz val="9"/>
            <color indexed="81"/>
            <rFont val="Tahoma"/>
            <family val="2"/>
          </rPr>
          <t>N in scraping manure (kg/ha)</t>
        </r>
      </text>
    </comment>
    <comment ref="J107" authorId="1" shapeId="0" xr:uid="{95B833F9-BE14-4F62-BEAD-FB43594969DD}">
      <text>
        <r>
          <rPr>
            <sz val="9"/>
            <color indexed="81"/>
            <rFont val="Tahoma"/>
            <family val="2"/>
          </rPr>
          <t>P in scraping manure (kg/ha)</t>
        </r>
      </text>
    </comment>
    <comment ref="K107" authorId="1" shapeId="0" xr:uid="{6F36B3BB-2471-4762-8F15-595E04135416}">
      <text>
        <r>
          <rPr>
            <sz val="9"/>
            <color indexed="81"/>
            <rFont val="Tahoma"/>
            <family val="2"/>
          </rPr>
          <t>Deposition of mineral N at watershed outlet (kg/ha)</t>
        </r>
      </text>
    </comment>
    <comment ref="L107" authorId="1" shapeId="0" xr:uid="{04F3D44A-1C4F-4FE9-9C15-15BFA0852386}">
      <text>
        <r>
          <rPr>
            <sz val="9"/>
            <color indexed="81"/>
            <rFont val="Tahoma"/>
            <family val="2"/>
          </rPr>
          <t>Deposition of mineral P at watershed outlet (kg/ha)</t>
        </r>
      </text>
    </comment>
    <comment ref="M107" authorId="1" shapeId="0" xr:uid="{B2A75A8C-3C45-43A3-9E4F-F1F5683C93A1}">
      <text>
        <r>
          <rPr>
            <sz val="9"/>
            <color indexed="81"/>
            <rFont val="Tahoma"/>
            <family val="2"/>
          </rPr>
          <t>Dust emission rate (kg/ha)</t>
        </r>
      </text>
    </comment>
    <comment ref="N107" authorId="1" shapeId="0" xr:uid="{C96955AB-3666-4D57-B61C-BD41AD7894CF}">
      <text>
        <r>
          <rPr>
            <sz val="9"/>
            <color indexed="81"/>
            <rFont val="Tahoma"/>
            <family val="2"/>
          </rPr>
          <t>Dust emission with &lt;10 micron particle size (kg/ha)</t>
        </r>
      </text>
    </comment>
    <comment ref="O107" authorId="1" shapeId="0" xr:uid="{213261D8-CD77-4409-8B93-036FD8719810}">
      <text>
        <r>
          <rPr>
            <sz val="9"/>
            <color indexed="81"/>
            <rFont val="Tahoma"/>
            <family val="2"/>
          </rPr>
          <t>Subsurface flow from subarea above (m)</t>
        </r>
      </text>
    </comment>
    <comment ref="P107" authorId="1" shapeId="0" xr:uid="{EFD3E2D6-7540-46B2-9792-B9529D4CC591}">
      <text>
        <r>
          <rPr>
            <sz val="9"/>
            <color indexed="81"/>
            <rFont val="Tahoma"/>
            <family val="2"/>
          </rPr>
          <t>Deep percolation of N out of groundwater (kg/ha)</t>
        </r>
      </text>
    </comment>
    <comment ref="Q107" authorId="1" shapeId="0" xr:uid="{A5171C9C-640E-4F87-9B5A-73CEA635A6E4}">
      <text>
        <r>
          <rPr>
            <sz val="9"/>
            <color indexed="81"/>
            <rFont val="Tahoma"/>
            <family val="2"/>
          </rPr>
          <t>Pipe flow vertical (mm)</t>
        </r>
      </text>
    </comment>
    <comment ref="R107" authorId="1" shapeId="0" xr:uid="{CD20AAD9-AE51-439C-B3DB-7FA8BFE1727A}">
      <text>
        <r>
          <rPr>
            <sz val="9"/>
            <color indexed="81"/>
            <rFont val="Tahoma"/>
            <family val="2"/>
          </rPr>
          <t>Floodplain infiltration (mm/h)</t>
        </r>
      </text>
    </comment>
    <comment ref="S107" authorId="1" shapeId="0" xr:uid="{E7FCA772-D96C-4446-8B26-930F4FDAB99B}">
      <text>
        <r>
          <rPr>
            <sz val="9"/>
            <color indexed="81"/>
            <rFont val="Tahoma"/>
            <family val="2"/>
          </rPr>
          <t>Organic C fraction in fertilizer</t>
        </r>
      </text>
    </comment>
    <comment ref="T107" authorId="1" shapeId="0" xr:uid="{C21BC22C-22C9-4300-86BE-BA683711EA35}">
      <text>
        <r>
          <rPr>
            <sz val="9"/>
            <color indexed="81"/>
            <rFont val="Tahoma"/>
            <family val="2"/>
          </rPr>
          <t>Precipitation (mm)</t>
        </r>
      </text>
    </comment>
    <comment ref="A109" authorId="1" shapeId="0" xr:uid="{336DB2DE-5C28-486A-B40B-4E2FA10E6DBD}">
      <text>
        <r>
          <rPr>
            <sz val="9"/>
            <color indexed="81"/>
            <rFont val="Tahoma"/>
            <family val="2"/>
          </rPr>
          <t>Carbon in manure scraped from feedlot (kg/ha)</t>
        </r>
      </text>
    </comment>
    <comment ref="B109" authorId="1" shapeId="0" xr:uid="{51A36A86-61A3-40F4-BE71-E4A8C5FAE3C7}">
      <text>
        <r>
          <rPr>
            <sz val="9"/>
            <color indexed="81"/>
            <rFont val="Tahoma"/>
            <family val="2"/>
          </rPr>
          <t>Carbon deposited in routing reach (kg/ha)</t>
        </r>
      </text>
    </comment>
    <comment ref="C109" authorId="1" shapeId="0" xr:uid="{F88B2F78-B7D0-49F5-BCE2-DC1AF2722BFE}">
      <text>
        <r>
          <rPr>
            <sz val="9"/>
            <color indexed="81"/>
            <rFont val="Tahoma"/>
            <family val="2"/>
          </rPr>
          <t>Residue decay (t/ha)</t>
        </r>
      </text>
    </comment>
    <comment ref="D109" authorId="1" shapeId="0" xr:uid="{8A30A85A-1181-448B-9BB1-EC1D6C23A67C}">
      <text>
        <r>
          <rPr>
            <sz val="9"/>
            <color indexed="81"/>
            <rFont val="Tahoma"/>
            <family val="2"/>
          </rPr>
          <t>Point source flow volume (mm)</t>
        </r>
      </text>
    </comment>
    <comment ref="E109" authorId="1" shapeId="0" xr:uid="{16A54942-BD04-4388-A883-6E211D910790}">
      <text>
        <r>
          <rPr>
            <sz val="9"/>
            <color indexed="81"/>
            <rFont val="Tahoma"/>
            <family val="2"/>
          </rPr>
          <t>Point source soluble N load (kg/ha)</t>
        </r>
      </text>
    </comment>
    <comment ref="F109" authorId="1" shapeId="0" xr:uid="{9A53A0A0-F8A3-4BB0-B283-7F2C837A6E69}">
      <text>
        <r>
          <rPr>
            <sz val="9"/>
            <color indexed="81"/>
            <rFont val="Tahoma"/>
            <family val="2"/>
          </rPr>
          <t>Point source soluble P load (kg/ha)</t>
        </r>
      </text>
    </comment>
    <comment ref="G109" authorId="1" shapeId="0" xr:uid="{6DD1E2E8-6C0A-4748-82AB-7630B563DF26}">
      <text>
        <r>
          <rPr>
            <sz val="9"/>
            <color indexed="81"/>
            <rFont val="Tahoma"/>
            <family val="2"/>
          </rPr>
          <t>Soil erosion by water estimated with RUSLE (t/ha)</t>
        </r>
      </text>
    </comment>
    <comment ref="H109" authorId="1" shapeId="0" xr:uid="{8B61CDC0-0ABA-487D-92AA-30149D98440F}">
      <text>
        <r>
          <rPr>
            <sz val="9"/>
            <color indexed="81"/>
            <rFont val="Tahoma"/>
            <family val="2"/>
          </rPr>
          <t>Soluble P reach outflow of manure (kg/ha)</t>
        </r>
      </text>
    </comment>
    <comment ref="I109" authorId="1" shapeId="0" xr:uid="{FE1B8E95-290B-4936-8B02-C451BAE3F73C}">
      <text>
        <r>
          <rPr>
            <sz val="9"/>
            <color indexed="81"/>
            <rFont val="Tahoma"/>
            <family val="2"/>
          </rPr>
          <t>Leaf fall (kg/ha)</t>
        </r>
      </text>
    </comment>
    <comment ref="J109" authorId="1" shapeId="0" xr:uid="{4C1A03E0-DAF6-4CBB-88E7-684F71F0673A}">
      <text>
        <r>
          <rPr>
            <sz val="9"/>
            <color indexed="81"/>
            <rFont val="Tahoma"/>
            <family val="2"/>
          </rPr>
          <t>Irrigation Distribution loss (mm)</t>
        </r>
      </text>
    </comment>
    <comment ref="K109" authorId="1" shapeId="0" xr:uid="{D10E7BB7-4D65-4DA9-BD9D-A797F033B29A}">
      <text>
        <r>
          <rPr>
            <sz val="9"/>
            <color indexed="81"/>
            <rFont val="Tahoma"/>
            <family val="2"/>
          </rPr>
          <t>Reservoir release rate (mm/d)</t>
        </r>
      </text>
    </comment>
    <comment ref="L109" authorId="1" shapeId="0" xr:uid="{011F77AD-83C2-4953-B6AA-306364D07303}">
      <text>
        <r>
          <rPr>
            <sz val="9"/>
            <color indexed="81"/>
            <rFont val="Tahoma"/>
            <family val="2"/>
          </rPr>
          <t>Sediment outflow from reservoir (t/ha/d)</t>
        </r>
      </text>
    </comment>
    <comment ref="M109" authorId="1" shapeId="0" xr:uid="{F1243ED7-8820-4052-B1DE-7A6E06FE9BAC}">
      <text>
        <r>
          <rPr>
            <sz val="9"/>
            <color indexed="81"/>
            <rFont val="Tahoma"/>
            <family val="2"/>
          </rPr>
          <t>Particulate N in reservoir outflow (kg/ha)</t>
        </r>
      </text>
    </comment>
    <comment ref="N109" authorId="1" shapeId="0" xr:uid="{3B71A24D-177F-408F-B119-2CFE7119C719}">
      <text>
        <r>
          <rPr>
            <sz val="9"/>
            <color indexed="81"/>
            <rFont val="Tahoma"/>
            <family val="2"/>
          </rPr>
          <t>Particulate P in reservoir outflow (kg/ha)</t>
        </r>
      </text>
    </comment>
    <comment ref="O109" authorId="1" shapeId="0" xr:uid="{A55C721B-8580-4006-A433-FB51B1CABB1D}">
      <text>
        <r>
          <rPr>
            <sz val="9"/>
            <color indexed="81"/>
            <rFont val="Tahoma"/>
            <family val="2"/>
          </rPr>
          <t>Soluble N outflow from ponds (kg/ha)</t>
        </r>
      </text>
    </comment>
    <comment ref="P109" authorId="1" shapeId="0" xr:uid="{876032F6-2130-4DD5-B1A9-E809893FD3CC}">
      <text>
        <r>
          <rPr>
            <sz val="9"/>
            <color indexed="81"/>
            <rFont val="Tahoma"/>
            <family val="2"/>
          </rPr>
          <t>Soluble P outflow from ponds (kg/ha)</t>
        </r>
      </text>
    </comment>
    <comment ref="Q109" authorId="1" shapeId="0" xr:uid="{E468E5F3-FDB4-474A-ABDE-D7A4DA72B40C}">
      <text>
        <r>
          <rPr>
            <sz val="9"/>
            <color indexed="81"/>
            <rFont val="Tahoma"/>
            <family val="2"/>
          </rPr>
          <t>Water yield (mm)</t>
        </r>
      </text>
    </comment>
    <comment ref="R109" authorId="1" shapeId="0" xr:uid="{BB10E861-BE26-49ED-A488-9C0B0BC983BD}">
      <text>
        <r>
          <rPr>
            <sz val="9"/>
            <color indexed="81"/>
            <rFont val="Tahoma"/>
            <family val="2"/>
          </rPr>
          <t>Total mineral phosphorus loss (kg/ha)</t>
        </r>
      </text>
    </comment>
    <comment ref="S109" authorId="1" shapeId="0" xr:uid="{834E8D50-2D41-4974-A84B-6BB37B4D53ED}">
      <text>
        <r>
          <rPr>
            <sz val="9"/>
            <color indexed="81"/>
            <rFont val="Tahoma"/>
            <family val="2"/>
          </rPr>
          <t>Total organic phosphorus loss (kg/ha)</t>
        </r>
      </text>
    </comment>
    <comment ref="T109" authorId="1" shapeId="0" xr:uid="{FDF90A5F-200E-4D57-B055-E510CF1256FA}">
      <text>
        <r>
          <rPr>
            <sz val="9"/>
            <color indexed="81"/>
            <rFont val="Tahoma"/>
            <family val="2"/>
          </rPr>
          <t>Soil water in total profile (mm)</t>
        </r>
      </text>
    </comment>
    <comment ref="A111" authorId="1" shapeId="0" xr:uid="{3584BB32-34D3-44CB-967C-55C92F17D6A3}">
      <text>
        <r>
          <rPr>
            <sz val="9"/>
            <color indexed="81"/>
            <rFont val="Tahoma"/>
            <family val="2"/>
          </rPr>
          <t>Point source sediment pesticide load (t/d)</t>
        </r>
      </text>
    </comment>
    <comment ref="B111" authorId="1" shapeId="0" xr:uid="{5FDB4577-FBFF-4342-B933-0757023F40D6}">
      <text>
        <r>
          <rPr>
            <sz val="9"/>
            <color indexed="81"/>
            <rFont val="Tahoma"/>
            <family val="2"/>
          </rPr>
          <t>Point source soluble pesticide load (g/d)</t>
        </r>
      </text>
    </comment>
    <comment ref="C111" authorId="1" shapeId="0" xr:uid="{75C270DE-0E88-493C-81B8-F72BE3BC99F1}">
      <text>
        <r>
          <rPr>
            <sz val="9"/>
            <color indexed="81"/>
            <rFont val="Tahoma"/>
            <family val="2"/>
          </rPr>
          <t>Point source adsorbed pesticide load (g/d)</t>
        </r>
      </text>
    </comment>
    <comment ref="D111" authorId="1" shapeId="0" xr:uid="{9AC47A11-57E7-465F-AAF2-8CFDCE4051E6}">
      <text>
        <r>
          <rPr>
            <sz val="9"/>
            <color indexed="81"/>
            <rFont val="Tahoma"/>
            <family val="2"/>
          </rPr>
          <t>Soil erosion by water estimated with Modified MUSLE (t/ha)</t>
        </r>
      </text>
    </comment>
    <comment ref="E111" authorId="1" shapeId="0" xr:uid="{2F41ECB6-94D9-4B3E-9CDF-2D4A9F37B760}">
      <text>
        <r>
          <rPr>
            <sz val="9"/>
            <color indexed="81"/>
            <rFont val="Tahoma"/>
            <family val="2"/>
          </rPr>
          <t>Inflow to reservoir (m3)</t>
        </r>
      </text>
    </comment>
    <comment ref="F111" authorId="1" shapeId="0" xr:uid="{1C86C1BD-7295-418B-96DF-BB45C9812603}">
      <text>
        <r>
          <rPr>
            <sz val="9"/>
            <color indexed="81"/>
            <rFont val="Tahoma"/>
            <family val="2"/>
          </rPr>
          <t>Reservoir outflow (m3)</t>
        </r>
      </text>
    </comment>
    <comment ref="G111" authorId="1" shapeId="0" xr:uid="{E70BAA8E-635A-4559-937F-5960B2AC35DD}">
      <text>
        <r>
          <rPr>
            <sz val="9"/>
            <color indexed="81"/>
            <rFont val="Tahoma"/>
            <family val="2"/>
          </rPr>
          <t>Amount of rainfall that falls on reservoir surface (m3)</t>
        </r>
      </text>
    </comment>
    <comment ref="H111" authorId="1" shapeId="0" xr:uid="{29C4A0FC-1C74-4FFC-961E-2B69543A6672}">
      <text>
        <r>
          <rPr>
            <sz val="9"/>
            <color indexed="81"/>
            <rFont val="Tahoma"/>
            <family val="2"/>
          </rPr>
          <t>Loss of dinitrogen gas (kg/ha)</t>
        </r>
      </text>
    </comment>
    <comment ref="I111" authorId="1" shapeId="0" xr:uid="{4E2C0E46-2598-4AAF-B05D-DB8731D8A207}">
      <text>
        <r>
          <rPr>
            <sz val="9"/>
            <color indexed="81"/>
            <rFont val="Tahoma"/>
            <family val="2"/>
          </rPr>
          <t>Salt in irrigation water (kg/ha)</t>
        </r>
      </text>
    </comment>
    <comment ref="J111" authorId="1" shapeId="0" xr:uid="{891A75D2-F0A2-4176-BEFA-C66783D46DA6}">
      <text>
        <r>
          <rPr>
            <sz val="9"/>
            <color indexed="81"/>
            <rFont val="Tahoma"/>
            <family val="2"/>
          </rPr>
          <t>Salt in runoff (kg/ha)</t>
        </r>
      </text>
    </comment>
    <comment ref="K111" authorId="1" shapeId="0" xr:uid="{A7491795-174A-4DD8-8095-B53FAD8B0FFB}">
      <text>
        <r>
          <rPr>
            <sz val="9"/>
            <color indexed="81"/>
            <rFont val="Tahoma"/>
            <family val="2"/>
          </rPr>
          <t>Salt in lateral subsurface flow (kg/ha)</t>
        </r>
      </text>
    </comment>
    <comment ref="L111" authorId="1" shapeId="0" xr:uid="{63C0D18F-0823-4A44-A1CF-7C885255AE71}">
      <text>
        <r>
          <rPr>
            <sz val="9"/>
            <color indexed="81"/>
            <rFont val="Tahoma"/>
            <family val="2"/>
          </rPr>
          <t>Salt in fertilizer (kg/ha)</t>
        </r>
      </text>
    </comment>
    <comment ref="M111" authorId="1" shapeId="0" xr:uid="{80C0EF84-74A5-41B1-8825-093357292841}">
      <text>
        <r>
          <rPr>
            <sz val="9"/>
            <color indexed="81"/>
            <rFont val="Tahoma"/>
            <family val="2"/>
          </rPr>
          <t>Salt percolated out of root zone (kg/ha)</t>
        </r>
      </text>
    </comment>
    <comment ref="N111" authorId="1" shapeId="0" xr:uid="{BB07B69C-0A18-49D3-AFF9-35339EC262F1}">
      <text>
        <r>
          <rPr>
            <sz val="9"/>
            <color indexed="81"/>
            <rFont val="Tahoma"/>
            <family val="2"/>
          </rPr>
          <t>N loss in wind erosion (kg/ha)</t>
        </r>
      </text>
    </comment>
    <comment ref="O111" authorId="1" shapeId="0" xr:uid="{15B457A2-D6E0-404B-A09E-08A4214D491D}">
      <text>
        <r>
          <rPr>
            <sz val="9"/>
            <color indexed="81"/>
            <rFont val="Tahoma"/>
            <family val="2"/>
          </rPr>
          <t>P loss in wind erosion (kg/ha)</t>
        </r>
      </text>
    </comment>
    <comment ref="P111" authorId="1" shapeId="0" xr:uid="{4FDDE1CA-BB31-4FE7-A5DB-7C60C21FA3D8}">
      <text>
        <r>
          <rPr>
            <sz val="9"/>
            <color indexed="81"/>
            <rFont val="Tahoma"/>
            <family val="2"/>
          </rPr>
          <t>Carbon loss in wind erosion (kg/ha)</t>
        </r>
      </text>
    </comment>
    <comment ref="Q111" authorId="1" shapeId="0" xr:uid="{DCC3C654-3A9B-466F-89EE-61B44B29B251}">
      <text>
        <r>
          <rPr>
            <sz val="9"/>
            <color indexed="81"/>
            <rFont val="Tahoma"/>
            <family val="2"/>
          </rPr>
          <t>Nitrate contribution from point source (kg/ha)</t>
        </r>
      </text>
    </comment>
    <comment ref="R111" authorId="1" shapeId="0" xr:uid="{07414DDB-A440-4C43-A576-48A6D08756F5}">
      <text>
        <r>
          <rPr>
            <sz val="9"/>
            <color indexed="81"/>
            <rFont val="Tahoma"/>
            <family val="2"/>
          </rPr>
          <t>Soluble P contribution from point source (kg/ha)</t>
        </r>
      </text>
    </comment>
    <comment ref="S111" authorId="1" shapeId="0" xr:uid="{9F0D27DD-C3BD-426C-BAB4-C5385CDDDB6B}">
      <text>
        <r>
          <rPr>
            <sz val="9"/>
            <color indexed="81"/>
            <rFont val="Tahoma"/>
            <family val="2"/>
          </rPr>
          <t>Wind erosion using Manhattan Kansas model (t/ha)</t>
        </r>
      </text>
    </comment>
    <comment ref="T111" authorId="1" shapeId="0" xr:uid="{F06C68D8-D2C5-4F89-B0FB-D91564EEEA65}">
      <text>
        <r>
          <rPr>
            <sz val="9"/>
            <color indexed="81"/>
            <rFont val="Tahoma"/>
            <family val="2"/>
          </rPr>
          <t>Carbon loss from burning crop residue or forest (kg/ha)</t>
        </r>
      </text>
    </comment>
    <comment ref="A113" authorId="1" shapeId="0" xr:uid="{301402D8-DB97-4C6B-B750-682332ED0F95}">
      <text>
        <r>
          <rPr>
            <sz val="9"/>
            <color indexed="81"/>
            <rFont val="Tahoma"/>
            <family val="2"/>
          </rPr>
          <t>Grazing duration (days)</t>
        </r>
      </text>
    </comment>
    <comment ref="B113" authorId="1" shapeId="0" xr:uid="{06164F89-86DB-4B59-ABCD-A9DE3478F310}">
      <text>
        <r>
          <rPr>
            <sz val="9"/>
            <color indexed="81"/>
            <rFont val="Tahoma"/>
            <family val="2"/>
          </rPr>
          <t>Phosphorus loss in quick return flow (kg/ha)</t>
        </r>
      </text>
    </comment>
    <comment ref="C113" authorId="1" shapeId="0" xr:uid="{C3FBC3E5-1E30-4B92-B307-028E6BABBC34}">
      <text>
        <r>
          <rPr>
            <sz val="9"/>
            <color indexed="81"/>
            <rFont val="Tahoma"/>
            <family val="2"/>
          </rPr>
          <t>Phosphorus loss through drainage system (kg/ha)</t>
        </r>
      </text>
    </comment>
    <comment ref="D113" authorId="1" shapeId="0" xr:uid="{2A7DC028-0315-4CE2-A774-50BED31383D0}">
      <text>
        <r>
          <rPr>
            <sz val="9"/>
            <color indexed="81"/>
            <rFont val="Tahoma"/>
            <family val="2"/>
          </rPr>
          <t>Number of days above threshold for water erosion (set in Parm 93) (d)</t>
        </r>
      </text>
    </comment>
    <comment ref="E113" authorId="1" shapeId="0" xr:uid="{4BCDA27B-D1FA-4735-8F34-9C59554B466C}">
      <text>
        <r>
          <rPr>
            <sz val="9"/>
            <color indexed="81"/>
            <rFont val="Tahoma"/>
            <family val="2"/>
          </rPr>
          <t>Number of days above threshold for wind erosion (set in Parm 94) (d)</t>
        </r>
      </text>
    </comment>
    <comment ref="F113" authorId="1" shapeId="0" xr:uid="{E1D85D9E-470C-4CD2-B106-7F47087A2C0A}">
      <text>
        <r>
          <rPr>
            <sz val="9"/>
            <color indexed="81"/>
            <rFont val="Tahoma"/>
            <family val="2"/>
          </rPr>
          <t>ID of SA supplying irrigation water from a reservoir</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REMOVED</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REMOVED</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REMOVED</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tc={FCD04B21-0437-4E45-BD21-6FD5B8DB8065}</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O6" authorId="1" shapeId="0" xr:uid="{B4C7D1D8-9B45-44B5-9AE5-29FB19C6F6F2}">
      <text>
        <r>
          <rPr>
            <sz val="9"/>
            <color indexed="81"/>
            <rFont val="Tahoma"/>
            <family val="2"/>
          </rPr>
          <t>Heat Unit Scheduling (optional)</t>
        </r>
      </text>
    </comment>
    <comment ref="J7" authorId="1" shapeId="0" xr:uid="{F4AB8E09-29A5-45D7-A9C5-B053099897F2}">
      <text>
        <r>
          <rPr>
            <sz val="9"/>
            <color indexed="81"/>
            <rFont val="Tahoma"/>
            <family val="2"/>
          </rPr>
          <t>Land Condition (optional)</t>
        </r>
      </text>
    </comment>
    <comment ref="J8" authorId="1" shapeId="0" xr:uid="{ADE9D649-F3C4-4448-971B-3216363B9889}">
      <text>
        <r>
          <rPr>
            <sz val="9"/>
            <color indexed="81"/>
            <rFont val="Tahoma"/>
            <family val="2"/>
          </rPr>
          <t>Land Condition (optional)</t>
        </r>
      </text>
    </comment>
    <comment ref="J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J10" authorId="1" shapeId="0" xr:uid="{439F7814-846C-4517-BA0F-99B6AA3704B3}">
      <text>
        <r>
          <rPr>
            <sz val="9"/>
            <color indexed="81"/>
            <rFont val="Tahoma"/>
            <family val="2"/>
          </rPr>
          <t>Land Condition (optional)</t>
        </r>
      </text>
    </comment>
    <comment ref="I11" authorId="1" shapeId="0" xr:uid="{B763E697-DED8-4A6F-BABD-FEABD4EC03E7}">
      <text>
        <r>
          <rPr>
            <sz val="9"/>
            <color indexed="81"/>
            <rFont val="Tahoma"/>
            <family val="2"/>
          </rPr>
          <t xml:space="preserve">Potential Heat Units  </t>
        </r>
      </text>
    </comment>
    <comment ref="J11" authorId="1" shapeId="0" xr:uid="{E7CAC762-226A-4E2E-86A1-446583C946CE}">
      <text>
        <r>
          <rPr>
            <sz val="9"/>
            <color indexed="81"/>
            <rFont val="Tahoma"/>
            <family val="2"/>
          </rPr>
          <t>Land Condition (optional)</t>
        </r>
      </text>
    </comment>
    <comment ref="M11" authorId="1" shapeId="0" xr:uid="{F9816EBD-AB29-4512-8772-A815DEBBD8D2}">
      <text>
        <r>
          <rPr>
            <sz val="9"/>
            <color indexed="81"/>
            <rFont val="Tahoma"/>
            <family val="2"/>
          </rPr>
          <t xml:space="preserve">Plant Population (plants/m^2) </t>
        </r>
      </text>
    </comment>
    <comment ref="N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J12" authorId="1" shapeId="0" xr:uid="{5C005F02-0615-48AF-879A-7B6D1B87E397}">
      <text>
        <r>
          <rPr>
            <sz val="9"/>
            <color indexed="81"/>
            <rFont val="Tahoma"/>
            <family val="2"/>
          </rPr>
          <t>Land Condition (optional)</t>
        </r>
      </text>
    </comment>
    <comment ref="K12" authorId="1" shapeId="0" xr:uid="{BEC12F39-0A96-4BCF-988D-65F49164DDDA}">
      <text>
        <r>
          <rPr>
            <sz val="9"/>
            <color indexed="81"/>
            <rFont val="Tahoma"/>
            <family val="2"/>
          </rPr>
          <t>Initial Leaf Area Index (TRANSPLANTS ONLY)</t>
        </r>
      </text>
    </comment>
    <comment ref="M12" authorId="1" shapeId="0" xr:uid="{2CA5084D-973B-4984-A336-A1959535716C}">
      <text>
        <r>
          <rPr>
            <sz val="9"/>
            <color indexed="81"/>
            <rFont val="Tahoma"/>
            <family val="2"/>
          </rPr>
          <t xml:space="preserve">Plant Population (plants/m^2) </t>
        </r>
      </text>
    </comment>
    <comment ref="N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I13" authorId="1" shapeId="0" xr:uid="{3719475C-DDE6-4A80-B8E0-57EF3995FDFD}">
      <text>
        <r>
          <rPr>
            <sz val="9"/>
            <color indexed="81"/>
            <rFont val="Tahoma"/>
            <family val="2"/>
          </rPr>
          <t>Application Rate</t>
        </r>
      </text>
    </comment>
    <comment ref="J13" authorId="1" shapeId="0" xr:uid="{6A85F5A6-BEAA-4823-9A75-34048D5172CE}">
      <text>
        <r>
          <rPr>
            <sz val="9"/>
            <color indexed="81"/>
            <rFont val="Tahoma"/>
            <family val="2"/>
          </rPr>
          <t>Pest Control Factor
If this factor is set to 0.99, 99% of the pests will be killed</t>
        </r>
      </text>
    </comment>
    <comment ref="I14" authorId="1" shapeId="0" xr:uid="{89110A09-A970-4FA0-920D-A99A5F554D23}">
      <text>
        <r>
          <rPr>
            <sz val="9"/>
            <color indexed="81"/>
            <rFont val="Tahoma"/>
            <family val="2"/>
          </rPr>
          <t>Application Rate</t>
        </r>
      </text>
    </comment>
    <comment ref="K14" authorId="1" shapeId="0" xr:uid="{FD453517-256E-40CA-B695-0E6073B39F6E}">
      <text>
        <r>
          <rPr>
            <sz val="9"/>
            <color indexed="81"/>
            <rFont val="Tahoma"/>
            <family val="2"/>
          </rPr>
          <t>Automatic Irrigation Trigger</t>
        </r>
      </text>
    </comment>
    <comment ref="L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M14" authorId="1" shapeId="0" xr:uid="{00C3EEAF-71F8-4BD9-8193-9C22552F9B2B}">
      <text>
        <r>
          <rPr>
            <sz val="9"/>
            <color indexed="81"/>
            <rFont val="Tahoma"/>
            <family val="2"/>
          </rPr>
          <t>Factor to adjust Auto Irrig.</t>
        </r>
      </text>
    </comment>
    <comment ref="I15" authorId="1" shapeId="0" xr:uid="{7E3D7301-76CA-4039-930B-AD12CE3C73F3}">
      <text>
        <r>
          <rPr>
            <sz val="9"/>
            <color indexed="81"/>
            <rFont val="Tahoma"/>
            <family val="2"/>
          </rPr>
          <t>Application Rate</t>
        </r>
      </text>
    </comment>
    <comment ref="K15" authorId="1" shapeId="0" xr:uid="{3F47E653-172F-48F9-93CA-E4759AD82B98}">
      <text>
        <r>
          <rPr>
            <sz val="9"/>
            <color indexed="81"/>
            <rFont val="Tahoma"/>
            <family val="2"/>
          </rPr>
          <t>Automatic Irrigation Trigger</t>
        </r>
      </text>
    </comment>
    <comment ref="L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M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I16" authorId="1" shapeId="0" xr:uid="{EC0A3DC1-0444-4C6D-8223-22FACA1C4FC5}">
      <text>
        <r>
          <rPr>
            <sz val="9"/>
            <color indexed="81"/>
            <rFont val="Tahoma"/>
            <family val="2"/>
          </rPr>
          <t>Pot Heat Units | Pest App (kg/ha) | Irr App (mm) | Fert App (kg/ha) | Stock Rate (ha/an) | Lime App (t/ha)</t>
        </r>
      </text>
    </comment>
    <comment ref="J16" authorId="1" shapeId="0" xr:uid="{BF220F58-F181-447A-8A66-2EC0F750D82D}">
      <text>
        <r>
          <rPr>
            <sz val="9"/>
            <color indexed="81"/>
            <rFont val="Tahoma"/>
            <family val="2"/>
          </rPr>
          <t>Land Condition (optional)</t>
        </r>
      </text>
    </comment>
    <comment ref="J21" authorId="1" shapeId="0" xr:uid="{8EA4B5B3-7C96-4B1E-A17D-AC49BF551E63}">
      <text>
        <r>
          <rPr>
            <sz val="9"/>
            <color indexed="81"/>
            <rFont val="Tahoma"/>
            <family val="2"/>
          </rPr>
          <t>Land Condition (optional)</t>
        </r>
      </text>
    </comment>
    <comment ref="I22" authorId="1" shapeId="0" xr:uid="{0D504AB2-FE6F-473A-8DAC-D7718338EB65}">
      <text>
        <r>
          <rPr>
            <sz val="9"/>
            <color indexed="81"/>
            <rFont val="Tahoma"/>
            <family val="2"/>
          </rPr>
          <t>Target ponding depth</t>
        </r>
      </text>
    </comment>
    <comment ref="N22" authorId="1" shapeId="0" xr:uid="{67FB9854-AF8B-42DD-A4C4-240617A0E766}">
      <text>
        <r>
          <rPr>
            <sz val="9"/>
            <color indexed="81"/>
            <rFont val="Tahoma"/>
            <family val="2"/>
          </rPr>
          <t>Minimum ponding depth to trigger paddy irrigation</t>
        </r>
      </text>
    </comment>
    <comment ref="I23" authorId="1" shapeId="0" xr:uid="{2E351880-7C13-4495-B610-0E3A9619EA09}">
      <text>
        <r>
          <rPr>
            <sz val="9"/>
            <color indexed="81"/>
            <rFont val="Tahoma"/>
            <family val="2"/>
          </rPr>
          <t>Target ponding depth</t>
        </r>
      </text>
    </comment>
    <comment ref="N23" authorId="1" shapeId="0" xr:uid="{333F847C-36B0-4EA0-9B5B-23782C0D0BDF}">
      <text>
        <r>
          <rPr>
            <sz val="9"/>
            <color indexed="81"/>
            <rFont val="Tahoma"/>
            <family val="2"/>
          </rPr>
          <t>Minimum ponding depth to trigger paddy irrigation</t>
        </r>
      </text>
    </comment>
    <comment ref="H26" authorId="1" shapeId="0" xr:uid="{6D4C9E06-4791-4E9C-91B5-727BD2262BAB}">
      <text>
        <r>
          <rPr>
            <sz val="9"/>
            <color indexed="81"/>
            <rFont val="Tahoma"/>
            <family val="2"/>
          </rPr>
          <t>Herd Id in the HERD file</t>
        </r>
      </text>
    </comment>
    <comment ref="I26" authorId="1" shapeId="0" xr:uid="{6D7ABC24-6386-417D-BDEA-E07BF2A0BA50}">
      <text>
        <r>
          <rPr>
            <sz val="9"/>
            <color indexed="81"/>
            <rFont val="Tahoma"/>
            <family val="2"/>
          </rPr>
          <t>Stocking Rate (ha/head)</t>
        </r>
      </text>
    </comment>
    <comment ref="J26" authorId="1" shapeId="0" xr:uid="{B46B0240-82AF-4EEA-9053-62A95A8F8F38}">
      <text>
        <r>
          <rPr>
            <sz val="9"/>
            <color indexed="81"/>
            <rFont val="Tahoma"/>
            <family val="2"/>
          </rPr>
          <t>Land Condition (optional)</t>
        </r>
      </text>
    </comment>
    <comment ref="H27" authorId="1" shapeId="0" xr:uid="{6B2A4E1C-D000-41E0-9846-0B0E23BC79E0}">
      <text>
        <r>
          <rPr>
            <sz val="9"/>
            <color indexed="81"/>
            <rFont val="Tahoma"/>
            <family val="2"/>
          </rPr>
          <t>Herd Id in the HERD file</t>
        </r>
      </text>
    </comment>
    <comment ref="I27" authorId="1" shapeId="0" xr:uid="{4C143E93-1E7C-4573-B3BE-64340AC2DD29}">
      <text>
        <r>
          <rPr>
            <sz val="9"/>
            <color indexed="81"/>
            <rFont val="Tahoma"/>
            <family val="2"/>
          </rPr>
          <t>Stocking Rate (ha/head)</t>
        </r>
      </text>
    </comment>
    <comment ref="J27" authorId="1" shapeId="0" xr:uid="{ADF24F34-695F-44A5-86F0-E6E16144644C}">
      <text>
        <r>
          <rPr>
            <sz val="9"/>
            <color indexed="81"/>
            <rFont val="Tahoma"/>
            <family val="2"/>
          </rPr>
          <t>Land Condition (optional)</t>
        </r>
      </text>
    </comment>
    <comment ref="J28" authorId="1" shapeId="0" xr:uid="{41ABA794-A94B-4F66-87BE-FF8EEE2C6407}">
      <text>
        <r>
          <rPr>
            <sz val="9"/>
            <color indexed="81"/>
            <rFont val="Tahoma"/>
            <family val="2"/>
          </rPr>
          <t>Land Condition (optional)</t>
        </r>
      </text>
    </comment>
    <comment ref="J29" authorId="1" shapeId="0" xr:uid="{1C0CEE55-7C9F-46D6-A3D3-A9821EF60E04}">
      <text>
        <r>
          <rPr>
            <sz val="9"/>
            <color indexed="81"/>
            <rFont val="Tahoma"/>
            <family val="2"/>
          </rPr>
          <t>Land Condition (optional)</t>
        </r>
      </text>
    </comment>
    <comment ref="J30" authorId="1" shapeId="0" xr:uid="{0A3A20C8-E248-4464-8027-E3A55FFB51C8}">
      <text>
        <r>
          <rPr>
            <sz val="9"/>
            <color indexed="81"/>
            <rFont val="Tahoma"/>
            <family val="2"/>
          </rPr>
          <t>Land Condition (optional)</t>
        </r>
      </text>
    </comment>
    <comment ref="J31" authorId="1" shapeId="0" xr:uid="{719BB042-0B8A-4A28-923A-A03762D2F61F}">
      <text>
        <r>
          <rPr>
            <sz val="9"/>
            <color indexed="81"/>
            <rFont val="Tahoma"/>
            <family val="2"/>
          </rPr>
          <t>Land Condition (optional)</t>
        </r>
      </text>
    </comment>
    <comment ref="I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2" shapeId="0" xr:uid="{072443D4-CD49-4A56-8863-872DE9146997}">
      <text>
        <r>
          <rPr>
            <sz val="9"/>
            <color indexed="81"/>
            <rFont val="Tahoma"/>
            <charset val="1"/>
          </rPr>
          <t>Type: Seeding/Sowing (IHC = 5) | Name: PLANTER REGULAR 12 ROW</t>
        </r>
      </text>
    </comment>
    <comment ref="E45" authorId="2" shapeId="0" xr:uid="{1BE5767B-3493-48F6-B3CD-545360382B74}">
      <text>
        <r>
          <rPr>
            <sz val="9"/>
            <color indexed="81"/>
            <rFont val="Tahoma"/>
            <charset val="1"/>
          </rPr>
          <t>ID = 0 is not found on TILL.DAT table</t>
        </r>
      </text>
    </comment>
    <comment ref="F45" authorId="2" shapeId="0" xr:uid="{48C880CF-9574-4E2C-8823-132CD44CA40D}">
      <text>
        <r>
          <rPr>
            <sz val="9"/>
            <color indexed="81"/>
            <rFont val="Tahoma"/>
            <charset val="1"/>
          </rPr>
          <t>Select crop ID from CROP.DAT table</t>
        </r>
      </text>
    </comment>
    <comment ref="G45" authorId="2" shapeId="0" xr:uid="{24DC6C05-DA22-49EB-ACA9-727AEFB93842}">
      <text>
        <r>
          <rPr>
            <sz val="9"/>
            <color indexed="81"/>
            <rFont val="Tahoma"/>
            <charset val="1"/>
          </rPr>
          <t>Type: Plowing/Other (IHC = 0) | N/A</t>
        </r>
      </text>
    </comment>
    <comment ref="H45" authorId="2" shapeId="0" xr:uid="{FA111C97-3587-46DE-BF8B-09A1EF8E735F}">
      <text>
        <r>
          <rPr>
            <sz val="9"/>
            <color indexed="81"/>
            <rFont val="Tahoma"/>
            <charset val="1"/>
          </rPr>
          <t>Enter: PHU | Pest App (kg/ha) | Irr App (mm) | Fert App (kg/ha) | Stock Rate (ha/an) | Lime App (t/ha)</t>
        </r>
      </text>
    </comment>
    <comment ref="I45" authorId="0" shapeId="0" xr:uid="{665BAAA2-5AE3-4B86-9839-AB689C4E10BD}">
      <text>
        <r>
          <rPr>
            <b/>
            <sz val="9"/>
            <color indexed="81"/>
            <rFont val="Tahoma"/>
            <family val="2"/>
          </rPr>
          <t xml:space="preserve">Grazing animal number:
</t>
        </r>
        <r>
          <rPr>
            <sz val="9"/>
            <color indexed="81"/>
            <rFont val="Tahoma"/>
            <family val="2"/>
          </rPr>
          <t>Correspond to the ID numbers in GRZP1605.dat</t>
        </r>
      </text>
    </comment>
    <comment ref="J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K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L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M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N45" authorId="1" shapeId="0" xr:uid="{00000000-0006-0000-0600-00000E000000}">
      <text>
        <r>
          <rPr>
            <sz val="9"/>
            <color indexed="81"/>
            <rFont val="Tahoma"/>
            <family val="2"/>
          </rPr>
          <t>Maximum annual N fertilizer applied to a crop  (Range: 0 - 1000)
(cols. 70-77)</t>
        </r>
      </text>
    </comment>
    <comment ref="O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 ref="M96" authorId="3" shapeId="0" xr:uid="{FCD04B21-0437-4E45-BD21-6FD5B8DB8065}">
      <text>
        <t xml:space="preserve">[Threaded comment]
Your version of Excel allows you to read this threaded comment; however, any edits to it will get removed if the file is opened in a newer version of Excel. Learn more: https://go.microsoft.com/fwlink/?linkid=870924
Comment:
    Based on talk with Moriasi and Northup (03082023)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7" authorId="1" shapeId="0" xr:uid="{D2FE3C64-AE7C-4387-957F-DE272B51A51F}">
      <text>
        <r>
          <rPr>
            <sz val="9"/>
            <color indexed="81"/>
            <rFont val="Tahoma"/>
            <family val="2"/>
          </rPr>
          <t>Blank if unknown</t>
        </r>
      </text>
    </comment>
    <comment ref="A28" authorId="1" shapeId="0" xr:uid="{4DB93F96-6788-40DB-885A-33A1EC4A9C85}">
      <text>
        <r>
          <rPr>
            <sz val="9"/>
            <color indexed="81"/>
            <rFont val="Tahoma"/>
            <family val="2"/>
          </rPr>
          <t>Blank if unknown</t>
        </r>
      </text>
    </comment>
    <comment ref="A29"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56" authorId="2" shapeId="0" xr:uid="{6751EEAE-530C-4242-B8AF-43883C1AA58E}">
      <text>
        <r>
          <rPr>
            <sz val="9"/>
            <color indexed="81"/>
            <rFont val="Tahoma"/>
            <family val="2"/>
          </rPr>
          <t>Line 6 starts here</t>
        </r>
      </text>
    </comment>
    <comment ref="A80" authorId="1" shapeId="0" xr:uid="{DB4562B9-75CB-48BA-84EE-7255D3F33B1A}">
      <text>
        <r>
          <rPr>
            <sz val="9"/>
            <color indexed="81"/>
            <rFont val="Tahoma"/>
            <family val="2"/>
          </rPr>
          <t>0 For flexible (variable) applications. 
1 For rigid (fixed) applications.</t>
        </r>
      </text>
    </comment>
    <comment ref="B80" authorId="1" shapeId="0" xr:uid="{54FB57CF-F44B-462C-83B5-06F2F2651E0D}">
      <text>
        <r>
          <rPr>
            <sz val="9"/>
            <color indexed="81"/>
            <rFont val="Tahoma"/>
            <family val="2"/>
          </rPr>
          <t>Line 8 startas here</t>
        </r>
      </text>
    </comment>
    <comment ref="A81"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84" authorId="1" shapeId="0" xr:uid="{954F598A-BC89-4A50-85BA-2648FC3DE26B}">
      <text>
        <r>
          <rPr>
            <sz val="9"/>
            <color indexed="81"/>
            <rFont val="Tahoma"/>
            <family val="2"/>
          </rPr>
          <t xml:space="preserve">= 0 Applies lime         
= 1 Does not apply lime  
</t>
        </r>
      </text>
    </comment>
    <comment ref="A85" authorId="1" shapeId="0" xr:uid="{FB285ECB-01BF-4D10-83C8-0D6FDF8792C6}">
      <text>
        <r>
          <rPr>
            <sz val="9"/>
            <color indexed="81"/>
            <rFont val="Tahoma"/>
            <family val="2"/>
          </rPr>
          <t xml:space="preserve">= 0 Without furrow dikes
= 1 With furrow dikes   
</t>
        </r>
      </text>
    </comment>
    <comment ref="A86" authorId="1" shapeId="0" xr:uid="{202444BD-964A-4E23-AC34-0671329A754E}">
      <text>
        <r>
          <rPr>
            <sz val="9"/>
            <color indexed="81"/>
            <rFont val="Tahoma"/>
            <family val="2"/>
          </rPr>
          <t xml:space="preserve">= 0 No drainage (Tile system)  
= Depth of drainage system(mm) 
</t>
        </r>
      </text>
    </comment>
    <comment ref="B86" authorId="1" shapeId="0" xr:uid="{02B7EFE0-D53D-4135-9FBF-CDCCD84DBA48}">
      <text>
        <r>
          <rPr>
            <sz val="9"/>
            <color indexed="81"/>
            <rFont val="Tahoma"/>
            <family val="2"/>
          </rPr>
          <t>Tiles
Perforated pipes
Open dith drains</t>
        </r>
      </text>
    </comment>
    <comment ref="A87" authorId="1" shapeId="0" xr:uid="{A7A016FE-FE9B-4605-85BE-0D51627B2A07}">
      <text>
        <r>
          <rPr>
            <sz val="9"/>
            <color indexed="81"/>
            <rFont val="Tahoma"/>
            <family val="2"/>
          </rPr>
          <t>= 0 To turn it off
= n Number of fertilization source from FERT table</t>
        </r>
      </text>
    </comment>
    <comment ref="A88" authorId="1" shapeId="0" xr:uid="{28B9386A-4079-4502-8DBF-1B7381E9A7D4}">
      <text>
        <r>
          <rPr>
            <sz val="9"/>
            <color indexed="81"/>
            <rFont val="Tahoma"/>
            <family val="2"/>
          </rPr>
          <t>= 0 To turn it off
= n Number of fertilization source from FERT table</t>
        </r>
      </text>
    </comment>
    <comment ref="A89" authorId="1" shapeId="0" xr:uid="{0C31B20C-88A1-4229-BD6C-1226C13D3BF5}">
      <text>
        <r>
          <rPr>
            <sz val="9"/>
            <color indexed="81"/>
            <rFont val="Tahoma"/>
            <family val="2"/>
          </rPr>
          <t>= 0 To turn it off
= n Number of fertilization source from FERT table</t>
        </r>
      </text>
    </comment>
    <comment ref="A90" authorId="1" shapeId="0" xr:uid="{D919063F-CE60-4877-B664-388FFE10077E}">
      <text>
        <r>
          <rPr>
            <sz val="9"/>
            <color indexed="81"/>
            <rFont val="Tahoma"/>
            <family val="2"/>
          </rPr>
          <t>= 0 To turn it off
= n Number of fertilization source from FERT table</t>
        </r>
      </text>
    </comment>
    <comment ref="A91" authorId="1" shapeId="0" xr:uid="{05436F4E-0218-4798-92F7-AD64D3E4694C}">
      <text>
        <r>
          <rPr>
            <sz val="9"/>
            <color indexed="81"/>
            <rFont val="Tahoma"/>
            <family val="2"/>
          </rPr>
          <t>= 0 To turn it off
= n Number of fertilization source from FERT table</t>
        </r>
      </text>
    </comment>
    <comment ref="A92" authorId="1" shapeId="0" xr:uid="{FEFEC0D7-BF39-46E7-A648-D13BE4B35F81}">
      <text>
        <r>
          <rPr>
            <sz val="9"/>
            <color indexed="81"/>
            <rFont val="Tahoma"/>
            <family val="2"/>
          </rPr>
          <t xml:space="preserve">= 0 No reservoir supply or no irrigation  
= ID of SA supplying irrigation water from a reservoir
</t>
        </r>
      </text>
    </comment>
    <comment ref="A102"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2" authorId="1" shapeId="0" xr:uid="{B2FE80AD-6706-49CD-B827-F79FD190D856}">
      <text>
        <r>
          <rPr>
            <sz val="9"/>
            <color indexed="81"/>
            <rFont val="Tahoma"/>
            <family val="2"/>
          </rPr>
          <t>Line 9 starts here</t>
        </r>
      </text>
    </comment>
    <comment ref="A103" authorId="1" shapeId="0" xr:uid="{2B5470C7-2CF8-4AEC-93EB-9B285A82B112}">
      <text>
        <r>
          <rPr>
            <sz val="9"/>
            <color indexed="81"/>
            <rFont val="Tahoma"/>
            <family val="2"/>
          </rPr>
          <t>Set to 0 if IRR = 0</t>
        </r>
      </text>
    </comment>
    <comment ref="A107"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2"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2" authorId="1" shapeId="0" xr:uid="{9D9E1C31-BB20-4003-9FEE-1781604865C0}">
      <text>
        <r>
          <rPr>
            <sz val="9"/>
            <color indexed="81"/>
            <rFont val="Tahoma"/>
            <family val="2"/>
          </rPr>
          <t>Line 10 starts here</t>
        </r>
      </text>
    </comment>
    <comment ref="A113" authorId="1" shapeId="0" xr:uid="{C2A44BF1-1303-4CD1-AA15-00E3D3706870}">
      <text>
        <r>
          <rPr>
            <sz val="9"/>
            <color indexed="81"/>
            <rFont val="Tahoma"/>
            <family val="2"/>
          </rPr>
          <t>Only needed when IRR = 4</t>
        </r>
      </text>
    </comment>
    <comment ref="A114" authorId="1" shapeId="0" xr:uid="{309FCD2A-6D75-4345-A9A0-97779450E75E}">
      <text>
        <r>
          <rPr>
            <sz val="9"/>
            <color indexed="81"/>
            <rFont val="Tahoma"/>
            <family val="2"/>
          </rPr>
          <t>Needed only when IRR = 4.
If DALG = 0 then VLGN must = 0</t>
        </r>
      </text>
    </comment>
    <comment ref="A115" authorId="1" shapeId="0" xr:uid="{C44B067C-44AF-4CDC-843C-D9DBCCD44586}">
      <text>
        <r>
          <rPr>
            <sz val="9"/>
            <color indexed="81"/>
            <rFont val="Tahoma"/>
            <family val="2"/>
          </rPr>
          <t>Needed only when IRR = 4.
If DALG = 0 then VLGN must = 0</t>
        </r>
      </text>
    </comment>
    <comment ref="A116" authorId="1" shapeId="0" xr:uid="{49B905E3-3C7F-44D5-AEC1-1D3846DDEB46}">
      <text>
        <r>
          <rPr>
            <sz val="9"/>
            <color indexed="81"/>
            <rFont val="Tahoma"/>
            <family val="2"/>
          </rPr>
          <t>Needed only when IRR = 4.
If DALG = 0 then VLGN must = 0</t>
        </r>
      </text>
    </comment>
    <comment ref="A117" authorId="1" shapeId="0" xr:uid="{C4AF4642-864F-40B5-911D-30BC9C1CA2BF}">
      <text>
        <r>
          <rPr>
            <sz val="9"/>
            <color indexed="81"/>
            <rFont val="Tahoma"/>
            <family val="2"/>
          </rPr>
          <t>Needed only when IRR = 4.
If DALG = 0 then VLGN must = 0</t>
        </r>
      </text>
    </comment>
    <comment ref="A118" authorId="1" shapeId="0" xr:uid="{EC2F0BC3-B302-48BF-84D8-596555721970}">
      <text>
        <r>
          <rPr>
            <sz val="9"/>
            <color indexed="81"/>
            <rFont val="Tahoma"/>
            <family val="2"/>
          </rPr>
          <t>Needed only when IRR = 4.
If DALG = 0 then VLGN must = 0</t>
        </r>
      </text>
    </comment>
    <comment ref="A120" authorId="1" shapeId="0" xr:uid="{8DBDCCFE-16DD-46D6-83A2-865CD43FA851}">
      <text>
        <r>
          <rPr>
            <sz val="9"/>
            <color indexed="81"/>
            <rFont val="Tahoma"/>
            <family val="2"/>
          </rPr>
          <t>Activated only if IDF5 &gt; 0.</t>
        </r>
      </text>
    </comment>
    <comment ref="A121" authorId="1" shapeId="0" xr:uid="{8A01A384-9298-4E41-94DB-E854B3E15C27}">
      <text>
        <r>
          <rPr>
            <sz val="9"/>
            <color indexed="81"/>
            <rFont val="Tahoma"/>
            <family val="2"/>
          </rPr>
          <t>&gt; 1 allows over application of irrigation (FIRG x FC)</t>
        </r>
      </text>
    </comment>
    <comment ref="A123" authorId="2" shapeId="0" xr:uid="{0F307930-4C20-497B-997E-4D2E30C58D03}">
      <text>
        <r>
          <rPr>
            <sz val="9"/>
            <color indexed="81"/>
            <rFont val="Tahoma"/>
            <family val="2"/>
          </rPr>
          <t xml:space="preserve">The model reads as many herds listed in the HERDS file. </t>
        </r>
      </text>
    </comment>
    <comment ref="A124"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45" authorId="2" shapeId="0" xr:uid="{D8E19077-BDB4-46EC-B3B4-582C5964C202}">
      <text>
        <r>
          <rPr>
            <sz val="9"/>
            <color indexed="81"/>
            <rFont val="Tahoma"/>
            <family val="2"/>
          </rPr>
          <t xml:space="preserve">The model reads as many herds listed in the HERDS file. </t>
        </r>
      </text>
    </comment>
    <comment ref="A146"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63EBDE53-642D-4059-9FC2-72B62617F39F}">
      <text>
        <r>
          <rPr>
            <sz val="9"/>
            <color indexed="81"/>
            <rFont val="Tahoma"/>
            <family val="2"/>
          </rPr>
          <t>Type the file name only. The extension ".DAT"  will be added. Leave blank if not new</t>
        </r>
      </text>
    </comment>
    <comment ref="C4" authorId="1" shapeId="0" xr:uid="{0A475B7D-A89F-402F-8372-AB414A4119EE}">
      <text>
        <r>
          <rPr>
            <sz val="9"/>
            <color indexed="81"/>
            <rFont val="Tahoma"/>
            <family val="2"/>
          </rPr>
          <t>Preference threshold for prefered</t>
        </r>
      </text>
    </comment>
    <comment ref="D4" authorId="1" shapeId="0" xr:uid="{C108B5A3-E146-43E3-85FC-A9E239831198}">
      <text>
        <r>
          <rPr>
            <sz val="9"/>
            <color indexed="81"/>
            <rFont val="Tahoma"/>
            <family val="2"/>
          </rPr>
          <t>Preference threshold for desirable</t>
        </r>
      </text>
    </comment>
    <comment ref="E4" authorId="1" shapeId="0" xr:uid="{E746BD8C-1D81-4BCA-BED7-FDB355311F18}">
      <text>
        <r>
          <rPr>
            <sz val="9"/>
            <color indexed="81"/>
            <rFont val="Tahoma"/>
            <family val="2"/>
          </rPr>
          <t>Preference threshold for undesirable</t>
        </r>
      </text>
    </comment>
    <comment ref="F4" authorId="1" shapeId="0" xr:uid="{4E1A9CE4-46A1-44B4-B51B-47BDBB4244B5}">
      <text>
        <r>
          <rPr>
            <sz val="9"/>
            <color indexed="81"/>
            <rFont val="Tahoma"/>
            <family val="2"/>
          </rPr>
          <t>Grazing limit(t/ha)
NOT USED IN 1605.
In APEX 1605, grazing limits are set in the Subarea file, line 12.</t>
        </r>
      </text>
    </comment>
    <comment ref="G4" authorId="1" shapeId="0" xr:uid="{1FB3C20B-CD9E-4ECA-B7C1-6727FB4C7A1D}">
      <text>
        <r>
          <rPr>
            <sz val="9"/>
            <color indexed="81"/>
            <rFont val="Tahoma"/>
            <family val="2"/>
          </rPr>
          <t>Grazer intake rate fraction of GZWT</t>
        </r>
      </text>
    </comment>
    <comment ref="H4" authorId="1" shapeId="0" xr:uid="{80521EA7-C341-49A2-9ED4-5EDBF5936068}">
      <text>
        <r>
          <rPr>
            <sz val="9"/>
            <color indexed="81"/>
            <rFont val="Tahoma"/>
            <family val="2"/>
          </rPr>
          <t>Initial grazer weight (kg/hd)</t>
        </r>
      </text>
    </comment>
    <comment ref="I4" authorId="1" shapeId="0" xr:uid="{C0EF56AE-8B60-487F-AED2-FDE666D53C23}">
      <text>
        <r>
          <rPr>
            <sz val="9"/>
            <color indexed="81"/>
            <rFont val="Tahoma"/>
            <family val="2"/>
          </rPr>
          <t>Mature grazer weight (kg/hd)</t>
        </r>
      </text>
    </comment>
    <comment ref="J4" authorId="1" shapeId="0" xr:uid="{1A462A6A-3B81-4E03-A170-E5494E2C3C95}">
      <text>
        <r>
          <rPr>
            <sz val="9"/>
            <color indexed="81"/>
            <rFont val="Tahoma"/>
            <family val="2"/>
          </rPr>
          <t>Peak milk production (kg/hd)</t>
        </r>
      </text>
    </comment>
    <comment ref="K4" authorId="1" shapeId="0" xr:uid="{ED6CBD42-921F-4FA3-AA59-900372571416}">
      <text>
        <r>
          <rPr>
            <sz val="9"/>
            <color indexed="81"/>
            <rFont val="Tahoma"/>
            <family val="2"/>
          </rPr>
          <t>Antiquality tolerance factor 
0=no tollerance
1=total tolerance</t>
        </r>
      </text>
    </comment>
    <comment ref="L4" authorId="1" shapeId="0" xr:uid="{E4A6AEDE-58D5-4913-B13E-165E8D92F750}">
      <text>
        <r>
          <rPr>
            <sz val="9"/>
            <color indexed="81"/>
            <rFont val="Tahoma"/>
            <family val="2"/>
          </rPr>
          <t xml:space="preserve">= 1 For grazing intake rate constant
= 2 For variable grazing intake rate based on forage quality
= 3 For variable grazing intake rate based on net energy eq from nrc beef yearlings
= 4 For variable grazing intake rate based on net energy eq from nrc dry cows
= 5 For variable grazing intake rate based on net energy eq from nrc lactating cows
</t>
        </r>
      </text>
    </comment>
    <comment ref="M4" authorId="1" shapeId="0" xr:uid="{25DCBF6B-3D60-4752-801F-189D69F842D1}">
      <text>
        <r>
          <rPr>
            <sz val="9"/>
            <color indexed="81"/>
            <rFont val="Tahoma"/>
            <family val="2"/>
          </rPr>
          <t>= 0 No anabolic implant
&gt; 0 Anabolic implant</t>
        </r>
      </text>
    </comment>
    <comment ref="N4" authorId="1" shapeId="0" xr:uid="{BC14E172-C8A4-4E38-B27A-2D1CA18FD83E}">
      <text>
        <r>
          <rPr>
            <sz val="9"/>
            <color indexed="81"/>
            <rFont val="Tahoma"/>
            <family val="2"/>
          </rPr>
          <t>Beginning day of year of calving</t>
        </r>
      </text>
    </comment>
    <comment ref="O4" authorId="1" shapeId="0" xr:uid="{1F17DAC9-A65C-493B-B5B8-5D0476629918}">
      <text>
        <r>
          <rPr>
            <sz val="9"/>
            <color indexed="81"/>
            <rFont val="Tahoma"/>
            <family val="2"/>
          </rPr>
          <t>Final day of year of calving</t>
        </r>
      </text>
    </comment>
    <comment ref="P4" authorId="1" shapeId="0" xr:uid="{ABDFEAA6-CB00-4D1E-89D9-C78BDC5874FB}">
      <text>
        <r>
          <rPr>
            <sz val="9"/>
            <color indexed="81"/>
            <rFont val="Tahoma"/>
            <family val="2"/>
          </rPr>
          <t>Weaning day of year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Cody Zilverberg</author>
  </authors>
  <commentList>
    <comment ref="A2" authorId="0" shapeId="0" xr:uid="{C544F155-74CB-4053-910D-B69F6D31313E}">
      <text>
        <r>
          <rPr>
            <sz val="9"/>
            <color indexed="81"/>
            <rFont val="Tahoma"/>
            <family val="2"/>
          </rPr>
          <t>Type the file name only. The extension ".DAT"  will be added. Leave blank if not new</t>
        </r>
      </text>
    </comment>
    <comment ref="A4" authorId="1" shapeId="0" xr:uid="{E6070B95-00CE-422A-BFA7-8EADC036011F}">
      <text>
        <r>
          <rPr>
            <sz val="9"/>
            <color indexed="81"/>
            <rFont val="Tahoma"/>
            <family val="2"/>
          </rPr>
          <t>Owner number. Each line is a different herd, but several lines (herds) can have the same owner.  This number should match the appropriate owner number in the subarea (*.SUB) file.</t>
        </r>
      </text>
    </comment>
    <comment ref="B4" authorId="1" shapeId="0" xr:uid="{8544A1EC-E1AB-421D-AD58-DE290FD6F26A}">
      <text>
        <r>
          <rPr>
            <sz val="9"/>
            <color indexed="81"/>
            <rFont val="Tahoma"/>
            <family val="2"/>
          </rPr>
          <t xml:space="preserve">Herd number.  Number consecutively from 1 to the number of herds for each owner.  Then, begin with 1 again for each additional owner.  This number is referenced in the operations (.OPC) file. </t>
        </r>
      </text>
    </comment>
    <comment ref="C4" authorId="2" shapeId="0" xr:uid="{49468833-D84B-42AD-BB5B-36458F61F0C2}">
      <text>
        <r>
          <rPr>
            <b/>
            <sz val="9"/>
            <color indexed="81"/>
            <rFont val="Tahoma"/>
            <family val="2"/>
          </rPr>
          <t>Grazer number:
T</t>
        </r>
        <r>
          <rPr>
            <sz val="9"/>
            <color indexed="81"/>
            <rFont val="Tahoma"/>
            <family val="2"/>
          </rPr>
          <t>his must correspond to a number in GRZP.DAT (or whatever the filename is).  It describes what class of animal it is.</t>
        </r>
      </text>
    </comment>
    <comment ref="D4" authorId="1" shapeId="0" xr:uid="{3B38CBD1-C801-4706-AB83-9F0A5D97915D}">
      <text>
        <r>
          <rPr>
            <sz val="9"/>
            <color indexed="81"/>
            <rFont val="Tahoma"/>
            <family val="2"/>
          </rPr>
          <t>The number of animals in this herd.</t>
        </r>
      </text>
    </comment>
    <comment ref="E4" authorId="2" shapeId="0" xr:uid="{718A3647-FE61-46F7-ABBF-0D626AE81E30}">
      <text>
        <r>
          <rPr>
            <b/>
            <sz val="9"/>
            <color indexed="81"/>
            <rFont val="Tahoma"/>
            <family val="2"/>
          </rPr>
          <t>Cody Zilverberg:</t>
        </r>
        <r>
          <rPr>
            <sz val="9"/>
            <color indexed="81"/>
            <rFont val="Tahoma"/>
            <family val="2"/>
          </rPr>
          <t xml:space="preserve">
Fraction in Feed Area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752BCC61-E545-4DD9-9E0B-180615D8348F}">
      <text>
        <r>
          <rPr>
            <sz val="9"/>
            <color indexed="81"/>
            <rFont val="Tahoma"/>
            <family val="2"/>
          </rPr>
          <t>Carbon Emissions (cols. 459-466)</t>
        </r>
      </text>
    </comment>
    <comment ref="BH5" authorId="0" shapeId="0" xr:uid="{1C030233-DC1E-4799-9715-933472560F0C}">
      <text>
        <r>
          <rPr>
            <sz val="9"/>
            <color indexed="81"/>
            <rFont val="Tahoma"/>
            <family val="2"/>
          </rPr>
          <t>Not used (cols. 466 – 473)</t>
        </r>
      </text>
    </comment>
    <comment ref="BM5" authorId="0" shapeId="0" xr:uid="{63211EF7-3DDA-4550-BD6F-62E320B5128D}">
      <text>
        <r>
          <rPr>
            <sz val="9"/>
            <color indexed="81"/>
            <rFont val="Tahoma"/>
            <family val="2"/>
          </rPr>
          <t>indeterminate crop growth. If this value is 0, the model performs as before.  If the value is between 0 and 1, it indicates the maximum achieved HUI.</t>
        </r>
      </text>
    </comment>
    <comment ref="BN5" authorId="0" shapeId="0" xr:uid="{FCC862C6-C428-4525-AFE6-26BB4FF497B4}">
      <text>
        <r>
          <rPr>
            <sz val="9"/>
            <color indexed="81"/>
            <rFont val="Tahoma"/>
            <family val="2"/>
          </rPr>
          <t>Root decay. as a percentage of the total root (belowround) biomass</t>
        </r>
      </text>
    </comment>
    <comment ref="BO5" authorId="0" shapeId="0" xr:uid="{2862585F-8E63-4291-9ADD-B0ABB920BB5E}">
      <text>
        <r>
          <rPr>
            <sz val="9"/>
            <color indexed="81"/>
            <rFont val="Tahoma"/>
            <family val="2"/>
          </rPr>
          <t>Not used (cols. 474 – 481)</t>
        </r>
      </text>
    </comment>
    <comment ref="BP5" authorId="0" shapeId="0" xr:uid="{6B578095-7DC1-49FB-A52D-7A99F4DB7A70}">
      <text>
        <r>
          <rPr>
            <sz val="9"/>
            <color indexed="81"/>
            <rFont val="Tahoma"/>
            <family val="2"/>
          </rPr>
          <t>Not used (cols. 482 – 489)</t>
        </r>
      </text>
    </comment>
    <comment ref="BQ5" authorId="0" shapeId="0" xr:uid="{23182E2D-BBCD-4C72-9DA6-723DED77007A}">
      <text>
        <r>
          <rPr>
            <sz val="9"/>
            <color indexed="81"/>
            <rFont val="Tahoma"/>
            <family val="2"/>
          </rPr>
          <t>Not used (cols. 490 – 497)</t>
        </r>
      </text>
    </comment>
    <comment ref="BR5" authorId="0" shapeId="0" xr:uid="{9CBB6991-255C-46BC-9524-3909D58A8AB0}">
      <text>
        <r>
          <rPr>
            <sz val="9"/>
            <color indexed="81"/>
            <rFont val="Tahoma"/>
            <family val="2"/>
          </rPr>
          <t>Not used (cols. 498 – 505)</t>
        </r>
      </text>
    </comment>
    <comment ref="BS5" authorId="0" shapeId="0" xr:uid="{B0271742-1D13-4F99-8CAE-11ADAAF5A0AF}">
      <text>
        <r>
          <rPr>
            <sz val="9"/>
            <color indexed="81"/>
            <rFont val="Tahoma"/>
            <family val="2"/>
          </rPr>
          <t>Light extinction coefficient. (cols. 506 – 513)</t>
        </r>
      </text>
    </comment>
    <comment ref="BT5" authorId="0" shapeId="0" xr:uid="{470655B2-9D47-4536-A3D2-DEB8D225B4CF}">
      <text>
        <r>
          <rPr>
            <sz val="9"/>
            <color indexed="81"/>
            <rFont val="Tahoma"/>
            <family val="2"/>
          </rPr>
          <t>Not used (cols. 514 - 521)</t>
        </r>
      </text>
    </comment>
    <comment ref="BU5" authorId="0" shapeId="0" xr:uid="{65E24712-E7DD-43E2-BDC5-2170D9E9A3F0}">
      <text>
        <r>
          <rPr>
            <sz val="9"/>
            <color indexed="81"/>
            <rFont val="Tahoma"/>
            <family val="2"/>
          </rPr>
          <t>Full name of crop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L5" authorId="1" shapeId="0" xr:uid="{00000000-0006-0000-1600-000003000000}">
      <text>
        <r>
          <rPr>
            <b/>
            <sz val="9"/>
            <color indexed="81"/>
            <rFont val="Tahoma"/>
            <family val="2"/>
          </rPr>
          <t xml:space="preserve">Note: </t>
        </r>
        <r>
          <rPr>
            <sz val="9"/>
            <color indexed="81"/>
            <rFont val="Tahoma"/>
            <family val="2"/>
          </rPr>
          <t>Use to control extreme events. Default values are the same as the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<sst xmlns="http://schemas.openxmlformats.org/spreadsheetml/2006/main" count="5182" uniqueCount="3483">
  <si>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</si>
  <si>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</si>
  <si>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</si>
  <si>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</si>
  <si>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</si>
  <si>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</si>
  <si>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</si>
  <si>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</si>
  <si>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</si>
  <si>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</si>
  <si>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</si>
  <si>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</si>
  <si>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</si>
  <si>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</si>
  <si>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</si>
  <si>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</si>
  <si>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</si>
  <si>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</si>
  <si>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</si>
  <si>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</si>
  <si>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</si>
  <si>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</si>
  <si>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</si>
  <si>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</si>
  <si>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</si>
  <si>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</si>
  <si>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</si>
  <si>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</si>
  <si>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</si>
  <si>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</si>
  <si>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</si>
  <si>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</si>
  <si>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</si>
  <si>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</si>
  <si>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</si>
  <si>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</si>
  <si>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</si>
  <si>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</si>
  <si>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</si>
  <si>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</si>
  <si>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</si>
  <si>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</si>
  <si>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</si>
  <si>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</si>
  <si>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</si>
  <si>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</si>
  <si>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</si>
  <si>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</si>
  <si>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</si>
  <si>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</si>
  <si>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</si>
  <si>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</si>
  <si>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</si>
  <si>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</si>
  <si>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</si>
  <si>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</si>
  <si>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</si>
  <si>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</si>
  <si>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</si>
  <si>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</si>
  <si>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</si>
  <si>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</si>
  <si>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</si>
  <si>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</si>
  <si>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</si>
  <si>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</si>
  <si>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</si>
  <si>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</si>
  <si>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</si>
  <si>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</si>
  <si>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</si>
  <si>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</si>
  <si>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</si>
  <si>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</si>
  <si>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</si>
  <si>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</si>
  <si>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</si>
  <si>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</si>
  <si>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</si>
  <si>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</si>
  <si>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</si>
  <si>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</si>
  <si>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</si>
  <si>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</si>
  <si>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</si>
  <si>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</si>
  <si>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</si>
  <si>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</si>
  <si>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</si>
  <si>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</si>
  <si>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</si>
  <si>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</si>
  <si>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</si>
  <si>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</si>
  <si>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</si>
  <si>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</si>
  <si>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</si>
  <si>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</si>
  <si>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</si>
  <si>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</si>
  <si>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</si>
  <si>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</si>
  <si>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</si>
  <si>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</si>
  <si>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</si>
  <si>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</si>
  <si>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</si>
  <si>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</si>
  <si>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</si>
  <si>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</si>
  <si>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</si>
  <si>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</si>
  <si>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</si>
  <si>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</si>
  <si>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</si>
  <si>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</si>
  <si>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</si>
  <si>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</si>
  <si>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</si>
  <si>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</si>
  <si>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</si>
  <si>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</si>
  <si>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</si>
  <si>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</si>
  <si>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</si>
  <si>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</si>
  <si>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</si>
  <si>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</si>
  <si>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</si>
  <si>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</si>
  <si>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</si>
  <si>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</si>
  <si>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</si>
  <si>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</si>
  <si>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</si>
  <si>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</si>
  <si>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</si>
  <si>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</si>
  <si>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</si>
  <si>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</si>
  <si>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</si>
  <si>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</si>
  <si>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</si>
  <si>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</si>
  <si>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</si>
  <si>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</si>
  <si>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</si>
  <si>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</si>
  <si>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</si>
  <si>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</si>
  <si>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</si>
  <si>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</si>
  <si>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</si>
  <si>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</si>
  <si>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</si>
  <si>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</si>
  <si>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</si>
  <si>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</si>
  <si>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</si>
  <si>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</si>
  <si>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</si>
  <si>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</si>
  <si>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</si>
  <si>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</si>
  <si>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</si>
  <si>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</si>
  <si>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</si>
  <si>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</si>
  <si>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</si>
  <si>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</si>
  <si>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</si>
  <si>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</si>
  <si>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</si>
  <si>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</si>
  <si>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</si>
  <si>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</si>
  <si>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</si>
  <si>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</si>
  <si>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</si>
  <si>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</si>
  <si>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</si>
  <si>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</si>
  <si>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</si>
  <si>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</si>
  <si>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</si>
  <si>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</si>
  <si>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</si>
  <si>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</si>
  <si>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</si>
  <si>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</si>
  <si>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</si>
  <si>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</si>
  <si>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</si>
  <si>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</si>
  <si>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</si>
  <si>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</si>
  <si>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</si>
  <si>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</si>
  <si>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</si>
  <si>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</si>
  <si>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</si>
  <si>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</si>
  <si>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</si>
  <si>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</si>
  <si>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</si>
  <si>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</si>
  <si>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</si>
  <si>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</si>
  <si>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</si>
  <si>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</si>
  <si>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</si>
  <si>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</si>
  <si>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</si>
  <si>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</si>
  <si>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</si>
  <si>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</si>
  <si>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</si>
  <si>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</si>
  <si>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</si>
  <si>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</si>
  <si>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</si>
  <si>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</si>
  <si>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</si>
  <si>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</si>
  <si>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</si>
  <si>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</si>
  <si>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</si>
  <si>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</si>
  <si>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</si>
  <si>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</si>
  <si>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</si>
  <si>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</si>
  <si>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</si>
  <si>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</si>
  <si>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</si>
  <si>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</si>
  <si>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</si>
  <si>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</si>
  <si>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</si>
  <si>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</si>
  <si>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</si>
  <si>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</si>
  <si>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</si>
  <si>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</si>
  <si>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</si>
  <si>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</si>
  <si>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</si>
  <si>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</si>
  <si>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</si>
  <si>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</si>
  <si>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</si>
  <si>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</si>
  <si>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</si>
  <si>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</si>
  <si>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</si>
  <si>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</si>
  <si>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</si>
  <si>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</si>
  <si>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</si>
  <si>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</si>
  <si>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</si>
  <si>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</si>
  <si>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</si>
  <si>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</si>
  <si>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</si>
  <si>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</si>
  <si>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</si>
  <si>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</si>
  <si>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</si>
  <si>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</si>
  <si>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</si>
  <si>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</si>
  <si>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</si>
  <si>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</si>
  <si>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</si>
  <si>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</si>
  <si>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</si>
  <si>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</si>
  <si>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</si>
  <si>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</si>
  <si>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</si>
  <si>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</si>
  <si>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</si>
  <si>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</si>
  <si>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</si>
  <si>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</si>
  <si>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</si>
  <si>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</si>
  <si>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</si>
  <si>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</si>
  <si>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</si>
  <si>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</si>
  <si>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</si>
  <si>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</si>
  <si>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</si>
  <si>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</si>
  <si>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</si>
  <si>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</si>
  <si>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</si>
  <si>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</si>
  <si>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</si>
  <si>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</si>
  <si>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</si>
  <si>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</si>
  <si>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</si>
  <si>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</si>
  <si>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</si>
  <si>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</si>
  <si>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</si>
  <si>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</si>
  <si>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</si>
  <si>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</si>
  <si>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</si>
  <si>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</si>
  <si>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</si>
  <si>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</si>
  <si>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</si>
  <si>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</si>
  <si>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</si>
  <si>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</si>
  <si>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</si>
  <si>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</si>
  <si>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</si>
  <si>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</si>
  <si>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</si>
  <si>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</si>
  <si>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</si>
  <si>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</si>
  <si>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</si>
  <si>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</si>
  <si>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</si>
  <si>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</si>
  <si>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</si>
  <si>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</si>
  <si>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</si>
  <si>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</si>
  <si>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</si>
  <si>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</si>
  <si>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</si>
  <si>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</si>
  <si>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</si>
  <si>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</si>
  <si>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</si>
  <si>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</si>
  <si>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</si>
  <si>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</si>
  <si>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</si>
  <si>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</si>
  <si>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</si>
  <si>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</si>
  <si>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</si>
  <si>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</si>
  <si>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</si>
  <si>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</si>
  <si>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</si>
  <si>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</si>
  <si>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</si>
  <si>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</si>
  <si>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</si>
  <si>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</si>
  <si>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</si>
  <si>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</si>
  <si>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</si>
  <si>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</si>
  <si>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</si>
  <si>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</si>
  <si>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</si>
  <si>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</si>
  <si>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</si>
  <si>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</si>
  <si>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</si>
  <si>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</si>
  <si>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</si>
  <si>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</si>
  <si>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</si>
  <si>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</si>
  <si>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</si>
  <si>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</si>
  <si>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</si>
  <si>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</si>
  <si>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</si>
  <si>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</si>
  <si>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</si>
  <si>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</si>
  <si>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</si>
  <si>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</si>
  <si>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</si>
  <si>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</si>
  <si>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</si>
  <si>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</si>
  <si>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</si>
  <si>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</si>
  <si>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</si>
  <si>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</si>
  <si>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</si>
  <si>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</si>
  <si>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</si>
  <si>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</si>
  <si>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</si>
  <si>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</si>
  <si>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</si>
  <si>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</si>
  <si>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</si>
  <si>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</si>
  <si>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</si>
  <si>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</si>
  <si>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</si>
  <si>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</si>
  <si>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</si>
  <si>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</si>
  <si>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</si>
  <si>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</si>
  <si>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</si>
  <si>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</si>
  <si>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</si>
  <si>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</si>
  <si>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</si>
  <si>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</si>
  <si>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</si>
  <si>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</si>
  <si>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</si>
  <si>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</si>
  <si>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</si>
  <si>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</si>
  <si>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</si>
  <si>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</si>
  <si>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</si>
  <si>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</si>
  <si>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</si>
  <si>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</si>
  <si>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</si>
  <si>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</si>
  <si>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</si>
  <si>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</si>
  <si>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</si>
  <si>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</si>
  <si>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</si>
  <si>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</si>
  <si>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</si>
  <si>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</si>
  <si>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</si>
  <si>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</si>
  <si>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</si>
  <si>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</si>
  <si>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</si>
  <si>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</si>
  <si>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</si>
  <si>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</si>
  <si>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</si>
  <si>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</si>
  <si>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</si>
  <si>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</si>
  <si>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</si>
  <si>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</si>
  <si>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</si>
  <si>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</si>
  <si>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</si>
  <si>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</si>
  <si>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</si>
  <si>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</si>
  <si>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</si>
  <si>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</si>
  <si>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</si>
  <si>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</si>
  <si>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</si>
  <si>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</si>
  <si>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</si>
  <si>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</si>
  <si>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</si>
  <si>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</si>
  <si>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</si>
  <si>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</si>
  <si>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</si>
  <si>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</si>
  <si>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</si>
  <si>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</si>
  <si>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</si>
  <si>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</si>
  <si>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</si>
  <si>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</si>
  <si>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</si>
  <si>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</si>
  <si>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</si>
  <si>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</si>
  <si>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</si>
  <si>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</si>
  <si>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</si>
  <si>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</si>
  <si>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</si>
  <si>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</si>
  <si>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</si>
  <si>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</si>
  <si>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</si>
  <si>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</si>
  <si>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</si>
  <si>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</si>
  <si>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</si>
  <si>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</si>
  <si>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</si>
  <si>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</si>
  <si>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</si>
  <si>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</si>
  <si>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</si>
  <si>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</si>
  <si>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</si>
  <si>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</si>
  <si>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</si>
  <si>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</si>
  <si>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</si>
  <si>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</si>
  <si>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</si>
  <si>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</si>
  <si>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</si>
  <si>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</si>
  <si>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</si>
  <si>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</si>
  <si>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</si>
  <si>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</si>
  <si>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</si>
  <si>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</si>
  <si>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</si>
  <si>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</si>
  <si>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</si>
  <si>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</si>
  <si>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</si>
  <si>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</si>
  <si>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</si>
  <si>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</si>
  <si>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</si>
  <si>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</si>
  <si>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</si>
  <si>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</si>
  <si>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</si>
  <si>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</si>
  <si>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</si>
  <si>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</si>
  <si>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</si>
  <si>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</si>
  <si>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</si>
  <si>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</si>
  <si>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</si>
  <si>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</si>
  <si>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</si>
  <si>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</si>
  <si>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</si>
  <si>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</si>
  <si>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</si>
  <si>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</si>
  <si>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</si>
  <si>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</si>
  <si>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</si>
  <si>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</si>
  <si>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</si>
  <si>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</si>
  <si>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</si>
  <si>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</si>
  <si>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</si>
  <si>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</si>
  <si>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</si>
  <si>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</si>
  <si>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</si>
  <si>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</si>
  <si>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</si>
  <si>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</si>
  <si>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</si>
  <si>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</si>
  <si>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</si>
  <si>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</si>
  <si>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</si>
  <si>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</si>
  <si>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</si>
  <si>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</si>
  <si>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</si>
  <si>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</si>
  <si>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</si>
  <si>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</si>
  <si>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</si>
  <si>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</si>
  <si>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</si>
  <si>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</si>
  <si>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</si>
  <si>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</si>
  <si>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</si>
  <si>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</si>
  <si>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</si>
  <si>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</si>
  <si>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</si>
  <si>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</si>
  <si>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</si>
  <si>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</si>
  <si>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</si>
  <si>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</si>
  <si>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</si>
  <si>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</si>
  <si>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</si>
  <si>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</si>
  <si>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</si>
  <si>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</si>
  <si>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</si>
  <si>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</si>
  <si>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</si>
  <si>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</si>
  <si>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</si>
  <si>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</si>
  <si>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</si>
  <si>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</si>
  <si>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</si>
  <si>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</si>
  <si>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</si>
  <si>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</si>
  <si>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</si>
  <si>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</si>
  <si>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</si>
  <si>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</si>
  <si>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</si>
  <si>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</si>
  <si>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</si>
  <si>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</si>
  <si>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</si>
  <si>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</si>
  <si>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</si>
  <si>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</si>
  <si>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</si>
  <si>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</si>
  <si>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</si>
  <si>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</si>
  <si>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</si>
  <si>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</si>
  <si>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</si>
  <si>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</si>
  <si>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</si>
  <si>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</si>
  <si>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</si>
  <si>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</si>
  <si>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</si>
  <si>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</si>
  <si>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</si>
  <si>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</si>
  <si>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</si>
  <si>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</si>
  <si>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</si>
  <si>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</si>
  <si>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</si>
  <si>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</si>
  <si>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</si>
  <si>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</si>
  <si>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</si>
  <si>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</si>
  <si>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</si>
  <si>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</si>
  <si>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</si>
  <si>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</si>
  <si>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</si>
  <si>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</si>
  <si>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</si>
  <si>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</si>
  <si>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</si>
  <si>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</si>
  <si>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</si>
  <si>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</si>
  <si>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</si>
  <si>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</si>
  <si>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</si>
  <si>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</si>
  <si>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</si>
  <si>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</si>
  <si>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</si>
  <si>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</si>
  <si>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</si>
  <si>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</si>
  <si>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</si>
  <si>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</si>
  <si>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</si>
  <si>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</si>
  <si>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</si>
  <si>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</si>
  <si>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OPV1</t>
  </si>
  <si>
    <t>OPV2</t>
  </si>
  <si>
    <t>OPV3</t>
  </si>
  <si>
    <t>OPV4</t>
  </si>
  <si>
    <t>OPV5</t>
  </si>
  <si>
    <t>OPV6</t>
  </si>
  <si>
    <t>OPV7</t>
  </si>
  <si>
    <t>OPV0</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</si>
  <si>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</si>
  <si>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</si>
  <si>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</si>
  <si>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</si>
  <si>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</si>
  <si>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</si>
  <si>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</si>
  <si>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</si>
  <si>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</si>
  <si>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</si>
  <si>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</si>
  <si>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</si>
  <si>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</si>
  <si>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</si>
  <si>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</si>
  <si>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</si>
  <si>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</si>
  <si>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</si>
  <si>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</si>
  <si>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</si>
  <si>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</si>
  <si>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</si>
  <si>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</si>
  <si>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</si>
  <si>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</si>
  <si>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</si>
  <si>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</si>
  <si>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</si>
  <si>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</si>
  <si>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</si>
  <si>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</si>
  <si>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</si>
  <si>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</si>
  <si>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</si>
  <si>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</si>
  <si>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</si>
  <si>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</si>
  <si>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</si>
  <si>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</si>
  <si>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</si>
  <si>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</si>
  <si>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</si>
  <si>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</si>
  <si>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</si>
  <si>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</si>
  <si>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</si>
  <si>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</si>
  <si>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</si>
  <si>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</si>
  <si>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</si>
  <si>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</si>
  <si>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</si>
  <si>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</si>
  <si>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</si>
  <si>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</si>
  <si>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</si>
  <si>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</si>
  <si>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</si>
  <si>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</si>
  <si>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</si>
  <si>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</si>
  <si>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</si>
  <si>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</si>
  <si>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</si>
  <si>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</si>
  <si>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</si>
  <si>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</si>
  <si>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</si>
  <si>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</si>
  <si>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</si>
  <si>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</si>
  <si>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</si>
  <si>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</si>
  <si>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</si>
  <si>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</si>
  <si>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</si>
  <si>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</si>
  <si>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</si>
  <si>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</si>
  <si>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</si>
  <si>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</si>
  <si>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</si>
  <si>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</si>
  <si>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</si>
  <si>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</si>
  <si>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</si>
  <si>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</si>
  <si>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</si>
  <si>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</si>
  <si>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</si>
  <si>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</si>
  <si>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</si>
  <si>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</si>
  <si>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</si>
  <si>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</si>
  <si>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</si>
  <si>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</si>
  <si>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</si>
  <si>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</si>
  <si>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</si>
  <si>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</si>
  <si>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</si>
  <si>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</si>
  <si>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</si>
  <si>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</si>
  <si>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</si>
  <si>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</si>
  <si>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</si>
  <si>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</si>
  <si>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</si>
  <si>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</si>
  <si>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</si>
  <si>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</si>
  <si>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</si>
  <si>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</si>
  <si>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</si>
  <si>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</si>
  <si>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</si>
  <si>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</si>
  <si>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</si>
  <si>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</si>
  <si>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</si>
  <si>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</si>
  <si>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</si>
  <si>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</si>
  <si>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</si>
  <si>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</si>
  <si>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</si>
  <si>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</si>
  <si>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</si>
  <si>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</si>
  <si>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</si>
  <si>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</si>
  <si>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</si>
  <si>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</si>
  <si>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</si>
  <si>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</si>
  <si>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</si>
  <si>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</si>
  <si>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</si>
  <si>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</si>
  <si>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</si>
  <si>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</si>
  <si>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</si>
  <si>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</si>
  <si>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</si>
  <si>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</si>
  <si>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</si>
  <si>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</si>
  <si>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</si>
  <si>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</si>
  <si>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</si>
  <si>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</si>
  <si>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</si>
  <si>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</si>
  <si>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</si>
  <si>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</si>
  <si>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</si>
  <si>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</si>
  <si>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</si>
  <si>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</si>
  <si>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</si>
  <si>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</si>
  <si>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</si>
  <si>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</si>
  <si>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</si>
  <si>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</si>
  <si>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</si>
  <si>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</si>
  <si>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</si>
  <si>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</si>
  <si>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</si>
  <si>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</si>
  <si>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</si>
  <si>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</si>
  <si>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</si>
  <si>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</si>
  <si>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</si>
  <si>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</si>
  <si>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</si>
  <si>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</si>
  <si>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</si>
  <si>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</si>
  <si>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</si>
  <si>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</si>
  <si>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</si>
  <si>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</si>
  <si>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</si>
  <si>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</si>
  <si>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</si>
  <si>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</si>
  <si>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</si>
  <si>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</si>
  <si>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</si>
  <si>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</si>
  <si>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</si>
  <si>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</si>
  <si>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</si>
  <si>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</si>
  <si>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</si>
  <si>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</si>
  <si>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</si>
  <si>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</si>
  <si>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</si>
  <si>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</si>
  <si>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</si>
  <si>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</si>
  <si>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</si>
  <si>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</si>
  <si>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</si>
  <si>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</si>
  <si>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</si>
  <si>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</si>
  <si>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</si>
  <si>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</si>
  <si>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</si>
  <si>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</si>
  <si>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</si>
  <si>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</si>
  <si>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</si>
  <si>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</si>
  <si>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</si>
  <si>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</si>
  <si>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</si>
  <si>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</si>
  <si>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</si>
  <si>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</si>
  <si>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</si>
  <si>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</si>
  <si>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</si>
  <si>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</si>
  <si>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</si>
  <si>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</si>
  <si>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</si>
  <si>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</si>
  <si>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</si>
  <si>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</si>
  <si>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</si>
  <si>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</si>
  <si>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</si>
  <si>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</si>
  <si>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</si>
  <si>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</si>
  <si>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</si>
  <si>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</si>
  <si>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</si>
  <si>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</si>
  <si>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</si>
  <si>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</si>
  <si>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</si>
  <si>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</si>
  <si>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</si>
  <si>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</si>
  <si>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</si>
  <si>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</si>
  <si>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</si>
  <si>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</si>
  <si>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</si>
  <si>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</si>
  <si>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</si>
  <si>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</si>
  <si>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</si>
  <si>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</si>
  <si>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</si>
  <si>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</si>
  <si>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</si>
  <si>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</si>
  <si>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</si>
  <si>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</si>
  <si>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</si>
  <si>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</si>
  <si>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</si>
  <si>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</si>
  <si>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</si>
  <si>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</si>
  <si>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</si>
  <si>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</si>
  <si>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</si>
  <si>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</si>
  <si>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</si>
  <si>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</si>
  <si>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</si>
  <si>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</si>
  <si>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</si>
  <si>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</si>
  <si>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</si>
  <si>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</si>
  <si>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</si>
  <si>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</si>
  <si>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</si>
  <si>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</si>
  <si>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</si>
  <si>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</si>
  <si>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</si>
  <si>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</si>
  <si>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</si>
  <si>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</si>
  <si>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</si>
  <si>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</si>
  <si>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</si>
  <si>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</si>
  <si>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</si>
  <si>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</si>
  <si>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</si>
  <si>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</si>
  <si>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</si>
  <si>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</si>
  <si>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</si>
  <si>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</si>
  <si>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</si>
  <si>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</si>
  <si>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</si>
  <si>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</si>
  <si>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</si>
  <si>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</si>
  <si>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</si>
  <si>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</si>
  <si>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</si>
  <si>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</si>
  <si>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</si>
  <si>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</si>
  <si>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</si>
  <si>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</si>
  <si>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</si>
  <si>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</si>
  <si>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</si>
  <si>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</si>
  <si>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</si>
  <si>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</si>
  <si>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</si>
  <si>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</si>
  <si>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</si>
  <si>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</si>
  <si>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</si>
  <si>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</si>
  <si>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</si>
  <si>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</si>
  <si>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</si>
  <si>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</si>
  <si>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</si>
  <si>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</si>
  <si>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</si>
  <si>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</si>
  <si>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</si>
  <si>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</si>
  <si>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</si>
  <si>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</si>
  <si>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</si>
  <si>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</si>
  <si>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</si>
  <si>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</si>
  <si>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</si>
  <si>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</si>
  <si>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</si>
  <si>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</si>
  <si>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</si>
  <si>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</si>
  <si>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</si>
  <si>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</si>
  <si>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</si>
  <si>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</si>
  <si>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</si>
  <si>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</si>
  <si>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</si>
  <si>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</si>
  <si>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</si>
  <si>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</si>
  <si>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</si>
  <si>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</si>
  <si>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</si>
  <si>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</si>
  <si>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</si>
  <si>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</si>
  <si>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</si>
  <si>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</si>
  <si>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</si>
  <si>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</si>
  <si>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</si>
  <si>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</si>
  <si>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</si>
  <si>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</si>
  <si>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</si>
  <si>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</si>
  <si>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</si>
  <si>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</si>
  <si>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</si>
  <si>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 xml:space="preserve">   ISAP = NBSA to print monthly .OUT For 1 Subarea</t>
  </si>
  <si>
    <t>LINE 43</t>
  </si>
  <si>
    <t>LINE 42</t>
  </si>
  <si>
    <t>Soil number from soil list (SOIL.DAT)</t>
  </si>
  <si>
    <t>Operation schedule from operation schedule list (OPSC.DAT)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</si>
  <si>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</si>
  <si>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</si>
  <si>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</si>
  <si>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</si>
  <si>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</si>
  <si>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</si>
  <si>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</si>
  <si>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</si>
  <si>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</si>
  <si>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</si>
  <si>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</si>
  <si>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</si>
  <si>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</si>
  <si>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</si>
  <si>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</si>
  <si>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</si>
  <si>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</si>
  <si>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</si>
  <si>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</si>
  <si>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</si>
  <si>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</si>
  <si>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</si>
  <si>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</si>
  <si>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</si>
  <si>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</si>
  <si>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</si>
  <si>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</si>
  <si>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</si>
  <si>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</si>
  <si>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</si>
  <si>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</si>
  <si>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</si>
  <si>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</si>
  <si>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</si>
  <si>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</si>
  <si>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</si>
  <si>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</si>
  <si>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</si>
  <si>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</si>
  <si>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</si>
  <si>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</si>
  <si>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</si>
  <si>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</si>
  <si>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</si>
  <si>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</si>
  <si>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</si>
  <si>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</si>
  <si>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</si>
  <si>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</si>
  <si>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</si>
  <si>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</si>
  <si>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</si>
  <si>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</si>
  <si>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</si>
  <si>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</si>
  <si>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</si>
  <si>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</si>
  <si>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</si>
  <si>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</si>
  <si>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</si>
  <si>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</si>
  <si>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</si>
  <si>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</si>
  <si>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</si>
  <si>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</si>
  <si>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</si>
  <si>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</si>
  <si>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</si>
  <si>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</si>
  <si>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</si>
  <si>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</si>
  <si>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</si>
  <si>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</si>
  <si>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</si>
  <si>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</si>
  <si>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</si>
  <si>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</si>
  <si>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</si>
  <si>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</si>
  <si>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</si>
  <si>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</si>
  <si>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</si>
  <si>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</si>
  <si>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</si>
  <si>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</si>
  <si>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</si>
  <si>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</si>
  <si>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</si>
  <si>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</si>
  <si>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</si>
  <si>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</si>
  <si>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</si>
  <si>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</si>
  <si>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</si>
  <si>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</si>
  <si>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</si>
  <si>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</si>
  <si>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</si>
  <si>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</si>
  <si>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</si>
  <si>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</si>
  <si>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</si>
  <si>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</si>
  <si>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</si>
  <si>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</si>
  <si>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</si>
  <si>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</si>
  <si>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</si>
  <si>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</si>
  <si>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</si>
  <si>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</si>
  <si>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</si>
  <si>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</si>
  <si>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</si>
  <si>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</si>
  <si>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</si>
  <si>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</si>
  <si>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</si>
  <si>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</si>
  <si>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</si>
  <si>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</si>
  <si>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</si>
  <si>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</si>
  <si>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</si>
  <si>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</si>
  <si>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</si>
  <si>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</si>
  <si>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</si>
  <si>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</si>
  <si>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</si>
  <si>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</si>
  <si>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</si>
  <si>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</si>
  <si>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</si>
  <si>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</si>
  <si>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</si>
  <si>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</si>
  <si>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</si>
  <si>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</si>
  <si>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</si>
  <si>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</si>
  <si>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</si>
  <si>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</si>
  <si>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</si>
  <si>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</si>
  <si>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</si>
  <si>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</si>
  <si>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</si>
  <si>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FWLST</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</si>
  <si>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</si>
  <si>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</si>
  <si>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</si>
  <si>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</si>
  <si>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</si>
  <si>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</si>
  <si>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</si>
  <si>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</si>
  <si>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</si>
  <si>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</si>
  <si>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</si>
  <si>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</si>
  <si>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</si>
  <si>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</si>
  <si>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</si>
  <si>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</si>
  <si>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</si>
  <si>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</si>
  <si>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</si>
  <si>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</si>
  <si>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NOT USED</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</si>
  <si>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</si>
  <si>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</si>
  <si>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</si>
  <si>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</si>
  <si>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</si>
  <si>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</si>
  <si>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</si>
  <si>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</si>
  <si>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</si>
  <si>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</si>
  <si>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</si>
  <si>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</si>
  <si>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</si>
  <si>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</si>
  <si>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</si>
  <si>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</si>
  <si>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</si>
  <si>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</si>
  <si>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</si>
  <si>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</si>
  <si>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</si>
  <si>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</si>
  <si>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</si>
  <si>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</si>
  <si>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</si>
  <si>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</si>
  <si>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</si>
  <si>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</si>
  <si>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</si>
  <si>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</si>
  <si>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</si>
  <si>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</si>
  <si>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</si>
  <si>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</si>
  <si>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</si>
  <si>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</si>
  <si>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</si>
  <si>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</si>
  <si>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</si>
  <si>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</si>
  <si>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</si>
  <si>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</si>
  <si>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</si>
  <si>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</si>
  <si>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</si>
  <si>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</si>
  <si>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</si>
  <si>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</si>
  <si>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</si>
  <si>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</si>
  <si>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</si>
  <si>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</si>
  <si>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</si>
  <si>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</si>
  <si>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</si>
  <si>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</si>
  <si>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</si>
  <si>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</si>
  <si>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</si>
  <si>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</si>
  <si>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</si>
  <si>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</si>
  <si>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</si>
  <si>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</si>
  <si>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</si>
  <si>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</si>
  <si>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</si>
  <si>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</si>
  <si>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</si>
  <si>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</si>
  <si>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</si>
  <si>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</si>
  <si>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</si>
  <si>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</si>
  <si>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</si>
  <si>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</si>
  <si>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</si>
  <si>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</si>
  <si>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SUBAREAS LIST FILE (SITE*.DAT)</t>
  </si>
  <si>
    <t>A list of SOIL files (*.SOL files).</t>
  </si>
  <si>
    <t>A list of SUBAREA files (*.SUB files).</t>
  </si>
  <si>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</si>
  <si>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</si>
  <si>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</si>
  <si>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</si>
  <si>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</si>
  <si>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</si>
  <si>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</si>
  <si>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</si>
  <si>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</si>
  <si>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</si>
  <si>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</si>
  <si>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</si>
  <si>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</si>
  <si>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</si>
  <si>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</si>
  <si>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</si>
  <si>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</si>
  <si>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</si>
  <si>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</si>
  <si>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</si>
  <si>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</si>
  <si>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</si>
  <si>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</si>
  <si>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</si>
  <si>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</si>
  <si>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</si>
  <si>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</si>
  <si>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</si>
  <si>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</si>
  <si>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</si>
  <si>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</si>
  <si>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</si>
  <si>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</si>
  <si>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</si>
  <si>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</si>
  <si>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</si>
  <si>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</si>
  <si>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</si>
  <si>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</si>
  <si>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</si>
  <si>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</si>
  <si>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</si>
  <si>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</si>
  <si>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</si>
  <si>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</si>
  <si>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</si>
  <si>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</si>
  <si>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</si>
  <si>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</si>
  <si>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</si>
  <si>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</si>
  <si>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</si>
  <si>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</si>
  <si>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</si>
  <si>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</si>
  <si>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</si>
  <si>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</si>
  <si>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</si>
  <si>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</si>
  <si>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</si>
  <si>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</si>
  <si>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</si>
  <si>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</si>
  <si>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</si>
  <si>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</si>
  <si>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</si>
  <si>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</si>
  <si>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</si>
  <si>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</si>
  <si>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</si>
  <si>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</si>
  <si>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</si>
  <si>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</si>
  <si>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</si>
  <si>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</si>
  <si>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</si>
  <si>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</si>
  <si>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</si>
  <si>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</si>
  <si>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</si>
  <si>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</si>
  <si>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</si>
  <si>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</si>
  <si>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</si>
  <si>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</si>
  <si>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</si>
  <si>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</si>
  <si>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</si>
  <si>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</si>
  <si>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</si>
  <si>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</si>
  <si>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</si>
  <si>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</si>
  <si>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</si>
  <si>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</si>
  <si>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</si>
  <si>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</si>
  <si>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</si>
  <si>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</si>
  <si>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</si>
  <si>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</si>
  <si>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</si>
  <si>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</si>
  <si>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</si>
  <si>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</si>
  <si>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</si>
  <si>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</si>
  <si>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</si>
  <si>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</si>
  <si>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r>
      <t>APEX_</t>
    </r>
    <r>
      <rPr>
        <b/>
        <sz val="12"/>
        <color rgb="FFFF0000"/>
        <rFont val="Calibri"/>
        <family val="2"/>
        <scheme val="minor"/>
      </rPr>
      <t>FILE.</t>
    </r>
    <r>
      <rPr>
        <sz val="12"/>
        <color rgb="FFFF0000"/>
        <rFont val="Calibri"/>
        <family val="2"/>
        <scheme val="minor"/>
      </rPr>
      <t xml:space="preserve">DAT </t>
    </r>
  </si>
  <si>
    <r>
      <t>APEX_</t>
    </r>
    <r>
      <rPr>
        <b/>
        <sz val="12"/>
        <color rgb="FFFF0000"/>
        <rFont val="Calibri"/>
        <family val="2"/>
        <scheme val="minor"/>
      </rPr>
      <t>RUN</t>
    </r>
    <r>
      <rPr>
        <sz val="12"/>
        <color rgb="FFFF0000"/>
        <rFont val="Calibri"/>
        <family val="2"/>
        <scheme val="minor"/>
      </rPr>
      <t>.DAT</t>
    </r>
  </si>
  <si>
    <r>
      <t>APEX_</t>
    </r>
    <r>
      <rPr>
        <b/>
        <sz val="12"/>
        <color rgb="FFFF0000"/>
        <rFont val="Calibri"/>
        <family val="2"/>
        <scheme val="minor"/>
      </rPr>
      <t>CONT</t>
    </r>
    <r>
      <rPr>
        <sz val="12"/>
        <color rgb="FFFF0000"/>
        <rFont val="Calibri"/>
        <family val="2"/>
        <scheme val="minor"/>
      </rPr>
      <t>.DAT</t>
    </r>
  </si>
  <si>
    <r>
      <t>APEX_</t>
    </r>
    <r>
      <rPr>
        <b/>
        <sz val="12"/>
        <color rgb="FFFF0000"/>
        <rFont val="Calibri"/>
        <family val="2"/>
        <scheme val="minor"/>
      </rPr>
      <t>DIM</t>
    </r>
    <r>
      <rPr>
        <sz val="12"/>
        <color rgb="FFFF0000"/>
        <rFont val="Calibri"/>
        <family val="2"/>
        <scheme val="minor"/>
      </rPr>
      <t>.DAT</t>
    </r>
  </si>
  <si>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</si>
  <si>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</si>
  <si>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</si>
  <si>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</si>
  <si>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</si>
  <si>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</si>
  <si>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</si>
  <si>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</si>
  <si>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</si>
  <si>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</si>
  <si>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</si>
  <si>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</si>
  <si>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</si>
  <si>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</si>
  <si>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</si>
  <si>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</si>
  <si>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</si>
  <si>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</si>
  <si>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</si>
  <si>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</si>
  <si>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</si>
  <si>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</si>
  <si>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</si>
  <si>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</si>
  <si>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</si>
  <si>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</si>
  <si>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</si>
  <si>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</si>
  <si>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</si>
  <si>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</si>
  <si>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</si>
  <si>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</si>
  <si>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</si>
  <si>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</si>
  <si>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</si>
  <si>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</si>
  <si>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</si>
  <si>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</si>
  <si>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</si>
  <si>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</si>
  <si>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</si>
  <si>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</si>
  <si>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</si>
  <si>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</si>
  <si>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</si>
  <si>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</si>
  <si>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</si>
  <si>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</si>
  <si>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 xml:space="preserve">  Grazing preference table</t>
  </si>
  <si>
    <t>Start Irrigation (IHC = 8)</t>
  </si>
  <si>
    <t>Stop Irrigation (IHC = 8)</t>
  </si>
  <si>
    <t>FPSOD</t>
  </si>
  <si>
    <t>FRFDT</t>
  </si>
  <si>
    <t>FGZP</t>
  </si>
  <si>
    <t>MOW</t>
  </si>
  <si>
    <t>GRAZING FILE (GRZP*.SUB)</t>
  </si>
  <si>
    <t>Number</t>
  </si>
  <si>
    <t>Grazer Name</t>
  </si>
  <si>
    <t>PYHP</t>
  </si>
  <si>
    <t>PTHD</t>
  </si>
  <si>
    <t>PTHU</t>
  </si>
  <si>
    <t>GZLMt/ha</t>
  </si>
  <si>
    <t>GZIN</t>
  </si>
  <si>
    <t>GZWIkg/hd</t>
  </si>
  <si>
    <t>GZWMkg/hd</t>
  </si>
  <si>
    <t>PMLKkg/hd</t>
  </si>
  <si>
    <t>ANTQ</t>
  </si>
  <si>
    <t>IGZD</t>
  </si>
  <si>
    <t>IMPL</t>
  </si>
  <si>
    <t>ICVB</t>
  </si>
  <si>
    <t>ICVF</t>
  </si>
  <si>
    <t>ICWD</t>
  </si>
  <si>
    <t>HERD MANAGEMENT FILE (HERDMGZ.DAT)</t>
  </si>
  <si>
    <t>Owner ID</t>
  </si>
  <si>
    <t>Herd No</t>
  </si>
  <si>
    <t>Grazer No</t>
  </si>
  <si>
    <t>No Animal</t>
  </si>
  <si>
    <t>Fraction Feed</t>
  </si>
  <si>
    <t xml:space="preserve">  A list of less-than-daily interval (hourly, quarter hourly, etc.) weather stations.</t>
  </si>
  <si>
    <t xml:space="preserve">  Maximum # owners</t>
  </si>
  <si>
    <t>CCEM</t>
  </si>
  <si>
    <t>IPDU</t>
  </si>
  <si>
    <t>TDNX</t>
  </si>
  <si>
    <t>TDNN</t>
  </si>
  <si>
    <t>ANQX</t>
  </si>
  <si>
    <t>ANQN</t>
  </si>
  <si>
    <t>INDET</t>
  </si>
  <si>
    <t>RDECA</t>
  </si>
  <si>
    <t>TRE1</t>
  </si>
  <si>
    <t>TRE2</t>
  </si>
  <si>
    <t>LAYR</t>
  </si>
  <si>
    <t>WDRM</t>
  </si>
  <si>
    <t>EXTC</t>
  </si>
  <si>
    <t>GPAL</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</si>
  <si>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</si>
  <si>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</si>
  <si>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</si>
  <si>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</si>
  <si>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</si>
  <si>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</si>
  <si>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</si>
  <si>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</si>
  <si>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</si>
  <si>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</si>
  <si>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</si>
  <si>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</si>
  <si>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</si>
  <si>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</si>
  <si>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</si>
  <si>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</si>
  <si>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</si>
  <si>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</si>
  <si>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</si>
  <si>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</si>
  <si>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 xml:space="preserve">NY(16) </t>
  </si>
  <si>
    <t xml:space="preserve">NY(11)  </t>
  </si>
  <si>
    <t xml:space="preserve">NY(12)  </t>
  </si>
  <si>
    <t xml:space="preserve">NY(15)  </t>
  </si>
  <si>
    <t xml:space="preserve">NY(13)  </t>
  </si>
  <si>
    <t xml:space="preserve">NY(14)  </t>
  </si>
  <si>
    <t xml:space="preserve">NY(17)  </t>
  </si>
  <si>
    <t xml:space="preserve">NY(18)  </t>
  </si>
  <si>
    <t xml:space="preserve">NY(19)  </t>
  </si>
  <si>
    <t xml:space="preserve">NY(20)  </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</si>
  <si>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</si>
  <si>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</si>
  <si>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</si>
  <si>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</si>
  <si>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</si>
  <si>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</si>
  <si>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</si>
  <si>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</si>
  <si>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</si>
  <si>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</si>
  <si>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</si>
  <si>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</si>
  <si>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</si>
  <si>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</si>
  <si>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</si>
  <si>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</si>
  <si>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</si>
  <si>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</si>
  <si>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</si>
  <si>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</si>
  <si>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</si>
  <si>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</si>
  <si>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</si>
  <si>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</si>
  <si>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</si>
  <si>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</si>
  <si>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</si>
  <si>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</si>
  <si>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</si>
  <si>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</si>
  <si>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</si>
  <si>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</si>
  <si>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</si>
  <si>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</si>
  <si>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</si>
  <si>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</si>
  <si>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</si>
  <si>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</si>
  <si>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</si>
  <si>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</si>
  <si>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</si>
  <si>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</si>
  <si>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</si>
  <si>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</si>
  <si>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</si>
  <si>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</si>
  <si>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</si>
  <si>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</si>
  <si>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</si>
  <si>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APEXPARM.DAT</t>
  </si>
  <si>
    <t>LINE 44</t>
  </si>
  <si>
    <t>LINE 45</t>
  </si>
  <si>
    <t>LINE 46</t>
  </si>
  <si>
    <t>Buy/Sell animals</t>
  </si>
  <si>
    <t>sit</t>
  </si>
  <si>
    <t>kS3527.wp1</t>
  </si>
  <si>
    <t>kS3527.wnd</t>
  </si>
  <si>
    <t>sol</t>
  </si>
  <si>
    <t>wnd</t>
  </si>
  <si>
    <t>wp1</t>
  </si>
  <si>
    <t>dly</t>
  </si>
  <si>
    <t>DAT</t>
  </si>
  <si>
    <t xml:space="preserve">|==================== Leave the cell blank if missing value. =====================| </t>
  </si>
  <si>
    <t>AGZ</t>
  </si>
  <si>
    <t>ANNUAL GRAZING</t>
  </si>
  <si>
    <t>ANNUAL GIS REACH FILE</t>
  </si>
  <si>
    <t>DAILY GENERAL OUTPUT FOR SUBAREAS</t>
  </si>
  <si>
    <t>GRA</t>
  </si>
  <si>
    <t>MGR</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</si>
  <si>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</si>
  <si>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</si>
  <si>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</si>
  <si>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</si>
  <si>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</si>
  <si>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</si>
  <si>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</si>
  <si>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</si>
  <si>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</si>
  <si>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</si>
  <si>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</si>
  <si>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</si>
  <si>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TILLTABLE.DAT</t>
  </si>
  <si>
    <t>PESTTABLE.DAT</t>
  </si>
  <si>
    <t>FERTTABLE.DAT</t>
  </si>
  <si>
    <t>NGN0</t>
  </si>
  <si>
    <t>IGS0</t>
  </si>
  <si>
    <t>NVCN0</t>
  </si>
  <si>
    <t>IMW0</t>
  </si>
  <si>
    <t>MLGZ</t>
  </si>
  <si>
    <t>NDGZ</t>
  </si>
  <si>
    <t xml:space="preserve">   Printing mode for .DGZ file (One file for all subareas or one file by subarea)</t>
  </si>
  <si>
    <t xml:space="preserve">  Type of grazers allowed by subarea (Multiple grazers or one grazer at a time)</t>
  </si>
  <si>
    <t xml:space="preserve">   SSK for Water Erosion Setting </t>
  </si>
  <si>
    <t xml:space="preserve">   Duration of antecedent period for rainfall and PET accumulation to drive water table. </t>
  </si>
  <si>
    <t xml:space="preserve">   Real time day of year (Range: 0-365)</t>
  </si>
  <si>
    <t xml:space="preserve">   Set for yes or no hay feeding</t>
  </si>
  <si>
    <t xml:space="preserve">   Ground water residence time in days (Range: 0-365)</t>
  </si>
  <si>
    <t>RFN0</t>
  </si>
  <si>
    <t>CQN0</t>
  </si>
  <si>
    <t>CO20</t>
  </si>
  <si>
    <t>FPSC</t>
  </si>
  <si>
    <t>GWS0</t>
  </si>
  <si>
    <t>RFT0</t>
  </si>
  <si>
    <t>RFP0</t>
  </si>
  <si>
    <t>SAT0</t>
  </si>
  <si>
    <t>FL0</t>
  </si>
  <si>
    <t>FW0</t>
  </si>
  <si>
    <t>ANG0</t>
  </si>
  <si>
    <t>SUMMARY OF SUBAREAS &amp; WATERSHED FOR NRCS STAR TOOL</t>
  </si>
  <si>
    <t>line 15-22:</t>
  </si>
  <si>
    <t>KX</t>
  </si>
  <si>
    <t>1.- TMX</t>
  </si>
  <si>
    <t>2.- TMN</t>
  </si>
  <si>
    <t>3.- SRAD</t>
  </si>
  <si>
    <t>4.- PRCP</t>
  </si>
  <si>
    <t>5.- SNOF</t>
  </si>
  <si>
    <t>6.- SNOM</t>
  </si>
  <si>
    <t>7.- WSPD</t>
  </si>
  <si>
    <t>8.- RHUM</t>
  </si>
  <si>
    <t>9.- VPD</t>
  </si>
  <si>
    <t>10.- PET</t>
  </si>
  <si>
    <t>11.- ET</t>
  </si>
  <si>
    <t>12.- EP</t>
  </si>
  <si>
    <t>13.- Q</t>
  </si>
  <si>
    <t>14.- CN</t>
  </si>
  <si>
    <t>15.- SSF</t>
  </si>
  <si>
    <t>16.- PRK</t>
  </si>
  <si>
    <t>17.- QDR</t>
  </si>
  <si>
    <t>18.- IRGA</t>
  </si>
  <si>
    <t>19.- QIN</t>
  </si>
  <si>
    <t>20.- TLGE</t>
  </si>
  <si>
    <t>21.- TLGW</t>
  </si>
  <si>
    <t>22.- TLGQ</t>
  </si>
  <si>
    <t>23.- TLGF</t>
  </si>
  <si>
    <t>24.- EI</t>
  </si>
  <si>
    <t>25.- C</t>
  </si>
  <si>
    <t>26.- USLE</t>
  </si>
  <si>
    <t>27.- MUSL</t>
  </si>
  <si>
    <t>28.- AOF</t>
  </si>
  <si>
    <t>29.- MUSS</t>
  </si>
  <si>
    <t>30.- MUST</t>
  </si>
  <si>
    <t>31.- RUS2</t>
  </si>
  <si>
    <t>32.- WK1</t>
  </si>
  <si>
    <t>33.- RHTT</t>
  </si>
  <si>
    <t>34.- RRUF</t>
  </si>
  <si>
    <t>35.- RGRF</t>
  </si>
  <si>
    <t>36.- YWND</t>
  </si>
  <si>
    <t>37.- YN</t>
  </si>
  <si>
    <t>38.- QN</t>
  </si>
  <si>
    <t>39.- SSFN</t>
  </si>
  <si>
    <t>40.- PRKN</t>
  </si>
  <si>
    <t>41.- GMN</t>
  </si>
  <si>
    <t>42.- DN</t>
  </si>
  <si>
    <t>43.- NFIX</t>
  </si>
  <si>
    <t>44.- NMN</t>
  </si>
  <si>
    <t>45.- NITR</t>
  </si>
  <si>
    <t>46.- AVOL</t>
  </si>
  <si>
    <t>47.- QDRN</t>
  </si>
  <si>
    <t>48.- YP</t>
  </si>
  <si>
    <t>49.- QP</t>
  </si>
  <si>
    <t>50.- MNP</t>
  </si>
  <si>
    <t>51.- PRKP</t>
  </si>
  <si>
    <t>52.- ER</t>
  </si>
  <si>
    <t>53.- FNO</t>
  </si>
  <si>
    <t>54.- FNMN</t>
  </si>
  <si>
    <t>55.- FNMA</t>
  </si>
  <si>
    <t>56.- FPO</t>
  </si>
  <si>
    <t>57.- FPL</t>
  </si>
  <si>
    <t>58.- LIME</t>
  </si>
  <si>
    <t>59.- TMP</t>
  </si>
  <si>
    <t>60.- SW10</t>
  </si>
  <si>
    <t>61.- LGMI</t>
  </si>
  <si>
    <t>62.- LGMO</t>
  </si>
  <si>
    <t>63.- EPP</t>
  </si>
  <si>
    <t>64.- RSQI</t>
  </si>
  <si>
    <t>65.- RSQO</t>
  </si>
  <si>
    <t>66.- RSEV</t>
  </si>
  <si>
    <t>67.- RSLK</t>
  </si>
  <si>
    <t>68.- RSYI</t>
  </si>
  <si>
    <t>69.- RSYO</t>
  </si>
  <si>
    <t>70.- RSYD</t>
  </si>
  <si>
    <t>71.- DPRK</t>
  </si>
  <si>
    <t>72.- RSSF</t>
  </si>
  <si>
    <t>73.- RSDC</t>
  </si>
  <si>
    <t>74.- RSPC</t>
  </si>
  <si>
    <t>75.- PRKC</t>
  </si>
  <si>
    <t>76.- QC</t>
  </si>
  <si>
    <t>77.- YC</t>
  </si>
  <si>
    <t>78.- RSDA</t>
  </si>
  <si>
    <t>79.- QFP</t>
  </si>
  <si>
    <t>80.- RSFN</t>
  </si>
  <si>
    <t>81.- MAP</t>
  </si>
  <si>
    <t>82.- BUNL</t>
  </si>
  <si>
    <t>83.- QRF</t>
  </si>
  <si>
    <t>84.- QRFN</t>
  </si>
  <si>
    <t>85.- RFIC</t>
  </si>
  <si>
    <t>86.- RSBK</t>
  </si>
  <si>
    <t>87.- CPVH</t>
  </si>
  <si>
    <t>88.- YMNU</t>
  </si>
  <si>
    <t>89.- SNOU</t>
  </si>
  <si>
    <t>90.- SPOU</t>
  </si>
  <si>
    <t>91.- DNMO</t>
  </si>
  <si>
    <t>92.- DPMO</t>
  </si>
  <si>
    <t>93.- DEMR</t>
  </si>
  <si>
    <t>94.- P10D</t>
  </si>
  <si>
    <t>95.- SSFI</t>
  </si>
  <si>
    <t>96.- DPKN</t>
  </si>
  <si>
    <t>97.- CPVV</t>
  </si>
  <si>
    <t>98.- FPF</t>
  </si>
  <si>
    <t>99.- FOC</t>
  </si>
  <si>
    <t>100.- RFV</t>
  </si>
  <si>
    <t>101.- SCOU</t>
  </si>
  <si>
    <t>102.- DEPC</t>
  </si>
  <si>
    <t>103.- DECR</t>
  </si>
  <si>
    <t>104.- PSOQ</t>
  </si>
  <si>
    <t>105.- PSON</t>
  </si>
  <si>
    <t>106.- PSOP</t>
  </si>
  <si>
    <t>107.- RUSL</t>
  </si>
  <si>
    <t>108.- QPU</t>
  </si>
  <si>
    <t>109.- FALF</t>
  </si>
  <si>
    <t>110.- IRDL</t>
  </si>
  <si>
    <t>111.- QRP</t>
  </si>
  <si>
    <t>112.- YRP</t>
  </si>
  <si>
    <t>113.- YNRP</t>
  </si>
  <si>
    <t>114.- YPRP</t>
  </si>
  <si>
    <t>115.- QNRP</t>
  </si>
  <si>
    <t>116.- QPRP</t>
  </si>
  <si>
    <t>117.- WYLD</t>
  </si>
  <si>
    <t>118.- YPM</t>
  </si>
  <si>
    <t>119.- YPO</t>
  </si>
  <si>
    <t>120.- SW</t>
  </si>
  <si>
    <t>121.- PSOY</t>
  </si>
  <si>
    <t>122.- PQPS</t>
  </si>
  <si>
    <t>123.- PYPS</t>
  </si>
  <si>
    <t>124.- MUSI</t>
  </si>
  <si>
    <t>125.- QI</t>
  </si>
  <si>
    <t>126.- QARS</t>
  </si>
  <si>
    <t>127.- RFRA</t>
  </si>
  <si>
    <t>128.- DN2</t>
  </si>
  <si>
    <t>129.- SLTI</t>
  </si>
  <si>
    <t>130.- SLTQ</t>
  </si>
  <si>
    <t>131.- SLTS</t>
  </si>
  <si>
    <t>132.- SLTF</t>
  </si>
  <si>
    <t>133.- SLTV</t>
  </si>
  <si>
    <t>134.- YNWN</t>
  </si>
  <si>
    <t>135.- YPWN</t>
  </si>
  <si>
    <t>136.- YCWN</t>
  </si>
  <si>
    <t>137.- PSO3</t>
  </si>
  <si>
    <t>138.- PSSP</t>
  </si>
  <si>
    <t>139.- YWKS</t>
  </si>
  <si>
    <t>140.- CBUR</t>
  </si>
  <si>
    <t>141.- GRZD</t>
  </si>
  <si>
    <t>142.- QRFP</t>
  </si>
  <si>
    <t>143.- QDRP</t>
  </si>
  <si>
    <t>144.- YTHS</t>
  </si>
  <si>
    <t>145.- YWTH</t>
  </si>
  <si>
    <t>146.- IRRS</t>
  </si>
  <si>
    <t>147.- EVRT</t>
  </si>
  <si>
    <t>147.- TPTH</t>
  </si>
  <si>
    <t>Selectable output variable IDs. For APEXgraze outputs (.SSO - .YSO - .DSO)</t>
  </si>
  <si>
    <t>RVE0</t>
  </si>
  <si>
    <t>Storage volume at emergency spillway elevation (mm)</t>
  </si>
  <si>
    <t>RVP0</t>
  </si>
  <si>
    <t>RSHC</t>
  </si>
  <si>
    <t xml:space="preserve">XTP(11)  </t>
  </si>
  <si>
    <t xml:space="preserve">XTP(12)  </t>
  </si>
  <si>
    <t xml:space="preserve">XTP(13)  </t>
  </si>
  <si>
    <t xml:space="preserve">XTP(14)  </t>
  </si>
  <si>
    <t xml:space="preserve">XTP(15)  </t>
  </si>
  <si>
    <t xml:space="preserve">XTP(16)  </t>
  </si>
  <si>
    <t xml:space="preserve">XTP(17)  </t>
  </si>
  <si>
    <t xml:space="preserve">XTP(18)  </t>
  </si>
  <si>
    <t xml:space="preserve">XTP(19)  </t>
  </si>
  <si>
    <t xml:space="preserve">XTP(20)  </t>
  </si>
  <si>
    <t>xlsAPPXgraze Rev.1811</t>
  </si>
  <si>
    <t>For APEXgraze (Rel. 20181101)</t>
  </si>
  <si>
    <t>NKA</t>
  </si>
  <si>
    <t>NJC</t>
  </si>
  <si>
    <t>NKS</t>
  </si>
  <si>
    <t>NKD</t>
  </si>
  <si>
    <t>NKY</t>
  </si>
  <si>
    <t>KFL0</t>
  </si>
  <si>
    <t>.DGN</t>
  </si>
  <si>
    <t>.SAD</t>
  </si>
  <si>
    <t>Prints to:</t>
  </si>
  <si>
    <t>.MSA</t>
  </si>
  <si>
    <t>.OUT</t>
  </si>
  <si>
    <t>.SAO</t>
  </si>
  <si>
    <t>.SUS</t>
  </si>
  <si>
    <t>.ASA</t>
  </si>
  <si>
    <r>
      <t xml:space="preserve">LINE 1:   </t>
    </r>
    <r>
      <rPr>
        <i/>
        <sz val="10"/>
        <rFont val="Times New Roman"/>
        <family val="1"/>
      </rPr>
      <t xml:space="preserve">        FORMAT:  FREE FORMAT-  FIELD (INTEGER)</t>
    </r>
  </si>
  <si>
    <t xml:space="preserve"> FORMAT:  FREE FORMAT-  FIELD (INTEGER)</t>
  </si>
  <si>
    <t>FORMAT:   FREE FORMAT; SIX (6) FIELDS (INTEGER)</t>
  </si>
  <si>
    <t>FORMAT:  CHARACTERS; TWENTY (20) ALPHA CHARACTERS</t>
  </si>
  <si>
    <r>
      <t xml:space="preserve">Channel Geometry of Routing Reach through Subarea (Line 5 &amp; Line 6)    </t>
    </r>
    <r>
      <rPr>
        <i/>
        <sz val="11"/>
        <color theme="1"/>
        <rFont val="Calibri"/>
        <family val="2"/>
        <scheme val="minor"/>
      </rPr>
      <t>FORMAT:  FREE FORMAT</t>
    </r>
  </si>
  <si>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</si>
  <si>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</si>
  <si>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</si>
  <si>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</si>
  <si>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</si>
  <si>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</si>
  <si>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</si>
  <si>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</si>
  <si>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FORMAT:  ONE (1) FIELD OF FOUR (4) COLUMNS (INTEGER) FOLLOWED BY SIX (6) FIELDS OF EIGHT (8) COLUMNS INCLUDING UP TO THREE (3) DECIMAL PLACES (FLOATING)</t>
  </si>
  <si>
    <t>FORMAT:  ONE (1) FIELD OF EIGHT (8) COLUMNS (INTEGER), FOLLOWED BY ONE (1) FIELD OF SIXTEEN (16) COLUMNS (CHARACTER), FOLLOWED BY NINE (9) FIELDS OF TEN (10) COLUMNS, INCLUDING UP TO THREE? (3?) DECIMAL PLACES (FLOATING), FOLLOWED BY FIVE (5) FIELDS OF FIVE (5) COLUMNS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</si>
  <si>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</si>
  <si>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</si>
  <si>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</si>
  <si>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HaysNOAA1.dly</t>
  </si>
  <si>
    <t>PLANTABLE.DAT</t>
  </si>
  <si>
    <t xml:space="preserve">   Reach channel USLE C factor</t>
  </si>
  <si>
    <t>Average Upland Slope in (m/m)</t>
  </si>
  <si>
    <t>Average Upland Slope Length in (m)</t>
  </si>
  <si>
    <r>
      <t>APEX_</t>
    </r>
    <r>
      <rPr>
        <b/>
        <sz val="12"/>
        <color rgb="FFFF0000"/>
        <rFont val="Calibri"/>
        <family val="2"/>
        <scheme val="minor"/>
      </rPr>
      <t>MAIN</t>
    </r>
    <r>
      <rPr>
        <sz val="12"/>
        <color rgb="FFFF0000"/>
        <rFont val="Calibri"/>
        <family val="2"/>
        <scheme val="minor"/>
      </rPr>
      <t>.HOME</t>
    </r>
  </si>
  <si>
    <r>
      <t>APEX_</t>
    </r>
    <r>
      <rPr>
        <b/>
        <sz val="12"/>
        <color rgb="FFFF0000"/>
        <rFont val="Calibri"/>
        <family val="2"/>
        <scheme val="minor"/>
      </rPr>
      <t>TILL</t>
    </r>
    <r>
      <rPr>
        <sz val="12"/>
        <color rgb="FFFF0000"/>
        <rFont val="Calibri"/>
        <family val="2"/>
        <scheme val="minor"/>
      </rPr>
      <t>.TIL</t>
    </r>
  </si>
  <si>
    <r>
      <t>APEX_</t>
    </r>
    <r>
      <rPr>
        <b/>
        <sz val="12"/>
        <color rgb="FFFF0000"/>
        <rFont val="Calibri"/>
        <family val="2"/>
        <scheme val="minor"/>
      </rPr>
      <t>CROP</t>
    </r>
    <r>
      <rPr>
        <sz val="12"/>
        <color rgb="FFFF0000"/>
        <rFont val="Calibri"/>
        <family val="2"/>
        <scheme val="minor"/>
      </rPr>
      <t>.CRP</t>
    </r>
  </si>
  <si>
    <r>
      <t>APEX_</t>
    </r>
    <r>
      <rPr>
        <b/>
        <sz val="12"/>
        <color rgb="FFFF0000"/>
        <rFont val="Calibri"/>
        <family val="2"/>
        <scheme val="minor"/>
      </rPr>
      <t>FERT</t>
    </r>
    <r>
      <rPr>
        <sz val="12"/>
        <color rgb="FFFF0000"/>
        <rFont val="Calibri"/>
        <family val="2"/>
        <scheme val="minor"/>
      </rPr>
      <t>.FER</t>
    </r>
  </si>
  <si>
    <r>
      <t>APEX_</t>
    </r>
    <r>
      <rPr>
        <b/>
        <sz val="12"/>
        <color rgb="FFFF0000"/>
        <rFont val="Calibri"/>
        <family val="2"/>
        <scheme val="minor"/>
      </rPr>
      <t>PEST</t>
    </r>
    <r>
      <rPr>
        <sz val="12"/>
        <color rgb="FFFF0000"/>
        <rFont val="Calibri"/>
        <family val="2"/>
        <scheme val="minor"/>
      </rPr>
      <t>.PES</t>
    </r>
  </si>
  <si>
    <r>
      <rPr>
        <b/>
        <sz val="12"/>
        <color rgb="FFFF0000"/>
        <rFont val="Calibri"/>
        <family val="2"/>
        <scheme val="minor"/>
      </rPr>
      <t>PARM</t>
    </r>
    <r>
      <rPr>
        <sz val="12"/>
        <color rgb="FFFF0000"/>
        <rFont val="Calibri"/>
        <family val="2"/>
        <scheme val="minor"/>
      </rPr>
      <t>_FILE.PAR</t>
    </r>
  </si>
  <si>
    <r>
      <rPr>
        <b/>
        <sz val="12"/>
        <color rgb="FFFF0000"/>
        <rFont val="Calibri"/>
        <family val="2"/>
        <scheme val="minor"/>
      </rPr>
      <t>PRNT</t>
    </r>
    <r>
      <rPr>
        <sz val="12"/>
        <color rgb="FFFF0000"/>
        <rFont val="Calibri"/>
        <family val="2"/>
        <scheme val="minor"/>
      </rPr>
      <t>_FILE.DAT</t>
    </r>
  </si>
  <si>
    <r>
      <rPr>
        <b/>
        <sz val="12"/>
        <color rgb="FFFF0000"/>
        <rFont val="Calibri"/>
        <family val="2"/>
        <scheme val="minor"/>
      </rPr>
      <t>WDLST_</t>
    </r>
    <r>
      <rPr>
        <sz val="12"/>
        <color rgb="FFFF0000"/>
        <rFont val="Calibri"/>
        <family val="2"/>
        <scheme val="minor"/>
      </rPr>
      <t>LIST.DAT</t>
    </r>
  </si>
  <si>
    <r>
      <rPr>
        <b/>
        <sz val="12"/>
        <color rgb="FFFF0000"/>
        <rFont val="Calibri"/>
        <family val="2"/>
        <scheme val="minor"/>
      </rPr>
      <t>OPS</t>
    </r>
    <r>
      <rPr>
        <sz val="12"/>
        <color rgb="FFFF0000"/>
        <rFont val="Calibri"/>
        <family val="2"/>
        <scheme val="minor"/>
      </rPr>
      <t>_FILE.OPS</t>
    </r>
  </si>
  <si>
    <r>
      <rPr>
        <b/>
        <sz val="12"/>
        <color rgb="FFFF0000"/>
        <rFont val="Calibri"/>
        <family val="2"/>
        <scheme val="minor"/>
      </rPr>
      <t>WPM1</t>
    </r>
    <r>
      <rPr>
        <sz val="12"/>
        <color rgb="FFFF0000"/>
        <rFont val="Calibri"/>
        <family val="2"/>
        <scheme val="minor"/>
      </rPr>
      <t>_LIST.WP1</t>
    </r>
  </si>
  <si>
    <r>
      <rPr>
        <b/>
        <sz val="12"/>
        <color rgb="FFFF0000"/>
        <rFont val="Calibri"/>
        <family val="2"/>
        <scheme val="minor"/>
      </rPr>
      <t>WIND</t>
    </r>
    <r>
      <rPr>
        <sz val="12"/>
        <color rgb="FFFF0000"/>
        <rFont val="Calibri"/>
        <family val="2"/>
        <scheme val="minor"/>
      </rPr>
      <t>_LIST.WND</t>
    </r>
  </si>
  <si>
    <r>
      <rPr>
        <b/>
        <sz val="12"/>
        <color rgb="FFFF0000"/>
        <rFont val="Calibri"/>
        <family val="2"/>
        <scheme val="minor"/>
      </rPr>
      <t>SUB</t>
    </r>
    <r>
      <rPr>
        <sz val="12"/>
        <color rgb="FFFF0000"/>
        <rFont val="Calibri"/>
        <family val="2"/>
        <scheme val="minor"/>
      </rPr>
      <t>_FILE.SUB</t>
    </r>
  </si>
  <si>
    <r>
      <rPr>
        <b/>
        <sz val="12"/>
        <color rgb="FFFF0000"/>
        <rFont val="Calibri"/>
        <family val="2"/>
        <scheme val="minor"/>
      </rPr>
      <t>SOIL</t>
    </r>
    <r>
      <rPr>
        <sz val="12"/>
        <color rgb="FFFF0000"/>
        <rFont val="Calibri"/>
        <family val="2"/>
        <scheme val="minor"/>
      </rPr>
      <t>_FILE.SOL</t>
    </r>
  </si>
  <si>
    <r>
      <rPr>
        <b/>
        <sz val="12"/>
        <color rgb="FFFF0000"/>
        <rFont val="Calibri"/>
        <family val="2"/>
        <scheme val="minor"/>
      </rPr>
      <t>OPSC</t>
    </r>
    <r>
      <rPr>
        <sz val="12"/>
        <color rgb="FFFF0000"/>
        <rFont val="Calibri"/>
        <family val="2"/>
        <scheme val="minor"/>
      </rPr>
      <t>_LIST.SUB</t>
    </r>
  </si>
  <si>
    <r>
      <rPr>
        <b/>
        <sz val="12"/>
        <color rgb="FFFF0000"/>
        <rFont val="Calibri"/>
        <family val="2"/>
        <scheme val="minor"/>
      </rPr>
      <t>SIT</t>
    </r>
    <r>
      <rPr>
        <sz val="12"/>
        <color rgb="FFFF0000"/>
        <rFont val="Calibri"/>
        <family val="2"/>
        <scheme val="minor"/>
      </rPr>
      <t>_FILE.SIT</t>
    </r>
  </si>
  <si>
    <r>
      <t>SOL_</t>
    </r>
    <r>
      <rPr>
        <sz val="12"/>
        <color rgb="FFFF0000"/>
        <rFont val="Calibri"/>
        <family val="2"/>
        <scheme val="minor"/>
      </rPr>
      <t>LIST.DAT</t>
    </r>
  </si>
  <si>
    <r>
      <rPr>
        <b/>
        <sz val="12"/>
        <color rgb="FFFF0000"/>
        <rFont val="Calibri"/>
        <family val="2"/>
        <scheme val="minor"/>
      </rPr>
      <t>SITE</t>
    </r>
    <r>
      <rPr>
        <sz val="12"/>
        <color rgb="FFFF0000"/>
        <rFont val="Calibri"/>
        <family val="2"/>
        <scheme val="minor"/>
      </rPr>
      <t>_LIST.DAT</t>
    </r>
  </si>
  <si>
    <r>
      <t>SUBA_</t>
    </r>
    <r>
      <rPr>
        <sz val="12"/>
        <color rgb="FFFF0000"/>
        <rFont val="Calibri"/>
        <family val="2"/>
        <scheme val="minor"/>
      </rPr>
      <t>LIST.DAT</t>
    </r>
  </si>
  <si>
    <r>
      <rPr>
        <b/>
        <sz val="12"/>
        <color rgb="FFFF0000"/>
        <rFont val="Calibri"/>
        <family val="2"/>
        <scheme val="minor"/>
      </rPr>
      <t>DLY</t>
    </r>
    <r>
      <rPr>
        <sz val="12"/>
        <color rgb="FFFF0000"/>
        <rFont val="Calibri"/>
        <family val="2"/>
        <scheme val="minor"/>
      </rPr>
      <t>_FILE.DLY</t>
    </r>
  </si>
  <si>
    <r>
      <t>WPM1_</t>
    </r>
    <r>
      <rPr>
        <sz val="12"/>
        <color rgb="FFFF0000"/>
        <rFont val="Calibri"/>
        <family val="2"/>
        <scheme val="minor"/>
      </rPr>
      <t>FILE.WP1</t>
    </r>
  </si>
  <si>
    <r>
      <rPr>
        <b/>
        <sz val="12"/>
        <color rgb="FFFF0000"/>
        <rFont val="Calibri"/>
        <family val="2"/>
        <scheme val="minor"/>
      </rPr>
      <t>WIND</t>
    </r>
    <r>
      <rPr>
        <sz val="12"/>
        <color rgb="FFFF0000"/>
        <rFont val="Calibri"/>
        <family val="2"/>
        <scheme val="minor"/>
      </rPr>
      <t>_FILE.WND</t>
    </r>
  </si>
  <si>
    <r>
      <t xml:space="preserve">LINE 2             </t>
    </r>
    <r>
      <rPr>
        <i/>
        <sz val="10"/>
        <rFont val="Times New Roman"/>
        <family val="1"/>
      </rPr>
      <t>FORMAT:  FREE FORMAT - FIELD (INTEGER)</t>
    </r>
  </si>
  <si>
    <r>
      <t xml:space="preserve">LINE 3             </t>
    </r>
    <r>
      <rPr>
        <i/>
        <sz val="10"/>
        <rFont val="Times New Roman"/>
        <family val="1"/>
      </rPr>
      <t>FORMAT:  FREE FORMAT - INCLUDING  UP TO TWO  DECIMAL PLACES (FLOATING)</t>
    </r>
  </si>
  <si>
    <r>
      <t xml:space="preserve">LINE 4            </t>
    </r>
    <r>
      <rPr>
        <i/>
        <sz val="10"/>
        <rFont val="Times New Roman"/>
        <family val="1"/>
      </rPr>
      <t xml:space="preserve"> FORMAT:  FREE FORMAT - INCLUDING  UP TO TWO  DECIMAL PLACES (FLOATING)</t>
    </r>
  </si>
  <si>
    <r>
      <t xml:space="preserve">LINE 5            </t>
    </r>
    <r>
      <rPr>
        <i/>
        <sz val="10"/>
        <rFont val="Times New Roman"/>
        <family val="1"/>
      </rPr>
      <t xml:space="preserve"> FORMAT:  FREE FORMAT - INCLUDING  UP TO TWO   DECIMAL PLACES (FLOATING)</t>
    </r>
  </si>
  <si>
    <r>
      <t xml:space="preserve">LINE 6            </t>
    </r>
    <r>
      <rPr>
        <i/>
        <sz val="10"/>
        <rFont val="Times New Roman"/>
        <family val="1"/>
      </rPr>
      <t xml:space="preserve"> FORMAT:  FREE FORMAT - INCLUDING  UP TO TWO DECIMAL PLACES (FLOATING)</t>
    </r>
  </si>
  <si>
    <r>
      <t xml:space="preserve">Initial Conditions (Line 2) </t>
    </r>
    <r>
      <rPr>
        <sz val="11"/>
        <color theme="1"/>
        <rFont val="Calibri"/>
        <family val="2"/>
        <scheme val="minor"/>
      </rPr>
      <t xml:space="preserve">      </t>
    </r>
    <r>
      <rPr>
        <i/>
        <sz val="11"/>
        <color theme="1"/>
        <rFont val="Calibri"/>
        <family val="2"/>
        <scheme val="minor"/>
      </rPr>
      <t>FORMAT:  FREE FORMAT</t>
    </r>
  </si>
  <si>
    <r>
      <t xml:space="preserve">Herds (Line 11)     </t>
    </r>
    <r>
      <rPr>
        <i/>
        <sz val="11"/>
        <color theme="1"/>
        <rFont val="Calibri"/>
        <family val="2"/>
        <scheme val="minor"/>
      </rPr>
      <t>FORMAT:  FREE FORMAT</t>
    </r>
  </si>
  <si>
    <r>
      <t xml:space="preserve">Grazing (Line 12)     </t>
    </r>
    <r>
      <rPr>
        <i/>
        <sz val="11"/>
        <color theme="1"/>
        <rFont val="Calibri"/>
        <family val="2"/>
        <scheme val="minor"/>
      </rPr>
      <t>FORMAT:  FREE FORMAT</t>
    </r>
  </si>
  <si>
    <t>Headwaters</t>
  </si>
  <si>
    <t>NON</t>
  </si>
  <si>
    <t>CUST</t>
  </si>
  <si>
    <t>mgt</t>
  </si>
  <si>
    <t>HARVEST HAND</t>
  </si>
  <si>
    <t>HAVPLA 5</t>
  </si>
  <si>
    <t>STRPTILL</t>
  </si>
  <si>
    <t>STRIP TILL</t>
  </si>
  <si>
    <t>VERTTILL</t>
  </si>
  <si>
    <t>VERTICAL TILL</t>
  </si>
  <si>
    <t>SITELIST.DAT</t>
  </si>
  <si>
    <t>SUBSLIST.DAT</t>
  </si>
  <si>
    <t>WPM1LIST.DAT</t>
  </si>
  <si>
    <t>WINDLIST.DAT</t>
  </si>
  <si>
    <t>SOILLIST.DAT</t>
  </si>
  <si>
    <t>MNGTLIST.DAT</t>
  </si>
  <si>
    <t>TR55COM.DAT</t>
  </si>
  <si>
    <t>MLRNCOM.DAT</t>
  </si>
  <si>
    <t>APEXPRNT.DAT</t>
  </si>
  <si>
    <t>HERDTABLE.DAT</t>
  </si>
  <si>
    <t>WDLYLIST.DAT</t>
  </si>
  <si>
    <t>PSOLIST.DAT</t>
  </si>
  <si>
    <t>RFDTCOM.DAT</t>
  </si>
  <si>
    <t>GRZPTABLE.DAT</t>
  </si>
  <si>
    <t>SUBA08.sub</t>
  </si>
  <si>
    <t>OPSC08.mgt</t>
  </si>
  <si>
    <t>218.4 LBS/AC 34-00-00  BY SURFACE BROADCAST USING  EZEE FLOW SPREADER</t>
  </si>
  <si>
    <t>CHISEL TILLAGE 8" DEEP (&lt;15')</t>
  </si>
  <si>
    <t>OFFSET DISK 8-10" (&lt;13')</t>
  </si>
  <si>
    <t>PLANTER REGULAR 12 ROW</t>
  </si>
  <si>
    <t>72.8 LBS/AC 00-46-00  BY SURFACE BROADCAST USING  EZEE FLOW SPREADER</t>
  </si>
  <si>
    <t>BAILING WHEAT OR HARVEST</t>
  </si>
  <si>
    <t>MOLDBOARD PLOWED AND DISKED</t>
  </si>
  <si>
    <t>DOUBLE DISKED</t>
  </si>
  <si>
    <t>300 LBS/AC 16-20-06   BY SURFACE BROADCAST USING  EZEE FLOW SPREADER</t>
  </si>
  <si>
    <t>DISKING</t>
  </si>
  <si>
    <t>90 LBS/AC WHEAT SEEDS OF VARIETY TRUIMPH DRILLING 4-5"DEEP</t>
  </si>
  <si>
    <t>SPRINGTOOTH HARROWED 8 IN DEEP AND 8 IN  WIDE</t>
  </si>
  <si>
    <t>SHRED TALL GRASS AROUND PLOTS</t>
  </si>
  <si>
    <t>BAILING WHEAT OR HANDCUT WHEAT (30.2 BU/AC)</t>
  </si>
  <si>
    <t>STUBBLE MULCH PLOW</t>
  </si>
  <si>
    <t xml:space="preserve">200 LBS/AC 34-00-00 </t>
  </si>
  <si>
    <t>CHISELED</t>
  </si>
  <si>
    <t>DOUBLE SPIKE TOOTH HARROWED</t>
  </si>
  <si>
    <t>MOWED WITH 15FT FLAIR MOWER AND UNDER SURFACE CUT WITH BAT WING TO KILL WEEDS</t>
  </si>
  <si>
    <t>100LBS/AC 18-46-00 BY SURFACE BROADCAST USING  EZEE FLOW SPREADER</t>
  </si>
  <si>
    <t>100 LBS/AC 34-00-00  BY SURFACE BROADCAST USING  EZEE FLOW SPREADER</t>
  </si>
  <si>
    <t xml:space="preserve"> DISKED AND MULCHED LIGHTLY</t>
  </si>
  <si>
    <t>PLANTING: 90 LBS/AC WHEAT SEEDS OF VARIETY TRUIMPH WITH FERTILIZER HAD BEEN APPLIED EARLIED BY CHICKASHA</t>
  </si>
  <si>
    <t>MOWED WEEDS ON BURM</t>
  </si>
  <si>
    <t xml:space="preserve"> STUBBLE MULCHED WITH LARGE SWEEP PLOW</t>
  </si>
  <si>
    <t>TANDEM DISKED</t>
  </si>
  <si>
    <t>STUBBLE MULCHED WITH LARGE SWEEP PLOW</t>
  </si>
  <si>
    <t>KILL</t>
  </si>
  <si>
    <t>TANDEM DISK TWICE</t>
  </si>
  <si>
    <t>840 LBS/AC OATS SEEDS OF VARIETY BOB OATS USING JOHN DEERE 16-7"DRILL</t>
  </si>
  <si>
    <t>BAILING OATS OR HARVEST</t>
  </si>
  <si>
    <t>SPRINGTOOTH</t>
  </si>
  <si>
    <t>OFFSET DISKED</t>
  </si>
  <si>
    <t>STUBBLE MULCH PLOWED</t>
  </si>
  <si>
    <t>90 LBS/AC WHEAT SEEDS OF VARIETY TAM 105 USING JOHN DEERE DRILL</t>
  </si>
  <si>
    <t>FERTILIZER: 200 LBS/AC 34-00-00</t>
  </si>
  <si>
    <t>0.17 LBS/AC GLEAN</t>
  </si>
  <si>
    <t>1.5 LBS/AC MCP (2-4D) (MCPA) USING AERIAL SPRAYER</t>
  </si>
  <si>
    <t>CHISEL PLOW</t>
  </si>
  <si>
    <t>FERTILIZER: 100 LBS/AC 34-00-00</t>
  </si>
  <si>
    <t>FERTILIZER: 100 LBS/AC 10-20-10</t>
  </si>
  <si>
    <t>120 LBS/AC WHEAT SEEDS USING CONVENTIONAL DRILL</t>
  </si>
  <si>
    <t>100LBS/AC 46-00-00 BY SURFACE BROADCAST USING  EZEE FLOW SPREADER</t>
  </si>
  <si>
    <t>90 LBS/AC WHEAT SEEDS  OF VARIETY MUSTANG USING CONVENTIONAL 14 X 7 JOHN DEERE DRILL</t>
  </si>
  <si>
    <t>75 LBS/AC 46-00-00 BY WHIRLWIND SPREADER (TOP DRESSED)</t>
  </si>
  <si>
    <t xml:space="preserve"> 2.61 LBS/AC LANDMASTER USING GROUND SPRAY RIG</t>
  </si>
  <si>
    <t xml:space="preserve"> 17 LBS/AC AMMONIUM SULPHATE USING GROUND SPRAY RIG</t>
  </si>
  <si>
    <t>2.09 LBS/AC ACTIVATOR USING GROUND SPRAY RIG</t>
  </si>
  <si>
    <t>OFFSET DISK TWICE</t>
  </si>
  <si>
    <t>90 LBS/AC WHEAT SEEDS OF VARIETY TAM 101 USING 14 X 7 JOHN DEERE DRILL</t>
  </si>
  <si>
    <t>0.75 LBS/AC MCPA USING AERIAL SPRAYER</t>
  </si>
  <si>
    <t>MOLDBOARD PLOWED 8"</t>
  </si>
  <si>
    <t>100 LBS/AC 18-46-00 BY WHIRLWIND SPREADER (TOP DRESSED)</t>
  </si>
  <si>
    <t>SPRINGTOOTH HARROWED</t>
  </si>
  <si>
    <t>90 LBS/AC WHEAT SEEDS OF VARIETY TAM 101 USING 16 X 7 JOHN DEERE DRILL</t>
  </si>
  <si>
    <t>150 LBS/AC 46-00-00 BY WHIRLWIND SPREADER</t>
  </si>
  <si>
    <t>MOLDBOARD PLOWED 7-9"</t>
  </si>
  <si>
    <t>3.375 LBS/AC LANDMASTER BW USING GROUND SPRAY RIG</t>
  </si>
  <si>
    <t>125 LBS/AC 46-00-00 BY WHIRLWIND SPREADER</t>
  </si>
  <si>
    <t>100 LBS/AC 18-46-00 BY WHIRLWIND SPREADER</t>
  </si>
  <si>
    <t>90 LBS/AC WHEAT SEEDS  OF VARIETY CHISHOLM USING 16 X 7 JOHN DEERE DRILL</t>
  </si>
  <si>
    <t>0.021 LBS/AC GLEAN USING GROUND SPRAY RIG</t>
  </si>
  <si>
    <t>0.25 LBS/AC SALVO (2-4D) USING GROUND SPRAY RIG</t>
  </si>
  <si>
    <t>MOLDBOARD PLOWED 8-9"</t>
  </si>
  <si>
    <t>OFFSET DISKED 4"DEPTH</t>
  </si>
  <si>
    <t xml:space="preserve"> DISKED WITH SMALL DISK</t>
  </si>
  <si>
    <t>DISK PLOTS WITH 3-POINT DISK AND HARROW</t>
  </si>
  <si>
    <t>90 LBS/AC WHEAT SEEDS  OF VARIETY CHISHOLM WITHOUT DRILL</t>
  </si>
  <si>
    <t>0.021 LBS/AC GLEAN USING  AREAL SPRAY</t>
  </si>
  <si>
    <t>0.20 LBS/AC SALVO (2-4D) USING  AREAL SPRAY</t>
  </si>
  <si>
    <t>120 LBS/AC WHEAT SEEDS  OF VARIETY CHISHOLM</t>
  </si>
  <si>
    <t>100 LBS/AC 46-00-00 (TOP DRESSED)</t>
  </si>
  <si>
    <t>DISK WITH 3-POINT DISK</t>
  </si>
  <si>
    <t>MOLDBOARD PLOWED</t>
  </si>
  <si>
    <t>DISKED WITH OFFSET DISK</t>
  </si>
  <si>
    <t>DISKED AND HARROWED</t>
  </si>
  <si>
    <t>NO RATE AND VARIETY</t>
  </si>
  <si>
    <t>100 LBS/AC 46-00-00</t>
  </si>
  <si>
    <t>14.595 LBS/AC LANDMASTER BW USING HAND SPRAYER</t>
  </si>
  <si>
    <t>WORJED WITH SWEEP PLOW</t>
  </si>
  <si>
    <t>SWEEPS AND HARROWED</t>
  </si>
  <si>
    <t xml:space="preserve">100 LBS/AC 18-46-00 </t>
  </si>
  <si>
    <t>120 LBS/AC WHEAT SEEDS OF VARIERTY KARL</t>
  </si>
  <si>
    <t>STUBBLE MULCHED AND RAN SWEEPS</t>
  </si>
  <si>
    <t>RAN SWEEPS</t>
  </si>
  <si>
    <t xml:space="preserve"> DISKED IN FERTILIZER</t>
  </si>
  <si>
    <t>120 LBS/AC WHEAT SEEDS OF VARIETY PIONEER 21</t>
  </si>
  <si>
    <t>RAN SWEEP PLOW</t>
  </si>
  <si>
    <t>SWEEP PLOW</t>
  </si>
  <si>
    <t>DISKED 2 PASSES, 1 PASS LIGHTLY, 1 PASS 3 IN DEEP UPTO 7 IN DEEP</t>
  </si>
  <si>
    <t>CHISEL PLOWED 1 PASS LIGHTLY DRAGGED HARROW</t>
  </si>
  <si>
    <t>FIELD CULTIVATOR 1 PASS</t>
  </si>
  <si>
    <t>100 LBS/AC WHEAT SEEDS OF VARIETY 2163</t>
  </si>
  <si>
    <t>31 LBS/AC NITROGEN (N)</t>
  </si>
  <si>
    <t>0.80 LBS/AC DIMETHOATER</t>
  </si>
  <si>
    <t xml:space="preserve"> 0.013 LBS/AC FINNESSE</t>
  </si>
  <si>
    <t xml:space="preserve"> 0.013 LBS/AC 2-4D</t>
  </si>
  <si>
    <t>MOLDBOARD PLOWED 7"</t>
  </si>
  <si>
    <t>DISKED 2 PASSES</t>
  </si>
  <si>
    <t>CHISEL PLOWED</t>
  </si>
  <si>
    <t>1 LBS/AC ROUNDUP ULTRA</t>
  </si>
  <si>
    <t>1 LBS/AC WEEDER 64 (2-4D)</t>
  </si>
  <si>
    <t>0.25 LBS/AC ROUNDUP WITH BOOM</t>
  </si>
  <si>
    <t>1.5 LBS/AC ROUNDUP ULTRA</t>
  </si>
  <si>
    <t>46 LBS/AC ACTIVE NITROGEN (N) (UREA/GRANULAR FORM)</t>
  </si>
  <si>
    <t>FARM 8 AT WRE, EL RENO, OK</t>
  </si>
  <si>
    <t>SOIL08.sol</t>
  </si>
  <si>
    <t>.sol file Soil: APEX001.sol Date: 2021-04-12 19:12:07 +0000 Soil Name: Norge silt loam, 1 to 3 percent slopes</t>
  </si>
  <si>
    <t>SITE08.sit</t>
  </si>
  <si>
    <t>FARM 8 AT WRE OK</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</si>
  <si>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</si>
  <si>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</si>
  <si>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</si>
  <si>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</si>
  <si>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</si>
  <si>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</si>
  <si>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</si>
  <si>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</si>
  <si>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</si>
  <si>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</si>
  <si>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</si>
  <si>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</si>
  <si>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</si>
  <si>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</si>
  <si>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</si>
  <si>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</si>
  <si>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</si>
  <si>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</si>
  <si>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</si>
  <si>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</si>
  <si>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</si>
  <si>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</si>
  <si>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HORSE OR MULE, DRAFT</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</si>
  <si>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</si>
  <si>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</si>
  <si>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</si>
  <si>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</si>
  <si>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</si>
  <si>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</si>
  <si>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</si>
  <si>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</si>
  <si>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</si>
  <si>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</si>
  <si>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</si>
  <si>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</si>
  <si>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</si>
  <si>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</si>
  <si>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</si>
  <si>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</si>
  <si>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</si>
  <si>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</si>
  <si>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</si>
  <si>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</si>
  <si>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</si>
  <si>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</si>
  <si>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</si>
  <si>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</si>
  <si>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</si>
  <si>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</si>
  <si>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</si>
  <si>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</si>
  <si>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</si>
  <si>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</si>
  <si>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</si>
  <si>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</si>
  <si>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</si>
  <si>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</si>
  <si>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</si>
  <si>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</si>
  <si>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</si>
  <si>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</si>
  <si>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</si>
  <si>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</si>
  <si>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</si>
  <si>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</si>
  <si>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</si>
  <si>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</si>
  <si>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</si>
  <si>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</si>
  <si>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</si>
  <si>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</si>
  <si>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</si>
  <si>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</si>
  <si>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</si>
  <si>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</si>
  <si>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</si>
  <si>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</si>
  <si>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</si>
  <si>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</si>
  <si>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</si>
  <si>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</si>
  <si>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</si>
  <si>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</si>
  <si>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</si>
  <si>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</si>
  <si>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</si>
  <si>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</si>
  <si>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</si>
  <si>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</si>
  <si>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</si>
  <si>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</si>
  <si>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</si>
  <si>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</si>
  <si>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</si>
  <si>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</si>
  <si>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</si>
  <si>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DRILL NO-TILL 24 FT</t>
  </si>
  <si>
    <t>DRLLDD36</t>
  </si>
  <si>
    <t>DRILL,DOUBLE DISK 7" 36FT</t>
  </si>
  <si>
    <t>PLBEET8R</t>
  </si>
  <si>
    <t>BEET PLANTER 8 ROW</t>
  </si>
  <si>
    <t>PLPOTATO</t>
  </si>
  <si>
    <t>POTATO PLANTER</t>
  </si>
  <si>
    <t>PLTRAN2R</t>
  </si>
  <si>
    <t>TRANSPLANTER 2 ROW</t>
  </si>
  <si>
    <t>PLTRAN4R</t>
  </si>
  <si>
    <t>TRANSPLANTER 4-ROW 12FT</t>
  </si>
  <si>
    <t>PRSEED2R</t>
  </si>
  <si>
    <t>PRECISION SEEDER 2-ROW</t>
  </si>
  <si>
    <t>PLSLED3R</t>
  </si>
  <si>
    <t>PLANTER AND SLED 3 ROW</t>
  </si>
  <si>
    <t>DRAIRDEL</t>
  </si>
  <si>
    <t>DRILL, AIR DELIVER</t>
  </si>
  <si>
    <t>DRILLLST</t>
  </si>
  <si>
    <t>DRILL, LISTER</t>
  </si>
  <si>
    <t>DRNOTMNT</t>
  </si>
  <si>
    <t>DRILL, NO-TILL, MIN-TILL</t>
  </si>
  <si>
    <t>DRPLDG14</t>
  </si>
  <si>
    <t>DRILL,PLAIN,DISCGRAIN GT1</t>
  </si>
  <si>
    <t>DRPLDL14</t>
  </si>
  <si>
    <t>DRILL,PLAIN,DISCGRAIN LE1</t>
  </si>
  <si>
    <t>DRPRDHOE</t>
  </si>
  <si>
    <t>DRILL,PRESS,DISC OR HOE</t>
  </si>
  <si>
    <t>PLJR2ROW</t>
  </si>
  <si>
    <t>PLANTER JR 2 ROW</t>
  </si>
  <si>
    <t>PLRG12RW</t>
  </si>
  <si>
    <t>PLRG10RW</t>
  </si>
  <si>
    <t>PLANTER REGULAR 10 ROW</t>
  </si>
  <si>
    <t>PLAIRDEL</t>
  </si>
  <si>
    <t>PLANTER AIR-DELIVERY 6ROW</t>
  </si>
  <si>
    <t>PLNTL6RW</t>
  </si>
  <si>
    <t>PLANTER NO-TILL 6 ROW</t>
  </si>
  <si>
    <t>PLREG4RW</t>
  </si>
  <si>
    <t>PLANTER REGULAR 4 ROW</t>
  </si>
  <si>
    <t>PLREG6RW</t>
  </si>
  <si>
    <t>PLANTER REGULAR 6 ROW</t>
  </si>
  <si>
    <t>PLREG8RW</t>
  </si>
  <si>
    <t>PLANTER REGULAR 8 ROW</t>
  </si>
  <si>
    <t>PLRDT6RW</t>
  </si>
  <si>
    <t>PLANTER RIDGE TILL 6 ROW</t>
  </si>
  <si>
    <t>AERLSEED</t>
  </si>
  <si>
    <t>AERIAL SEEDING</t>
  </si>
  <si>
    <t>BEDSHAPP</t>
  </si>
  <si>
    <t>BED-SHAPER PLANTER</t>
  </si>
  <si>
    <t>BRDCSEED</t>
  </si>
  <si>
    <t>BROADCAST SEEDER</t>
  </si>
  <si>
    <t>PLGARLIC</t>
  </si>
  <si>
    <t>GARLIC PLANTER</t>
  </si>
  <si>
    <t>PLSTANHY</t>
  </si>
  <si>
    <t>STANHAY PLANTER</t>
  </si>
  <si>
    <t>PLPNEUMT</t>
  </si>
  <si>
    <t>PNEUMATIC CORN PLANTER</t>
  </si>
  <si>
    <t>DUCKFTC</t>
  </si>
  <si>
    <t>DUCKFOOT CULTIVATOR</t>
  </si>
  <si>
    <t>FLDCGE15</t>
  </si>
  <si>
    <t>FIELD CULTIVATOR GE15FT</t>
  </si>
  <si>
    <t>FLDCLT15</t>
  </si>
  <si>
    <t>FIELD CULTIVATOR LT15FT</t>
  </si>
  <si>
    <t>FUROWOUT</t>
  </si>
  <si>
    <t>FURROW-OUT CULTIVATOR</t>
  </si>
  <si>
    <t>MARKER</t>
  </si>
  <si>
    <t>MARKER (CULTIVATOR)</t>
  </si>
  <si>
    <t>ROLLGE15</t>
  </si>
  <si>
    <t>ROLLING CULTIVATOR GE15FT</t>
  </si>
  <si>
    <t>ROLLLT15</t>
  </si>
  <si>
    <t>ROLLING CULTIVATOR LT15FT</t>
  </si>
  <si>
    <t>ROWCGE15</t>
  </si>
  <si>
    <t>ROW CULTIVATOR GE15FT</t>
  </si>
  <si>
    <t>ROWCLT15</t>
  </si>
  <si>
    <t>ROW CULTIVATOR LT15FT</t>
  </si>
  <si>
    <t>DISCOVAT</t>
  </si>
  <si>
    <t>DISCOVATOR</t>
  </si>
  <si>
    <t>FLDCLT36</t>
  </si>
  <si>
    <t>FIELD CULTIVATOR 36FT</t>
  </si>
  <si>
    <t>LEVELER</t>
  </si>
  <si>
    <t>HRW10BAR</t>
  </si>
  <si>
    <t>HARROW 10 BAR TINE 36 FT</t>
  </si>
  <si>
    <t>CMULGE18</t>
  </si>
  <si>
    <t>CULTI-MULCH ROLLER GE18FT</t>
  </si>
  <si>
    <t>CMULLT18</t>
  </si>
  <si>
    <t>CULTI-MULCH ROLLER LT18FT</t>
  </si>
  <si>
    <t>CULPKPUL</t>
  </si>
  <si>
    <t>CULTI-PACKER PULVERIZER</t>
  </si>
  <si>
    <t>LANDLEVL</t>
  </si>
  <si>
    <t>LAND PLANE-LEVELER</t>
  </si>
  <si>
    <t>LANDALL</t>
  </si>
  <si>
    <t>LANDALL, DO-ALL</t>
  </si>
  <si>
    <t>LASRPLAN</t>
  </si>
  <si>
    <t>LASER PLANER</t>
  </si>
  <si>
    <t>LEVPLDIS</t>
  </si>
  <si>
    <t>LEVEE-PLOW-DISC</t>
  </si>
  <si>
    <t>FLOAT</t>
  </si>
  <si>
    <t>FLDCDSCR</t>
  </si>
  <si>
    <t>FIELD COND (SCRATCHER)</t>
  </si>
  <si>
    <t>LISTRMID</t>
  </si>
  <si>
    <t>LISTER (MIDDLE-BUSTER)</t>
  </si>
  <si>
    <t>LISTRBED</t>
  </si>
  <si>
    <t>LISTER-BEDDER PLANTER</t>
  </si>
  <si>
    <t>ROLLGROV</t>
  </si>
  <si>
    <t>ROLLER GROOVER</t>
  </si>
  <si>
    <t>ROLPKRAT</t>
  </si>
  <si>
    <t>ROLLER PACKER ATTACHMENT</t>
  </si>
  <si>
    <t>ROLPKRFT</t>
  </si>
  <si>
    <t>ROLLER PACKER FLAT ROLLER</t>
  </si>
  <si>
    <t>SANDFIGT</t>
  </si>
  <si>
    <t>SAND-FIGHTER</t>
  </si>
  <si>
    <t>SEEDROLL</t>
  </si>
  <si>
    <t>SEEDBED ROLLER</t>
  </si>
  <si>
    <t>CRUSTBST</t>
  </si>
  <si>
    <t>CRUST BUSTER</t>
  </si>
  <si>
    <t>ROLLHRRW</t>
  </si>
  <si>
    <t>ROLLER HARROW 15 FT</t>
  </si>
  <si>
    <t>TRIPLE K</t>
  </si>
  <si>
    <t>CULT1ROW</t>
  </si>
  <si>
    <t>CULTIVATOR 1 ROW</t>
  </si>
  <si>
    <t>FINHGE15</t>
  </si>
  <si>
    <t>FINISHING HARROW GE15FT</t>
  </si>
  <si>
    <t>FINHLT15</t>
  </si>
  <si>
    <t>FINISHING HARROW LT15FT</t>
  </si>
  <si>
    <t>FLEXGE20</t>
  </si>
  <si>
    <t>FLEX-TINE HARROW CL GE20F</t>
  </si>
  <si>
    <t>FLEXLT20</t>
  </si>
  <si>
    <t>FLEX-TINE HARROW CL LT20F</t>
  </si>
  <si>
    <t>SPIKETTH</t>
  </si>
  <si>
    <t>POWERED SPIKE TOOTH HARRO</t>
  </si>
  <si>
    <t>SPIKGT25</t>
  </si>
  <si>
    <t>SPIKE TOOTH HARROW GT25FT</t>
  </si>
  <si>
    <t>SPIKLE25</t>
  </si>
  <si>
    <t>SPIKE TOOTH HARROW LE25FT</t>
  </si>
  <si>
    <t>SPTHGE15</t>
  </si>
  <si>
    <t>SPRINGTOOTH HARROW GE15FT</t>
  </si>
  <si>
    <t>SPTHLT15</t>
  </si>
  <si>
    <t>SPRINGTOOTH HARROW LT15FT</t>
  </si>
  <si>
    <t>SOILFINS</t>
  </si>
  <si>
    <t>SOIL FINISHER</t>
  </si>
  <si>
    <t>CULTFERT</t>
  </si>
  <si>
    <t>CULTI-FERT 1 ROW</t>
  </si>
  <si>
    <t>DISK2ROW</t>
  </si>
  <si>
    <t>DISK 2 ROW</t>
  </si>
  <si>
    <t>COULT1RW</t>
  </si>
  <si>
    <t>COULTER 1 ROW</t>
  </si>
  <si>
    <t>ROTHOE</t>
  </si>
  <si>
    <t>ROTARY HOE</t>
  </si>
  <si>
    <t>ROTMOWER</t>
  </si>
  <si>
    <t>ROTARY MOWER</t>
  </si>
  <si>
    <t>ROTERRA</t>
  </si>
  <si>
    <t>ROTOTILL</t>
  </si>
  <si>
    <t>ROTO-TILLER</t>
  </si>
  <si>
    <t>ROTBEDDR</t>
  </si>
  <si>
    <t>ROTOVATOR-BEDDER</t>
  </si>
  <si>
    <t>ROWBUCK</t>
  </si>
  <si>
    <t>RIPPER10</t>
  </si>
  <si>
    <t>RIPPER 10 FT</t>
  </si>
  <si>
    <t>MIDBST1R</t>
  </si>
  <si>
    <t>MIDDLE BUSTER 1 ROW</t>
  </si>
  <si>
    <t>RODWEEDR</t>
  </si>
  <si>
    <t>ROD WEEDER</t>
  </si>
  <si>
    <t>RUBWHWPL</t>
  </si>
  <si>
    <t>RUBBER-WHEEL WEED PULLER</t>
  </si>
  <si>
    <t>MULTIWDR</t>
  </si>
  <si>
    <t>MULTI-WEEDER</t>
  </si>
  <si>
    <t>BEETPULL</t>
  </si>
  <si>
    <t>BEET PULLER</t>
  </si>
  <si>
    <t>MLDBGE10</t>
  </si>
  <si>
    <t>MOLDBOARD PLOW REG GE10B</t>
  </si>
  <si>
    <t>CHPLGT21</t>
  </si>
  <si>
    <t>CHISEL PLOW GT21FT</t>
  </si>
  <si>
    <t>CHPLGT15</t>
  </si>
  <si>
    <t>CHISEL PLOW GT15FT</t>
  </si>
  <si>
    <t>CHPLLE15</t>
  </si>
  <si>
    <t>CHISEL PLOW LE15FT</t>
  </si>
  <si>
    <t>CCHPLOW</t>
  </si>
  <si>
    <t>COULTER-CHISEL PLOW</t>
  </si>
  <si>
    <t>DKPLGE23</t>
  </si>
  <si>
    <t>DISK PLOW GE23FT</t>
  </si>
  <si>
    <t>DKPLLT23</t>
  </si>
  <si>
    <t>DISK PLOW LT23FT</t>
  </si>
  <si>
    <t>MLBDR4-6</t>
  </si>
  <si>
    <t>MOLDBOARD PLOW REG 4-6B</t>
  </si>
  <si>
    <t>MLBDRGE7</t>
  </si>
  <si>
    <t>MOLDBOARD PLOW REG GE7B</t>
  </si>
  <si>
    <t>MLBDRLE3</t>
  </si>
  <si>
    <t>MOLDBOARD PLOW REG LE3B</t>
  </si>
  <si>
    <t>MLBD24-6</t>
  </si>
  <si>
    <t>MOLDBOARD PLOW 2-WAY 4-6B</t>
  </si>
  <si>
    <t>MLDB2GE7</t>
  </si>
  <si>
    <t>MOLDBOARD PLOW 2-WAY GE7B</t>
  </si>
  <si>
    <t>MLDB2LE3</t>
  </si>
  <si>
    <t>MOLDBOARD PLOW 2-WAY LE3B</t>
  </si>
  <si>
    <t>SMCHGT15</t>
  </si>
  <si>
    <t>STUBBLE-MULCH PLOW GT15FT</t>
  </si>
  <si>
    <t>SMCHLE15</t>
  </si>
  <si>
    <t>STUBBLE-MULCH PLOW LE15FT</t>
  </si>
  <si>
    <t>SUBCHPLW</t>
  </si>
  <si>
    <t>SUBSOIL CHISEL PLOW</t>
  </si>
  <si>
    <t>ROWCOND1</t>
  </si>
  <si>
    <t>ROW CONDITIONER 1 ROW</t>
  </si>
  <si>
    <t>HIPFERT1</t>
  </si>
  <si>
    <t>HIPPER-FERT 1 ROW</t>
  </si>
  <si>
    <t>HIPPER1R</t>
  </si>
  <si>
    <t>HIPPER 1 ROW</t>
  </si>
  <si>
    <t>RICEROLL</t>
  </si>
  <si>
    <t>RICE ROLLER</t>
  </si>
  <si>
    <t>PARAPLOW</t>
  </si>
  <si>
    <t>SBEDHIPR</t>
  </si>
  <si>
    <t>SUBSOILER-BEDDER HIP-RIP</t>
  </si>
  <si>
    <t>RIPRSUBS</t>
  </si>
  <si>
    <t>DEEP RIPPER- SUBSOILER</t>
  </si>
  <si>
    <t>VRIPPER</t>
  </si>
  <si>
    <t>V-RIPPER</t>
  </si>
  <si>
    <t>UNCAP6RW</t>
  </si>
  <si>
    <t>UNCAPPER 6 ROW</t>
  </si>
  <si>
    <t>BEDROL4R</t>
  </si>
  <si>
    <t>BED ROLLER 4 ROW</t>
  </si>
  <si>
    <t>BEDDER D</t>
  </si>
  <si>
    <t>BEDDER (DISK)</t>
  </si>
  <si>
    <t>BEDDHIPR</t>
  </si>
  <si>
    <t>BEDDER DISK-HIPPER</t>
  </si>
  <si>
    <t>BEDDKROW</t>
  </si>
  <si>
    <t>BEDDER DISK-ROW</t>
  </si>
  <si>
    <t>BEDDER S</t>
  </si>
  <si>
    <t>BEDDER SHAPER</t>
  </si>
  <si>
    <t>DSKBRMKR</t>
  </si>
  <si>
    <t>DISK BORDER MAKER</t>
  </si>
  <si>
    <t>DKCHMTIL</t>
  </si>
  <si>
    <t>DISK CHISEL (MULCH TILLER</t>
  </si>
  <si>
    <t>OFFDGE19</t>
  </si>
  <si>
    <t>OFFSET DIS/HEAVDUTY GE19F</t>
  </si>
  <si>
    <t>OFFHLE13</t>
  </si>
  <si>
    <t>OFFSET DIS/HEAVDUTY LE13F</t>
  </si>
  <si>
    <t>OFFH1418</t>
  </si>
  <si>
    <t>OFFSET DIS/HEAVDUTY14-18F</t>
  </si>
  <si>
    <t>OFFLGE19</t>
  </si>
  <si>
    <t>OFFSET DIS/LGHTDUTY GE19F</t>
  </si>
  <si>
    <t>OFFLLE13</t>
  </si>
  <si>
    <t>OFFSET DIS/LGHTDUTY LE13F</t>
  </si>
  <si>
    <t>OFFL1418</t>
  </si>
  <si>
    <t>OFFSET DIS/LGHTDUTY14-18F</t>
  </si>
  <si>
    <t>ONE-WAYT</t>
  </si>
  <si>
    <t>ONE-WAY (DISK TILLER)</t>
  </si>
  <si>
    <t>TANPGE19</t>
  </si>
  <si>
    <t>TANDEM DISK PLW GE19FT</t>
  </si>
  <si>
    <t>TANPLE13</t>
  </si>
  <si>
    <t>TANDEM DISK, PLW LE13FT</t>
  </si>
  <si>
    <t>TANP1418</t>
  </si>
  <si>
    <t>TANDEM DISK PLW 14-18FT</t>
  </si>
  <si>
    <t>TANRGE19</t>
  </si>
  <si>
    <t>TANDEM DISK REG GE19FT</t>
  </si>
  <si>
    <t>TANRLE13</t>
  </si>
  <si>
    <t>TANDEM DISK REG LE13FT</t>
  </si>
  <si>
    <t>TANR1418</t>
  </si>
  <si>
    <t>TANDEM DISK REG 14-18FT</t>
  </si>
  <si>
    <t>SINGLDIS</t>
  </si>
  <si>
    <t>SINGLE DISK</t>
  </si>
  <si>
    <t>PWRMULCH</t>
  </si>
  <si>
    <t>POWER MULCHER</t>
  </si>
  <si>
    <t>BLADE 10</t>
  </si>
  <si>
    <t>BLADE 10 FT</t>
  </si>
  <si>
    <t>FURWDIKE</t>
  </si>
  <si>
    <t>FURROW DIKER</t>
  </si>
  <si>
    <t>BEETCULT</t>
  </si>
  <si>
    <t>BEET CULTIVATOR 8 ROW</t>
  </si>
  <si>
    <t>AERIALFT</t>
  </si>
  <si>
    <t>SELF</t>
  </si>
  <si>
    <t>AERIAL FERT APPLICATION</t>
  </si>
  <si>
    <t>ANHYTRAC</t>
  </si>
  <si>
    <t>ANHYD FERT APP TRACTOR MT</t>
  </si>
  <si>
    <t>ANHYTRLR</t>
  </si>
  <si>
    <t>ANHYD FERT APP TRAILER MT</t>
  </si>
  <si>
    <t>DRYFTRLR</t>
  </si>
  <si>
    <t>DRY FERT SPRDR TRAILER MT</t>
  </si>
  <si>
    <t>DRYFTRAC</t>
  </si>
  <si>
    <t>DRY FERT APPL TRACTOR MTD</t>
  </si>
  <si>
    <t>FERTIMPL</t>
  </si>
  <si>
    <t>FERT APPL ATT TO IMPL</t>
  </si>
  <si>
    <t>LQDFTRAC</t>
  </si>
  <si>
    <t>LQUD FERT APPL TRACTOR MT</t>
  </si>
  <si>
    <t>LQDFTRLR</t>
  </si>
  <si>
    <t>LQUD FERT APPL TRAILER MT</t>
  </si>
  <si>
    <t>MANSPDER</t>
  </si>
  <si>
    <t>MANURE SPREADER</t>
  </si>
  <si>
    <t>SPFTSPDR</t>
  </si>
  <si>
    <t>SELF-PROP FERT SPREADER</t>
  </si>
  <si>
    <t>ANIMAL</t>
  </si>
  <si>
    <t>ANIMAL MANURE DUMP</t>
  </si>
  <si>
    <t>FERTAPPL</t>
  </si>
  <si>
    <t>FERTILIZER APPLICATOR</t>
  </si>
  <si>
    <t>AIRSPRAY</t>
  </si>
  <si>
    <t>AERIAL SPRAY</t>
  </si>
  <si>
    <t>FERTRENT</t>
  </si>
  <si>
    <t>FERT APPL SHANK 36FT RENT</t>
  </si>
  <si>
    <t>AERIALCH</t>
  </si>
  <si>
    <t>AERIAL CHEM APPLICATION</t>
  </si>
  <si>
    <t>CHEMIMPL</t>
  </si>
  <si>
    <t>CHEM APPL ATT TO IMPL</t>
  </si>
  <si>
    <t>CHEMLGSP</t>
  </si>
  <si>
    <t>CHEM APPL LG SELF-PROP</t>
  </si>
  <si>
    <t>CHEMSMSP</t>
  </si>
  <si>
    <t>CHEM APPL SM SELF-PROP</t>
  </si>
  <si>
    <t>CHEMSMTK</t>
  </si>
  <si>
    <t>CHEM APPL SMTRUCK SKID MT</t>
  </si>
  <si>
    <t>CGE30TLR</t>
  </si>
  <si>
    <t>CHEM APPL GE30FT TRLR MTD</t>
  </si>
  <si>
    <t>CGE30TRC</t>
  </si>
  <si>
    <t>CHEM APPL GE30FT TRACT MT</t>
  </si>
  <si>
    <t>CLT30TLR</t>
  </si>
  <si>
    <t>CHEM APPL LT30FT TRLR MTD</t>
  </si>
  <si>
    <t>CLT30TRC</t>
  </si>
  <si>
    <t>CHEM APPL LT30FT TRACT MT</t>
  </si>
  <si>
    <t>BOOMSPRY</t>
  </si>
  <si>
    <t>BOOM SPRAYER</t>
  </si>
  <si>
    <t>DEFOLBET</t>
  </si>
  <si>
    <t>BEET DEFOLIATOR</t>
  </si>
  <si>
    <t>CHEMRENT</t>
  </si>
  <si>
    <t>CHEM APPL (RENTED) 60 FT</t>
  </si>
  <si>
    <t>AMISHARV</t>
  </si>
  <si>
    <t>AMISH HARVESTER</t>
  </si>
  <si>
    <t>CBPTOMTR</t>
  </si>
  <si>
    <t>COMBINE, PTO MOTOR MTD</t>
  </si>
  <si>
    <t>CBRWHDMT</t>
  </si>
  <si>
    <t>COMBINE ROW HD PTO/MTR MT</t>
  </si>
  <si>
    <t>CRHDSP2W</t>
  </si>
  <si>
    <t>COMBINE ROW HD SP  2WD</t>
  </si>
  <si>
    <t>CRHDSP4W</t>
  </si>
  <si>
    <t>COMBINE ROW HD SP  4WD</t>
  </si>
  <si>
    <t>CRHDSPTK</t>
  </si>
  <si>
    <t>COMBINE ROW HD SP TRACK</t>
  </si>
  <si>
    <t>CRHDSPHL</t>
  </si>
  <si>
    <t>COMBINE ROW HD SP HILLSD</t>
  </si>
  <si>
    <t>CSPHILLS</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</si>
  <si>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</si>
  <si>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</si>
  <si>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</si>
  <si>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</si>
  <si>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</si>
  <si>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</si>
  <si>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</si>
  <si>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</si>
  <si>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</si>
  <si>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</si>
  <si>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</si>
  <si>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</si>
  <si>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</si>
  <si>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</si>
  <si>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</si>
  <si>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</si>
  <si>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</si>
  <si>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</si>
  <si>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</si>
  <si>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CTTNSPUL</t>
  </si>
  <si>
    <t>COTTON STRIPPER PULL-TYPE</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</si>
  <si>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</si>
  <si>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</si>
  <si>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</si>
  <si>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</si>
  <si>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</si>
  <si>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</si>
  <si>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</si>
  <si>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</si>
  <si>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</si>
  <si>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</si>
  <si>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</si>
  <si>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</si>
  <si>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</si>
  <si>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</si>
  <si>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</si>
  <si>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</si>
  <si>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</si>
  <si>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</si>
  <si>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BALEWPTO</t>
  </si>
  <si>
    <t>BALE WAGON, PTO</t>
  </si>
  <si>
    <t>BALEWSP</t>
  </si>
  <si>
    <t>BALE WAGON, SELF-PROP</t>
  </si>
  <si>
    <t>BALERMTD</t>
  </si>
  <si>
    <t>BALER, MOTOR MTD</t>
  </si>
  <si>
    <t>BALEPTOL</t>
  </si>
  <si>
    <t>BALER, PTO LARGE</t>
  </si>
  <si>
    <t>BALEPTOS</t>
  </si>
  <si>
    <t>BALER, PTO SMALL</t>
  </si>
  <si>
    <t>BALERSP</t>
  </si>
  <si>
    <t>BALER, SELF-PROPELLED</t>
  </si>
  <si>
    <t>MOWERPTO</t>
  </si>
  <si>
    <t>MOWER COND, PTO</t>
  </si>
  <si>
    <t>MOWERCSP</t>
  </si>
  <si>
    <t>MOWER COND, SELF-PROP</t>
  </si>
  <si>
    <t>MOWERDRD</t>
  </si>
  <si>
    <t>MOWER, DRUM-DISC</t>
  </si>
  <si>
    <t>MOWERFLA</t>
  </si>
  <si>
    <t>MOWER, FLAIL</t>
  </si>
  <si>
    <t>MOWERSCK</t>
  </si>
  <si>
    <t>MOWER, SICKLE</t>
  </si>
  <si>
    <t>RAKEDUMP</t>
  </si>
  <si>
    <t>RAKE, DUMP</t>
  </si>
  <si>
    <t>RAKESIDE</t>
  </si>
  <si>
    <t>RAKE, SIDE DELIVERY</t>
  </si>
  <si>
    <t>RAKEWHEL</t>
  </si>
  <si>
    <t>RAKE, WHEEL</t>
  </si>
  <si>
    <t>SWATHROL</t>
  </si>
  <si>
    <t>SWATH ROLLER</t>
  </si>
  <si>
    <t>WSWTHPTO</t>
  </si>
  <si>
    <t>WINDROWER-SWATHER, PTO</t>
  </si>
  <si>
    <t>WSWTHSP</t>
  </si>
  <si>
    <t>WINDROWER-SWTH SELF-PROP</t>
  </si>
  <si>
    <t>BALELOAD</t>
  </si>
  <si>
    <t>BALE LOADER</t>
  </si>
  <si>
    <t>SHREDGT8</t>
  </si>
  <si>
    <t>SHREDDER, FLAIL GT8FT</t>
  </si>
  <si>
    <t>SHREDLE8</t>
  </si>
  <si>
    <t>SHREDDER, FLAIL LE8FT</t>
  </si>
  <si>
    <t>SHRDRGT8</t>
  </si>
  <si>
    <t>SHREDDER, ROTARY GT8FT</t>
  </si>
  <si>
    <t>SHRDRLE8</t>
  </si>
  <si>
    <t>SHREDDER, ROTARY LE8FT</t>
  </si>
  <si>
    <t>STACKMOV</t>
  </si>
  <si>
    <t>STACK MOVER</t>
  </si>
  <si>
    <t>STACKAUT</t>
  </si>
  <si>
    <t>STACKER AUTOMATIC</t>
  </si>
  <si>
    <t>STLKSHRD</t>
  </si>
  <si>
    <t>STALK SHREDDER</t>
  </si>
  <si>
    <t>BEETHARV</t>
  </si>
  <si>
    <t>BEET HARVESTER</t>
  </si>
  <si>
    <t>BUSH HOG</t>
  </si>
  <si>
    <t>BEETTOPP</t>
  </si>
  <si>
    <t>BEET TOPPER 12 HP</t>
  </si>
  <si>
    <t>RICECOMB</t>
  </si>
  <si>
    <t>RICE COMBINE</t>
  </si>
  <si>
    <t>PIPE WGN</t>
  </si>
  <si>
    <t>PIPE WAGON</t>
  </si>
  <si>
    <t>TRLR20FT</t>
  </si>
  <si>
    <t>UTILITY TRAILER 20 FT</t>
  </si>
  <si>
    <t>TRLR10FT</t>
  </si>
  <si>
    <t>UTILITY TRAILER 10 FT</t>
  </si>
  <si>
    <t>TRLR40FT</t>
  </si>
  <si>
    <t>TRAILER 40 FT</t>
  </si>
  <si>
    <t>TRCK1/2T</t>
  </si>
  <si>
    <t>TRUCK PICKUP  1/2 TON</t>
  </si>
  <si>
    <t>TRCK3/4T</t>
  </si>
  <si>
    <t>TRUCK PICKUP  3/4 TON</t>
  </si>
  <si>
    <t>SEMIDIES</t>
  </si>
  <si>
    <t>TRUCK SEMI W TRAILER-DIES</t>
  </si>
  <si>
    <t>TRCKDI2T</t>
  </si>
  <si>
    <t>TRUCK SGL AXLE-DIESEL 2TO</t>
  </si>
  <si>
    <t>MOWAUTO</t>
  </si>
  <si>
    <t>MOWER AUTO LAWN</t>
  </si>
  <si>
    <t>MOWLAWN</t>
  </si>
  <si>
    <t>MOWER LAWN</t>
  </si>
  <si>
    <t>TRCKDI4T</t>
  </si>
  <si>
    <t>TRUCK TNDM AXLE-DIES 4TON</t>
  </si>
  <si>
    <t>CSPHILBG</t>
  </si>
  <si>
    <t>DSKPLW36</t>
  </si>
  <si>
    <t>MTRCYCLE</t>
  </si>
  <si>
    <t>ATV/MOTORCYCLE</t>
  </si>
  <si>
    <t>BACKHOE</t>
  </si>
  <si>
    <t>STRWSAVE</t>
  </si>
  <si>
    <t>CHAFF-STRAW SAVER</t>
  </si>
  <si>
    <t>CORRUGAT</t>
  </si>
  <si>
    <t>CORRUGATOR</t>
  </si>
  <si>
    <t>CTTNCHOP</t>
  </si>
  <si>
    <t>COTTON CHOPPER</t>
  </si>
  <si>
    <t>CTTNGLEN</t>
  </si>
  <si>
    <t>COTTON GLEANER</t>
  </si>
  <si>
    <t>DTCHCLSR</t>
  </si>
  <si>
    <t>DITCH CLOSER</t>
  </si>
  <si>
    <t>DTCHVEE</t>
  </si>
  <si>
    <t>DITCHER (VEE OR ROTARY)</t>
  </si>
  <si>
    <t>WDKILLER</t>
  </si>
  <si>
    <t>ELECTRIC WEED KILLER</t>
  </si>
  <si>
    <t>FRNTLDR</t>
  </si>
  <si>
    <t>FRONTEND LOADER</t>
  </si>
  <si>
    <t>GRWAGON</t>
  </si>
  <si>
    <t>GRAIN/HAY WAGON</t>
  </si>
  <si>
    <t>GRAVWGN</t>
  </si>
  <si>
    <t>GRAVITY WAGON</t>
  </si>
  <si>
    <t>HYWAGON</t>
  </si>
  <si>
    <t>HAY WAGON</t>
  </si>
  <si>
    <t>MLCHTRD</t>
  </si>
  <si>
    <t>MULCH TREADER</t>
  </si>
  <si>
    <t>NADA</t>
  </si>
  <si>
    <t>NO ATTACHMENT</t>
  </si>
  <si>
    <t>THRESHER</t>
  </si>
  <si>
    <t>OFF-FIELD THRESHER</t>
  </si>
  <si>
    <t>QTRDRAIN</t>
  </si>
  <si>
    <t>QUARTER DRAIN MACHINE</t>
  </si>
  <si>
    <t>RAIL</t>
  </si>
  <si>
    <t>RAIL, PIPE, LOG, PLANK</t>
  </si>
  <si>
    <t>REARBLD</t>
  </si>
  <si>
    <t>REAR MOUNTED BLADE</t>
  </si>
  <si>
    <t>ROCKPICK</t>
  </si>
  <si>
    <t>ROCK PICKER</t>
  </si>
  <si>
    <t>ROCKRAKE</t>
  </si>
  <si>
    <t>ROCK WINDROWER OR RAKE</t>
  </si>
  <si>
    <t>RDNTKILL</t>
  </si>
  <si>
    <t>RODENT KILLER</t>
  </si>
  <si>
    <t>BULLDOZR</t>
  </si>
  <si>
    <t>D7E BULLDOZER WITH BLADE</t>
  </si>
  <si>
    <t>GATEPIPE</t>
  </si>
  <si>
    <t>IRRI</t>
  </si>
  <si>
    <t>GATED PIPE</t>
  </si>
  <si>
    <t>PLASTIC</t>
  </si>
  <si>
    <t>PLASTIC LAYER 1 ROW</t>
  </si>
  <si>
    <t>HPUNCH1R</t>
  </si>
  <si>
    <t>HOLE PUNCHER 1 ROW</t>
  </si>
  <si>
    <t>SHRED1RW</t>
  </si>
  <si>
    <t>SHREDDER 1 ROW</t>
  </si>
  <si>
    <t>DITCHER</t>
  </si>
  <si>
    <t>CLTIWD36</t>
  </si>
  <si>
    <t>CULTIWEEDER 36 FT</t>
  </si>
  <si>
    <t>PACKER40</t>
  </si>
  <si>
    <t>PACKER   40 FT</t>
  </si>
  <si>
    <t>RODWDR36</t>
  </si>
  <si>
    <t>RODWEEDER/10 BAR HAR 36FT</t>
  </si>
  <si>
    <t>STAKEDRV</t>
  </si>
  <si>
    <t>STAKE DRIVER &amp; COMPRESSOR</t>
  </si>
  <si>
    <t>STAKDRIV</t>
  </si>
  <si>
    <t>STAKE DRIVER</t>
  </si>
  <si>
    <t>CANEHRV1</t>
  </si>
  <si>
    <t>CANE HARVESTER 1 ROW</t>
  </si>
  <si>
    <t>CANEHRV2</t>
  </si>
  <si>
    <t>CANE HARVESTER 2 ROW</t>
  </si>
  <si>
    <t>DITCHSUG</t>
  </si>
  <si>
    <t>DITCHER, SUGARCANE</t>
  </si>
  <si>
    <t>DTCHSDSG</t>
  </si>
  <si>
    <t>DITCHER SIDE, SUGARCANE</t>
  </si>
  <si>
    <t>TLOADSUG</t>
  </si>
  <si>
    <t>TRANSLOADER, SUGARCANE</t>
  </si>
  <si>
    <t>BURNUNIT</t>
  </si>
  <si>
    <t>BURNING UNIT</t>
  </si>
  <si>
    <t>CANEWG10</t>
  </si>
  <si>
    <t>CANE WAGON 10TON</t>
  </si>
  <si>
    <t>CANEWG5</t>
  </si>
  <si>
    <t>CANE WAGON 5TON</t>
  </si>
  <si>
    <t>GARLDIGG</t>
  </si>
  <si>
    <t>GARLIC DIGGER</t>
  </si>
  <si>
    <t>GARLCHOP</t>
  </si>
  <si>
    <t>GARLIC CHOPPER</t>
  </si>
  <si>
    <t>POTAHARV</t>
  </si>
  <si>
    <t>POTATO HARVESTER</t>
  </si>
  <si>
    <t>POTAVINS</t>
  </si>
  <si>
    <t>POTATO VINE SPLITTER</t>
  </si>
  <si>
    <t>POTAWIND</t>
  </si>
  <si>
    <t>POTATO WINDROWER</t>
  </si>
  <si>
    <t>POTAROLL</t>
  </si>
  <si>
    <t>POTATO ROLLER</t>
  </si>
  <si>
    <t>CANECHOP</t>
  </si>
  <si>
    <t>CANE CHOPPER</t>
  </si>
  <si>
    <t>CANECHFT</t>
  </si>
  <si>
    <t>CHOPPER+FERT RIG</t>
  </si>
  <si>
    <t>CANELDSP</t>
  </si>
  <si>
    <t>SP CANE LOADER</t>
  </si>
  <si>
    <t>COND6ROW</t>
  </si>
  <si>
    <t>CONDITIONER 6 ROW</t>
  </si>
  <si>
    <t>VEGHARV</t>
  </si>
  <si>
    <t>VEGETABLE HARVESTER</t>
  </si>
  <si>
    <t>SHAVERCN</t>
  </si>
  <si>
    <t>SUGARCANE SHAVER</t>
  </si>
  <si>
    <t>DRNCLEAN</t>
  </si>
  <si>
    <t>DRAIN CLEANER</t>
  </si>
  <si>
    <t>FLTRLL18</t>
  </si>
  <si>
    <t>FLAT ROLLER 18 FT</t>
  </si>
  <si>
    <t>FLTROLL6</t>
  </si>
  <si>
    <t>FLAT ROLLER 6 FT</t>
  </si>
  <si>
    <t>CANELOAD</t>
  </si>
  <si>
    <t>MTD CANE LOADER</t>
  </si>
  <si>
    <t>LILLCULT</t>
  </si>
  <si>
    <t>LILLISTON CULTIVATOR</t>
  </si>
  <si>
    <t>CANEPLNT</t>
  </si>
  <si>
    <t>MECH PLANTER SUGARCANE</t>
  </si>
  <si>
    <t>RWOPEN18</t>
  </si>
  <si>
    <t>ROW OPENER 18 FT</t>
  </si>
  <si>
    <t>ROWOPEN6</t>
  </si>
  <si>
    <t>ROW OPENER 6 FT</t>
  </si>
  <si>
    <t>RMV-DIKE</t>
  </si>
  <si>
    <t>REMOVE FURROW DIKE</t>
  </si>
  <si>
    <t>BDIKE100</t>
  </si>
  <si>
    <t>BUILD FURROW DIKE</t>
  </si>
  <si>
    <t>PADDYBD</t>
  </si>
  <si>
    <t>BUILD RICE PADDY</t>
  </si>
  <si>
    <t>PUDDLE</t>
  </si>
  <si>
    <t>PUDDLE RICE PADDY</t>
  </si>
  <si>
    <t>XPUDDLE</t>
  </si>
  <si>
    <t>DESTROY PUDDLE</t>
  </si>
  <si>
    <t>GRAZE</t>
  </si>
  <si>
    <t>INITIATE GRAZING</t>
  </si>
  <si>
    <t>STOP GRZ</t>
  </si>
  <si>
    <t>STOP GRAZING</t>
  </si>
  <si>
    <t>PADDY BUILDER</t>
  </si>
  <si>
    <t>REMOVE DIKE</t>
  </si>
  <si>
    <t>MANURSCP</t>
  </si>
  <si>
    <t>MANURE SCRAPER</t>
  </si>
  <si>
    <t>CNTR PVT</t>
  </si>
  <si>
    <t>CENTER PIVOT SPRINKLER</t>
  </si>
  <si>
    <t>IRR100HP</t>
  </si>
  <si>
    <t>IRRIGATION 100HP MOTOR</t>
  </si>
  <si>
    <t>FLOODIRR</t>
  </si>
  <si>
    <t>FURROW IRRIGATION</t>
  </si>
  <si>
    <t>IRR12IN</t>
  </si>
  <si>
    <t>IRR12 AC IN</t>
  </si>
  <si>
    <t>IRR10IN</t>
  </si>
  <si>
    <t>IRR10 AC IN</t>
  </si>
  <si>
    <t>IRR8IN</t>
  </si>
  <si>
    <t>IRR8 AC IN</t>
  </si>
  <si>
    <t>IRR6IN</t>
  </si>
  <si>
    <t>IRR6 AC IN</t>
  </si>
  <si>
    <t>IRR5IN</t>
  </si>
  <si>
    <t>IRR5 AC IN</t>
  </si>
  <si>
    <t>IRR4IN</t>
  </si>
  <si>
    <t>IRR4 AC IN</t>
  </si>
  <si>
    <t>NMFL12AI</t>
  </si>
  <si>
    <t>NMFLOOD IRR 12 AI</t>
  </si>
  <si>
    <t>NMFL8AI</t>
  </si>
  <si>
    <t>NMFLOOD IRR 8AI</t>
  </si>
  <si>
    <t>NMFL6AI</t>
  </si>
  <si>
    <t>NMFLOOD IRR 6AI</t>
  </si>
  <si>
    <t>NMFL4AI</t>
  </si>
  <si>
    <t>NMFLOOD 4AI</t>
  </si>
  <si>
    <t>NMFL2AI</t>
  </si>
  <si>
    <t>NMFLOOD IRR 2 AI</t>
  </si>
  <si>
    <t>NMSP2.5I</t>
  </si>
  <si>
    <t>NMSPRINKLER 2.5 AI</t>
  </si>
  <si>
    <t>NMSP2AI</t>
  </si>
  <si>
    <t>NMSPRINKLER 2 AI</t>
  </si>
  <si>
    <t>NMSP1AI</t>
  </si>
  <si>
    <t>NMSPRINKLER 1 AI</t>
  </si>
  <si>
    <t>UTWH AHI</t>
  </si>
  <si>
    <t>UT WHEELINEAHI</t>
  </si>
  <si>
    <t>UTWH BAI</t>
  </si>
  <si>
    <t>UT WHEELINEBAI</t>
  </si>
  <si>
    <t>UTFL CGI</t>
  </si>
  <si>
    <t>UT FLOOD CGI</t>
  </si>
  <si>
    <t>UTSP CSI</t>
  </si>
  <si>
    <t>UT SIPHON CSI</t>
  </si>
  <si>
    <t>UTWH OAI</t>
  </si>
  <si>
    <t>UT WHEELINE OAI</t>
  </si>
  <si>
    <t>UTSP WWI</t>
  </si>
  <si>
    <t>UT SIPHON WWI</t>
  </si>
  <si>
    <t>TXFLOOD</t>
  </si>
  <si>
    <t>TX FLOOD</t>
  </si>
  <si>
    <t>ALDRPIRR</t>
  </si>
  <si>
    <t>AL DRIP IRRIGATION</t>
  </si>
  <si>
    <t>WY WWELL</t>
  </si>
  <si>
    <t>WY GRND WATER WELL</t>
  </si>
  <si>
    <t>WY CT PV</t>
  </si>
  <si>
    <t>WY CENTER PIVOT</t>
  </si>
  <si>
    <t>WYCDITCH</t>
  </si>
  <si>
    <t>WY CONCRETE DITCH</t>
  </si>
  <si>
    <t>WYGTPIPE</t>
  </si>
  <si>
    <t>WY GATED PIPE</t>
  </si>
  <si>
    <t>WY CP SG</t>
  </si>
  <si>
    <t>WY SUGARBEETS</t>
  </si>
  <si>
    <t>WY CD SG</t>
  </si>
  <si>
    <t>WY GP SG</t>
  </si>
  <si>
    <t>WY WW SG</t>
  </si>
  <si>
    <t>C:HAUL 6</t>
  </si>
  <si>
    <t>HAULING               639</t>
  </si>
  <si>
    <t>AER APPF</t>
  </si>
  <si>
    <t>AERIAL APP-FERT</t>
  </si>
  <si>
    <t>C:PEST 5</t>
  </si>
  <si>
    <t>AERIAL APP-INSECT     562</t>
  </si>
  <si>
    <t>C:THIN 3</t>
  </si>
  <si>
    <t>THIN                  563</t>
  </si>
  <si>
    <t>THIN                  564</t>
  </si>
  <si>
    <t>WEED</t>
  </si>
  <si>
    <t>DEFOL</t>
  </si>
  <si>
    <t>DEFOLIATE</t>
  </si>
  <si>
    <t>C:PEST56</t>
  </si>
  <si>
    <t>PESTICIDE AIR APP     567</t>
  </si>
  <si>
    <t>C:HARV 6</t>
  </si>
  <si>
    <t>COMBINE               624</t>
  </si>
  <si>
    <t>C:PEST57</t>
  </si>
  <si>
    <t>PESTICIDE AIR APP     571</t>
  </si>
  <si>
    <t>PESTICIDE AIR APP     572</t>
  </si>
  <si>
    <t>HAULING               634</t>
  </si>
  <si>
    <t>PESTICIDE AIR APP     578</t>
  </si>
  <si>
    <t>PESTICIDE APP         579</t>
  </si>
  <si>
    <t>C:FERT 5</t>
  </si>
  <si>
    <t>FERTILIZER APP        580</t>
  </si>
  <si>
    <t>FERT AIR APP          589</t>
  </si>
  <si>
    <t>FERTILIZER APP        591</t>
  </si>
  <si>
    <t>FERT APP              592</t>
  </si>
  <si>
    <t>C:DEFOL6</t>
  </si>
  <si>
    <t>DEFOLIANT             600</t>
  </si>
  <si>
    <t>C:THIN 6</t>
  </si>
  <si>
    <t>THIN                  602</t>
  </si>
  <si>
    <t>THIN                  603</t>
  </si>
  <si>
    <t>C:LABOR6</t>
  </si>
  <si>
    <t>LABOR                 604</t>
  </si>
  <si>
    <t>LABOR-HOEING          605</t>
  </si>
  <si>
    <t>C:DRYIN6</t>
  </si>
  <si>
    <t>DRYING                606</t>
  </si>
  <si>
    <t>C:STACK6</t>
  </si>
  <si>
    <t>STACKING              607</t>
  </si>
  <si>
    <t>C:CULT 6</t>
  </si>
  <si>
    <t>CULTIVATE             608</t>
  </si>
  <si>
    <t>THIN                  609</t>
  </si>
  <si>
    <t>THIN                  610</t>
  </si>
  <si>
    <t>C:WEED 6</t>
  </si>
  <si>
    <t>WEED                  611</t>
  </si>
  <si>
    <t>C:SUBS 6</t>
  </si>
  <si>
    <t>SUBSOIL               612</t>
  </si>
  <si>
    <t>C:DISC 6</t>
  </si>
  <si>
    <t>DISC                  613</t>
  </si>
  <si>
    <t>C:BORDR6</t>
  </si>
  <si>
    <t>BUILD BORDER          614</t>
  </si>
  <si>
    <t>FERTTRUC</t>
  </si>
  <si>
    <t>FERTTRUCK             615</t>
  </si>
  <si>
    <t>C:LIST 6</t>
  </si>
  <si>
    <t>LIST                  616</t>
  </si>
  <si>
    <t>C:PL&amp;SH6</t>
  </si>
  <si>
    <t>PLANT &amp; SHAPE         617</t>
  </si>
  <si>
    <t>THIN                  618</t>
  </si>
  <si>
    <t>WEED                  619</t>
  </si>
  <si>
    <t>C:BKBOR6</t>
  </si>
  <si>
    <t>BREAK BORDERS         620</t>
  </si>
  <si>
    <t>WEED                  621</t>
  </si>
  <si>
    <t>WEED                  622</t>
  </si>
  <si>
    <t>HARVEST               623</t>
  </si>
  <si>
    <t>COMBINE               625</t>
  </si>
  <si>
    <t>HARVEST               626</t>
  </si>
  <si>
    <t>HARVEST               627</t>
  </si>
  <si>
    <t>HARVEST               628</t>
  </si>
  <si>
    <t>C:Gin 62</t>
  </si>
  <si>
    <t>Ginning               629</t>
  </si>
  <si>
    <t>C:Dry 63</t>
  </si>
  <si>
    <t>Drying                630</t>
  </si>
  <si>
    <t>C:Gin 63</t>
  </si>
  <si>
    <t>Ginning               631</t>
  </si>
  <si>
    <t>C:BAG 63</t>
  </si>
  <si>
    <t>Bagging &amp; Ties        632</t>
  </si>
  <si>
    <t>HAULING               633</t>
  </si>
  <si>
    <t>HAULING               635</t>
  </si>
  <si>
    <t>HAULING               636</t>
  </si>
  <si>
    <t>HAULING               637</t>
  </si>
  <si>
    <t>HAULING               638</t>
  </si>
  <si>
    <t>HAULING               640</t>
  </si>
  <si>
    <t>HAULING               641</t>
  </si>
  <si>
    <t>HAULING               642</t>
  </si>
  <si>
    <t>HAULING               643</t>
  </si>
  <si>
    <t>HAULING               644</t>
  </si>
  <si>
    <t>C:CWATE6</t>
  </si>
  <si>
    <t>CANAL WATER           645</t>
  </si>
  <si>
    <t>C:SURV 6</t>
  </si>
  <si>
    <t>SURVEY &amp; MARK         646</t>
  </si>
  <si>
    <t>C:WINDR6</t>
  </si>
  <si>
    <t>WINDROW               647</t>
  </si>
  <si>
    <t>DEFOLIANT             648</t>
  </si>
  <si>
    <t>C:SCOUT6</t>
  </si>
  <si>
    <t>SCOUTING              649</t>
  </si>
  <si>
    <t>C:SHARV6</t>
  </si>
  <si>
    <t>STRAWBERRY HARVEST    651</t>
  </si>
  <si>
    <t>C:SMULC6</t>
  </si>
  <si>
    <t>SBERRY WINTER MULCH   652</t>
  </si>
  <si>
    <t>C:SMURM6</t>
  </si>
  <si>
    <t>SBERRY MULCH REMOVAL  653</t>
  </si>
  <si>
    <t>C:HARVT6</t>
  </si>
  <si>
    <t>TOBACCO HARVEST       654</t>
  </si>
  <si>
    <t>ROWCGE12</t>
  </si>
  <si>
    <t>ROW CULTIVATOR GE20FT</t>
  </si>
  <si>
    <t>COMBINE ROW HD SP 2WD 12</t>
  </si>
  <si>
    <t>PLANT12R</t>
  </si>
  <si>
    <t>PLANTER, 12 ROW       657</t>
  </si>
  <si>
    <t>PLANT20</t>
  </si>
  <si>
    <t>Planter, 20 inch      658</t>
  </si>
  <si>
    <t>PLANT13</t>
  </si>
  <si>
    <t>Planter, 13 inch      659</t>
  </si>
  <si>
    <t>PLANT27</t>
  </si>
  <si>
    <t>Planter, 27 inch      660</t>
  </si>
  <si>
    <t>PLANT40</t>
  </si>
  <si>
    <t>Planter, 40 inch      661</t>
  </si>
  <si>
    <t>PLANT32</t>
  </si>
  <si>
    <t>Planter, 32 inch      662</t>
  </si>
  <si>
    <t>IRRCUST</t>
  </si>
  <si>
    <t>IRRIGATION, CENTER PI 663</t>
  </si>
  <si>
    <t>C:PEST 6</t>
  </si>
  <si>
    <t>PESTICIDE APP         664</t>
  </si>
  <si>
    <t>PLANTFAL</t>
  </si>
  <si>
    <t>Planter, Fallow       665</t>
  </si>
  <si>
    <t>C:Dry 66</t>
  </si>
  <si>
    <t>Drying                666</t>
  </si>
  <si>
    <t>PLANT38</t>
  </si>
  <si>
    <t>Planter, 38 inch      667</t>
  </si>
  <si>
    <t>PLANT30</t>
  </si>
  <si>
    <t>Planter, 30 inch      668</t>
  </si>
  <si>
    <t>PLANT DR</t>
  </si>
  <si>
    <t>Plant with drill      669</t>
  </si>
  <si>
    <t>HARVOR95</t>
  </si>
  <si>
    <t>HARVOR95              654</t>
  </si>
  <si>
    <t>HARVOR90</t>
  </si>
  <si>
    <t>HARVOR90              654</t>
  </si>
  <si>
    <t>HARVOR85</t>
  </si>
  <si>
    <t>HARVOR85              654</t>
  </si>
  <si>
    <t>CLEARCUT</t>
  </si>
  <si>
    <t>HAVSHAND</t>
  </si>
  <si>
    <t>FERTHAND</t>
  </si>
  <si>
    <t>FERTILIZER HAND</t>
  </si>
  <si>
    <t>CHEMHAND</t>
  </si>
  <si>
    <t>CHEMICAL HAND</t>
  </si>
  <si>
    <t>SOWING</t>
  </si>
  <si>
    <t>SOWING HAND</t>
  </si>
  <si>
    <t>HOEING</t>
  </si>
  <si>
    <t>HOEING HAND</t>
  </si>
  <si>
    <t>BDRIP12</t>
  </si>
  <si>
    <t>Irrigation, Drip, Bur 691</t>
  </si>
  <si>
    <t>BDRIP8</t>
  </si>
  <si>
    <t>Irrigation, Drip, Bur 692</t>
  </si>
  <si>
    <t>SPINHARV</t>
  </si>
  <si>
    <t>Harvester, Spinach    688</t>
  </si>
  <si>
    <t>ONIONHAR</t>
  </si>
  <si>
    <t>Harvester, Onion      690</t>
  </si>
  <si>
    <t>PLANT10</t>
  </si>
  <si>
    <t>Planter, 10 inch      689</t>
  </si>
  <si>
    <t>(Added)</t>
  </si>
  <si>
    <t>Harvester, Sugarcane  709</t>
  </si>
  <si>
    <t>PLTR100</t>
  </si>
  <si>
    <t>PLTRAN4R1</t>
  </si>
  <si>
    <t>CULT100</t>
  </si>
  <si>
    <t>CULTFERT1</t>
  </si>
  <si>
    <t>C:HA100</t>
  </si>
  <si>
    <t>C:HARV 6231</t>
  </si>
  <si>
    <t>TEST__DRILL_PLANTER__ GT1</t>
  </si>
  <si>
    <t>DRPR100</t>
  </si>
  <si>
    <t>DRPRDHOE1</t>
  </si>
  <si>
    <t>BALE100</t>
  </si>
  <si>
    <t>BALEPTOL1</t>
  </si>
  <si>
    <t>PLTR101</t>
  </si>
  <si>
    <t>PLTRAN4R2</t>
  </si>
  <si>
    <t>TRCK100</t>
  </si>
  <si>
    <t>TRCK1/2T1</t>
  </si>
  <si>
    <t>LQDF100</t>
  </si>
  <si>
    <t>LQDFTRAC1</t>
  </si>
  <si>
    <t>C:HA101</t>
  </si>
  <si>
    <t>C:HARV 6232</t>
  </si>
  <si>
    <t>CRAW100</t>
  </si>
  <si>
    <t>CRAW85DS1</t>
  </si>
  <si>
    <t>BALE101</t>
  </si>
  <si>
    <t>BALEPTOL2</t>
  </si>
  <si>
    <t>DRNO100</t>
  </si>
  <si>
    <t>DRNOTMNT1</t>
  </si>
  <si>
    <t>TR21100</t>
  </si>
  <si>
    <t>TR2175DS1</t>
  </si>
  <si>
    <t>TRCK101</t>
  </si>
  <si>
    <t>TRCK1/2T2</t>
  </si>
  <si>
    <t>LQDF101</t>
  </si>
  <si>
    <t>LQDFTRAC2</t>
  </si>
  <si>
    <t>CLEA100</t>
  </si>
  <si>
    <t>CLEARCUT1</t>
  </si>
  <si>
    <t>DRNO101</t>
  </si>
  <si>
    <t>DRNOTMNT2</t>
  </si>
  <si>
    <t>TR21101</t>
  </si>
  <si>
    <t>TR2175DS2</t>
  </si>
  <si>
    <t>DRPL100</t>
  </si>
  <si>
    <t>DRPLDG141</t>
  </si>
  <si>
    <t>C:HA102</t>
  </si>
  <si>
    <t>C:HARV 6233</t>
  </si>
  <si>
    <t>TRCK102</t>
  </si>
  <si>
    <t>TRCK1/2T3</t>
  </si>
  <si>
    <t>DRPL101</t>
  </si>
  <si>
    <t>DRPLDG142</t>
  </si>
  <si>
    <t>BRDC100</t>
  </si>
  <si>
    <t>BRDCSEED1</t>
  </si>
  <si>
    <t>C:HA103</t>
  </si>
  <si>
    <t>C:HARV 6234</t>
  </si>
  <si>
    <t>CLEA101</t>
  </si>
  <si>
    <t>CLEARCUT2</t>
  </si>
  <si>
    <t>TR21102</t>
  </si>
  <si>
    <t>TR2175DS3</t>
  </si>
  <si>
    <t>TRCK103</t>
  </si>
  <si>
    <t>TRCK1/2T4</t>
  </si>
  <si>
    <t>DRNO102</t>
  </si>
  <si>
    <t>DRNOTMNT3</t>
  </si>
  <si>
    <t>LQDF102</t>
  </si>
  <si>
    <t>LQDFTRAC3</t>
  </si>
  <si>
    <t>CLEA102</t>
  </si>
  <si>
    <t>CLEARCUT3</t>
  </si>
  <si>
    <t>TR21103</t>
  </si>
  <si>
    <t>TR2175DS4</t>
  </si>
  <si>
    <t>DRPL102</t>
  </si>
  <si>
    <t>DRPLDG143</t>
  </si>
  <si>
    <t>DRPR101</t>
  </si>
  <si>
    <t>DRPRDHOE2</t>
  </si>
  <si>
    <t>C:HA104</t>
  </si>
  <si>
    <t>C:HARV 6235</t>
  </si>
  <si>
    <t>CLEA103</t>
  </si>
  <si>
    <t>CLEARCUT4</t>
  </si>
  <si>
    <t>TR21104</t>
  </si>
  <si>
    <t>TR2160DS1</t>
  </si>
  <si>
    <t>TR2175DS5</t>
  </si>
  <si>
    <t>LIMEAP</t>
  </si>
  <si>
    <t>AERAPPF</t>
  </si>
  <si>
    <t>PEST 5</t>
  </si>
  <si>
    <t>CLEARCUT5</t>
  </si>
  <si>
    <t>DISC 6</t>
  </si>
  <si>
    <t>MOWPAS</t>
  </si>
  <si>
    <t>STOPDRN</t>
  </si>
  <si>
    <t>STOP DRN</t>
  </si>
  <si>
    <t>DRN OPEN</t>
  </si>
  <si>
    <t>OPENDRN</t>
  </si>
  <si>
    <t>UNPADDY</t>
  </si>
  <si>
    <t>YAKHARV0</t>
  </si>
  <si>
    <t>YAKIMA GRAIN HARVEST  671</t>
  </si>
  <si>
    <t>PLANT36</t>
  </si>
  <si>
    <t>Planter, 36 inch      702</t>
  </si>
  <si>
    <t>PLANT15</t>
  </si>
  <si>
    <t>Planter,15in. splitter703</t>
  </si>
  <si>
    <t>FERTILIZER APP        800</t>
  </si>
  <si>
    <t>Auto Commercial Fertilizer # (cols. 9-12)  (Range: 1-open). Default is operation #269.</t>
  </si>
  <si>
    <t>FERTILIZER APP</t>
  </si>
  <si>
    <t xml:space="preserve">FERT AIR APP </t>
  </si>
  <si>
    <t xml:space="preserve">PESTICIDE AIR APP </t>
  </si>
  <si>
    <t xml:space="preserve">PESTICIDE APP </t>
  </si>
  <si>
    <t xml:space="preserve">PESTICIDE AIR APP  </t>
  </si>
  <si>
    <t>PESTICIDE APP</t>
  </si>
  <si>
    <t>DISK CHISEL (MULCH TILLER)</t>
  </si>
  <si>
    <t>PLANT WITH DRILL</t>
  </si>
  <si>
    <t>HARVEST</t>
  </si>
  <si>
    <t>DISC</t>
  </si>
  <si>
    <t>CATTLE</t>
  </si>
  <si>
    <t>SHEEP</t>
  </si>
  <si>
    <t>GOATS</t>
  </si>
  <si>
    <t>COW_CALF</t>
  </si>
  <si>
    <t>STEERS</t>
  </si>
  <si>
    <t>CALVES</t>
  </si>
  <si>
    <t>HAYS_STEERS</t>
  </si>
  <si>
    <t>NAIVE</t>
  </si>
  <si>
    <t>STEERS_11</t>
  </si>
  <si>
    <t>STEERS_12</t>
  </si>
  <si>
    <t>STEERS_13</t>
  </si>
  <si>
    <t>STEERS_14</t>
  </si>
  <si>
    <t>STEERS_15</t>
  </si>
  <si>
    <t>COW_HIGH</t>
  </si>
  <si>
    <t>GRAZING 4 CALVES FOR 64 DAYS</t>
  </si>
  <si>
    <t>GRAZING 4 BULLS FOR 15 DAYS</t>
  </si>
  <si>
    <t>GRAZING 5 YEARLINGS FOR 15 DAYS</t>
  </si>
  <si>
    <t>GRAZING 15 BLACK WHITE FACE HEIFERS FOR 30 DAYS</t>
  </si>
  <si>
    <t>GRAZING 12 CALVES FOR 22 DAYS</t>
  </si>
  <si>
    <t>GRAZING 2 STOCKERS CALVES FOR 142 DAYS</t>
  </si>
  <si>
    <t>GRAZING 4 STOCKERS CALVES FOR 140 DAYS</t>
  </si>
  <si>
    <t>GRAZING 6 STOCKERS CALVES FOR 42 DAYS</t>
  </si>
  <si>
    <t>GRAZING 49 STOCKERS CALVES FOR 10 DAYS</t>
  </si>
  <si>
    <t>00-06-00</t>
  </si>
  <si>
    <t>00-15-00</t>
  </si>
  <si>
    <t>00-45-00</t>
  </si>
  <si>
    <t>02-09-00</t>
  </si>
  <si>
    <t>03-06-00</t>
  </si>
  <si>
    <t>04-08-00</t>
  </si>
  <si>
    <t>05-10-05</t>
  </si>
  <si>
    <t>05-10-10</t>
  </si>
  <si>
    <t>05-10-15</t>
  </si>
  <si>
    <t>06-24-24</t>
  </si>
  <si>
    <t>07-00-00</t>
  </si>
  <si>
    <t>07-07-00</t>
  </si>
  <si>
    <t>08-08-00</t>
  </si>
  <si>
    <t>08-15-00</t>
  </si>
  <si>
    <t>10-10-10</t>
  </si>
  <si>
    <t>10-20-20</t>
  </si>
  <si>
    <t>10-28-00</t>
  </si>
  <si>
    <t>10-34-00</t>
  </si>
  <si>
    <t>11-15-00</t>
  </si>
  <si>
    <t>11-46-00</t>
  </si>
  <si>
    <t>11-52-00</t>
  </si>
  <si>
    <t>12-20-00</t>
  </si>
  <si>
    <t>13-13-13</t>
  </si>
  <si>
    <t>14-46-00</t>
  </si>
  <si>
    <t>15-15-00</t>
  </si>
  <si>
    <t>15-15-15</t>
  </si>
  <si>
    <t>16-00-00</t>
  </si>
  <si>
    <t>16-20-00</t>
  </si>
  <si>
    <t>16-20-20</t>
  </si>
  <si>
    <t>18-04-00</t>
  </si>
  <si>
    <t>18-18-00</t>
  </si>
  <si>
    <t>18-46-00</t>
  </si>
  <si>
    <t>19-00-00</t>
  </si>
  <si>
    <t>20-00-00</t>
  </si>
  <si>
    <t>20-10-10</t>
  </si>
  <si>
    <t>20-20-00</t>
  </si>
  <si>
    <t>21-00-00</t>
  </si>
  <si>
    <t>22-00-00</t>
  </si>
  <si>
    <t>22-14-00</t>
  </si>
  <si>
    <t>23-00-00</t>
  </si>
  <si>
    <t>24-06-00</t>
  </si>
  <si>
    <t>25-03-00</t>
  </si>
  <si>
    <t>25-05-00</t>
  </si>
  <si>
    <t>26-00-00</t>
  </si>
  <si>
    <t>26-13-00</t>
  </si>
  <si>
    <t>28-00-00</t>
  </si>
  <si>
    <t>28-03-00</t>
  </si>
  <si>
    <t>28-10-10</t>
  </si>
  <si>
    <t>28-14-00</t>
  </si>
  <si>
    <t>30-00-00</t>
  </si>
  <si>
    <t>30-15-00</t>
  </si>
  <si>
    <t>31-13-00</t>
  </si>
  <si>
    <t>32-00-00</t>
  </si>
  <si>
    <t>32-02-10</t>
  </si>
  <si>
    <t>33-00-00</t>
  </si>
  <si>
    <t>34-00-00</t>
  </si>
  <si>
    <t>39-00-00</t>
  </si>
  <si>
    <t>45-00-00</t>
  </si>
  <si>
    <t>46-00-00</t>
  </si>
  <si>
    <t>82-00-00</t>
  </si>
  <si>
    <t>ANH-NH3</t>
  </si>
  <si>
    <t>B-FDLT-S</t>
  </si>
  <si>
    <t>B-FDLT-P</t>
  </si>
  <si>
    <t>B-FRESH</t>
  </si>
  <si>
    <t>B-FRESH2</t>
  </si>
  <si>
    <t>BEEF-FR</t>
  </si>
  <si>
    <t>BERM-N-P</t>
  </si>
  <si>
    <t>BROIL-FR</t>
  </si>
  <si>
    <t>D-1-LAGE</t>
  </si>
  <si>
    <t>D-FRESH</t>
  </si>
  <si>
    <t>D-LIQ</t>
  </si>
  <si>
    <t>D-LQ-LGN</t>
  </si>
  <si>
    <t>D-SO-LGN</t>
  </si>
  <si>
    <t>D-SO-MNU</t>
  </si>
  <si>
    <t>DAIRY-FR</t>
  </si>
  <si>
    <t>DAP</t>
  </si>
  <si>
    <t>DSMGAS</t>
  </si>
  <si>
    <t>DUCK-FR</t>
  </si>
  <si>
    <t>ELEM-K</t>
  </si>
  <si>
    <t>ELEM-N</t>
  </si>
  <si>
    <t>ELEM-P</t>
  </si>
  <si>
    <t>GOAT-FR</t>
  </si>
  <si>
    <t>GOAT-FSH</t>
  </si>
  <si>
    <t>HOG-FSH</t>
  </si>
  <si>
    <t>HORSE-FR</t>
  </si>
  <si>
    <t>HORSE-FS</t>
  </si>
  <si>
    <t>LAYER-FR</t>
  </si>
  <si>
    <t>LIQUID</t>
  </si>
  <si>
    <t>MANU_S</t>
  </si>
  <si>
    <t>MANUR3</t>
  </si>
  <si>
    <t>MANR3A</t>
  </si>
  <si>
    <t>MANUR4</t>
  </si>
  <si>
    <t>MANUR5</t>
  </si>
  <si>
    <t>MANURE</t>
  </si>
  <si>
    <t>P-DPIT-B</t>
  </si>
  <si>
    <t>P-DPIT-L</t>
  </si>
  <si>
    <t>P-FRSH-B</t>
  </si>
  <si>
    <t>P-FRSH-D</t>
  </si>
  <si>
    <t>P-FRSH-G</t>
  </si>
  <si>
    <t>P-FRSH-L</t>
  </si>
  <si>
    <t>P-FRSH-P</t>
  </si>
  <si>
    <t>P-FRSH-T</t>
  </si>
  <si>
    <t>P-LIQ-B</t>
  </si>
  <si>
    <t>P-LIQ-L</t>
  </si>
  <si>
    <t>P-MPIT-B</t>
  </si>
  <si>
    <t>P-MPIT-L</t>
  </si>
  <si>
    <t>RIESEL01</t>
  </si>
  <si>
    <t>RIESEL02</t>
  </si>
  <si>
    <t>RIESEL03</t>
  </si>
  <si>
    <t>SHEEP-FR</t>
  </si>
  <si>
    <t>SHEEP-FS</t>
  </si>
  <si>
    <t>SWINE-FR</t>
  </si>
  <si>
    <t>TURK-FR</t>
  </si>
  <si>
    <t>UREA</t>
  </si>
  <si>
    <t>VEAL-FR</t>
  </si>
  <si>
    <t>VEAL-FS</t>
  </si>
  <si>
    <t>10-20-10</t>
  </si>
  <si>
    <t>FERT 81</t>
  </si>
  <si>
    <t>2,4-D</t>
  </si>
  <si>
    <t>2,4,5-T</t>
  </si>
  <si>
    <t>Aatrex</t>
  </si>
  <si>
    <t>Abate</t>
  </si>
  <si>
    <t>Acaraben</t>
  </si>
  <si>
    <t>Accelerate</t>
  </si>
  <si>
    <t>Acclaim</t>
  </si>
  <si>
    <t>Actellic</t>
  </si>
  <si>
    <t>Alanap</t>
  </si>
  <si>
    <t>Alar</t>
  </si>
  <si>
    <t>Aldrin</t>
  </si>
  <si>
    <t>Aliette</t>
  </si>
  <si>
    <t>Ally</t>
  </si>
  <si>
    <t>Amdro</t>
  </si>
  <si>
    <t>Amiben</t>
  </si>
  <si>
    <t>Amid-Thin W</t>
  </si>
  <si>
    <t>Amitrol T</t>
  </si>
  <si>
    <t>Ammo</t>
  </si>
  <si>
    <t>Antor</t>
  </si>
  <si>
    <t>A-Rest</t>
  </si>
  <si>
    <t>Arsenal</t>
  </si>
  <si>
    <t>Arsonate</t>
  </si>
  <si>
    <t>Asana</t>
  </si>
  <si>
    <t>Assert</t>
  </si>
  <si>
    <t>Assure</t>
  </si>
  <si>
    <t>Asulox</t>
  </si>
  <si>
    <t>Avenge</t>
  </si>
  <si>
    <t>Azodrin</t>
  </si>
  <si>
    <t>Balan</t>
  </si>
  <si>
    <t>Banol</t>
  </si>
  <si>
    <t>Banvel</t>
  </si>
  <si>
    <t>Basagran</t>
  </si>
  <si>
    <t>Basta</t>
  </si>
  <si>
    <t>Baygon</t>
  </si>
  <si>
    <t>Bayleton</t>
  </si>
  <si>
    <t>Baytex</t>
  </si>
  <si>
    <t>Baythroid</t>
  </si>
  <si>
    <t>Benlate</t>
  </si>
  <si>
    <t>Benzex</t>
  </si>
  <si>
    <t>Betamix</t>
  </si>
  <si>
    <t>Betanex</t>
  </si>
  <si>
    <t>Bidrin</t>
  </si>
  <si>
    <t>Bladex</t>
  </si>
  <si>
    <t>Bolero</t>
  </si>
  <si>
    <t>Bolstar</t>
  </si>
  <si>
    <t>Bordermaster</t>
  </si>
  <si>
    <t>Botran</t>
  </si>
  <si>
    <t>Bravo</t>
  </si>
  <si>
    <t>Brom-O-Sol</t>
  </si>
  <si>
    <t>Broot</t>
  </si>
  <si>
    <t>Buctril</t>
  </si>
  <si>
    <t>Butyrac Ester</t>
  </si>
  <si>
    <t>Caparol</t>
  </si>
  <si>
    <t>Carbamate</t>
  </si>
  <si>
    <t>Carbofos</t>
  </si>
  <si>
    <t>Carsoron</t>
  </si>
  <si>
    <t>Carzol</t>
  </si>
  <si>
    <t>Cerone</t>
  </si>
  <si>
    <t>Chem-Hoe</t>
  </si>
  <si>
    <t>Chlordane</t>
  </si>
  <si>
    <t>Chopper</t>
  </si>
  <si>
    <t>Classic</t>
  </si>
  <si>
    <t>Cobra</t>
  </si>
  <si>
    <t>Comite</t>
  </si>
  <si>
    <t>Command</t>
  </si>
  <si>
    <t>Cotoran</t>
  </si>
  <si>
    <t>Counter</t>
  </si>
  <si>
    <t>Crossbow</t>
  </si>
  <si>
    <t>Curacron</t>
  </si>
  <si>
    <t>Cygon</t>
  </si>
  <si>
    <t>Cyprex</t>
  </si>
  <si>
    <t>Cythion</t>
  </si>
  <si>
    <t>Dacamine</t>
  </si>
  <si>
    <t>Dacthal</t>
  </si>
  <si>
    <t>D. Monoacid</t>
  </si>
  <si>
    <t>D. Diacid</t>
  </si>
  <si>
    <t>Dalapon</t>
  </si>
  <si>
    <t>Dasanit</t>
  </si>
  <si>
    <t>DDT</t>
  </si>
  <si>
    <t>Dedweed</t>
  </si>
  <si>
    <t>DEF</t>
  </si>
  <si>
    <t>Dessicant L-10</t>
  </si>
  <si>
    <t>Devrinol</t>
  </si>
  <si>
    <t>Dibrom</t>
  </si>
  <si>
    <t>Dieldrin</t>
  </si>
  <si>
    <t>Dimilin</t>
  </si>
  <si>
    <t>Dinitro</t>
  </si>
  <si>
    <t>Diquat</t>
  </si>
  <si>
    <t>Dinoseb</t>
  </si>
  <si>
    <t>Di-Syston</t>
  </si>
  <si>
    <t>Dithane</t>
  </si>
  <si>
    <t>Dowpon</t>
  </si>
  <si>
    <t>Dropp</t>
  </si>
  <si>
    <t>DSMA</t>
  </si>
  <si>
    <t>Dual</t>
  </si>
  <si>
    <t>Du-ter</t>
  </si>
  <si>
    <t>Dyfonate</t>
  </si>
  <si>
    <t>Dylox</t>
  </si>
  <si>
    <t>Dymid</t>
  </si>
  <si>
    <t>Dynap</t>
  </si>
  <si>
    <t>Dyrene</t>
  </si>
  <si>
    <t>Elgetol</t>
  </si>
  <si>
    <t>EPN</t>
  </si>
  <si>
    <t>Eradicane</t>
  </si>
  <si>
    <t>Ethanox</t>
  </si>
  <si>
    <t>Evik</t>
  </si>
  <si>
    <t>Evital</t>
  </si>
  <si>
    <t>Far-Go</t>
  </si>
  <si>
    <t>Fenatrol</t>
  </si>
  <si>
    <t>Fenitox</t>
  </si>
  <si>
    <t>Fruitone CPA</t>
  </si>
  <si>
    <t>Fumazone</t>
  </si>
  <si>
    <t>Fundal</t>
  </si>
  <si>
    <t>Funginex</t>
  </si>
  <si>
    <t>Furadan</t>
  </si>
  <si>
    <t>Fusilade</t>
  </si>
  <si>
    <t>Glean</t>
  </si>
  <si>
    <t>Goal</t>
  </si>
  <si>
    <t>Guthion</t>
  </si>
  <si>
    <t>Harmony</t>
  </si>
  <si>
    <t>Harvade</t>
  </si>
  <si>
    <t>Hoelon</t>
  </si>
  <si>
    <t>Hyvar</t>
  </si>
  <si>
    <t>Imidan</t>
  </si>
  <si>
    <t>Isotox</t>
  </si>
  <si>
    <t>Karate</t>
  </si>
  <si>
    <t>Karathane</t>
  </si>
  <si>
    <t>Karmex</t>
  </si>
  <si>
    <t>Kelthane</t>
  </si>
  <si>
    <t>Kerb</t>
  </si>
  <si>
    <t>Krenite</t>
  </si>
  <si>
    <t>Lannate</t>
  </si>
  <si>
    <t>Larvadex</t>
  </si>
  <si>
    <t>Larvin</t>
  </si>
  <si>
    <t>Lasso</t>
  </si>
  <si>
    <t>Limit</t>
  </si>
  <si>
    <t>Logic</t>
  </si>
  <si>
    <t>Londax</t>
  </si>
  <si>
    <t>Lontrel</t>
  </si>
  <si>
    <t>Lorox</t>
  </si>
  <si>
    <t>Lorsban</t>
  </si>
  <si>
    <t>Manzate</t>
  </si>
  <si>
    <t>Marlate</t>
  </si>
  <si>
    <t>Matacil</t>
  </si>
  <si>
    <t>Mavrik</t>
  </si>
  <si>
    <t>Merpan</t>
  </si>
  <si>
    <t>Metasystox</t>
  </si>
  <si>
    <t>Metaldehyde</t>
  </si>
  <si>
    <t>Methyl Parathion</t>
  </si>
  <si>
    <t>Milogard</t>
  </si>
  <si>
    <t>Miral</t>
  </si>
  <si>
    <t>Mitac</t>
  </si>
  <si>
    <t>Mocap</t>
  </si>
  <si>
    <t>Modown</t>
  </si>
  <si>
    <t>Monitor</t>
  </si>
  <si>
    <t>Morestan</t>
  </si>
  <si>
    <t>MSMA</t>
  </si>
  <si>
    <t>Nemacur</t>
  </si>
  <si>
    <t>N. Sulfoxide</t>
  </si>
  <si>
    <t>N. Sulfone</t>
  </si>
  <si>
    <t>Norton</t>
  </si>
  <si>
    <t>N-Serve</t>
  </si>
  <si>
    <t>Octave</t>
  </si>
  <si>
    <t>Oftanol</t>
  </si>
  <si>
    <t>Ordram</t>
  </si>
  <si>
    <t>Orthene</t>
  </si>
  <si>
    <t>Orthocide</t>
  </si>
  <si>
    <t>Oust</t>
  </si>
  <si>
    <t>Paarlan</t>
  </si>
  <si>
    <t>Paraquat</t>
  </si>
  <si>
    <t>Pay-Off</t>
  </si>
  <si>
    <t>Penncap-M</t>
  </si>
  <si>
    <t>Phenatox</t>
  </si>
  <si>
    <t>Phosdrin</t>
  </si>
  <si>
    <t>Phoskil</t>
  </si>
  <si>
    <t>Pipron</t>
  </si>
  <si>
    <t>Pix</t>
  </si>
  <si>
    <t>Plantvax</t>
  </si>
  <si>
    <t>2 Plus 2</t>
  </si>
  <si>
    <t>Poast</t>
  </si>
  <si>
    <t>Polyram</t>
  </si>
  <si>
    <t>Pounce</t>
  </si>
  <si>
    <t>Pramitol</t>
  </si>
  <si>
    <t>Prefar</t>
  </si>
  <si>
    <t>Prelude</t>
  </si>
  <si>
    <t>Prime</t>
  </si>
  <si>
    <t>Princep</t>
  </si>
  <si>
    <t>Probe</t>
  </si>
  <si>
    <t>Prowl</t>
  </si>
  <si>
    <t>Pursuit</t>
  </si>
  <si>
    <t>Pydrin</t>
  </si>
  <si>
    <t>Pyramin</t>
  </si>
  <si>
    <t>Ramrod</t>
  </si>
  <si>
    <t>Reflex</t>
  </si>
  <si>
    <t>Rescue</t>
  </si>
  <si>
    <t>Ridomil</t>
  </si>
  <si>
    <t>Ro-Neet</t>
  </si>
  <si>
    <t>Ronstar</t>
  </si>
  <si>
    <t>Roundup</t>
  </si>
  <si>
    <t>Rovral</t>
  </si>
  <si>
    <t>Royal Slo-Gro</t>
  </si>
  <si>
    <t>Rubigan</t>
  </si>
  <si>
    <t>Sancap</t>
  </si>
  <si>
    <t>Savey</t>
  </si>
  <si>
    <t>Scepter</t>
  </si>
  <si>
    <t>Sencor</t>
  </si>
  <si>
    <t>Sevin</t>
  </si>
  <si>
    <t>2,4,5-TP</t>
  </si>
  <si>
    <t>Sinbar</t>
  </si>
  <si>
    <t>Slug-Geta</t>
  </si>
  <si>
    <t>Sonalan</t>
  </si>
  <si>
    <t>Sonar</t>
  </si>
  <si>
    <t>Spectracide</t>
  </si>
  <si>
    <t>Spike</t>
  </si>
  <si>
    <t>Sprout Nip</t>
  </si>
  <si>
    <t>Stam</t>
  </si>
  <si>
    <t>Supracide</t>
  </si>
  <si>
    <t>Surflan</t>
  </si>
  <si>
    <t>Sutan</t>
  </si>
  <si>
    <t>Swat</t>
  </si>
  <si>
    <t>Tackle</t>
  </si>
  <si>
    <t>Talstar</t>
  </si>
  <si>
    <t>Tandem</t>
  </si>
  <si>
    <t>Tanone</t>
  </si>
  <si>
    <t>Tattoo</t>
  </si>
  <si>
    <t>TBZ</t>
  </si>
  <si>
    <t>Telone</t>
  </si>
  <si>
    <t>Telone II</t>
  </si>
  <si>
    <t>Temik</t>
  </si>
  <si>
    <t>T. Sulfoxide</t>
  </si>
  <si>
    <t>T. Sulfone</t>
  </si>
  <si>
    <t>Tenoran</t>
  </si>
  <si>
    <t>Terbutrex</t>
  </si>
  <si>
    <t>Terrachlor</t>
  </si>
  <si>
    <t>Terraneb</t>
  </si>
  <si>
    <t>Terrazole</t>
  </si>
  <si>
    <t>Thimet</t>
  </si>
  <si>
    <t>Thiodan</t>
  </si>
  <si>
    <t>Thiram</t>
  </si>
  <si>
    <t>Thistrol</t>
  </si>
  <si>
    <t>Tillam</t>
  </si>
  <si>
    <t>Tilt</t>
  </si>
  <si>
    <t>Tolban</t>
  </si>
  <si>
    <t>Topsin</t>
  </si>
  <si>
    <t>Tordan</t>
  </si>
  <si>
    <t>Tordon</t>
  </si>
  <si>
    <t>Toxaphene</t>
  </si>
  <si>
    <t>Tralomethrin</t>
  </si>
  <si>
    <t>Treflan</t>
  </si>
  <si>
    <t>Tre-Hold</t>
  </si>
  <si>
    <t>Trithion</t>
  </si>
  <si>
    <t>Tupersan</t>
  </si>
  <si>
    <t>Turflon</t>
  </si>
  <si>
    <t>Vapam</t>
  </si>
  <si>
    <t>Velpar</t>
  </si>
  <si>
    <t>Vendex</t>
  </si>
  <si>
    <t>Vernam</t>
  </si>
  <si>
    <t>Vitavax</t>
  </si>
  <si>
    <t>Volck oils</t>
  </si>
  <si>
    <t>Vorlex</t>
  </si>
  <si>
    <t>Vydate</t>
  </si>
  <si>
    <t>Weedar</t>
  </si>
  <si>
    <t>Weed-B-Gon</t>
  </si>
  <si>
    <t>Weedone</t>
  </si>
  <si>
    <t>Zolone</t>
  </si>
  <si>
    <t>TRICLOPYR</t>
  </si>
  <si>
    <t>ZCVXSA</t>
  </si>
  <si>
    <t>zq</t>
  </si>
  <si>
    <t>ZADS</t>
  </si>
  <si>
    <t>ZXCAD</t>
  </si>
  <si>
    <t>ZSACVB</t>
  </si>
  <si>
    <t>ZZAAQQQQ</t>
  </si>
  <si>
    <t>Igran</t>
  </si>
  <si>
    <t>Weedmaster</t>
  </si>
  <si>
    <t>Ethyl Parathion</t>
  </si>
  <si>
    <t>Grazon</t>
  </si>
  <si>
    <t>Landmaster</t>
  </si>
  <si>
    <t>Ammonia Sulfate</t>
  </si>
  <si>
    <t>MCPA</t>
  </si>
  <si>
    <t>Landmaster BW</t>
  </si>
  <si>
    <t>Grazon P+D</t>
  </si>
  <si>
    <t>Salvo</t>
  </si>
  <si>
    <t>Finesse</t>
  </si>
  <si>
    <t>Dimethoate</t>
  </si>
  <si>
    <t>Roundup Ultra</t>
  </si>
  <si>
    <t>Activator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</si>
</sst>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E+00"/>
    <numFmt numFmtId="166" formatCode="0.0"/>
    <numFmt numFmtId="167" formatCode="0.0000"/>
  </numFmts>
  <fonts count="70"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sz val="12"/>
      <color rgb="FFFF0000"/>
      <name val="Calibri"/>
      <family val="2"/>
      <scheme val="minor"/>
    </font>
    <font>
      <b/>
      <sz val="12"/>
      <color rgb="FFFF0000"/>
      <name val="Calibri"/>
      <family val="2"/>
      <scheme val="minor"/>
    </font>
    <font>
      <sz val="12"/>
      <color theme="9" tint="-0.249977111117893"/>
      <name val="Calibri"/>
      <family val="2"/>
      <scheme val="minor"/>
    </font>
    <font>
      <sz val="12"/>
      <color rgb="FF000000"/>
      <name val="Calibri"/>
      <family val="2"/>
      <scheme val="minor"/>
    </font>
    <font>
      <sz val="11"/>
      <color rgb="FF000000"/>
      <name val="Calibri"/>
      <family val="2"/>
      <scheme val="minor"/>
    </font>
    <font>
      <sz val="9"/>
      <color indexed="81"/>
      <name val="Tahoma"/>
      <charset val="1"/>
    </font>
    <font>
      <i/>
      <sz val="9"/>
      <color theme="1"/>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3">
    <xf numFmtId="0" fontId="0" fillId="0" borderId="0"/>
    <xf numFmtId="0" fontId="5" fillId="0" borderId="0"/>
    <xf numFmtId="0" fontId="57" fillId="0" borderId="0"/>
  </cellStyleXfs>
  <cellXfs count="285">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0" fillId="0" borderId="0" xfId="0" applyFont="1"/>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3" fillId="0" borderId="0" xfId="0" applyFont="1" applyBorder="1" applyAlignment="1">
      <alignment horizontal="left" vertical="center"/>
    </xf>
    <xf numFmtId="0" fontId="10"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49" fontId="10" fillId="0" borderId="0" xfId="0" applyNumberFormat="1" applyFont="1" applyAlignment="1">
      <alignment horizontal="center"/>
    </xf>
    <xf numFmtId="0" fontId="26"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165" fontId="26" fillId="0" borderId="0" xfId="0" applyNumberFormat="1" applyFont="1"/>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ont="1" applyFill="1" applyBorder="1"/>
    <xf numFmtId="0" fontId="0" fillId="4" borderId="2" xfId="0" applyFont="1" applyFill="1" applyBorder="1" applyAlignment="1">
      <alignment horizontal="center"/>
    </xf>
    <xf numFmtId="0" fontId="0" fillId="0" borderId="0" xfId="0" applyBorder="1"/>
    <xf numFmtId="0" fontId="0" fillId="4" borderId="0" xfId="0" applyFill="1"/>
    <xf numFmtId="0" fontId="33" fillId="4" borderId="5"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10" fillId="4" borderId="0" xfId="0" applyFont="1" applyFill="1" applyBorder="1" applyAlignment="1"/>
    <xf numFmtId="0" fontId="27" fillId="4" borderId="0" xfId="0" applyFont="1" applyFill="1" applyBorder="1" applyAlignment="1">
      <alignment vertical="center"/>
    </xf>
    <xf numFmtId="0" fontId="27" fillId="4" borderId="0" xfId="0" applyFont="1" applyFill="1" applyBorder="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applyAlignment="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10" fillId="0" borderId="0" xfId="0" applyFont="1" applyBorder="1" applyAlignment="1">
      <alignment horizontal="center"/>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Border="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2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17" fillId="0" borderId="0" xfId="0" applyFont="1" applyFill="1" applyAlignment="1"/>
    <xf numFmtId="0" fontId="0" fillId="0" borderId="0" xfId="0" applyFill="1"/>
    <xf numFmtId="0" fontId="44" fillId="0" borderId="0" xfId="0" applyFont="1" applyFill="1" applyAlignment="1"/>
    <xf numFmtId="0" fontId="0" fillId="0" borderId="0" xfId="0" applyAlignment="1"/>
    <xf numFmtId="0" fontId="23" fillId="0" borderId="0" xfId="0" applyFont="1" applyAlignment="1"/>
    <xf numFmtId="0" fontId="9" fillId="0" borderId="0" xfId="0" applyFont="1" applyAlignment="1"/>
    <xf numFmtId="0" fontId="18" fillId="0" borderId="0" xfId="0" applyFont="1" applyAlignment="1"/>
    <xf numFmtId="0" fontId="10" fillId="0" borderId="0" xfId="0" applyFont="1" applyAlignment="1">
      <alignment horizontal="left"/>
    </xf>
    <xf numFmtId="0" fontId="10" fillId="0" borderId="0" xfId="0" applyFont="1" applyFill="1" applyAlignment="1">
      <alignment horizontal="center"/>
    </xf>
    <xf numFmtId="0" fontId="28" fillId="0" borderId="0" xfId="0" applyFont="1" applyAlignment="1">
      <alignment horizontal="center"/>
    </xf>
    <xf numFmtId="0" fontId="45" fillId="0" borderId="0" xfId="0" applyFont="1" applyAlignment="1">
      <alignment horizontal="center"/>
    </xf>
    <xf numFmtId="0" fontId="0" fillId="0" borderId="0" xfId="0" applyAlignment="1">
      <alignment horizontal="left"/>
    </xf>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0" fillId="0" borderId="0" xfId="0" applyFont="1" applyAlignment="1">
      <alignment vertic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0" fillId="0" borderId="0" xfId="0" applyAlignment="1">
      <alignment vertical="center"/>
    </xf>
    <xf numFmtId="0" fontId="9" fillId="0" borderId="0" xfId="0" applyFont="1" applyAlignment="1">
      <alignment vertical="center"/>
    </xf>
    <xf numFmtId="0" fontId="49" fillId="0" borderId="0" xfId="0" applyFont="1"/>
    <xf numFmtId="0" fontId="25" fillId="0" borderId="0" xfId="0" applyFont="1"/>
    <xf numFmtId="0" fontId="24" fillId="0" borderId="0" xfId="0" applyFont="1" applyAlignment="1">
      <alignment horizontal="center"/>
    </xf>
    <xf numFmtId="164" fontId="0" fillId="0" borderId="0" xfId="0" applyNumberFormat="1" applyFont="1"/>
    <xf numFmtId="2" fontId="49" fillId="0" borderId="0" xfId="0" applyNumberFormat="1" applyFont="1"/>
    <xf numFmtId="2" fontId="22" fillId="0" borderId="0" xfId="0" applyNumberFormat="1" applyFont="1"/>
    <xf numFmtId="164" fontId="22" fillId="0" borderId="0" xfId="0" applyNumberFormat="1" applyFont="1"/>
    <xf numFmtId="0" fontId="17" fillId="0" borderId="0" xfId="0" applyFont="1" applyFill="1" applyAlignment="1">
      <alignment vertical="center"/>
    </xf>
    <xf numFmtId="0" fontId="0" fillId="0" borderId="0" xfId="0" applyFill="1" applyAlignment="1">
      <alignment vertical="center"/>
    </xf>
    <xf numFmtId="0" fontId="44"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50" fillId="0" borderId="0" xfId="0" applyFont="1" applyAlignment="1">
      <alignment vertical="center"/>
    </xf>
    <xf numFmtId="164" fontId="0" fillId="0" borderId="0" xfId="0" applyNumberFormat="1"/>
    <xf numFmtId="0" fontId="9" fillId="0" borderId="0" xfId="0" applyFont="1" applyFill="1"/>
    <xf numFmtId="0" fontId="22" fillId="0" borderId="0" xfId="0" applyFont="1" applyAlignment="1">
      <alignment vertical="center"/>
    </xf>
    <xf numFmtId="0" fontId="22" fillId="0" borderId="0" xfId="0" applyFont="1" applyFill="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Fill="1" applyAlignment="1">
      <alignment vertical="center"/>
    </xf>
    <xf numFmtId="16" fontId="22" fillId="0" borderId="0" xfId="0" applyNumberFormat="1" applyFont="1"/>
    <xf numFmtId="22" fontId="9" fillId="0" borderId="0" xfId="0" applyNumberFormat="1" applyFont="1"/>
    <xf numFmtId="0" fontId="28" fillId="0" borderId="0" xfId="0" applyFont="1" applyAlignment="1">
      <alignment horizontal="center"/>
    </xf>
    <xf numFmtId="0" fontId="55" fillId="4" borderId="2" xfId="0" applyFont="1" applyFill="1" applyBorder="1" applyAlignment="1">
      <alignment vertical="center"/>
    </xf>
    <xf numFmtId="0" fontId="56" fillId="4" borderId="0" xfId="0" applyFont="1" applyFill="1" applyBorder="1" applyAlignment="1">
      <alignment vertical="center"/>
    </xf>
    <xf numFmtId="1" fontId="0" fillId="0" borderId="0" xfId="0" applyNumberFormat="1" applyFont="1"/>
    <xf numFmtId="1" fontId="22" fillId="0" borderId="0" xfId="0" applyNumberFormat="1" applyFont="1"/>
    <xf numFmtId="166" fontId="0" fillId="0" borderId="0" xfId="0" applyNumberFormat="1"/>
    <xf numFmtId="0" fontId="22" fillId="0" borderId="0" xfId="0" applyFont="1" applyAlignment="1">
      <alignment horizontal="right"/>
    </xf>
    <xf numFmtId="0" fontId="53" fillId="0" borderId="0" xfId="0" applyFont="1" applyAlignment="1">
      <alignment horizontal="left"/>
    </xf>
    <xf numFmtId="0" fontId="0" fillId="0" borderId="0" xfId="0" applyFont="1" applyAlignment="1">
      <alignment horizontal="right"/>
    </xf>
    <xf numFmtId="0" fontId="0" fillId="0" borderId="0" xfId="0" applyAlignment="1">
      <alignment horizontal="right" vertical="center"/>
    </xf>
    <xf numFmtId="0" fontId="44" fillId="0" borderId="0" xfId="0" applyFont="1" applyFill="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0" fillId="0" borderId="0" xfId="0" applyFont="1" applyBorder="1" applyAlignment="1">
      <alignment horizontal="right"/>
    </xf>
    <xf numFmtId="0" fontId="9" fillId="0" borderId="0" xfId="2" applyFont="1" applyAlignment="1">
      <alignment horizontal="right"/>
    </xf>
    <xf numFmtId="0" fontId="28" fillId="0" borderId="0" xfId="0" applyFont="1" applyAlignment="1">
      <alignment horizontal="center"/>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46" fillId="0" borderId="0" xfId="0" applyFont="1" applyAlignment="1"/>
    <xf numFmtId="0" fontId="28" fillId="0" borderId="0" xfId="0" applyFont="1" applyAlignment="1">
      <alignment horizontal="center"/>
    </xf>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0" fillId="0" borderId="0" xfId="0" applyFont="1" applyBorder="1" applyAlignment="1">
      <alignment horizontal="center"/>
    </xf>
    <xf numFmtId="0" fontId="0" fillId="0" borderId="0" xfId="0" applyFont="1" applyAlignment="1"/>
    <xf numFmtId="0" fontId="13" fillId="0" borderId="0" xfId="0" applyFont="1" applyAlignment="1"/>
    <xf numFmtId="0" fontId="22" fillId="0" borderId="0" xfId="0" applyFont="1" applyBorder="1" applyAlignment="1">
      <alignment horizontal="center"/>
    </xf>
    <xf numFmtId="0" fontId="0" fillId="0" borderId="0" xfId="0" applyFont="1" applyAlignment="1">
      <alignment horizontal="left"/>
    </xf>
    <xf numFmtId="0" fontId="0" fillId="0" borderId="0" xfId="0" applyFont="1" applyAlignment="1">
      <alignment horizontal="center"/>
    </xf>
    <xf numFmtId="0" fontId="22" fillId="0" borderId="0" xfId="0" applyFont="1" applyAlignment="1"/>
    <xf numFmtId="0" fontId="9" fillId="0" borderId="0" xfId="2" applyFont="1" applyAlignment="1"/>
    <xf numFmtId="0" fontId="22" fillId="0" borderId="0" xfId="0" applyFont="1" applyAlignment="1">
      <alignment horizontal="left"/>
    </xf>
    <xf numFmtId="0" fontId="51" fillId="0" borderId="0" xfId="0" applyFont="1" applyAlignment="1"/>
    <xf numFmtId="0" fontId="22" fillId="0" borderId="0" xfId="2" applyFont="1" applyAlignment="1"/>
    <xf numFmtId="0" fontId="58" fillId="0" borderId="0" xfId="0" applyFont="1" applyAlignment="1">
      <alignment horizontal="left"/>
    </xf>
    <xf numFmtId="0" fontId="59" fillId="0" borderId="0" xfId="0" applyFont="1" applyAlignment="1"/>
    <xf numFmtId="0" fontId="58" fillId="0" borderId="0" xfId="0" applyFont="1" applyAlignment="1"/>
    <xf numFmtId="0" fontId="60" fillId="0" borderId="0" xfId="0" applyFont="1" applyBorder="1" applyAlignment="1">
      <alignment horizontal="right"/>
    </xf>
    <xf numFmtId="0" fontId="60" fillId="0" borderId="0" xfId="0" applyFont="1" applyBorder="1" applyAlignment="1">
      <alignment horizontal="center"/>
    </xf>
    <xf numFmtId="0" fontId="60" fillId="0" borderId="0" xfId="0" applyFont="1" applyAlignment="1">
      <alignment horizontal="left"/>
    </xf>
    <xf numFmtId="0" fontId="60" fillId="0" borderId="0" xfId="0" applyFont="1" applyAlignment="1"/>
    <xf numFmtId="0" fontId="61" fillId="0" borderId="0" xfId="0" applyFont="1" applyAlignment="1"/>
    <xf numFmtId="0" fontId="31" fillId="0" borderId="0" xfId="0" applyFont="1" applyBorder="1" applyAlignment="1">
      <alignment horizontal="right"/>
    </xf>
    <xf numFmtId="0" fontId="28" fillId="0" borderId="0" xfId="0" applyFont="1" applyAlignment="1"/>
    <xf numFmtId="0" fontId="10" fillId="0" borderId="0" xfId="0" applyFont="1" applyFill="1" applyBorder="1" applyAlignment="1">
      <alignment horizontal="center"/>
    </xf>
    <xf numFmtId="0" fontId="43" fillId="0" borderId="0" xfId="0" applyFont="1" applyBorder="1"/>
    <xf numFmtId="14" fontId="0" fillId="0" borderId="0" xfId="0" applyNumberFormat="1" applyFill="1" applyBorder="1"/>
    <xf numFmtId="0" fontId="0" fillId="0" borderId="0" xfId="0" applyFill="1" applyBorder="1"/>
    <xf numFmtId="0" fontId="0" fillId="0" borderId="11" xfId="0" applyFont="1" applyBorder="1" applyAlignment="1">
      <alignment horizontal="right"/>
    </xf>
    <xf numFmtId="0" fontId="0" fillId="0" borderId="0" xfId="0" applyBorder="1" applyAlignment="1">
      <alignment horizontal="center"/>
    </xf>
    <xf numFmtId="0" fontId="0" fillId="0" borderId="13" xfId="0" applyFont="1" applyBorder="1" applyAlignment="1">
      <alignment horizontal="right"/>
    </xf>
    <xf numFmtId="0" fontId="43" fillId="0" borderId="0" xfId="0" applyFont="1" applyBorder="1" applyAlignment="1"/>
    <xf numFmtId="0" fontId="29" fillId="0" borderId="0" xfId="0" applyFont="1" applyAlignment="1">
      <alignment horizontal="left"/>
    </xf>
    <xf numFmtId="0" fontId="0" fillId="0" borderId="0" xfId="0" applyBorder="1" applyAlignment="1">
      <alignment horizontal="left"/>
    </xf>
    <xf numFmtId="2" fontId="0" fillId="0" borderId="0" xfId="0" applyNumberFormat="1" applyBorder="1" applyAlignment="1">
      <alignment horizontal="center"/>
    </xf>
    <xf numFmtId="22" fontId="27" fillId="0" borderId="0" xfId="0" applyNumberFormat="1" applyFont="1"/>
    <xf numFmtId="0" fontId="9" fillId="0" borderId="0" xfId="0" applyFont="1" applyFill="1" applyBorder="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Border="1" applyAlignment="1">
      <alignment horizontal="left" vertical="top"/>
    </xf>
    <xf numFmtId="0" fontId="22" fillId="0" borderId="0" xfId="0" applyFont="1" applyBorder="1" applyAlignment="1">
      <alignment horizontal="left"/>
    </xf>
    <xf numFmtId="0" fontId="9" fillId="0" borderId="0" xfId="0" applyFont="1" applyAlignment="1">
      <alignment horizontal="left"/>
    </xf>
    <xf numFmtId="0" fontId="63" fillId="3" borderId="17" xfId="0" applyFont="1" applyFill="1" applyBorder="1" applyAlignment="1">
      <alignment horizontal="center"/>
    </xf>
    <xf numFmtId="0" fontId="63" fillId="0" borderId="17" xfId="0" applyFont="1" applyBorder="1" applyAlignment="1">
      <alignment horizontal="center"/>
    </xf>
    <xf numFmtId="0" fontId="35" fillId="0" borderId="0" xfId="0" applyFont="1" applyAlignment="1">
      <alignment horizontal="right"/>
    </xf>
    <xf numFmtId="2" fontId="27" fillId="0" borderId="0" xfId="0" applyNumberFormat="1" applyFont="1"/>
    <xf numFmtId="2" fontId="27" fillId="0" borderId="0" xfId="0" applyNumberFormat="1" applyFont="1" applyAlignment="1">
      <alignment horizontal="right"/>
    </xf>
    <xf numFmtId="0" fontId="28" fillId="0" borderId="0" xfId="0" applyFont="1" applyAlignment="1">
      <alignment horizontal="center"/>
    </xf>
    <xf numFmtId="0" fontId="0" fillId="0" borderId="0" xfId="0" applyFont="1" applyFill="1" applyBorder="1"/>
    <xf numFmtId="0" fontId="22" fillId="0" borderId="0" xfId="0" applyFont="1" applyFill="1" applyBorder="1"/>
    <xf numFmtId="0" fontId="10" fillId="0" borderId="0" xfId="0" applyFont="1" applyFill="1" applyBorder="1"/>
    <xf numFmtId="0" fontId="29" fillId="0" borderId="0" xfId="0" applyFont="1"/>
    <xf numFmtId="0" fontId="29" fillId="0" borderId="0" xfId="0" applyFont="1" applyFill="1" applyBorder="1"/>
    <xf numFmtId="0" fontId="46" fillId="0" borderId="0" xfId="0" applyFont="1" applyFill="1" applyBorder="1"/>
    <xf numFmtId="0" fontId="66" fillId="0" borderId="0" xfId="0" applyFont="1"/>
    <xf numFmtId="1" fontId="66" fillId="0" borderId="0" xfId="0" applyNumberFormat="1" applyFont="1"/>
    <xf numFmtId="2" fontId="66" fillId="0" borderId="0" xfId="0" applyNumberFormat="1" applyFont="1"/>
    <xf numFmtId="2" fontId="60" fillId="0" borderId="0" xfId="0" applyNumberFormat="1" applyFont="1" applyFill="1" applyBorder="1"/>
    <xf numFmtId="2" fontId="22" fillId="0" borderId="0" xfId="0" applyNumberFormat="1" applyFont="1" applyFill="1" applyBorder="1"/>
    <xf numFmtId="2" fontId="0" fillId="0" borderId="0" xfId="0" applyNumberFormat="1" applyFont="1" applyFill="1" applyBorder="1"/>
    <xf numFmtId="1" fontId="60" fillId="0" borderId="0" xfId="0" applyNumberFormat="1" applyFont="1" applyFill="1" applyBorder="1"/>
    <xf numFmtId="1" fontId="22" fillId="0" borderId="0" xfId="0" applyNumberFormat="1" applyFont="1" applyFill="1" applyBorder="1"/>
    <xf numFmtId="0" fontId="67" fillId="0" borderId="0" xfId="0" applyFont="1"/>
    <xf numFmtId="0" fontId="28" fillId="0" borderId="0" xfId="0" applyFont="1" applyAlignment="1">
      <alignment horizontal="center"/>
    </xf>
    <xf numFmtId="0" fontId="33" fillId="0" borderId="0" xfId="0" applyFont="1"/>
    <xf numFmtId="1" fontId="0" fillId="0" borderId="0" xfId="0" applyNumberFormat="1"/>
    <xf numFmtId="0" fontId="16" fillId="0" borderId="0" xfId="0" applyFont="1" applyAlignment="1"/>
    <xf numFmtId="2" fontId="31" fillId="0" borderId="0" xfId="0" applyNumberFormat="1" applyFont="1" applyAlignment="1">
      <alignment horizontal="right" vertical="center"/>
    </xf>
    <xf numFmtId="0" fontId="31" fillId="0" borderId="0" xfId="0" applyFont="1" applyBorder="1" applyAlignment="1">
      <alignment horizontal="left" vertical="top"/>
    </xf>
    <xf numFmtId="0" fontId="28" fillId="0" borderId="0" xfId="0" applyFont="1" applyFill="1" applyAlignment="1">
      <alignment horizontal="center"/>
    </xf>
    <xf numFmtId="0" fontId="3" fillId="0" borderId="0" xfId="0" applyFont="1" applyBorder="1" applyAlignment="1">
      <alignment horizontal="center"/>
    </xf>
    <xf numFmtId="0" fontId="65" fillId="0" borderId="0" xfId="0" applyFont="1" applyBorder="1" applyAlignment="1">
      <alignment horizontal="center"/>
    </xf>
    <xf numFmtId="0" fontId="2" fillId="0" borderId="0" xfId="0" applyFont="1" applyBorder="1" applyAlignment="1">
      <alignment horizontal="left"/>
    </xf>
    <xf numFmtId="0" fontId="8" fillId="0" borderId="0" xfId="0" applyFont="1" applyBorder="1" applyAlignment="1">
      <alignment horizontal="left"/>
    </xf>
    <xf numFmtId="0" fontId="31" fillId="0" borderId="0" xfId="0" applyFont="1" applyAlignment="1">
      <alignment horizontal="center"/>
    </xf>
    <xf numFmtId="2" fontId="67" fillId="0" borderId="0" xfId="0" applyNumberFormat="1" applyFont="1"/>
    <xf numFmtId="1" fontId="9" fillId="0" borderId="0" xfId="0" applyNumberFormat="1" applyFont="1" applyFill="1" applyBorder="1"/>
    <xf numFmtId="2" fontId="9" fillId="0" borderId="0" xfId="0" applyNumberFormat="1" applyFont="1" applyFill="1" applyBorder="1"/>
    <xf numFmtId="0" fontId="9" fillId="0" borderId="12" xfId="0" applyFont="1" applyBorder="1" applyAlignment="1">
      <alignment horizontal="left"/>
    </xf>
    <xf numFmtId="0" fontId="9" fillId="0" borderId="12" xfId="0" applyFont="1" applyFill="1" applyBorder="1" applyAlignment="1">
      <alignment horizontal="left"/>
    </xf>
    <xf numFmtId="0" fontId="9" fillId="0" borderId="14" xfId="0" applyFont="1" applyFill="1" applyBorder="1" applyAlignment="1">
      <alignment horizontal="left"/>
    </xf>
    <xf numFmtId="0" fontId="0" fillId="0" borderId="0" xfId="0" applyFont="1" applyFill="1"/>
    <xf numFmtId="0" fontId="9" fillId="0" borderId="0" xfId="0" applyFont="1" applyFill="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Border="1"/>
    <xf numFmtId="0" fontId="41" fillId="0" borderId="0" xfId="0" applyFont="1" applyBorder="1" applyAlignment="1">
      <alignment horizontal="left" vertical="center"/>
    </xf>
    <xf numFmtId="0" fontId="41" fillId="0" borderId="0" xfId="0" applyFont="1" applyAlignment="1"/>
    <xf numFmtId="0" fontId="69" fillId="0" borderId="0" xfId="0" applyFont="1"/>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0" fontId="64" fillId="3" borderId="17" xfId="0" applyFont="1" applyFill="1" applyBorder="1" applyAlignment="1">
      <alignment horizontal="center"/>
    </xf>
    <xf numFmtId="0" fontId="63" fillId="0" borderId="16" xfId="0" applyFont="1" applyBorder="1" applyAlignment="1">
      <alignment horizontal="center"/>
    </xf>
    <xf numFmtId="0" fontId="64" fillId="3" borderId="16" xfId="0" applyFont="1" applyFill="1" applyBorder="1" applyAlignment="1">
      <alignment horizontal="center"/>
    </xf>
    <xf numFmtId="0" fontId="64" fillId="0" borderId="16" xfId="0" applyFont="1" applyBorder="1" applyAlignment="1">
      <alignment horizontal="center"/>
    </xf>
    <xf numFmtId="0" fontId="22" fillId="0" borderId="0" xfId="0" applyFont="1" applyFill="1"/>
    <xf numFmtId="166" fontId="0" fillId="0" borderId="0" xfId="0" applyNumberFormat="1" applyFont="1"/>
    <xf numFmtId="0" fontId="0" fillId="0" borderId="0" xfId="0" quotePrefix="1" applyFont="1"/>
    <xf numFmtId="2" fontId="0" fillId="0" borderId="0" xfId="0" applyNumberFormat="1" applyFont="1" applyFill="1"/>
    <xf numFmtId="166" fontId="0" fillId="0" borderId="0" xfId="0" applyNumberFormat="1" applyFont="1" applyFill="1"/>
    <xf numFmtId="0" fontId="3" fillId="0" borderId="16" xfId="0" applyFont="1" applyBorder="1" applyAlignment="1">
      <alignment horizontal="left"/>
    </xf>
    <xf numFmtId="0" fontId="8" fillId="0" borderId="16" xfId="0" applyFont="1" applyBorder="1" applyAlignment="1">
      <alignment horizontal="left"/>
    </xf>
    <xf numFmtId="0" fontId="39" fillId="2" borderId="15" xfId="0" applyFont="1" applyFill="1" applyBorder="1" applyAlignment="1">
      <alignment horizontal="center"/>
    </xf>
    <xf numFmtId="0" fontId="1" fillId="3" borderId="16" xfId="0" applyFont="1" applyFill="1" applyBorder="1" applyAlignment="1">
      <alignment horizontal="left"/>
    </xf>
    <xf numFmtId="0" fontId="8" fillId="3" borderId="16" xfId="0" applyFont="1" applyFill="1" applyBorder="1" applyAlignment="1">
      <alignment horizontal="left"/>
    </xf>
    <xf numFmtId="0" fontId="6" fillId="0" borderId="16" xfId="0" applyFont="1" applyBorder="1" applyAlignment="1">
      <alignment horizontal="left"/>
    </xf>
    <xf numFmtId="0" fontId="1"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Border="1" applyAlignment="1">
      <alignment horizontal="center"/>
    </xf>
    <xf numFmtId="0" fontId="10" fillId="0" borderId="11" xfId="0" applyFont="1" applyFill="1" applyBorder="1" applyAlignment="1">
      <alignment horizontal="center"/>
    </xf>
    <xf numFmtId="0" fontId="10" fillId="0" borderId="12" xfId="0" applyFont="1" applyFill="1" applyBorder="1" applyAlignment="1">
      <alignment horizontal="center"/>
    </xf>
    <xf numFmtId="0" fontId="10" fillId="0" borderId="9" xfId="0" applyFont="1" applyFill="1" applyBorder="1" applyAlignment="1">
      <alignment horizontal="center"/>
    </xf>
    <xf numFmtId="0" fontId="10" fillId="0" borderId="10" xfId="0" applyFont="1" applyFill="1" applyBorder="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APEXPARM.DAT!$O$3:$O$5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APEXPARM.DAT!$AU$6:$AU$24</c:f>
              <c:numCache>
                <c:formatCode>General</c:formatCode>
                <c:ptCount val="19"/>
                <c:pt idx="0">
                  <c:v>0.7</c:v>
                </c:pt>
                <c:pt idx="1">
                  <c:v>1.4</c:v>
                </c:pt>
                <c:pt idx="2">
                  <c:v>2.0999999999999996</c:v>
                </c:pt>
                <c:pt idx="3">
                  <c:v>2.8</c:v>
                </c:pt>
                <c:pt idx="4">
                  <c:v>3.5</c:v>
                </c:pt>
                <c:pt idx="5">
                  <c:v>4.1999999999999993</c:v>
                </c:pt>
                <c:pt idx="6">
                  <c:v>4.8999999999999995</c:v>
                </c:pt>
                <c:pt idx="7">
                  <c:v>5.6</c:v>
                </c:pt>
                <c:pt idx="8">
                  <c:v>6.3</c:v>
                </c:pt>
                <c:pt idx="9">
                  <c:v>7</c:v>
                </c:pt>
                <c:pt idx="10">
                  <c:v>7.6999999999999993</c:v>
                </c:pt>
                <c:pt idx="11">
                  <c:v>8.3999999999999986</c:v>
                </c:pt>
                <c:pt idx="12">
                  <c:v>9.1</c:v>
                </c:pt>
                <c:pt idx="13">
                  <c:v>9.7999999999999989</c:v>
                </c:pt>
                <c:pt idx="14">
                  <c:v>10.5</c:v>
                </c:pt>
                <c:pt idx="15">
                  <c:v>11.2</c:v>
                </c:pt>
                <c:pt idx="16">
                  <c:v>11.899999999999999</c:v>
                </c:pt>
                <c:pt idx="17">
                  <c:v>12.6</c:v>
                </c:pt>
                <c:pt idx="18">
                  <c:v>13.299999999999999</c:v>
                </c:pt>
              </c:numCache>
            </c:numRef>
          </c:xVal>
          <c:yVal>
            <c:numRef>
              <c:f>APEXPARM.DAT!$AV$6:$AV$24</c:f>
              <c:numCache>
                <c:formatCode>0.0E+00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2.emf"/><Relationship Id="rId1"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25.emf"/><Relationship Id="rId5" Type="http://schemas.openxmlformats.org/officeDocument/2006/relationships/image" Target="../media/image30.emf"/><Relationship Id="rId4"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 Id="rId5" Type="http://schemas.openxmlformats.org/officeDocument/2006/relationships/image" Target="../media/image31.emf"/><Relationship Id="rId4" Type="http://schemas.openxmlformats.org/officeDocument/2006/relationships/image" Target="../media/image3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5" Type="http://schemas.openxmlformats.org/officeDocument/2006/relationships/image" Target="../media/image40.emf"/><Relationship Id="rId4" Type="http://schemas.openxmlformats.org/officeDocument/2006/relationships/image" Target="../media/image3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 Id="rId5" Type="http://schemas.openxmlformats.org/officeDocument/2006/relationships/image" Target="../media/image51.emf"/><Relationship Id="rId4"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4.emf"/><Relationship Id="rId1" Type="http://schemas.openxmlformats.org/officeDocument/2006/relationships/image" Target="../media/image55.emf"/><Relationship Id="rId5" Type="http://schemas.openxmlformats.org/officeDocument/2006/relationships/image" Target="../media/image52.emf"/><Relationship Id="rId4"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5" Type="http://schemas.openxmlformats.org/officeDocument/2006/relationships/image" Target="../media/image57.emf"/><Relationship Id="rId4" Type="http://schemas.openxmlformats.org/officeDocument/2006/relationships/image" Target="../media/image58.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2.emf"/><Relationship Id="rId4" Type="http://schemas.openxmlformats.org/officeDocument/2006/relationships/image" Target="../media/image6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69.emf"/><Relationship Id="rId1" Type="http://schemas.openxmlformats.org/officeDocument/2006/relationships/image" Target="../media/image70.emf"/><Relationship Id="rId5" Type="http://schemas.openxmlformats.org/officeDocument/2006/relationships/image" Target="../media/image67.emf"/><Relationship Id="rId4" Type="http://schemas.openxmlformats.org/officeDocument/2006/relationships/image" Target="../media/image6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 Id="rId4" Type="http://schemas.openxmlformats.org/officeDocument/2006/relationships/image" Target="../media/image7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8.emf"/><Relationship Id="rId1" Type="http://schemas.openxmlformats.org/officeDocument/2006/relationships/image" Target="../media/image79.emf"/><Relationship Id="rId4" Type="http://schemas.openxmlformats.org/officeDocument/2006/relationships/image" Target="../media/image76.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2.emf"/><Relationship Id="rId1" Type="http://schemas.openxmlformats.org/officeDocument/2006/relationships/image" Target="../media/image83.emf"/><Relationship Id="rId4"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95.emf"/><Relationship Id="rId1" Type="http://schemas.openxmlformats.org/officeDocument/2006/relationships/image" Target="../media/image94.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133350</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323850</xdr:colOff>
          <xdr:row>1</xdr:row>
          <xdr:rowOff>133350</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323850</xdr:colOff>
          <xdr:row>1</xdr:row>
          <xdr:rowOff>133350</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285750</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209550</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171450</xdr:colOff>
          <xdr:row>1</xdr:row>
          <xdr:rowOff>209550</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533400</xdr:colOff>
          <xdr:row>1</xdr:row>
          <xdr:rowOff>209550</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19050</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247650</xdr:colOff>
          <xdr:row>1</xdr:row>
          <xdr:rowOff>209550</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457200</xdr:colOff>
          <xdr:row>1</xdr:row>
          <xdr:rowOff>123825</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123825</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171450</xdr:colOff>
          <xdr:row>1</xdr:row>
          <xdr:rowOff>123825</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123825</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276225</xdr:colOff>
          <xdr:row>1</xdr:row>
          <xdr:rowOff>123825</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123825</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400050</xdr:colOff>
          <xdr:row>1</xdr:row>
          <xdr:rowOff>238125</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276225</xdr:colOff>
          <xdr:row>1</xdr:row>
          <xdr:rowOff>238125</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200025</xdr:colOff>
          <xdr:row>1</xdr:row>
          <xdr:rowOff>238125</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21</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47625</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476250</xdr:colOff>
          <xdr:row>1</xdr:row>
          <xdr:rowOff>238125</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1</xdr:row>
          <xdr:rowOff>38100</xdr:rowOff>
        </xdr:from>
        <xdr:to>
          <xdr:col>8</xdr:col>
          <xdr:colOff>323850</xdr:colOff>
          <xdr:row>2</xdr:row>
          <xdr:rowOff>171450</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xdr:row>
          <xdr:rowOff>38100</xdr:rowOff>
        </xdr:from>
        <xdr:to>
          <xdr:col>10</xdr:col>
          <xdr:colOff>152400</xdr:colOff>
          <xdr:row>2</xdr:row>
          <xdr:rowOff>171450</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133350</xdr:rowOff>
        </xdr:from>
        <xdr:to>
          <xdr:col>3</xdr:col>
          <xdr:colOff>38100</xdr:colOff>
          <xdr:row>3</xdr:row>
          <xdr:rowOff>19050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38100</xdr:rowOff>
        </xdr:from>
        <xdr:to>
          <xdr:col>6</xdr:col>
          <xdr:colOff>438150</xdr:colOff>
          <xdr:row>2</xdr:row>
          <xdr:rowOff>171450</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xdr:row>
          <xdr:rowOff>38100</xdr:rowOff>
        </xdr:from>
        <xdr:to>
          <xdr:col>12</xdr:col>
          <xdr:colOff>152400</xdr:colOff>
          <xdr:row>3</xdr:row>
          <xdr:rowOff>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9525</xdr:rowOff>
        </xdr:from>
        <xdr:to>
          <xdr:col>1</xdr:col>
          <xdr:colOff>371475</xdr:colOff>
          <xdr:row>5</xdr:row>
          <xdr:rowOff>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304800</xdr:colOff>
          <xdr:row>4</xdr:row>
          <xdr:rowOff>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171450</xdr:colOff>
          <xdr:row>4</xdr:row>
          <xdr:rowOff>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47625</xdr:colOff>
          <xdr:row>4</xdr:row>
          <xdr:rowOff>19050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419100</xdr:colOff>
          <xdr:row>4</xdr:row>
          <xdr:rowOff>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180975</xdr:colOff>
          <xdr:row>4</xdr:row>
          <xdr:rowOff>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19050</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4781550</xdr:colOff>
          <xdr:row>2</xdr:row>
          <xdr:rowOff>19050</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209550</xdr:colOff>
          <xdr:row>2</xdr:row>
          <xdr:rowOff>19050</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2543175</xdr:colOff>
          <xdr:row>2</xdr:row>
          <xdr:rowOff>0</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123825</xdr:colOff>
          <xdr:row>1</xdr:row>
          <xdr:rowOff>171450</xdr:rowOff>
        </xdr:to>
        <xdr:sp macro="" textlink="">
          <xdr:nvSpPr>
            <xdr:cNvPr id="118785" name="cmdReadGrz"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171450</xdr:rowOff>
        </xdr:to>
        <xdr:sp macro="" textlink="">
          <xdr:nvSpPr>
            <xdr:cNvPr id="118786" name="cmdWriteGrz" hidden="1">
              <a:extLst>
                <a:ext uri="{63B3BB69-23CF-44E3-9099-C40C66FF867C}">
                  <a14:compatExt spid="_x0000_s118786"/>
                </a:ext>
                <a:ext uri="{FF2B5EF4-FFF2-40B4-BE49-F238E27FC236}">
                  <a16:creationId xmlns:a16="http://schemas.microsoft.com/office/drawing/2014/main" id="{00000000-0008-0000-0A00-000002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171450</xdr:rowOff>
        </xdr:to>
        <xdr:sp macro="" textlink="">
          <xdr:nvSpPr>
            <xdr:cNvPr id="118787" name="cmdRunGrz" hidden="1">
              <a:extLst>
                <a:ext uri="{63B3BB69-23CF-44E3-9099-C40C66FF867C}">
                  <a14:compatExt spid="_x0000_s118787"/>
                </a:ext>
                <a:ext uri="{FF2B5EF4-FFF2-40B4-BE49-F238E27FC236}">
                  <a16:creationId xmlns:a16="http://schemas.microsoft.com/office/drawing/2014/main" id="{00000000-0008-0000-0A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114300</xdr:colOff>
          <xdr:row>1</xdr:row>
          <xdr:rowOff>171450</xdr:rowOff>
        </xdr:to>
        <xdr:sp macro="" textlink="">
          <xdr:nvSpPr>
            <xdr:cNvPr id="119809" name="cmdReadHrd" hidden="1">
              <a:extLst>
                <a:ext uri="{63B3BB69-23CF-44E3-9099-C40C66FF867C}">
                  <a14:compatExt spid="_x0000_s119809"/>
                </a:ext>
                <a:ext uri="{FF2B5EF4-FFF2-40B4-BE49-F238E27FC236}">
                  <a16:creationId xmlns:a16="http://schemas.microsoft.com/office/drawing/2014/main" id="{00000000-0008-0000-0B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171450</xdr:rowOff>
        </xdr:to>
        <xdr:sp macro="" textlink="">
          <xdr:nvSpPr>
            <xdr:cNvPr id="119810" name="cmdWriteHrd" hidden="1">
              <a:extLst>
                <a:ext uri="{63B3BB69-23CF-44E3-9099-C40C66FF867C}">
                  <a14:compatExt spid="_x0000_s119810"/>
                </a:ext>
                <a:ext uri="{FF2B5EF4-FFF2-40B4-BE49-F238E27FC236}">
                  <a16:creationId xmlns:a16="http://schemas.microsoft.com/office/drawing/2014/main" id="{00000000-0008-0000-0B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171450</xdr:rowOff>
        </xdr:to>
        <xdr:sp macro="" textlink="">
          <xdr:nvSpPr>
            <xdr:cNvPr id="119811" name="cmdRunHrd" hidden="1">
              <a:extLst>
                <a:ext uri="{63B3BB69-23CF-44E3-9099-C40C66FF867C}">
                  <a14:compatExt spid="_x0000_s119811"/>
                </a:ext>
                <a:ext uri="{FF2B5EF4-FFF2-40B4-BE49-F238E27FC236}">
                  <a16:creationId xmlns:a16="http://schemas.microsoft.com/office/drawing/2014/main" id="{00000000-0008-0000-0B00-000003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19050</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C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19050</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C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209550</xdr:colOff>
          <xdr:row>2</xdr:row>
          <xdr:rowOff>19050</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C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C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523875</xdr:colOff>
          <xdr:row>2</xdr:row>
          <xdr:rowOff>19050</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C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1</xdr:row>
          <xdr:rowOff>247650</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152400</xdr:colOff>
          <xdr:row>1</xdr:row>
          <xdr:rowOff>247650</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38100</xdr:colOff>
          <xdr:row>1</xdr:row>
          <xdr:rowOff>247650</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D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0</xdr:rowOff>
        </xdr:from>
        <xdr:to>
          <xdr:col>3</xdr:col>
          <xdr:colOff>0</xdr:colOff>
          <xdr:row>204</xdr:row>
          <xdr:rowOff>57150</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D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428625</xdr:colOff>
          <xdr:row>1</xdr:row>
          <xdr:rowOff>247650</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D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361950</xdr:colOff>
          <xdr:row>2</xdr:row>
          <xdr:rowOff>9525</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219075</xdr:colOff>
          <xdr:row>2</xdr:row>
          <xdr:rowOff>9525</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133350</xdr:colOff>
          <xdr:row>2</xdr:row>
          <xdr:rowOff>9525</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E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E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438150</xdr:colOff>
          <xdr:row>2</xdr:row>
          <xdr:rowOff>9525</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E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266700</xdr:colOff>
          <xdr:row>1</xdr:row>
          <xdr:rowOff>228600</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F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104775</xdr:colOff>
          <xdr:row>1</xdr:row>
          <xdr:rowOff>228600</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F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12</xdr:col>
          <xdr:colOff>0</xdr:colOff>
          <xdr:row>1</xdr:row>
          <xdr:rowOff>228600</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F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19050</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F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409575</xdr:colOff>
          <xdr:row>1</xdr:row>
          <xdr:rowOff>228600</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F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171450</xdr:colOff>
          <xdr:row>1</xdr:row>
          <xdr:rowOff>238125</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10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552450</xdr:colOff>
          <xdr:row>1</xdr:row>
          <xdr:rowOff>247650</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10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1</xdr:row>
          <xdr:rowOff>247650</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10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19050</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419100</xdr:colOff>
          <xdr:row>1</xdr:row>
          <xdr:rowOff>247650</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495300</xdr:colOff>
          <xdr:row>2</xdr:row>
          <xdr:rowOff>19050</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3</xdr:col>
          <xdr:colOff>209550</xdr:colOff>
          <xdr:row>1</xdr:row>
          <xdr:rowOff>238125</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11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219075</xdr:colOff>
          <xdr:row>2</xdr:row>
          <xdr:rowOff>0</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11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704850</xdr:colOff>
          <xdr:row>2</xdr:row>
          <xdr:rowOff>19050</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11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19050</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2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2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266700</xdr:colOff>
          <xdr:row>2</xdr:row>
          <xdr:rowOff>0</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2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19050</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2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19050</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3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3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266700</xdr:colOff>
          <xdr:row>2</xdr:row>
          <xdr:rowOff>0</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3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19050</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3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133350</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4933950</xdr:colOff>
          <xdr:row>1</xdr:row>
          <xdr:rowOff>133350</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133350</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5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4933950</xdr:colOff>
          <xdr:row>1</xdr:row>
          <xdr:rowOff>133350</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5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133350</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6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4933950</xdr:colOff>
          <xdr:row>1</xdr:row>
          <xdr:rowOff>133350</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6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133350</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7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4933950</xdr:colOff>
          <xdr:row>1</xdr:row>
          <xdr:rowOff>133350</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7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171450</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57150</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104775</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9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590550</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9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5</xdr:col>
          <xdr:colOff>1781175</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A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476250</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A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skey, Mahesh - ARS" id="{55E32655-B6C9-4A5C-A6C5-168F198A7180}" userId="S::Mahesh.Maskey@usda.gov::75545ac6-37c9-4cc8-839d-64a53180039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96" dT="2023-03-08T19:43:09.11" personId="{55E32655-B6C9-4A5C-A6C5-168F198A7180}" id="{FCD04B21-0437-4E45-BD21-6FD5B8DB8065}">
    <text xml:space="preserve">Based on talk with Moriasi and Northup (03082023)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5" Type="http://schemas.openxmlformats.org/officeDocument/2006/relationships/image" Target="../media/image14.emf"/><Relationship Id="rId4" Type="http://schemas.openxmlformats.org/officeDocument/2006/relationships/control" Target="../activeX/activeX12.xml"/><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6.xml"/><Relationship Id="rId5" Type="http://schemas.openxmlformats.org/officeDocument/2006/relationships/image" Target="../media/image17.emf"/><Relationship Id="rId10" Type="http://schemas.openxmlformats.org/officeDocument/2006/relationships/comments" Target="../comments3.xml"/><Relationship Id="rId4" Type="http://schemas.openxmlformats.org/officeDocument/2006/relationships/control" Target="../activeX/activeX15.xml"/><Relationship Id="rId9"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4.emf"/><Relationship Id="rId3" Type="http://schemas.openxmlformats.org/officeDocument/2006/relationships/vmlDrawing" Target="../drawings/vmlDrawing7.vml"/><Relationship Id="rId7" Type="http://schemas.openxmlformats.org/officeDocument/2006/relationships/image" Target="../media/image21.emf"/><Relationship Id="rId12" Type="http://schemas.openxmlformats.org/officeDocument/2006/relationships/control" Target="../activeX/activeX22.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19.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2.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9.emf"/><Relationship Id="rId3" Type="http://schemas.openxmlformats.org/officeDocument/2006/relationships/vmlDrawing" Target="../drawings/vmlDrawing8.vml"/><Relationship Id="rId7" Type="http://schemas.openxmlformats.org/officeDocument/2006/relationships/image" Target="../media/image26.emf"/><Relationship Id="rId12" Type="http://schemas.openxmlformats.org/officeDocument/2006/relationships/control" Target="../activeX/activeX27.xml"/><Relationship Id="rId17" Type="http://schemas.microsoft.com/office/2017/10/relationships/threadedComment" Target="../threadedComments/threadedComment1.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4.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7.emf"/><Relationship Id="rId1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5.emf"/><Relationship Id="rId3" Type="http://schemas.openxmlformats.org/officeDocument/2006/relationships/vmlDrawing" Target="../drawings/vmlDrawing9.vml"/><Relationship Id="rId7" Type="http://schemas.openxmlformats.org/officeDocument/2006/relationships/image" Target="../media/image32.emf"/><Relationship Id="rId12" Type="http://schemas.openxmlformats.org/officeDocument/2006/relationships/control" Target="../activeX/activeX3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40.emf"/><Relationship Id="rId3" Type="http://schemas.openxmlformats.org/officeDocument/2006/relationships/vmlDrawing" Target="../drawings/vmlDrawing10.vml"/><Relationship Id="rId7" Type="http://schemas.openxmlformats.org/officeDocument/2006/relationships/image" Target="../media/image37.emf"/><Relationship Id="rId12" Type="http://schemas.openxmlformats.org/officeDocument/2006/relationships/control" Target="../activeX/activeX3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5.xml"/><Relationship Id="rId11" Type="http://schemas.openxmlformats.org/officeDocument/2006/relationships/image" Target="../media/image39.emf"/><Relationship Id="rId5" Type="http://schemas.openxmlformats.org/officeDocument/2006/relationships/image" Target="../media/image36.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control" Target="../activeX/activeX39.xml"/><Relationship Id="rId7" Type="http://schemas.openxmlformats.org/officeDocument/2006/relationships/control" Target="../activeX/activeX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2.emf"/><Relationship Id="rId5" Type="http://schemas.openxmlformats.org/officeDocument/2006/relationships/control" Target="../activeX/activeX40.xml"/><Relationship Id="rId4" Type="http://schemas.openxmlformats.org/officeDocument/2006/relationships/image" Target="../media/image41.emf"/><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control" Target="../activeX/activeX42.xml"/><Relationship Id="rId7" Type="http://schemas.openxmlformats.org/officeDocument/2006/relationships/control" Target="../activeX/activeX4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5.emf"/><Relationship Id="rId5" Type="http://schemas.openxmlformats.org/officeDocument/2006/relationships/control" Target="../activeX/activeX43.xml"/><Relationship Id="rId4" Type="http://schemas.openxmlformats.org/officeDocument/2006/relationships/image" Target="../media/image44.emf"/><Relationship Id="rId9"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3.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comments" Target="../comments11.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56.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11" Type="http://schemas.openxmlformats.org/officeDocument/2006/relationships/control" Target="../activeX/activeX54.xml"/><Relationship Id="rId5" Type="http://schemas.openxmlformats.org/officeDocument/2006/relationships/control" Target="../activeX/activeX51.xml"/><Relationship Id="rId10" Type="http://schemas.openxmlformats.org/officeDocument/2006/relationships/image" Target="../media/image55.emf"/><Relationship Id="rId4" Type="http://schemas.openxmlformats.org/officeDocument/2006/relationships/image" Target="../media/image52.emf"/><Relationship Id="rId9" Type="http://schemas.openxmlformats.org/officeDocument/2006/relationships/control" Target="../activeX/activeX53.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7.xml"/><Relationship Id="rId13" Type="http://schemas.openxmlformats.org/officeDocument/2006/relationships/image" Target="../media/image61.emf"/><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ontrol" Target="../activeX/activeX56.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58.xml"/><Relationship Id="rId4" Type="http://schemas.openxmlformats.org/officeDocument/2006/relationships/control" Target="../activeX/activeX55.xml"/><Relationship Id="rId9" Type="http://schemas.openxmlformats.org/officeDocument/2006/relationships/image" Target="../media/image59.emf"/><Relationship Id="rId1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3.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mments" Target="../comments14.xml"/><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1.emf"/><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8.emf"/><Relationship Id="rId11" Type="http://schemas.openxmlformats.org/officeDocument/2006/relationships/control" Target="../activeX/activeX69.xml"/><Relationship Id="rId5" Type="http://schemas.openxmlformats.org/officeDocument/2006/relationships/control" Target="../activeX/activeX66.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3.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ontrol" Target="../activeX/activeX71.xml"/><Relationship Id="rId11" Type="http://schemas.openxmlformats.org/officeDocument/2006/relationships/image" Target="../media/image75.emf"/><Relationship Id="rId5" Type="http://schemas.openxmlformats.org/officeDocument/2006/relationships/image" Target="../media/image72.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74.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9.vml"/><Relationship Id="rId7" Type="http://schemas.openxmlformats.org/officeDocument/2006/relationships/image" Target="../media/image77.emf"/><Relationship Id="rId12" Type="http://schemas.openxmlformats.org/officeDocument/2006/relationships/comments" Target="../comments16.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ontrol" Target="../activeX/activeX75.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78.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0.vml"/><Relationship Id="rId7" Type="http://schemas.openxmlformats.org/officeDocument/2006/relationships/image" Target="../media/image81.emf"/><Relationship Id="rId12" Type="http://schemas.openxmlformats.org/officeDocument/2006/relationships/comments" Target="../comments17.xml"/><Relationship Id="rId2" Type="http://schemas.openxmlformats.org/officeDocument/2006/relationships/drawing" Target="../drawings/drawing20.xml"/><Relationship Id="rId1" Type="http://schemas.openxmlformats.org/officeDocument/2006/relationships/printerSettings" Target="../printerSettings/printerSettings13.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21.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21.vml"/><Relationship Id="rId7" Type="http://schemas.openxmlformats.org/officeDocument/2006/relationships/image" Target="../media/image85.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83.xml"/><Relationship Id="rId5" Type="http://schemas.openxmlformats.org/officeDocument/2006/relationships/image" Target="../media/image84.emf"/><Relationship Id="rId4" Type="http://schemas.openxmlformats.org/officeDocument/2006/relationships/control" Target="../activeX/activeX8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4.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7.emf"/><Relationship Id="rId5" Type="http://schemas.openxmlformats.org/officeDocument/2006/relationships/control" Target="../activeX/activeX85.xml"/><Relationship Id="rId4" Type="http://schemas.openxmlformats.org/officeDocument/2006/relationships/image" Target="../media/image86.emf"/></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vmlDrawing" Target="../drawings/vmlDrawing23.vml"/><Relationship Id="rId7" Type="http://schemas.openxmlformats.org/officeDocument/2006/relationships/image" Target="../media/image89.emf"/><Relationship Id="rId2" Type="http://schemas.openxmlformats.org/officeDocument/2006/relationships/drawing" Target="../drawings/drawing23.xml"/><Relationship Id="rId1" Type="http://schemas.openxmlformats.org/officeDocument/2006/relationships/printerSettings" Target="../printerSettings/printerSettings15.bin"/><Relationship Id="rId6" Type="http://schemas.openxmlformats.org/officeDocument/2006/relationships/control" Target="../activeX/activeX87.xml"/><Relationship Id="rId5" Type="http://schemas.openxmlformats.org/officeDocument/2006/relationships/image" Target="../media/image88.emf"/><Relationship Id="rId4" Type="http://schemas.openxmlformats.org/officeDocument/2006/relationships/control" Target="../activeX/activeX86.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4.xml"/><Relationship Id="rId1" Type="http://schemas.openxmlformats.org/officeDocument/2006/relationships/printerSettings" Target="../printerSettings/printerSettings16.bin"/><Relationship Id="rId6" Type="http://schemas.openxmlformats.org/officeDocument/2006/relationships/control" Target="../activeX/activeX89.xml"/><Relationship Id="rId5" Type="http://schemas.openxmlformats.org/officeDocument/2006/relationships/image" Target="../media/image90.emf"/><Relationship Id="rId4" Type="http://schemas.openxmlformats.org/officeDocument/2006/relationships/control" Target="../activeX/activeX88.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90.xml"/><Relationship Id="rId7" Type="http://schemas.openxmlformats.org/officeDocument/2006/relationships/comments" Target="../comments22.xml"/><Relationship Id="rId2" Type="http://schemas.openxmlformats.org/officeDocument/2006/relationships/vmlDrawing" Target="../drawings/vmlDrawing25.vml"/><Relationship Id="rId1" Type="http://schemas.openxmlformats.org/officeDocument/2006/relationships/drawing" Target="../drawings/drawing25.xml"/><Relationship Id="rId6" Type="http://schemas.openxmlformats.org/officeDocument/2006/relationships/image" Target="../media/image93.emf"/><Relationship Id="rId5" Type="http://schemas.openxmlformats.org/officeDocument/2006/relationships/control" Target="../activeX/activeX91.xml"/><Relationship Id="rId4" Type="http://schemas.openxmlformats.org/officeDocument/2006/relationships/image" Target="../media/image92.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92.xml"/><Relationship Id="rId7" Type="http://schemas.openxmlformats.org/officeDocument/2006/relationships/comments" Target="../comments2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95.emf"/><Relationship Id="rId5" Type="http://schemas.openxmlformats.org/officeDocument/2006/relationships/control" Target="../activeX/activeX93.xml"/><Relationship Id="rId4" Type="http://schemas.openxmlformats.org/officeDocument/2006/relationships/image" Target="../media/image94.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94.xml"/><Relationship Id="rId7" Type="http://schemas.openxmlformats.org/officeDocument/2006/relationships/comments" Target="../comments24.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97.emf"/><Relationship Id="rId5" Type="http://schemas.openxmlformats.org/officeDocument/2006/relationships/control" Target="../activeX/activeX95.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39"/>
  <sheetViews>
    <sheetView workbookViewId="0">
      <selection activeCell="D23" sqref="D23:O23"/>
    </sheetView>
  </sheetViews>
  <sheetFormatPr defaultRowHeight="15" x14ac:dyDescent="0.25"/>
  <cols>
    <col min="1" max="1" width="2.7109375" customWidth="1"/>
    <col min="2" max="2" width="12.28515625" customWidth="1"/>
    <col min="3" max="3" width="24.140625" customWidth="1"/>
    <col min="7" max="7" width="10.42578125" bestFit="1" customWidth="1"/>
    <col min="8" max="8" width="6.85546875" customWidth="1"/>
    <col min="13" max="13" width="16.5703125" bestFit="1" customWidth="1"/>
    <col min="15" max="15" width="8.28515625" customWidth="1"/>
  </cols>
  <sheetData>
    <row r="1" spans="1:849" x14ac:dyDescent="0.25">
      <c r="A1" s="6"/>
    </row>
    <row r="2" spans="1:849" s="53" customFormat="1" ht="29.1" customHeight="1" x14ac:dyDescent="0.25">
      <c r="A2"/>
      <c r="B2" s="50"/>
      <c r="C2" s="51"/>
      <c r="D2" s="51"/>
      <c r="E2" s="130" t="s">
        <v>1837</v>
      </c>
      <c r="F2" s="68"/>
      <c r="G2" s="68"/>
      <c r="H2" s="68"/>
      <c r="I2" s="68"/>
      <c r="J2" s="51"/>
      <c r="K2" s="51"/>
      <c r="L2" s="51"/>
      <c r="M2" s="51"/>
      <c r="N2" s="51"/>
      <c r="O2" s="69"/>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56" customFormat="1" ht="15" customHeight="1" x14ac:dyDescent="0.3">
      <c r="A3"/>
      <c r="B3" s="54"/>
      <c r="C3" s="55"/>
      <c r="D3" s="55"/>
      <c r="E3" s="131" t="s">
        <v>1838</v>
      </c>
      <c r="F3" s="70"/>
      <c r="G3" s="70"/>
      <c r="H3" s="70"/>
      <c r="I3" s="70"/>
      <c r="J3" s="55"/>
      <c r="K3" s="55"/>
      <c r="L3" s="55"/>
      <c r="M3" s="55"/>
      <c r="N3" s="55"/>
      <c r="O3" s="71"/>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53" customFormat="1" ht="15" customHeight="1" x14ac:dyDescent="0.3">
      <c r="A4"/>
      <c r="B4" s="54"/>
      <c r="C4" s="57"/>
      <c r="D4" s="57"/>
      <c r="E4" s="58"/>
      <c r="F4" s="59" t="s">
        <v>892</v>
      </c>
      <c r="G4" s="199">
        <v>43401</v>
      </c>
      <c r="H4" s="199"/>
      <c r="I4" s="199"/>
      <c r="J4" s="57"/>
      <c r="K4" s="57"/>
      <c r="L4" s="57"/>
      <c r="M4" s="57"/>
      <c r="N4" s="57"/>
      <c r="O4" s="60"/>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53" customFormat="1" ht="15" customHeight="1" x14ac:dyDescent="0.3">
      <c r="A5"/>
      <c r="B5" s="61"/>
      <c r="C5" s="62"/>
      <c r="D5" s="62"/>
      <c r="E5" s="63"/>
      <c r="F5" s="64"/>
      <c r="G5" s="64"/>
      <c r="H5" s="65"/>
      <c r="I5" s="62"/>
      <c r="J5" s="62"/>
      <c r="K5" s="62"/>
      <c r="L5" s="62"/>
      <c r="M5" s="62"/>
      <c r="N5" s="62"/>
      <c r="O5" s="66"/>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6" spans="1:849" x14ac:dyDescent="0.25">
      <c r="K6" s="52"/>
      <c r="L6" s="52"/>
      <c r="O6" s="52"/>
    </row>
    <row r="7" spans="1:849" x14ac:dyDescent="0.25">
      <c r="B7" s="1" t="s">
        <v>923</v>
      </c>
      <c r="L7" s="43" t="s">
        <v>1088</v>
      </c>
      <c r="M7" s="201"/>
      <c r="N7" s="9" t="s">
        <v>1425</v>
      </c>
    </row>
    <row r="9" spans="1:849" s="78" customFormat="1" ht="18.75" x14ac:dyDescent="0.3">
      <c r="B9" s="194" t="s">
        <v>1434</v>
      </c>
      <c r="C9" s="194" t="s">
        <v>890</v>
      </c>
      <c r="D9" s="267" t="s">
        <v>891</v>
      </c>
      <c r="E9" s="267"/>
      <c r="F9" s="267"/>
      <c r="G9" s="267"/>
      <c r="H9" s="267"/>
      <c r="I9" s="267"/>
      <c r="J9" s="267"/>
      <c r="K9" s="267"/>
      <c r="L9" s="267"/>
      <c r="M9" s="267"/>
      <c r="N9" s="267"/>
      <c r="O9" s="267"/>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9" customFormat="1" ht="18.75" x14ac:dyDescent="0.3">
      <c r="B10" s="195">
        <v>1</v>
      </c>
      <c r="C10" s="203" t="s">
        <v>1876</v>
      </c>
      <c r="D10" s="265" t="s">
        <v>1331</v>
      </c>
      <c r="E10" s="266"/>
      <c r="F10" s="266"/>
      <c r="G10" s="266"/>
      <c r="H10" s="266"/>
      <c r="I10" s="266"/>
      <c r="J10" s="266"/>
      <c r="K10" s="266"/>
      <c r="L10" s="266"/>
      <c r="M10" s="266"/>
      <c r="N10" s="266"/>
      <c r="O10" s="266"/>
    </row>
    <row r="11" spans="1:849" s="49" customFormat="1" ht="18.75" x14ac:dyDescent="0.3">
      <c r="B11" s="196">
        <v>2</v>
      </c>
      <c r="C11" s="202" t="s">
        <v>1435</v>
      </c>
      <c r="D11" s="269" t="s">
        <v>23</v>
      </c>
      <c r="E11" s="269"/>
      <c r="F11" s="269"/>
      <c r="G11" s="269"/>
      <c r="H11" s="269"/>
      <c r="I11" s="269"/>
      <c r="J11" s="269"/>
      <c r="K11" s="269"/>
      <c r="L11" s="269"/>
      <c r="M11" s="269"/>
      <c r="N11" s="269"/>
      <c r="O11" s="269"/>
    </row>
    <row r="12" spans="1:849" s="49" customFormat="1" ht="18.75" x14ac:dyDescent="0.3">
      <c r="B12" s="195">
        <v>3</v>
      </c>
      <c r="C12" s="203" t="s">
        <v>1436</v>
      </c>
      <c r="D12" s="271" t="s">
        <v>1428</v>
      </c>
      <c r="E12" s="266"/>
      <c r="F12" s="266"/>
      <c r="G12" s="266"/>
      <c r="H12" s="266"/>
      <c r="I12" s="266"/>
      <c r="J12" s="266"/>
      <c r="K12" s="266"/>
      <c r="L12" s="266"/>
      <c r="M12" s="266"/>
      <c r="N12" s="266"/>
      <c r="O12" s="266"/>
    </row>
    <row r="13" spans="1:849" s="49" customFormat="1" ht="18.75" x14ac:dyDescent="0.3">
      <c r="B13" s="196">
        <v>4</v>
      </c>
      <c r="C13" s="202" t="s">
        <v>1437</v>
      </c>
      <c r="D13" s="268" t="s">
        <v>1427</v>
      </c>
      <c r="E13" s="269"/>
      <c r="F13" s="269"/>
      <c r="G13" s="269"/>
      <c r="H13" s="269"/>
      <c r="I13" s="269"/>
      <c r="J13" s="269"/>
      <c r="K13" s="269"/>
      <c r="L13" s="269"/>
      <c r="M13" s="269"/>
      <c r="N13" s="269"/>
      <c r="O13" s="269"/>
    </row>
    <row r="14" spans="1:849" s="49" customFormat="1" ht="18.75" x14ac:dyDescent="0.3">
      <c r="B14" s="195">
        <v>5</v>
      </c>
      <c r="C14" s="203" t="s">
        <v>1877</v>
      </c>
      <c r="D14" s="266" t="s">
        <v>20</v>
      </c>
      <c r="E14" s="266"/>
      <c r="F14" s="266"/>
      <c r="G14" s="266"/>
      <c r="H14" s="266"/>
      <c r="I14" s="266"/>
      <c r="J14" s="266"/>
      <c r="K14" s="266"/>
      <c r="L14" s="266"/>
      <c r="M14" s="266"/>
      <c r="N14" s="266"/>
      <c r="O14" s="266"/>
    </row>
    <row r="15" spans="1:849" s="49" customFormat="1" ht="18.75" x14ac:dyDescent="0.3">
      <c r="B15" s="196">
        <v>6</v>
      </c>
      <c r="C15" s="202" t="s">
        <v>1878</v>
      </c>
      <c r="D15" s="269" t="s">
        <v>19</v>
      </c>
      <c r="E15" s="269"/>
      <c r="F15" s="269"/>
      <c r="G15" s="269"/>
      <c r="H15" s="269"/>
      <c r="I15" s="269"/>
      <c r="J15" s="269"/>
      <c r="K15" s="269"/>
      <c r="L15" s="269"/>
      <c r="M15" s="269"/>
      <c r="N15" s="269"/>
      <c r="O15" s="269"/>
    </row>
    <row r="16" spans="1:849" s="49" customFormat="1" ht="18.75" x14ac:dyDescent="0.3">
      <c r="B16" s="195">
        <v>7</v>
      </c>
      <c r="C16" s="203" t="s">
        <v>1879</v>
      </c>
      <c r="D16" s="266" t="s">
        <v>22</v>
      </c>
      <c r="E16" s="266"/>
      <c r="F16" s="266"/>
      <c r="G16" s="266"/>
      <c r="H16" s="266"/>
      <c r="I16" s="266"/>
      <c r="J16" s="266"/>
      <c r="K16" s="266"/>
      <c r="L16" s="266"/>
      <c r="M16" s="266"/>
      <c r="N16" s="266"/>
      <c r="O16" s="266"/>
    </row>
    <row r="17" spans="2:15" s="49" customFormat="1" ht="18.75" x14ac:dyDescent="0.3">
      <c r="B17" s="196">
        <v>8</v>
      </c>
      <c r="C17" s="202" t="s">
        <v>1880</v>
      </c>
      <c r="D17" s="269" t="s">
        <v>21</v>
      </c>
      <c r="E17" s="269"/>
      <c r="F17" s="269"/>
      <c r="G17" s="269"/>
      <c r="H17" s="269"/>
      <c r="I17" s="269"/>
      <c r="J17" s="269"/>
      <c r="K17" s="269"/>
      <c r="L17" s="269"/>
      <c r="M17" s="269"/>
      <c r="N17" s="269"/>
      <c r="O17" s="269"/>
    </row>
    <row r="18" spans="2:15" s="49" customFormat="1" ht="18.75" x14ac:dyDescent="0.3">
      <c r="B18" s="195">
        <v>9</v>
      </c>
      <c r="C18" s="203" t="s">
        <v>1881</v>
      </c>
      <c r="D18" s="266" t="s">
        <v>16</v>
      </c>
      <c r="E18" s="266"/>
      <c r="F18" s="266"/>
      <c r="G18" s="266"/>
      <c r="H18" s="266"/>
      <c r="I18" s="266"/>
      <c r="J18" s="266"/>
      <c r="K18" s="266"/>
      <c r="L18" s="266"/>
      <c r="M18" s="266"/>
      <c r="N18" s="266"/>
      <c r="O18" s="266"/>
    </row>
    <row r="19" spans="2:15" s="49" customFormat="1" ht="18.75" x14ac:dyDescent="0.3">
      <c r="B19" s="196">
        <v>10</v>
      </c>
      <c r="C19" s="202" t="s">
        <v>1882</v>
      </c>
      <c r="D19" s="268" t="s">
        <v>1429</v>
      </c>
      <c r="E19" s="269"/>
      <c r="F19" s="269"/>
      <c r="G19" s="269"/>
      <c r="H19" s="269"/>
      <c r="I19" s="269"/>
      <c r="J19" s="269"/>
      <c r="K19" s="269"/>
      <c r="L19" s="269"/>
      <c r="M19" s="269"/>
      <c r="N19" s="269"/>
      <c r="O19" s="269"/>
    </row>
    <row r="20" spans="2:15" s="49" customFormat="1" ht="18.75" x14ac:dyDescent="0.3">
      <c r="B20" s="195">
        <v>11</v>
      </c>
      <c r="C20" s="203" t="s">
        <v>1438</v>
      </c>
      <c r="D20" s="271" t="s">
        <v>1426</v>
      </c>
      <c r="E20" s="266"/>
      <c r="F20" s="266"/>
      <c r="G20" s="266"/>
      <c r="H20" s="266"/>
      <c r="I20" s="266"/>
      <c r="J20" s="266"/>
      <c r="K20" s="266"/>
      <c r="L20" s="266"/>
      <c r="M20" s="266"/>
      <c r="N20" s="266"/>
      <c r="O20" s="266"/>
    </row>
    <row r="21" spans="2:15" s="49" customFormat="1" ht="18.75" x14ac:dyDescent="0.3">
      <c r="B21" s="196">
        <v>12</v>
      </c>
      <c r="C21" s="202" t="s">
        <v>1883</v>
      </c>
      <c r="D21" s="268" t="s">
        <v>1430</v>
      </c>
      <c r="E21" s="269"/>
      <c r="F21" s="269"/>
      <c r="G21" s="269"/>
      <c r="H21" s="269"/>
      <c r="I21" s="269"/>
      <c r="J21" s="269"/>
      <c r="K21" s="269"/>
      <c r="L21" s="269"/>
      <c r="M21" s="269"/>
      <c r="N21" s="269"/>
      <c r="O21" s="269"/>
    </row>
    <row r="22" spans="2:15" s="49" customFormat="1" ht="18.75" x14ac:dyDescent="0.3">
      <c r="B22" s="195">
        <v>13</v>
      </c>
      <c r="C22" s="203" t="s">
        <v>1884</v>
      </c>
      <c r="D22" s="270" t="s">
        <v>985</v>
      </c>
      <c r="E22" s="266"/>
      <c r="F22" s="266"/>
      <c r="G22" s="266"/>
      <c r="H22" s="266"/>
      <c r="I22" s="266"/>
      <c r="J22" s="266"/>
      <c r="K22" s="266"/>
      <c r="L22" s="266"/>
      <c r="M22" s="266"/>
      <c r="N22" s="266"/>
      <c r="O22" s="266"/>
    </row>
    <row r="23" spans="2:15" s="49" customFormat="1" ht="18.75" x14ac:dyDescent="0.3">
      <c r="B23" s="196">
        <v>14</v>
      </c>
      <c r="C23" s="202" t="s">
        <v>1885</v>
      </c>
      <c r="D23" s="268" t="s">
        <v>1431</v>
      </c>
      <c r="E23" s="269"/>
      <c r="F23" s="269"/>
      <c r="G23" s="269"/>
      <c r="H23" s="269"/>
      <c r="I23" s="269"/>
      <c r="J23" s="269"/>
      <c r="K23" s="269"/>
      <c r="L23" s="269"/>
      <c r="M23" s="269"/>
      <c r="N23" s="269"/>
      <c r="O23" s="269"/>
    </row>
    <row r="24" spans="2:15" s="49" customFormat="1" ht="18.75" x14ac:dyDescent="0.3">
      <c r="B24" s="195">
        <v>15</v>
      </c>
      <c r="C24" s="203" t="s">
        <v>1886</v>
      </c>
      <c r="D24" s="271" t="s">
        <v>1432</v>
      </c>
      <c r="E24" s="266"/>
      <c r="F24" s="266"/>
      <c r="G24" s="266"/>
      <c r="H24" s="266"/>
      <c r="I24" s="266"/>
      <c r="J24" s="266"/>
      <c r="K24" s="266"/>
      <c r="L24" s="266"/>
      <c r="M24" s="266"/>
      <c r="N24" s="266"/>
      <c r="O24" s="266"/>
    </row>
    <row r="25" spans="2:15" s="49" customFormat="1" ht="18.75" x14ac:dyDescent="0.3">
      <c r="B25" s="196">
        <v>16</v>
      </c>
      <c r="C25" s="202" t="s">
        <v>1887</v>
      </c>
      <c r="D25" s="269" t="s">
        <v>17</v>
      </c>
      <c r="E25" s="269"/>
      <c r="F25" s="269"/>
      <c r="G25" s="269"/>
      <c r="H25" s="269"/>
      <c r="I25" s="269"/>
      <c r="J25" s="269"/>
      <c r="K25" s="269"/>
      <c r="L25" s="269"/>
      <c r="M25" s="269"/>
      <c r="N25" s="269"/>
      <c r="O25" s="269"/>
    </row>
    <row r="26" spans="2:15" s="49" customFormat="1" ht="18.75" x14ac:dyDescent="0.3">
      <c r="B26" s="195">
        <v>17</v>
      </c>
      <c r="C26" s="203" t="s">
        <v>1888</v>
      </c>
      <c r="D26" s="266" t="s">
        <v>18</v>
      </c>
      <c r="E26" s="266"/>
      <c r="F26" s="266"/>
      <c r="G26" s="266"/>
      <c r="H26" s="266"/>
      <c r="I26" s="266"/>
      <c r="J26" s="266"/>
      <c r="K26" s="266"/>
      <c r="L26" s="266"/>
      <c r="M26" s="266"/>
      <c r="N26" s="266"/>
      <c r="O26" s="266"/>
    </row>
    <row r="27" spans="2:15" ht="15.75" x14ac:dyDescent="0.25">
      <c r="B27" s="196">
        <v>18</v>
      </c>
      <c r="C27" s="202" t="s">
        <v>1889</v>
      </c>
      <c r="D27" s="272" t="s">
        <v>893</v>
      </c>
      <c r="E27" s="269"/>
      <c r="F27" s="269"/>
      <c r="G27" s="269"/>
      <c r="H27" s="269"/>
      <c r="I27" s="269"/>
      <c r="J27" s="269"/>
      <c r="K27" s="269"/>
      <c r="L27" s="269"/>
      <c r="M27" s="269"/>
      <c r="N27" s="269"/>
      <c r="O27" s="269"/>
    </row>
    <row r="28" spans="2:15" s="49" customFormat="1" ht="18.75" x14ac:dyDescent="0.3">
      <c r="B28" s="195">
        <v>19</v>
      </c>
      <c r="C28" s="203" t="s">
        <v>1890</v>
      </c>
      <c r="D28" s="271" t="s">
        <v>1433</v>
      </c>
      <c r="E28" s="266"/>
      <c r="F28" s="266"/>
      <c r="G28" s="266"/>
      <c r="H28" s="266"/>
      <c r="I28" s="266"/>
      <c r="J28" s="266"/>
      <c r="K28" s="266"/>
      <c r="L28" s="266"/>
      <c r="M28" s="266"/>
      <c r="N28" s="266"/>
      <c r="O28" s="266"/>
    </row>
    <row r="29" spans="2:15" ht="15.75" x14ac:dyDescent="0.25">
      <c r="B29" s="196">
        <v>20</v>
      </c>
      <c r="C29" s="256" t="s">
        <v>1891</v>
      </c>
      <c r="D29" s="275" t="s">
        <v>1324</v>
      </c>
      <c r="E29" s="269"/>
      <c r="F29" s="269"/>
      <c r="G29" s="269"/>
      <c r="H29" s="269"/>
      <c r="I29" s="269"/>
      <c r="J29" s="269"/>
      <c r="K29" s="269"/>
      <c r="L29" s="269"/>
      <c r="M29" s="269"/>
      <c r="N29" s="269"/>
      <c r="O29" s="269"/>
    </row>
    <row r="30" spans="2:15" s="49" customFormat="1" ht="18.75" x14ac:dyDescent="0.3">
      <c r="B30" s="197">
        <v>21</v>
      </c>
      <c r="C30" s="203" t="s">
        <v>1892</v>
      </c>
      <c r="D30" s="270" t="s">
        <v>1322</v>
      </c>
      <c r="E30" s="266"/>
      <c r="F30" s="266"/>
      <c r="G30" s="266"/>
      <c r="H30" s="266"/>
      <c r="I30" s="266"/>
      <c r="J30" s="266"/>
      <c r="K30" s="266"/>
      <c r="L30" s="266"/>
      <c r="M30" s="266"/>
      <c r="N30" s="266"/>
      <c r="O30" s="266"/>
    </row>
    <row r="31" spans="2:15" ht="15.75" x14ac:dyDescent="0.25">
      <c r="B31" s="198">
        <v>22</v>
      </c>
      <c r="C31" s="256" t="s">
        <v>1893</v>
      </c>
      <c r="D31" s="275" t="s">
        <v>1325</v>
      </c>
      <c r="E31" s="269"/>
      <c r="F31" s="269"/>
      <c r="G31" s="269"/>
      <c r="H31" s="269"/>
      <c r="I31" s="269"/>
      <c r="J31" s="269"/>
      <c r="K31" s="269"/>
      <c r="L31" s="269"/>
      <c r="M31" s="269"/>
      <c r="N31" s="269"/>
      <c r="O31" s="269"/>
    </row>
    <row r="32" spans="2:15" ht="15.75" x14ac:dyDescent="0.25">
      <c r="B32" s="197">
        <v>23</v>
      </c>
      <c r="C32" s="257" t="s">
        <v>1894</v>
      </c>
      <c r="D32" s="273" t="s">
        <v>1422</v>
      </c>
      <c r="E32" s="266"/>
      <c r="F32" s="266"/>
      <c r="G32" s="266"/>
      <c r="H32" s="266"/>
      <c r="I32" s="266"/>
      <c r="J32" s="266"/>
      <c r="K32" s="266"/>
      <c r="L32" s="266"/>
      <c r="M32" s="266"/>
      <c r="N32" s="266"/>
      <c r="O32" s="266"/>
    </row>
    <row r="33" spans="2:15" ht="15.75" x14ac:dyDescent="0.25">
      <c r="B33" s="198">
        <v>24</v>
      </c>
      <c r="C33" s="258" t="s">
        <v>1895</v>
      </c>
      <c r="D33" s="274" t="s">
        <v>1423</v>
      </c>
      <c r="E33" s="269"/>
      <c r="F33" s="269"/>
      <c r="G33" s="269"/>
      <c r="H33" s="269"/>
      <c r="I33" s="269"/>
      <c r="J33" s="269"/>
      <c r="K33" s="269"/>
      <c r="L33" s="269"/>
      <c r="M33" s="269"/>
      <c r="N33" s="269"/>
      <c r="O33" s="269"/>
    </row>
    <row r="34" spans="2:15" ht="15.75" x14ac:dyDescent="0.25">
      <c r="B34" s="197">
        <v>25</v>
      </c>
      <c r="C34" s="257" t="s">
        <v>1896</v>
      </c>
      <c r="D34" s="273" t="s">
        <v>1424</v>
      </c>
      <c r="E34" s="266"/>
      <c r="F34" s="266"/>
      <c r="G34" s="266"/>
      <c r="H34" s="266"/>
      <c r="I34" s="266"/>
      <c r="J34" s="266"/>
      <c r="K34" s="266"/>
      <c r="L34" s="266"/>
      <c r="M34" s="266"/>
      <c r="N34" s="266"/>
      <c r="O34" s="266"/>
    </row>
    <row r="35" spans="2:15" ht="15.75" x14ac:dyDescent="0.25">
      <c r="B35" s="198">
        <v>26</v>
      </c>
      <c r="C35" s="258" t="s">
        <v>1610</v>
      </c>
      <c r="D35" s="268" t="s">
        <v>1607</v>
      </c>
      <c r="E35" s="269"/>
      <c r="F35" s="269"/>
      <c r="G35" s="269"/>
      <c r="H35" s="269"/>
      <c r="I35" s="269"/>
      <c r="J35" s="269"/>
      <c r="K35" s="269"/>
      <c r="L35" s="269"/>
      <c r="M35" s="269"/>
      <c r="N35" s="269"/>
      <c r="O35" s="269"/>
    </row>
    <row r="36" spans="2:15" ht="15.75" x14ac:dyDescent="0.25">
      <c r="B36" s="197">
        <v>27</v>
      </c>
      <c r="C36" s="259" t="s">
        <v>1609</v>
      </c>
      <c r="D36" s="271" t="s">
        <v>1611</v>
      </c>
      <c r="E36" s="266"/>
      <c r="F36" s="266"/>
      <c r="G36" s="266"/>
      <c r="H36" s="266"/>
      <c r="I36" s="266"/>
      <c r="J36" s="266"/>
      <c r="K36" s="266"/>
      <c r="L36" s="266"/>
      <c r="M36" s="266"/>
      <c r="N36" s="266"/>
      <c r="O36" s="266"/>
    </row>
    <row r="37" spans="2:15" ht="15.75" x14ac:dyDescent="0.25">
      <c r="B37" s="230"/>
      <c r="C37" s="231"/>
      <c r="D37" s="232"/>
      <c r="E37" s="233"/>
      <c r="F37" s="233"/>
      <c r="G37" s="233"/>
      <c r="H37" s="233"/>
      <c r="I37" s="233"/>
      <c r="J37" s="233"/>
      <c r="K37" s="233"/>
      <c r="L37" s="233"/>
      <c r="M37" s="233"/>
      <c r="N37" s="233"/>
      <c r="O37" s="233"/>
    </row>
    <row r="38" spans="2:15" x14ac:dyDescent="0.25">
      <c r="B38" s="48" t="s">
        <v>885</v>
      </c>
      <c r="C38" s="6" t="s">
        <v>886</v>
      </c>
      <c r="D38" t="s">
        <v>889</v>
      </c>
    </row>
    <row r="39" spans="2:15" x14ac:dyDescent="0.25">
      <c r="C39" s="6" t="s">
        <v>887</v>
      </c>
      <c r="D39" t="s">
        <v>888</v>
      </c>
    </row>
  </sheetData>
  <mergeCells count="28">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 ref="D10:O10"/>
    <mergeCell ref="D9:O9"/>
    <mergeCell ref="D21:O21"/>
    <mergeCell ref="D22:O22"/>
    <mergeCell ref="D11:O11"/>
    <mergeCell ref="D14:O14"/>
    <mergeCell ref="D12:O12"/>
    <mergeCell ref="D13:O13"/>
    <mergeCell ref="D15:O15"/>
    <mergeCell ref="D16:O16"/>
    <mergeCell ref="D17:O17"/>
    <mergeCell ref="D18:O18"/>
    <mergeCell ref="D19:O19"/>
    <mergeCell ref="D20:O20"/>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activeCell="B18" sqref="B18"/>
    </sheetView>
  </sheetViews>
  <sheetFormatPr defaultRowHeight="15" x14ac:dyDescent="0.25"/>
  <cols>
    <col min="2" max="2" width="15.5703125" bestFit="1" customWidth="1"/>
    <col min="3" max="3" width="27.5703125" customWidth="1"/>
  </cols>
  <sheetData>
    <row r="1" spans="1:6" ht="21" x14ac:dyDescent="0.25">
      <c r="A1" s="118" t="s">
        <v>986</v>
      </c>
    </row>
    <row r="2" spans="1:6" x14ac:dyDescent="0.25">
      <c r="A2" s="3"/>
      <c r="F2" s="2"/>
    </row>
    <row r="3" spans="1:6" x14ac:dyDescent="0.25">
      <c r="A3" s="3" t="s">
        <v>1856</v>
      </c>
      <c r="F3" s="2"/>
    </row>
    <row r="4" spans="1:6" s="7" customFormat="1" x14ac:dyDescent="0.25">
      <c r="A4" s="72" t="s">
        <v>608</v>
      </c>
      <c r="B4" s="72" t="s">
        <v>609</v>
      </c>
      <c r="C4" s="72" t="s">
        <v>15</v>
      </c>
      <c r="F4" s="74"/>
    </row>
    <row r="5" spans="1:6" x14ac:dyDescent="0.25">
      <c r="A5" t="s">
        <v>0</v>
      </c>
      <c r="B5" s="4" t="s">
        <v>1915</v>
      </c>
      <c r="C5" t="s">
        <v>1471</v>
      </c>
    </row>
    <row r="6" spans="1:6" x14ac:dyDescent="0.25">
      <c r="A6" t="s">
        <v>1</v>
      </c>
      <c r="B6" s="4" t="s">
        <v>1916</v>
      </c>
      <c r="C6" t="s">
        <v>1472</v>
      </c>
    </row>
    <row r="7" spans="1:6" x14ac:dyDescent="0.25">
      <c r="A7" t="s">
        <v>2</v>
      </c>
      <c r="B7" s="4" t="s">
        <v>1917</v>
      </c>
      <c r="C7" t="s">
        <v>1473</v>
      </c>
    </row>
    <row r="8" spans="1:6" x14ac:dyDescent="0.25">
      <c r="A8" t="s">
        <v>3</v>
      </c>
      <c r="B8" s="4" t="s">
        <v>1918</v>
      </c>
      <c r="C8" t="s">
        <v>1474</v>
      </c>
    </row>
    <row r="9" spans="1:6" x14ac:dyDescent="0.25">
      <c r="A9" t="s">
        <v>4</v>
      </c>
      <c r="B9" s="4" t="s">
        <v>1872</v>
      </c>
      <c r="C9" t="s">
        <v>1475</v>
      </c>
    </row>
    <row r="10" spans="1:6" x14ac:dyDescent="0.25">
      <c r="A10" t="s">
        <v>5</v>
      </c>
      <c r="B10" s="4" t="s">
        <v>1644</v>
      </c>
      <c r="C10" t="s">
        <v>1476</v>
      </c>
    </row>
    <row r="11" spans="1:6" x14ac:dyDescent="0.25">
      <c r="A11" t="s">
        <v>6</v>
      </c>
      <c r="B11" s="4" t="s">
        <v>1645</v>
      </c>
      <c r="C11" t="s">
        <v>1477</v>
      </c>
    </row>
    <row r="12" spans="1:6" x14ac:dyDescent="0.25">
      <c r="A12" t="s">
        <v>7</v>
      </c>
      <c r="B12" s="4" t="s">
        <v>1646</v>
      </c>
      <c r="C12" t="s">
        <v>1478</v>
      </c>
    </row>
    <row r="13" spans="1:6" x14ac:dyDescent="0.25">
      <c r="A13" t="s">
        <v>8</v>
      </c>
      <c r="B13" s="4" t="s">
        <v>1919</v>
      </c>
      <c r="C13" t="s">
        <v>1479</v>
      </c>
    </row>
    <row r="14" spans="1:6" x14ac:dyDescent="0.25">
      <c r="A14" t="s">
        <v>9</v>
      </c>
      <c r="B14" s="4" t="s">
        <v>1920</v>
      </c>
      <c r="C14" t="s">
        <v>1480</v>
      </c>
    </row>
    <row r="15" spans="1:6" x14ac:dyDescent="0.25">
      <c r="A15" t="s">
        <v>10</v>
      </c>
      <c r="B15" s="4" t="s">
        <v>1921</v>
      </c>
      <c r="C15" t="s">
        <v>1481</v>
      </c>
    </row>
    <row r="16" spans="1:6" x14ac:dyDescent="0.25">
      <c r="A16" t="s">
        <v>11</v>
      </c>
      <c r="B16" s="4" t="s">
        <v>1612</v>
      </c>
      <c r="C16" t="s">
        <v>1482</v>
      </c>
    </row>
    <row r="17" spans="1:3" x14ac:dyDescent="0.25">
      <c r="A17" t="s">
        <v>12</v>
      </c>
      <c r="B17" s="4" t="s">
        <v>1922</v>
      </c>
      <c r="C17" t="s">
        <v>1483</v>
      </c>
    </row>
    <row r="18" spans="1:3" x14ac:dyDescent="0.25">
      <c r="A18" t="s">
        <v>13</v>
      </c>
      <c r="B18" s="4" t="s">
        <v>1923</v>
      </c>
      <c r="C18" t="s">
        <v>1484</v>
      </c>
    </row>
    <row r="19" spans="1:3" x14ac:dyDescent="0.25">
      <c r="A19" t="s">
        <v>14</v>
      </c>
      <c r="B19" s="4" t="s">
        <v>1924</v>
      </c>
      <c r="C19" t="s">
        <v>1608</v>
      </c>
    </row>
    <row r="20" spans="1:3" x14ac:dyDescent="0.25">
      <c r="A20" t="s">
        <v>1223</v>
      </c>
      <c r="B20" s="4" t="s">
        <v>1925</v>
      </c>
      <c r="C20" t="s">
        <v>1485</v>
      </c>
    </row>
    <row r="21" spans="1:3" x14ac:dyDescent="0.25">
      <c r="A21" t="s">
        <v>1490</v>
      </c>
      <c r="B21" s="4" t="s">
        <v>1926</v>
      </c>
      <c r="C21" t="s">
        <v>1486</v>
      </c>
    </row>
    <row r="22" spans="1:3" x14ac:dyDescent="0.25">
      <c r="A22" t="s">
        <v>1491</v>
      </c>
      <c r="B22" s="4" t="s">
        <v>1927</v>
      </c>
      <c r="C22" t="s">
        <v>1517</v>
      </c>
    </row>
    <row r="23" spans="1:3" x14ac:dyDescent="0.25">
      <c r="A23" t="s">
        <v>1492</v>
      </c>
      <c r="B23" s="4" t="s">
        <v>1928</v>
      </c>
      <c r="C23" t="s">
        <v>1487</v>
      </c>
    </row>
    <row r="24" spans="1:3" x14ac:dyDescent="0.25">
      <c r="C24" s="9"/>
    </row>
    <row r="25" spans="1:3" x14ac:dyDescent="0.25">
      <c r="C25" s="9"/>
    </row>
    <row r="26" spans="1:3" x14ac:dyDescent="0.25">
      <c r="C26" s="9"/>
    </row>
    <row r="27" spans="1:3" x14ac:dyDescent="0.25">
      <c r="C27" s="9"/>
    </row>
    <row r="28" spans="1:3" x14ac:dyDescent="0.25">
      <c r="C28" s="9"/>
    </row>
    <row r="29" spans="1:3" x14ac:dyDescent="0.25">
      <c r="C29" s="9"/>
    </row>
    <row r="30" spans="1:3" x14ac:dyDescent="0.25">
      <c r="C30" s="9"/>
    </row>
    <row r="31" spans="1:3" x14ac:dyDescent="0.25">
      <c r="C31" s="9"/>
    </row>
    <row r="32" spans="1:3" x14ac:dyDescent="0.25">
      <c r="C32" s="9"/>
    </row>
    <row r="33" spans="3:3" x14ac:dyDescent="0.25">
      <c r="C33" s="9"/>
    </row>
    <row r="34" spans="3:3" x14ac:dyDescent="0.25">
      <c r="C34" s="9"/>
    </row>
    <row r="35" spans="3:3" x14ac:dyDescent="0.25">
      <c r="C35" s="9"/>
    </row>
    <row r="36" spans="3:3" x14ac:dyDescent="0.25">
      <c r="C36" s="9"/>
    </row>
    <row r="37" spans="3:3" x14ac:dyDescent="0.25">
      <c r="C37" s="9"/>
    </row>
    <row r="38" spans="3:3" x14ac:dyDescent="0.25">
      <c r="C38" s="9"/>
    </row>
    <row r="39" spans="3:3" x14ac:dyDescent="0.25">
      <c r="C39" s="9"/>
    </row>
    <row r="40" spans="3:3" x14ac:dyDescent="0.25">
      <c r="C40" s="9"/>
    </row>
    <row r="41" spans="3:3" x14ac:dyDescent="0.25">
      <c r="C41" s="9"/>
    </row>
  </sheetData>
  <pageMargins left="0.7" right="0.7" top="0.75" bottom="0.75" header="0.3" footer="0.3"/>
  <drawing r:id="rId1"/>
  <legacyDrawing r:id="rId2"/>
  <controls>
    <mc:AlternateContent xmlns:mc="http://schemas.openxmlformats.org/markup-compatibility/2006">
      <mc:Choice Requires="x14">
        <control shapeId="34817" r:id="rId3" name="cmdReadFil">
          <controlPr defaultSize="0" autoLine="0" r:id="rId4">
            <anchor moveWithCells="1">
              <from>
                <xdr:col>3</xdr:col>
                <xdr:colOff>76200</xdr:colOff>
                <xdr:row>0</xdr:row>
                <xdr:rowOff>66675</xdr:rowOff>
              </from>
              <to>
                <xdr:col>4</xdr:col>
                <xdr:colOff>485775</xdr:colOff>
                <xdr:row>1</xdr:row>
                <xdr:rowOff>123825</xdr:rowOff>
              </to>
            </anchor>
          </controlPr>
        </control>
      </mc:Choice>
      <mc:Fallback>
        <control shapeId="34817" r:id="rId3" name="cmdReadFil"/>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9" r:id="rId7" name="cmdRun">
          <controlPr defaultSize="0" autoLine="0" r:id="rId8">
            <anchor moveWithCells="1">
              <from>
                <xdr:col>6</xdr:col>
                <xdr:colOff>523875</xdr:colOff>
                <xdr:row>0</xdr:row>
                <xdr:rowOff>66675</xdr:rowOff>
              </from>
              <to>
                <xdr:col>8</xdr:col>
                <xdr:colOff>314325</xdr:colOff>
                <xdr:row>1</xdr:row>
                <xdr:rowOff>123825</xdr:rowOff>
              </to>
            </anchor>
          </controlPr>
        </control>
      </mc:Choice>
      <mc:Fallback>
        <control shapeId="34819" r:id="rId7" name="cmdRu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E16" sqref="E16"/>
    </sheetView>
  </sheetViews>
  <sheetFormatPr defaultRowHeight="15" x14ac:dyDescent="0.25"/>
  <cols>
    <col min="1" max="1" width="9.140625" style="6"/>
    <col min="3" max="3" width="26.42578125" style="4" bestFit="1" customWidth="1"/>
  </cols>
  <sheetData>
    <row r="1" spans="1:12" ht="21" x14ac:dyDescent="0.25">
      <c r="A1" s="118" t="s">
        <v>907</v>
      </c>
    </row>
    <row r="2" spans="1:12" x14ac:dyDescent="0.25">
      <c r="A2" s="3"/>
    </row>
    <row r="3" spans="1:12" x14ac:dyDescent="0.25">
      <c r="A3" s="2" t="s">
        <v>1855</v>
      </c>
    </row>
    <row r="4" spans="1:12" s="7" customFormat="1" x14ac:dyDescent="0.25">
      <c r="A4" s="72" t="s">
        <v>24</v>
      </c>
      <c r="B4" s="72" t="s">
        <v>25</v>
      </c>
      <c r="C4" s="73"/>
      <c r="D4" s="276" t="s">
        <v>15</v>
      </c>
      <c r="E4" s="276"/>
    </row>
    <row r="5" spans="1:12" x14ac:dyDescent="0.25">
      <c r="A5" s="6">
        <v>1</v>
      </c>
      <c r="B5" t="s">
        <v>26</v>
      </c>
      <c r="C5" s="97"/>
      <c r="D5" t="s">
        <v>996</v>
      </c>
      <c r="L5" s="4"/>
    </row>
    <row r="6" spans="1:12" x14ac:dyDescent="0.25">
      <c r="A6" s="6">
        <v>2</v>
      </c>
      <c r="B6" t="s">
        <v>27</v>
      </c>
      <c r="C6" s="97"/>
      <c r="D6" t="s">
        <v>1326</v>
      </c>
      <c r="L6" s="4"/>
    </row>
    <row r="7" spans="1:12" x14ac:dyDescent="0.25">
      <c r="A7" s="6">
        <v>3</v>
      </c>
      <c r="B7" t="s">
        <v>28</v>
      </c>
      <c r="C7" s="97"/>
      <c r="D7" t="s">
        <v>1328</v>
      </c>
      <c r="L7" s="4"/>
    </row>
    <row r="8" spans="1:12" x14ac:dyDescent="0.25">
      <c r="A8" s="6">
        <v>4</v>
      </c>
      <c r="B8" t="s">
        <v>29</v>
      </c>
      <c r="C8" s="97"/>
      <c r="D8" t="s">
        <v>1329</v>
      </c>
      <c r="L8" s="4"/>
    </row>
    <row r="9" spans="1:12" x14ac:dyDescent="0.25">
      <c r="A9" s="6">
        <v>5</v>
      </c>
      <c r="B9" t="s">
        <v>30</v>
      </c>
      <c r="C9" s="97"/>
      <c r="D9" t="s">
        <v>1327</v>
      </c>
      <c r="L9" s="4"/>
    </row>
    <row r="10" spans="1:12" x14ac:dyDescent="0.25">
      <c r="A10" s="158">
        <v>6</v>
      </c>
      <c r="B10" s="159" t="s">
        <v>31</v>
      </c>
      <c r="C10" s="158"/>
      <c r="D10" s="159" t="s">
        <v>997</v>
      </c>
      <c r="L10" s="4"/>
    </row>
    <row r="11" spans="1:12" x14ac:dyDescent="0.25">
      <c r="A11" s="158">
        <v>7</v>
      </c>
      <c r="B11" s="159" t="s">
        <v>32</v>
      </c>
      <c r="C11" s="158"/>
      <c r="D11" s="159" t="s">
        <v>998</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097" r:id="rId3" name="cmdReadRun">
          <controlPr defaultSize="0" autoLine="0" r:id="rId4">
            <anchor moveWithCells="1">
              <from>
                <xdr:col>6</xdr:col>
                <xdr:colOff>38100</xdr:colOff>
                <xdr:row>0</xdr:row>
                <xdr:rowOff>76200</xdr:rowOff>
              </from>
              <to>
                <xdr:col>7</xdr:col>
                <xdr:colOff>447675</xdr:colOff>
                <xdr:row>1</xdr:row>
                <xdr:rowOff>133350</xdr:rowOff>
              </to>
            </anchor>
          </controlPr>
        </control>
      </mc:Choice>
      <mc:Fallback>
        <control shapeId="4097" r:id="rId3" name="cmdRea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285750</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101" r:id="rId7" name="cmdRun">
          <controlPr defaultSize="0" autoLine="0" r:id="rId8">
            <anchor moveWithCells="1">
              <from>
                <xdr:col>9</xdr:col>
                <xdr:colOff>457200</xdr:colOff>
                <xdr:row>0</xdr:row>
                <xdr:rowOff>76200</xdr:rowOff>
              </from>
              <to>
                <xdr:col>11</xdr:col>
                <xdr:colOff>247650</xdr:colOff>
                <xdr:row>1</xdr:row>
                <xdr:rowOff>133350</xdr:rowOff>
              </to>
            </anchor>
          </controlPr>
        </control>
      </mc:Choice>
      <mc:Fallback>
        <control shapeId="4101" r:id="rId7" name="cm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8"/>
  <sheetViews>
    <sheetView topLeftCell="A7" zoomScaleNormal="100" workbookViewId="0">
      <selection activeCell="H5" sqref="H5"/>
    </sheetView>
  </sheetViews>
  <sheetFormatPr defaultRowHeight="15" x14ac:dyDescent="0.25"/>
  <cols>
    <col min="1" max="1" width="11.85546875" customWidth="1"/>
    <col min="2" max="2" width="10.7109375" customWidth="1"/>
    <col min="3" max="3" width="8.85546875" style="9"/>
    <col min="5" max="5" width="9.140625" style="9"/>
    <col min="11" max="11" width="8.85546875" style="4"/>
    <col min="14" max="14" width="8.85546875" style="9"/>
  </cols>
  <sheetData>
    <row r="1" spans="1:15" ht="25.35" customHeight="1" x14ac:dyDescent="0.25">
      <c r="A1" s="118" t="s">
        <v>906</v>
      </c>
      <c r="O1" s="9"/>
    </row>
    <row r="2" spans="1:15" ht="19.899999999999999" customHeight="1" x14ac:dyDescent="0.25">
      <c r="A2" s="30" t="s">
        <v>926</v>
      </c>
      <c r="B2" s="103" t="s">
        <v>938</v>
      </c>
      <c r="C2" s="103"/>
      <c r="D2" s="30"/>
      <c r="E2" s="103"/>
    </row>
    <row r="3" spans="1:15" x14ac:dyDescent="0.25">
      <c r="A3" s="112" t="s">
        <v>908</v>
      </c>
      <c r="B3" s="113"/>
      <c r="C3" s="114"/>
      <c r="D3" s="103"/>
      <c r="E3" s="114"/>
    </row>
    <row r="5" spans="1:15" s="3" customFormat="1" x14ac:dyDescent="0.25">
      <c r="A5" s="124" t="s">
        <v>1853</v>
      </c>
      <c r="B5" s="123"/>
      <c r="C5" s="12"/>
      <c r="E5" s="12"/>
      <c r="K5" s="9"/>
      <c r="N5" s="12"/>
    </row>
    <row r="6" spans="1:15" x14ac:dyDescent="0.25">
      <c r="A6" s="11">
        <v>1</v>
      </c>
      <c r="B6" s="11" t="s">
        <v>33</v>
      </c>
      <c r="C6" s="9">
        <v>53</v>
      </c>
      <c r="D6" t="s">
        <v>1250</v>
      </c>
      <c r="K6" s="9"/>
      <c r="L6" s="9"/>
      <c r="M6" s="9"/>
    </row>
    <row r="7" spans="1:15" x14ac:dyDescent="0.25">
      <c r="A7" s="11">
        <v>2</v>
      </c>
      <c r="B7" s="11" t="s">
        <v>34</v>
      </c>
      <c r="C7" s="9">
        <v>1978</v>
      </c>
      <c r="D7" t="s">
        <v>1251</v>
      </c>
      <c r="L7" s="9"/>
      <c r="M7" s="9"/>
    </row>
    <row r="8" spans="1:15" x14ac:dyDescent="0.25">
      <c r="A8" s="11">
        <v>1</v>
      </c>
      <c r="B8" s="11" t="s">
        <v>35</v>
      </c>
      <c r="C8" s="9">
        <v>1</v>
      </c>
      <c r="D8" t="s">
        <v>1252</v>
      </c>
      <c r="L8" s="4"/>
      <c r="M8" s="9"/>
    </row>
    <row r="9" spans="1:15" x14ac:dyDescent="0.25">
      <c r="A9" s="11">
        <v>4</v>
      </c>
      <c r="B9" s="11" t="s">
        <v>36</v>
      </c>
      <c r="C9" s="9">
        <v>1</v>
      </c>
      <c r="D9" t="s">
        <v>1253</v>
      </c>
      <c r="L9" s="4"/>
      <c r="M9" s="9"/>
    </row>
    <row r="10" spans="1:15" x14ac:dyDescent="0.25">
      <c r="A10" s="11">
        <v>5</v>
      </c>
      <c r="B10" s="11" t="s">
        <v>37</v>
      </c>
      <c r="C10" s="9">
        <v>3</v>
      </c>
      <c r="D10" t="s">
        <v>1254</v>
      </c>
      <c r="L10" s="4"/>
      <c r="M10" s="9"/>
    </row>
    <row r="11" spans="1:15" x14ac:dyDescent="0.25">
      <c r="A11" s="11">
        <v>6</v>
      </c>
      <c r="B11" s="11" t="s">
        <v>1647</v>
      </c>
      <c r="C11" s="9">
        <v>2</v>
      </c>
      <c r="D11" t="s">
        <v>1255</v>
      </c>
      <c r="L11" s="4"/>
      <c r="M11" s="9"/>
    </row>
    <row r="12" spans="1:15" x14ac:dyDescent="0.25">
      <c r="A12" s="11">
        <v>7</v>
      </c>
      <c r="B12" s="11" t="s">
        <v>38</v>
      </c>
      <c r="C12" s="9">
        <v>0</v>
      </c>
      <c r="D12" t="s">
        <v>1256</v>
      </c>
      <c r="L12" s="4"/>
      <c r="M12" s="9"/>
    </row>
    <row r="13" spans="1:15" x14ac:dyDescent="0.25">
      <c r="A13" s="11">
        <v>8</v>
      </c>
      <c r="B13" s="11" t="s">
        <v>1648</v>
      </c>
      <c r="C13" s="9">
        <v>0</v>
      </c>
      <c r="D13" t="s">
        <v>1257</v>
      </c>
      <c r="L13" s="4"/>
      <c r="M13" s="9"/>
    </row>
    <row r="14" spans="1:15" x14ac:dyDescent="0.25">
      <c r="A14" s="11">
        <v>9</v>
      </c>
      <c r="B14" s="11" t="s">
        <v>39</v>
      </c>
      <c r="C14" s="9">
        <v>0</v>
      </c>
      <c r="D14" t="s">
        <v>1258</v>
      </c>
      <c r="L14" s="4"/>
      <c r="M14" s="9"/>
    </row>
    <row r="15" spans="1:15" x14ac:dyDescent="0.25">
      <c r="A15" s="11">
        <v>10</v>
      </c>
      <c r="B15" s="11" t="s">
        <v>40</v>
      </c>
      <c r="C15" s="9">
        <v>4</v>
      </c>
      <c r="D15" t="s">
        <v>1259</v>
      </c>
      <c r="L15" s="4"/>
      <c r="M15" s="9"/>
    </row>
    <row r="16" spans="1:15" x14ac:dyDescent="0.25">
      <c r="A16" s="11">
        <v>11</v>
      </c>
      <c r="B16" s="11" t="s">
        <v>41</v>
      </c>
      <c r="C16" s="9">
        <v>0</v>
      </c>
      <c r="D16" t="s">
        <v>1260</v>
      </c>
      <c r="L16" s="4"/>
      <c r="M16" s="9"/>
    </row>
    <row r="17" spans="1:23" x14ac:dyDescent="0.25">
      <c r="A17" s="11">
        <v>12</v>
      </c>
      <c r="B17" s="11" t="s">
        <v>42</v>
      </c>
      <c r="C17" s="9">
        <v>0</v>
      </c>
      <c r="D17" t="s">
        <v>1261</v>
      </c>
      <c r="L17" s="4"/>
      <c r="M17" s="9"/>
    </row>
    <row r="18" spans="1:23" x14ac:dyDescent="0.25">
      <c r="A18" s="11">
        <v>13</v>
      </c>
      <c r="B18" s="11" t="s">
        <v>43</v>
      </c>
      <c r="C18" s="9">
        <v>0</v>
      </c>
      <c r="D18" t="s">
        <v>1262</v>
      </c>
      <c r="L18" s="4"/>
      <c r="M18" s="9"/>
    </row>
    <row r="19" spans="1:23" x14ac:dyDescent="0.25">
      <c r="A19" s="11">
        <v>14</v>
      </c>
      <c r="B19" s="11" t="s">
        <v>44</v>
      </c>
      <c r="C19" s="9">
        <v>0</v>
      </c>
      <c r="D19" t="s">
        <v>1263</v>
      </c>
      <c r="L19" s="4"/>
      <c r="M19" s="9"/>
    </row>
    <row r="20" spans="1:23" x14ac:dyDescent="0.25">
      <c r="A20" s="11">
        <v>15</v>
      </c>
      <c r="B20" s="11" t="s">
        <v>1649</v>
      </c>
      <c r="C20" s="9">
        <v>0</v>
      </c>
      <c r="D20" t="s">
        <v>1264</v>
      </c>
      <c r="L20" s="4"/>
      <c r="M20" s="9"/>
    </row>
    <row r="21" spans="1:23" x14ac:dyDescent="0.25">
      <c r="A21" s="11">
        <v>16</v>
      </c>
      <c r="B21" s="11" t="s">
        <v>45</v>
      </c>
      <c r="C21" s="9">
        <v>0</v>
      </c>
      <c r="D21" t="s">
        <v>1265</v>
      </c>
      <c r="L21" s="4"/>
      <c r="M21" s="9"/>
    </row>
    <row r="22" spans="1:23" x14ac:dyDescent="0.25">
      <c r="A22" s="11">
        <v>17</v>
      </c>
      <c r="B22" s="11" t="s">
        <v>46</v>
      </c>
      <c r="C22" s="9">
        <v>0</v>
      </c>
      <c r="D22" t="s">
        <v>1266</v>
      </c>
      <c r="L22" s="4"/>
      <c r="M22" s="9"/>
    </row>
    <row r="23" spans="1:23" x14ac:dyDescent="0.25">
      <c r="A23" s="11">
        <v>18</v>
      </c>
      <c r="B23" s="11" t="s">
        <v>47</v>
      </c>
      <c r="C23" s="9">
        <v>1</v>
      </c>
      <c r="D23" t="s">
        <v>1267</v>
      </c>
      <c r="L23" s="4"/>
      <c r="M23" s="9"/>
    </row>
    <row r="24" spans="1:23" x14ac:dyDescent="0.25">
      <c r="A24" s="11">
        <v>19</v>
      </c>
      <c r="B24" s="11" t="s">
        <v>48</v>
      </c>
      <c r="C24" s="9">
        <v>1</v>
      </c>
      <c r="D24" t="s">
        <v>1268</v>
      </c>
      <c r="L24" s="4"/>
      <c r="M24" s="9"/>
    </row>
    <row r="25" spans="1:23" x14ac:dyDescent="0.25">
      <c r="A25" s="11">
        <v>20</v>
      </c>
      <c r="B25" s="11" t="s">
        <v>49</v>
      </c>
      <c r="C25" s="9">
        <v>1</v>
      </c>
      <c r="D25" t="s">
        <v>1269</v>
      </c>
      <c r="L25" s="4"/>
      <c r="M25" s="9"/>
    </row>
    <row r="26" spans="1:23" x14ac:dyDescent="0.25">
      <c r="A26" s="11"/>
      <c r="B26" s="11"/>
      <c r="D26" t="s">
        <v>995</v>
      </c>
      <c r="M26" s="9"/>
    </row>
    <row r="27" spans="1:23" s="79" customFormat="1" ht="12.75" x14ac:dyDescent="0.2">
      <c r="A27" s="124" t="s">
        <v>1897</v>
      </c>
      <c r="B27" s="124"/>
      <c r="C27" s="80"/>
      <c r="K27" s="81"/>
      <c r="M27" s="80"/>
      <c r="N27" s="80"/>
      <c r="T27" s="82"/>
      <c r="U27" s="82"/>
      <c r="V27" s="82"/>
      <c r="W27" s="82"/>
    </row>
    <row r="28" spans="1:23" x14ac:dyDescent="0.25">
      <c r="A28" s="11">
        <v>1</v>
      </c>
      <c r="B28" s="11" t="s">
        <v>50</v>
      </c>
      <c r="C28" s="9">
        <v>0</v>
      </c>
      <c r="D28" t="s">
        <v>1270</v>
      </c>
      <c r="E28" s="8"/>
      <c r="F28" s="9"/>
      <c r="L28" s="4"/>
      <c r="M28" s="9"/>
    </row>
    <row r="29" spans="1:23" x14ac:dyDescent="0.25">
      <c r="A29" s="11">
        <v>2</v>
      </c>
      <c r="B29" s="11" t="s">
        <v>51</v>
      </c>
      <c r="C29" s="9">
        <v>0</v>
      </c>
      <c r="D29" t="s">
        <v>1271</v>
      </c>
      <c r="E29" s="8"/>
      <c r="F29" s="9"/>
      <c r="L29" s="4"/>
      <c r="M29" s="9"/>
    </row>
    <row r="30" spans="1:23" x14ac:dyDescent="0.25">
      <c r="A30" s="11">
        <v>3</v>
      </c>
      <c r="B30" s="11" t="s">
        <v>52</v>
      </c>
      <c r="C30" s="9">
        <v>0</v>
      </c>
      <c r="D30" t="s">
        <v>1092</v>
      </c>
      <c r="E30" s="8"/>
      <c r="F30" s="9"/>
      <c r="L30" s="4"/>
      <c r="M30" s="9"/>
    </row>
    <row r="31" spans="1:23" x14ac:dyDescent="0.25">
      <c r="A31" s="11">
        <v>4</v>
      </c>
      <c r="B31" s="11" t="s">
        <v>53</v>
      </c>
      <c r="C31" s="9">
        <v>0</v>
      </c>
      <c r="D31" t="s">
        <v>1091</v>
      </c>
      <c r="E31" s="8"/>
      <c r="F31" s="9"/>
      <c r="L31" s="4"/>
      <c r="M31" s="9"/>
    </row>
    <row r="32" spans="1:23" x14ac:dyDescent="0.25">
      <c r="A32" s="11">
        <v>5</v>
      </c>
      <c r="B32" s="11" t="s">
        <v>54</v>
      </c>
      <c r="C32" s="9">
        <v>0</v>
      </c>
      <c r="D32" t="s">
        <v>1272</v>
      </c>
      <c r="E32" s="8"/>
      <c r="F32" s="9"/>
      <c r="L32" s="4"/>
      <c r="M32" s="9"/>
    </row>
    <row r="33" spans="1:14" x14ac:dyDescent="0.25">
      <c r="A33" s="11">
        <v>6</v>
      </c>
      <c r="B33" s="11" t="s">
        <v>55</v>
      </c>
      <c r="C33" s="9">
        <v>0</v>
      </c>
      <c r="D33" t="s">
        <v>1273</v>
      </c>
      <c r="E33" s="8"/>
      <c r="F33" s="9"/>
      <c r="L33" s="4"/>
      <c r="M33" s="9"/>
    </row>
    <row r="34" spans="1:14" x14ac:dyDescent="0.25">
      <c r="A34" s="11">
        <v>7</v>
      </c>
      <c r="B34" s="11" t="s">
        <v>56</v>
      </c>
      <c r="C34" s="9">
        <v>0</v>
      </c>
      <c r="D34" t="s">
        <v>1274</v>
      </c>
      <c r="E34" s="8"/>
      <c r="F34" s="9"/>
      <c r="L34" s="4"/>
      <c r="M34" s="9"/>
    </row>
    <row r="35" spans="1:14" x14ac:dyDescent="0.25">
      <c r="A35" s="11">
        <v>8</v>
      </c>
      <c r="B35" s="11" t="s">
        <v>57</v>
      </c>
      <c r="C35" s="9">
        <v>3</v>
      </c>
      <c r="D35" t="s">
        <v>1275</v>
      </c>
      <c r="E35" s="8"/>
      <c r="F35" s="9"/>
      <c r="L35" s="4"/>
      <c r="M35" s="9"/>
    </row>
    <row r="36" spans="1:14" x14ac:dyDescent="0.25">
      <c r="A36" s="11">
        <v>9</v>
      </c>
      <c r="B36" s="11" t="s">
        <v>58</v>
      </c>
      <c r="C36" s="9">
        <v>0</v>
      </c>
      <c r="D36" t="s">
        <v>1276</v>
      </c>
      <c r="E36" s="8"/>
      <c r="F36" s="9"/>
      <c r="L36" s="4"/>
      <c r="M36" s="9"/>
    </row>
    <row r="37" spans="1:14" x14ac:dyDescent="0.25">
      <c r="A37" s="11">
        <v>10</v>
      </c>
      <c r="B37" s="11" t="s">
        <v>59</v>
      </c>
      <c r="C37" s="9">
        <v>0</v>
      </c>
      <c r="D37" t="s">
        <v>1277</v>
      </c>
      <c r="E37" s="8"/>
      <c r="F37" s="9"/>
      <c r="L37" s="4"/>
      <c r="M37" s="9"/>
    </row>
    <row r="38" spans="1:14" x14ac:dyDescent="0.25">
      <c r="A38" s="11">
        <v>11</v>
      </c>
      <c r="B38" s="11" t="s">
        <v>1650</v>
      </c>
      <c r="C38" s="9">
        <v>0</v>
      </c>
      <c r="D38" t="s">
        <v>1278</v>
      </c>
      <c r="E38" s="8"/>
      <c r="F38" s="9"/>
      <c r="L38" s="4"/>
      <c r="M38" s="9"/>
    </row>
    <row r="39" spans="1:14" x14ac:dyDescent="0.25">
      <c r="A39" s="11">
        <v>12</v>
      </c>
      <c r="B39" s="11" t="s">
        <v>60</v>
      </c>
      <c r="C39" s="9">
        <v>0</v>
      </c>
      <c r="D39" t="s">
        <v>1279</v>
      </c>
      <c r="E39" s="8"/>
      <c r="F39" s="9"/>
      <c r="L39" s="4"/>
      <c r="M39" s="9"/>
    </row>
    <row r="40" spans="1:14" x14ac:dyDescent="0.25">
      <c r="A40" s="11">
        <v>13</v>
      </c>
      <c r="B40" s="11" t="s">
        <v>61</v>
      </c>
      <c r="C40" s="9">
        <v>0</v>
      </c>
      <c r="D40" t="s">
        <v>1280</v>
      </c>
      <c r="E40" s="8"/>
      <c r="F40" s="9"/>
      <c r="L40" s="4"/>
      <c r="M40" s="9"/>
    </row>
    <row r="41" spans="1:14" x14ac:dyDescent="0.25">
      <c r="A41" s="11">
        <v>14</v>
      </c>
      <c r="B41" s="11" t="s">
        <v>62</v>
      </c>
      <c r="C41" s="9">
        <v>0</v>
      </c>
      <c r="D41" t="s">
        <v>1281</v>
      </c>
      <c r="E41" s="8"/>
      <c r="F41" s="9"/>
      <c r="L41" s="4"/>
      <c r="M41" s="9"/>
    </row>
    <row r="42" spans="1:14" x14ac:dyDescent="0.25">
      <c r="A42" s="11">
        <v>15</v>
      </c>
      <c r="B42" s="11" t="s">
        <v>63</v>
      </c>
      <c r="C42" s="9">
        <v>0</v>
      </c>
      <c r="D42" t="s">
        <v>1282</v>
      </c>
      <c r="E42" s="8"/>
      <c r="F42" s="9"/>
      <c r="L42" s="4"/>
    </row>
    <row r="43" spans="1:14" x14ac:dyDescent="0.25">
      <c r="A43" s="11">
        <v>16</v>
      </c>
      <c r="B43" s="11" t="s">
        <v>64</v>
      </c>
      <c r="C43" s="9">
        <v>0</v>
      </c>
      <c r="D43" t="s">
        <v>1283</v>
      </c>
      <c r="E43" s="8"/>
      <c r="F43" s="9"/>
      <c r="L43" s="4"/>
      <c r="M43" s="9"/>
    </row>
    <row r="44" spans="1:14" x14ac:dyDescent="0.25">
      <c r="A44" s="11">
        <v>17</v>
      </c>
      <c r="B44" s="11" t="s">
        <v>65</v>
      </c>
      <c r="C44" s="120">
        <v>15</v>
      </c>
      <c r="D44" t="s">
        <v>1656</v>
      </c>
      <c r="E44" s="8"/>
      <c r="F44" s="120"/>
      <c r="L44" s="4"/>
      <c r="M44" s="120"/>
    </row>
    <row r="45" spans="1:14" x14ac:dyDescent="0.25">
      <c r="A45" s="11">
        <v>18</v>
      </c>
      <c r="B45" s="11" t="s">
        <v>66</v>
      </c>
      <c r="C45" s="120">
        <v>0</v>
      </c>
      <c r="D45" t="s">
        <v>1657</v>
      </c>
      <c r="E45" s="8"/>
      <c r="F45" s="120"/>
      <c r="M45" s="9"/>
    </row>
    <row r="46" spans="1:14" x14ac:dyDescent="0.25">
      <c r="A46" s="11">
        <v>19</v>
      </c>
      <c r="B46" s="11" t="s">
        <v>1089</v>
      </c>
      <c r="C46" s="120">
        <v>1</v>
      </c>
      <c r="D46" t="s">
        <v>1090</v>
      </c>
      <c r="E46" s="8"/>
      <c r="F46" s="120"/>
      <c r="M46" s="120"/>
    </row>
    <row r="47" spans="1:14" s="84" customFormat="1" x14ac:dyDescent="0.25">
      <c r="A47" s="260">
        <v>20</v>
      </c>
      <c r="B47" s="260" t="s">
        <v>1224</v>
      </c>
      <c r="C47" s="120">
        <v>0</v>
      </c>
      <c r="D47" s="84" t="s">
        <v>1655</v>
      </c>
      <c r="E47" s="241"/>
      <c r="F47" s="120"/>
      <c r="K47" s="242"/>
      <c r="M47" s="120"/>
      <c r="N47" s="120"/>
    </row>
    <row r="48" spans="1:14" s="84" customFormat="1" x14ac:dyDescent="0.25">
      <c r="A48" s="260">
        <v>21</v>
      </c>
      <c r="B48" s="260" t="s">
        <v>1651</v>
      </c>
      <c r="C48" s="120">
        <v>0</v>
      </c>
      <c r="D48" s="84" t="s">
        <v>1654</v>
      </c>
      <c r="E48" s="241"/>
      <c r="F48" s="120"/>
      <c r="K48" s="242"/>
      <c r="M48" s="120"/>
      <c r="N48" s="120"/>
    </row>
    <row r="49" spans="1:14" s="84" customFormat="1" x14ac:dyDescent="0.25">
      <c r="A49" s="260">
        <v>22</v>
      </c>
      <c r="B49" s="260" t="s">
        <v>1652</v>
      </c>
      <c r="C49" s="120">
        <v>0</v>
      </c>
      <c r="D49" s="84" t="s">
        <v>1653</v>
      </c>
      <c r="E49" s="120"/>
      <c r="F49" s="120"/>
      <c r="M49" s="120"/>
      <c r="N49" s="120"/>
    </row>
    <row r="50" spans="1:14" s="84" customFormat="1" x14ac:dyDescent="0.25">
      <c r="A50" s="260">
        <v>23</v>
      </c>
      <c r="B50" s="260" t="s">
        <v>1249</v>
      </c>
      <c r="C50" s="120">
        <v>1</v>
      </c>
      <c r="D50" s="84" t="s">
        <v>1658</v>
      </c>
      <c r="E50" s="120"/>
      <c r="M50" s="120"/>
      <c r="N50" s="120"/>
    </row>
    <row r="51" spans="1:14" x14ac:dyDescent="0.25">
      <c r="A51" s="11">
        <v>24</v>
      </c>
      <c r="B51" s="11" t="s">
        <v>67</v>
      </c>
      <c r="C51" s="120">
        <v>0</v>
      </c>
      <c r="D51" t="s">
        <v>1070</v>
      </c>
      <c r="E51" s="8"/>
      <c r="M51" s="120"/>
    </row>
    <row r="52" spans="1:14" x14ac:dyDescent="0.25">
      <c r="A52" s="11"/>
      <c r="B52" s="11"/>
      <c r="C52" s="120"/>
      <c r="M52" s="120"/>
    </row>
    <row r="53" spans="1:14" s="79" customFormat="1" ht="12.75" x14ac:dyDescent="0.2">
      <c r="A53" s="124" t="s">
        <v>1898</v>
      </c>
      <c r="B53" s="124"/>
      <c r="C53" s="80"/>
      <c r="K53" s="81"/>
      <c r="M53" s="80"/>
      <c r="N53" s="80"/>
    </row>
    <row r="54" spans="1:14" x14ac:dyDescent="0.25">
      <c r="A54" s="11">
        <v>1</v>
      </c>
      <c r="B54" s="11" t="s">
        <v>1660</v>
      </c>
      <c r="C54" s="9">
        <v>1.5</v>
      </c>
      <c r="D54" t="s">
        <v>1093</v>
      </c>
      <c r="L54" s="4"/>
      <c r="M54" s="9"/>
    </row>
    <row r="55" spans="1:14" x14ac:dyDescent="0.25">
      <c r="A55" s="11">
        <v>2</v>
      </c>
      <c r="B55" s="11" t="s">
        <v>1662</v>
      </c>
      <c r="C55" s="9">
        <v>365</v>
      </c>
      <c r="D55" t="s">
        <v>1094</v>
      </c>
      <c r="L55" s="4"/>
      <c r="M55" s="9"/>
    </row>
    <row r="56" spans="1:14" x14ac:dyDescent="0.25">
      <c r="A56" s="11">
        <v>3</v>
      </c>
      <c r="B56" s="11" t="s">
        <v>1661</v>
      </c>
      <c r="C56" s="9">
        <v>0</v>
      </c>
      <c r="D56" t="s">
        <v>1095</v>
      </c>
      <c r="L56" s="4"/>
      <c r="M56" s="9"/>
    </row>
    <row r="57" spans="1:14" x14ac:dyDescent="0.25">
      <c r="A57" s="11">
        <v>4</v>
      </c>
      <c r="B57" s="11" t="s">
        <v>68</v>
      </c>
      <c r="C57" s="9">
        <v>5</v>
      </c>
      <c r="D57" t="s">
        <v>1284</v>
      </c>
      <c r="L57" s="4"/>
      <c r="M57" s="9"/>
    </row>
    <row r="58" spans="1:14" x14ac:dyDescent="0.25">
      <c r="A58" s="11">
        <v>5</v>
      </c>
      <c r="B58" s="11" t="s">
        <v>69</v>
      </c>
      <c r="C58" s="9">
        <v>0</v>
      </c>
      <c r="D58" t="s">
        <v>1285</v>
      </c>
      <c r="L58" s="4"/>
      <c r="M58" s="9"/>
    </row>
    <row r="59" spans="1:14" x14ac:dyDescent="0.25">
      <c r="A59" s="11">
        <v>6</v>
      </c>
      <c r="B59" s="11" t="s">
        <v>70</v>
      </c>
      <c r="C59" s="9">
        <v>0</v>
      </c>
      <c r="D59" t="s">
        <v>1286</v>
      </c>
      <c r="L59" s="4"/>
      <c r="M59" s="9"/>
    </row>
    <row r="60" spans="1:14" x14ac:dyDescent="0.25">
      <c r="A60" s="11">
        <v>7</v>
      </c>
      <c r="B60" s="11" t="s">
        <v>71</v>
      </c>
      <c r="C60" s="9">
        <v>0</v>
      </c>
      <c r="D60" t="s">
        <v>1287</v>
      </c>
      <c r="L60" s="4"/>
      <c r="M60" s="9"/>
    </row>
    <row r="61" spans="1:14" x14ac:dyDescent="0.25">
      <c r="A61" s="11">
        <v>8</v>
      </c>
      <c r="B61" s="11" t="s">
        <v>72</v>
      </c>
      <c r="C61" s="9">
        <v>0</v>
      </c>
      <c r="D61" t="s">
        <v>1288</v>
      </c>
      <c r="L61" s="4"/>
      <c r="M61" s="9"/>
    </row>
    <row r="62" spans="1:14" x14ac:dyDescent="0.25">
      <c r="A62" s="11">
        <v>9</v>
      </c>
      <c r="B62" s="11" t="s">
        <v>73</v>
      </c>
      <c r="C62" s="9">
        <v>0.4</v>
      </c>
      <c r="D62" t="s">
        <v>1289</v>
      </c>
      <c r="L62" s="4"/>
      <c r="M62" s="9"/>
    </row>
    <row r="63" spans="1:14" x14ac:dyDescent="0.25">
      <c r="A63" s="11">
        <v>10</v>
      </c>
      <c r="B63" s="11" t="s">
        <v>74</v>
      </c>
      <c r="C63" s="9">
        <v>0.1</v>
      </c>
      <c r="D63" t="s">
        <v>1290</v>
      </c>
      <c r="L63" s="4"/>
      <c r="M63" s="9"/>
    </row>
    <row r="64" spans="1:14" x14ac:dyDescent="0.25">
      <c r="A64" s="11"/>
      <c r="B64" s="11"/>
      <c r="M64" s="9"/>
    </row>
    <row r="65" spans="1:14" s="79" customFormat="1" ht="12.75" x14ac:dyDescent="0.2">
      <c r="A65" s="124" t="s">
        <v>1899</v>
      </c>
      <c r="B65" s="124"/>
      <c r="C65" s="80"/>
      <c r="K65" s="81"/>
      <c r="M65" s="80"/>
      <c r="N65" s="80"/>
    </row>
    <row r="66" spans="1:14" x14ac:dyDescent="0.25">
      <c r="A66" s="11">
        <v>1</v>
      </c>
      <c r="B66" s="11" t="s">
        <v>75</v>
      </c>
      <c r="C66" s="9">
        <v>1</v>
      </c>
      <c r="D66" t="s">
        <v>1304</v>
      </c>
      <c r="L66" s="4"/>
      <c r="M66" s="9"/>
    </row>
    <row r="67" spans="1:14" x14ac:dyDescent="0.25">
      <c r="A67" s="11">
        <v>2</v>
      </c>
      <c r="B67" s="11" t="s">
        <v>76</v>
      </c>
      <c r="C67" s="9">
        <v>20</v>
      </c>
      <c r="D67" t="s">
        <v>1305</v>
      </c>
      <c r="L67" s="4"/>
      <c r="M67" s="9"/>
    </row>
    <row r="68" spans="1:14" x14ac:dyDescent="0.25">
      <c r="A68" s="11">
        <v>3</v>
      </c>
      <c r="B68" s="11" t="s">
        <v>1663</v>
      </c>
      <c r="C68" s="9">
        <v>0.1</v>
      </c>
      <c r="D68" t="s">
        <v>1243</v>
      </c>
      <c r="L68" s="4"/>
      <c r="M68" s="9"/>
    </row>
    <row r="69" spans="1:14" x14ac:dyDescent="0.25">
      <c r="A69" s="11">
        <v>4</v>
      </c>
      <c r="B69" s="11" t="s">
        <v>1664</v>
      </c>
      <c r="C69" s="9">
        <v>1</v>
      </c>
      <c r="D69" t="s">
        <v>1306</v>
      </c>
      <c r="L69" s="4"/>
      <c r="M69" s="9"/>
    </row>
    <row r="70" spans="1:14" x14ac:dyDescent="0.25">
      <c r="A70" s="11">
        <v>5</v>
      </c>
      <c r="B70" s="11" t="s">
        <v>1665</v>
      </c>
      <c r="C70" s="9">
        <v>5</v>
      </c>
      <c r="D70" t="s">
        <v>1659</v>
      </c>
      <c r="L70" s="4"/>
      <c r="M70" s="9"/>
    </row>
    <row r="71" spans="1:14" x14ac:dyDescent="0.25">
      <c r="A71" s="11">
        <v>6</v>
      </c>
      <c r="B71" s="11" t="s">
        <v>1666</v>
      </c>
      <c r="C71" s="9">
        <v>0.6</v>
      </c>
      <c r="D71" t="s">
        <v>1307</v>
      </c>
      <c r="L71" s="4"/>
      <c r="M71" s="9"/>
    </row>
    <row r="72" spans="1:14" x14ac:dyDescent="0.25">
      <c r="A72" s="11">
        <v>7</v>
      </c>
      <c r="B72" s="11" t="s">
        <v>1667</v>
      </c>
      <c r="C72" s="9">
        <v>1</v>
      </c>
      <c r="D72" t="s">
        <v>1308</v>
      </c>
      <c r="L72" s="4"/>
      <c r="M72" s="9"/>
    </row>
    <row r="73" spans="1:14" x14ac:dyDescent="0.25">
      <c r="A73" s="11">
        <v>8</v>
      </c>
      <c r="B73" s="11" t="s">
        <v>1668</v>
      </c>
      <c r="C73" s="9">
        <v>1</v>
      </c>
      <c r="D73" t="s">
        <v>1309</v>
      </c>
      <c r="L73" s="4"/>
      <c r="M73" s="9"/>
    </row>
    <row r="74" spans="1:14" x14ac:dyDescent="0.25">
      <c r="A74" s="11">
        <v>9</v>
      </c>
      <c r="B74" s="11" t="s">
        <v>1669</v>
      </c>
      <c r="C74" s="9">
        <v>2</v>
      </c>
      <c r="D74" t="s">
        <v>1310</v>
      </c>
      <c r="L74" s="4"/>
      <c r="M74" s="9"/>
    </row>
    <row r="75" spans="1:14" x14ac:dyDescent="0.25">
      <c r="A75" s="11">
        <v>10</v>
      </c>
      <c r="B75" s="11" t="s">
        <v>1670</v>
      </c>
      <c r="C75" s="9">
        <v>90</v>
      </c>
      <c r="D75" t="s">
        <v>1311</v>
      </c>
      <c r="L75" s="4"/>
      <c r="M75" s="9"/>
    </row>
    <row r="76" spans="1:14" x14ac:dyDescent="0.25">
      <c r="A76" s="11"/>
      <c r="B76" s="11"/>
      <c r="D76" t="s">
        <v>995</v>
      </c>
      <c r="M76" s="9"/>
    </row>
    <row r="77" spans="1:14" s="79" customFormat="1" ht="12.75" x14ac:dyDescent="0.2">
      <c r="A77" s="124" t="s">
        <v>1900</v>
      </c>
      <c r="B77" s="124"/>
      <c r="C77" s="80"/>
      <c r="K77" s="81"/>
      <c r="M77" s="80"/>
      <c r="N77" s="80"/>
    </row>
    <row r="78" spans="1:14" x14ac:dyDescent="0.25">
      <c r="A78" s="11">
        <v>1</v>
      </c>
      <c r="B78" s="11" t="s">
        <v>77</v>
      </c>
      <c r="C78" s="9">
        <v>0</v>
      </c>
      <c r="D78" t="s">
        <v>1295</v>
      </c>
      <c r="L78" s="4"/>
      <c r="M78" s="9"/>
    </row>
    <row r="79" spans="1:14" x14ac:dyDescent="0.25">
      <c r="A79" s="11">
        <v>2</v>
      </c>
      <c r="B79" s="11" t="s">
        <v>78</v>
      </c>
      <c r="C79" s="9">
        <v>0</v>
      </c>
      <c r="D79" t="s">
        <v>1296</v>
      </c>
      <c r="L79" s="4"/>
      <c r="M79" s="9"/>
    </row>
    <row r="80" spans="1:14" x14ac:dyDescent="0.25">
      <c r="A80" s="11">
        <v>3</v>
      </c>
      <c r="B80" s="11" t="s">
        <v>79</v>
      </c>
      <c r="C80" s="9">
        <v>0</v>
      </c>
      <c r="D80" t="s">
        <v>1297</v>
      </c>
      <c r="L80" s="4"/>
      <c r="M80" s="9"/>
    </row>
    <row r="81" spans="1:14" x14ac:dyDescent="0.25">
      <c r="A81" s="11">
        <v>4</v>
      </c>
      <c r="B81" s="11" t="s">
        <v>80</v>
      </c>
      <c r="C81" s="9">
        <v>0</v>
      </c>
      <c r="D81" t="s">
        <v>1096</v>
      </c>
      <c r="L81" s="4"/>
      <c r="M81" s="9"/>
    </row>
    <row r="82" spans="1:14" x14ac:dyDescent="0.25">
      <c r="A82" s="11">
        <v>5</v>
      </c>
      <c r="B82" s="11" t="s">
        <v>81</v>
      </c>
      <c r="C82" s="9">
        <v>20</v>
      </c>
      <c r="D82" t="s">
        <v>1298</v>
      </c>
      <c r="L82" s="4"/>
      <c r="M82" s="9"/>
    </row>
    <row r="83" spans="1:14" x14ac:dyDescent="0.25">
      <c r="A83" s="11">
        <v>6</v>
      </c>
      <c r="B83" s="11" t="s">
        <v>82</v>
      </c>
      <c r="C83" s="9">
        <v>0.1</v>
      </c>
      <c r="D83" t="s">
        <v>1299</v>
      </c>
      <c r="L83" s="4"/>
      <c r="M83" s="9"/>
    </row>
    <row r="84" spans="1:14" x14ac:dyDescent="0.25">
      <c r="A84" s="11">
        <v>7</v>
      </c>
      <c r="B84" s="11" t="s">
        <v>83</v>
      </c>
      <c r="C84" s="9">
        <v>0</v>
      </c>
      <c r="D84" t="s">
        <v>1300</v>
      </c>
      <c r="L84" s="4"/>
      <c r="M84" s="9"/>
    </row>
    <row r="85" spans="1:14" x14ac:dyDescent="0.25">
      <c r="A85" s="11">
        <v>8</v>
      </c>
      <c r="B85" s="11" t="s">
        <v>84</v>
      </c>
      <c r="C85" s="9">
        <v>1</v>
      </c>
      <c r="D85" t="s">
        <v>1301</v>
      </c>
      <c r="L85" s="4"/>
      <c r="M85" s="9"/>
    </row>
    <row r="86" spans="1:14" x14ac:dyDescent="0.25">
      <c r="A86" s="11">
        <v>9</v>
      </c>
      <c r="B86" s="11" t="s">
        <v>85</v>
      </c>
      <c r="C86" s="9">
        <v>10</v>
      </c>
      <c r="D86" t="s">
        <v>1302</v>
      </c>
      <c r="L86" s="4"/>
      <c r="M86" s="9"/>
    </row>
    <row r="87" spans="1:14" x14ac:dyDescent="0.25">
      <c r="A87" s="11">
        <v>10</v>
      </c>
      <c r="B87" s="11" t="s">
        <v>86</v>
      </c>
      <c r="C87" s="9">
        <v>0</v>
      </c>
      <c r="D87" t="s">
        <v>1303</v>
      </c>
      <c r="L87" s="4"/>
      <c r="M87" s="9"/>
    </row>
    <row r="88" spans="1:14" x14ac:dyDescent="0.25">
      <c r="A88" s="11"/>
      <c r="B88" s="11"/>
      <c r="D88" t="s">
        <v>995</v>
      </c>
      <c r="M88" s="9"/>
    </row>
    <row r="89" spans="1:14" s="79" customFormat="1" ht="12.75" x14ac:dyDescent="0.2">
      <c r="A89" s="124" t="s">
        <v>1901</v>
      </c>
      <c r="B89" s="124"/>
      <c r="C89" s="80"/>
      <c r="K89" s="81"/>
      <c r="M89" s="80"/>
      <c r="N89" s="80"/>
    </row>
    <row r="90" spans="1:14" x14ac:dyDescent="0.25">
      <c r="A90" s="11">
        <v>1</v>
      </c>
      <c r="B90" s="11" t="s">
        <v>87</v>
      </c>
      <c r="C90" s="9">
        <v>7</v>
      </c>
      <c r="D90" t="s">
        <v>1291</v>
      </c>
      <c r="L90" s="4"/>
      <c r="M90" s="9"/>
    </row>
    <row r="91" spans="1:14" x14ac:dyDescent="0.25">
      <c r="A91" s="11">
        <v>2</v>
      </c>
      <c r="B91" s="11" t="s">
        <v>88</v>
      </c>
      <c r="C91" s="9">
        <v>0</v>
      </c>
      <c r="D91" t="s">
        <v>1292</v>
      </c>
      <c r="L91" s="4"/>
      <c r="M91" s="9"/>
    </row>
    <row r="92" spans="1:14" x14ac:dyDescent="0.25">
      <c r="A92" s="11">
        <v>3</v>
      </c>
      <c r="B92" s="11" t="s">
        <v>89</v>
      </c>
      <c r="C92" s="9">
        <v>0</v>
      </c>
      <c r="D92" t="s">
        <v>1873</v>
      </c>
      <c r="L92" s="4"/>
      <c r="M92" s="9"/>
    </row>
    <row r="93" spans="1:14" x14ac:dyDescent="0.25">
      <c r="A93" s="11">
        <v>4</v>
      </c>
      <c r="B93" s="11" t="s">
        <v>90</v>
      </c>
      <c r="C93" s="9">
        <v>1</v>
      </c>
      <c r="D93" t="s">
        <v>1097</v>
      </c>
      <c r="L93" s="4"/>
      <c r="M93" s="9"/>
    </row>
    <row r="94" spans="1:14" s="47" customFormat="1" x14ac:dyDescent="0.25">
      <c r="A94" s="11">
        <v>5</v>
      </c>
      <c r="B94" s="11" t="s">
        <v>939</v>
      </c>
      <c r="C94" s="9">
        <v>0</v>
      </c>
      <c r="D94" s="11" t="s">
        <v>1293</v>
      </c>
      <c r="E94" s="11"/>
      <c r="K94" s="234"/>
      <c r="L94" s="234"/>
    </row>
    <row r="95" spans="1:14" s="47" customFormat="1" x14ac:dyDescent="0.25">
      <c r="A95" s="11">
        <v>6</v>
      </c>
      <c r="B95" s="11" t="s">
        <v>940</v>
      </c>
      <c r="C95" s="9">
        <v>0</v>
      </c>
      <c r="D95" s="11" t="s">
        <v>1294</v>
      </c>
      <c r="E95" s="11"/>
      <c r="K95" s="234"/>
      <c r="L95" s="234"/>
    </row>
    <row r="96" spans="1:14" x14ac:dyDescent="0.25">
      <c r="A96" s="11"/>
      <c r="B96" s="11"/>
      <c r="L96" s="4"/>
      <c r="M96" s="9"/>
    </row>
    <row r="97" spans="1:5" x14ac:dyDescent="0.25">
      <c r="A97" s="11"/>
      <c r="B97" s="11"/>
      <c r="E97"/>
    </row>
    <row r="98" spans="1:5" x14ac:dyDescent="0.25">
      <c r="A98" s="11"/>
      <c r="B98" s="11"/>
      <c r="E98"/>
    </row>
    <row r="99" spans="1:5" x14ac:dyDescent="0.25">
      <c r="A99" s="11"/>
      <c r="B99" s="11"/>
      <c r="E99"/>
    </row>
    <row r="100" spans="1:5" x14ac:dyDescent="0.25">
      <c r="A100" s="11"/>
      <c r="B100" s="11"/>
      <c r="E100"/>
    </row>
    <row r="101" spans="1:5" x14ac:dyDescent="0.25">
      <c r="A101" s="11"/>
      <c r="B101" s="11"/>
      <c r="E101"/>
    </row>
    <row r="102" spans="1:5" x14ac:dyDescent="0.25">
      <c r="A102" s="11"/>
      <c r="B102" s="11"/>
      <c r="E102"/>
    </row>
    <row r="103" spans="1:5" x14ac:dyDescent="0.25">
      <c r="A103" s="11"/>
      <c r="B103" s="11"/>
      <c r="E103"/>
    </row>
    <row r="104" spans="1:5" x14ac:dyDescent="0.25">
      <c r="A104" s="11"/>
      <c r="B104" s="11"/>
      <c r="E104"/>
    </row>
    <row r="105" spans="1:5" x14ac:dyDescent="0.25">
      <c r="A105" s="11"/>
      <c r="B105" s="11"/>
      <c r="E105"/>
    </row>
    <row r="106" spans="1:5" x14ac:dyDescent="0.25">
      <c r="A106" s="11"/>
      <c r="B106" s="11"/>
      <c r="E106"/>
    </row>
    <row r="107" spans="1:5" x14ac:dyDescent="0.25">
      <c r="A107" s="11"/>
      <c r="B107" s="11"/>
      <c r="E107"/>
    </row>
    <row r="108" spans="1:5" x14ac:dyDescent="0.25">
      <c r="A108" s="11"/>
      <c r="B108" s="11"/>
      <c r="E108"/>
    </row>
    <row r="109" spans="1:5" x14ac:dyDescent="0.25">
      <c r="A109" s="11"/>
      <c r="B109" s="11"/>
      <c r="E109"/>
    </row>
    <row r="110" spans="1:5" x14ac:dyDescent="0.25">
      <c r="A110" s="11"/>
      <c r="B110" s="11"/>
      <c r="E110"/>
    </row>
    <row r="111" spans="1:5" x14ac:dyDescent="0.25">
      <c r="A111" s="11"/>
      <c r="B111" s="11"/>
      <c r="E111"/>
    </row>
    <row r="112" spans="1:5" x14ac:dyDescent="0.25">
      <c r="A112" s="11"/>
      <c r="B112" s="11"/>
      <c r="E112"/>
    </row>
    <row r="113" spans="1:5" x14ac:dyDescent="0.25">
      <c r="A113" s="11"/>
      <c r="B113" s="11"/>
      <c r="E113"/>
    </row>
    <row r="114" spans="1:5" x14ac:dyDescent="0.25">
      <c r="A114" s="11"/>
      <c r="B114" s="11"/>
      <c r="E114"/>
    </row>
    <row r="115" spans="1:5" x14ac:dyDescent="0.25">
      <c r="A115" s="11"/>
      <c r="B115" s="11"/>
      <c r="E115"/>
    </row>
    <row r="116" spans="1:5" x14ac:dyDescent="0.25">
      <c r="A116" s="11"/>
      <c r="B116" s="11"/>
      <c r="E116"/>
    </row>
    <row r="117" spans="1:5" x14ac:dyDescent="0.25">
      <c r="A117" s="11"/>
      <c r="B117" s="11"/>
      <c r="E117"/>
    </row>
    <row r="118" spans="1:5" x14ac:dyDescent="0.25">
      <c r="A118" s="11"/>
      <c r="B118" s="11"/>
      <c r="E118"/>
    </row>
    <row r="119" spans="1:5" x14ac:dyDescent="0.25">
      <c r="A119" s="11"/>
      <c r="B119" s="11"/>
      <c r="E119"/>
    </row>
    <row r="120" spans="1:5" x14ac:dyDescent="0.25">
      <c r="A120" s="11"/>
      <c r="B120" s="11"/>
      <c r="E120"/>
    </row>
    <row r="121" spans="1:5" x14ac:dyDescent="0.25">
      <c r="A121" s="11"/>
      <c r="B121" s="11"/>
      <c r="E121"/>
    </row>
    <row r="122" spans="1:5" x14ac:dyDescent="0.25">
      <c r="A122" s="11"/>
      <c r="B122" s="11"/>
      <c r="E122"/>
    </row>
    <row r="123" spans="1:5" x14ac:dyDescent="0.25">
      <c r="A123" s="11"/>
      <c r="B123" s="11"/>
      <c r="E123"/>
    </row>
    <row r="124" spans="1:5" x14ac:dyDescent="0.25">
      <c r="A124" s="11"/>
      <c r="B124" s="11"/>
      <c r="E124"/>
    </row>
    <row r="125" spans="1:5" x14ac:dyDescent="0.25">
      <c r="A125" s="11"/>
      <c r="B125" s="11"/>
      <c r="E125"/>
    </row>
    <row r="126" spans="1:5" x14ac:dyDescent="0.25">
      <c r="A126" s="11"/>
      <c r="B126" s="11"/>
      <c r="E126"/>
    </row>
    <row r="127" spans="1:5" x14ac:dyDescent="0.25">
      <c r="A127" s="11"/>
      <c r="B127" s="11"/>
      <c r="E127"/>
    </row>
    <row r="128" spans="1:5" x14ac:dyDescent="0.25">
      <c r="A128" s="11"/>
      <c r="B128" s="11"/>
      <c r="E128"/>
    </row>
    <row r="129" spans="1:5" x14ac:dyDescent="0.25">
      <c r="A129" s="11"/>
      <c r="B129" s="11"/>
      <c r="E129"/>
    </row>
    <row r="130" spans="1:5" x14ac:dyDescent="0.25">
      <c r="A130" s="11"/>
      <c r="B130" s="11"/>
      <c r="E130"/>
    </row>
    <row r="131" spans="1:5" x14ac:dyDescent="0.25">
      <c r="A131" s="11"/>
      <c r="B131" s="11"/>
      <c r="E131"/>
    </row>
    <row r="132" spans="1:5" x14ac:dyDescent="0.25">
      <c r="A132" s="11"/>
      <c r="B132" s="11"/>
      <c r="E132"/>
    </row>
    <row r="133" spans="1:5" x14ac:dyDescent="0.25">
      <c r="A133" s="11"/>
      <c r="B133" s="11"/>
      <c r="E133"/>
    </row>
    <row r="134" spans="1:5" x14ac:dyDescent="0.25">
      <c r="A134" s="11"/>
      <c r="B134" s="11"/>
      <c r="E134"/>
    </row>
    <row r="135" spans="1:5" x14ac:dyDescent="0.25">
      <c r="A135" s="11"/>
      <c r="B135" s="11"/>
      <c r="E135"/>
    </row>
    <row r="136" spans="1:5" x14ac:dyDescent="0.25">
      <c r="A136" s="11"/>
      <c r="B136" s="11"/>
      <c r="E136"/>
    </row>
    <row r="137" spans="1:5" x14ac:dyDescent="0.25">
      <c r="A137" s="11"/>
      <c r="B137" s="11"/>
      <c r="E137"/>
    </row>
    <row r="138" spans="1:5" x14ac:dyDescent="0.25">
      <c r="A138" s="11"/>
      <c r="B138" s="11"/>
      <c r="E138"/>
    </row>
    <row r="139" spans="1:5" x14ac:dyDescent="0.25">
      <c r="A139" s="11"/>
      <c r="B139" s="11"/>
      <c r="E139"/>
    </row>
    <row r="140" spans="1:5" x14ac:dyDescent="0.25">
      <c r="A140" s="11"/>
      <c r="B140" s="11"/>
      <c r="E140"/>
    </row>
    <row r="141" spans="1:5" x14ac:dyDescent="0.25">
      <c r="A141" s="11"/>
      <c r="B141" s="11"/>
      <c r="E141"/>
    </row>
    <row r="142" spans="1:5" x14ac:dyDescent="0.25">
      <c r="A142" s="11"/>
      <c r="B142" s="11"/>
      <c r="E142"/>
    </row>
    <row r="143" spans="1:5" x14ac:dyDescent="0.25">
      <c r="A143" s="11"/>
      <c r="B143" s="11"/>
      <c r="E143"/>
    </row>
    <row r="144" spans="1:5" x14ac:dyDescent="0.25">
      <c r="A144" s="11"/>
      <c r="B144" s="11"/>
      <c r="E144"/>
    </row>
    <row r="145" spans="1:5" x14ac:dyDescent="0.25">
      <c r="A145" s="11"/>
      <c r="B145" s="11"/>
      <c r="E145"/>
    </row>
    <row r="146" spans="1:5" x14ac:dyDescent="0.25">
      <c r="A146" s="11"/>
      <c r="B146" s="11"/>
      <c r="E146"/>
    </row>
    <row r="147" spans="1:5" x14ac:dyDescent="0.25">
      <c r="A147" s="11"/>
      <c r="B147" s="11"/>
      <c r="E147"/>
    </row>
    <row r="148" spans="1:5" x14ac:dyDescent="0.25">
      <c r="A148" s="11"/>
      <c r="B148" s="11"/>
      <c r="E148"/>
    </row>
    <row r="149" spans="1:5" x14ac:dyDescent="0.25">
      <c r="A149" s="11"/>
      <c r="B149" s="11"/>
      <c r="E149"/>
    </row>
    <row r="150" spans="1:5" x14ac:dyDescent="0.25">
      <c r="A150" s="11"/>
      <c r="B150" s="11"/>
      <c r="E150"/>
    </row>
    <row r="151" spans="1:5" x14ac:dyDescent="0.25">
      <c r="A151" s="8"/>
      <c r="B151" s="8"/>
      <c r="E151"/>
    </row>
    <row r="152" spans="1:5" x14ac:dyDescent="0.25">
      <c r="A152" s="8"/>
      <c r="B152" s="8"/>
      <c r="E152"/>
    </row>
    <row r="153" spans="1:5" x14ac:dyDescent="0.25">
      <c r="A153" s="8"/>
      <c r="B153" s="8"/>
      <c r="E153"/>
    </row>
    <row r="154" spans="1:5" x14ac:dyDescent="0.25">
      <c r="A154" s="8"/>
      <c r="B154" s="8"/>
      <c r="E154"/>
    </row>
    <row r="155" spans="1:5" x14ac:dyDescent="0.25">
      <c r="A155" s="8"/>
      <c r="B155" s="8"/>
      <c r="E155"/>
    </row>
    <row r="156" spans="1:5" x14ac:dyDescent="0.25">
      <c r="A156" s="8"/>
      <c r="B156" s="8"/>
      <c r="E156"/>
    </row>
    <row r="157" spans="1:5" x14ac:dyDescent="0.25">
      <c r="A157" s="8"/>
      <c r="B157" s="8"/>
      <c r="E157"/>
    </row>
    <row r="158" spans="1:5" x14ac:dyDescent="0.25">
      <c r="A158" s="8"/>
      <c r="B158" s="8"/>
      <c r="E158"/>
    </row>
    <row r="159" spans="1:5" x14ac:dyDescent="0.25">
      <c r="E159"/>
    </row>
    <row r="160" spans="1:5" x14ac:dyDescent="0.25">
      <c r="E160"/>
    </row>
    <row r="161" spans="1:5" x14ac:dyDescent="0.25">
      <c r="E161"/>
    </row>
    <row r="162" spans="1:5" x14ac:dyDescent="0.25">
      <c r="E162"/>
    </row>
    <row r="163" spans="1:5" x14ac:dyDescent="0.25">
      <c r="E163"/>
    </row>
    <row r="164" spans="1:5" x14ac:dyDescent="0.25">
      <c r="E164"/>
    </row>
    <row r="165" spans="1:5" x14ac:dyDescent="0.25">
      <c r="E165"/>
    </row>
    <row r="166" spans="1:5" x14ac:dyDescent="0.25">
      <c r="E166"/>
    </row>
    <row r="167" spans="1:5" x14ac:dyDescent="0.25">
      <c r="E167"/>
    </row>
    <row r="168" spans="1:5" x14ac:dyDescent="0.25">
      <c r="E168"/>
    </row>
    <row r="169" spans="1:5" x14ac:dyDescent="0.25">
      <c r="A169" s="11"/>
      <c r="B169" s="11"/>
      <c r="E169"/>
    </row>
    <row r="170" spans="1:5" x14ac:dyDescent="0.25">
      <c r="A170" s="11"/>
      <c r="B170" s="11"/>
      <c r="E170"/>
    </row>
    <row r="171" spans="1:5" x14ac:dyDescent="0.25">
      <c r="A171" s="11"/>
      <c r="B171" s="11"/>
      <c r="E171"/>
    </row>
    <row r="172" spans="1:5" x14ac:dyDescent="0.25">
      <c r="A172" s="11"/>
      <c r="B172" s="11"/>
      <c r="E172"/>
    </row>
    <row r="173" spans="1:5" x14ac:dyDescent="0.25">
      <c r="A173" s="11"/>
      <c r="B173" s="11"/>
      <c r="E173"/>
    </row>
    <row r="174" spans="1:5" x14ac:dyDescent="0.25">
      <c r="A174" s="11"/>
      <c r="B174" s="11"/>
      <c r="E174"/>
    </row>
    <row r="175" spans="1:5" x14ac:dyDescent="0.25">
      <c r="A175" s="11"/>
      <c r="B175" s="11"/>
      <c r="E175"/>
    </row>
    <row r="176" spans="1:5" x14ac:dyDescent="0.25">
      <c r="A176" s="11"/>
      <c r="B176" s="11"/>
      <c r="E176"/>
    </row>
    <row r="177" spans="1:5" x14ac:dyDescent="0.25">
      <c r="A177" s="11"/>
      <c r="B177" s="11"/>
      <c r="E177"/>
    </row>
    <row r="178" spans="1:5" x14ac:dyDescent="0.25">
      <c r="A178" s="11"/>
      <c r="B178" s="11"/>
      <c r="E178"/>
    </row>
    <row r="179" spans="1:5" x14ac:dyDescent="0.25">
      <c r="A179" s="11"/>
      <c r="B179" s="11"/>
      <c r="E179"/>
    </row>
    <row r="180" spans="1:5" x14ac:dyDescent="0.25">
      <c r="A180" s="11"/>
      <c r="B180" s="11"/>
      <c r="E180"/>
    </row>
    <row r="181" spans="1:5" x14ac:dyDescent="0.25">
      <c r="A181" s="11"/>
      <c r="B181" s="11"/>
      <c r="E181"/>
    </row>
    <row r="182" spans="1:5" x14ac:dyDescent="0.25">
      <c r="A182" s="11"/>
      <c r="B182" s="11"/>
      <c r="E182"/>
    </row>
    <row r="183" spans="1:5" x14ac:dyDescent="0.25">
      <c r="A183" s="11"/>
      <c r="B183" s="11"/>
      <c r="E183"/>
    </row>
    <row r="184" spans="1:5" x14ac:dyDescent="0.25">
      <c r="A184" s="11"/>
      <c r="B184" s="11"/>
      <c r="E184"/>
    </row>
    <row r="185" spans="1:5" x14ac:dyDescent="0.25">
      <c r="A185" s="11"/>
      <c r="B185" s="11"/>
      <c r="E185"/>
    </row>
    <row r="186" spans="1:5" x14ac:dyDescent="0.25">
      <c r="A186" s="11"/>
      <c r="B186" s="11"/>
      <c r="E186"/>
    </row>
    <row r="187" spans="1:5" x14ac:dyDescent="0.25">
      <c r="A187" s="11"/>
      <c r="B187" s="11"/>
      <c r="E187"/>
    </row>
    <row r="188" spans="1:5" x14ac:dyDescent="0.25">
      <c r="A188" s="11"/>
      <c r="B188" s="11"/>
      <c r="E188"/>
    </row>
    <row r="189" spans="1:5" x14ac:dyDescent="0.25">
      <c r="A189" s="11"/>
      <c r="B189" s="11"/>
      <c r="E189"/>
    </row>
    <row r="190" spans="1:5" x14ac:dyDescent="0.25">
      <c r="A190" s="11"/>
      <c r="B190" s="11"/>
      <c r="E190"/>
    </row>
    <row r="191" spans="1:5" x14ac:dyDescent="0.25">
      <c r="A191" s="11"/>
      <c r="B191" s="11"/>
      <c r="E191"/>
    </row>
    <row r="192" spans="1:5" x14ac:dyDescent="0.25">
      <c r="A192" s="11"/>
      <c r="B192" s="11"/>
      <c r="E192"/>
    </row>
    <row r="193" spans="1:5" x14ac:dyDescent="0.25">
      <c r="A193" s="11"/>
      <c r="B193" s="11"/>
      <c r="E193"/>
    </row>
    <row r="194" spans="1:5" x14ac:dyDescent="0.25">
      <c r="A194" s="11"/>
      <c r="B194" s="11"/>
      <c r="E194"/>
    </row>
    <row r="195" spans="1:5" x14ac:dyDescent="0.25">
      <c r="A195" s="11"/>
      <c r="B195" s="11"/>
      <c r="E195"/>
    </row>
    <row r="196" spans="1:5" x14ac:dyDescent="0.25">
      <c r="A196" s="11"/>
      <c r="B196" s="11"/>
      <c r="E196"/>
    </row>
    <row r="197" spans="1:5" x14ac:dyDescent="0.25">
      <c r="A197" s="11"/>
      <c r="B197" s="11"/>
      <c r="E197"/>
    </row>
    <row r="198" spans="1:5" x14ac:dyDescent="0.25">
      <c r="A198" s="11"/>
      <c r="B198" s="11"/>
      <c r="E198"/>
    </row>
    <row r="199" spans="1:5" x14ac:dyDescent="0.25">
      <c r="A199" s="11"/>
      <c r="B199" s="11"/>
      <c r="E199"/>
    </row>
    <row r="200" spans="1:5" x14ac:dyDescent="0.25">
      <c r="A200" s="11"/>
      <c r="B200" s="11"/>
      <c r="E200"/>
    </row>
    <row r="201" spans="1:5" x14ac:dyDescent="0.25">
      <c r="A201" s="11"/>
      <c r="B201" s="11"/>
      <c r="E201"/>
    </row>
    <row r="202" spans="1:5" x14ac:dyDescent="0.25">
      <c r="A202" s="11"/>
      <c r="B202" s="11"/>
      <c r="E202"/>
    </row>
    <row r="203" spans="1:5" x14ac:dyDescent="0.25">
      <c r="A203" s="11"/>
      <c r="B203" s="11"/>
      <c r="E203"/>
    </row>
    <row r="204" spans="1:5" x14ac:dyDescent="0.25">
      <c r="A204" s="11"/>
      <c r="B204" s="11"/>
      <c r="E204"/>
    </row>
    <row r="205" spans="1:5" x14ac:dyDescent="0.25">
      <c r="A205" s="11"/>
      <c r="B205" s="11"/>
      <c r="E205"/>
    </row>
    <row r="206" spans="1:5" x14ac:dyDescent="0.25">
      <c r="A206" s="11"/>
      <c r="B206" s="11"/>
      <c r="E206"/>
    </row>
    <row r="207" spans="1:5" x14ac:dyDescent="0.25">
      <c r="A207" s="11"/>
      <c r="B207" s="11"/>
      <c r="E207"/>
    </row>
    <row r="208" spans="1:5" x14ac:dyDescent="0.25">
      <c r="A208" s="11"/>
      <c r="B208" s="11"/>
      <c r="E208"/>
    </row>
    <row r="209" spans="1:5" x14ac:dyDescent="0.25">
      <c r="A209" s="11"/>
      <c r="B209" s="11"/>
      <c r="E209"/>
    </row>
    <row r="210" spans="1:5" x14ac:dyDescent="0.25">
      <c r="A210" s="11"/>
      <c r="B210" s="11"/>
      <c r="E210"/>
    </row>
    <row r="211" spans="1:5" x14ac:dyDescent="0.25">
      <c r="A211" s="11"/>
      <c r="B211" s="11"/>
      <c r="E211"/>
    </row>
    <row r="212" spans="1:5" x14ac:dyDescent="0.25">
      <c r="A212" s="11"/>
      <c r="B212" s="11"/>
      <c r="E212"/>
    </row>
    <row r="213" spans="1:5" x14ac:dyDescent="0.25">
      <c r="A213" s="11"/>
      <c r="B213" s="11"/>
      <c r="E213"/>
    </row>
    <row r="214" spans="1:5" x14ac:dyDescent="0.25">
      <c r="A214" s="11"/>
      <c r="B214" s="11"/>
      <c r="E214"/>
    </row>
    <row r="215" spans="1:5" x14ac:dyDescent="0.25">
      <c r="E215"/>
    </row>
    <row r="216" spans="1:5" x14ac:dyDescent="0.25">
      <c r="E216"/>
    </row>
    <row r="217" spans="1:5" x14ac:dyDescent="0.25">
      <c r="E217"/>
    </row>
    <row r="218" spans="1:5" x14ac:dyDescent="0.25">
      <c r="E218"/>
    </row>
  </sheetData>
  <sortState xmlns:xlrd2="http://schemas.microsoft.com/office/spreadsheetml/2017/richdata2" ref="A92:D124">
    <sortCondition ref="A92:A124"/>
  </sortState>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Cont">
          <controlPr defaultSize="0" autoLine="0" r:id="rId5">
            <anchor moveWithCells="1">
              <from>
                <xdr:col>4</xdr:col>
                <xdr:colOff>457200</xdr:colOff>
                <xdr:row>0</xdr:row>
                <xdr:rowOff>219075</xdr:rowOff>
              </from>
              <to>
                <xdr:col>6</xdr:col>
                <xdr:colOff>257175</xdr:colOff>
                <xdr:row>1</xdr:row>
                <xdr:rowOff>209550</xdr:rowOff>
              </to>
            </anchor>
          </controlPr>
        </control>
      </mc:Choice>
      <mc:Fallback>
        <control shapeId="1036" r:id="rId4" name="cmdGetCont"/>
      </mc:Fallback>
    </mc:AlternateContent>
    <mc:AlternateContent xmlns:mc="http://schemas.openxmlformats.org/markup-compatibility/2006">
      <mc:Choice Requires="x14">
        <control shapeId="1034" r:id="rId6" name="cmbBoxCont">
          <controlPr defaultSize="0" autoLine="0" linkedCell="B2" r:id="rId7">
            <anchor moveWithCells="1">
              <from>
                <xdr:col>1</xdr:col>
                <xdr:colOff>19050</xdr:colOff>
                <xdr:row>1</xdr:row>
                <xdr:rowOff>19050</xdr:rowOff>
              </from>
              <to>
                <xdr:col>3</xdr:col>
                <xdr:colOff>57150</xdr:colOff>
                <xdr:row>2</xdr:row>
                <xdr:rowOff>9525</xdr:rowOff>
              </to>
            </anchor>
          </controlPr>
        </control>
      </mc:Choice>
      <mc:Fallback>
        <control shapeId="1034" r:id="rId6" name="cmbBoxCont"/>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28" r:id="rId10" name="cmdRead">
          <controlPr defaultSize="0" autoLine="0" r:id="rId11">
            <anchor moveWithCells="1">
              <from>
                <xdr:col>6</xdr:col>
                <xdr:colOff>371475</xdr:colOff>
                <xdr:row>0</xdr:row>
                <xdr:rowOff>219075</xdr:rowOff>
              </from>
              <to>
                <xdr:col>8</xdr:col>
                <xdr:colOff>161925</xdr:colOff>
                <xdr:row>1</xdr:row>
                <xdr:rowOff>209550</xdr:rowOff>
              </to>
            </anchor>
          </controlPr>
        </control>
      </mc:Choice>
      <mc:Fallback>
        <control shapeId="1028" r:id="rId10" name="cmdRead"/>
      </mc:Fallback>
    </mc:AlternateContent>
    <mc:AlternateContent xmlns:mc="http://schemas.openxmlformats.org/markup-compatibility/2006">
      <mc:Choice Requires="x14">
        <control shapeId="1032" r:id="rId12" name="cmdRun">
          <controlPr defaultSize="0" autoLine="0" r:id="rId13">
            <anchor moveWithCells="1">
              <from>
                <xdr:col>10</xdr:col>
                <xdr:colOff>123825</xdr:colOff>
                <xdr:row>0</xdr:row>
                <xdr:rowOff>219075</xdr:rowOff>
              </from>
              <to>
                <xdr:col>11</xdr:col>
                <xdr:colOff>552450</xdr:colOff>
                <xdr:row>1</xdr:row>
                <xdr:rowOff>209550</xdr:rowOff>
              </to>
            </anchor>
          </controlPr>
        </control>
      </mc:Choice>
      <mc:Fallback>
        <control shapeId="1032" r:id="rId12" name="cmdRu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heetViews>
  <sheetFormatPr defaultRowHeight="15" x14ac:dyDescent="0.25"/>
  <cols>
    <col min="3" max="3" width="9.140625" style="4"/>
  </cols>
  <sheetData>
    <row r="1" spans="1:11" ht="21" x14ac:dyDescent="0.25">
      <c r="A1" s="118" t="s">
        <v>904</v>
      </c>
    </row>
    <row r="2" spans="1:11" x14ac:dyDescent="0.25">
      <c r="A2" s="3"/>
    </row>
    <row r="3" spans="1:11" x14ac:dyDescent="0.25">
      <c r="A3" s="3" t="s">
        <v>1854</v>
      </c>
    </row>
    <row r="4" spans="1:11" s="7" customFormat="1" x14ac:dyDescent="0.25">
      <c r="A4" s="72" t="s">
        <v>24</v>
      </c>
      <c r="B4" s="72" t="s">
        <v>25</v>
      </c>
      <c r="C4" s="73"/>
      <c r="D4" s="75" t="s">
        <v>15</v>
      </c>
      <c r="I4" s="7" t="s">
        <v>1332</v>
      </c>
    </row>
    <row r="5" spans="1:11" x14ac:dyDescent="0.25">
      <c r="A5">
        <v>1</v>
      </c>
      <c r="B5" t="s">
        <v>596</v>
      </c>
      <c r="C5" s="4">
        <v>100</v>
      </c>
      <c r="D5" t="s">
        <v>1076</v>
      </c>
      <c r="I5" s="97">
        <v>100</v>
      </c>
      <c r="K5" s="4"/>
    </row>
    <row r="6" spans="1:11" x14ac:dyDescent="0.25">
      <c r="A6">
        <v>2</v>
      </c>
      <c r="B6" t="s">
        <v>597</v>
      </c>
      <c r="C6" s="4">
        <v>300</v>
      </c>
      <c r="D6" t="s">
        <v>1077</v>
      </c>
      <c r="I6" s="97">
        <v>300</v>
      </c>
      <c r="K6" s="4"/>
    </row>
    <row r="7" spans="1:11" x14ac:dyDescent="0.25">
      <c r="A7">
        <v>3</v>
      </c>
      <c r="B7" t="s">
        <v>598</v>
      </c>
      <c r="C7" s="4">
        <v>300</v>
      </c>
      <c r="D7" t="s">
        <v>1078</v>
      </c>
      <c r="I7" s="97">
        <v>300</v>
      </c>
      <c r="K7" s="4"/>
    </row>
    <row r="8" spans="1:11" x14ac:dyDescent="0.25">
      <c r="A8">
        <v>4</v>
      </c>
      <c r="B8" t="s">
        <v>599</v>
      </c>
      <c r="C8" s="4">
        <v>200</v>
      </c>
      <c r="D8" t="s">
        <v>1079</v>
      </c>
      <c r="I8" s="97">
        <v>200</v>
      </c>
      <c r="K8" s="4"/>
    </row>
    <row r="9" spans="1:11" x14ac:dyDescent="0.25">
      <c r="A9">
        <v>5</v>
      </c>
      <c r="B9" t="s">
        <v>600</v>
      </c>
      <c r="C9" s="4">
        <v>10</v>
      </c>
      <c r="D9" t="s">
        <v>1080</v>
      </c>
      <c r="I9" s="97">
        <v>10</v>
      </c>
      <c r="K9" s="4"/>
    </row>
    <row r="10" spans="1:11" x14ac:dyDescent="0.25">
      <c r="A10">
        <v>6</v>
      </c>
      <c r="B10" t="s">
        <v>601</v>
      </c>
      <c r="C10" s="4">
        <v>10</v>
      </c>
      <c r="D10" t="s">
        <v>1081</v>
      </c>
      <c r="I10" s="97">
        <v>10</v>
      </c>
      <c r="K10" s="4"/>
    </row>
    <row r="11" spans="1:11" x14ac:dyDescent="0.25">
      <c r="A11">
        <v>7</v>
      </c>
      <c r="B11" t="s">
        <v>602</v>
      </c>
      <c r="C11" s="4">
        <v>100</v>
      </c>
      <c r="D11" t="s">
        <v>1082</v>
      </c>
      <c r="I11" s="97">
        <v>100</v>
      </c>
      <c r="K11" s="4"/>
    </row>
    <row r="12" spans="1:11" x14ac:dyDescent="0.25">
      <c r="A12">
        <v>8</v>
      </c>
      <c r="B12" t="s">
        <v>1493</v>
      </c>
      <c r="C12" s="4">
        <v>10</v>
      </c>
      <c r="D12" t="s">
        <v>1518</v>
      </c>
      <c r="I12" s="97">
        <v>10</v>
      </c>
      <c r="J12" s="16"/>
      <c r="K12" s="4"/>
    </row>
    <row r="13" spans="1:11" x14ac:dyDescent="0.25">
      <c r="A13">
        <v>9</v>
      </c>
      <c r="B13" t="s">
        <v>603</v>
      </c>
      <c r="C13" s="4">
        <v>100</v>
      </c>
      <c r="D13" t="s">
        <v>1083</v>
      </c>
      <c r="I13" s="97">
        <v>100</v>
      </c>
      <c r="J13" s="16"/>
      <c r="K13" s="4"/>
    </row>
    <row r="14" spans="1:11" x14ac:dyDescent="0.25">
      <c r="A14">
        <v>10</v>
      </c>
      <c r="B14" t="s">
        <v>604</v>
      </c>
      <c r="C14" s="4">
        <v>400</v>
      </c>
      <c r="D14" t="s">
        <v>1084</v>
      </c>
      <c r="I14" s="97">
        <v>400</v>
      </c>
      <c r="J14" s="16"/>
      <c r="K14" s="4"/>
    </row>
    <row r="15" spans="1:11" x14ac:dyDescent="0.25">
      <c r="A15">
        <v>11</v>
      </c>
      <c r="B15" t="s">
        <v>605</v>
      </c>
      <c r="C15" s="4">
        <v>100</v>
      </c>
      <c r="D15" t="s">
        <v>1085</v>
      </c>
      <c r="I15" s="97">
        <v>100</v>
      </c>
      <c r="J15" s="16"/>
      <c r="K15" s="4"/>
    </row>
    <row r="16" spans="1:11" x14ac:dyDescent="0.25">
      <c r="I16" s="97"/>
    </row>
    <row r="25" spans="2:3" x14ac:dyDescent="0.25">
      <c r="B25" s="4"/>
      <c r="C25"/>
    </row>
    <row r="26" spans="2:3" x14ac:dyDescent="0.25">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mdReadDim">
          <controlPr defaultSize="0" autoLine="0" r:id="rId5">
            <anchor moveWithCells="1">
              <from>
                <xdr:col>5</xdr:col>
                <xdr:colOff>47625</xdr:colOff>
                <xdr:row>0</xdr:row>
                <xdr:rowOff>57150</xdr:rowOff>
              </from>
              <to>
                <xdr:col>6</xdr:col>
                <xdr:colOff>457200</xdr:colOff>
                <xdr:row>1</xdr:row>
                <xdr:rowOff>114300</xdr:rowOff>
              </to>
            </anchor>
          </controlPr>
        </control>
      </mc:Choice>
      <mc:Fallback>
        <control shapeId="11265" r:id="rId4" name="cmdReadDim"/>
      </mc:Fallback>
    </mc:AlternateContent>
    <mc:AlternateContent xmlns:mc="http://schemas.openxmlformats.org/markup-compatibility/2006">
      <mc:Choice Requires="x14">
        <control shapeId="11266" r:id="rId6" name="cmdWriteDim">
          <controlPr defaultSize="0" autoLine="0" r:id="rId7">
            <anchor moveWithCells="1">
              <from>
                <xdr:col>6</xdr:col>
                <xdr:colOff>504825</xdr:colOff>
                <xdr:row>0</xdr:row>
                <xdr:rowOff>57150</xdr:rowOff>
              </from>
              <to>
                <xdr:col>8</xdr:col>
                <xdr:colOff>304800</xdr:colOff>
                <xdr:row>1</xdr:row>
                <xdr:rowOff>123825</xdr:rowOff>
              </to>
            </anchor>
          </controlPr>
        </control>
      </mc:Choice>
      <mc:Fallback>
        <control shapeId="11266" r:id="rId6" name="cmdWriteDim"/>
      </mc:Fallback>
    </mc:AlternateContent>
    <mc:AlternateContent xmlns:mc="http://schemas.openxmlformats.org/markup-compatibility/2006">
      <mc:Choice Requires="x14">
        <control shapeId="11267" r:id="rId8" name="cmdRun">
          <controlPr defaultSize="0" autoLine="0" r:id="rId9">
            <anchor moveWithCells="1">
              <from>
                <xdr:col>8</xdr:col>
                <xdr:colOff>361950</xdr:colOff>
                <xdr:row>0</xdr:row>
                <xdr:rowOff>57150</xdr:rowOff>
              </from>
              <to>
                <xdr:col>10</xdr:col>
                <xdr:colOff>161925</xdr:colOff>
                <xdr:row>1</xdr:row>
                <xdr:rowOff>123825</xdr:rowOff>
              </to>
            </anchor>
          </controlPr>
        </control>
      </mc:Choice>
      <mc:Fallback>
        <control shapeId="11267" r:id="rId8" name="cmdRu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7" activePane="bottomLeft" state="frozen"/>
      <selection pane="bottomLeft" activeCell="G19" sqref="G19"/>
    </sheetView>
  </sheetViews>
  <sheetFormatPr defaultRowHeight="15" x14ac:dyDescent="0.25"/>
  <cols>
    <col min="1" max="1" width="12.140625" style="86" customWidth="1"/>
    <col min="7" max="7" width="9.140625" customWidth="1"/>
    <col min="10" max="10" width="9.140625" style="8"/>
    <col min="22" max="22" width="9.85546875" bestFit="1" customWidth="1"/>
    <col min="23" max="23" width="14.28515625" bestFit="1" customWidth="1"/>
    <col min="24" max="24" width="8.7109375" bestFit="1" customWidth="1"/>
    <col min="25" max="25" width="45.85546875" customWidth="1"/>
  </cols>
  <sheetData>
    <row r="1" spans="1:53" ht="21" x14ac:dyDescent="0.25">
      <c r="A1" s="118" t="s">
        <v>905</v>
      </c>
    </row>
    <row r="2" spans="1:53" x14ac:dyDescent="0.25">
      <c r="A2" s="83" t="s">
        <v>908</v>
      </c>
      <c r="B2" s="84"/>
      <c r="C2" s="85" t="s">
        <v>909</v>
      </c>
    </row>
    <row r="3" spans="1:53" x14ac:dyDescent="0.25">
      <c r="A3" s="249" t="s">
        <v>1865</v>
      </c>
      <c r="V3" s="7" t="s">
        <v>201</v>
      </c>
      <c r="W3" s="7" t="s">
        <v>202</v>
      </c>
      <c r="X3" s="7" t="s">
        <v>204</v>
      </c>
      <c r="Y3" s="7" t="s">
        <v>203</v>
      </c>
    </row>
    <row r="4" spans="1:53" ht="15.6" customHeight="1" x14ac:dyDescent="0.25">
      <c r="A4" s="86" t="s">
        <v>504</v>
      </c>
      <c r="B4" t="s">
        <v>1839</v>
      </c>
      <c r="C4" t="s">
        <v>506</v>
      </c>
      <c r="I4" s="1" t="s">
        <v>1847</v>
      </c>
      <c r="J4" t="s">
        <v>1848</v>
      </c>
      <c r="V4">
        <v>1</v>
      </c>
      <c r="W4" s="1" t="s">
        <v>205</v>
      </c>
      <c r="X4" s="148" t="s">
        <v>1219</v>
      </c>
      <c r="Y4" t="s">
        <v>206</v>
      </c>
      <c r="AG4" s="277" t="s">
        <v>1246</v>
      </c>
      <c r="AH4" s="86" t="s">
        <v>504</v>
      </c>
      <c r="AI4" t="s">
        <v>505</v>
      </c>
      <c r="AJ4" t="s">
        <v>506</v>
      </c>
    </row>
    <row r="5" spans="1:53" ht="14.45" customHeight="1" x14ac:dyDescent="0.25">
      <c r="C5" t="s">
        <v>507</v>
      </c>
      <c r="J5"/>
      <c r="V5">
        <v>2</v>
      </c>
      <c r="W5" s="1" t="s">
        <v>207</v>
      </c>
      <c r="X5" s="148" t="s">
        <v>1219</v>
      </c>
      <c r="Y5" t="s">
        <v>208</v>
      </c>
      <c r="AG5" s="277"/>
      <c r="AH5" s="86"/>
      <c r="AJ5" t="s">
        <v>1247</v>
      </c>
    </row>
    <row r="6" spans="1:53" ht="15.95" customHeight="1" x14ac:dyDescent="0.25">
      <c r="A6" s="14">
        <v>1</v>
      </c>
      <c r="B6" s="14">
        <v>2</v>
      </c>
      <c r="C6" s="14">
        <v>3</v>
      </c>
      <c r="D6" s="14">
        <v>4</v>
      </c>
      <c r="E6" s="14">
        <v>5</v>
      </c>
      <c r="F6" s="14">
        <v>6</v>
      </c>
      <c r="G6" s="14">
        <v>9</v>
      </c>
      <c r="H6" s="14">
        <v>10</v>
      </c>
      <c r="I6" s="14">
        <v>11</v>
      </c>
      <c r="J6" s="14">
        <v>12</v>
      </c>
      <c r="K6" s="14">
        <v>13</v>
      </c>
      <c r="L6" s="14">
        <v>14</v>
      </c>
      <c r="M6" s="14">
        <v>15</v>
      </c>
      <c r="N6" s="14">
        <v>16</v>
      </c>
      <c r="O6" s="14">
        <v>18</v>
      </c>
      <c r="P6" s="14">
        <v>24</v>
      </c>
      <c r="Q6" s="14">
        <v>25</v>
      </c>
      <c r="R6" s="14">
        <v>26</v>
      </c>
      <c r="S6" s="14">
        <v>27</v>
      </c>
      <c r="T6" s="14">
        <v>29</v>
      </c>
      <c r="U6" s="16" t="s">
        <v>612</v>
      </c>
      <c r="V6">
        <v>3</v>
      </c>
      <c r="W6" s="1" t="s">
        <v>209</v>
      </c>
      <c r="X6" t="s">
        <v>211</v>
      </c>
      <c r="Y6" t="s">
        <v>210</v>
      </c>
      <c r="AG6" s="277"/>
      <c r="AH6" s="154">
        <v>1</v>
      </c>
      <c r="AI6" s="154">
        <v>2</v>
      </c>
      <c r="AJ6" s="154">
        <v>3</v>
      </c>
      <c r="AK6" s="154">
        <v>7</v>
      </c>
      <c r="AL6" s="154">
        <v>8</v>
      </c>
      <c r="AM6" s="154">
        <v>9</v>
      </c>
      <c r="AN6" s="154">
        <v>4</v>
      </c>
      <c r="AO6" s="154">
        <v>100</v>
      </c>
      <c r="AP6" s="154">
        <v>5</v>
      </c>
      <c r="AQ6" s="154">
        <v>6</v>
      </c>
      <c r="AR6" s="154">
        <v>18</v>
      </c>
      <c r="AS6" s="154">
        <v>85</v>
      </c>
      <c r="AT6" s="154">
        <v>10</v>
      </c>
      <c r="AU6" s="154">
        <v>11</v>
      </c>
      <c r="AV6" s="154">
        <v>12</v>
      </c>
      <c r="AW6" s="154">
        <v>63</v>
      </c>
      <c r="AX6" s="154">
        <v>14</v>
      </c>
      <c r="AY6" s="154">
        <v>25</v>
      </c>
      <c r="AZ6" s="154">
        <v>52</v>
      </c>
      <c r="BA6" s="154">
        <v>59</v>
      </c>
    </row>
    <row r="7" spans="1:53" ht="14.45" customHeight="1" x14ac:dyDescent="0.25">
      <c r="A7" s="14">
        <v>30</v>
      </c>
      <c r="B7" s="14">
        <v>31</v>
      </c>
      <c r="C7" s="14">
        <v>36</v>
      </c>
      <c r="D7" s="14">
        <v>37</v>
      </c>
      <c r="E7" s="14">
        <v>40</v>
      </c>
      <c r="F7" s="14">
        <v>42</v>
      </c>
      <c r="G7" s="14">
        <v>43</v>
      </c>
      <c r="H7" s="14">
        <v>44</v>
      </c>
      <c r="I7" s="14">
        <v>45</v>
      </c>
      <c r="J7" s="14">
        <v>46</v>
      </c>
      <c r="K7" s="14">
        <v>47</v>
      </c>
      <c r="L7" s="14">
        <v>48</v>
      </c>
      <c r="M7" s="14">
        <v>50</v>
      </c>
      <c r="N7" s="14">
        <v>51</v>
      </c>
      <c r="O7" s="14">
        <v>52</v>
      </c>
      <c r="P7" s="14">
        <v>53</v>
      </c>
      <c r="Q7" s="14">
        <v>54</v>
      </c>
      <c r="R7" s="14">
        <v>55</v>
      </c>
      <c r="S7" s="14">
        <v>56</v>
      </c>
      <c r="T7" s="14">
        <v>57</v>
      </c>
      <c r="U7" s="16" t="s">
        <v>612</v>
      </c>
      <c r="V7">
        <v>4</v>
      </c>
      <c r="W7" s="1" t="s">
        <v>212</v>
      </c>
      <c r="X7" t="s">
        <v>214</v>
      </c>
      <c r="Y7" t="s">
        <v>213</v>
      </c>
      <c r="AG7" s="277"/>
      <c r="AH7" s="154">
        <v>13</v>
      </c>
      <c r="AI7" s="154">
        <v>15</v>
      </c>
      <c r="AJ7" s="154">
        <v>72</v>
      </c>
      <c r="AK7" s="154">
        <v>83</v>
      </c>
      <c r="AL7" s="154">
        <v>17</v>
      </c>
      <c r="AM7" s="154">
        <v>71</v>
      </c>
      <c r="AN7" s="154">
        <v>16</v>
      </c>
      <c r="AO7" s="154">
        <v>117</v>
      </c>
      <c r="AP7" s="154">
        <v>19</v>
      </c>
      <c r="AQ7" s="154">
        <v>95</v>
      </c>
      <c r="AR7" s="154">
        <v>60</v>
      </c>
      <c r="AS7" s="154">
        <v>120</v>
      </c>
      <c r="AT7" s="154">
        <v>97</v>
      </c>
      <c r="AU7" s="154">
        <v>87</v>
      </c>
      <c r="AV7" s="154">
        <v>79</v>
      </c>
      <c r="AW7" s="154">
        <v>98</v>
      </c>
      <c r="AX7" s="154">
        <v>26</v>
      </c>
      <c r="AY7" s="154">
        <v>27</v>
      </c>
      <c r="AZ7" s="154">
        <v>28</v>
      </c>
      <c r="BA7" s="154">
        <v>29</v>
      </c>
    </row>
    <row r="8" spans="1:53" ht="14.45" customHeight="1" x14ac:dyDescent="0.25">
      <c r="A8" s="14">
        <v>59</v>
      </c>
      <c r="B8" s="14">
        <v>60</v>
      </c>
      <c r="C8" s="14">
        <v>64</v>
      </c>
      <c r="D8" s="14">
        <v>65</v>
      </c>
      <c r="E8" s="14">
        <v>66</v>
      </c>
      <c r="F8" s="14">
        <v>67</v>
      </c>
      <c r="G8" s="14">
        <v>71</v>
      </c>
      <c r="H8" s="14">
        <v>72</v>
      </c>
      <c r="I8" s="14">
        <v>73</v>
      </c>
      <c r="J8" s="14">
        <v>74</v>
      </c>
      <c r="K8" s="14">
        <v>75</v>
      </c>
      <c r="L8" s="14">
        <v>76</v>
      </c>
      <c r="M8" s="14">
        <v>77</v>
      </c>
      <c r="N8" s="14">
        <v>78</v>
      </c>
      <c r="O8" s="14">
        <v>81</v>
      </c>
      <c r="P8" s="14">
        <v>83</v>
      </c>
      <c r="Q8" s="14">
        <v>84</v>
      </c>
      <c r="R8" s="14">
        <v>85</v>
      </c>
      <c r="S8" s="14">
        <v>86</v>
      </c>
      <c r="T8" s="14">
        <v>88</v>
      </c>
      <c r="U8" s="16" t="s">
        <v>612</v>
      </c>
      <c r="V8">
        <v>5</v>
      </c>
      <c r="W8" t="s">
        <v>215</v>
      </c>
      <c r="X8" t="s">
        <v>214</v>
      </c>
      <c r="Y8" t="s">
        <v>216</v>
      </c>
      <c r="AG8" s="277"/>
      <c r="AH8" s="154">
        <v>30</v>
      </c>
      <c r="AI8" s="154">
        <v>31</v>
      </c>
      <c r="AJ8" s="154">
        <v>124</v>
      </c>
      <c r="AK8" s="154">
        <v>36</v>
      </c>
      <c r="AL8" s="154">
        <v>32</v>
      </c>
      <c r="AM8" s="154">
        <v>41</v>
      </c>
      <c r="AN8" s="154">
        <v>42</v>
      </c>
      <c r="AO8" s="154">
        <v>43</v>
      </c>
      <c r="AP8" s="154">
        <v>44</v>
      </c>
      <c r="AQ8" s="154">
        <v>45</v>
      </c>
      <c r="AR8" s="154">
        <v>46</v>
      </c>
      <c r="AS8" s="154">
        <v>128</v>
      </c>
      <c r="AT8" s="154">
        <v>50</v>
      </c>
      <c r="AU8" s="154">
        <v>38</v>
      </c>
      <c r="AV8" s="154">
        <v>39</v>
      </c>
      <c r="AW8" s="154">
        <v>40</v>
      </c>
      <c r="AX8" s="154">
        <v>80</v>
      </c>
      <c r="AY8" s="154">
        <v>96</v>
      </c>
      <c r="AZ8" s="154">
        <v>47</v>
      </c>
      <c r="BA8" s="154">
        <v>84</v>
      </c>
    </row>
    <row r="9" spans="1:53" ht="14.45" customHeight="1" x14ac:dyDescent="0.25">
      <c r="A9" s="14">
        <v>93</v>
      </c>
      <c r="B9" s="14">
        <v>94</v>
      </c>
      <c r="C9" s="14">
        <v>96</v>
      </c>
      <c r="D9" s="14">
        <v>98</v>
      </c>
      <c r="E9" s="14">
        <v>99</v>
      </c>
      <c r="F9" s="14">
        <v>102</v>
      </c>
      <c r="G9" s="14">
        <v>103</v>
      </c>
      <c r="H9" s="14">
        <v>104</v>
      </c>
      <c r="I9" s="14">
        <v>105</v>
      </c>
      <c r="J9" s="14">
        <v>106</v>
      </c>
      <c r="K9" s="14">
        <v>107</v>
      </c>
      <c r="L9" s="14">
        <v>108</v>
      </c>
      <c r="M9" s="14">
        <v>110</v>
      </c>
      <c r="N9" s="14">
        <v>117</v>
      </c>
      <c r="O9" s="14">
        <v>125</v>
      </c>
      <c r="P9" s="14">
        <v>126</v>
      </c>
      <c r="Q9" s="14">
        <v>127</v>
      </c>
      <c r="R9" s="14">
        <v>128</v>
      </c>
      <c r="S9" s="14">
        <v>134</v>
      </c>
      <c r="T9" s="14">
        <v>143</v>
      </c>
      <c r="U9" s="16" t="s">
        <v>612</v>
      </c>
      <c r="V9">
        <v>6</v>
      </c>
      <c r="W9" t="s">
        <v>217</v>
      </c>
      <c r="X9" t="s">
        <v>214</v>
      </c>
      <c r="Y9" t="s">
        <v>218</v>
      </c>
      <c r="AG9" s="277"/>
      <c r="AH9" s="154">
        <v>49</v>
      </c>
      <c r="AI9" s="154">
        <v>142</v>
      </c>
      <c r="AJ9" s="154">
        <v>143</v>
      </c>
      <c r="AK9" s="154">
        <v>51</v>
      </c>
      <c r="AL9" s="154">
        <v>37</v>
      </c>
      <c r="AM9" s="154">
        <v>48</v>
      </c>
      <c r="AN9" s="154">
        <v>134</v>
      </c>
      <c r="AO9" s="154">
        <v>135</v>
      </c>
      <c r="AP9" s="154">
        <v>136</v>
      </c>
      <c r="AQ9" s="154">
        <v>118</v>
      </c>
      <c r="AR9" s="154">
        <v>119</v>
      </c>
      <c r="AS9" s="154">
        <v>91</v>
      </c>
      <c r="AT9" s="154">
        <v>92</v>
      </c>
      <c r="AU9" s="154">
        <v>53</v>
      </c>
      <c r="AV9" s="154">
        <v>54</v>
      </c>
      <c r="AW9" s="154">
        <v>55</v>
      </c>
      <c r="AX9" s="154">
        <v>56</v>
      </c>
      <c r="AY9" s="154">
        <v>57</v>
      </c>
      <c r="AZ9" s="154">
        <v>99</v>
      </c>
      <c r="BA9" s="154">
        <v>58</v>
      </c>
    </row>
    <row r="10" spans="1:53" ht="14.45" customHeight="1" x14ac:dyDescent="0.25">
      <c r="A10" s="14">
        <v>144</v>
      </c>
      <c r="B10" s="14">
        <v>145</v>
      </c>
      <c r="C10" s="14">
        <v>146</v>
      </c>
      <c r="D10" s="14">
        <v>147</v>
      </c>
      <c r="E10" s="14"/>
      <c r="F10" s="14"/>
      <c r="G10" s="14"/>
      <c r="H10" s="14"/>
      <c r="I10" s="14"/>
      <c r="J10" s="14"/>
      <c r="K10" s="14"/>
      <c r="L10" s="14"/>
      <c r="M10" s="14"/>
      <c r="N10" s="14"/>
      <c r="O10" s="14"/>
      <c r="P10" s="14"/>
      <c r="Q10" s="14"/>
      <c r="R10" s="14"/>
      <c r="S10" s="14"/>
      <c r="T10" s="14"/>
      <c r="U10" s="16" t="s">
        <v>612</v>
      </c>
      <c r="V10">
        <v>7</v>
      </c>
      <c r="W10" t="s">
        <v>219</v>
      </c>
      <c r="X10" t="s">
        <v>221</v>
      </c>
      <c r="Y10" t="s">
        <v>220</v>
      </c>
      <c r="AG10" s="277"/>
      <c r="AH10" s="154">
        <v>103</v>
      </c>
      <c r="AI10" s="154">
        <v>78</v>
      </c>
      <c r="AJ10" s="154">
        <v>73</v>
      </c>
      <c r="AK10" s="154">
        <v>75</v>
      </c>
      <c r="AL10" s="154">
        <v>76</v>
      </c>
      <c r="AM10" s="154">
        <v>77</v>
      </c>
      <c r="AN10" s="154">
        <v>140</v>
      </c>
      <c r="AO10" s="154">
        <v>82</v>
      </c>
      <c r="AP10" s="154">
        <v>64</v>
      </c>
      <c r="AQ10" s="154">
        <v>65</v>
      </c>
      <c r="AR10" s="154">
        <v>66</v>
      </c>
      <c r="AS10" s="154">
        <v>67</v>
      </c>
      <c r="AT10" s="154">
        <v>68</v>
      </c>
      <c r="AU10" s="154">
        <v>69</v>
      </c>
      <c r="AV10" s="154">
        <v>70</v>
      </c>
      <c r="AW10" s="154">
        <v>81</v>
      </c>
      <c r="AX10" s="154">
        <v>88</v>
      </c>
      <c r="AY10" s="154">
        <v>89</v>
      </c>
      <c r="AZ10" s="154">
        <v>90</v>
      </c>
      <c r="BA10" s="154">
        <v>141</v>
      </c>
    </row>
    <row r="11" spans="1:53" ht="14.45" customHeight="1" x14ac:dyDescent="0.25">
      <c r="V11">
        <v>8</v>
      </c>
      <c r="W11" s="1" t="s">
        <v>222</v>
      </c>
      <c r="Y11" t="s">
        <v>223</v>
      </c>
      <c r="AG11" s="277"/>
      <c r="AH11" s="86"/>
      <c r="AQ11" s="8"/>
    </row>
    <row r="12" spans="1:53" ht="15.6" customHeight="1" x14ac:dyDescent="0.25">
      <c r="A12" s="86" t="s">
        <v>508</v>
      </c>
      <c r="B12" t="s">
        <v>1840</v>
      </c>
      <c r="C12" t="s">
        <v>510</v>
      </c>
      <c r="I12" s="1" t="s">
        <v>1847</v>
      </c>
      <c r="J12" t="s">
        <v>1849</v>
      </c>
      <c r="V12">
        <v>9</v>
      </c>
      <c r="W12" s="1" t="s">
        <v>224</v>
      </c>
      <c r="X12" t="s">
        <v>226</v>
      </c>
      <c r="Y12" t="s">
        <v>225</v>
      </c>
      <c r="AG12" s="277"/>
      <c r="AH12" s="86" t="s">
        <v>508</v>
      </c>
      <c r="AI12" t="s">
        <v>509</v>
      </c>
      <c r="AJ12" t="s">
        <v>510</v>
      </c>
    </row>
    <row r="13" spans="1:53" ht="14.45" customHeight="1" x14ac:dyDescent="0.25">
      <c r="C13" t="s">
        <v>1869</v>
      </c>
      <c r="J13"/>
      <c r="V13">
        <v>10</v>
      </c>
      <c r="W13" s="1" t="s">
        <v>227</v>
      </c>
      <c r="X13" t="s">
        <v>214</v>
      </c>
      <c r="Y13" t="s">
        <v>228</v>
      </c>
      <c r="AG13" s="277"/>
      <c r="AH13" s="86"/>
      <c r="AJ13" t="s">
        <v>511</v>
      </c>
    </row>
    <row r="14" spans="1:53" ht="14.45" customHeight="1" x14ac:dyDescent="0.25">
      <c r="A14" s="87">
        <v>2</v>
      </c>
      <c r="B14" s="14">
        <v>4</v>
      </c>
      <c r="C14" s="14">
        <v>8</v>
      </c>
      <c r="D14" s="14">
        <v>31</v>
      </c>
      <c r="F14" s="14"/>
      <c r="G14" s="14"/>
      <c r="H14" s="14"/>
      <c r="I14" s="14"/>
      <c r="J14" s="14"/>
      <c r="K14" s="14"/>
      <c r="L14" s="14"/>
      <c r="M14" s="14"/>
      <c r="N14" s="14"/>
      <c r="O14" s="14"/>
      <c r="P14" s="14"/>
      <c r="Q14" s="14"/>
      <c r="R14" s="14"/>
      <c r="S14" s="14"/>
      <c r="T14" s="14"/>
      <c r="U14" s="16" t="s">
        <v>612</v>
      </c>
      <c r="V14">
        <v>11</v>
      </c>
      <c r="W14" s="1" t="s">
        <v>229</v>
      </c>
      <c r="X14" t="s">
        <v>214</v>
      </c>
      <c r="Y14" t="s">
        <v>230</v>
      </c>
      <c r="AG14" s="277"/>
      <c r="AH14" s="155">
        <v>38</v>
      </c>
      <c r="AI14" s="96">
        <v>39</v>
      </c>
      <c r="AJ14" s="96">
        <v>40</v>
      </c>
      <c r="AK14" s="96">
        <v>49</v>
      </c>
      <c r="AM14" s="14"/>
      <c r="AN14" s="14"/>
      <c r="AO14" s="14"/>
      <c r="AP14" s="14"/>
      <c r="AQ14" s="14"/>
      <c r="AR14" s="14"/>
      <c r="AS14" s="14"/>
      <c r="AT14" s="14"/>
      <c r="AU14" s="14"/>
      <c r="AV14" s="14"/>
      <c r="AW14" s="14"/>
      <c r="AX14" s="14"/>
      <c r="AY14" s="14"/>
      <c r="AZ14" s="14"/>
      <c r="BA14" s="14"/>
    </row>
    <row r="15" spans="1:53" ht="14.45" customHeight="1" x14ac:dyDescent="0.25">
      <c r="J15"/>
      <c r="V15">
        <v>12</v>
      </c>
      <c r="W15" s="1" t="s">
        <v>231</v>
      </c>
      <c r="X15" t="s">
        <v>214</v>
      </c>
      <c r="Y15" t="s">
        <v>232</v>
      </c>
      <c r="AG15" s="277"/>
      <c r="AH15" s="86"/>
    </row>
    <row r="16" spans="1:53" ht="15.6" customHeight="1" x14ac:dyDescent="0.25">
      <c r="A16" s="86" t="s">
        <v>512</v>
      </c>
      <c r="B16" t="s">
        <v>1841</v>
      </c>
      <c r="C16" t="s">
        <v>514</v>
      </c>
      <c r="I16" s="1" t="s">
        <v>1847</v>
      </c>
      <c r="J16" t="s">
        <v>1849</v>
      </c>
      <c r="K16" t="s">
        <v>1848</v>
      </c>
      <c r="L16" t="s">
        <v>1846</v>
      </c>
      <c r="V16">
        <v>13</v>
      </c>
      <c r="W16" s="1" t="s">
        <v>233</v>
      </c>
      <c r="X16" t="s">
        <v>214</v>
      </c>
      <c r="Y16" t="s">
        <v>234</v>
      </c>
      <c r="AG16" s="277"/>
      <c r="AH16" s="86" t="s">
        <v>512</v>
      </c>
      <c r="AI16" t="s">
        <v>513</v>
      </c>
      <c r="AJ16" t="s">
        <v>514</v>
      </c>
    </row>
    <row r="17" spans="1:53" ht="14.45" customHeight="1" x14ac:dyDescent="0.25">
      <c r="C17" t="s">
        <v>1870</v>
      </c>
      <c r="J17"/>
      <c r="V17">
        <v>14</v>
      </c>
      <c r="W17" t="s">
        <v>235</v>
      </c>
      <c r="Y17" t="s">
        <v>236</v>
      </c>
      <c r="AG17" s="277"/>
      <c r="AH17" s="86"/>
      <c r="AJ17" t="s">
        <v>515</v>
      </c>
    </row>
    <row r="18" spans="1:53" ht="14.45" customHeight="1" x14ac:dyDescent="0.25">
      <c r="A18" s="14">
        <v>1</v>
      </c>
      <c r="B18" s="14">
        <v>3</v>
      </c>
      <c r="C18" s="14">
        <v>5</v>
      </c>
      <c r="D18" s="14">
        <v>31</v>
      </c>
      <c r="E18" s="14"/>
      <c r="F18" s="14"/>
      <c r="G18" s="14"/>
      <c r="H18" s="14"/>
      <c r="I18" s="14"/>
      <c r="J18" s="14"/>
      <c r="K18" s="14"/>
      <c r="L18" s="14"/>
      <c r="M18" s="14"/>
      <c r="N18" s="14"/>
      <c r="O18" s="14"/>
      <c r="P18" s="14"/>
      <c r="Q18" s="14"/>
      <c r="S18" s="14"/>
      <c r="T18" s="14"/>
      <c r="U18" s="16" t="s">
        <v>612</v>
      </c>
      <c r="V18">
        <v>15</v>
      </c>
      <c r="W18" t="s">
        <v>237</v>
      </c>
      <c r="X18" t="s">
        <v>239</v>
      </c>
      <c r="Y18" t="s">
        <v>238</v>
      </c>
      <c r="AG18" s="277"/>
      <c r="AH18" s="155">
        <v>1</v>
      </c>
      <c r="AI18" s="96">
        <v>2</v>
      </c>
      <c r="AJ18" s="96">
        <v>3</v>
      </c>
      <c r="AK18" s="96">
        <v>4</v>
      </c>
      <c r="AL18" s="96">
        <v>5</v>
      </c>
      <c r="AM18" s="96">
        <v>6</v>
      </c>
      <c r="AN18" s="96">
        <v>7</v>
      </c>
      <c r="AO18" s="96">
        <v>8</v>
      </c>
      <c r="AP18" s="96">
        <v>9</v>
      </c>
      <c r="AQ18" s="96">
        <v>10</v>
      </c>
      <c r="AR18" s="96">
        <v>11</v>
      </c>
      <c r="AS18" s="96">
        <v>12</v>
      </c>
      <c r="AT18" s="96">
        <v>13</v>
      </c>
      <c r="AU18" s="96">
        <v>14</v>
      </c>
      <c r="AV18" s="96">
        <v>15</v>
      </c>
      <c r="AW18" s="96">
        <v>16</v>
      </c>
      <c r="AX18" s="96">
        <v>17</v>
      </c>
      <c r="AY18" s="96"/>
      <c r="AZ18" s="14"/>
      <c r="BA18" s="14"/>
    </row>
    <row r="19" spans="1:53" ht="14.45" customHeight="1" x14ac:dyDescent="0.25">
      <c r="J19"/>
      <c r="V19">
        <v>16</v>
      </c>
      <c r="W19" t="s">
        <v>240</v>
      </c>
      <c r="X19" t="s">
        <v>214</v>
      </c>
      <c r="Y19" t="s">
        <v>241</v>
      </c>
      <c r="AG19" s="277"/>
      <c r="AH19" s="86"/>
    </row>
    <row r="20" spans="1:53" ht="15.6" customHeight="1" x14ac:dyDescent="0.25">
      <c r="A20" s="86" t="s">
        <v>516</v>
      </c>
      <c r="B20" t="s">
        <v>1842</v>
      </c>
      <c r="C20" t="s">
        <v>518</v>
      </c>
      <c r="I20" s="1" t="s">
        <v>1847</v>
      </c>
      <c r="J20" t="s">
        <v>1849</v>
      </c>
      <c r="K20" t="s">
        <v>1852</v>
      </c>
      <c r="L20" t="s">
        <v>1846</v>
      </c>
      <c r="M20" s="8" t="s">
        <v>1845</v>
      </c>
      <c r="V20">
        <v>17</v>
      </c>
      <c r="W20" t="s">
        <v>242</v>
      </c>
      <c r="X20" t="s">
        <v>214</v>
      </c>
      <c r="Y20" t="s">
        <v>243</v>
      </c>
      <c r="AG20" s="277"/>
      <c r="AH20" s="86" t="s">
        <v>516</v>
      </c>
      <c r="AI20" t="s">
        <v>517</v>
      </c>
      <c r="AJ20" t="s">
        <v>518</v>
      </c>
      <c r="AQ20" s="8"/>
    </row>
    <row r="21" spans="1:53" ht="14.45" customHeight="1" x14ac:dyDescent="0.25">
      <c r="C21" t="s">
        <v>519</v>
      </c>
      <c r="V21">
        <v>18</v>
      </c>
      <c r="W21" t="s">
        <v>244</v>
      </c>
      <c r="X21" t="s">
        <v>214</v>
      </c>
      <c r="Y21" t="s">
        <v>245</v>
      </c>
      <c r="AG21" s="277"/>
      <c r="AH21" s="86"/>
      <c r="AJ21" t="s">
        <v>519</v>
      </c>
      <c r="AQ21" s="8"/>
    </row>
    <row r="22" spans="1:53" ht="14.45" customHeight="1" x14ac:dyDescent="0.25">
      <c r="A22" s="14">
        <v>4</v>
      </c>
      <c r="B22" s="14">
        <v>117</v>
      </c>
      <c r="C22" s="14">
        <v>1</v>
      </c>
      <c r="D22" s="14">
        <v>2</v>
      </c>
      <c r="E22" s="14">
        <v>10</v>
      </c>
      <c r="F22" s="14">
        <v>11</v>
      </c>
      <c r="G22" s="14">
        <v>12</v>
      </c>
      <c r="H22" s="14">
        <v>13</v>
      </c>
      <c r="I22" s="14">
        <v>14</v>
      </c>
      <c r="J22" s="14">
        <v>15</v>
      </c>
      <c r="K22" s="14">
        <v>16</v>
      </c>
      <c r="L22" s="14">
        <v>17</v>
      </c>
      <c r="M22" s="14">
        <v>18</v>
      </c>
      <c r="N22" s="87">
        <v>26</v>
      </c>
      <c r="O22" s="87">
        <v>27</v>
      </c>
      <c r="P22" s="87">
        <v>28</v>
      </c>
      <c r="Q22" s="87">
        <v>29</v>
      </c>
      <c r="R22" s="87">
        <v>30</v>
      </c>
      <c r="S22" s="87">
        <v>31</v>
      </c>
      <c r="T22" s="87">
        <v>107</v>
      </c>
      <c r="U22" s="16" t="s">
        <v>612</v>
      </c>
      <c r="V22">
        <v>19</v>
      </c>
      <c r="W22" t="s">
        <v>246</v>
      </c>
      <c r="X22" t="s">
        <v>214</v>
      </c>
      <c r="Y22" t="s">
        <v>247</v>
      </c>
      <c r="AG22" s="277"/>
      <c r="AH22" s="154">
        <v>4</v>
      </c>
      <c r="AI22" s="96">
        <v>18</v>
      </c>
      <c r="AJ22" s="96">
        <v>11</v>
      </c>
      <c r="AK22" s="154">
        <v>14</v>
      </c>
      <c r="AL22" s="96">
        <v>52</v>
      </c>
      <c r="AM22" s="154">
        <v>13</v>
      </c>
      <c r="AN22" s="154">
        <v>15</v>
      </c>
      <c r="AO22" s="154">
        <v>72</v>
      </c>
      <c r="AP22" s="154">
        <v>83</v>
      </c>
      <c r="AQ22" s="96">
        <v>17</v>
      </c>
      <c r="AR22" s="154">
        <v>71</v>
      </c>
      <c r="AS22" s="96">
        <v>16</v>
      </c>
      <c r="AT22" s="154">
        <v>27</v>
      </c>
      <c r="AU22" s="96">
        <v>41</v>
      </c>
      <c r="AV22" s="96">
        <v>42</v>
      </c>
      <c r="AW22" s="96">
        <v>43</v>
      </c>
      <c r="AX22" s="96">
        <v>44</v>
      </c>
      <c r="AY22" s="96">
        <v>45</v>
      </c>
      <c r="AZ22" s="96">
        <v>46</v>
      </c>
      <c r="BA22" s="96">
        <v>50</v>
      </c>
    </row>
    <row r="23" spans="1:53" ht="15.75" x14ac:dyDescent="0.25">
      <c r="A23" s="87">
        <v>37</v>
      </c>
      <c r="B23" s="14">
        <v>48</v>
      </c>
      <c r="C23" s="87">
        <v>38</v>
      </c>
      <c r="D23" s="87">
        <v>49</v>
      </c>
      <c r="E23" s="87">
        <v>71</v>
      </c>
      <c r="F23" s="87">
        <v>72</v>
      </c>
      <c r="J23" s="87"/>
      <c r="K23" s="87"/>
      <c r="L23" s="87"/>
      <c r="M23" s="87"/>
      <c r="N23" s="87"/>
      <c r="P23" s="87"/>
      <c r="Q23" s="87"/>
      <c r="R23" s="87"/>
      <c r="S23" s="87"/>
      <c r="T23" s="87"/>
      <c r="U23" s="16" t="s">
        <v>612</v>
      </c>
      <c r="V23">
        <v>20</v>
      </c>
      <c r="W23" t="s">
        <v>248</v>
      </c>
      <c r="X23" t="s">
        <v>214</v>
      </c>
      <c r="Y23" t="s">
        <v>249</v>
      </c>
      <c r="AG23" s="277"/>
      <c r="AH23" s="154">
        <v>38</v>
      </c>
      <c r="AI23" s="154">
        <v>39</v>
      </c>
      <c r="AJ23" s="96">
        <v>40</v>
      </c>
      <c r="AK23" s="154">
        <v>80</v>
      </c>
      <c r="AL23" s="154">
        <v>96</v>
      </c>
      <c r="AM23" s="96">
        <v>47</v>
      </c>
      <c r="AN23" s="154">
        <v>84</v>
      </c>
      <c r="AO23" s="154">
        <v>49</v>
      </c>
      <c r="AP23" s="154">
        <v>142</v>
      </c>
      <c r="AQ23" s="154">
        <v>143</v>
      </c>
      <c r="AR23" s="96">
        <v>51</v>
      </c>
      <c r="AS23" s="154">
        <v>37</v>
      </c>
      <c r="AT23" s="154">
        <v>48</v>
      </c>
      <c r="AU23" s="96">
        <v>53</v>
      </c>
      <c r="AV23" s="96">
        <v>54</v>
      </c>
      <c r="AW23" s="96">
        <v>55</v>
      </c>
      <c r="AX23" s="96">
        <v>56</v>
      </c>
      <c r="AY23" s="96">
        <v>57</v>
      </c>
      <c r="AZ23" s="96">
        <v>58</v>
      </c>
      <c r="BA23" s="154">
        <v>78</v>
      </c>
    </row>
    <row r="24" spans="1:53" x14ac:dyDescent="0.25">
      <c r="V24">
        <v>21</v>
      </c>
      <c r="W24" t="s">
        <v>250</v>
      </c>
      <c r="X24" t="s">
        <v>214</v>
      </c>
      <c r="Y24" t="s">
        <v>251</v>
      </c>
      <c r="AG24" s="277"/>
      <c r="AH24" s="86"/>
      <c r="AQ24" s="8"/>
    </row>
    <row r="25" spans="1:53" ht="15.75" x14ac:dyDescent="0.25">
      <c r="A25" s="86" t="s">
        <v>520</v>
      </c>
      <c r="B25" t="s">
        <v>1843</v>
      </c>
      <c r="C25" t="s">
        <v>522</v>
      </c>
      <c r="I25" s="1" t="s">
        <v>1847</v>
      </c>
      <c r="J25" s="8" t="s">
        <v>1850</v>
      </c>
      <c r="K25" t="s">
        <v>1851</v>
      </c>
      <c r="L25" t="s">
        <v>1852</v>
      </c>
      <c r="V25">
        <v>22</v>
      </c>
      <c r="W25" t="s">
        <v>252</v>
      </c>
      <c r="X25" t="s">
        <v>214</v>
      </c>
      <c r="Y25" t="s">
        <v>253</v>
      </c>
      <c r="AG25" s="277"/>
      <c r="AH25" s="86" t="s">
        <v>520</v>
      </c>
      <c r="AI25" t="s">
        <v>521</v>
      </c>
      <c r="AJ25" t="s">
        <v>522</v>
      </c>
      <c r="AQ25" s="8"/>
    </row>
    <row r="26" spans="1:53" x14ac:dyDescent="0.25">
      <c r="C26" t="s">
        <v>523</v>
      </c>
      <c r="V26">
        <v>23</v>
      </c>
      <c r="W26" t="s">
        <v>254</v>
      </c>
      <c r="X26" t="s">
        <v>214</v>
      </c>
      <c r="Y26" t="s">
        <v>255</v>
      </c>
      <c r="AG26" s="277"/>
      <c r="AH26" s="86"/>
      <c r="AJ26" t="s">
        <v>523</v>
      </c>
      <c r="AQ26" s="8"/>
    </row>
    <row r="27" spans="1:53" ht="15.75" x14ac:dyDescent="0.25">
      <c r="A27" s="14">
        <v>120</v>
      </c>
      <c r="B27" s="14"/>
      <c r="C27" s="14"/>
      <c r="D27" s="14"/>
      <c r="E27" s="14"/>
      <c r="F27" s="14"/>
      <c r="G27" s="14"/>
      <c r="H27" s="14"/>
      <c r="I27" s="14"/>
      <c r="J27" s="14"/>
      <c r="K27" s="14"/>
      <c r="L27" s="14"/>
      <c r="M27" s="14"/>
      <c r="N27" s="14"/>
      <c r="O27" s="14"/>
      <c r="P27" s="14"/>
      <c r="Q27" s="14"/>
      <c r="R27" s="14"/>
      <c r="S27" s="14"/>
      <c r="T27" s="14"/>
      <c r="U27" s="16" t="s">
        <v>612</v>
      </c>
      <c r="V27">
        <v>24</v>
      </c>
      <c r="W27" t="s">
        <v>256</v>
      </c>
      <c r="Y27" t="s">
        <v>257</v>
      </c>
      <c r="AG27" s="277"/>
      <c r="AH27" s="154">
        <v>4</v>
      </c>
      <c r="AI27" s="96">
        <v>18</v>
      </c>
      <c r="AJ27" s="96">
        <v>11</v>
      </c>
      <c r="AK27" s="154">
        <v>14</v>
      </c>
      <c r="AL27" s="96">
        <v>52</v>
      </c>
      <c r="AM27" s="154">
        <v>13</v>
      </c>
      <c r="AN27" s="154">
        <v>15</v>
      </c>
      <c r="AO27" s="154">
        <v>72</v>
      </c>
      <c r="AP27" s="154">
        <v>83</v>
      </c>
      <c r="AQ27" s="96">
        <v>17</v>
      </c>
      <c r="AR27" s="154">
        <v>71</v>
      </c>
      <c r="AS27" s="96">
        <v>16</v>
      </c>
      <c r="AT27" s="154">
        <v>27</v>
      </c>
      <c r="AU27" s="96">
        <v>41</v>
      </c>
      <c r="AV27" s="96">
        <v>42</v>
      </c>
      <c r="AW27" s="96">
        <v>43</v>
      </c>
      <c r="AX27" s="96">
        <v>44</v>
      </c>
      <c r="AY27" s="96">
        <v>45</v>
      </c>
      <c r="AZ27" s="96">
        <v>46</v>
      </c>
      <c r="BA27" s="96">
        <v>50</v>
      </c>
    </row>
    <row r="28" spans="1:53" ht="15.75" x14ac:dyDescent="0.25">
      <c r="A28" s="87"/>
      <c r="B28" s="14"/>
      <c r="C28" s="14"/>
      <c r="D28" s="14"/>
      <c r="E28" s="14"/>
      <c r="F28" s="14"/>
      <c r="G28" s="14"/>
      <c r="H28" s="14"/>
      <c r="I28" s="14"/>
      <c r="J28" s="14"/>
      <c r="K28" s="14"/>
      <c r="L28" s="14"/>
      <c r="M28" s="14"/>
      <c r="N28" s="14"/>
      <c r="O28" s="14"/>
      <c r="P28" s="14"/>
      <c r="Q28" s="14"/>
      <c r="R28" s="14"/>
      <c r="S28" s="14"/>
      <c r="T28" s="14"/>
      <c r="U28" s="16" t="s">
        <v>612</v>
      </c>
      <c r="V28">
        <v>25</v>
      </c>
      <c r="W28" t="s">
        <v>258</v>
      </c>
      <c r="Y28" t="s">
        <v>259</v>
      </c>
      <c r="AG28" s="277"/>
      <c r="AH28" s="154">
        <v>38</v>
      </c>
      <c r="AI28" s="154">
        <v>39</v>
      </c>
      <c r="AJ28" s="96">
        <v>40</v>
      </c>
      <c r="AK28" s="154">
        <v>80</v>
      </c>
      <c r="AL28" s="154">
        <v>96</v>
      </c>
      <c r="AM28" s="96">
        <v>47</v>
      </c>
      <c r="AN28" s="154">
        <v>84</v>
      </c>
      <c r="AO28" s="154">
        <v>49</v>
      </c>
      <c r="AP28" s="154">
        <v>142</v>
      </c>
      <c r="AQ28" s="154">
        <v>143</v>
      </c>
      <c r="AR28" s="96">
        <v>51</v>
      </c>
      <c r="AS28" s="154">
        <v>37</v>
      </c>
      <c r="AT28" s="154">
        <v>48</v>
      </c>
      <c r="AU28" s="96">
        <v>53</v>
      </c>
      <c r="AV28" s="96">
        <v>54</v>
      </c>
      <c r="AW28" s="96">
        <v>55</v>
      </c>
      <c r="AX28" s="96">
        <v>56</v>
      </c>
      <c r="AY28" s="96">
        <v>57</v>
      </c>
      <c r="AZ28" s="96">
        <v>58</v>
      </c>
      <c r="BA28" s="154">
        <v>78</v>
      </c>
    </row>
    <row r="29" spans="1:53" x14ac:dyDescent="0.25">
      <c r="V29">
        <v>26</v>
      </c>
      <c r="W29" t="s">
        <v>260</v>
      </c>
      <c r="X29" t="s">
        <v>262</v>
      </c>
      <c r="Y29" t="s">
        <v>261</v>
      </c>
      <c r="AH29" s="86"/>
      <c r="AQ29" s="8"/>
    </row>
    <row r="30" spans="1:53" x14ac:dyDescent="0.25">
      <c r="A30" s="86" t="s">
        <v>500</v>
      </c>
      <c r="B30" t="s">
        <v>1844</v>
      </c>
      <c r="C30" t="s">
        <v>502</v>
      </c>
      <c r="V30">
        <v>27</v>
      </c>
      <c r="W30" s="1" t="s">
        <v>263</v>
      </c>
      <c r="X30" t="s">
        <v>262</v>
      </c>
      <c r="Y30" t="s">
        <v>264</v>
      </c>
      <c r="AH30" s="86" t="s">
        <v>500</v>
      </c>
      <c r="AI30" t="s">
        <v>501</v>
      </c>
      <c r="AJ30" t="s">
        <v>502</v>
      </c>
      <c r="AQ30" s="8"/>
    </row>
    <row r="31" spans="1:53" x14ac:dyDescent="0.25">
      <c r="C31" t="s">
        <v>606</v>
      </c>
      <c r="V31">
        <v>28</v>
      </c>
      <c r="W31" t="s">
        <v>1633</v>
      </c>
      <c r="X31" t="s">
        <v>262</v>
      </c>
      <c r="Y31" t="s">
        <v>1634</v>
      </c>
      <c r="AH31" s="86"/>
      <c r="AJ31" t="s">
        <v>606</v>
      </c>
      <c r="AQ31" s="8"/>
    </row>
    <row r="32" spans="1:53" x14ac:dyDescent="0.25">
      <c r="C32" t="s">
        <v>607</v>
      </c>
      <c r="V32">
        <v>29</v>
      </c>
      <c r="W32" t="s">
        <v>265</v>
      </c>
      <c r="X32" t="s">
        <v>262</v>
      </c>
      <c r="Y32" t="s">
        <v>266</v>
      </c>
      <c r="AH32" s="86"/>
      <c r="AJ32" t="s">
        <v>607</v>
      </c>
      <c r="AQ32" s="8"/>
    </row>
    <row r="33" spans="1:45" ht="15.75" x14ac:dyDescent="0.25">
      <c r="A33" s="89"/>
      <c r="B33" s="10"/>
      <c r="C33" t="s">
        <v>503</v>
      </c>
      <c r="E33" s="10"/>
      <c r="F33" s="10"/>
      <c r="G33" s="10"/>
      <c r="H33" s="10"/>
      <c r="I33" s="10"/>
      <c r="J33" s="10"/>
      <c r="K33" s="10"/>
      <c r="L33" s="10"/>
      <c r="M33" s="10"/>
      <c r="N33" s="10"/>
      <c r="O33" s="10"/>
      <c r="P33" s="10"/>
      <c r="Q33" s="10"/>
      <c r="V33">
        <v>30</v>
      </c>
      <c r="W33" t="s">
        <v>267</v>
      </c>
      <c r="X33" t="s">
        <v>262</v>
      </c>
      <c r="Y33" t="s">
        <v>268</v>
      </c>
      <c r="AH33" s="89"/>
      <c r="AI33" s="10"/>
      <c r="AJ33" t="s">
        <v>503</v>
      </c>
      <c r="AL33" s="10"/>
      <c r="AM33" s="10"/>
      <c r="AN33" s="10"/>
      <c r="AO33" s="10"/>
      <c r="AP33" s="10"/>
      <c r="AQ33" s="10"/>
      <c r="AR33" s="10"/>
      <c r="AS33" s="10"/>
    </row>
    <row r="34" spans="1:45" x14ac:dyDescent="0.25">
      <c r="A34" s="88"/>
      <c r="G34" s="11"/>
      <c r="H34" s="9"/>
      <c r="I34" s="9"/>
      <c r="J34" s="9"/>
      <c r="K34" s="9"/>
      <c r="L34" s="9"/>
      <c r="M34" s="9"/>
      <c r="N34" s="9"/>
      <c r="O34" s="9"/>
      <c r="P34" s="9"/>
      <c r="Q34" s="9"/>
      <c r="V34">
        <v>31</v>
      </c>
      <c r="W34" t="s">
        <v>269</v>
      </c>
      <c r="X34" t="s">
        <v>262</v>
      </c>
      <c r="Y34" t="s">
        <v>270</v>
      </c>
      <c r="AH34" s="88"/>
      <c r="AN34" s="11"/>
      <c r="AO34" s="9"/>
      <c r="AP34" s="9"/>
      <c r="AQ34" s="9"/>
      <c r="AR34" s="9"/>
      <c r="AS34" s="9"/>
    </row>
    <row r="35" spans="1:45" x14ac:dyDescent="0.25">
      <c r="A35" s="88"/>
      <c r="B35" s="3" t="s">
        <v>24</v>
      </c>
      <c r="C35" s="13" t="s">
        <v>610</v>
      </c>
      <c r="D35" s="3" t="s">
        <v>611</v>
      </c>
      <c r="E35" s="3" t="s">
        <v>15</v>
      </c>
      <c r="G35" s="11"/>
      <c r="H35" s="9"/>
      <c r="I35" s="9"/>
      <c r="J35" s="9"/>
      <c r="K35" s="9"/>
      <c r="L35" s="9"/>
      <c r="M35" s="9"/>
      <c r="N35" s="9"/>
      <c r="O35" s="9"/>
      <c r="P35" s="9"/>
      <c r="Q35" s="9"/>
      <c r="V35">
        <v>32</v>
      </c>
      <c r="W35" t="s">
        <v>271</v>
      </c>
      <c r="Y35" t="s">
        <v>272</v>
      </c>
      <c r="AH35" s="278" t="s">
        <v>1248</v>
      </c>
      <c r="AI35" s="3" t="s">
        <v>24</v>
      </c>
      <c r="AJ35" s="13" t="s">
        <v>610</v>
      </c>
      <c r="AK35" s="3" t="s">
        <v>611</v>
      </c>
      <c r="AL35" s="3" t="s">
        <v>15</v>
      </c>
      <c r="AN35" s="11"/>
      <c r="AO35" s="9"/>
      <c r="AP35" s="9"/>
      <c r="AQ35" s="9"/>
      <c r="AR35" s="9"/>
      <c r="AS35" s="9"/>
    </row>
    <row r="36" spans="1:45" x14ac:dyDescent="0.25">
      <c r="B36" s="11">
        <v>1</v>
      </c>
      <c r="C36" s="15">
        <v>1</v>
      </c>
      <c r="D36" s="11" t="s">
        <v>524</v>
      </c>
      <c r="E36" s="11" t="s">
        <v>525</v>
      </c>
      <c r="F36" s="11"/>
      <c r="G36" s="11"/>
      <c r="H36" s="11"/>
      <c r="I36" s="11"/>
      <c r="K36" s="4"/>
      <c r="R36" s="10"/>
      <c r="T36" s="10"/>
      <c r="V36">
        <v>33</v>
      </c>
      <c r="W36" t="s">
        <v>273</v>
      </c>
      <c r="X36" t="s">
        <v>214</v>
      </c>
      <c r="Y36" t="s">
        <v>274</v>
      </c>
      <c r="AH36" s="277"/>
      <c r="AI36" s="9">
        <v>1</v>
      </c>
      <c r="AJ36" s="97">
        <v>1</v>
      </c>
      <c r="AK36" s="11" t="s">
        <v>524</v>
      </c>
      <c r="AL36" s="11" t="s">
        <v>525</v>
      </c>
      <c r="AN36" s="11"/>
      <c r="AQ36" s="8"/>
      <c r="AR36" s="4"/>
    </row>
    <row r="37" spans="1:45" x14ac:dyDescent="0.25">
      <c r="B37" s="11">
        <v>2</v>
      </c>
      <c r="C37" s="15">
        <v>0</v>
      </c>
      <c r="D37" s="11" t="s">
        <v>526</v>
      </c>
      <c r="E37" s="11" t="s">
        <v>527</v>
      </c>
      <c r="F37" s="11"/>
      <c r="G37" s="11"/>
      <c r="H37" s="11"/>
      <c r="I37" s="11"/>
      <c r="K37" s="4"/>
      <c r="R37" s="9"/>
      <c r="T37" s="9"/>
      <c r="V37">
        <v>34</v>
      </c>
      <c r="W37" t="s">
        <v>275</v>
      </c>
      <c r="Y37" t="s">
        <v>276</v>
      </c>
      <c r="AH37" s="277"/>
      <c r="AI37" s="11">
        <v>2</v>
      </c>
      <c r="AJ37" s="97">
        <v>0</v>
      </c>
      <c r="AK37" s="11" t="s">
        <v>526</v>
      </c>
      <c r="AL37" s="11" t="s">
        <v>527</v>
      </c>
      <c r="AN37" s="11"/>
      <c r="AQ37" s="8"/>
      <c r="AR37" s="4"/>
    </row>
    <row r="38" spans="1:45" x14ac:dyDescent="0.25">
      <c r="B38" s="11">
        <v>3</v>
      </c>
      <c r="C38" s="15">
        <v>0</v>
      </c>
      <c r="D38" s="11" t="s">
        <v>528</v>
      </c>
      <c r="E38" s="11" t="s">
        <v>529</v>
      </c>
      <c r="F38" s="11"/>
      <c r="G38" s="11"/>
      <c r="H38" s="11"/>
      <c r="I38" s="11"/>
      <c r="K38" s="4"/>
      <c r="R38" s="9"/>
      <c r="T38" s="10"/>
      <c r="V38">
        <v>35</v>
      </c>
      <c r="W38" t="s">
        <v>277</v>
      </c>
      <c r="Y38" t="s">
        <v>278</v>
      </c>
      <c r="AH38" s="277"/>
      <c r="AI38" s="9">
        <v>3</v>
      </c>
      <c r="AJ38" s="97">
        <v>1</v>
      </c>
      <c r="AK38" s="11" t="s">
        <v>528</v>
      </c>
      <c r="AL38" s="11" t="s">
        <v>529</v>
      </c>
      <c r="AN38" s="11"/>
      <c r="AQ38" s="8"/>
      <c r="AR38" s="4"/>
    </row>
    <row r="39" spans="1:45" x14ac:dyDescent="0.25">
      <c r="B39" s="11">
        <v>4</v>
      </c>
      <c r="C39" s="15">
        <v>0</v>
      </c>
      <c r="D39" s="11" t="s">
        <v>530</v>
      </c>
      <c r="E39" s="11" t="s">
        <v>531</v>
      </c>
      <c r="F39" s="11"/>
      <c r="G39" s="11"/>
      <c r="H39" s="11"/>
      <c r="I39" s="11"/>
      <c r="K39" s="4"/>
      <c r="V39">
        <v>36</v>
      </c>
      <c r="W39" t="s">
        <v>279</v>
      </c>
      <c r="X39" t="s">
        <v>262</v>
      </c>
      <c r="Y39" t="s">
        <v>280</v>
      </c>
      <c r="AH39" s="277"/>
      <c r="AI39" s="9">
        <v>4</v>
      </c>
      <c r="AJ39" s="97">
        <v>1</v>
      </c>
      <c r="AK39" s="11" t="s">
        <v>530</v>
      </c>
      <c r="AL39" s="11" t="s">
        <v>531</v>
      </c>
      <c r="AN39" s="11"/>
      <c r="AQ39" s="8"/>
      <c r="AR39" s="4"/>
    </row>
    <row r="40" spans="1:45" x14ac:dyDescent="0.25">
      <c r="B40" s="11">
        <v>5</v>
      </c>
      <c r="C40" s="15">
        <v>0</v>
      </c>
      <c r="D40" s="11" t="s">
        <v>532</v>
      </c>
      <c r="E40" s="11" t="s">
        <v>533</v>
      </c>
      <c r="F40" s="11"/>
      <c r="G40" s="11"/>
      <c r="H40" s="11"/>
      <c r="I40" s="11"/>
      <c r="K40" s="4"/>
      <c r="V40">
        <v>37</v>
      </c>
      <c r="W40" s="1" t="s">
        <v>281</v>
      </c>
      <c r="X40" t="s">
        <v>283</v>
      </c>
      <c r="Y40" t="s">
        <v>282</v>
      </c>
      <c r="AH40" s="277"/>
      <c r="AI40" s="11">
        <v>5</v>
      </c>
      <c r="AJ40" s="97">
        <v>0</v>
      </c>
      <c r="AK40" s="11" t="s">
        <v>532</v>
      </c>
      <c r="AL40" s="11" t="s">
        <v>533</v>
      </c>
      <c r="AN40" s="11"/>
      <c r="AQ40" s="8"/>
      <c r="AR40" s="4"/>
    </row>
    <row r="41" spans="1:45" x14ac:dyDescent="0.25">
      <c r="B41" s="11">
        <v>6</v>
      </c>
      <c r="C41" s="15">
        <v>1</v>
      </c>
      <c r="D41" s="11" t="s">
        <v>534</v>
      </c>
      <c r="E41" s="11" t="s">
        <v>535</v>
      </c>
      <c r="F41" s="11"/>
      <c r="G41" s="11"/>
      <c r="H41" s="11"/>
      <c r="I41" s="11"/>
      <c r="K41" s="4"/>
      <c r="V41">
        <v>38</v>
      </c>
      <c r="W41" t="s">
        <v>284</v>
      </c>
      <c r="X41" t="s">
        <v>283</v>
      </c>
      <c r="Y41" t="s">
        <v>285</v>
      </c>
      <c r="AH41" s="277"/>
      <c r="AI41" s="11">
        <v>6</v>
      </c>
      <c r="AJ41" s="97">
        <v>0</v>
      </c>
      <c r="AK41" s="11" t="s">
        <v>534</v>
      </c>
      <c r="AL41" s="11" t="s">
        <v>535</v>
      </c>
      <c r="AN41" s="11"/>
      <c r="AQ41" s="8"/>
      <c r="AR41" s="4"/>
    </row>
    <row r="42" spans="1:45" x14ac:dyDescent="0.25">
      <c r="A42" s="246"/>
      <c r="B42" s="11">
        <v>7</v>
      </c>
      <c r="C42" s="15">
        <v>0</v>
      </c>
      <c r="D42" s="11" t="s">
        <v>536</v>
      </c>
      <c r="E42" s="11" t="s">
        <v>537</v>
      </c>
      <c r="F42" s="11"/>
      <c r="G42" s="11"/>
      <c r="H42" s="11"/>
      <c r="I42" s="11"/>
      <c r="K42" s="4"/>
      <c r="V42">
        <v>39</v>
      </c>
      <c r="W42" t="s">
        <v>286</v>
      </c>
      <c r="X42" t="s">
        <v>283</v>
      </c>
      <c r="Y42" t="s">
        <v>287</v>
      </c>
      <c r="AH42" s="277"/>
      <c r="AI42" s="105">
        <v>7</v>
      </c>
      <c r="AJ42" s="97">
        <v>1</v>
      </c>
      <c r="AK42" s="11" t="s">
        <v>536</v>
      </c>
      <c r="AL42" s="11" t="s">
        <v>537</v>
      </c>
      <c r="AN42" s="11"/>
      <c r="AQ42" s="8"/>
      <c r="AR42" s="4"/>
    </row>
    <row r="43" spans="1:45" x14ac:dyDescent="0.25">
      <c r="B43" s="11">
        <v>8</v>
      </c>
      <c r="C43" s="15">
        <v>0</v>
      </c>
      <c r="D43" s="11" t="s">
        <v>538</v>
      </c>
      <c r="E43" s="11" t="s">
        <v>539</v>
      </c>
      <c r="F43" s="11"/>
      <c r="G43" s="11"/>
      <c r="H43" s="11"/>
      <c r="I43" s="11"/>
      <c r="K43" s="4"/>
      <c r="V43">
        <v>40</v>
      </c>
      <c r="W43" t="s">
        <v>288</v>
      </c>
      <c r="X43" t="s">
        <v>283</v>
      </c>
      <c r="Y43" t="s">
        <v>289</v>
      </c>
      <c r="AH43" s="277"/>
      <c r="AI43" s="9">
        <v>8</v>
      </c>
      <c r="AJ43" s="97">
        <v>1</v>
      </c>
      <c r="AK43" s="11" t="s">
        <v>538</v>
      </c>
      <c r="AL43" s="11" t="s">
        <v>539</v>
      </c>
      <c r="AN43" s="11"/>
      <c r="AQ43" s="8"/>
      <c r="AR43" s="4"/>
    </row>
    <row r="44" spans="1:45" x14ac:dyDescent="0.25">
      <c r="B44" s="11">
        <v>9</v>
      </c>
      <c r="C44" s="15">
        <v>0</v>
      </c>
      <c r="D44" s="11" t="s">
        <v>540</v>
      </c>
      <c r="E44" s="11" t="s">
        <v>541</v>
      </c>
      <c r="F44" s="11"/>
      <c r="G44" s="11"/>
      <c r="H44" s="11"/>
      <c r="I44" s="11"/>
      <c r="K44" s="4"/>
      <c r="V44">
        <v>41</v>
      </c>
      <c r="W44" t="s">
        <v>290</v>
      </c>
      <c r="X44" t="s">
        <v>283</v>
      </c>
      <c r="Y44" t="s">
        <v>291</v>
      </c>
      <c r="AH44" s="277"/>
      <c r="AI44" s="11">
        <v>9</v>
      </c>
      <c r="AJ44" s="97">
        <v>0</v>
      </c>
      <c r="AK44" s="11" t="s">
        <v>540</v>
      </c>
      <c r="AL44" s="11" t="s">
        <v>541</v>
      </c>
      <c r="AN44" s="11"/>
      <c r="AQ44" s="8"/>
      <c r="AR44" s="4"/>
    </row>
    <row r="45" spans="1:45" x14ac:dyDescent="0.25">
      <c r="B45" s="11">
        <v>10</v>
      </c>
      <c r="C45" s="15">
        <v>0</v>
      </c>
      <c r="D45" s="11" t="s">
        <v>542</v>
      </c>
      <c r="E45" s="11" t="s">
        <v>543</v>
      </c>
      <c r="F45" s="11"/>
      <c r="G45" s="11"/>
      <c r="H45" s="11"/>
      <c r="I45" s="11"/>
      <c r="V45">
        <v>42</v>
      </c>
      <c r="W45" t="s">
        <v>292</v>
      </c>
      <c r="X45" t="s">
        <v>283</v>
      </c>
      <c r="Y45" t="s">
        <v>293</v>
      </c>
      <c r="AH45" s="277"/>
      <c r="AI45" s="11">
        <v>10</v>
      </c>
      <c r="AJ45" s="97">
        <v>0</v>
      </c>
      <c r="AK45" s="11" t="s">
        <v>542</v>
      </c>
      <c r="AL45" s="11" t="s">
        <v>543</v>
      </c>
      <c r="AN45" s="11"/>
      <c r="AQ45" s="8"/>
      <c r="AR45" s="4"/>
    </row>
    <row r="46" spans="1:45" x14ac:dyDescent="0.25">
      <c r="A46" s="246"/>
      <c r="B46" s="11">
        <v>11</v>
      </c>
      <c r="C46" s="15">
        <v>1</v>
      </c>
      <c r="D46" s="11" t="s">
        <v>544</v>
      </c>
      <c r="E46" s="11" t="s">
        <v>545</v>
      </c>
      <c r="F46" s="11"/>
      <c r="G46" s="11"/>
      <c r="H46" s="11"/>
      <c r="I46" s="11"/>
      <c r="V46">
        <v>43</v>
      </c>
      <c r="W46" t="s">
        <v>294</v>
      </c>
      <c r="X46" t="s">
        <v>283</v>
      </c>
      <c r="Y46" t="s">
        <v>295</v>
      </c>
      <c r="AH46" s="277"/>
      <c r="AI46" s="11">
        <v>11</v>
      </c>
      <c r="AJ46" s="97">
        <v>0</v>
      </c>
      <c r="AK46" s="11" t="s">
        <v>544</v>
      </c>
      <c r="AL46" s="11" t="s">
        <v>545</v>
      </c>
      <c r="AN46" s="11"/>
      <c r="AQ46" s="8"/>
      <c r="AR46" s="4"/>
    </row>
    <row r="47" spans="1:45" x14ac:dyDescent="0.25">
      <c r="B47" s="11">
        <v>12</v>
      </c>
      <c r="C47" s="15">
        <v>0</v>
      </c>
      <c r="D47" s="11" t="s">
        <v>546</v>
      </c>
      <c r="E47" s="11" t="s">
        <v>592</v>
      </c>
      <c r="F47" s="11"/>
      <c r="G47" s="11"/>
      <c r="H47" s="11"/>
      <c r="I47" s="11"/>
      <c r="V47">
        <v>44</v>
      </c>
      <c r="W47" t="s">
        <v>296</v>
      </c>
      <c r="X47" t="s">
        <v>283</v>
      </c>
      <c r="Y47" t="s">
        <v>297</v>
      </c>
      <c r="AH47" s="277"/>
      <c r="AI47" s="11">
        <v>12</v>
      </c>
      <c r="AJ47" s="97">
        <v>0</v>
      </c>
      <c r="AK47" s="11" t="s">
        <v>546</v>
      </c>
      <c r="AL47" s="11" t="s">
        <v>592</v>
      </c>
      <c r="AN47" s="11"/>
      <c r="AQ47" s="8"/>
      <c r="AR47" s="4"/>
    </row>
    <row r="48" spans="1:45" x14ac:dyDescent="0.25">
      <c r="B48" s="11">
        <v>13</v>
      </c>
      <c r="C48" s="15">
        <v>0</v>
      </c>
      <c r="D48" s="11" t="s">
        <v>547</v>
      </c>
      <c r="E48" s="11" t="s">
        <v>548</v>
      </c>
      <c r="F48" s="11"/>
      <c r="G48" s="11"/>
      <c r="H48" s="11"/>
      <c r="I48" s="11"/>
      <c r="V48">
        <v>45</v>
      </c>
      <c r="W48" t="s">
        <v>298</v>
      </c>
      <c r="X48" t="s">
        <v>283</v>
      </c>
      <c r="Y48" t="s">
        <v>299</v>
      </c>
      <c r="AH48" s="277"/>
      <c r="AI48">
        <v>13</v>
      </c>
      <c r="AJ48" s="97">
        <v>0</v>
      </c>
      <c r="AK48" s="11" t="s">
        <v>547</v>
      </c>
      <c r="AL48" s="11" t="s">
        <v>548</v>
      </c>
      <c r="AN48" s="11"/>
      <c r="AQ48" s="8"/>
      <c r="AR48" s="4"/>
    </row>
    <row r="49" spans="1:44" x14ac:dyDescent="0.25">
      <c r="B49" s="11">
        <v>14</v>
      </c>
      <c r="C49" s="15">
        <v>0</v>
      </c>
      <c r="D49" s="11" t="s">
        <v>894</v>
      </c>
      <c r="E49" s="11" t="s">
        <v>895</v>
      </c>
      <c r="F49" s="11"/>
      <c r="G49" s="11"/>
      <c r="H49" s="11"/>
      <c r="I49" s="11"/>
      <c r="V49">
        <v>46</v>
      </c>
      <c r="W49" t="s">
        <v>300</v>
      </c>
      <c r="X49" t="s">
        <v>283</v>
      </c>
      <c r="Y49" t="s">
        <v>301</v>
      </c>
      <c r="AH49" s="277"/>
      <c r="AI49">
        <v>14</v>
      </c>
      <c r="AJ49" s="97">
        <v>0</v>
      </c>
      <c r="AK49" s="11" t="s">
        <v>894</v>
      </c>
      <c r="AL49" s="11" t="s">
        <v>895</v>
      </c>
      <c r="AN49" s="11"/>
      <c r="AQ49" s="8"/>
      <c r="AR49" s="4"/>
    </row>
    <row r="50" spans="1:44" x14ac:dyDescent="0.25">
      <c r="B50" s="11">
        <v>15</v>
      </c>
      <c r="C50" s="15">
        <v>0</v>
      </c>
      <c r="D50" s="11" t="s">
        <v>549</v>
      </c>
      <c r="E50" s="11" t="s">
        <v>550</v>
      </c>
      <c r="F50" s="11"/>
      <c r="G50" s="11"/>
      <c r="H50" s="11"/>
      <c r="I50" s="11"/>
      <c r="V50">
        <v>47</v>
      </c>
      <c r="W50" t="s">
        <v>302</v>
      </c>
      <c r="X50" t="s">
        <v>283</v>
      </c>
      <c r="Y50" t="s">
        <v>303</v>
      </c>
      <c r="AH50" s="277"/>
      <c r="AI50" s="105">
        <v>15</v>
      </c>
      <c r="AJ50" s="97">
        <v>1</v>
      </c>
      <c r="AK50" s="11" t="s">
        <v>549</v>
      </c>
      <c r="AL50" s="11" t="s">
        <v>550</v>
      </c>
      <c r="AN50" s="11"/>
      <c r="AQ50" s="8"/>
      <c r="AR50" s="4"/>
    </row>
    <row r="51" spans="1:44" x14ac:dyDescent="0.25">
      <c r="B51" s="11">
        <v>16</v>
      </c>
      <c r="C51" s="15">
        <v>1</v>
      </c>
      <c r="D51" s="11" t="s">
        <v>551</v>
      </c>
      <c r="E51" s="11" t="s">
        <v>552</v>
      </c>
      <c r="F51" s="11"/>
      <c r="G51" s="11"/>
      <c r="H51" s="11"/>
      <c r="I51" s="11"/>
      <c r="V51">
        <v>48</v>
      </c>
      <c r="W51" t="s">
        <v>304</v>
      </c>
      <c r="X51" t="s">
        <v>283</v>
      </c>
      <c r="Y51" t="s">
        <v>305</v>
      </c>
      <c r="AH51" s="277"/>
      <c r="AI51">
        <v>16</v>
      </c>
      <c r="AJ51" s="97">
        <v>0</v>
      </c>
      <c r="AK51" s="11" t="s">
        <v>551</v>
      </c>
      <c r="AL51" s="11" t="s">
        <v>552</v>
      </c>
      <c r="AN51" s="11"/>
      <c r="AQ51" s="8"/>
      <c r="AR51" s="4"/>
    </row>
    <row r="52" spans="1:44" x14ac:dyDescent="0.25">
      <c r="B52" s="11">
        <v>17</v>
      </c>
      <c r="C52" s="15">
        <v>0</v>
      </c>
      <c r="D52" s="11" t="s">
        <v>553</v>
      </c>
      <c r="E52" s="11" t="s">
        <v>554</v>
      </c>
      <c r="F52" s="11"/>
      <c r="G52" s="11"/>
      <c r="H52" s="11"/>
      <c r="I52" s="11"/>
      <c r="V52">
        <v>49</v>
      </c>
      <c r="W52" t="s">
        <v>306</v>
      </c>
      <c r="X52" t="s">
        <v>283</v>
      </c>
      <c r="Y52" t="s">
        <v>307</v>
      </c>
      <c r="AH52" s="277"/>
      <c r="AI52">
        <v>17</v>
      </c>
      <c r="AJ52" s="97">
        <v>0</v>
      </c>
      <c r="AK52" s="11" t="s">
        <v>553</v>
      </c>
      <c r="AL52" s="11" t="s">
        <v>554</v>
      </c>
      <c r="AN52" s="11"/>
      <c r="AQ52" s="8"/>
      <c r="AR52" s="4"/>
    </row>
    <row r="53" spans="1:44" x14ac:dyDescent="0.25">
      <c r="B53" s="11">
        <v>18</v>
      </c>
      <c r="C53" s="15">
        <v>0</v>
      </c>
      <c r="D53" s="11" t="s">
        <v>555</v>
      </c>
      <c r="E53" s="11" t="s">
        <v>556</v>
      </c>
      <c r="F53" s="11"/>
      <c r="G53" s="11"/>
      <c r="H53" s="11"/>
      <c r="I53" s="11"/>
      <c r="V53">
        <v>50</v>
      </c>
      <c r="W53" t="s">
        <v>308</v>
      </c>
      <c r="X53" t="s">
        <v>283</v>
      </c>
      <c r="Y53" t="s">
        <v>309</v>
      </c>
      <c r="AH53" s="277"/>
      <c r="AI53">
        <v>18</v>
      </c>
      <c r="AJ53" s="97">
        <v>0</v>
      </c>
      <c r="AK53" s="11" t="s">
        <v>555</v>
      </c>
      <c r="AL53" s="11" t="s">
        <v>556</v>
      </c>
      <c r="AN53" s="11"/>
      <c r="AQ53" s="8"/>
      <c r="AR53" s="4"/>
    </row>
    <row r="54" spans="1:44" x14ac:dyDescent="0.25">
      <c r="B54" s="11">
        <v>19</v>
      </c>
      <c r="C54" s="15">
        <v>0</v>
      </c>
      <c r="D54" s="11" t="s">
        <v>557</v>
      </c>
      <c r="E54" s="11" t="s">
        <v>558</v>
      </c>
      <c r="F54" s="11"/>
      <c r="G54" s="11"/>
      <c r="H54" s="11"/>
      <c r="I54" s="11"/>
      <c r="V54">
        <v>51</v>
      </c>
      <c r="W54" t="s">
        <v>310</v>
      </c>
      <c r="X54" t="s">
        <v>283</v>
      </c>
      <c r="Y54" t="s">
        <v>311</v>
      </c>
      <c r="AH54" s="277"/>
      <c r="AI54">
        <v>19</v>
      </c>
      <c r="AJ54" s="97">
        <v>0</v>
      </c>
      <c r="AK54" s="11" t="s">
        <v>557</v>
      </c>
      <c r="AL54" s="11" t="s">
        <v>558</v>
      </c>
      <c r="AN54" s="11"/>
      <c r="AQ54" s="8"/>
      <c r="AR54" s="4"/>
    </row>
    <row r="55" spans="1:44" x14ac:dyDescent="0.25">
      <c r="A55" s="246"/>
      <c r="B55" s="11">
        <v>20</v>
      </c>
      <c r="C55" s="15">
        <v>0</v>
      </c>
      <c r="D55" s="11" t="s">
        <v>559</v>
      </c>
      <c r="E55" s="11" t="s">
        <v>560</v>
      </c>
      <c r="F55" s="11"/>
      <c r="G55" s="11"/>
      <c r="H55" s="11"/>
      <c r="I55" s="11"/>
      <c r="V55">
        <v>52</v>
      </c>
      <c r="W55" t="s">
        <v>312</v>
      </c>
      <c r="Y55" t="s">
        <v>313</v>
      </c>
      <c r="AH55" s="277"/>
      <c r="AI55">
        <v>20</v>
      </c>
      <c r="AJ55" s="97">
        <v>0</v>
      </c>
      <c r="AK55" s="11" t="s">
        <v>559</v>
      </c>
      <c r="AL55" s="11" t="s">
        <v>560</v>
      </c>
      <c r="AN55" s="11"/>
      <c r="AQ55" s="8"/>
      <c r="AR55" s="4"/>
    </row>
    <row r="56" spans="1:44" x14ac:dyDescent="0.25">
      <c r="B56" s="11">
        <v>21</v>
      </c>
      <c r="C56" s="15">
        <v>0</v>
      </c>
      <c r="D56" s="11" t="s">
        <v>561</v>
      </c>
      <c r="E56" s="11" t="s">
        <v>562</v>
      </c>
      <c r="F56" s="11"/>
      <c r="G56" s="11"/>
      <c r="H56" s="11"/>
      <c r="I56" s="11"/>
      <c r="V56">
        <v>53</v>
      </c>
      <c r="W56" t="s">
        <v>187</v>
      </c>
      <c r="X56" t="s">
        <v>283</v>
      </c>
      <c r="Y56" t="s">
        <v>314</v>
      </c>
      <c r="AH56" s="277"/>
      <c r="AI56">
        <v>21</v>
      </c>
      <c r="AJ56" s="97">
        <v>1</v>
      </c>
      <c r="AK56" s="11" t="s">
        <v>561</v>
      </c>
      <c r="AL56" s="11" t="s">
        <v>562</v>
      </c>
      <c r="AN56" s="11"/>
      <c r="AQ56" s="8"/>
      <c r="AR56" s="4"/>
    </row>
    <row r="57" spans="1:44" x14ac:dyDescent="0.25">
      <c r="B57" s="11">
        <v>22</v>
      </c>
      <c r="C57" s="15">
        <v>0</v>
      </c>
      <c r="D57" s="11" t="s">
        <v>563</v>
      </c>
      <c r="E57" s="11" t="s">
        <v>564</v>
      </c>
      <c r="F57" s="11"/>
      <c r="G57" s="11"/>
      <c r="H57" s="11"/>
      <c r="I57" s="11"/>
      <c r="V57">
        <v>54</v>
      </c>
      <c r="W57" t="s">
        <v>315</v>
      </c>
      <c r="X57" t="s">
        <v>283</v>
      </c>
      <c r="Y57" t="s">
        <v>316</v>
      </c>
      <c r="AH57" s="277"/>
      <c r="AI57">
        <v>22</v>
      </c>
      <c r="AJ57" s="97">
        <v>0</v>
      </c>
      <c r="AK57" s="11" t="s">
        <v>563</v>
      </c>
      <c r="AL57" s="11" t="s">
        <v>564</v>
      </c>
      <c r="AN57" s="11"/>
      <c r="AQ57" s="8"/>
      <c r="AR57" s="4"/>
    </row>
    <row r="58" spans="1:44" x14ac:dyDescent="0.25">
      <c r="B58" s="11">
        <v>23</v>
      </c>
      <c r="C58" s="15">
        <v>0</v>
      </c>
      <c r="D58" s="11" t="s">
        <v>565</v>
      </c>
      <c r="E58" s="11" t="s">
        <v>566</v>
      </c>
      <c r="F58" s="11"/>
      <c r="G58" s="11"/>
      <c r="H58" s="11"/>
      <c r="I58" s="11"/>
      <c r="R58" s="10"/>
      <c r="V58">
        <v>55</v>
      </c>
      <c r="W58" t="s">
        <v>317</v>
      </c>
      <c r="X58" t="s">
        <v>283</v>
      </c>
      <c r="Y58" t="s">
        <v>318</v>
      </c>
      <c r="AH58" s="277"/>
      <c r="AI58">
        <v>23</v>
      </c>
      <c r="AJ58" s="97">
        <v>0</v>
      </c>
      <c r="AK58" s="11" t="s">
        <v>565</v>
      </c>
      <c r="AL58" s="11" t="s">
        <v>566</v>
      </c>
      <c r="AN58" s="11"/>
      <c r="AQ58" s="8"/>
      <c r="AR58" s="4"/>
    </row>
    <row r="59" spans="1:44" x14ac:dyDescent="0.25">
      <c r="B59" s="11">
        <v>24</v>
      </c>
      <c r="C59" s="15">
        <v>1</v>
      </c>
      <c r="D59" s="11" t="s">
        <v>567</v>
      </c>
      <c r="E59" s="11" t="s">
        <v>568</v>
      </c>
      <c r="F59" s="11"/>
      <c r="G59" s="11"/>
      <c r="H59" s="11"/>
      <c r="I59" s="11"/>
      <c r="R59" s="10"/>
      <c r="V59">
        <v>56</v>
      </c>
      <c r="W59" t="s">
        <v>188</v>
      </c>
      <c r="X59" t="s">
        <v>283</v>
      </c>
      <c r="Y59" t="s">
        <v>319</v>
      </c>
      <c r="AH59" s="277"/>
      <c r="AI59" s="9">
        <v>24</v>
      </c>
      <c r="AJ59" s="97">
        <v>1</v>
      </c>
      <c r="AK59" s="11" t="s">
        <v>567</v>
      </c>
      <c r="AL59" s="11" t="s">
        <v>568</v>
      </c>
      <c r="AN59" s="11"/>
      <c r="AQ59" s="8"/>
      <c r="AR59" s="4"/>
    </row>
    <row r="60" spans="1:44" x14ac:dyDescent="0.25">
      <c r="B60" s="11">
        <v>25</v>
      </c>
      <c r="C60" s="15">
        <v>0</v>
      </c>
      <c r="D60" s="11" t="s">
        <v>569</v>
      </c>
      <c r="E60" s="11" t="s">
        <v>570</v>
      </c>
      <c r="F60" s="11"/>
      <c r="G60" s="11"/>
      <c r="H60" s="11"/>
      <c r="I60" s="11"/>
      <c r="V60">
        <v>57</v>
      </c>
      <c r="W60" t="s">
        <v>320</v>
      </c>
      <c r="X60" t="s">
        <v>283</v>
      </c>
      <c r="Y60" t="s">
        <v>321</v>
      </c>
      <c r="AH60" s="277"/>
      <c r="AI60">
        <v>25</v>
      </c>
      <c r="AJ60" s="97">
        <v>0</v>
      </c>
      <c r="AK60" s="11" t="s">
        <v>569</v>
      </c>
      <c r="AL60" s="11" t="s">
        <v>570</v>
      </c>
      <c r="AN60" s="11"/>
      <c r="AQ60" s="8"/>
      <c r="AR60" s="4"/>
    </row>
    <row r="61" spans="1:44" x14ac:dyDescent="0.25">
      <c r="B61" s="11">
        <v>26</v>
      </c>
      <c r="C61" s="15">
        <v>0</v>
      </c>
      <c r="D61" s="11" t="s">
        <v>571</v>
      </c>
      <c r="E61" s="11" t="s">
        <v>572</v>
      </c>
      <c r="F61" s="11"/>
      <c r="G61" s="11"/>
      <c r="H61" s="11"/>
      <c r="I61" s="11"/>
      <c r="V61">
        <v>58</v>
      </c>
      <c r="W61" t="s">
        <v>322</v>
      </c>
      <c r="X61" t="s">
        <v>262</v>
      </c>
      <c r="Y61" t="s">
        <v>323</v>
      </c>
      <c r="AH61" s="277"/>
      <c r="AI61">
        <v>26</v>
      </c>
      <c r="AJ61" s="97">
        <v>0</v>
      </c>
      <c r="AK61" s="11" t="s">
        <v>571</v>
      </c>
      <c r="AL61" s="11" t="s">
        <v>572</v>
      </c>
      <c r="AN61" s="11"/>
      <c r="AQ61" s="8"/>
      <c r="AR61" s="4"/>
    </row>
    <row r="62" spans="1:44" x14ac:dyDescent="0.25">
      <c r="B62" s="11">
        <v>27</v>
      </c>
      <c r="C62" s="15">
        <v>0</v>
      </c>
      <c r="D62" s="11" t="s">
        <v>573</v>
      </c>
      <c r="E62" s="11" t="s">
        <v>574</v>
      </c>
      <c r="F62" s="11"/>
      <c r="G62" s="11"/>
      <c r="H62" s="11"/>
      <c r="I62" s="11"/>
      <c r="V62">
        <v>59</v>
      </c>
      <c r="W62" t="s">
        <v>324</v>
      </c>
      <c r="X62" t="s">
        <v>1220</v>
      </c>
      <c r="Y62" t="s">
        <v>325</v>
      </c>
      <c r="AH62" s="277"/>
      <c r="AI62">
        <v>27</v>
      </c>
      <c r="AJ62" s="97">
        <v>1</v>
      </c>
      <c r="AK62" s="11" t="s">
        <v>573</v>
      </c>
      <c r="AL62" s="11" t="s">
        <v>574</v>
      </c>
      <c r="AN62" s="11"/>
      <c r="AQ62" s="8"/>
      <c r="AR62" s="4"/>
    </row>
    <row r="63" spans="1:44" x14ac:dyDescent="0.25">
      <c r="B63" s="11">
        <v>28</v>
      </c>
      <c r="C63" s="15">
        <v>0</v>
      </c>
      <c r="D63" s="11" t="s">
        <v>575</v>
      </c>
      <c r="E63" s="11" t="s">
        <v>576</v>
      </c>
      <c r="F63" s="11"/>
      <c r="G63" s="11"/>
      <c r="H63" s="11"/>
      <c r="I63" s="11"/>
      <c r="O63" s="15"/>
      <c r="P63" s="8"/>
      <c r="Q63" s="11"/>
      <c r="V63">
        <v>60</v>
      </c>
      <c r="W63" t="s">
        <v>326</v>
      </c>
      <c r="Y63" t="s">
        <v>327</v>
      </c>
      <c r="AH63" s="277"/>
      <c r="AI63">
        <v>28</v>
      </c>
      <c r="AJ63" s="97">
        <v>1</v>
      </c>
      <c r="AK63" s="11" t="s">
        <v>575</v>
      </c>
      <c r="AL63" s="11" t="s">
        <v>576</v>
      </c>
      <c r="AN63" s="11"/>
      <c r="AQ63" s="8"/>
      <c r="AR63" s="4"/>
    </row>
    <row r="64" spans="1:44" x14ac:dyDescent="0.25">
      <c r="B64" s="11">
        <v>29</v>
      </c>
      <c r="C64" s="15">
        <v>0</v>
      </c>
      <c r="D64" s="11" t="s">
        <v>577</v>
      </c>
      <c r="E64" s="11" t="s">
        <v>578</v>
      </c>
      <c r="F64" s="11"/>
      <c r="G64" s="11"/>
      <c r="H64" s="11"/>
      <c r="I64" s="11"/>
      <c r="V64">
        <v>61</v>
      </c>
      <c r="W64" t="s">
        <v>328</v>
      </c>
      <c r="X64" t="s">
        <v>283</v>
      </c>
      <c r="Y64" t="s">
        <v>329</v>
      </c>
      <c r="AH64" s="277"/>
      <c r="AI64">
        <v>29</v>
      </c>
      <c r="AJ64" s="97">
        <v>0</v>
      </c>
      <c r="AK64" s="11" t="s">
        <v>577</v>
      </c>
      <c r="AL64" s="11" t="s">
        <v>578</v>
      </c>
      <c r="AN64" s="11"/>
      <c r="AQ64" s="8"/>
      <c r="AR64" s="4"/>
    </row>
    <row r="65" spans="1:44" x14ac:dyDescent="0.25">
      <c r="B65" s="11">
        <v>30</v>
      </c>
      <c r="C65" s="15">
        <v>0</v>
      </c>
      <c r="D65" s="11" t="s">
        <v>579</v>
      </c>
      <c r="E65" s="11" t="s">
        <v>580</v>
      </c>
      <c r="F65" s="11"/>
      <c r="G65" s="11"/>
      <c r="H65" s="11"/>
      <c r="I65" s="11"/>
      <c r="V65">
        <v>62</v>
      </c>
      <c r="W65" t="s">
        <v>330</v>
      </c>
      <c r="X65" t="s">
        <v>283</v>
      </c>
      <c r="Y65" t="s">
        <v>331</v>
      </c>
      <c r="AH65" s="277"/>
      <c r="AI65">
        <v>30</v>
      </c>
      <c r="AJ65" s="97">
        <v>0</v>
      </c>
      <c r="AK65" s="11" t="s">
        <v>579</v>
      </c>
      <c r="AL65" s="11" t="s">
        <v>580</v>
      </c>
      <c r="AN65" s="11"/>
      <c r="AQ65" s="8"/>
      <c r="AR65" s="4"/>
    </row>
    <row r="66" spans="1:44" x14ac:dyDescent="0.25">
      <c r="B66" s="11">
        <v>31</v>
      </c>
      <c r="C66" s="15">
        <v>0</v>
      </c>
      <c r="D66" s="11" t="s">
        <v>581</v>
      </c>
      <c r="E66" s="11" t="s">
        <v>582</v>
      </c>
      <c r="F66" s="11"/>
      <c r="G66" s="11"/>
      <c r="H66" s="11"/>
      <c r="I66" s="11"/>
      <c r="V66">
        <v>63</v>
      </c>
      <c r="W66" t="s">
        <v>332</v>
      </c>
      <c r="X66" t="s">
        <v>214</v>
      </c>
      <c r="Y66" t="s">
        <v>333</v>
      </c>
      <c r="AH66" s="86"/>
      <c r="AI66">
        <v>31</v>
      </c>
      <c r="AJ66" s="97">
        <v>0</v>
      </c>
      <c r="AK66" s="11" t="s">
        <v>581</v>
      </c>
      <c r="AL66" s="11" t="s">
        <v>582</v>
      </c>
      <c r="AN66" s="11"/>
      <c r="AQ66" s="8"/>
      <c r="AR66" s="4"/>
    </row>
    <row r="67" spans="1:44" x14ac:dyDescent="0.25">
      <c r="B67" s="11">
        <v>32</v>
      </c>
      <c r="C67" s="15">
        <v>0</v>
      </c>
      <c r="D67" s="11" t="s">
        <v>583</v>
      </c>
      <c r="E67" s="11" t="s">
        <v>595</v>
      </c>
      <c r="F67" s="11"/>
      <c r="G67" s="11"/>
      <c r="H67" s="11"/>
      <c r="I67" s="11"/>
      <c r="V67">
        <v>64</v>
      </c>
      <c r="W67" t="s">
        <v>334</v>
      </c>
      <c r="X67" t="s">
        <v>214</v>
      </c>
      <c r="Y67" t="s">
        <v>335</v>
      </c>
      <c r="AH67" s="86"/>
      <c r="AI67">
        <v>32</v>
      </c>
      <c r="AJ67" s="97">
        <v>0</v>
      </c>
      <c r="AK67" s="11" t="s">
        <v>583</v>
      </c>
      <c r="AL67" s="11" t="s">
        <v>595</v>
      </c>
      <c r="AN67" s="11"/>
      <c r="AQ67" s="8"/>
      <c r="AR67" s="4"/>
    </row>
    <row r="68" spans="1:44" x14ac:dyDescent="0.25">
      <c r="B68" s="11">
        <v>33</v>
      </c>
      <c r="C68" s="15">
        <v>0</v>
      </c>
      <c r="D68" s="11" t="s">
        <v>1626</v>
      </c>
      <c r="E68" s="11" t="s">
        <v>1627</v>
      </c>
      <c r="F68" s="11"/>
      <c r="G68" s="11"/>
      <c r="H68" s="11"/>
      <c r="I68" s="11"/>
      <c r="V68">
        <v>65</v>
      </c>
      <c r="W68" t="s">
        <v>336</v>
      </c>
      <c r="X68" t="s">
        <v>214</v>
      </c>
      <c r="Y68" t="s">
        <v>337</v>
      </c>
      <c r="AH68" s="86"/>
      <c r="AI68">
        <v>33</v>
      </c>
      <c r="AJ68" s="97">
        <v>0</v>
      </c>
      <c r="AK68" s="11" t="s">
        <v>896</v>
      </c>
      <c r="AL68" s="11" t="s">
        <v>897</v>
      </c>
      <c r="AN68" s="11"/>
      <c r="AQ68" s="8"/>
      <c r="AR68" s="4"/>
    </row>
    <row r="69" spans="1:44" x14ac:dyDescent="0.25">
      <c r="B69" s="11">
        <v>34</v>
      </c>
      <c r="C69" s="15">
        <v>0</v>
      </c>
      <c r="D69" s="11" t="s">
        <v>584</v>
      </c>
      <c r="E69" s="11" t="s">
        <v>585</v>
      </c>
      <c r="F69" s="11"/>
      <c r="G69" s="11"/>
      <c r="H69" s="11"/>
      <c r="I69" s="11"/>
      <c r="V69">
        <v>66</v>
      </c>
      <c r="W69" t="s">
        <v>338</v>
      </c>
      <c r="X69" t="s">
        <v>214</v>
      </c>
      <c r="Y69" t="s">
        <v>339</v>
      </c>
      <c r="AH69" s="86"/>
      <c r="AI69">
        <v>34</v>
      </c>
      <c r="AJ69" s="97">
        <v>0</v>
      </c>
      <c r="AK69" s="11" t="s">
        <v>584</v>
      </c>
      <c r="AL69" s="11" t="s">
        <v>585</v>
      </c>
      <c r="AN69" s="11"/>
      <c r="AQ69" s="8"/>
      <c r="AR69" s="4"/>
    </row>
    <row r="70" spans="1:44" x14ac:dyDescent="0.25">
      <c r="B70" s="11">
        <v>35</v>
      </c>
      <c r="C70" s="15">
        <v>0</v>
      </c>
      <c r="D70" s="11" t="s">
        <v>586</v>
      </c>
      <c r="E70" s="11" t="s">
        <v>587</v>
      </c>
      <c r="F70" s="11"/>
      <c r="G70" s="11"/>
      <c r="H70" s="11"/>
      <c r="I70" s="11"/>
      <c r="V70">
        <v>67</v>
      </c>
      <c r="W70" t="s">
        <v>340</v>
      </c>
      <c r="X70" t="s">
        <v>214</v>
      </c>
      <c r="Y70" t="s">
        <v>341</v>
      </c>
      <c r="AH70" s="86"/>
      <c r="AI70">
        <v>35</v>
      </c>
      <c r="AJ70" s="97">
        <v>0</v>
      </c>
      <c r="AK70" s="11" t="s">
        <v>586</v>
      </c>
      <c r="AL70" s="11" t="s">
        <v>587</v>
      </c>
      <c r="AN70" s="11"/>
      <c r="AQ70" s="8"/>
      <c r="AR70" s="4"/>
    </row>
    <row r="71" spans="1:44" x14ac:dyDescent="0.25">
      <c r="B71" s="11">
        <v>36</v>
      </c>
      <c r="C71" s="15">
        <v>0</v>
      </c>
      <c r="D71" s="11" t="s">
        <v>588</v>
      </c>
      <c r="E71" s="11" t="s">
        <v>589</v>
      </c>
      <c r="F71" s="11"/>
      <c r="G71" s="11"/>
      <c r="H71" s="11"/>
      <c r="I71" s="11"/>
      <c r="V71">
        <v>68</v>
      </c>
      <c r="W71" t="s">
        <v>342</v>
      </c>
      <c r="X71" t="s">
        <v>344</v>
      </c>
      <c r="Y71" t="s">
        <v>343</v>
      </c>
      <c r="AH71" s="86"/>
      <c r="AI71">
        <v>36</v>
      </c>
      <c r="AJ71" s="97">
        <v>0</v>
      </c>
      <c r="AK71" s="11" t="s">
        <v>588</v>
      </c>
      <c r="AL71" s="11" t="s">
        <v>589</v>
      </c>
      <c r="AN71" s="11"/>
      <c r="AQ71" s="8"/>
      <c r="AR71" s="4"/>
    </row>
    <row r="72" spans="1:44" x14ac:dyDescent="0.25">
      <c r="B72" s="11">
        <v>37</v>
      </c>
      <c r="C72" s="15">
        <v>0</v>
      </c>
      <c r="D72" s="11" t="s">
        <v>1231</v>
      </c>
      <c r="E72" s="11"/>
      <c r="F72" s="11"/>
      <c r="G72" s="11"/>
      <c r="H72" s="11"/>
      <c r="I72" s="11"/>
      <c r="V72">
        <v>69</v>
      </c>
      <c r="W72" t="s">
        <v>345</v>
      </c>
      <c r="X72" t="s">
        <v>344</v>
      </c>
      <c r="Y72" t="s">
        <v>346</v>
      </c>
      <c r="AH72" s="86"/>
      <c r="AI72">
        <v>37</v>
      </c>
      <c r="AJ72" s="97">
        <v>0</v>
      </c>
      <c r="AK72" s="11" t="s">
        <v>590</v>
      </c>
      <c r="AL72" s="11" t="s">
        <v>594</v>
      </c>
      <c r="AQ72" s="8"/>
      <c r="AR72" s="4"/>
    </row>
    <row r="73" spans="1:44" x14ac:dyDescent="0.25">
      <c r="B73" s="11">
        <v>38</v>
      </c>
      <c r="C73" s="15">
        <v>0</v>
      </c>
      <c r="D73" s="11" t="s">
        <v>591</v>
      </c>
      <c r="E73" s="11" t="s">
        <v>1671</v>
      </c>
      <c r="F73" s="11"/>
      <c r="G73" s="11"/>
      <c r="H73" s="11"/>
      <c r="I73" s="11"/>
      <c r="V73">
        <v>70</v>
      </c>
      <c r="W73" t="s">
        <v>347</v>
      </c>
      <c r="X73" t="s">
        <v>344</v>
      </c>
      <c r="Y73" t="s">
        <v>348</v>
      </c>
      <c r="AH73" s="86"/>
      <c r="AI73">
        <v>38</v>
      </c>
      <c r="AJ73" s="97">
        <v>0</v>
      </c>
      <c r="AK73" s="11" t="s">
        <v>591</v>
      </c>
      <c r="AL73" s="11" t="s">
        <v>593</v>
      </c>
      <c r="AQ73" s="8"/>
      <c r="AR73" s="4"/>
    </row>
    <row r="74" spans="1:44" x14ac:dyDescent="0.25">
      <c r="B74" s="11">
        <v>39</v>
      </c>
      <c r="C74" s="15">
        <v>0</v>
      </c>
      <c r="D74" s="11" t="s">
        <v>1630</v>
      </c>
      <c r="E74" s="11" t="s">
        <v>1628</v>
      </c>
      <c r="F74" s="11"/>
      <c r="G74" s="11"/>
      <c r="H74" s="11"/>
      <c r="I74" s="11"/>
      <c r="V74">
        <v>71</v>
      </c>
      <c r="W74" t="s">
        <v>349</v>
      </c>
      <c r="X74" t="s">
        <v>214</v>
      </c>
      <c r="Y74" t="s">
        <v>350</v>
      </c>
      <c r="AH74" s="86"/>
      <c r="AI74">
        <v>39</v>
      </c>
      <c r="AJ74" s="97">
        <v>0</v>
      </c>
      <c r="AK74" s="8" t="s">
        <v>1231</v>
      </c>
      <c r="AL74" s="11" t="s">
        <v>1237</v>
      </c>
      <c r="AQ74" s="8"/>
    </row>
    <row r="75" spans="1:44" x14ac:dyDescent="0.25">
      <c r="B75" s="11">
        <v>40</v>
      </c>
      <c r="C75" s="15">
        <v>0</v>
      </c>
      <c r="D75" s="11" t="s">
        <v>1235</v>
      </c>
      <c r="E75" s="11" t="s">
        <v>1629</v>
      </c>
      <c r="F75" s="11"/>
      <c r="G75" s="11"/>
      <c r="H75" s="11"/>
      <c r="I75" s="11"/>
      <c r="V75">
        <v>72</v>
      </c>
      <c r="W75" t="s">
        <v>351</v>
      </c>
      <c r="X75" t="s">
        <v>214</v>
      </c>
      <c r="Y75" t="s">
        <v>352</v>
      </c>
      <c r="AH75" s="86"/>
      <c r="AI75">
        <v>40</v>
      </c>
      <c r="AJ75" s="97">
        <v>0</v>
      </c>
      <c r="AK75" s="8" t="s">
        <v>1232</v>
      </c>
      <c r="AL75" s="11" t="s">
        <v>1238</v>
      </c>
      <c r="AQ75" s="8"/>
    </row>
    <row r="76" spans="1:44" x14ac:dyDescent="0.25">
      <c r="A76" s="246"/>
      <c r="B76" s="11">
        <v>41</v>
      </c>
      <c r="C76" s="15">
        <v>0</v>
      </c>
      <c r="D76" s="11" t="s">
        <v>1631</v>
      </c>
      <c r="E76" s="11" t="s">
        <v>1238</v>
      </c>
      <c r="F76" s="11"/>
      <c r="G76" s="11"/>
      <c r="H76" s="11"/>
      <c r="I76" s="11"/>
      <c r="V76">
        <v>73</v>
      </c>
      <c r="W76" t="s">
        <v>353</v>
      </c>
      <c r="X76" t="s">
        <v>283</v>
      </c>
      <c r="Y76" t="s">
        <v>354</v>
      </c>
      <c r="AH76" s="86"/>
      <c r="AI76">
        <v>41</v>
      </c>
      <c r="AJ76" s="97">
        <v>0</v>
      </c>
      <c r="AK76" s="8" t="s">
        <v>1233</v>
      </c>
      <c r="AL76" s="11" t="s">
        <v>1239</v>
      </c>
      <c r="AQ76" s="8"/>
    </row>
    <row r="77" spans="1:44" x14ac:dyDescent="0.25">
      <c r="B77" s="11">
        <v>42</v>
      </c>
      <c r="C77" s="15">
        <v>0</v>
      </c>
      <c r="D77" s="47" t="s">
        <v>883</v>
      </c>
      <c r="E77" s="11"/>
      <c r="V77">
        <v>74</v>
      </c>
      <c r="W77" t="s">
        <v>355</v>
      </c>
      <c r="X77" t="s">
        <v>283</v>
      </c>
      <c r="Y77" t="s">
        <v>356</v>
      </c>
      <c r="AH77" s="86"/>
      <c r="AI77">
        <v>42</v>
      </c>
      <c r="AJ77" s="97">
        <v>0</v>
      </c>
      <c r="AK77" s="8" t="s">
        <v>1234</v>
      </c>
      <c r="AL77" s="11" t="s">
        <v>1240</v>
      </c>
      <c r="AQ77" s="8"/>
    </row>
    <row r="78" spans="1:44" x14ac:dyDescent="0.25">
      <c r="B78" s="11">
        <v>43</v>
      </c>
      <c r="C78" s="15">
        <v>0</v>
      </c>
      <c r="D78" s="47" t="s">
        <v>898</v>
      </c>
      <c r="E78" s="47" t="s">
        <v>899</v>
      </c>
      <c r="V78">
        <v>75</v>
      </c>
      <c r="W78" t="s">
        <v>357</v>
      </c>
      <c r="X78" t="s">
        <v>283</v>
      </c>
      <c r="Y78" t="s">
        <v>358</v>
      </c>
      <c r="AH78" s="86"/>
      <c r="AI78">
        <v>43</v>
      </c>
      <c r="AJ78" s="97">
        <v>0</v>
      </c>
      <c r="AK78" s="8" t="s">
        <v>898</v>
      </c>
      <c r="AL78" s="11" t="s">
        <v>899</v>
      </c>
      <c r="AQ78" s="8"/>
    </row>
    <row r="79" spans="1:44" x14ac:dyDescent="0.25">
      <c r="B79" s="11">
        <v>44</v>
      </c>
      <c r="C79" s="15">
        <v>0</v>
      </c>
      <c r="D79" s="47" t="s">
        <v>883</v>
      </c>
      <c r="V79">
        <v>76</v>
      </c>
      <c r="W79" t="s">
        <v>359</v>
      </c>
      <c r="X79" t="s">
        <v>283</v>
      </c>
      <c r="Y79" t="s">
        <v>360</v>
      </c>
      <c r="AH79" s="86"/>
      <c r="AI79">
        <v>44</v>
      </c>
      <c r="AJ79" s="97">
        <v>0</v>
      </c>
      <c r="AK79" s="8" t="s">
        <v>1235</v>
      </c>
      <c r="AL79" t="s">
        <v>1241</v>
      </c>
      <c r="AQ79" s="8"/>
    </row>
    <row r="80" spans="1:44" x14ac:dyDescent="0.25">
      <c r="B80" s="11">
        <v>45</v>
      </c>
      <c r="C80" s="15">
        <v>0</v>
      </c>
      <c r="D80" s="47" t="s">
        <v>883</v>
      </c>
      <c r="V80">
        <v>77</v>
      </c>
      <c r="W80" t="s">
        <v>361</v>
      </c>
      <c r="X80" t="s">
        <v>283</v>
      </c>
      <c r="Y80" t="s">
        <v>362</v>
      </c>
      <c r="AH80" s="86"/>
      <c r="AI80">
        <v>45</v>
      </c>
      <c r="AJ80" s="97">
        <v>0</v>
      </c>
      <c r="AK80" s="8" t="s">
        <v>1236</v>
      </c>
      <c r="AL80" t="s">
        <v>1242</v>
      </c>
      <c r="AQ80" s="8"/>
    </row>
    <row r="81" spans="2:43" x14ac:dyDescent="0.25">
      <c r="B81" s="11">
        <v>46</v>
      </c>
      <c r="C81" s="15">
        <v>0</v>
      </c>
      <c r="D81" s="47" t="s">
        <v>883</v>
      </c>
      <c r="V81">
        <v>78</v>
      </c>
      <c r="W81" t="s">
        <v>363</v>
      </c>
      <c r="X81" t="s">
        <v>262</v>
      </c>
      <c r="Y81" t="s">
        <v>364</v>
      </c>
      <c r="AH81" s="86"/>
      <c r="AI81">
        <v>46</v>
      </c>
      <c r="AJ81" s="97">
        <v>0</v>
      </c>
      <c r="AK81" s="47" t="s">
        <v>883</v>
      </c>
      <c r="AQ81" s="8"/>
    </row>
    <row r="82" spans="2:43" x14ac:dyDescent="0.25">
      <c r="B82" s="11">
        <v>47</v>
      </c>
      <c r="C82" s="15">
        <v>0</v>
      </c>
      <c r="D82" s="47" t="s">
        <v>883</v>
      </c>
      <c r="V82">
        <v>79</v>
      </c>
      <c r="W82" t="s">
        <v>365</v>
      </c>
      <c r="X82" t="s">
        <v>214</v>
      </c>
      <c r="Y82" t="s">
        <v>366</v>
      </c>
      <c r="AH82" s="86"/>
      <c r="AI82">
        <v>47</v>
      </c>
      <c r="AJ82" s="97">
        <v>0</v>
      </c>
      <c r="AK82" s="47" t="s">
        <v>883</v>
      </c>
      <c r="AQ82" s="8"/>
    </row>
    <row r="83" spans="2:43" x14ac:dyDescent="0.25">
      <c r="B83" s="11">
        <v>48</v>
      </c>
      <c r="C83" s="15">
        <v>0</v>
      </c>
      <c r="D83" s="47" t="s">
        <v>883</v>
      </c>
      <c r="V83">
        <v>80</v>
      </c>
      <c r="W83" t="s">
        <v>367</v>
      </c>
      <c r="X83" t="s">
        <v>283</v>
      </c>
      <c r="Y83" t="s">
        <v>368</v>
      </c>
      <c r="AH83" s="86"/>
      <c r="AI83">
        <v>48</v>
      </c>
      <c r="AJ83" s="97">
        <v>0</v>
      </c>
      <c r="AK83" s="47" t="s">
        <v>883</v>
      </c>
      <c r="AQ83" s="8"/>
    </row>
    <row r="84" spans="2:43" x14ac:dyDescent="0.25">
      <c r="B84" s="11">
        <v>49</v>
      </c>
      <c r="C84" s="15">
        <v>0</v>
      </c>
      <c r="D84" s="47" t="s">
        <v>883</v>
      </c>
      <c r="V84">
        <v>81</v>
      </c>
      <c r="W84" t="s">
        <v>369</v>
      </c>
      <c r="X84" t="s">
        <v>283</v>
      </c>
      <c r="Y84" t="s">
        <v>370</v>
      </c>
      <c r="AH84" s="86"/>
      <c r="AI84">
        <v>49</v>
      </c>
      <c r="AJ84" s="97">
        <v>0</v>
      </c>
      <c r="AK84" s="47" t="s">
        <v>883</v>
      </c>
      <c r="AQ84" s="8"/>
    </row>
    <row r="85" spans="2:43" x14ac:dyDescent="0.25">
      <c r="B85" s="11">
        <v>50</v>
      </c>
      <c r="C85" s="15">
        <v>0</v>
      </c>
      <c r="D85" s="11" t="s">
        <v>1086</v>
      </c>
      <c r="E85" s="11" t="s">
        <v>1632</v>
      </c>
      <c r="V85">
        <v>82</v>
      </c>
      <c r="W85" t="s">
        <v>371</v>
      </c>
      <c r="X85" t="s">
        <v>283</v>
      </c>
      <c r="Y85" t="s">
        <v>372</v>
      </c>
      <c r="AH85" s="86"/>
      <c r="AI85">
        <v>50</v>
      </c>
      <c r="AJ85" s="97">
        <v>0</v>
      </c>
      <c r="AK85" s="11" t="s">
        <v>1086</v>
      </c>
      <c r="AL85" t="s">
        <v>1087</v>
      </c>
      <c r="AQ85" s="8"/>
    </row>
    <row r="86" spans="2:43" x14ac:dyDescent="0.25">
      <c r="B86" s="11">
        <v>51</v>
      </c>
      <c r="C86" s="15"/>
      <c r="D86" s="47" t="s">
        <v>883</v>
      </c>
      <c r="V86">
        <v>83</v>
      </c>
      <c r="W86" t="s">
        <v>373</v>
      </c>
      <c r="X86" t="s">
        <v>214</v>
      </c>
      <c r="Y86" t="s">
        <v>374</v>
      </c>
      <c r="AH86" s="86"/>
      <c r="AI86">
        <v>51</v>
      </c>
      <c r="AJ86" s="97">
        <v>0</v>
      </c>
      <c r="AK86" s="47" t="s">
        <v>883</v>
      </c>
      <c r="AQ86" s="8"/>
    </row>
    <row r="87" spans="2:43" x14ac:dyDescent="0.25">
      <c r="B87" s="11">
        <v>52</v>
      </c>
      <c r="C87" s="15"/>
      <c r="D87" s="47" t="s">
        <v>883</v>
      </c>
      <c r="V87">
        <v>84</v>
      </c>
      <c r="W87" t="s">
        <v>375</v>
      </c>
      <c r="X87" t="s">
        <v>283</v>
      </c>
      <c r="Y87" t="s">
        <v>376</v>
      </c>
      <c r="AH87" s="86"/>
      <c r="AI87">
        <v>52</v>
      </c>
      <c r="AJ87" s="97">
        <v>0</v>
      </c>
      <c r="AK87" s="47" t="s">
        <v>883</v>
      </c>
      <c r="AQ87" s="8"/>
    </row>
    <row r="88" spans="2:43" x14ac:dyDescent="0.25">
      <c r="B88" s="11">
        <v>53</v>
      </c>
      <c r="C88" s="15"/>
      <c r="D88" s="47" t="s">
        <v>883</v>
      </c>
      <c r="V88">
        <v>85</v>
      </c>
      <c r="W88" t="s">
        <v>377</v>
      </c>
      <c r="X88" t="s">
        <v>214</v>
      </c>
      <c r="Y88" t="s">
        <v>378</v>
      </c>
      <c r="AH88" s="86"/>
      <c r="AI88">
        <v>53</v>
      </c>
      <c r="AJ88" s="97">
        <v>0</v>
      </c>
      <c r="AK88" s="47" t="s">
        <v>883</v>
      </c>
      <c r="AQ88" s="8"/>
    </row>
    <row r="89" spans="2:43" x14ac:dyDescent="0.25">
      <c r="B89" s="11">
        <v>54</v>
      </c>
      <c r="C89" s="15"/>
      <c r="D89" s="47" t="s">
        <v>883</v>
      </c>
      <c r="V89">
        <v>86</v>
      </c>
      <c r="W89" t="s">
        <v>379</v>
      </c>
      <c r="X89" t="s">
        <v>214</v>
      </c>
      <c r="Y89" t="s">
        <v>380</v>
      </c>
      <c r="AH89" s="86"/>
      <c r="AI89">
        <v>54</v>
      </c>
      <c r="AJ89" s="97">
        <v>0</v>
      </c>
      <c r="AK89" s="47" t="s">
        <v>883</v>
      </c>
      <c r="AQ89" s="8"/>
    </row>
    <row r="90" spans="2:43" x14ac:dyDescent="0.25">
      <c r="B90" s="11">
        <v>55</v>
      </c>
      <c r="C90" s="15"/>
      <c r="D90" s="47" t="s">
        <v>883</v>
      </c>
      <c r="V90">
        <v>87</v>
      </c>
      <c r="W90" t="s">
        <v>381</v>
      </c>
      <c r="X90" t="s">
        <v>214</v>
      </c>
      <c r="Y90" t="s">
        <v>382</v>
      </c>
      <c r="AH90" s="86"/>
      <c r="AI90">
        <v>55</v>
      </c>
      <c r="AJ90" s="97">
        <v>0</v>
      </c>
      <c r="AK90" s="47" t="s">
        <v>883</v>
      </c>
      <c r="AQ90" s="8"/>
    </row>
    <row r="91" spans="2:43" x14ac:dyDescent="0.25">
      <c r="B91" s="11">
        <v>56</v>
      </c>
      <c r="C91" s="15"/>
      <c r="D91" s="47" t="s">
        <v>883</v>
      </c>
      <c r="V91">
        <v>88</v>
      </c>
      <c r="W91" t="s">
        <v>383</v>
      </c>
      <c r="X91" t="s">
        <v>283</v>
      </c>
      <c r="Y91" t="s">
        <v>384</v>
      </c>
      <c r="AH91" s="86"/>
      <c r="AI91">
        <v>56</v>
      </c>
      <c r="AJ91" s="97">
        <v>0</v>
      </c>
      <c r="AK91" s="47" t="s">
        <v>883</v>
      </c>
      <c r="AQ91" s="8"/>
    </row>
    <row r="92" spans="2:43" x14ac:dyDescent="0.25">
      <c r="B92" s="11">
        <v>57</v>
      </c>
      <c r="C92" s="15"/>
      <c r="D92" s="47" t="s">
        <v>883</v>
      </c>
      <c r="V92">
        <v>89</v>
      </c>
      <c r="W92" t="s">
        <v>385</v>
      </c>
      <c r="X92" t="s">
        <v>283</v>
      </c>
      <c r="Y92" t="s">
        <v>386</v>
      </c>
      <c r="AH92" s="86"/>
      <c r="AI92">
        <v>57</v>
      </c>
      <c r="AJ92" s="97">
        <v>0</v>
      </c>
      <c r="AK92" s="47" t="s">
        <v>883</v>
      </c>
      <c r="AQ92" s="8"/>
    </row>
    <row r="93" spans="2:43" x14ac:dyDescent="0.25">
      <c r="B93" s="11">
        <v>58</v>
      </c>
      <c r="C93" s="15"/>
      <c r="D93" s="47" t="s">
        <v>883</v>
      </c>
      <c r="V93">
        <v>90</v>
      </c>
      <c r="W93" t="s">
        <v>387</v>
      </c>
      <c r="X93" t="s">
        <v>283</v>
      </c>
      <c r="Y93" t="s">
        <v>388</v>
      </c>
      <c r="AH93" s="86"/>
      <c r="AI93">
        <v>58</v>
      </c>
      <c r="AJ93" s="97">
        <v>0</v>
      </c>
      <c r="AK93" s="47" t="s">
        <v>883</v>
      </c>
      <c r="AQ93" s="8"/>
    </row>
    <row r="94" spans="2:43" x14ac:dyDescent="0.25">
      <c r="B94" s="11">
        <v>59</v>
      </c>
      <c r="C94" s="15"/>
      <c r="D94" s="47" t="s">
        <v>883</v>
      </c>
      <c r="V94">
        <v>91</v>
      </c>
      <c r="W94" t="s">
        <v>1635</v>
      </c>
      <c r="X94" s="9" t="s">
        <v>283</v>
      </c>
      <c r="Y94" s="9" t="s">
        <v>389</v>
      </c>
      <c r="AH94" s="86"/>
      <c r="AI94">
        <v>59</v>
      </c>
      <c r="AJ94" s="97">
        <v>0</v>
      </c>
      <c r="AK94" s="47" t="s">
        <v>883</v>
      </c>
      <c r="AQ94" s="8"/>
    </row>
    <row r="95" spans="2:43" x14ac:dyDescent="0.25">
      <c r="B95" s="11">
        <v>60</v>
      </c>
      <c r="C95" s="15"/>
      <c r="D95" s="47" t="s">
        <v>883</v>
      </c>
      <c r="V95">
        <v>92</v>
      </c>
      <c r="W95" t="s">
        <v>390</v>
      </c>
      <c r="X95" t="s">
        <v>283</v>
      </c>
      <c r="Y95" t="s">
        <v>391</v>
      </c>
      <c r="AH95" s="86"/>
      <c r="AI95">
        <v>60</v>
      </c>
      <c r="AJ95" s="97">
        <v>0</v>
      </c>
      <c r="AK95" s="47" t="s">
        <v>883</v>
      </c>
      <c r="AQ95" s="8"/>
    </row>
    <row r="96" spans="2:43" x14ac:dyDescent="0.25">
      <c r="B96" s="11"/>
      <c r="C96" s="15"/>
      <c r="V96">
        <v>93</v>
      </c>
      <c r="W96" t="s">
        <v>392</v>
      </c>
      <c r="X96" t="s">
        <v>283</v>
      </c>
      <c r="Y96" t="s">
        <v>393</v>
      </c>
      <c r="AH96" s="86"/>
      <c r="AJ96" s="15"/>
      <c r="AQ96" s="8"/>
    </row>
    <row r="97" spans="1:43" x14ac:dyDescent="0.25">
      <c r="A97" s="86" t="s">
        <v>1672</v>
      </c>
      <c r="B97" t="s">
        <v>1673</v>
      </c>
      <c r="C97" t="s">
        <v>1822</v>
      </c>
      <c r="V97">
        <v>94</v>
      </c>
      <c r="W97" t="s">
        <v>394</v>
      </c>
      <c r="X97" t="s">
        <v>283</v>
      </c>
      <c r="Y97" t="s">
        <v>395</v>
      </c>
      <c r="AH97" s="86"/>
      <c r="AJ97" s="15"/>
      <c r="AQ97" s="8"/>
    </row>
    <row r="98" spans="1:43" x14ac:dyDescent="0.25">
      <c r="C98" t="s">
        <v>523</v>
      </c>
      <c r="V98">
        <v>95</v>
      </c>
      <c r="W98" t="s">
        <v>396</v>
      </c>
      <c r="X98" t="s">
        <v>239</v>
      </c>
      <c r="Y98" t="s">
        <v>397</v>
      </c>
      <c r="AH98" s="86"/>
      <c r="AJ98" s="15"/>
      <c r="AQ98" s="8"/>
    </row>
    <row r="99" spans="1:43" x14ac:dyDescent="0.25">
      <c r="A99" s="243" t="s">
        <v>1674</v>
      </c>
      <c r="B99" s="243" t="s">
        <v>1675</v>
      </c>
      <c r="C99" s="243" t="s">
        <v>1676</v>
      </c>
      <c r="D99" s="243" t="s">
        <v>1677</v>
      </c>
      <c r="E99" s="243" t="s">
        <v>1678</v>
      </c>
      <c r="F99" s="243" t="s">
        <v>1679</v>
      </c>
      <c r="G99" s="243" t="s">
        <v>1680</v>
      </c>
      <c r="H99" s="243" t="s">
        <v>1681</v>
      </c>
      <c r="I99" s="243" t="s">
        <v>1682</v>
      </c>
      <c r="J99" s="243" t="s">
        <v>1683</v>
      </c>
      <c r="K99" s="243" t="s">
        <v>1684</v>
      </c>
      <c r="L99" s="243" t="s">
        <v>1685</v>
      </c>
      <c r="M99" s="243" t="s">
        <v>1686</v>
      </c>
      <c r="N99" s="243" t="s">
        <v>1687</v>
      </c>
      <c r="O99" s="243" t="s">
        <v>1688</v>
      </c>
      <c r="P99" s="243" t="s">
        <v>1689</v>
      </c>
      <c r="Q99" s="243" t="s">
        <v>1690</v>
      </c>
      <c r="R99" s="243" t="s">
        <v>1691</v>
      </c>
      <c r="S99" s="243" t="s">
        <v>1692</v>
      </c>
      <c r="T99" s="243" t="s">
        <v>1693</v>
      </c>
      <c r="V99">
        <v>96</v>
      </c>
      <c r="W99" t="s">
        <v>398</v>
      </c>
      <c r="X99" t="s">
        <v>283</v>
      </c>
      <c r="Y99" t="s">
        <v>399</v>
      </c>
      <c r="AH99" s="86"/>
      <c r="AJ99" s="15"/>
      <c r="AQ99" s="8"/>
    </row>
    <row r="100" spans="1:43" x14ac:dyDescent="0.25">
      <c r="A100" s="96">
        <v>1</v>
      </c>
      <c r="B100" s="96">
        <v>1</v>
      </c>
      <c r="C100" s="96">
        <v>1</v>
      </c>
      <c r="D100" s="96">
        <v>1</v>
      </c>
      <c r="E100" s="96">
        <v>1</v>
      </c>
      <c r="F100" s="96">
        <v>1</v>
      </c>
      <c r="G100" s="96">
        <v>1</v>
      </c>
      <c r="H100" s="96">
        <v>1</v>
      </c>
      <c r="I100" s="96">
        <v>1</v>
      </c>
      <c r="J100" s="96">
        <v>1</v>
      </c>
      <c r="K100" s="96">
        <v>1</v>
      </c>
      <c r="L100" s="96">
        <v>1</v>
      </c>
      <c r="M100" s="96">
        <v>1</v>
      </c>
      <c r="N100" s="96">
        <v>1</v>
      </c>
      <c r="O100" s="96">
        <v>1</v>
      </c>
      <c r="P100" s="96">
        <v>1</v>
      </c>
      <c r="Q100" s="96">
        <v>1</v>
      </c>
      <c r="R100" s="96">
        <v>1</v>
      </c>
      <c r="S100" s="96">
        <v>1</v>
      </c>
      <c r="T100" s="96">
        <v>0</v>
      </c>
      <c r="U100" s="16" t="s">
        <v>612</v>
      </c>
      <c r="V100">
        <v>97</v>
      </c>
      <c r="W100" t="s">
        <v>400</v>
      </c>
      <c r="X100" t="s">
        <v>214</v>
      </c>
      <c r="Y100" t="s">
        <v>401</v>
      </c>
      <c r="AH100" s="86"/>
      <c r="AJ100" s="15"/>
      <c r="AQ100" s="8"/>
    </row>
    <row r="101" spans="1:43" x14ac:dyDescent="0.25">
      <c r="A101" s="243" t="s">
        <v>1694</v>
      </c>
      <c r="B101" s="243" t="s">
        <v>1695</v>
      </c>
      <c r="C101" s="243" t="s">
        <v>1696</v>
      </c>
      <c r="D101" s="243" t="s">
        <v>1697</v>
      </c>
      <c r="E101" s="243" t="s">
        <v>1698</v>
      </c>
      <c r="F101" s="243" t="s">
        <v>1699</v>
      </c>
      <c r="G101" s="243" t="s">
        <v>1700</v>
      </c>
      <c r="H101" s="243" t="s">
        <v>1701</v>
      </c>
      <c r="I101" s="243" t="s">
        <v>1702</v>
      </c>
      <c r="J101" s="243" t="s">
        <v>1703</v>
      </c>
      <c r="K101" s="243" t="s">
        <v>1704</v>
      </c>
      <c r="L101" s="243" t="s">
        <v>1705</v>
      </c>
      <c r="M101" s="243" t="s">
        <v>1706</v>
      </c>
      <c r="N101" s="243" t="s">
        <v>1707</v>
      </c>
      <c r="O101" s="243" t="s">
        <v>1708</v>
      </c>
      <c r="P101" s="243" t="s">
        <v>1709</v>
      </c>
      <c r="Q101" s="243" t="s">
        <v>1710</v>
      </c>
      <c r="R101" s="243" t="s">
        <v>1711</v>
      </c>
      <c r="S101" s="243" t="s">
        <v>1712</v>
      </c>
      <c r="T101" s="243" t="s">
        <v>1713</v>
      </c>
      <c r="V101">
        <v>98</v>
      </c>
      <c r="W101" t="s">
        <v>402</v>
      </c>
      <c r="X101" t="s">
        <v>404</v>
      </c>
      <c r="Y101" t="s">
        <v>403</v>
      </c>
      <c r="AH101" s="86"/>
      <c r="AJ101" s="15"/>
      <c r="AQ101" s="8"/>
    </row>
    <row r="102" spans="1:43" x14ac:dyDescent="0.25">
      <c r="A102" s="96">
        <v>0</v>
      </c>
      <c r="B102" s="96">
        <v>0</v>
      </c>
      <c r="C102" s="96">
        <v>0</v>
      </c>
      <c r="D102" s="96">
        <v>1</v>
      </c>
      <c r="E102" s="96">
        <v>1</v>
      </c>
      <c r="F102" s="96">
        <v>1</v>
      </c>
      <c r="G102" s="96">
        <v>1</v>
      </c>
      <c r="H102" s="96">
        <v>1</v>
      </c>
      <c r="I102" s="96">
        <v>1</v>
      </c>
      <c r="J102" s="96">
        <v>1</v>
      </c>
      <c r="K102" s="96">
        <v>1</v>
      </c>
      <c r="L102" s="96">
        <v>1</v>
      </c>
      <c r="M102" s="96">
        <v>0</v>
      </c>
      <c r="N102" s="96">
        <v>0</v>
      </c>
      <c r="O102" s="96">
        <v>0</v>
      </c>
      <c r="P102" s="96">
        <v>1</v>
      </c>
      <c r="Q102" s="96">
        <v>1</v>
      </c>
      <c r="R102" s="96">
        <v>1</v>
      </c>
      <c r="S102" s="96">
        <v>1</v>
      </c>
      <c r="T102" s="96">
        <v>1</v>
      </c>
      <c r="U102" s="16" t="s">
        <v>612</v>
      </c>
      <c r="V102">
        <v>99</v>
      </c>
      <c r="W102" t="s">
        <v>190</v>
      </c>
      <c r="Y102" t="s">
        <v>405</v>
      </c>
      <c r="AH102" s="86"/>
      <c r="AJ102" s="15"/>
      <c r="AQ102" s="8"/>
    </row>
    <row r="103" spans="1:43" x14ac:dyDescent="0.25">
      <c r="A103" s="243" t="s">
        <v>1714</v>
      </c>
      <c r="B103" s="243" t="s">
        <v>1715</v>
      </c>
      <c r="C103" s="243" t="s">
        <v>1716</v>
      </c>
      <c r="D103" s="243" t="s">
        <v>1717</v>
      </c>
      <c r="E103" s="243" t="s">
        <v>1718</v>
      </c>
      <c r="F103" s="243" t="s">
        <v>1719</v>
      </c>
      <c r="G103" s="243" t="s">
        <v>1720</v>
      </c>
      <c r="H103" s="243" t="s">
        <v>1721</v>
      </c>
      <c r="I103" s="243" t="s">
        <v>1722</v>
      </c>
      <c r="J103" s="243" t="s">
        <v>1723</v>
      </c>
      <c r="K103" s="243" t="s">
        <v>1724</v>
      </c>
      <c r="L103" s="243" t="s">
        <v>1725</v>
      </c>
      <c r="M103" s="243" t="s">
        <v>1726</v>
      </c>
      <c r="N103" s="243" t="s">
        <v>1727</v>
      </c>
      <c r="O103" s="243" t="s">
        <v>1728</v>
      </c>
      <c r="P103" s="243" t="s">
        <v>1729</v>
      </c>
      <c r="Q103" s="243" t="s">
        <v>1730</v>
      </c>
      <c r="R103" s="243" t="s">
        <v>1731</v>
      </c>
      <c r="S103" s="243" t="s">
        <v>1732</v>
      </c>
      <c r="T103" s="243" t="s">
        <v>1733</v>
      </c>
      <c r="V103">
        <v>100</v>
      </c>
      <c r="W103" t="s">
        <v>406</v>
      </c>
      <c r="X103" t="s">
        <v>214</v>
      </c>
      <c r="Y103" t="s">
        <v>213</v>
      </c>
      <c r="AH103" s="86"/>
      <c r="AJ103" s="15"/>
      <c r="AQ103" s="8"/>
    </row>
    <row r="104" spans="1:43" x14ac:dyDescent="0.25">
      <c r="A104" s="96">
        <v>1</v>
      </c>
      <c r="B104" s="96">
        <v>1</v>
      </c>
      <c r="C104" s="96">
        <v>1</v>
      </c>
      <c r="D104" s="96">
        <v>1</v>
      </c>
      <c r="E104" s="96">
        <v>1</v>
      </c>
      <c r="F104" s="96">
        <v>1</v>
      </c>
      <c r="G104" s="96">
        <v>1</v>
      </c>
      <c r="H104" s="96">
        <v>1</v>
      </c>
      <c r="I104" s="96">
        <v>1</v>
      </c>
      <c r="J104" s="96">
        <v>1</v>
      </c>
      <c r="K104" s="96">
        <v>1</v>
      </c>
      <c r="L104" s="96">
        <v>1</v>
      </c>
      <c r="M104" s="96">
        <v>1</v>
      </c>
      <c r="N104" s="96">
        <v>1</v>
      </c>
      <c r="O104" s="96">
        <v>1</v>
      </c>
      <c r="P104" s="96">
        <v>1</v>
      </c>
      <c r="Q104" s="96">
        <v>1</v>
      </c>
      <c r="R104" s="96">
        <v>1</v>
      </c>
      <c r="S104" s="96">
        <v>1</v>
      </c>
      <c r="T104" s="96">
        <v>1</v>
      </c>
      <c r="U104" s="16" t="s">
        <v>612</v>
      </c>
      <c r="V104">
        <v>101</v>
      </c>
      <c r="W104" t="s">
        <v>407</v>
      </c>
      <c r="X104" t="s">
        <v>283</v>
      </c>
      <c r="Y104" t="s">
        <v>408</v>
      </c>
      <c r="AH104" s="86"/>
      <c r="AJ104" s="15"/>
      <c r="AQ104" s="8"/>
    </row>
    <row r="105" spans="1:43" x14ac:dyDescent="0.25">
      <c r="A105" s="243" t="s">
        <v>1734</v>
      </c>
      <c r="B105" s="243" t="s">
        <v>1735</v>
      </c>
      <c r="C105" s="243" t="s">
        <v>1736</v>
      </c>
      <c r="D105" s="243" t="s">
        <v>1737</v>
      </c>
      <c r="E105" s="243" t="s">
        <v>1738</v>
      </c>
      <c r="F105" s="243" t="s">
        <v>1739</v>
      </c>
      <c r="G105" s="243" t="s">
        <v>1740</v>
      </c>
      <c r="H105" s="243" t="s">
        <v>1741</v>
      </c>
      <c r="I105" s="243" t="s">
        <v>1742</v>
      </c>
      <c r="J105" s="243" t="s">
        <v>1743</v>
      </c>
      <c r="K105" s="243" t="s">
        <v>1744</v>
      </c>
      <c r="L105" s="243" t="s">
        <v>1745</v>
      </c>
      <c r="M105" s="243" t="s">
        <v>1746</v>
      </c>
      <c r="N105" s="243" t="s">
        <v>1747</v>
      </c>
      <c r="O105" s="243" t="s">
        <v>1748</v>
      </c>
      <c r="P105" s="243" t="s">
        <v>1749</v>
      </c>
      <c r="Q105" s="243" t="s">
        <v>1750</v>
      </c>
      <c r="R105" s="243" t="s">
        <v>1751</v>
      </c>
      <c r="S105" s="243" t="s">
        <v>1752</v>
      </c>
      <c r="T105" s="243" t="s">
        <v>1753</v>
      </c>
      <c r="V105">
        <v>102</v>
      </c>
      <c r="W105" t="s">
        <v>409</v>
      </c>
      <c r="X105" t="s">
        <v>283</v>
      </c>
      <c r="Y105" t="s">
        <v>410</v>
      </c>
      <c r="AH105" s="86"/>
      <c r="AJ105" s="15"/>
      <c r="AQ105" s="8"/>
    </row>
    <row r="106" spans="1:43" x14ac:dyDescent="0.25">
      <c r="A106" s="96">
        <v>0</v>
      </c>
      <c r="B106" s="96">
        <v>0</v>
      </c>
      <c r="C106" s="96">
        <v>1</v>
      </c>
      <c r="D106" s="96">
        <v>0</v>
      </c>
      <c r="E106" s="96">
        <v>0</v>
      </c>
      <c r="F106" s="96">
        <v>0</v>
      </c>
      <c r="G106" s="96">
        <v>0</v>
      </c>
      <c r="H106" s="96">
        <v>0</v>
      </c>
      <c r="I106" s="96">
        <v>0</v>
      </c>
      <c r="J106" s="96">
        <v>0</v>
      </c>
      <c r="K106" s="96">
        <v>1</v>
      </c>
      <c r="L106" s="96">
        <v>1</v>
      </c>
      <c r="M106" s="96">
        <v>1</v>
      </c>
      <c r="N106" s="96">
        <v>1</v>
      </c>
      <c r="O106" s="96">
        <v>1</v>
      </c>
      <c r="P106" s="96">
        <v>1</v>
      </c>
      <c r="Q106" s="96">
        <v>1</v>
      </c>
      <c r="R106" s="96">
        <v>1</v>
      </c>
      <c r="S106" s="96">
        <v>0</v>
      </c>
      <c r="T106" s="96">
        <v>1</v>
      </c>
      <c r="U106" s="16" t="s">
        <v>612</v>
      </c>
      <c r="V106">
        <v>103</v>
      </c>
      <c r="W106" t="s">
        <v>411</v>
      </c>
      <c r="X106" t="s">
        <v>262</v>
      </c>
      <c r="Y106" t="s">
        <v>412</v>
      </c>
      <c r="AH106" s="86"/>
      <c r="AJ106" s="15"/>
      <c r="AQ106" s="8"/>
    </row>
    <row r="107" spans="1:43" x14ac:dyDescent="0.25">
      <c r="A107" s="243" t="s">
        <v>1754</v>
      </c>
      <c r="B107" s="243" t="s">
        <v>1755</v>
      </c>
      <c r="C107" s="243" t="s">
        <v>1756</v>
      </c>
      <c r="D107" s="243" t="s">
        <v>1757</v>
      </c>
      <c r="E107" s="243" t="s">
        <v>1758</v>
      </c>
      <c r="F107" s="243" t="s">
        <v>1759</v>
      </c>
      <c r="G107" s="243" t="s">
        <v>1760</v>
      </c>
      <c r="H107" s="243" t="s">
        <v>1761</v>
      </c>
      <c r="I107" s="243" t="s">
        <v>1762</v>
      </c>
      <c r="J107" s="243" t="s">
        <v>1763</v>
      </c>
      <c r="K107" s="243" t="s">
        <v>1764</v>
      </c>
      <c r="L107" s="243" t="s">
        <v>1765</v>
      </c>
      <c r="M107" s="243" t="s">
        <v>1766</v>
      </c>
      <c r="N107" s="243" t="s">
        <v>1767</v>
      </c>
      <c r="O107" s="243" t="s">
        <v>1768</v>
      </c>
      <c r="P107" s="243" t="s">
        <v>1769</v>
      </c>
      <c r="Q107" s="243" t="s">
        <v>1770</v>
      </c>
      <c r="R107" s="243" t="s">
        <v>1771</v>
      </c>
      <c r="S107" s="243" t="s">
        <v>1772</v>
      </c>
      <c r="T107" s="243" t="s">
        <v>1773</v>
      </c>
      <c r="V107">
        <v>104</v>
      </c>
      <c r="W107" t="s">
        <v>413</v>
      </c>
      <c r="X107" t="s">
        <v>214</v>
      </c>
      <c r="Y107" t="s">
        <v>414</v>
      </c>
      <c r="AH107" s="86"/>
      <c r="AJ107" s="15"/>
      <c r="AQ107" s="8"/>
    </row>
    <row r="108" spans="1:43" x14ac:dyDescent="0.25">
      <c r="A108" s="96">
        <v>1</v>
      </c>
      <c r="B108" s="96">
        <v>0</v>
      </c>
      <c r="C108" s="96">
        <v>1</v>
      </c>
      <c r="D108" s="96">
        <v>1</v>
      </c>
      <c r="E108" s="96">
        <v>1</v>
      </c>
      <c r="F108" s="96">
        <v>0</v>
      </c>
      <c r="G108" s="96">
        <v>1</v>
      </c>
      <c r="H108" s="96">
        <v>1</v>
      </c>
      <c r="I108" s="96">
        <v>0</v>
      </c>
      <c r="J108" s="96">
        <v>0</v>
      </c>
      <c r="K108" s="96">
        <v>1</v>
      </c>
      <c r="L108" s="96">
        <v>1</v>
      </c>
      <c r="M108" s="96">
        <v>0</v>
      </c>
      <c r="N108" s="96">
        <v>0</v>
      </c>
      <c r="O108" s="96">
        <v>1</v>
      </c>
      <c r="P108" s="96">
        <v>1</v>
      </c>
      <c r="Q108" s="96">
        <v>1</v>
      </c>
      <c r="R108" s="96">
        <v>0</v>
      </c>
      <c r="S108" s="96">
        <v>1</v>
      </c>
      <c r="T108" s="96">
        <v>1</v>
      </c>
      <c r="U108" s="16" t="s">
        <v>612</v>
      </c>
      <c r="V108">
        <v>105</v>
      </c>
      <c r="W108" t="s">
        <v>415</v>
      </c>
      <c r="X108" t="s">
        <v>283</v>
      </c>
      <c r="Y108" t="s">
        <v>416</v>
      </c>
      <c r="AH108" s="86"/>
      <c r="AJ108" s="15"/>
      <c r="AQ108" s="8"/>
    </row>
    <row r="109" spans="1:43" x14ac:dyDescent="0.25">
      <c r="A109" s="243" t="s">
        <v>1774</v>
      </c>
      <c r="B109" s="243" t="s">
        <v>1775</v>
      </c>
      <c r="C109" s="243" t="s">
        <v>1776</v>
      </c>
      <c r="D109" s="243" t="s">
        <v>1777</v>
      </c>
      <c r="E109" s="243" t="s">
        <v>1778</v>
      </c>
      <c r="F109" s="243" t="s">
        <v>1779</v>
      </c>
      <c r="G109" s="243" t="s">
        <v>1780</v>
      </c>
      <c r="H109" s="243" t="s">
        <v>1781</v>
      </c>
      <c r="I109" s="243" t="s">
        <v>1782</v>
      </c>
      <c r="J109" s="243" t="s">
        <v>1783</v>
      </c>
      <c r="K109" s="243" t="s">
        <v>1784</v>
      </c>
      <c r="L109" s="243" t="s">
        <v>1785</v>
      </c>
      <c r="M109" s="243" t="s">
        <v>1786</v>
      </c>
      <c r="N109" s="243" t="s">
        <v>1787</v>
      </c>
      <c r="O109" s="243" t="s">
        <v>1788</v>
      </c>
      <c r="P109" s="243" t="s">
        <v>1789</v>
      </c>
      <c r="Q109" s="243" t="s">
        <v>1790</v>
      </c>
      <c r="R109" s="243" t="s">
        <v>1791</v>
      </c>
      <c r="S109" s="243" t="s">
        <v>1792</v>
      </c>
      <c r="T109" s="243" t="s">
        <v>1793</v>
      </c>
      <c r="V109">
        <v>106</v>
      </c>
      <c r="W109" t="s">
        <v>417</v>
      </c>
      <c r="X109" t="s">
        <v>283</v>
      </c>
      <c r="Y109" t="s">
        <v>418</v>
      </c>
      <c r="AH109" s="86"/>
      <c r="AJ109" s="15"/>
      <c r="AQ109" s="8"/>
    </row>
    <row r="110" spans="1:43" x14ac:dyDescent="0.25">
      <c r="A110" s="96">
        <v>0</v>
      </c>
      <c r="B110" s="96">
        <v>1</v>
      </c>
      <c r="C110" s="96">
        <v>1</v>
      </c>
      <c r="D110" s="96">
        <v>0</v>
      </c>
      <c r="E110" s="96">
        <v>0</v>
      </c>
      <c r="F110" s="96">
        <v>0</v>
      </c>
      <c r="G110" s="96">
        <v>1</v>
      </c>
      <c r="H110" s="96">
        <v>1</v>
      </c>
      <c r="I110" s="96">
        <v>0</v>
      </c>
      <c r="J110" s="96">
        <v>1</v>
      </c>
      <c r="K110" s="96">
        <v>0</v>
      </c>
      <c r="L110" s="96">
        <v>0</v>
      </c>
      <c r="M110" s="96">
        <v>0</v>
      </c>
      <c r="N110" s="96">
        <v>0</v>
      </c>
      <c r="O110" s="96">
        <v>0</v>
      </c>
      <c r="P110" s="96">
        <v>0</v>
      </c>
      <c r="Q110" s="96">
        <v>1</v>
      </c>
      <c r="R110" s="96">
        <v>1</v>
      </c>
      <c r="S110" s="96">
        <v>1</v>
      </c>
      <c r="T110" s="96">
        <v>1</v>
      </c>
      <c r="U110" s="16" t="s">
        <v>612</v>
      </c>
      <c r="V110">
        <v>107</v>
      </c>
      <c r="W110" t="s">
        <v>419</v>
      </c>
      <c r="X110" t="s">
        <v>262</v>
      </c>
      <c r="Y110" t="s">
        <v>420</v>
      </c>
      <c r="AH110" s="86"/>
      <c r="AJ110" s="15"/>
      <c r="AQ110" s="8"/>
    </row>
    <row r="111" spans="1:43" x14ac:dyDescent="0.25">
      <c r="A111" s="243" t="s">
        <v>1794</v>
      </c>
      <c r="B111" s="243" t="s">
        <v>1795</v>
      </c>
      <c r="C111" s="243" t="s">
        <v>1796</v>
      </c>
      <c r="D111" s="243" t="s">
        <v>1797</v>
      </c>
      <c r="E111" s="243" t="s">
        <v>1798</v>
      </c>
      <c r="F111" s="243" t="s">
        <v>1799</v>
      </c>
      <c r="G111" s="243" t="s">
        <v>1800</v>
      </c>
      <c r="H111" s="243" t="s">
        <v>1801</v>
      </c>
      <c r="I111" s="243" t="s">
        <v>1802</v>
      </c>
      <c r="J111" s="243" t="s">
        <v>1803</v>
      </c>
      <c r="K111" s="243" t="s">
        <v>1804</v>
      </c>
      <c r="L111" s="243" t="s">
        <v>1805</v>
      </c>
      <c r="M111" s="243" t="s">
        <v>1806</v>
      </c>
      <c r="N111" s="243" t="s">
        <v>1807</v>
      </c>
      <c r="O111" s="243" t="s">
        <v>1808</v>
      </c>
      <c r="P111" s="243" t="s">
        <v>1809</v>
      </c>
      <c r="Q111" s="243" t="s">
        <v>1810</v>
      </c>
      <c r="R111" s="243" t="s">
        <v>1811</v>
      </c>
      <c r="S111" s="243" t="s">
        <v>1812</v>
      </c>
      <c r="T111" s="243" t="s">
        <v>1813</v>
      </c>
      <c r="V111">
        <v>108</v>
      </c>
      <c r="W111" t="s">
        <v>421</v>
      </c>
      <c r="X111" t="s">
        <v>283</v>
      </c>
      <c r="Y111" t="s">
        <v>422</v>
      </c>
      <c r="AH111" s="86"/>
      <c r="AJ111" s="15"/>
      <c r="AQ111" s="8"/>
    </row>
    <row r="112" spans="1:43" x14ac:dyDescent="0.25">
      <c r="A112" s="96">
        <v>0</v>
      </c>
      <c r="B112" s="96">
        <v>0</v>
      </c>
      <c r="C112" s="96">
        <v>0</v>
      </c>
      <c r="D112" s="96">
        <v>1</v>
      </c>
      <c r="E112" s="96">
        <v>1</v>
      </c>
      <c r="F112" s="96">
        <v>0</v>
      </c>
      <c r="G112" s="96">
        <v>0</v>
      </c>
      <c r="H112" s="96">
        <v>1</v>
      </c>
      <c r="I112" s="96">
        <v>0</v>
      </c>
      <c r="J112" s="96">
        <v>0</v>
      </c>
      <c r="K112" s="96">
        <v>0</v>
      </c>
      <c r="L112" s="96">
        <v>0</v>
      </c>
      <c r="M112" s="96">
        <v>0</v>
      </c>
      <c r="N112" s="96">
        <v>1</v>
      </c>
      <c r="O112" s="96">
        <v>1</v>
      </c>
      <c r="P112" s="96">
        <v>1</v>
      </c>
      <c r="Q112" s="96">
        <v>0</v>
      </c>
      <c r="R112" s="96">
        <v>0</v>
      </c>
      <c r="S112" s="96">
        <v>1</v>
      </c>
      <c r="T112" s="96">
        <v>1</v>
      </c>
      <c r="U112" s="16" t="s">
        <v>612</v>
      </c>
      <c r="V112">
        <v>109</v>
      </c>
      <c r="W112" t="s">
        <v>423</v>
      </c>
      <c r="X112" t="s">
        <v>283</v>
      </c>
      <c r="Y112" t="s">
        <v>424</v>
      </c>
      <c r="AH112" s="86"/>
      <c r="AJ112" s="15"/>
      <c r="AQ112" s="8"/>
    </row>
    <row r="113" spans="1:43" x14ac:dyDescent="0.25">
      <c r="A113" s="243" t="s">
        <v>1814</v>
      </c>
      <c r="B113" s="243" t="s">
        <v>1815</v>
      </c>
      <c r="C113" s="243" t="s">
        <v>1816</v>
      </c>
      <c r="D113" s="243" t="s">
        <v>1817</v>
      </c>
      <c r="E113" s="243" t="s">
        <v>1818</v>
      </c>
      <c r="F113" s="243" t="s">
        <v>1819</v>
      </c>
      <c r="G113" s="243" t="s">
        <v>1820</v>
      </c>
      <c r="H113" s="243" t="s">
        <v>1821</v>
      </c>
      <c r="I113" s="244"/>
      <c r="J113" s="244"/>
      <c r="K113" s="244"/>
      <c r="L113" s="244"/>
      <c r="M113" s="244"/>
      <c r="N113" s="244"/>
      <c r="O113" s="244"/>
      <c r="P113" s="244"/>
      <c r="Q113" s="244"/>
      <c r="R113" s="244"/>
      <c r="S113" s="244"/>
      <c r="T113" s="244"/>
      <c r="V113">
        <v>110</v>
      </c>
      <c r="W113" t="s">
        <v>425</v>
      </c>
      <c r="X113" t="s">
        <v>214</v>
      </c>
      <c r="Y113" t="s">
        <v>426</v>
      </c>
      <c r="AH113" s="86"/>
      <c r="AJ113" s="15"/>
      <c r="AQ113" s="8"/>
    </row>
    <row r="114" spans="1:43" x14ac:dyDescent="0.25">
      <c r="A114" s="96">
        <v>0</v>
      </c>
      <c r="B114" s="96">
        <v>1</v>
      </c>
      <c r="C114" s="96">
        <v>1</v>
      </c>
      <c r="D114" s="96">
        <v>1</v>
      </c>
      <c r="E114" s="96">
        <v>1</v>
      </c>
      <c r="F114" s="96">
        <v>0</v>
      </c>
      <c r="G114" s="96">
        <v>0</v>
      </c>
      <c r="H114" s="96">
        <v>0</v>
      </c>
      <c r="I114" s="96"/>
      <c r="J114" s="96"/>
      <c r="K114" s="96"/>
      <c r="L114" s="96"/>
      <c r="M114" s="96"/>
      <c r="N114" s="96"/>
      <c r="O114" s="96"/>
      <c r="P114" s="96"/>
      <c r="Q114" s="96"/>
      <c r="R114" s="96"/>
      <c r="S114" s="96"/>
      <c r="T114" s="96"/>
      <c r="U114" s="16" t="s">
        <v>612</v>
      </c>
      <c r="V114">
        <v>111</v>
      </c>
      <c r="W114" t="s">
        <v>427</v>
      </c>
      <c r="X114" t="s">
        <v>429</v>
      </c>
      <c r="Y114" t="s">
        <v>428</v>
      </c>
      <c r="AH114" s="86"/>
      <c r="AJ114" s="15"/>
      <c r="AQ114" s="8"/>
    </row>
    <row r="115" spans="1:43" x14ac:dyDescent="0.25">
      <c r="C115" s="15"/>
      <c r="V115">
        <v>112</v>
      </c>
      <c r="W115" t="s">
        <v>430</v>
      </c>
      <c r="X115" t="s">
        <v>432</v>
      </c>
      <c r="Y115" t="s">
        <v>431</v>
      </c>
      <c r="AH115" s="86"/>
      <c r="AJ115" s="15"/>
      <c r="AQ115" s="8"/>
    </row>
    <row r="116" spans="1:43" x14ac:dyDescent="0.25">
      <c r="C116" s="15"/>
      <c r="V116">
        <v>113</v>
      </c>
      <c r="W116" t="s">
        <v>433</v>
      </c>
      <c r="X116" t="s">
        <v>283</v>
      </c>
      <c r="Y116" t="s">
        <v>434</v>
      </c>
      <c r="AH116" s="86"/>
      <c r="AJ116" s="15"/>
      <c r="AQ116" s="8"/>
    </row>
    <row r="117" spans="1:43" x14ac:dyDescent="0.25">
      <c r="C117" s="15"/>
      <c r="V117">
        <v>114</v>
      </c>
      <c r="W117" t="s">
        <v>435</v>
      </c>
      <c r="X117" t="s">
        <v>283</v>
      </c>
      <c r="Y117" t="s">
        <v>436</v>
      </c>
      <c r="AH117" s="86"/>
      <c r="AJ117" s="15"/>
      <c r="AQ117" s="8"/>
    </row>
    <row r="118" spans="1:43" x14ac:dyDescent="0.25">
      <c r="C118" s="15"/>
      <c r="V118">
        <v>115</v>
      </c>
      <c r="W118" t="s">
        <v>437</v>
      </c>
      <c r="X118" t="s">
        <v>283</v>
      </c>
      <c r="Y118" t="s">
        <v>438</v>
      </c>
      <c r="AH118" s="86"/>
      <c r="AJ118" s="15"/>
      <c r="AQ118" s="8"/>
    </row>
    <row r="119" spans="1:43" x14ac:dyDescent="0.25">
      <c r="C119" s="15"/>
      <c r="V119">
        <v>116</v>
      </c>
      <c r="W119" t="s">
        <v>439</v>
      </c>
      <c r="X119" t="s">
        <v>283</v>
      </c>
      <c r="Y119" t="s">
        <v>440</v>
      </c>
      <c r="AH119" s="86"/>
      <c r="AJ119" s="15"/>
      <c r="AQ119" s="8"/>
    </row>
    <row r="120" spans="1:43" x14ac:dyDescent="0.25">
      <c r="C120" s="15"/>
      <c r="V120">
        <v>117</v>
      </c>
      <c r="W120" s="1" t="s">
        <v>441</v>
      </c>
      <c r="X120" t="s">
        <v>214</v>
      </c>
      <c r="Y120" t="s">
        <v>442</v>
      </c>
      <c r="AH120" s="86"/>
      <c r="AJ120" s="15"/>
      <c r="AQ120" s="8"/>
    </row>
    <row r="121" spans="1:43" x14ac:dyDescent="0.25">
      <c r="C121" s="15"/>
      <c r="V121">
        <v>118</v>
      </c>
      <c r="W121" t="s">
        <v>443</v>
      </c>
      <c r="X121" t="s">
        <v>283</v>
      </c>
      <c r="Y121" t="s">
        <v>444</v>
      </c>
      <c r="AH121" s="86"/>
      <c r="AJ121" s="15"/>
      <c r="AQ121" s="8"/>
    </row>
    <row r="122" spans="1:43" x14ac:dyDescent="0.25">
      <c r="C122" s="15"/>
      <c r="V122">
        <v>119</v>
      </c>
      <c r="W122" t="s">
        <v>445</v>
      </c>
      <c r="X122" t="s">
        <v>283</v>
      </c>
      <c r="Y122" t="s">
        <v>446</v>
      </c>
      <c r="AH122" s="86"/>
      <c r="AJ122" s="15"/>
      <c r="AQ122" s="8"/>
    </row>
    <row r="123" spans="1:43" x14ac:dyDescent="0.25">
      <c r="C123" s="15"/>
      <c r="V123">
        <v>120</v>
      </c>
      <c r="W123" t="s">
        <v>447</v>
      </c>
      <c r="X123" t="s">
        <v>214</v>
      </c>
      <c r="Y123" t="s">
        <v>448</v>
      </c>
      <c r="AH123" s="86"/>
      <c r="AJ123" s="15"/>
      <c r="AQ123" s="8"/>
    </row>
    <row r="124" spans="1:43" x14ac:dyDescent="0.25">
      <c r="C124" s="15"/>
      <c r="V124">
        <v>121</v>
      </c>
      <c r="W124" t="s">
        <v>449</v>
      </c>
      <c r="X124" t="s">
        <v>451</v>
      </c>
      <c r="Y124" t="s">
        <v>450</v>
      </c>
      <c r="AH124" s="86"/>
      <c r="AJ124" s="15"/>
      <c r="AQ124" s="8"/>
    </row>
    <row r="125" spans="1:43" x14ac:dyDescent="0.25">
      <c r="C125" s="15"/>
      <c r="V125">
        <v>122</v>
      </c>
      <c r="W125" t="s">
        <v>452</v>
      </c>
      <c r="X125" t="s">
        <v>454</v>
      </c>
      <c r="Y125" t="s">
        <v>453</v>
      </c>
      <c r="AH125" s="86"/>
      <c r="AJ125" s="15"/>
      <c r="AQ125" s="8"/>
    </row>
    <row r="126" spans="1:43" x14ac:dyDescent="0.25">
      <c r="C126" s="15"/>
      <c r="V126">
        <v>123</v>
      </c>
      <c r="W126" t="s">
        <v>455</v>
      </c>
      <c r="X126" t="s">
        <v>454</v>
      </c>
      <c r="Y126" t="s">
        <v>456</v>
      </c>
      <c r="AH126" s="86"/>
      <c r="AJ126" s="15"/>
      <c r="AQ126" s="8"/>
    </row>
    <row r="127" spans="1:43" x14ac:dyDescent="0.25">
      <c r="C127" s="15"/>
      <c r="V127">
        <v>124</v>
      </c>
      <c r="W127" t="s">
        <v>457</v>
      </c>
      <c r="X127" t="s">
        <v>262</v>
      </c>
      <c r="Y127" t="s">
        <v>458</v>
      </c>
      <c r="AH127" s="86"/>
      <c r="AJ127" s="15"/>
      <c r="AQ127" s="8"/>
    </row>
    <row r="128" spans="1:43" ht="16.5" x14ac:dyDescent="0.25">
      <c r="C128" s="15"/>
      <c r="V128">
        <v>125</v>
      </c>
      <c r="W128" t="s">
        <v>459</v>
      </c>
      <c r="X128" t="s">
        <v>461</v>
      </c>
      <c r="Y128" t="s">
        <v>460</v>
      </c>
      <c r="AH128" s="86"/>
      <c r="AJ128" s="15"/>
      <c r="AQ128" s="8"/>
    </row>
    <row r="129" spans="3:43" ht="16.5" x14ac:dyDescent="0.25">
      <c r="C129" s="15"/>
      <c r="V129">
        <v>126</v>
      </c>
      <c r="W129" t="s">
        <v>462</v>
      </c>
      <c r="X129" t="s">
        <v>461</v>
      </c>
      <c r="Y129" t="s">
        <v>337</v>
      </c>
      <c r="AH129" s="86"/>
      <c r="AJ129" s="15"/>
      <c r="AQ129" s="8"/>
    </row>
    <row r="130" spans="3:43" ht="16.5" x14ac:dyDescent="0.25">
      <c r="C130" s="15"/>
      <c r="V130">
        <v>127</v>
      </c>
      <c r="W130" t="s">
        <v>463</v>
      </c>
      <c r="X130" t="s">
        <v>461</v>
      </c>
      <c r="Y130" t="s">
        <v>464</v>
      </c>
      <c r="AH130" s="86"/>
      <c r="AJ130" s="15"/>
      <c r="AQ130" s="8"/>
    </row>
    <row r="131" spans="3:43" x14ac:dyDescent="0.25">
      <c r="C131" s="15"/>
      <c r="V131">
        <v>128</v>
      </c>
      <c r="W131" t="s">
        <v>465</v>
      </c>
      <c r="X131" t="s">
        <v>283</v>
      </c>
      <c r="Y131" t="s">
        <v>466</v>
      </c>
      <c r="AH131" s="86"/>
      <c r="AJ131" s="15"/>
      <c r="AQ131" s="8"/>
    </row>
    <row r="132" spans="3:43" x14ac:dyDescent="0.25">
      <c r="C132" s="15"/>
      <c r="V132">
        <v>129</v>
      </c>
      <c r="W132" t="s">
        <v>467</v>
      </c>
      <c r="X132" t="s">
        <v>283</v>
      </c>
      <c r="Y132" t="s">
        <v>468</v>
      </c>
      <c r="AH132" s="86"/>
      <c r="AJ132" s="15"/>
      <c r="AQ132" s="8"/>
    </row>
    <row r="133" spans="3:43" x14ac:dyDescent="0.25">
      <c r="C133" s="15"/>
      <c r="V133">
        <v>130</v>
      </c>
      <c r="W133" t="s">
        <v>469</v>
      </c>
      <c r="X133" t="s">
        <v>283</v>
      </c>
      <c r="Y133" t="s">
        <v>470</v>
      </c>
      <c r="AH133" s="86"/>
      <c r="AJ133" s="15"/>
      <c r="AQ133" s="8"/>
    </row>
    <row r="134" spans="3:43" x14ac:dyDescent="0.25">
      <c r="C134" s="15"/>
      <c r="V134">
        <v>131</v>
      </c>
      <c r="W134" t="s">
        <v>471</v>
      </c>
      <c r="X134" t="s">
        <v>283</v>
      </c>
      <c r="Y134" t="s">
        <v>472</v>
      </c>
      <c r="AH134" s="86"/>
      <c r="AJ134" s="15"/>
      <c r="AQ134" s="8"/>
    </row>
    <row r="135" spans="3:43" x14ac:dyDescent="0.25">
      <c r="C135" s="15"/>
      <c r="V135">
        <v>132</v>
      </c>
      <c r="W135" t="s">
        <v>473</v>
      </c>
      <c r="X135" t="s">
        <v>283</v>
      </c>
      <c r="Y135" t="s">
        <v>474</v>
      </c>
      <c r="AH135" s="86"/>
      <c r="AJ135" s="15"/>
      <c r="AQ135" s="8"/>
    </row>
    <row r="136" spans="3:43" x14ac:dyDescent="0.25">
      <c r="C136" s="15"/>
      <c r="V136">
        <v>133</v>
      </c>
      <c r="W136" t="s">
        <v>475</v>
      </c>
      <c r="X136" t="s">
        <v>283</v>
      </c>
      <c r="Y136" t="s">
        <v>476</v>
      </c>
      <c r="AH136" s="86"/>
      <c r="AJ136" s="15"/>
      <c r="AQ136" s="8"/>
    </row>
    <row r="137" spans="3:43" x14ac:dyDescent="0.25">
      <c r="C137" s="15"/>
      <c r="V137">
        <v>134</v>
      </c>
      <c r="W137" t="s">
        <v>477</v>
      </c>
      <c r="X137" t="s">
        <v>283</v>
      </c>
      <c r="Y137" t="s">
        <v>478</v>
      </c>
      <c r="AH137" s="86"/>
      <c r="AJ137" s="15"/>
      <c r="AQ137" s="8"/>
    </row>
    <row r="138" spans="3:43" x14ac:dyDescent="0.25">
      <c r="C138" s="15"/>
      <c r="V138">
        <v>135</v>
      </c>
      <c r="W138" t="s">
        <v>479</v>
      </c>
      <c r="X138" t="s">
        <v>283</v>
      </c>
      <c r="Y138" t="s">
        <v>480</v>
      </c>
      <c r="AH138" s="86"/>
      <c r="AJ138" s="15"/>
      <c r="AQ138" s="8"/>
    </row>
    <row r="139" spans="3:43" x14ac:dyDescent="0.25">
      <c r="C139" s="15"/>
      <c r="V139">
        <v>136</v>
      </c>
      <c r="W139" t="s">
        <v>481</v>
      </c>
      <c r="X139" t="s">
        <v>283</v>
      </c>
      <c r="Y139" t="s">
        <v>482</v>
      </c>
      <c r="AH139" s="86"/>
      <c r="AJ139" s="15"/>
      <c r="AQ139" s="8"/>
    </row>
    <row r="140" spans="3:43" x14ac:dyDescent="0.25">
      <c r="C140" s="15"/>
      <c r="V140">
        <v>137</v>
      </c>
      <c r="W140" t="s">
        <v>483</v>
      </c>
      <c r="X140" t="s">
        <v>283</v>
      </c>
      <c r="Y140" t="s">
        <v>484</v>
      </c>
      <c r="AH140" s="86"/>
      <c r="AJ140" s="15"/>
      <c r="AQ140" s="8"/>
    </row>
    <row r="141" spans="3:43" x14ac:dyDescent="0.25">
      <c r="C141" s="15"/>
      <c r="V141">
        <v>138</v>
      </c>
      <c r="W141" t="s">
        <v>485</v>
      </c>
      <c r="X141" t="s">
        <v>283</v>
      </c>
      <c r="Y141" t="s">
        <v>486</v>
      </c>
      <c r="AH141" s="86"/>
      <c r="AJ141" s="15"/>
      <c r="AQ141" s="8"/>
    </row>
    <row r="142" spans="3:43" x14ac:dyDescent="0.25">
      <c r="C142" s="15"/>
      <c r="V142">
        <v>139</v>
      </c>
      <c r="W142" t="s">
        <v>487</v>
      </c>
      <c r="X142" t="s">
        <v>262</v>
      </c>
      <c r="Y142" t="s">
        <v>488</v>
      </c>
      <c r="AH142" s="86"/>
      <c r="AJ142" s="15"/>
      <c r="AQ142" s="8"/>
    </row>
    <row r="143" spans="3:43" x14ac:dyDescent="0.25">
      <c r="C143" s="15"/>
      <c r="V143">
        <v>140</v>
      </c>
      <c r="W143" t="s">
        <v>489</v>
      </c>
      <c r="X143" t="s">
        <v>283</v>
      </c>
      <c r="Y143" t="s">
        <v>490</v>
      </c>
      <c r="AH143" s="86"/>
      <c r="AJ143" s="15"/>
      <c r="AQ143" s="8"/>
    </row>
    <row r="144" spans="3:43" x14ac:dyDescent="0.25">
      <c r="C144" s="15"/>
      <c r="V144">
        <v>141</v>
      </c>
      <c r="W144" t="s">
        <v>491</v>
      </c>
      <c r="X144" t="s">
        <v>493</v>
      </c>
      <c r="Y144" t="s">
        <v>492</v>
      </c>
      <c r="AH144" s="86"/>
      <c r="AJ144" s="15"/>
      <c r="AQ144" s="8"/>
    </row>
    <row r="145" spans="3:25" x14ac:dyDescent="0.25">
      <c r="C145" s="15"/>
      <c r="V145">
        <v>142</v>
      </c>
      <c r="W145" t="s">
        <v>494</v>
      </c>
      <c r="X145" t="s">
        <v>283</v>
      </c>
      <c r="Y145" t="s">
        <v>495</v>
      </c>
    </row>
    <row r="146" spans="3:25" x14ac:dyDescent="0.25">
      <c r="C146" s="15"/>
      <c r="V146">
        <v>143</v>
      </c>
      <c r="W146" t="s">
        <v>496</v>
      </c>
      <c r="X146" t="s">
        <v>283</v>
      </c>
      <c r="Y146" t="s">
        <v>497</v>
      </c>
    </row>
    <row r="147" spans="3:25" x14ac:dyDescent="0.25">
      <c r="C147" s="15"/>
      <c r="V147">
        <v>144</v>
      </c>
      <c r="W147" t="s">
        <v>498</v>
      </c>
      <c r="X147" t="s">
        <v>493</v>
      </c>
      <c r="Y147" t="s">
        <v>1217</v>
      </c>
    </row>
    <row r="148" spans="3:25" x14ac:dyDescent="0.25">
      <c r="C148" s="15"/>
      <c r="V148">
        <v>145</v>
      </c>
      <c r="W148" t="s">
        <v>499</v>
      </c>
      <c r="X148" t="s">
        <v>493</v>
      </c>
      <c r="Y148" t="s">
        <v>1218</v>
      </c>
    </row>
    <row r="149" spans="3:25" x14ac:dyDescent="0.25">
      <c r="V149">
        <v>146</v>
      </c>
      <c r="W149" t="s">
        <v>1636</v>
      </c>
      <c r="Y149" t="s">
        <v>1641</v>
      </c>
    </row>
    <row r="150" spans="3:25" x14ac:dyDescent="0.25">
      <c r="V150">
        <v>147</v>
      </c>
      <c r="W150" t="s">
        <v>1637</v>
      </c>
      <c r="Y150" t="s">
        <v>1642</v>
      </c>
    </row>
    <row r="151" spans="3:25" x14ac:dyDescent="0.25">
      <c r="V151" s="151">
        <v>148</v>
      </c>
      <c r="W151" s="151" t="s">
        <v>1638</v>
      </c>
    </row>
    <row r="152" spans="3:25" x14ac:dyDescent="0.25">
      <c r="V152">
        <v>149</v>
      </c>
      <c r="W152" t="s">
        <v>1639</v>
      </c>
      <c r="X152" t="s">
        <v>283</v>
      </c>
      <c r="Y152" t="s">
        <v>1643</v>
      </c>
    </row>
    <row r="153" spans="3:25" x14ac:dyDescent="0.25">
      <c r="V153" s="151">
        <v>150</v>
      </c>
      <c r="W153" s="151" t="s">
        <v>1640</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49" r:id="rId4" name="cmdWritePrnt">
          <controlPr defaultSize="0" autoLine="0" r:id="rId5">
            <anchor moveWithCells="1">
              <from>
                <xdr:col>8</xdr:col>
                <xdr:colOff>485775</xdr:colOff>
                <xdr:row>0</xdr:row>
                <xdr:rowOff>57150</xdr:rowOff>
              </from>
              <to>
                <xdr:col>10</xdr:col>
                <xdr:colOff>285750</xdr:colOff>
                <xdr:row>1</xdr:row>
                <xdr:rowOff>114300</xdr:rowOff>
              </to>
            </anchor>
          </controlPr>
        </control>
      </mc:Choice>
      <mc:Fallback>
        <control shapeId="10249" r:id="rId4" name="cmdWritePrnt"/>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50" r:id="rId8" name="cmdRun">
          <controlPr defaultSize="0" autoLine="0" r:id="rId9">
            <anchor moveWithCells="1">
              <from>
                <xdr:col>10</xdr:col>
                <xdr:colOff>371475</xdr:colOff>
                <xdr:row>0</xdr:row>
                <xdr:rowOff>57150</xdr:rowOff>
              </from>
              <to>
                <xdr:col>12</xdr:col>
                <xdr:colOff>171450</xdr:colOff>
                <xdr:row>1</xdr:row>
                <xdr:rowOff>114300</xdr:rowOff>
              </to>
            </anchor>
          </controlPr>
        </control>
      </mc:Choice>
      <mc:Fallback>
        <control shapeId="10250" r:id="rId8" name="cmdRu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4" activePane="bottomLeft" state="frozen"/>
      <selection pane="bottomLeft" activeCell="A4" sqref="A4"/>
    </sheetView>
  </sheetViews>
  <sheetFormatPr defaultColWidth="8.85546875" defaultRowHeight="15" x14ac:dyDescent="0.25"/>
  <cols>
    <col min="1" max="1" width="12.28515625" style="8" customWidth="1"/>
    <col min="2" max="2" width="9.7109375" style="8" customWidth="1"/>
    <col min="3" max="3" width="9.7109375" style="137" customWidth="1"/>
    <col min="4" max="4" width="8.85546875" style="8" customWidth="1"/>
    <col min="5" max="5" width="8.85546875" style="98"/>
    <col min="6" max="16" width="8.85546875" style="8"/>
    <col min="17" max="18" width="8.85546875" style="8" customWidth="1"/>
    <col min="19" max="21" width="8.85546875" style="8"/>
    <col min="35" max="35" width="8.85546875" style="8"/>
    <col min="39" max="16380" width="8.85546875" style="8"/>
    <col min="16381" max="16381" width="4" style="8" bestFit="1" customWidth="1"/>
    <col min="16382" max="16382" width="40" style="8" bestFit="1" customWidth="1"/>
    <col min="16383" max="16383" width="4" style="8" bestFit="1" customWidth="1"/>
    <col min="16384" max="16384" width="27" style="8" bestFit="1" customWidth="1"/>
  </cols>
  <sheetData>
    <row r="1" spans="1:48 16381:16384" ht="25.35" customHeight="1" x14ac:dyDescent="0.25">
      <c r="A1" s="118" t="s">
        <v>992</v>
      </c>
      <c r="XFA1" s="7" t="s">
        <v>117</v>
      </c>
      <c r="XFB1" s="7" t="s">
        <v>910</v>
      </c>
      <c r="XFC1" s="7" t="s">
        <v>164</v>
      </c>
      <c r="XFD1" s="90" t="s">
        <v>911</v>
      </c>
    </row>
    <row r="2" spans="1:48 16381:16384" ht="19.899999999999999" customHeight="1" x14ac:dyDescent="0.25">
      <c r="A2" s="30" t="s">
        <v>926</v>
      </c>
      <c r="B2" s="103" t="s">
        <v>1612</v>
      </c>
      <c r="C2" s="138"/>
      <c r="D2" s="30" t="s">
        <v>766</v>
      </c>
      <c r="E2" s="104" t="s">
        <v>1624</v>
      </c>
      <c r="XFA2" s="209">
        <v>0</v>
      </c>
      <c r="XFB2" s="209" t="s">
        <v>1440</v>
      </c>
      <c r="XFC2">
        <v>1</v>
      </c>
      <c r="XFD2" t="s">
        <v>912</v>
      </c>
    </row>
    <row r="3" spans="1:48 16381:16384" ht="15.6" customHeight="1" x14ac:dyDescent="0.25">
      <c r="A3" s="112" t="s">
        <v>908</v>
      </c>
      <c r="B3" s="113"/>
      <c r="C3" s="139"/>
      <c r="D3" s="103"/>
      <c r="XFA3" s="209">
        <v>1</v>
      </c>
      <c r="XFB3" s="209" t="s">
        <v>1469</v>
      </c>
      <c r="XFC3">
        <v>2</v>
      </c>
      <c r="XFD3" t="s">
        <v>913</v>
      </c>
    </row>
    <row r="4" spans="1:48 16381:16384" s="3" customFormat="1" x14ac:dyDescent="0.25">
      <c r="A4" s="21" t="s">
        <v>644</v>
      </c>
      <c r="C4" s="140"/>
      <c r="D4" s="79" t="s">
        <v>927</v>
      </c>
      <c r="E4" s="20"/>
      <c r="XFA4" s="209">
        <v>2</v>
      </c>
      <c r="XFB4" s="209" t="s">
        <v>1441</v>
      </c>
      <c r="XFC4">
        <v>3</v>
      </c>
      <c r="XFD4" t="s">
        <v>914</v>
      </c>
    </row>
    <row r="5" spans="1:48 16381:16384" s="3" customFormat="1" x14ac:dyDescent="0.25">
      <c r="B5" s="13" t="s">
        <v>645</v>
      </c>
      <c r="C5" s="13" t="s">
        <v>1181</v>
      </c>
      <c r="D5" s="3" t="s">
        <v>928</v>
      </c>
      <c r="E5" s="99"/>
      <c r="AU5" s="3" t="s">
        <v>776</v>
      </c>
      <c r="AV5" s="8" t="s">
        <v>769</v>
      </c>
      <c r="XFA5" s="209">
        <v>3</v>
      </c>
      <c r="XFB5" s="209" t="s">
        <v>1442</v>
      </c>
      <c r="XFC5">
        <v>4</v>
      </c>
      <c r="XFD5" t="s">
        <v>915</v>
      </c>
    </row>
    <row r="6" spans="1:48 16381:16384" x14ac:dyDescent="0.25">
      <c r="A6" s="18" t="s">
        <v>643</v>
      </c>
      <c r="B6" s="39"/>
      <c r="C6" s="39"/>
      <c r="D6" t="s">
        <v>1568</v>
      </c>
      <c r="F6" s="40"/>
      <c r="G6" s="40"/>
      <c r="H6" s="22"/>
      <c r="I6" s="22"/>
      <c r="J6" s="22"/>
      <c r="K6" s="22"/>
      <c r="L6" s="22"/>
      <c r="M6" s="22"/>
      <c r="N6" s="22"/>
      <c r="O6" s="22"/>
      <c r="P6" s="22"/>
      <c r="Q6" s="22"/>
      <c r="R6" s="22"/>
      <c r="S6" s="22"/>
      <c r="T6" s="22"/>
      <c r="AM6" s="37" t="s">
        <v>778</v>
      </c>
      <c r="AN6" s="38">
        <v>7.77</v>
      </c>
      <c r="AR6" s="34" t="s">
        <v>770</v>
      </c>
      <c r="AS6" s="35">
        <f>INT(AN6)</f>
        <v>7</v>
      </c>
      <c r="AU6" s="8">
        <f>1*($AS$12/20)</f>
        <v>0.7</v>
      </c>
      <c r="AV6" s="36" t="e">
        <f>AU6/(AU6+EXP($AS$11-$AS$10*AU6))</f>
        <v>#REF!</v>
      </c>
      <c r="XFA6" s="209">
        <v>5</v>
      </c>
      <c r="XFB6" s="209" t="s">
        <v>1443</v>
      </c>
      <c r="XFC6">
        <v>6</v>
      </c>
      <c r="XFD6" t="s">
        <v>916</v>
      </c>
    </row>
    <row r="7" spans="1:48 16381:16384" x14ac:dyDescent="0.25">
      <c r="A7" s="18" t="s">
        <v>642</v>
      </c>
      <c r="B7" s="40"/>
      <c r="C7" s="40"/>
      <c r="D7" t="s">
        <v>1569</v>
      </c>
      <c r="F7" s="40"/>
      <c r="G7" s="40"/>
      <c r="H7" s="22"/>
      <c r="I7" s="22"/>
      <c r="J7" s="22"/>
      <c r="K7" s="22"/>
      <c r="L7" s="22"/>
      <c r="M7" s="22"/>
      <c r="N7" s="22"/>
      <c r="O7" s="22"/>
      <c r="P7" s="22"/>
      <c r="Q7" s="22"/>
      <c r="R7" s="22"/>
      <c r="S7" s="22"/>
      <c r="T7" s="22"/>
      <c r="AR7" s="34" t="s">
        <v>771</v>
      </c>
      <c r="AS7" s="35" t="e">
        <f>#REF!-#REF!</f>
        <v>#REF!</v>
      </c>
      <c r="AU7" s="8">
        <f>2*($AS$12/20)</f>
        <v>1.4</v>
      </c>
      <c r="AV7" s="36" t="e">
        <f>AU7/(AU7+EXP($AS$11-$AS$10*AU7))</f>
        <v>#REF!</v>
      </c>
      <c r="XFA7" s="209">
        <v>6</v>
      </c>
      <c r="XFB7" s="209" t="s">
        <v>1444</v>
      </c>
      <c r="XFC7">
        <v>7</v>
      </c>
      <c r="XFD7" t="s">
        <v>917</v>
      </c>
    </row>
    <row r="8" spans="1:48 16381:16384" x14ac:dyDescent="0.25">
      <c r="A8" s="18" t="s">
        <v>641</v>
      </c>
      <c r="B8" s="40"/>
      <c r="C8" s="40"/>
      <c r="D8" t="s">
        <v>1570</v>
      </c>
      <c r="F8" s="40"/>
      <c r="G8" s="40"/>
      <c r="H8" s="22"/>
      <c r="I8" s="22"/>
      <c r="J8" s="22"/>
      <c r="K8" s="22"/>
      <c r="L8" s="22"/>
      <c r="M8" s="22"/>
      <c r="N8" s="22"/>
      <c r="O8" s="22"/>
      <c r="P8" s="22"/>
      <c r="Q8" s="22"/>
      <c r="R8" s="22"/>
      <c r="S8" s="22"/>
      <c r="T8" s="22"/>
      <c r="AR8" s="34" t="s">
        <v>772</v>
      </c>
      <c r="AS8" s="35">
        <f>AN6-AS6</f>
        <v>0.76999999999999957</v>
      </c>
      <c r="AU8" s="8">
        <f>3*($AS$12/20)</f>
        <v>2.0999999999999996</v>
      </c>
      <c r="AV8" s="36" t="e">
        <f>AU8/(AU8+EXP($AS$11-$AS$10*AU8))</f>
        <v>#REF!</v>
      </c>
      <c r="XFA8" s="209">
        <v>7</v>
      </c>
      <c r="XFB8" s="209" t="s">
        <v>1466</v>
      </c>
      <c r="XFC8">
        <v>8</v>
      </c>
      <c r="XFD8" t="s">
        <v>918</v>
      </c>
    </row>
    <row r="9" spans="1:48 16381:16384" x14ac:dyDescent="0.25">
      <c r="A9" s="18" t="s">
        <v>640</v>
      </c>
      <c r="B9" s="40"/>
      <c r="C9" s="40"/>
      <c r="D9" t="s">
        <v>1571</v>
      </c>
      <c r="F9" s="40"/>
      <c r="G9" s="40"/>
      <c r="H9" s="22"/>
      <c r="I9" s="22"/>
      <c r="J9" s="22">
        <f>C9-G9</f>
        <v>0</v>
      </c>
      <c r="K9" s="22"/>
      <c r="L9" s="22"/>
      <c r="M9" s="22"/>
      <c r="N9" s="22"/>
      <c r="O9" s="22"/>
      <c r="P9" s="22"/>
      <c r="Q9" s="22"/>
      <c r="R9" s="22"/>
      <c r="S9" s="22"/>
      <c r="T9" s="22"/>
      <c r="AR9" s="34" t="s">
        <v>773</v>
      </c>
      <c r="AS9" s="35" t="e">
        <f>LN(#REF!/AS7-#REF!)</f>
        <v>#REF!</v>
      </c>
      <c r="AU9" s="8">
        <f>4*($AS$12/20)</f>
        <v>2.8</v>
      </c>
      <c r="AV9" s="36" t="e">
        <f>AU9/(AU9+EXP($AS$11-$AS$10*AU9))</f>
        <v>#REF!</v>
      </c>
      <c r="XFA9" s="209">
        <v>8</v>
      </c>
      <c r="XFB9" s="209" t="s">
        <v>1467</v>
      </c>
      <c r="XFC9">
        <v>9</v>
      </c>
      <c r="XFD9" t="s">
        <v>919</v>
      </c>
    </row>
    <row r="10" spans="1:48 16381:16384" x14ac:dyDescent="0.25">
      <c r="A10" s="18" t="s">
        <v>639</v>
      </c>
      <c r="B10" s="40"/>
      <c r="C10" s="40"/>
      <c r="D10" t="s">
        <v>1572</v>
      </c>
      <c r="F10" s="40"/>
      <c r="G10" s="40"/>
      <c r="H10" s="22"/>
      <c r="I10" s="22"/>
      <c r="J10" s="22"/>
      <c r="K10" s="22"/>
      <c r="L10" s="22"/>
      <c r="M10" s="22"/>
      <c r="N10" s="22"/>
      <c r="O10" s="22"/>
      <c r="P10" s="22"/>
      <c r="Q10" s="22"/>
      <c r="R10" s="22"/>
      <c r="S10" s="22"/>
      <c r="T10" s="22"/>
      <c r="AR10" s="34" t="s">
        <v>774</v>
      </c>
      <c r="AS10" s="35" t="e">
        <f>(AS9-LN(AS6/AS8-AS6))/(AS6-#REF!)</f>
        <v>#REF!</v>
      </c>
      <c r="AU10" s="8">
        <f>5*($AS$12/20)</f>
        <v>3.5</v>
      </c>
      <c r="AV10" s="36" t="e">
        <f>AU10/(AU10+EXP($AS$11-$AS$10*AU10))</f>
        <v>#REF!</v>
      </c>
      <c r="XFA10" s="209">
        <v>9</v>
      </c>
      <c r="XFB10" s="209" t="s">
        <v>1468</v>
      </c>
      <c r="XFC10">
        <v>10</v>
      </c>
      <c r="XFD10" t="s">
        <v>920</v>
      </c>
    </row>
    <row r="11" spans="1:48 16381:16384" x14ac:dyDescent="0.25">
      <c r="A11" s="18" t="s">
        <v>638</v>
      </c>
      <c r="B11" s="40"/>
      <c r="C11" s="40"/>
      <c r="D11" t="s">
        <v>1573</v>
      </c>
      <c r="F11" s="40"/>
      <c r="G11" s="40"/>
      <c r="H11" s="22"/>
      <c r="I11" s="22"/>
      <c r="J11" s="22"/>
      <c r="K11" s="22"/>
      <c r="L11" s="22"/>
      <c r="M11" s="22"/>
      <c r="N11" s="22"/>
      <c r="O11" s="22"/>
      <c r="P11" s="22"/>
      <c r="Q11" s="22"/>
      <c r="R11" s="22"/>
      <c r="S11" s="22"/>
      <c r="T11" s="22"/>
      <c r="AR11" s="34" t="s">
        <v>775</v>
      </c>
      <c r="AS11" s="35" t="e">
        <f>AS9+#REF!*AS10</f>
        <v>#REF!</v>
      </c>
      <c r="AU11" s="8">
        <f>6*($AS$12/20)</f>
        <v>4.1999999999999993</v>
      </c>
      <c r="AV11" s="36" t="e">
        <f>AU11/(AU11+EXP($AS$11-$AS$10*AU11))</f>
        <v>#REF!</v>
      </c>
      <c r="XFA11" s="209">
        <v>10</v>
      </c>
      <c r="XFB11" s="209" t="s">
        <v>1445</v>
      </c>
      <c r="XFC11">
        <v>11</v>
      </c>
      <c r="XFD11" t="s">
        <v>921</v>
      </c>
    </row>
    <row r="12" spans="1:48 16381:16384" x14ac:dyDescent="0.25">
      <c r="A12" s="18" t="s">
        <v>637</v>
      </c>
      <c r="B12" s="40"/>
      <c r="C12" s="40"/>
      <c r="D12" t="s">
        <v>1574</v>
      </c>
      <c r="F12" s="40"/>
      <c r="G12" s="40"/>
      <c r="H12" s="22"/>
      <c r="I12" s="22"/>
      <c r="J12" s="22"/>
      <c r="K12" s="22"/>
      <c r="L12" s="22"/>
      <c r="M12" s="22"/>
      <c r="N12" s="22"/>
      <c r="O12" s="22"/>
      <c r="P12" s="22"/>
      <c r="Q12" s="22"/>
      <c r="R12" s="22"/>
      <c r="S12" s="22"/>
      <c r="T12" s="22"/>
      <c r="AR12" s="3" t="s">
        <v>777</v>
      </c>
      <c r="AS12" s="3">
        <f>AS6*2</f>
        <v>14</v>
      </c>
      <c r="AU12" s="8">
        <f>7*($AS$12/20)</f>
        <v>4.8999999999999995</v>
      </c>
      <c r="AV12" s="36" t="e">
        <f>AU12/(AU12+EXP($AS$11-$AS$10*AU12))</f>
        <v>#REF!</v>
      </c>
      <c r="XFA12" s="209">
        <v>11</v>
      </c>
      <c r="XFB12" s="209" t="s">
        <v>1446</v>
      </c>
      <c r="XFC12"/>
      <c r="XFD12" s="84"/>
    </row>
    <row r="13" spans="1:48 16381:16384" x14ac:dyDescent="0.25">
      <c r="A13" s="18" t="s">
        <v>636</v>
      </c>
      <c r="B13" s="40"/>
      <c r="C13" s="40"/>
      <c r="D13" t="s">
        <v>1575</v>
      </c>
      <c r="F13" s="40"/>
      <c r="G13" s="40"/>
      <c r="H13" s="22"/>
      <c r="I13" s="22"/>
      <c r="J13" s="22"/>
      <c r="K13" s="22"/>
      <c r="L13" s="22"/>
      <c r="M13" s="22"/>
      <c r="N13" s="22"/>
      <c r="O13" s="22"/>
      <c r="P13" s="22"/>
      <c r="Q13" s="22"/>
      <c r="R13" s="22"/>
      <c r="S13" s="22"/>
      <c r="T13" s="22"/>
      <c r="AU13" s="8">
        <f>8*($AS$12/20)</f>
        <v>5.6</v>
      </c>
      <c r="AV13" s="36" t="e">
        <f>AU13/(AU13+EXP($AS$11-$AS$10*AU13))</f>
        <v>#REF!</v>
      </c>
      <c r="XFA13" s="209">
        <v>12</v>
      </c>
      <c r="XFB13" s="209" t="s">
        <v>1447</v>
      </c>
      <c r="XFC13"/>
      <c r="XFD13" s="84"/>
    </row>
    <row r="14" spans="1:48 16381:16384" x14ac:dyDescent="0.25">
      <c r="A14" s="18" t="s">
        <v>635</v>
      </c>
      <c r="B14" s="40"/>
      <c r="C14" s="40"/>
      <c r="D14" t="s">
        <v>1576</v>
      </c>
      <c r="F14" s="40"/>
      <c r="G14" s="40"/>
      <c r="H14" s="22"/>
      <c r="I14" s="22"/>
      <c r="J14" s="22"/>
      <c r="K14" s="22"/>
      <c r="L14" s="22"/>
      <c r="M14" s="22"/>
      <c r="N14" s="22"/>
      <c r="O14" s="22"/>
      <c r="P14" s="22"/>
      <c r="Q14" s="22"/>
      <c r="R14" s="22"/>
      <c r="S14" s="22"/>
      <c r="T14" s="22"/>
      <c r="AU14" s="8">
        <f>9*($AS$12/20)</f>
        <v>6.3</v>
      </c>
      <c r="AV14" s="36" t="e">
        <f>AU14/(AU14+EXP($AS$11-$AS$10*AU14))</f>
        <v>#REF!</v>
      </c>
      <c r="XFA14" s="209">
        <v>13</v>
      </c>
      <c r="XFB14" s="209" t="s">
        <v>1448</v>
      </c>
      <c r="XFC14"/>
      <c r="XFD14" s="84"/>
    </row>
    <row r="15" spans="1:48 16381:16384" x14ac:dyDescent="0.25">
      <c r="A15" s="18" t="s">
        <v>634</v>
      </c>
      <c r="B15" s="40"/>
      <c r="C15" s="40"/>
      <c r="D15" t="s">
        <v>1577</v>
      </c>
      <c r="F15" s="40"/>
      <c r="G15" s="40"/>
      <c r="H15" s="22"/>
      <c r="I15" s="22"/>
      <c r="J15" s="22"/>
      <c r="K15" s="22"/>
      <c r="L15" s="22"/>
      <c r="M15" s="22"/>
      <c r="N15" s="22"/>
      <c r="O15" s="22"/>
      <c r="P15" s="22"/>
      <c r="Q15" s="22"/>
      <c r="R15" s="22"/>
      <c r="S15" s="22"/>
      <c r="T15" s="22"/>
      <c r="AU15" s="33">
        <f>10*($AS$12/20)</f>
        <v>7</v>
      </c>
      <c r="AV15" s="42" t="e">
        <f>AU15/(AU15+EXP($AS$11-$AS$10*AU15))</f>
        <v>#REF!</v>
      </c>
      <c r="XFA15" s="209">
        <v>14</v>
      </c>
      <c r="XFB15" s="209" t="s">
        <v>1449</v>
      </c>
      <c r="XFC15"/>
      <c r="XFD15" s="91"/>
    </row>
    <row r="16" spans="1:48 16381:16384" x14ac:dyDescent="0.25">
      <c r="A16" s="18" t="s">
        <v>633</v>
      </c>
      <c r="B16" s="40"/>
      <c r="C16" s="40"/>
      <c r="D16" t="s">
        <v>1578</v>
      </c>
      <c r="F16" s="40"/>
      <c r="G16" s="40"/>
      <c r="H16" s="22"/>
      <c r="I16" s="22"/>
      <c r="J16" s="22"/>
      <c r="K16" s="22"/>
      <c r="L16" s="22"/>
      <c r="M16" s="22"/>
      <c r="N16" s="22"/>
      <c r="O16" s="22"/>
      <c r="P16" s="22"/>
      <c r="Q16" s="22"/>
      <c r="R16" s="22"/>
      <c r="S16" s="22"/>
      <c r="T16" s="22"/>
      <c r="AU16" s="33">
        <f>11*($AS$12/20)</f>
        <v>7.6999999999999993</v>
      </c>
      <c r="AV16" s="42" t="e">
        <f>AU16/(AU16+EXP($AS$11-$AS$10*AU16))</f>
        <v>#REF!</v>
      </c>
      <c r="XFA16" s="209">
        <v>15</v>
      </c>
      <c r="XFB16" s="209" t="s">
        <v>1450</v>
      </c>
      <c r="XFC16"/>
      <c r="XFD16" s="84"/>
    </row>
    <row r="17" spans="1:48 16381:16384" x14ac:dyDescent="0.25">
      <c r="A17" s="18" t="s">
        <v>632</v>
      </c>
      <c r="B17" s="40"/>
      <c r="C17" s="40"/>
      <c r="D17" t="s">
        <v>1579</v>
      </c>
      <c r="F17" s="40"/>
      <c r="G17" s="40"/>
      <c r="H17" s="22"/>
      <c r="I17" s="22"/>
      <c r="J17" s="22"/>
      <c r="K17" s="22"/>
      <c r="L17" s="22"/>
      <c r="M17" s="22"/>
      <c r="N17" s="22"/>
      <c r="O17" s="22"/>
      <c r="P17" s="22"/>
      <c r="Q17" s="22"/>
      <c r="R17" s="22"/>
      <c r="S17" s="22"/>
      <c r="T17" s="22"/>
      <c r="AU17" s="33">
        <f>12*($AS$12/20)</f>
        <v>8.3999999999999986</v>
      </c>
      <c r="AV17" s="42" t="e">
        <f>AU17/(AU17+EXP($AS$11-$AS$10*AU17))</f>
        <v>#REF!</v>
      </c>
      <c r="XFA17" s="209">
        <v>16</v>
      </c>
      <c r="XFB17" s="209" t="s">
        <v>1451</v>
      </c>
      <c r="XFC17"/>
      <c r="XFD17" s="84"/>
    </row>
    <row r="18" spans="1:48 16381:16384" x14ac:dyDescent="0.25">
      <c r="A18" s="18" t="s">
        <v>631</v>
      </c>
      <c r="B18" s="40"/>
      <c r="C18" s="40"/>
      <c r="D18" t="s">
        <v>1580</v>
      </c>
      <c r="F18" s="40"/>
      <c r="G18" s="40"/>
      <c r="H18" s="22"/>
      <c r="I18" s="22"/>
      <c r="J18" s="22"/>
      <c r="K18" s="22"/>
      <c r="L18" s="22"/>
      <c r="M18" s="22"/>
      <c r="N18" s="22"/>
      <c r="O18" s="22"/>
      <c r="P18" s="22"/>
      <c r="Q18" s="22"/>
      <c r="R18" s="22"/>
      <c r="S18" s="22"/>
      <c r="T18" s="22"/>
      <c r="AU18" s="33">
        <f>13*($AS$12/20)</f>
        <v>9.1</v>
      </c>
      <c r="AV18" s="42" t="e">
        <f>AU18/(AU18+EXP($AS$11-$AS$10*AU18))</f>
        <v>#REF!</v>
      </c>
      <c r="XFA18" s="209">
        <v>17</v>
      </c>
      <c r="XFB18" s="209" t="s">
        <v>1452</v>
      </c>
      <c r="XFC18"/>
      <c r="XFD18" s="84"/>
    </row>
    <row r="19" spans="1:48 16381:16384" x14ac:dyDescent="0.25">
      <c r="A19" s="18" t="s">
        <v>630</v>
      </c>
      <c r="B19" s="40"/>
      <c r="C19" s="40"/>
      <c r="D19" t="s">
        <v>1581</v>
      </c>
      <c r="F19" s="40"/>
      <c r="G19" s="40"/>
      <c r="H19" s="22"/>
      <c r="I19" s="22"/>
      <c r="J19" s="22"/>
      <c r="K19" s="22"/>
      <c r="L19" s="22"/>
      <c r="M19" s="22"/>
      <c r="N19" s="22"/>
      <c r="O19" s="22"/>
      <c r="P19" s="22"/>
      <c r="Q19" s="22"/>
      <c r="R19" s="22"/>
      <c r="S19" s="22"/>
      <c r="T19" s="22"/>
      <c r="AU19" s="33">
        <f>14*($AS$12/20)</f>
        <v>9.7999999999999989</v>
      </c>
      <c r="AV19" s="42" t="e">
        <f>AU19/(AU19+EXP($AS$11-$AS$10*AU19))</f>
        <v>#REF!</v>
      </c>
      <c r="XFA19" s="209">
        <v>18</v>
      </c>
      <c r="XFB19" s="209" t="s">
        <v>1453</v>
      </c>
      <c r="XFC19"/>
      <c r="XFD19" s="84"/>
    </row>
    <row r="20" spans="1:48 16381:16384" x14ac:dyDescent="0.25">
      <c r="A20" s="18" t="s">
        <v>629</v>
      </c>
      <c r="B20" s="40"/>
      <c r="C20" s="40"/>
      <c r="D20" t="s">
        <v>1582</v>
      </c>
      <c r="F20" s="40"/>
      <c r="G20" s="40"/>
      <c r="H20" s="22"/>
      <c r="I20" s="22"/>
      <c r="J20" s="22"/>
      <c r="K20" s="22"/>
      <c r="L20" s="22"/>
      <c r="M20" s="22"/>
      <c r="N20" s="22"/>
      <c r="O20" s="22"/>
      <c r="P20" s="22"/>
      <c r="Q20" s="22"/>
      <c r="R20" s="22"/>
      <c r="S20" s="22"/>
      <c r="T20" s="22"/>
      <c r="AU20" s="33">
        <f>15*($AS$12/20)</f>
        <v>10.5</v>
      </c>
      <c r="AV20" s="42" t="e">
        <f>AU20/(AU20+EXP($AS$11-$AS$10*AU20))</f>
        <v>#REF!</v>
      </c>
      <c r="XFA20" s="209">
        <v>19</v>
      </c>
      <c r="XFB20" s="209" t="s">
        <v>1454</v>
      </c>
      <c r="XFC20"/>
      <c r="XFD20" s="84"/>
    </row>
    <row r="21" spans="1:48 16381:16384" x14ac:dyDescent="0.25">
      <c r="A21" s="18" t="s">
        <v>628</v>
      </c>
      <c r="B21" s="40"/>
      <c r="C21" s="40"/>
      <c r="D21" t="s">
        <v>1583</v>
      </c>
      <c r="F21" s="40"/>
      <c r="G21" s="40"/>
      <c r="H21" s="22"/>
      <c r="I21" s="22"/>
      <c r="J21" s="22"/>
      <c r="K21" s="22"/>
      <c r="L21" s="22"/>
      <c r="M21" s="22"/>
      <c r="N21" s="22"/>
      <c r="O21" s="22"/>
      <c r="P21" s="22"/>
      <c r="Q21" s="22"/>
      <c r="R21" s="22"/>
      <c r="S21" s="22"/>
      <c r="T21" s="22"/>
      <c r="AU21" s="33">
        <f>16*($AS$12/20)</f>
        <v>11.2</v>
      </c>
      <c r="AV21" s="42" t="e">
        <f>AU21/(AU21+EXP($AS$11-$AS$10*AU21))</f>
        <v>#REF!</v>
      </c>
      <c r="XFA21" s="209">
        <v>20</v>
      </c>
      <c r="XFB21" s="209" t="s">
        <v>1455</v>
      </c>
      <c r="XFC21"/>
      <c r="XFD21" s="84"/>
    </row>
    <row r="22" spans="1:48 16381:16384" x14ac:dyDescent="0.25">
      <c r="A22" s="18" t="s">
        <v>627</v>
      </c>
      <c r="B22" s="40"/>
      <c r="C22" s="40"/>
      <c r="D22" t="s">
        <v>1584</v>
      </c>
      <c r="F22" s="40"/>
      <c r="G22" s="40"/>
      <c r="H22" s="22"/>
      <c r="I22" s="22"/>
      <c r="J22" s="22"/>
      <c r="K22" s="22"/>
      <c r="L22" s="22"/>
      <c r="M22" s="22"/>
      <c r="N22" s="22"/>
      <c r="O22" s="22"/>
      <c r="P22" s="22"/>
      <c r="Q22" s="22"/>
      <c r="R22" s="22"/>
      <c r="S22" s="22"/>
      <c r="T22" s="22"/>
      <c r="AU22" s="33">
        <f>17*($AS$12/20)</f>
        <v>11.899999999999999</v>
      </c>
      <c r="AV22" s="42" t="e">
        <f>AU22/(AU22+EXP($AS$11-$AS$10*AU22))</f>
        <v>#REF!</v>
      </c>
      <c r="XFA22" s="209">
        <v>21</v>
      </c>
      <c r="XFB22" s="209" t="s">
        <v>1456</v>
      </c>
      <c r="XFC22"/>
      <c r="XFD22" s="84"/>
    </row>
    <row r="23" spans="1:48 16381:16384" x14ac:dyDescent="0.25">
      <c r="A23" s="18" t="s">
        <v>626</v>
      </c>
      <c r="B23" s="40"/>
      <c r="C23" s="40"/>
      <c r="D23" t="s">
        <v>1585</v>
      </c>
      <c r="F23" s="40"/>
      <c r="G23" s="40"/>
      <c r="H23" s="22"/>
      <c r="I23" s="22"/>
      <c r="J23" s="22"/>
      <c r="K23" s="22"/>
      <c r="L23" s="22"/>
      <c r="M23" s="22"/>
      <c r="N23" s="22"/>
      <c r="O23" s="22"/>
      <c r="P23" s="22"/>
      <c r="Q23" s="22"/>
      <c r="R23" s="22"/>
      <c r="S23" s="22"/>
      <c r="T23" s="22"/>
      <c r="AU23" s="33">
        <f>18*($AS$12/20)</f>
        <v>12.6</v>
      </c>
      <c r="AV23" s="42" t="e">
        <f>AU23/(AU23+EXP($AS$11-$AS$10*AU23))</f>
        <v>#REF!</v>
      </c>
      <c r="XFA23" s="209">
        <v>22</v>
      </c>
      <c r="XFB23" s="209" t="s">
        <v>1457</v>
      </c>
      <c r="XFC23"/>
      <c r="XFD23" s="84"/>
    </row>
    <row r="24" spans="1:48 16381:16384" x14ac:dyDescent="0.25">
      <c r="A24" s="18" t="s">
        <v>625</v>
      </c>
      <c r="B24" s="40"/>
      <c r="C24" s="40"/>
      <c r="D24" t="s">
        <v>1586</v>
      </c>
      <c r="F24" s="40"/>
      <c r="G24" s="40"/>
      <c r="H24" s="22"/>
      <c r="I24" s="22"/>
      <c r="J24" s="22"/>
      <c r="K24" s="22"/>
      <c r="L24" s="22"/>
      <c r="M24" s="22"/>
      <c r="N24" s="22"/>
      <c r="O24" s="22"/>
      <c r="P24" s="22"/>
      <c r="Q24" s="22"/>
      <c r="R24" s="22"/>
      <c r="S24" s="22"/>
      <c r="T24" s="22"/>
      <c r="AU24" s="33">
        <f>19*($AS$12/20)</f>
        <v>13.299999999999999</v>
      </c>
      <c r="AV24" s="42" t="e">
        <f>AU24/(AU24+EXP($AS$11-$AS$10*AU24))</f>
        <v>#REF!</v>
      </c>
      <c r="XFA24" s="209">
        <v>23</v>
      </c>
      <c r="XFB24" s="209" t="s">
        <v>1458</v>
      </c>
      <c r="XFC24"/>
      <c r="XFD24" s="84"/>
    </row>
    <row r="25" spans="1:48 16381:16384" x14ac:dyDescent="0.25">
      <c r="A25" s="18" t="s">
        <v>624</v>
      </c>
      <c r="B25" s="40"/>
      <c r="C25" s="40"/>
      <c r="D25" t="s">
        <v>1587</v>
      </c>
      <c r="F25" s="40"/>
      <c r="G25" s="40"/>
      <c r="H25" s="22"/>
      <c r="I25" s="22"/>
      <c r="J25" s="22"/>
      <c r="K25" s="22"/>
      <c r="L25" s="22"/>
      <c r="M25" s="22"/>
      <c r="N25" s="22"/>
      <c r="O25" s="22"/>
      <c r="P25" s="22"/>
      <c r="Q25" s="22"/>
      <c r="R25" s="22"/>
      <c r="S25" s="22"/>
      <c r="T25" s="22"/>
      <c r="AU25" s="33">
        <f>20*($AS$12/20)</f>
        <v>14</v>
      </c>
      <c r="AV25" s="42" t="e">
        <f>AU25/(AU25+EXP($AS$11-$AS$10*AU25))</f>
        <v>#REF!</v>
      </c>
      <c r="XFA25" s="209">
        <v>24</v>
      </c>
      <c r="XFB25" s="209" t="s">
        <v>1459</v>
      </c>
      <c r="XFC25"/>
      <c r="XFD25" s="84"/>
    </row>
    <row r="26" spans="1:48 16381:16384" x14ac:dyDescent="0.25">
      <c r="A26" s="18" t="s">
        <v>623</v>
      </c>
      <c r="B26" s="40"/>
      <c r="C26" s="40"/>
      <c r="D26" t="s">
        <v>1588</v>
      </c>
      <c r="F26" s="40"/>
      <c r="G26" s="40"/>
      <c r="H26" s="22"/>
      <c r="I26" s="22"/>
      <c r="J26" s="22"/>
      <c r="K26" s="22"/>
      <c r="L26" s="22"/>
      <c r="M26" s="22"/>
      <c r="N26" s="22"/>
      <c r="O26" s="22"/>
      <c r="P26" s="22"/>
      <c r="Q26" s="22"/>
      <c r="R26" s="22"/>
      <c r="S26" s="22"/>
      <c r="T26" s="22"/>
      <c r="AU26" s="33"/>
      <c r="AV26" s="33"/>
      <c r="XFA26" s="209">
        <v>25</v>
      </c>
      <c r="XFB26" s="209" t="s">
        <v>1460</v>
      </c>
      <c r="XFC26"/>
      <c r="XFD26" s="84"/>
    </row>
    <row r="27" spans="1:48 16381:16384" x14ac:dyDescent="0.25">
      <c r="A27" s="18" t="s">
        <v>622</v>
      </c>
      <c r="B27" s="40"/>
      <c r="C27" s="40"/>
      <c r="D27" t="s">
        <v>1589</v>
      </c>
      <c r="F27" s="40"/>
      <c r="G27" s="40"/>
      <c r="H27" s="22"/>
      <c r="I27" s="22"/>
      <c r="J27" s="22"/>
      <c r="K27" s="22"/>
      <c r="L27" s="22"/>
      <c r="M27" s="22"/>
      <c r="N27" s="22"/>
      <c r="O27" s="22"/>
      <c r="P27" s="22"/>
      <c r="Q27" s="22"/>
      <c r="R27" s="22"/>
      <c r="S27" s="22"/>
      <c r="T27" s="22"/>
      <c r="XFA27" s="209">
        <v>26</v>
      </c>
      <c r="XFB27" s="209" t="s">
        <v>1461</v>
      </c>
      <c r="XFC27"/>
      <c r="XFD27" s="84"/>
    </row>
    <row r="28" spans="1:48 16381:16384" x14ac:dyDescent="0.25">
      <c r="A28" s="18" t="s">
        <v>621</v>
      </c>
      <c r="B28" s="40"/>
      <c r="C28" s="40"/>
      <c r="D28" t="s">
        <v>1590</v>
      </c>
      <c r="K28" s="22"/>
      <c r="L28" s="22"/>
      <c r="M28" s="22"/>
      <c r="N28" s="22"/>
      <c r="O28" s="22"/>
      <c r="P28" s="22"/>
      <c r="Q28" s="22"/>
      <c r="R28" s="22"/>
      <c r="S28" s="22"/>
      <c r="T28" s="22"/>
      <c r="XFA28" s="209">
        <v>27</v>
      </c>
      <c r="XFB28" s="209" t="s">
        <v>1462</v>
      </c>
      <c r="XFC28"/>
      <c r="XFD28" s="84"/>
    </row>
    <row r="29" spans="1:48 16381:16384" x14ac:dyDescent="0.25">
      <c r="A29" s="18" t="s">
        <v>620</v>
      </c>
      <c r="B29" s="40"/>
      <c r="C29" s="40"/>
      <c r="D29" t="s">
        <v>1591</v>
      </c>
      <c r="K29" s="22"/>
      <c r="L29" s="22"/>
      <c r="M29" s="22"/>
      <c r="N29" s="22"/>
      <c r="O29" s="22"/>
      <c r="P29" s="22"/>
      <c r="Q29" s="22"/>
      <c r="R29" s="22"/>
      <c r="S29" s="22"/>
      <c r="T29" s="22"/>
    </row>
    <row r="30" spans="1:48 16381:16384" x14ac:dyDescent="0.25">
      <c r="A30" s="18" t="s">
        <v>619</v>
      </c>
      <c r="B30" s="40"/>
      <c r="C30" s="40"/>
      <c r="D30" t="s">
        <v>1592</v>
      </c>
      <c r="H30" s="22"/>
      <c r="I30" s="22"/>
      <c r="J30" s="22"/>
      <c r="K30" s="22"/>
      <c r="L30" s="22"/>
      <c r="M30" s="22"/>
      <c r="N30" s="22"/>
      <c r="O30" s="22"/>
      <c r="P30" s="22"/>
      <c r="Q30" s="22"/>
      <c r="R30" s="22"/>
      <c r="S30" s="22"/>
      <c r="T30" s="22"/>
    </row>
    <row r="31" spans="1:48 16381:16384" x14ac:dyDescent="0.25">
      <c r="A31" s="18" t="s">
        <v>618</v>
      </c>
      <c r="B31" s="40"/>
      <c r="C31" s="40"/>
      <c r="D31" t="s">
        <v>1593</v>
      </c>
      <c r="H31" s="22"/>
      <c r="I31" s="22"/>
      <c r="J31" s="22"/>
      <c r="K31" s="22"/>
      <c r="L31" s="22"/>
      <c r="M31" s="22"/>
      <c r="N31" s="22"/>
      <c r="O31" s="22"/>
      <c r="P31" s="22"/>
      <c r="Q31" s="22"/>
      <c r="R31" s="22"/>
      <c r="S31" s="22"/>
      <c r="T31" s="22"/>
    </row>
    <row r="32" spans="1:48 16381:16384" x14ac:dyDescent="0.25">
      <c r="A32" s="18" t="s">
        <v>617</v>
      </c>
      <c r="B32" s="40"/>
      <c r="C32" s="40"/>
      <c r="D32" t="s">
        <v>1594</v>
      </c>
      <c r="H32" s="22"/>
      <c r="I32" s="22"/>
      <c r="J32" s="22"/>
      <c r="K32" s="22"/>
      <c r="L32" s="22"/>
      <c r="M32" s="22"/>
      <c r="N32" s="22"/>
      <c r="O32" s="22"/>
      <c r="P32" s="22"/>
      <c r="Q32" s="22"/>
      <c r="R32" s="22"/>
      <c r="S32" s="22"/>
      <c r="T32" s="22"/>
    </row>
    <row r="33" spans="1:38" x14ac:dyDescent="0.25">
      <c r="A33" s="18" t="s">
        <v>616</v>
      </c>
      <c r="B33" s="40"/>
      <c r="C33" s="40"/>
      <c r="D33" t="s">
        <v>1595</v>
      </c>
      <c r="F33" s="41"/>
      <c r="G33" s="41"/>
      <c r="H33" s="22"/>
      <c r="I33" s="22"/>
      <c r="J33" s="22"/>
      <c r="K33" s="22"/>
      <c r="L33" s="22"/>
      <c r="M33" s="22"/>
      <c r="N33" s="22"/>
      <c r="O33" s="22"/>
      <c r="P33" s="22"/>
      <c r="Q33" s="22"/>
      <c r="R33" s="22"/>
      <c r="S33" s="22"/>
      <c r="T33" s="22"/>
    </row>
    <row r="34" spans="1:38" x14ac:dyDescent="0.25">
      <c r="A34" s="18" t="s">
        <v>615</v>
      </c>
      <c r="B34" s="40"/>
      <c r="C34" s="40"/>
      <c r="D34" t="s">
        <v>1596</v>
      </c>
      <c r="E34" s="8"/>
      <c r="H34" s="22"/>
      <c r="I34" s="22"/>
      <c r="J34" s="22"/>
      <c r="K34" s="22"/>
      <c r="L34" s="22"/>
      <c r="M34" s="22"/>
      <c r="N34" s="22"/>
      <c r="O34" s="22"/>
      <c r="P34" s="22"/>
      <c r="Q34" s="22"/>
      <c r="R34" s="22"/>
      <c r="S34" s="22"/>
      <c r="T34" s="22"/>
    </row>
    <row r="35" spans="1:38" x14ac:dyDescent="0.25">
      <c r="A35" s="18" t="s">
        <v>613</v>
      </c>
      <c r="B35" s="40"/>
      <c r="C35" s="40"/>
      <c r="D35" s="8" t="s">
        <v>1597</v>
      </c>
      <c r="E35" s="8"/>
      <c r="H35" s="22"/>
      <c r="I35" s="22"/>
      <c r="J35" s="22"/>
      <c r="K35" s="22"/>
      <c r="L35" s="22"/>
      <c r="M35" s="22"/>
      <c r="N35" s="22"/>
      <c r="O35" s="22"/>
      <c r="P35" s="22"/>
      <c r="Q35" s="22"/>
      <c r="R35" s="22"/>
      <c r="S35" s="22"/>
      <c r="T35" s="22"/>
    </row>
    <row r="36" spans="1:38" x14ac:dyDescent="0.25">
      <c r="A36" s="18" t="s">
        <v>1563</v>
      </c>
      <c r="B36" s="227"/>
      <c r="C36" s="227"/>
      <c r="D36" s="228" t="s">
        <v>1598</v>
      </c>
      <c r="E36" s="8"/>
      <c r="H36" s="22"/>
      <c r="I36" s="22"/>
      <c r="J36" s="22"/>
      <c r="K36" s="22"/>
      <c r="L36" s="22"/>
      <c r="M36" s="22"/>
      <c r="N36" s="22"/>
      <c r="O36" s="22"/>
      <c r="P36" s="22"/>
      <c r="Q36" s="22"/>
      <c r="R36" s="22"/>
      <c r="S36" s="22"/>
      <c r="T36" s="22"/>
    </row>
    <row r="37" spans="1:38" x14ac:dyDescent="0.25">
      <c r="A37" s="18" t="s">
        <v>1564</v>
      </c>
      <c r="B37" s="227"/>
      <c r="C37" s="227"/>
      <c r="D37" s="228" t="s">
        <v>1598</v>
      </c>
      <c r="E37" s="8"/>
      <c r="H37" s="22"/>
      <c r="I37" s="22"/>
      <c r="J37" s="22"/>
      <c r="K37" s="22"/>
      <c r="L37" s="22"/>
      <c r="M37" s="22"/>
      <c r="N37" s="22"/>
      <c r="O37" s="22"/>
      <c r="P37" s="22"/>
      <c r="Q37" s="22"/>
      <c r="R37" s="22"/>
      <c r="S37" s="22"/>
      <c r="T37" s="22"/>
    </row>
    <row r="38" spans="1:38" x14ac:dyDescent="0.25">
      <c r="A38" s="18" t="s">
        <v>1565</v>
      </c>
      <c r="B38" s="227"/>
      <c r="C38" s="227"/>
      <c r="D38" s="228" t="s">
        <v>1598</v>
      </c>
      <c r="E38" s="8"/>
      <c r="H38" s="22"/>
      <c r="I38" s="22"/>
      <c r="J38" s="22"/>
      <c r="K38" s="22"/>
      <c r="L38" s="22"/>
      <c r="M38" s="22"/>
      <c r="N38" s="22"/>
      <c r="O38" s="22"/>
      <c r="P38" s="22"/>
      <c r="Q38" s="22"/>
      <c r="R38" s="22"/>
      <c r="S38" s="22"/>
      <c r="T38" s="22"/>
    </row>
    <row r="39" spans="1:38" x14ac:dyDescent="0.25">
      <c r="A39" s="18" t="s">
        <v>1566</v>
      </c>
      <c r="B39" s="227"/>
      <c r="C39" s="227"/>
      <c r="D39" s="228" t="s">
        <v>1598</v>
      </c>
      <c r="E39" s="8"/>
      <c r="H39" s="22"/>
      <c r="I39" s="22"/>
      <c r="J39" s="22"/>
      <c r="K39" s="22"/>
      <c r="L39" s="22"/>
      <c r="M39" s="22"/>
      <c r="N39" s="22"/>
      <c r="O39" s="22"/>
      <c r="P39" s="22"/>
      <c r="Q39" s="22"/>
      <c r="R39" s="22"/>
      <c r="S39" s="22"/>
      <c r="T39" s="22"/>
    </row>
    <row r="40" spans="1:38" x14ac:dyDescent="0.25">
      <c r="A40" s="18" t="s">
        <v>1567</v>
      </c>
      <c r="B40" s="40"/>
      <c r="C40" s="40"/>
      <c r="D40" t="s">
        <v>1599</v>
      </c>
      <c r="E40" s="8"/>
      <c r="H40" s="22"/>
      <c r="I40" s="22"/>
      <c r="J40" s="22"/>
      <c r="K40" s="22"/>
      <c r="L40" s="22"/>
      <c r="M40" s="22"/>
      <c r="N40" s="22"/>
      <c r="O40" s="22"/>
      <c r="P40" s="22"/>
      <c r="Q40" s="22"/>
      <c r="R40" s="22"/>
      <c r="S40" s="22"/>
      <c r="T40" s="22"/>
    </row>
    <row r="41" spans="1:38" x14ac:dyDescent="0.25">
      <c r="A41" s="18"/>
      <c r="B41" s="9"/>
      <c r="C41" s="141"/>
      <c r="E41" s="19"/>
      <c r="F41" s="3"/>
    </row>
    <row r="42" spans="1:38" x14ac:dyDescent="0.25">
      <c r="A42" s="21" t="s">
        <v>646</v>
      </c>
      <c r="B42" s="17"/>
      <c r="C42" s="142"/>
      <c r="F42" s="3"/>
    </row>
    <row r="43" spans="1:38" ht="15.95" customHeight="1" x14ac:dyDescent="0.25">
      <c r="A43" s="248" t="s">
        <v>659</v>
      </c>
      <c r="B43" s="17"/>
      <c r="C43" s="142"/>
      <c r="F43" s="3"/>
    </row>
    <row r="44" spans="1:38" ht="15.95" customHeight="1" x14ac:dyDescent="0.25">
      <c r="A44" s="18" t="s">
        <v>658</v>
      </c>
      <c r="B44" s="17"/>
      <c r="C44" s="142"/>
      <c r="F44" s="3"/>
    </row>
    <row r="45" spans="1:38" s="161" customFormat="1" ht="15.95" customHeight="1" x14ac:dyDescent="0.25">
      <c r="A45" s="200" t="s">
        <v>24</v>
      </c>
      <c r="B45" s="163" t="s">
        <v>647</v>
      </c>
      <c r="C45" s="137"/>
      <c r="D45" s="161" t="s">
        <v>929</v>
      </c>
      <c r="E45" s="17"/>
      <c r="F45" s="162"/>
      <c r="H45" s="88"/>
      <c r="V45" s="86"/>
      <c r="W45" s="86"/>
      <c r="X45" s="86"/>
      <c r="Y45" s="86"/>
      <c r="Z45" s="86"/>
      <c r="AA45" s="86"/>
      <c r="AB45" s="86"/>
      <c r="AC45" s="86"/>
      <c r="AD45" s="86"/>
      <c r="AE45" s="86"/>
      <c r="AF45" s="86"/>
      <c r="AG45" s="86"/>
      <c r="AH45" s="86"/>
      <c r="AJ45" s="86"/>
      <c r="AK45" s="86"/>
      <c r="AL45" s="86"/>
    </row>
    <row r="46" spans="1:38" s="161" customFormat="1" ht="15.95" customHeight="1" x14ac:dyDescent="0.25">
      <c r="A46" s="24" t="s">
        <v>648</v>
      </c>
      <c r="B46" s="17"/>
      <c r="C46" s="137"/>
      <c r="D46" s="17"/>
      <c r="F46" s="162"/>
      <c r="H46" s="88"/>
      <c r="V46" s="86"/>
      <c r="W46" s="86"/>
      <c r="X46" s="86"/>
      <c r="Y46" s="86"/>
      <c r="Z46" s="86"/>
      <c r="AA46" s="86"/>
      <c r="AB46" s="86"/>
      <c r="AC46" s="86"/>
      <c r="AD46" s="86"/>
      <c r="AE46" s="86"/>
      <c r="AF46" s="86"/>
      <c r="AG46" s="86"/>
      <c r="AH46" s="86"/>
      <c r="AJ46" s="86"/>
      <c r="AK46" s="86"/>
      <c r="AL46" s="86"/>
    </row>
    <row r="47" spans="1:38" s="166" customFormat="1" ht="15.95" customHeight="1" x14ac:dyDescent="0.25">
      <c r="A47" s="142">
        <v>1</v>
      </c>
      <c r="B47" s="160">
        <v>1</v>
      </c>
      <c r="C47" s="143"/>
      <c r="D47" s="164" t="s">
        <v>1110</v>
      </c>
      <c r="E47" s="165"/>
      <c r="F47" s="162"/>
      <c r="G47"/>
      <c r="J47" s="143"/>
    </row>
    <row r="48" spans="1:38" s="161" customFormat="1" ht="15.95" customHeight="1" x14ac:dyDescent="0.25">
      <c r="A48" s="142">
        <v>2</v>
      </c>
      <c r="B48" s="160">
        <v>2</v>
      </c>
      <c r="C48" s="143"/>
      <c r="D48" s="164" t="s">
        <v>1109</v>
      </c>
      <c r="E48" s="165"/>
      <c r="F48" s="162"/>
      <c r="G48"/>
      <c r="H48" s="166"/>
      <c r="J48" s="143"/>
      <c r="K48" s="166"/>
      <c r="V48" s="86"/>
      <c r="W48" s="86"/>
      <c r="X48" s="86"/>
      <c r="Y48" s="86"/>
      <c r="Z48" s="86"/>
      <c r="AA48" s="86"/>
      <c r="AB48" s="86"/>
      <c r="AC48" s="86"/>
      <c r="AD48" s="86"/>
      <c r="AE48" s="86"/>
      <c r="AF48" s="86"/>
      <c r="AG48" s="86"/>
      <c r="AH48" s="86"/>
      <c r="AJ48" s="86"/>
      <c r="AK48" s="86"/>
      <c r="AL48" s="86"/>
    </row>
    <row r="49" spans="1:38" s="161" customFormat="1" ht="15.95" customHeight="1" x14ac:dyDescent="0.25">
      <c r="A49" s="142">
        <v>3</v>
      </c>
      <c r="B49" s="160">
        <v>3</v>
      </c>
      <c r="C49" s="143"/>
      <c r="D49" s="164" t="s">
        <v>1111</v>
      </c>
      <c r="E49" s="165"/>
      <c r="F49" s="162"/>
      <c r="G49"/>
      <c r="H49" s="166"/>
      <c r="J49" s="143"/>
      <c r="K49" s="166"/>
      <c r="V49" s="86"/>
      <c r="W49" s="86"/>
      <c r="X49" s="86"/>
      <c r="Y49" s="86"/>
      <c r="Z49" s="86"/>
      <c r="AA49" s="86"/>
      <c r="AB49" s="86"/>
      <c r="AC49" s="86"/>
      <c r="AD49" s="86"/>
      <c r="AE49" s="86"/>
      <c r="AF49" s="86"/>
      <c r="AG49" s="86"/>
      <c r="AH49" s="86"/>
      <c r="AJ49" s="86"/>
      <c r="AK49" s="86"/>
      <c r="AL49" s="86"/>
    </row>
    <row r="50" spans="1:38" s="161" customFormat="1" ht="15.95" customHeight="1" x14ac:dyDescent="0.25">
      <c r="A50" s="142">
        <v>4</v>
      </c>
      <c r="B50" s="160">
        <v>4</v>
      </c>
      <c r="C50" s="143"/>
      <c r="D50" s="164" t="s">
        <v>1312</v>
      </c>
      <c r="E50" s="165"/>
      <c r="F50" s="162"/>
      <c r="G50"/>
      <c r="H50" s="166"/>
      <c r="J50" s="143"/>
      <c r="K50" s="166"/>
      <c r="V50" s="86"/>
      <c r="W50" s="86"/>
      <c r="X50" s="86"/>
      <c r="Y50" s="86"/>
      <c r="Z50" s="86"/>
      <c r="AA50" s="86"/>
      <c r="AB50" s="86"/>
      <c r="AC50" s="86"/>
      <c r="AD50" s="86"/>
      <c r="AE50" s="86"/>
      <c r="AF50" s="86"/>
      <c r="AG50" s="86"/>
      <c r="AH50" s="86"/>
      <c r="AJ50" s="86"/>
      <c r="AK50" s="86"/>
      <c r="AL50" s="86"/>
    </row>
    <row r="51" spans="1:38" s="161" customFormat="1" ht="15.95" customHeight="1" x14ac:dyDescent="0.25">
      <c r="A51" s="142">
        <v>5</v>
      </c>
      <c r="B51" s="160">
        <v>5</v>
      </c>
      <c r="C51" s="143"/>
      <c r="D51" s="164" t="s">
        <v>1313</v>
      </c>
      <c r="E51" s="165"/>
      <c r="F51" s="162"/>
      <c r="G51"/>
      <c r="H51" s="166"/>
      <c r="J51" s="143"/>
      <c r="K51" s="166"/>
      <c r="V51" s="86"/>
      <c r="W51" s="86"/>
      <c r="X51" s="86"/>
      <c r="Y51" s="86"/>
      <c r="Z51" s="86"/>
      <c r="AA51" s="86"/>
      <c r="AB51" s="86"/>
      <c r="AC51" s="86"/>
      <c r="AD51" s="86"/>
      <c r="AE51" s="86"/>
      <c r="AF51" s="86"/>
      <c r="AG51" s="86"/>
      <c r="AH51" s="86"/>
      <c r="AJ51" s="86"/>
      <c r="AK51" s="86"/>
      <c r="AL51" s="86"/>
    </row>
    <row r="52" spans="1:38" s="161" customFormat="1" ht="15.95" customHeight="1" x14ac:dyDescent="0.25">
      <c r="A52" s="142">
        <v>6</v>
      </c>
      <c r="B52" s="160">
        <v>6</v>
      </c>
      <c r="C52" s="143"/>
      <c r="D52" s="164" t="s">
        <v>1108</v>
      </c>
      <c r="E52" s="165"/>
      <c r="F52" s="162"/>
      <c r="G52"/>
      <c r="H52" s="166"/>
      <c r="J52" s="143"/>
      <c r="K52" s="166"/>
      <c r="V52" s="86"/>
      <c r="W52" s="86"/>
      <c r="X52" s="86"/>
      <c r="Y52" s="86"/>
      <c r="Z52" s="86"/>
      <c r="AA52" s="86"/>
      <c r="AB52" s="86"/>
      <c r="AC52" s="86"/>
      <c r="AD52" s="86"/>
      <c r="AE52" s="86"/>
      <c r="AF52" s="86"/>
      <c r="AG52" s="86"/>
      <c r="AH52" s="86"/>
      <c r="AJ52" s="86"/>
      <c r="AK52" s="86"/>
      <c r="AL52" s="86"/>
    </row>
    <row r="53" spans="1:38" s="161" customFormat="1" ht="15.95" customHeight="1" x14ac:dyDescent="0.25">
      <c r="A53" s="142">
        <v>7</v>
      </c>
      <c r="B53" s="160">
        <v>7</v>
      </c>
      <c r="C53" s="143"/>
      <c r="D53" s="164" t="s">
        <v>1314</v>
      </c>
      <c r="E53" s="165"/>
      <c r="F53" s="162"/>
      <c r="G53"/>
      <c r="H53" s="166"/>
      <c r="J53" s="143"/>
      <c r="K53" s="166"/>
      <c r="V53" s="86"/>
      <c r="W53" s="86"/>
      <c r="X53" s="86"/>
      <c r="Y53" s="86"/>
      <c r="Z53" s="86"/>
      <c r="AA53" s="86"/>
      <c r="AB53" s="86"/>
      <c r="AC53" s="86"/>
      <c r="AD53" s="86"/>
      <c r="AE53" s="86"/>
      <c r="AF53" s="86"/>
      <c r="AG53" s="86"/>
      <c r="AH53" s="86"/>
      <c r="AJ53" s="86"/>
      <c r="AK53" s="86"/>
      <c r="AL53" s="86"/>
    </row>
    <row r="54" spans="1:38" s="161" customFormat="1" ht="15.95" customHeight="1" x14ac:dyDescent="0.25">
      <c r="A54" s="142">
        <v>8</v>
      </c>
      <c r="B54" s="160">
        <v>8</v>
      </c>
      <c r="C54" s="143"/>
      <c r="D54" s="164" t="s">
        <v>1315</v>
      </c>
      <c r="E54" s="165"/>
      <c r="F54" s="162"/>
      <c r="G54"/>
      <c r="H54" s="166"/>
      <c r="J54" s="143"/>
      <c r="K54" s="166"/>
      <c r="V54" s="86"/>
      <c r="W54" s="86"/>
      <c r="X54" s="86"/>
      <c r="Y54" s="86"/>
      <c r="Z54" s="86"/>
      <c r="AA54" s="86"/>
      <c r="AB54" s="86"/>
      <c r="AC54" s="86"/>
      <c r="AD54" s="86"/>
      <c r="AE54" s="86"/>
      <c r="AF54" s="86"/>
      <c r="AG54" s="86"/>
      <c r="AH54" s="86"/>
      <c r="AJ54" s="86"/>
      <c r="AK54" s="86"/>
      <c r="AL54" s="86"/>
    </row>
    <row r="55" spans="1:38" s="166" customFormat="1" ht="15.95" customHeight="1" x14ac:dyDescent="0.25">
      <c r="A55" s="142">
        <v>9</v>
      </c>
      <c r="B55" s="160">
        <v>9</v>
      </c>
      <c r="C55" s="167"/>
      <c r="D55" s="168" t="s">
        <v>1316</v>
      </c>
      <c r="E55" s="157"/>
      <c r="F55" s="169"/>
      <c r="G55"/>
      <c r="J55" s="170"/>
    </row>
    <row r="56" spans="1:38" s="166" customFormat="1" ht="15.95" customHeight="1" x14ac:dyDescent="0.25">
      <c r="A56" s="142">
        <v>10</v>
      </c>
      <c r="B56" s="160">
        <v>10</v>
      </c>
      <c r="C56" s="167"/>
      <c r="D56" s="168" t="s">
        <v>1112</v>
      </c>
      <c r="E56" s="157"/>
      <c r="F56" s="169"/>
      <c r="G56"/>
      <c r="J56" s="170"/>
    </row>
    <row r="57" spans="1:38" s="161" customFormat="1" ht="15.95" customHeight="1" x14ac:dyDescent="0.25">
      <c r="A57" s="24" t="s">
        <v>649</v>
      </c>
      <c r="B57" s="17"/>
      <c r="C57" s="167"/>
      <c r="D57" s="164"/>
      <c r="F57" s="162"/>
      <c r="G57" s="167"/>
      <c r="H57" s="166"/>
      <c r="J57" s="167"/>
      <c r="K57" s="166"/>
      <c r="V57" s="86"/>
      <c r="W57" s="86"/>
      <c r="X57" s="86"/>
      <c r="Y57" s="86"/>
      <c r="Z57" s="86"/>
      <c r="AA57" s="86"/>
      <c r="AB57" s="86"/>
      <c r="AC57" s="86"/>
      <c r="AD57" s="86"/>
      <c r="AE57" s="86"/>
      <c r="AF57" s="86"/>
      <c r="AG57" s="86"/>
      <c r="AH57" s="86"/>
      <c r="AJ57" s="86"/>
      <c r="AK57" s="86"/>
      <c r="AL57" s="86"/>
    </row>
    <row r="58" spans="1:38" s="161" customFormat="1" ht="15.95" customHeight="1" x14ac:dyDescent="0.25">
      <c r="A58" s="142">
        <v>1</v>
      </c>
      <c r="B58" s="160">
        <v>11</v>
      </c>
      <c r="C58" s="143"/>
      <c r="D58" s="164" t="s">
        <v>1113</v>
      </c>
      <c r="E58" s="165"/>
      <c r="F58" s="162"/>
      <c r="G58"/>
      <c r="H58" s="166"/>
      <c r="J58" s="143"/>
      <c r="K58" s="166"/>
      <c r="V58" s="86"/>
      <c r="W58" s="86"/>
      <c r="X58" s="86"/>
      <c r="Y58" s="86"/>
      <c r="Z58" s="86"/>
      <c r="AA58" s="86"/>
      <c r="AB58" s="86"/>
      <c r="AC58" s="86"/>
      <c r="AD58" s="86"/>
      <c r="AE58" s="86"/>
      <c r="AF58" s="86"/>
      <c r="AG58" s="86"/>
      <c r="AH58" s="86"/>
      <c r="AJ58" s="86"/>
      <c r="AK58" s="86"/>
      <c r="AL58" s="86"/>
    </row>
    <row r="59" spans="1:38" s="161" customFormat="1" ht="15.95" customHeight="1" x14ac:dyDescent="0.25">
      <c r="A59" s="142">
        <v>2</v>
      </c>
      <c r="B59" s="160">
        <v>12</v>
      </c>
      <c r="C59" s="143"/>
      <c r="D59" s="164" t="s">
        <v>1114</v>
      </c>
      <c r="E59" s="165"/>
      <c r="F59" s="162"/>
      <c r="G59"/>
      <c r="H59" s="166"/>
      <c r="J59" s="143"/>
      <c r="K59" s="166"/>
      <c r="V59" s="86"/>
      <c r="W59" s="86"/>
      <c r="X59" s="86"/>
      <c r="Y59" s="86"/>
      <c r="Z59" s="86"/>
      <c r="AA59" s="86"/>
      <c r="AB59" s="86"/>
      <c r="AC59" s="86"/>
      <c r="AD59" s="86"/>
      <c r="AE59" s="86"/>
      <c r="AF59" s="86"/>
      <c r="AG59" s="86"/>
      <c r="AH59" s="86"/>
      <c r="AJ59" s="86"/>
      <c r="AK59" s="86"/>
      <c r="AL59" s="86"/>
    </row>
    <row r="60" spans="1:38" s="161" customFormat="1" ht="15.95" customHeight="1" x14ac:dyDescent="0.25">
      <c r="A60" s="142">
        <v>3</v>
      </c>
      <c r="B60" s="160">
        <v>13</v>
      </c>
      <c r="C60" s="143"/>
      <c r="D60" s="164" t="s">
        <v>1115</v>
      </c>
      <c r="E60" s="165"/>
      <c r="F60" s="162"/>
      <c r="G60"/>
      <c r="H60" s="166"/>
      <c r="J60" s="143"/>
      <c r="K60" s="166"/>
      <c r="V60" s="86"/>
      <c r="W60" s="86"/>
      <c r="X60" s="86"/>
      <c r="Y60" s="86"/>
      <c r="Z60" s="86"/>
      <c r="AA60" s="86"/>
      <c r="AB60" s="86"/>
      <c r="AC60" s="86"/>
      <c r="AD60" s="86"/>
      <c r="AE60" s="86"/>
      <c r="AF60" s="86"/>
      <c r="AG60" s="86"/>
      <c r="AH60" s="86"/>
      <c r="AJ60" s="86"/>
      <c r="AK60" s="86"/>
      <c r="AL60" s="86"/>
    </row>
    <row r="61" spans="1:38" s="161" customFormat="1" ht="15.95" customHeight="1" x14ac:dyDescent="0.25">
      <c r="A61" s="142">
        <v>4</v>
      </c>
      <c r="B61" s="160">
        <v>14</v>
      </c>
      <c r="C61" s="143"/>
      <c r="D61" s="164" t="s">
        <v>1116</v>
      </c>
      <c r="E61" s="165"/>
      <c r="F61" s="162"/>
      <c r="G61"/>
      <c r="H61" s="166"/>
      <c r="J61" s="143"/>
      <c r="K61" s="166"/>
      <c r="V61" s="86"/>
      <c r="W61" s="86"/>
      <c r="X61" s="86"/>
      <c r="Y61" s="86"/>
      <c r="Z61" s="86"/>
      <c r="AA61" s="86"/>
      <c r="AB61" s="86"/>
      <c r="AC61" s="86"/>
      <c r="AD61" s="86"/>
      <c r="AE61" s="86"/>
      <c r="AF61" s="86"/>
      <c r="AG61" s="86"/>
      <c r="AH61" s="86"/>
      <c r="AJ61" s="86"/>
      <c r="AK61" s="86"/>
      <c r="AL61" s="86"/>
    </row>
    <row r="62" spans="1:38" s="161" customFormat="1" ht="15.95" customHeight="1" x14ac:dyDescent="0.25">
      <c r="A62" s="142">
        <v>5</v>
      </c>
      <c r="B62" s="160">
        <v>15</v>
      </c>
      <c r="C62" s="143"/>
      <c r="D62" s="164" t="s">
        <v>1117</v>
      </c>
      <c r="E62" s="165"/>
      <c r="F62" s="162"/>
      <c r="G62"/>
      <c r="H62" s="166"/>
      <c r="J62" s="143"/>
      <c r="K62" s="166"/>
      <c r="V62" s="86"/>
      <c r="W62" s="86"/>
      <c r="X62" s="86"/>
      <c r="Y62" s="86"/>
      <c r="Z62" s="86"/>
      <c r="AA62" s="86"/>
      <c r="AB62" s="86"/>
      <c r="AC62" s="86"/>
      <c r="AD62" s="86"/>
      <c r="AE62" s="86"/>
      <c r="AF62" s="86"/>
      <c r="AG62" s="86"/>
      <c r="AH62" s="86"/>
      <c r="AJ62" s="86"/>
      <c r="AK62" s="86"/>
      <c r="AL62" s="86"/>
    </row>
    <row r="63" spans="1:38" s="161" customFormat="1" ht="15.95" customHeight="1" x14ac:dyDescent="0.25">
      <c r="A63" s="142">
        <v>6</v>
      </c>
      <c r="B63" s="160">
        <v>16</v>
      </c>
      <c r="C63" s="143"/>
      <c r="D63" s="164" t="s">
        <v>1118</v>
      </c>
      <c r="E63" s="165"/>
      <c r="F63" s="162"/>
      <c r="G63"/>
      <c r="H63" s="166"/>
      <c r="J63" s="143"/>
      <c r="K63" s="166"/>
      <c r="V63" s="86"/>
      <c r="W63" s="86"/>
      <c r="X63" s="86"/>
      <c r="Y63" s="86"/>
      <c r="Z63" s="86"/>
      <c r="AA63" s="86"/>
      <c r="AB63" s="86"/>
      <c r="AC63" s="86"/>
      <c r="AD63" s="86"/>
      <c r="AE63" s="86"/>
      <c r="AF63" s="86"/>
      <c r="AG63" s="86"/>
      <c r="AH63" s="86"/>
      <c r="AJ63" s="86"/>
      <c r="AK63" s="86"/>
      <c r="AL63" s="86"/>
    </row>
    <row r="64" spans="1:38" s="161" customFormat="1" ht="15.95" customHeight="1" x14ac:dyDescent="0.25">
      <c r="A64" s="142">
        <v>7</v>
      </c>
      <c r="B64" s="160">
        <v>17</v>
      </c>
      <c r="C64" s="143"/>
      <c r="D64" s="164" t="s">
        <v>1119</v>
      </c>
      <c r="E64" s="165"/>
      <c r="F64" s="162"/>
      <c r="G64"/>
      <c r="H64" s="166"/>
      <c r="J64" s="143"/>
      <c r="K64" s="166"/>
      <c r="V64" s="86"/>
      <c r="W64" s="86"/>
      <c r="X64" s="86"/>
      <c r="Y64" s="86"/>
      <c r="Z64" s="86"/>
      <c r="AA64" s="86"/>
      <c r="AB64" s="86"/>
      <c r="AC64" s="86"/>
      <c r="AD64" s="86"/>
      <c r="AE64" s="86"/>
      <c r="AF64" s="86"/>
      <c r="AG64" s="86"/>
      <c r="AH64" s="86"/>
      <c r="AJ64" s="86"/>
      <c r="AK64" s="86"/>
      <c r="AL64" s="86"/>
    </row>
    <row r="65" spans="1:38" s="161" customFormat="1" ht="15.95" customHeight="1" x14ac:dyDescent="0.25">
      <c r="A65" s="142">
        <v>8</v>
      </c>
      <c r="B65" s="160">
        <v>18</v>
      </c>
      <c r="C65" s="143"/>
      <c r="D65" s="164" t="s">
        <v>1120</v>
      </c>
      <c r="E65" s="165"/>
      <c r="F65" s="162"/>
      <c r="G65"/>
      <c r="H65" s="166"/>
      <c r="J65" s="143"/>
      <c r="K65" s="166"/>
      <c r="V65" s="86"/>
      <c r="W65" s="86"/>
      <c r="X65" s="86"/>
      <c r="Y65" s="86"/>
      <c r="Z65" s="86"/>
      <c r="AA65" s="86"/>
      <c r="AB65" s="86"/>
      <c r="AC65" s="86"/>
      <c r="AD65" s="86"/>
      <c r="AE65" s="86"/>
      <c r="AF65" s="86"/>
      <c r="AG65" s="86"/>
      <c r="AH65" s="86"/>
      <c r="AJ65" s="86"/>
      <c r="AK65" s="86"/>
      <c r="AL65" s="86"/>
    </row>
    <row r="66" spans="1:38" s="161" customFormat="1" ht="15.95" customHeight="1" x14ac:dyDescent="0.25">
      <c r="A66" s="142">
        <v>9</v>
      </c>
      <c r="B66" s="160">
        <v>19</v>
      </c>
      <c r="C66" s="143"/>
      <c r="D66" s="164" t="s">
        <v>1121</v>
      </c>
      <c r="E66" s="165"/>
      <c r="F66" s="162"/>
      <c r="G66"/>
      <c r="H66" s="166"/>
      <c r="J66" s="143"/>
      <c r="K66" s="166"/>
      <c r="V66" s="86"/>
      <c r="W66" s="86"/>
      <c r="X66" s="86"/>
      <c r="Y66" s="86"/>
      <c r="Z66" s="86"/>
      <c r="AA66" s="86"/>
      <c r="AB66" s="86"/>
      <c r="AC66" s="86"/>
      <c r="AD66" s="86"/>
      <c r="AE66" s="86"/>
      <c r="AF66" s="86"/>
      <c r="AG66" s="86"/>
      <c r="AH66" s="86"/>
      <c r="AJ66" s="86"/>
      <c r="AK66" s="86"/>
      <c r="AL66" s="86"/>
    </row>
    <row r="67" spans="1:38" s="161" customFormat="1" ht="15.95" customHeight="1" x14ac:dyDescent="0.25">
      <c r="A67" s="142">
        <v>10</v>
      </c>
      <c r="B67" s="160">
        <v>20</v>
      </c>
      <c r="C67" s="143"/>
      <c r="D67" s="164" t="s">
        <v>1122</v>
      </c>
      <c r="E67" s="165"/>
      <c r="F67" s="162"/>
      <c r="G67"/>
      <c r="H67" s="166"/>
      <c r="J67" s="143"/>
      <c r="K67" s="166"/>
      <c r="V67" s="86"/>
      <c r="W67" s="86"/>
      <c r="X67" s="86"/>
      <c r="Y67" s="86"/>
      <c r="Z67" s="86"/>
      <c r="AA67" s="86"/>
      <c r="AB67" s="86"/>
      <c r="AC67" s="86"/>
      <c r="AD67" s="86"/>
      <c r="AE67" s="86"/>
      <c r="AF67" s="86"/>
      <c r="AG67" s="86"/>
      <c r="AH67" s="86"/>
      <c r="AJ67" s="86"/>
      <c r="AK67" s="86"/>
      <c r="AL67" s="86"/>
    </row>
    <row r="68" spans="1:38" s="161" customFormat="1" ht="15.95" customHeight="1" x14ac:dyDescent="0.25">
      <c r="A68" s="24" t="s">
        <v>650</v>
      </c>
      <c r="B68" s="17"/>
      <c r="C68" s="143"/>
      <c r="D68" s="164"/>
      <c r="F68" s="162"/>
      <c r="G68" s="143"/>
      <c r="H68" s="166"/>
      <c r="J68" s="143"/>
      <c r="K68" s="166"/>
      <c r="V68" s="86"/>
      <c r="W68" s="86"/>
      <c r="X68" s="86"/>
      <c r="Y68" s="86"/>
      <c r="Z68" s="86"/>
      <c r="AA68" s="86"/>
      <c r="AB68" s="86"/>
      <c r="AC68" s="86"/>
      <c r="AD68" s="86"/>
      <c r="AE68" s="86"/>
      <c r="AF68" s="86"/>
      <c r="AG68" s="86"/>
      <c r="AH68" s="86"/>
      <c r="AJ68" s="86"/>
      <c r="AK68" s="86"/>
      <c r="AL68" s="86"/>
    </row>
    <row r="69" spans="1:38" s="161" customFormat="1" ht="15.95" customHeight="1" x14ac:dyDescent="0.25">
      <c r="A69" s="142">
        <v>1</v>
      </c>
      <c r="B69" s="160">
        <v>21</v>
      </c>
      <c r="C69" s="143"/>
      <c r="D69" s="164" t="s">
        <v>1123</v>
      </c>
      <c r="E69" s="165"/>
      <c r="F69" s="162"/>
      <c r="G69"/>
      <c r="H69" s="166"/>
      <c r="J69" s="143"/>
      <c r="K69" s="166"/>
      <c r="V69" s="86"/>
      <c r="W69" s="86"/>
      <c r="X69" s="86"/>
      <c r="Y69" s="86"/>
      <c r="Z69" s="86"/>
      <c r="AA69" s="86"/>
      <c r="AB69" s="86"/>
      <c r="AC69" s="86"/>
      <c r="AD69" s="86"/>
      <c r="AE69" s="86"/>
      <c r="AF69" s="86"/>
      <c r="AG69" s="86"/>
      <c r="AH69" s="86"/>
      <c r="AJ69" s="86"/>
      <c r="AK69" s="86"/>
      <c r="AL69" s="86"/>
    </row>
    <row r="70" spans="1:38" s="161" customFormat="1" ht="15.95" customHeight="1" x14ac:dyDescent="0.25">
      <c r="A70" s="142">
        <v>2</v>
      </c>
      <c r="B70" s="160">
        <v>22</v>
      </c>
      <c r="C70" s="143"/>
      <c r="D70" s="164" t="s">
        <v>1124</v>
      </c>
      <c r="E70" s="165"/>
      <c r="F70" s="162"/>
      <c r="G70"/>
      <c r="H70" s="166"/>
      <c r="J70" s="143"/>
      <c r="K70" s="166"/>
      <c r="V70" s="86"/>
      <c r="W70" s="86"/>
      <c r="X70" s="86"/>
      <c r="Y70" s="86"/>
      <c r="Z70" s="86"/>
      <c r="AA70" s="86"/>
      <c r="AB70" s="86"/>
      <c r="AC70" s="86"/>
      <c r="AD70" s="86"/>
      <c r="AE70" s="86"/>
      <c r="AF70" s="86"/>
      <c r="AG70" s="86"/>
      <c r="AH70" s="86"/>
      <c r="AJ70" s="86"/>
      <c r="AK70" s="86"/>
      <c r="AL70" s="86"/>
    </row>
    <row r="71" spans="1:38" s="161" customFormat="1" ht="15.95" customHeight="1" x14ac:dyDescent="0.25">
      <c r="A71" s="142">
        <v>3</v>
      </c>
      <c r="B71" s="160">
        <v>23</v>
      </c>
      <c r="C71" s="143"/>
      <c r="D71" s="164" t="s">
        <v>1125</v>
      </c>
      <c r="E71" s="165"/>
      <c r="F71" s="162"/>
      <c r="G71"/>
      <c r="H71" s="166"/>
      <c r="J71" s="143"/>
      <c r="K71" s="166"/>
      <c r="V71" s="86"/>
      <c r="W71" s="86"/>
      <c r="X71" s="86"/>
      <c r="Y71" s="86"/>
      <c r="Z71" s="86"/>
      <c r="AA71" s="86"/>
      <c r="AB71" s="86"/>
      <c r="AC71" s="86"/>
      <c r="AD71" s="86"/>
      <c r="AE71" s="86"/>
      <c r="AF71" s="86"/>
      <c r="AG71" s="86"/>
      <c r="AH71" s="86"/>
      <c r="AJ71" s="86"/>
      <c r="AK71" s="86"/>
      <c r="AL71" s="86"/>
    </row>
    <row r="72" spans="1:38" s="161" customFormat="1" ht="15.95" customHeight="1" x14ac:dyDescent="0.25">
      <c r="A72" s="142">
        <v>4</v>
      </c>
      <c r="B72" s="160">
        <v>24</v>
      </c>
      <c r="C72" s="143"/>
      <c r="D72" s="164" t="s">
        <v>1126</v>
      </c>
      <c r="E72" s="165"/>
      <c r="F72" s="162"/>
      <c r="G72"/>
      <c r="H72" s="166"/>
      <c r="J72" s="143"/>
      <c r="K72" s="166"/>
      <c r="V72" s="86"/>
      <c r="W72" s="86"/>
      <c r="X72" s="86"/>
      <c r="Y72" s="86"/>
      <c r="Z72" s="86"/>
      <c r="AA72" s="86"/>
      <c r="AB72" s="86"/>
      <c r="AC72" s="86"/>
      <c r="AD72" s="86"/>
      <c r="AE72" s="86"/>
      <c r="AF72" s="86"/>
      <c r="AG72" s="86"/>
      <c r="AH72" s="86"/>
      <c r="AJ72" s="86"/>
      <c r="AK72" s="86"/>
      <c r="AL72" s="86"/>
    </row>
    <row r="73" spans="1:38" s="161" customFormat="1" ht="15.95" customHeight="1" x14ac:dyDescent="0.25">
      <c r="A73" s="142">
        <v>5</v>
      </c>
      <c r="B73" s="160">
        <v>25</v>
      </c>
      <c r="C73" s="143"/>
      <c r="D73" s="164" t="s">
        <v>930</v>
      </c>
      <c r="E73" s="165"/>
      <c r="F73" s="162"/>
      <c r="H73" s="166"/>
      <c r="J73" s="143"/>
      <c r="K73"/>
      <c r="V73" s="86"/>
      <c r="W73" s="86"/>
      <c r="X73" s="86"/>
      <c r="Y73" s="86"/>
      <c r="Z73" s="86"/>
      <c r="AA73" s="86"/>
      <c r="AB73" s="86"/>
      <c r="AC73" s="86"/>
      <c r="AD73" s="86"/>
      <c r="AE73" s="86"/>
      <c r="AF73" s="86"/>
      <c r="AG73" s="86"/>
      <c r="AH73" s="86"/>
      <c r="AJ73" s="86"/>
      <c r="AK73" s="86"/>
      <c r="AL73" s="86"/>
    </row>
    <row r="74" spans="1:38" s="161" customFormat="1" ht="15.95" customHeight="1" x14ac:dyDescent="0.25">
      <c r="A74" s="142">
        <v>6</v>
      </c>
      <c r="B74" s="160">
        <v>26</v>
      </c>
      <c r="C74" s="143"/>
      <c r="D74" s="164" t="s">
        <v>1127</v>
      </c>
      <c r="E74" s="165"/>
      <c r="F74" s="162"/>
      <c r="G74"/>
      <c r="H74" s="166"/>
      <c r="J74" s="143"/>
      <c r="K74" s="166"/>
      <c r="V74" s="86"/>
      <c r="W74" s="86"/>
      <c r="X74" s="86"/>
      <c r="Y74" s="86"/>
      <c r="Z74" s="86"/>
      <c r="AA74" s="86"/>
      <c r="AB74" s="86"/>
      <c r="AC74" s="86"/>
      <c r="AD74" s="86"/>
      <c r="AE74" s="86"/>
      <c r="AF74" s="86"/>
      <c r="AG74" s="86"/>
      <c r="AH74" s="86"/>
      <c r="AJ74" s="86"/>
      <c r="AK74" s="86"/>
      <c r="AL74" s="86"/>
    </row>
    <row r="75" spans="1:38" s="161" customFormat="1" ht="15.95" customHeight="1" x14ac:dyDescent="0.25">
      <c r="A75" s="142">
        <v>7</v>
      </c>
      <c r="B75" s="160">
        <v>27</v>
      </c>
      <c r="C75" s="143"/>
      <c r="D75" s="164" t="s">
        <v>1128</v>
      </c>
      <c r="E75" s="165"/>
      <c r="F75" s="162"/>
      <c r="G75"/>
      <c r="H75" s="166"/>
      <c r="J75" s="143"/>
      <c r="K75" s="166"/>
      <c r="V75" s="86"/>
      <c r="W75" s="86"/>
      <c r="X75" s="86"/>
      <c r="Y75" s="86"/>
      <c r="Z75" s="86"/>
      <c r="AA75" s="86"/>
      <c r="AB75" s="86"/>
      <c r="AC75" s="86"/>
      <c r="AD75" s="86"/>
      <c r="AE75" s="86"/>
      <c r="AF75" s="86"/>
      <c r="AG75" s="86"/>
      <c r="AH75" s="86"/>
      <c r="AJ75" s="86"/>
      <c r="AK75" s="86"/>
      <c r="AL75" s="86"/>
    </row>
    <row r="76" spans="1:38" s="161" customFormat="1" ht="15.95" customHeight="1" x14ac:dyDescent="0.25">
      <c r="A76" s="142">
        <v>8</v>
      </c>
      <c r="B76" s="160">
        <v>28</v>
      </c>
      <c r="C76" s="143"/>
      <c r="D76" s="164" t="s">
        <v>1129</v>
      </c>
      <c r="E76" s="165"/>
      <c r="F76" s="162"/>
      <c r="G76"/>
      <c r="H76" s="166"/>
      <c r="J76" s="143"/>
      <c r="K76" s="166"/>
      <c r="V76" s="86"/>
      <c r="W76" s="86"/>
      <c r="X76" s="86"/>
      <c r="Y76" s="86"/>
      <c r="Z76" s="86"/>
      <c r="AA76" s="86"/>
      <c r="AB76" s="86"/>
      <c r="AC76" s="86"/>
      <c r="AD76" s="86"/>
      <c r="AE76" s="86"/>
      <c r="AF76" s="86"/>
      <c r="AG76" s="86"/>
      <c r="AH76" s="86"/>
      <c r="AJ76" s="86"/>
      <c r="AK76" s="86"/>
      <c r="AL76" s="86"/>
    </row>
    <row r="77" spans="1:38" s="161" customFormat="1" ht="15.95" customHeight="1" x14ac:dyDescent="0.25">
      <c r="A77" s="142">
        <v>9</v>
      </c>
      <c r="B77" s="160">
        <v>29</v>
      </c>
      <c r="C77" s="143"/>
      <c r="D77" s="164" t="s">
        <v>1130</v>
      </c>
      <c r="E77" s="165"/>
      <c r="F77" s="162"/>
      <c r="G77"/>
      <c r="H77" s="166"/>
      <c r="J77" s="143"/>
      <c r="K77" s="166"/>
      <c r="V77" s="86"/>
      <c r="W77" s="86"/>
      <c r="X77" s="86"/>
      <c r="Y77" s="86"/>
      <c r="Z77" s="86"/>
      <c r="AA77" s="86"/>
      <c r="AB77" s="86"/>
      <c r="AC77" s="86"/>
      <c r="AD77" s="86"/>
      <c r="AE77" s="86"/>
      <c r="AF77" s="86"/>
      <c r="AG77" s="86"/>
      <c r="AH77" s="86"/>
      <c r="AJ77" s="86"/>
      <c r="AK77" s="86"/>
      <c r="AL77" s="86"/>
    </row>
    <row r="78" spans="1:38" s="173" customFormat="1" ht="15.95" customHeight="1" x14ac:dyDescent="0.25">
      <c r="A78" s="142">
        <v>10</v>
      </c>
      <c r="B78" s="160">
        <v>30</v>
      </c>
      <c r="C78" s="143"/>
      <c r="D78" s="171" t="s">
        <v>1244</v>
      </c>
      <c r="E78" s="4"/>
      <c r="F78" s="226"/>
      <c r="G78" s="88"/>
      <c r="H78" s="88"/>
      <c r="I78" s="88"/>
      <c r="J78" s="143"/>
      <c r="K78" s="88"/>
      <c r="L78" s="88"/>
      <c r="M78" s="9"/>
    </row>
    <row r="79" spans="1:38" s="161" customFormat="1" ht="15.95" customHeight="1" x14ac:dyDescent="0.25">
      <c r="A79" s="24" t="s">
        <v>651</v>
      </c>
      <c r="B79" s="17"/>
      <c r="C79" s="143"/>
      <c r="D79" s="164"/>
      <c r="F79" s="162"/>
      <c r="H79" s="166"/>
      <c r="J79" s="143"/>
      <c r="K79" s="166"/>
      <c r="V79" s="86"/>
      <c r="W79" s="86"/>
      <c r="X79" s="86"/>
      <c r="Y79" s="86"/>
      <c r="Z79" s="86"/>
      <c r="AA79" s="86"/>
      <c r="AB79" s="86"/>
      <c r="AC79" s="86"/>
      <c r="AD79" s="86"/>
      <c r="AE79" s="86"/>
      <c r="AF79" s="86"/>
      <c r="AG79" s="86"/>
      <c r="AH79" s="86"/>
      <c r="AJ79" s="86"/>
      <c r="AK79" s="86"/>
      <c r="AL79" s="86"/>
    </row>
    <row r="80" spans="1:38" s="161" customFormat="1" ht="15.95" customHeight="1" x14ac:dyDescent="0.25">
      <c r="A80" s="142">
        <v>1</v>
      </c>
      <c r="B80" s="160">
        <v>31</v>
      </c>
      <c r="C80" s="143"/>
      <c r="D80" s="164" t="s">
        <v>1131</v>
      </c>
      <c r="E80" s="165"/>
      <c r="F80" s="162"/>
      <c r="G80" s="143"/>
      <c r="H80" s="166"/>
      <c r="J80" s="143"/>
      <c r="K80"/>
      <c r="V80" s="86"/>
      <c r="W80" s="86"/>
      <c r="X80" s="86"/>
      <c r="Y80" s="86"/>
      <c r="Z80" s="86"/>
      <c r="AA80" s="86"/>
      <c r="AB80" s="86"/>
      <c r="AC80" s="86"/>
      <c r="AD80" s="86"/>
      <c r="AE80" s="86"/>
      <c r="AF80" s="86"/>
      <c r="AG80" s="86"/>
      <c r="AH80" s="86"/>
      <c r="AJ80" s="86"/>
      <c r="AK80" s="86"/>
      <c r="AL80" s="86"/>
    </row>
    <row r="81" spans="1:38" s="161" customFormat="1" ht="15.95" customHeight="1" x14ac:dyDescent="0.25">
      <c r="A81" s="142">
        <v>2</v>
      </c>
      <c r="B81" s="160">
        <v>32</v>
      </c>
      <c r="C81" s="143"/>
      <c r="D81" s="164" t="s">
        <v>1132</v>
      </c>
      <c r="E81" s="165"/>
      <c r="F81" s="162"/>
      <c r="G81" s="143"/>
      <c r="H81" s="166"/>
      <c r="J81" s="143"/>
      <c r="K81"/>
      <c r="V81" s="86"/>
      <c r="W81" s="86"/>
      <c r="X81" s="86"/>
      <c r="Y81" s="86"/>
      <c r="Z81" s="86"/>
      <c r="AA81" s="86"/>
      <c r="AB81" s="86"/>
      <c r="AC81" s="86"/>
      <c r="AD81" s="86"/>
      <c r="AE81" s="86"/>
      <c r="AF81" s="86"/>
      <c r="AG81" s="86"/>
      <c r="AH81" s="86"/>
      <c r="AJ81" s="86"/>
      <c r="AK81" s="86"/>
      <c r="AL81" s="86"/>
    </row>
    <row r="82" spans="1:38" s="161" customFormat="1" ht="15.95" customHeight="1" x14ac:dyDescent="0.25">
      <c r="A82" s="142">
        <v>3</v>
      </c>
      <c r="B82" s="160">
        <v>33</v>
      </c>
      <c r="C82" s="143"/>
      <c r="D82" s="164" t="s">
        <v>1133</v>
      </c>
      <c r="E82" s="165"/>
      <c r="F82" s="162"/>
      <c r="G82" s="143"/>
      <c r="H82" s="166"/>
      <c r="J82" s="143"/>
      <c r="K82"/>
      <c r="V82" s="86"/>
      <c r="W82" s="86"/>
      <c r="X82" s="86"/>
      <c r="Y82" s="86"/>
      <c r="Z82" s="86"/>
      <c r="AA82" s="86"/>
      <c r="AB82" s="86"/>
      <c r="AC82" s="86"/>
      <c r="AD82" s="86"/>
      <c r="AE82" s="86"/>
      <c r="AF82" s="86"/>
      <c r="AG82" s="86"/>
      <c r="AH82" s="86"/>
      <c r="AJ82" s="86"/>
      <c r="AK82" s="86"/>
      <c r="AL82" s="86"/>
    </row>
    <row r="83" spans="1:38" s="161" customFormat="1" ht="15.95" customHeight="1" x14ac:dyDescent="0.25">
      <c r="A83" s="142">
        <v>4</v>
      </c>
      <c r="B83" s="160">
        <v>34</v>
      </c>
      <c r="C83" s="143"/>
      <c r="D83" s="164" t="s">
        <v>1134</v>
      </c>
      <c r="E83" s="165"/>
      <c r="F83" s="162"/>
      <c r="G83" s="143"/>
      <c r="H83" s="166"/>
      <c r="J83" s="143"/>
      <c r="K83"/>
      <c r="V83" s="86"/>
      <c r="W83" s="86"/>
      <c r="X83" s="86"/>
      <c r="Y83" s="86"/>
      <c r="Z83" s="86"/>
      <c r="AA83" s="86"/>
      <c r="AB83" s="86"/>
      <c r="AC83" s="86"/>
      <c r="AD83" s="86"/>
      <c r="AE83" s="86"/>
      <c r="AF83" s="86"/>
      <c r="AG83" s="86"/>
      <c r="AH83" s="86"/>
      <c r="AJ83" s="86"/>
      <c r="AK83" s="86"/>
      <c r="AL83" s="86"/>
    </row>
    <row r="84" spans="1:38" s="173" customFormat="1" ht="15.95" customHeight="1" x14ac:dyDescent="0.25">
      <c r="A84" s="142">
        <v>5</v>
      </c>
      <c r="B84" s="160">
        <v>35</v>
      </c>
      <c r="C84" s="143"/>
      <c r="D84" s="171" t="s">
        <v>1244</v>
      </c>
      <c r="E84" s="145"/>
      <c r="F84" s="172"/>
      <c r="G84" s="143"/>
      <c r="H84" s="166"/>
      <c r="J84" s="147"/>
      <c r="K84"/>
    </row>
    <row r="85" spans="1:38" s="161" customFormat="1" ht="15.95" customHeight="1" x14ac:dyDescent="0.25">
      <c r="A85" s="142">
        <v>6</v>
      </c>
      <c r="B85" s="160">
        <v>36</v>
      </c>
      <c r="C85" s="143"/>
      <c r="D85" s="164" t="s">
        <v>1135</v>
      </c>
      <c r="E85" s="165"/>
      <c r="F85" s="162"/>
      <c r="G85" s="143"/>
      <c r="H85" s="166"/>
      <c r="J85" s="143"/>
      <c r="K85"/>
      <c r="V85" s="86"/>
      <c r="W85" s="86"/>
      <c r="X85" s="86"/>
      <c r="Y85" s="86"/>
      <c r="Z85" s="86"/>
      <c r="AA85" s="86"/>
      <c r="AB85" s="86"/>
      <c r="AC85" s="86"/>
      <c r="AD85" s="86"/>
      <c r="AE85" s="86"/>
      <c r="AF85" s="86"/>
      <c r="AG85" s="86"/>
      <c r="AH85" s="86"/>
      <c r="AJ85" s="86"/>
      <c r="AK85" s="86"/>
      <c r="AL85" s="86"/>
    </row>
    <row r="86" spans="1:38" s="161" customFormat="1" ht="15.95" customHeight="1" x14ac:dyDescent="0.25">
      <c r="A86" s="142">
        <v>7</v>
      </c>
      <c r="B86" s="160">
        <v>37</v>
      </c>
      <c r="C86" s="143"/>
      <c r="D86" s="164" t="s">
        <v>1136</v>
      </c>
      <c r="E86" s="165"/>
      <c r="F86" s="162"/>
      <c r="G86" s="143"/>
      <c r="H86" s="166"/>
      <c r="J86" s="143"/>
      <c r="K86"/>
      <c r="V86" s="86"/>
      <c r="W86" s="86"/>
      <c r="X86" s="86"/>
      <c r="Y86" s="86"/>
      <c r="Z86" s="86"/>
      <c r="AA86" s="86"/>
      <c r="AB86" s="86"/>
      <c r="AC86" s="86"/>
      <c r="AD86" s="86"/>
      <c r="AE86" s="86"/>
      <c r="AF86" s="86"/>
      <c r="AG86" s="86"/>
      <c r="AH86" s="86"/>
      <c r="AJ86" s="86"/>
      <c r="AK86" s="86"/>
      <c r="AL86" s="86"/>
    </row>
    <row r="87" spans="1:38" s="155" customFormat="1" ht="15.95" customHeight="1" x14ac:dyDescent="0.25">
      <c r="A87" s="142">
        <v>8</v>
      </c>
      <c r="B87" s="160">
        <v>38</v>
      </c>
      <c r="C87" s="143"/>
      <c r="D87" s="164" t="s">
        <v>1137</v>
      </c>
      <c r="E87" s="165"/>
      <c r="F87" s="162"/>
      <c r="G87" s="143"/>
      <c r="H87" s="166"/>
      <c r="J87" s="143"/>
      <c r="K87"/>
    </row>
    <row r="88" spans="1:38" s="161" customFormat="1" ht="15.95" customHeight="1" x14ac:dyDescent="0.25">
      <c r="A88" s="142">
        <v>9</v>
      </c>
      <c r="B88" s="160">
        <v>39</v>
      </c>
      <c r="C88" s="143"/>
      <c r="D88" s="164" t="s">
        <v>1138</v>
      </c>
      <c r="E88" s="165"/>
      <c r="F88" s="162"/>
      <c r="G88" s="143"/>
      <c r="H88" s="166"/>
      <c r="J88" s="143"/>
      <c r="K88"/>
      <c r="V88" s="86"/>
      <c r="W88" s="86"/>
      <c r="X88" s="86"/>
      <c r="Y88" s="86"/>
      <c r="Z88" s="86"/>
      <c r="AA88" s="86"/>
      <c r="AB88" s="86"/>
      <c r="AC88" s="86"/>
      <c r="AD88" s="86"/>
      <c r="AE88" s="86"/>
      <c r="AF88" s="86"/>
      <c r="AG88" s="86"/>
      <c r="AH88" s="86"/>
      <c r="AJ88" s="86"/>
      <c r="AK88" s="86"/>
      <c r="AL88" s="86"/>
    </row>
    <row r="89" spans="1:38" s="161" customFormat="1" ht="15.95" customHeight="1" x14ac:dyDescent="0.25">
      <c r="A89" s="142">
        <v>10</v>
      </c>
      <c r="B89" s="160">
        <v>40</v>
      </c>
      <c r="C89" s="143"/>
      <c r="D89" s="164" t="s">
        <v>1139</v>
      </c>
      <c r="E89" s="165"/>
      <c r="F89" s="162"/>
      <c r="G89" s="143"/>
      <c r="H89" s="166"/>
      <c r="J89" s="143"/>
      <c r="K89"/>
      <c r="V89" s="86"/>
      <c r="W89" s="86"/>
      <c r="X89" s="86"/>
      <c r="Y89" s="86"/>
      <c r="Z89" s="86"/>
      <c r="AA89" s="86"/>
      <c r="AB89" s="86"/>
      <c r="AC89" s="86"/>
      <c r="AD89" s="86"/>
      <c r="AE89" s="86"/>
      <c r="AF89" s="86"/>
      <c r="AG89" s="86"/>
      <c r="AH89" s="86"/>
      <c r="AJ89" s="86"/>
      <c r="AK89" s="86"/>
      <c r="AL89" s="86"/>
    </row>
    <row r="90" spans="1:38" s="161" customFormat="1" ht="15.95" customHeight="1" x14ac:dyDescent="0.25">
      <c r="A90" s="24" t="s">
        <v>652</v>
      </c>
      <c r="B90" s="17"/>
      <c r="C90" s="143"/>
      <c r="D90" s="164"/>
      <c r="F90" s="162"/>
      <c r="G90" s="143"/>
      <c r="H90" s="166"/>
      <c r="J90" s="143"/>
      <c r="K90" s="166"/>
      <c r="V90" s="86"/>
      <c r="W90" s="86"/>
      <c r="X90" s="86"/>
      <c r="Y90" s="86"/>
      <c r="Z90" s="86"/>
      <c r="AA90" s="86"/>
      <c r="AB90" s="86"/>
      <c r="AC90" s="86"/>
      <c r="AD90" s="86"/>
      <c r="AE90" s="86"/>
      <c r="AF90" s="86"/>
      <c r="AG90" s="86"/>
      <c r="AH90" s="86"/>
      <c r="AJ90" s="86"/>
      <c r="AK90" s="86"/>
      <c r="AL90" s="86"/>
    </row>
    <row r="91" spans="1:38" s="161" customFormat="1" ht="15.95" customHeight="1" x14ac:dyDescent="0.25">
      <c r="A91" s="142">
        <v>1</v>
      </c>
      <c r="B91" s="160">
        <v>41</v>
      </c>
      <c r="C91" s="143"/>
      <c r="D91" s="164" t="s">
        <v>1140</v>
      </c>
      <c r="E91" s="165"/>
      <c r="F91" s="162"/>
      <c r="G91" s="143"/>
      <c r="H91" s="166"/>
      <c r="J91" s="143"/>
      <c r="K91"/>
      <c r="V91" s="86"/>
      <c r="W91" s="86"/>
      <c r="X91" s="86"/>
      <c r="Y91" s="86"/>
      <c r="Z91" s="86"/>
      <c r="AA91" s="86"/>
      <c r="AB91" s="86"/>
      <c r="AC91" s="86"/>
      <c r="AD91" s="86"/>
      <c r="AE91" s="86"/>
      <c r="AF91" s="86"/>
      <c r="AG91" s="86"/>
      <c r="AH91" s="86"/>
      <c r="AJ91" s="86"/>
      <c r="AK91" s="86"/>
      <c r="AL91" s="86"/>
    </row>
    <row r="92" spans="1:38" s="161" customFormat="1" ht="15.95" customHeight="1" x14ac:dyDescent="0.25">
      <c r="A92" s="142">
        <v>2</v>
      </c>
      <c r="B92" s="160">
        <v>42</v>
      </c>
      <c r="C92" s="143"/>
      <c r="D92" s="164" t="s">
        <v>1141</v>
      </c>
      <c r="E92" s="165"/>
      <c r="F92" s="162"/>
      <c r="G92" s="143"/>
      <c r="H92" s="166"/>
      <c r="J92" s="143"/>
      <c r="K92"/>
      <c r="V92" s="86"/>
      <c r="W92" s="86"/>
      <c r="X92" s="86"/>
      <c r="Y92" s="86"/>
      <c r="Z92" s="86"/>
      <c r="AA92" s="86"/>
      <c r="AB92" s="86"/>
      <c r="AC92" s="86"/>
      <c r="AD92" s="86"/>
      <c r="AE92" s="86"/>
      <c r="AF92" s="86"/>
      <c r="AG92" s="86"/>
      <c r="AH92" s="86"/>
      <c r="AJ92" s="86"/>
      <c r="AK92" s="86"/>
      <c r="AL92" s="86"/>
    </row>
    <row r="93" spans="1:38" s="161" customFormat="1" ht="15.95" customHeight="1" x14ac:dyDescent="0.25">
      <c r="A93" s="142">
        <v>3</v>
      </c>
      <c r="B93" s="160">
        <v>43</v>
      </c>
      <c r="C93" s="143"/>
      <c r="D93" s="164" t="s">
        <v>1142</v>
      </c>
      <c r="E93" s="165"/>
      <c r="F93" s="162"/>
      <c r="G93" s="143"/>
      <c r="H93" s="166"/>
      <c r="J93" s="143"/>
      <c r="K93"/>
      <c r="V93" s="86"/>
      <c r="W93" s="86"/>
      <c r="X93" s="86"/>
      <c r="Y93" s="86"/>
      <c r="Z93" s="86"/>
      <c r="AA93" s="86"/>
      <c r="AB93" s="86"/>
      <c r="AC93" s="86"/>
      <c r="AD93" s="86"/>
      <c r="AE93" s="86"/>
      <c r="AF93" s="86"/>
      <c r="AG93" s="86"/>
      <c r="AH93" s="86"/>
      <c r="AJ93" s="86"/>
      <c r="AK93" s="86"/>
      <c r="AL93" s="86"/>
    </row>
    <row r="94" spans="1:38" s="161" customFormat="1" ht="15.95" customHeight="1" x14ac:dyDescent="0.25">
      <c r="A94" s="142">
        <v>4</v>
      </c>
      <c r="B94" s="160">
        <v>44</v>
      </c>
      <c r="C94" s="143"/>
      <c r="D94" s="164" t="s">
        <v>1143</v>
      </c>
      <c r="E94" s="165"/>
      <c r="F94" s="162"/>
      <c r="G94" s="143"/>
      <c r="H94" s="166"/>
      <c r="J94" s="143"/>
      <c r="K94"/>
      <c r="V94" s="86"/>
      <c r="W94" s="86"/>
      <c r="X94" s="86"/>
      <c r="Y94" s="86"/>
      <c r="Z94" s="86"/>
      <c r="AA94" s="86"/>
      <c r="AB94" s="86"/>
      <c r="AC94" s="86"/>
      <c r="AD94" s="86"/>
      <c r="AE94" s="86"/>
      <c r="AF94" s="86"/>
      <c r="AG94" s="86"/>
      <c r="AH94" s="86"/>
      <c r="AJ94" s="86"/>
      <c r="AK94" s="86"/>
      <c r="AL94" s="86"/>
    </row>
    <row r="95" spans="1:38" s="161" customFormat="1" ht="15.95" customHeight="1" x14ac:dyDescent="0.25">
      <c r="A95" s="142">
        <v>5</v>
      </c>
      <c r="B95" s="160">
        <v>45</v>
      </c>
      <c r="C95" s="143"/>
      <c r="D95" s="164" t="s">
        <v>931</v>
      </c>
      <c r="E95" s="165"/>
      <c r="F95" s="162"/>
      <c r="G95" s="143"/>
      <c r="H95" s="166"/>
      <c r="J95" s="143"/>
      <c r="K95"/>
      <c r="V95" s="86"/>
      <c r="W95" s="86"/>
      <c r="X95" s="86"/>
      <c r="Y95" s="86"/>
      <c r="Z95" s="86"/>
      <c r="AA95" s="86"/>
      <c r="AB95" s="86"/>
      <c r="AC95" s="86"/>
      <c r="AD95" s="86"/>
      <c r="AE95" s="86"/>
      <c r="AF95" s="86"/>
      <c r="AG95" s="86"/>
      <c r="AH95" s="86"/>
      <c r="AJ95" s="86"/>
      <c r="AK95" s="86"/>
      <c r="AL95" s="86"/>
    </row>
    <row r="96" spans="1:38" s="161" customFormat="1" ht="15.95" customHeight="1" x14ac:dyDescent="0.25">
      <c r="A96" s="142">
        <v>6</v>
      </c>
      <c r="B96" s="160">
        <v>46</v>
      </c>
      <c r="C96" s="143"/>
      <c r="D96" s="164" t="s">
        <v>1144</v>
      </c>
      <c r="E96" s="165"/>
      <c r="F96" s="162"/>
      <c r="G96" s="143"/>
      <c r="H96" s="166"/>
      <c r="J96" s="143"/>
      <c r="K96"/>
      <c r="V96" s="86"/>
      <c r="W96" s="86"/>
      <c r="X96" s="86"/>
      <c r="Y96" s="86"/>
      <c r="Z96" s="86"/>
      <c r="AA96" s="86"/>
      <c r="AB96" s="86"/>
      <c r="AC96" s="86"/>
      <c r="AD96" s="86"/>
      <c r="AE96" s="86"/>
      <c r="AF96" s="86"/>
      <c r="AG96" s="86"/>
      <c r="AH96" s="86"/>
      <c r="AJ96" s="86"/>
      <c r="AK96" s="86"/>
      <c r="AL96" s="86"/>
    </row>
    <row r="97" spans="1:38" s="161" customFormat="1" ht="15.95" customHeight="1" x14ac:dyDescent="0.25">
      <c r="A97" s="142">
        <v>7</v>
      </c>
      <c r="B97" s="160">
        <v>47</v>
      </c>
      <c r="C97" s="143"/>
      <c r="D97" s="164" t="s">
        <v>1145</v>
      </c>
      <c r="E97" s="165"/>
      <c r="F97" s="162"/>
      <c r="G97" s="143"/>
      <c r="H97" s="166"/>
      <c r="J97" s="143"/>
      <c r="K97"/>
      <c r="V97" s="86"/>
      <c r="W97" s="86"/>
      <c r="X97" s="86"/>
      <c r="Y97" s="86"/>
      <c r="Z97" s="86"/>
      <c r="AA97" s="86"/>
      <c r="AB97" s="86"/>
      <c r="AC97" s="86"/>
      <c r="AD97" s="86"/>
      <c r="AE97" s="86"/>
      <c r="AF97" s="86"/>
      <c r="AG97" s="86"/>
      <c r="AH97" s="86"/>
      <c r="AJ97" s="86"/>
      <c r="AK97" s="86"/>
      <c r="AL97" s="86"/>
    </row>
    <row r="98" spans="1:38" s="173" customFormat="1" ht="15.95" customHeight="1" x14ac:dyDescent="0.25">
      <c r="A98" s="142">
        <v>8</v>
      </c>
      <c r="B98" s="160">
        <v>48</v>
      </c>
      <c r="C98" s="143"/>
      <c r="D98" s="171" t="s">
        <v>1244</v>
      </c>
      <c r="E98" s="145"/>
      <c r="F98" s="172"/>
      <c r="G98" s="143"/>
      <c r="H98" s="166"/>
      <c r="J98" s="147"/>
    </row>
    <row r="99" spans="1:38" s="161" customFormat="1" ht="15.95" customHeight="1" x14ac:dyDescent="0.25">
      <c r="A99" s="142">
        <v>9</v>
      </c>
      <c r="B99" s="160">
        <v>49</v>
      </c>
      <c r="C99" s="143"/>
      <c r="D99" s="168" t="s">
        <v>1146</v>
      </c>
      <c r="E99" s="165"/>
      <c r="F99" s="162"/>
      <c r="G99" s="143"/>
      <c r="H99" s="166"/>
      <c r="J99" s="143"/>
      <c r="K99"/>
      <c r="V99" s="86"/>
      <c r="W99" s="86"/>
      <c r="X99" s="86"/>
      <c r="Y99" s="86"/>
      <c r="Z99" s="86"/>
      <c r="AA99" s="86"/>
      <c r="AB99" s="86"/>
      <c r="AC99" s="86"/>
      <c r="AD99" s="86"/>
      <c r="AE99" s="86"/>
      <c r="AF99" s="86"/>
      <c r="AG99" s="86"/>
      <c r="AH99" s="86"/>
      <c r="AJ99" s="86"/>
      <c r="AK99" s="86"/>
      <c r="AL99" s="86"/>
    </row>
    <row r="100" spans="1:38" s="161" customFormat="1" ht="15.95" customHeight="1" x14ac:dyDescent="0.25">
      <c r="A100" s="142">
        <v>10</v>
      </c>
      <c r="B100" s="160">
        <v>50</v>
      </c>
      <c r="C100" s="143"/>
      <c r="D100" s="164" t="s">
        <v>1147</v>
      </c>
      <c r="E100" s="165"/>
      <c r="F100" s="162"/>
      <c r="G100" s="143"/>
      <c r="H100" s="166"/>
      <c r="J100" s="143"/>
      <c r="K100"/>
      <c r="V100" s="86"/>
      <c r="W100" s="86"/>
      <c r="X100" s="86"/>
      <c r="Y100" s="86"/>
      <c r="Z100" s="86"/>
      <c r="AA100" s="86"/>
      <c r="AB100" s="86"/>
      <c r="AC100" s="86"/>
      <c r="AD100" s="86"/>
      <c r="AE100" s="86"/>
      <c r="AF100" s="86"/>
      <c r="AG100" s="86"/>
      <c r="AH100" s="86"/>
      <c r="AJ100" s="86"/>
      <c r="AK100" s="86"/>
      <c r="AL100" s="86"/>
    </row>
    <row r="101" spans="1:38" s="161" customFormat="1" ht="15.95" customHeight="1" x14ac:dyDescent="0.25">
      <c r="A101" s="24" t="s">
        <v>653</v>
      </c>
      <c r="B101" s="17"/>
      <c r="C101" s="143"/>
      <c r="D101" s="164"/>
      <c r="F101" s="162"/>
      <c r="G101" s="143"/>
      <c r="H101" s="166"/>
      <c r="J101" s="143"/>
      <c r="K101" s="166"/>
      <c r="V101" s="86"/>
      <c r="W101" s="86"/>
      <c r="X101" s="86"/>
      <c r="Y101" s="86"/>
      <c r="Z101" s="86"/>
      <c r="AA101" s="86"/>
      <c r="AB101" s="86"/>
      <c r="AC101" s="86"/>
      <c r="AD101" s="86"/>
      <c r="AE101" s="86"/>
      <c r="AF101" s="86"/>
      <c r="AG101" s="86"/>
      <c r="AH101" s="86"/>
      <c r="AJ101" s="86"/>
      <c r="AK101" s="86"/>
      <c r="AL101" s="86"/>
    </row>
    <row r="102" spans="1:38" s="161" customFormat="1" ht="15.95" customHeight="1" x14ac:dyDescent="0.25">
      <c r="A102" s="142">
        <v>1</v>
      </c>
      <c r="B102" s="160">
        <v>51</v>
      </c>
      <c r="C102" s="143"/>
      <c r="D102" s="164" t="s">
        <v>1148</v>
      </c>
      <c r="E102" s="165"/>
      <c r="F102" s="162"/>
      <c r="G102" s="143"/>
      <c r="H102" s="166"/>
      <c r="J102" s="143"/>
      <c r="K102" s="166"/>
      <c r="L102"/>
      <c r="V102" s="86"/>
      <c r="W102" s="86"/>
      <c r="X102" s="86"/>
      <c r="Y102" s="86"/>
      <c r="Z102" s="86"/>
      <c r="AA102" s="86"/>
      <c r="AB102" s="86"/>
      <c r="AC102" s="86"/>
      <c r="AD102" s="86"/>
      <c r="AE102" s="86"/>
      <c r="AF102" s="86"/>
      <c r="AG102" s="86"/>
      <c r="AH102" s="86"/>
      <c r="AJ102" s="86"/>
      <c r="AK102" s="86"/>
      <c r="AL102" s="86"/>
    </row>
    <row r="103" spans="1:38" s="161" customFormat="1" ht="15.95" customHeight="1" x14ac:dyDescent="0.25">
      <c r="A103" s="142">
        <v>2</v>
      </c>
      <c r="B103" s="160">
        <v>52</v>
      </c>
      <c r="C103" s="143"/>
      <c r="D103" s="164" t="s">
        <v>1149</v>
      </c>
      <c r="E103" s="165"/>
      <c r="F103" s="162"/>
      <c r="G103" s="143"/>
      <c r="H103" s="166"/>
      <c r="J103" s="143"/>
      <c r="K103" s="166"/>
      <c r="L103"/>
      <c r="V103" s="86"/>
      <c r="W103" s="86"/>
      <c r="X103" s="86"/>
      <c r="Y103" s="86"/>
      <c r="Z103" s="86"/>
      <c r="AA103" s="86"/>
      <c r="AB103" s="86"/>
      <c r="AC103" s="86"/>
      <c r="AD103" s="86"/>
      <c r="AE103" s="86"/>
      <c r="AF103" s="86"/>
      <c r="AG103" s="86"/>
      <c r="AH103" s="86"/>
      <c r="AJ103" s="86"/>
      <c r="AK103" s="86"/>
      <c r="AL103" s="86"/>
    </row>
    <row r="104" spans="1:38" s="161" customFormat="1" ht="15.95" customHeight="1" x14ac:dyDescent="0.25">
      <c r="A104" s="142">
        <v>3</v>
      </c>
      <c r="B104" s="160">
        <v>53</v>
      </c>
      <c r="C104" s="143"/>
      <c r="D104" s="164" t="s">
        <v>1150</v>
      </c>
      <c r="E104" s="165"/>
      <c r="F104" s="162"/>
      <c r="G104" s="143"/>
      <c r="H104" s="166"/>
      <c r="J104" s="143"/>
      <c r="K104" s="166"/>
      <c r="L104"/>
      <c r="V104" s="86"/>
      <c r="W104" s="86"/>
      <c r="X104" s="86"/>
      <c r="Y104" s="86"/>
      <c r="Z104" s="86"/>
      <c r="AA104" s="86"/>
      <c r="AB104" s="86"/>
      <c r="AC104" s="86"/>
      <c r="AD104" s="86"/>
      <c r="AE104" s="86"/>
      <c r="AF104" s="86"/>
      <c r="AG104" s="86"/>
      <c r="AH104" s="86"/>
      <c r="AJ104" s="86"/>
      <c r="AK104" s="86"/>
      <c r="AL104" s="86"/>
    </row>
    <row r="105" spans="1:38" s="161" customFormat="1" ht="15.95" customHeight="1" x14ac:dyDescent="0.25">
      <c r="A105" s="142">
        <v>4</v>
      </c>
      <c r="B105" s="160">
        <v>54</v>
      </c>
      <c r="C105" s="143"/>
      <c r="D105" s="164" t="s">
        <v>1151</v>
      </c>
      <c r="E105" s="165"/>
      <c r="F105" s="162"/>
      <c r="G105" s="143"/>
      <c r="H105" s="166"/>
      <c r="J105" s="143"/>
      <c r="K105" s="166"/>
      <c r="L105"/>
      <c r="V105" s="86"/>
      <c r="W105" s="86"/>
      <c r="X105" s="86"/>
      <c r="Y105" s="86"/>
      <c r="Z105" s="86"/>
      <c r="AA105" s="86"/>
      <c r="AB105" s="86"/>
      <c r="AC105" s="86"/>
      <c r="AD105" s="86"/>
      <c r="AE105" s="86"/>
      <c r="AF105" s="86"/>
      <c r="AG105" s="86"/>
      <c r="AH105" s="86"/>
      <c r="AJ105" s="86"/>
      <c r="AK105" s="86"/>
      <c r="AL105" s="86"/>
    </row>
    <row r="106" spans="1:38" s="161" customFormat="1" ht="15.95" customHeight="1" x14ac:dyDescent="0.25">
      <c r="A106" s="142">
        <v>5</v>
      </c>
      <c r="B106" s="160">
        <v>55</v>
      </c>
      <c r="C106" s="143"/>
      <c r="D106" s="164" t="s">
        <v>1152</v>
      </c>
      <c r="E106" s="165"/>
      <c r="F106" s="162"/>
      <c r="G106" s="143"/>
      <c r="H106" s="166"/>
      <c r="J106" s="143"/>
      <c r="K106" s="166"/>
      <c r="L106"/>
      <c r="V106" s="86"/>
      <c r="W106" s="86"/>
      <c r="X106" s="86"/>
      <c r="Y106" s="86"/>
      <c r="Z106" s="86"/>
      <c r="AA106" s="86"/>
      <c r="AB106" s="86"/>
      <c r="AC106" s="86"/>
      <c r="AD106" s="86"/>
      <c r="AE106" s="86"/>
      <c r="AF106" s="86"/>
      <c r="AG106" s="86"/>
      <c r="AH106" s="86"/>
      <c r="AJ106" s="86"/>
      <c r="AK106" s="86"/>
      <c r="AL106" s="86"/>
    </row>
    <row r="107" spans="1:38" s="161" customFormat="1" ht="15.95" customHeight="1" x14ac:dyDescent="0.25">
      <c r="A107" s="142">
        <v>6</v>
      </c>
      <c r="B107" s="160">
        <v>56</v>
      </c>
      <c r="C107" s="143"/>
      <c r="D107" s="164" t="s">
        <v>1153</v>
      </c>
      <c r="E107" s="165"/>
      <c r="F107" s="162"/>
      <c r="G107" s="143"/>
      <c r="H107" s="166"/>
      <c r="J107" s="143"/>
      <c r="K107" s="166"/>
      <c r="L107"/>
      <c r="V107" s="86"/>
      <c r="W107" s="86"/>
      <c r="X107" s="86"/>
      <c r="Y107" s="86"/>
      <c r="Z107" s="86"/>
      <c r="AA107" s="86"/>
      <c r="AB107" s="86"/>
      <c r="AC107" s="86"/>
      <c r="AD107" s="86"/>
      <c r="AE107" s="86"/>
      <c r="AF107" s="86"/>
      <c r="AG107" s="86"/>
      <c r="AH107" s="86"/>
      <c r="AJ107" s="86"/>
      <c r="AK107" s="86"/>
      <c r="AL107" s="86"/>
    </row>
    <row r="108" spans="1:38" s="161" customFormat="1" ht="15.95" customHeight="1" x14ac:dyDescent="0.25">
      <c r="A108" s="142">
        <v>7</v>
      </c>
      <c r="B108" s="160">
        <v>57</v>
      </c>
      <c r="C108" s="143"/>
      <c r="D108" s="164" t="s">
        <v>1154</v>
      </c>
      <c r="E108" s="165"/>
      <c r="F108" s="162"/>
      <c r="G108" s="143"/>
      <c r="H108" s="166"/>
      <c r="J108" s="143"/>
      <c r="K108" s="166"/>
      <c r="L108"/>
      <c r="V108" s="86"/>
      <c r="W108" s="86"/>
      <c r="X108" s="86"/>
      <c r="Y108" s="86"/>
      <c r="Z108" s="86"/>
      <c r="AA108" s="86"/>
      <c r="AB108" s="86"/>
      <c r="AC108" s="86"/>
      <c r="AD108" s="86"/>
      <c r="AE108" s="86"/>
      <c r="AF108" s="86"/>
      <c r="AG108" s="86"/>
      <c r="AH108" s="86"/>
      <c r="AJ108" s="86"/>
      <c r="AK108" s="86"/>
      <c r="AL108" s="86"/>
    </row>
    <row r="109" spans="1:38" s="161" customFormat="1" ht="15.95" customHeight="1" x14ac:dyDescent="0.25">
      <c r="A109" s="142">
        <v>8</v>
      </c>
      <c r="B109" s="160">
        <v>58</v>
      </c>
      <c r="C109" s="143"/>
      <c r="D109" s="164" t="s">
        <v>1155</v>
      </c>
      <c r="E109" s="165"/>
      <c r="F109" s="162"/>
      <c r="G109" s="143"/>
      <c r="H109" s="166"/>
      <c r="J109" s="143"/>
      <c r="K109" s="166"/>
      <c r="L109"/>
      <c r="V109" s="86"/>
      <c r="W109" s="86"/>
      <c r="X109" s="86"/>
      <c r="Y109" s="86"/>
      <c r="Z109" s="86"/>
      <c r="AA109" s="86"/>
      <c r="AB109" s="86"/>
      <c r="AC109" s="86"/>
      <c r="AD109" s="86"/>
      <c r="AE109" s="86"/>
      <c r="AF109" s="86"/>
      <c r="AG109" s="86"/>
      <c r="AH109" s="86"/>
      <c r="AJ109" s="86"/>
      <c r="AK109" s="86"/>
      <c r="AL109" s="86"/>
    </row>
    <row r="110" spans="1:38" s="161" customFormat="1" ht="15.95" customHeight="1" x14ac:dyDescent="0.25">
      <c r="A110" s="142">
        <v>9</v>
      </c>
      <c r="B110" s="160">
        <v>59</v>
      </c>
      <c r="C110" s="143"/>
      <c r="D110" s="164" t="s">
        <v>1156</v>
      </c>
      <c r="E110" s="165"/>
      <c r="F110" s="162"/>
      <c r="G110" s="143"/>
      <c r="H110" s="166"/>
      <c r="J110" s="143"/>
      <c r="K110" s="166"/>
      <c r="L110"/>
      <c r="V110" s="86"/>
      <c r="W110" s="86"/>
      <c r="X110" s="86"/>
      <c r="Y110" s="86"/>
      <c r="Z110" s="86"/>
      <c r="AA110" s="86"/>
      <c r="AB110" s="86"/>
      <c r="AC110" s="86"/>
      <c r="AD110" s="86"/>
      <c r="AE110" s="86"/>
      <c r="AF110" s="86"/>
      <c r="AG110" s="86"/>
      <c r="AH110" s="86"/>
      <c r="AJ110" s="86"/>
      <c r="AK110" s="86"/>
      <c r="AL110" s="86"/>
    </row>
    <row r="111" spans="1:38" s="161" customFormat="1" ht="15.95" customHeight="1" x14ac:dyDescent="0.25">
      <c r="A111" s="142">
        <v>10</v>
      </c>
      <c r="B111" s="160">
        <v>60</v>
      </c>
      <c r="C111" s="143"/>
      <c r="D111" s="164" t="s">
        <v>1157</v>
      </c>
      <c r="E111" s="165"/>
      <c r="F111" s="162"/>
      <c r="G111" s="143"/>
      <c r="H111" s="166"/>
      <c r="J111" s="143"/>
      <c r="K111" s="166"/>
      <c r="L111"/>
      <c r="V111" s="86"/>
      <c r="W111" s="86"/>
      <c r="X111" s="86"/>
      <c r="Y111" s="86"/>
      <c r="Z111" s="86"/>
      <c r="AA111" s="86"/>
      <c r="AB111" s="86"/>
      <c r="AC111" s="86"/>
      <c r="AD111" s="86"/>
      <c r="AE111" s="86"/>
      <c r="AF111" s="86"/>
      <c r="AG111" s="86"/>
      <c r="AH111" s="86"/>
      <c r="AJ111" s="86"/>
      <c r="AK111" s="86"/>
      <c r="AL111" s="86"/>
    </row>
    <row r="112" spans="1:38" s="161" customFormat="1" ht="15.95" customHeight="1" x14ac:dyDescent="0.25">
      <c r="A112" s="24" t="s">
        <v>1072</v>
      </c>
      <c r="B112" s="17"/>
      <c r="C112" s="143"/>
      <c r="D112" s="164"/>
      <c r="F112" s="162"/>
      <c r="G112" s="143"/>
      <c r="H112" s="166"/>
      <c r="J112" s="143"/>
      <c r="K112" s="166"/>
      <c r="V112" s="86"/>
      <c r="W112" s="86"/>
      <c r="X112" s="86"/>
      <c r="Y112" s="86"/>
      <c r="Z112" s="86"/>
      <c r="AA112" s="86"/>
      <c r="AB112" s="86"/>
      <c r="AC112" s="86"/>
      <c r="AD112" s="86"/>
      <c r="AE112" s="86"/>
      <c r="AF112" s="86"/>
      <c r="AG112" s="86"/>
      <c r="AH112" s="86"/>
      <c r="AJ112" s="86"/>
      <c r="AK112" s="86"/>
      <c r="AL112" s="86"/>
    </row>
    <row r="113" spans="1:38" s="161" customFormat="1" ht="15.95" customHeight="1" x14ac:dyDescent="0.25">
      <c r="A113" s="142">
        <v>1</v>
      </c>
      <c r="B113" s="160">
        <v>61</v>
      </c>
      <c r="C113" s="143"/>
      <c r="D113" s="164" t="s">
        <v>1107</v>
      </c>
      <c r="E113" s="165"/>
      <c r="F113" s="162"/>
      <c r="G113" s="143"/>
      <c r="H113" s="166"/>
      <c r="J113" s="143"/>
      <c r="K113" s="166"/>
      <c r="L113"/>
      <c r="V113" s="86"/>
      <c r="W113" s="86"/>
      <c r="X113" s="86"/>
      <c r="Y113" s="86"/>
      <c r="Z113" s="86"/>
      <c r="AA113" s="86"/>
      <c r="AB113" s="86"/>
      <c r="AC113" s="86"/>
      <c r="AD113" s="86"/>
      <c r="AE113" s="86"/>
      <c r="AF113" s="86"/>
      <c r="AG113" s="86"/>
      <c r="AH113" s="86"/>
      <c r="AJ113" s="86"/>
      <c r="AK113" s="86"/>
      <c r="AL113" s="86"/>
    </row>
    <row r="114" spans="1:38" s="161" customFormat="1" ht="15.95" customHeight="1" x14ac:dyDescent="0.25">
      <c r="A114" s="142">
        <v>2</v>
      </c>
      <c r="B114" s="160">
        <v>62</v>
      </c>
      <c r="C114" s="143"/>
      <c r="D114" s="164" t="s">
        <v>1158</v>
      </c>
      <c r="E114" s="165"/>
      <c r="F114" s="162"/>
      <c r="G114" s="143"/>
      <c r="H114" s="166"/>
      <c r="J114" s="143"/>
      <c r="K114" s="166"/>
      <c r="L114"/>
      <c r="V114" s="86"/>
      <c r="W114" s="86"/>
      <c r="X114" s="86"/>
      <c r="Y114" s="86"/>
      <c r="Z114" s="86"/>
      <c r="AA114" s="86"/>
      <c r="AB114" s="86"/>
      <c r="AC114" s="86"/>
      <c r="AD114" s="86"/>
      <c r="AE114" s="86"/>
      <c r="AF114" s="86"/>
      <c r="AG114" s="86"/>
      <c r="AH114" s="86"/>
      <c r="AJ114" s="86"/>
      <c r="AK114" s="86"/>
      <c r="AL114" s="86"/>
    </row>
    <row r="115" spans="1:38" s="161" customFormat="1" ht="15.95" customHeight="1" x14ac:dyDescent="0.25">
      <c r="A115" s="142">
        <v>3</v>
      </c>
      <c r="B115" s="160">
        <v>63</v>
      </c>
      <c r="C115" s="143"/>
      <c r="D115" s="164" t="s">
        <v>1159</v>
      </c>
      <c r="E115" s="165"/>
      <c r="F115" s="162"/>
      <c r="G115" s="143"/>
      <c r="H115" s="166"/>
      <c r="J115" s="143"/>
      <c r="K115" s="166"/>
      <c r="L115"/>
      <c r="V115" s="86"/>
      <c r="W115" s="86"/>
      <c r="X115" s="86"/>
      <c r="Y115" s="86"/>
      <c r="Z115" s="86"/>
      <c r="AA115" s="86"/>
      <c r="AB115" s="86"/>
      <c r="AC115" s="86"/>
      <c r="AD115" s="86"/>
      <c r="AE115" s="86"/>
      <c r="AF115" s="86"/>
      <c r="AG115" s="86"/>
      <c r="AH115" s="86"/>
      <c r="AJ115" s="86"/>
      <c r="AK115" s="86"/>
      <c r="AL115" s="86"/>
    </row>
    <row r="116" spans="1:38" s="161" customFormat="1" ht="15.95" customHeight="1" x14ac:dyDescent="0.25">
      <c r="A116" s="142">
        <v>4</v>
      </c>
      <c r="B116" s="160">
        <v>64</v>
      </c>
      <c r="C116" s="143"/>
      <c r="D116" s="164" t="s">
        <v>1160</v>
      </c>
      <c r="E116" s="165"/>
      <c r="F116" s="162"/>
      <c r="G116" s="143"/>
      <c r="H116" s="166"/>
      <c r="J116" s="143"/>
      <c r="K116" s="166"/>
      <c r="L116"/>
      <c r="V116" s="86"/>
      <c r="W116" s="86"/>
      <c r="X116" s="86"/>
      <c r="Y116" s="86"/>
      <c r="Z116" s="86"/>
      <c r="AA116" s="86"/>
      <c r="AB116" s="86"/>
      <c r="AC116" s="86"/>
      <c r="AD116" s="86"/>
      <c r="AE116" s="86"/>
      <c r="AF116" s="86"/>
      <c r="AG116" s="86"/>
      <c r="AH116" s="86"/>
      <c r="AJ116" s="86"/>
      <c r="AK116" s="86"/>
      <c r="AL116" s="86"/>
    </row>
    <row r="117" spans="1:38" s="161" customFormat="1" ht="15.95" customHeight="1" x14ac:dyDescent="0.25">
      <c r="A117" s="142">
        <v>5</v>
      </c>
      <c r="B117" s="160">
        <v>65</v>
      </c>
      <c r="C117" s="143"/>
      <c r="D117" s="164" t="s">
        <v>1161</v>
      </c>
      <c r="E117" s="165"/>
      <c r="F117" s="162"/>
      <c r="G117" s="143"/>
      <c r="H117" s="166"/>
      <c r="J117" s="143"/>
      <c r="K117" s="166"/>
      <c r="L117"/>
      <c r="V117" s="86"/>
      <c r="W117" s="86"/>
      <c r="X117" s="86"/>
      <c r="Y117" s="86"/>
      <c r="Z117" s="86"/>
      <c r="AA117" s="86"/>
      <c r="AB117" s="86"/>
      <c r="AC117" s="86"/>
      <c r="AD117" s="86"/>
      <c r="AE117" s="86"/>
      <c r="AF117" s="86"/>
      <c r="AG117" s="86"/>
      <c r="AH117" s="86"/>
      <c r="AJ117" s="86"/>
      <c r="AK117" s="86"/>
      <c r="AL117" s="86"/>
    </row>
    <row r="118" spans="1:38" s="161" customFormat="1" ht="15.95" customHeight="1" x14ac:dyDescent="0.25">
      <c r="A118" s="142">
        <v>6</v>
      </c>
      <c r="B118" s="160">
        <v>66</v>
      </c>
      <c r="C118" s="143"/>
      <c r="D118" s="164" t="s">
        <v>1162</v>
      </c>
      <c r="E118" s="165"/>
      <c r="F118" s="162"/>
      <c r="G118" s="143"/>
      <c r="H118" s="166"/>
      <c r="J118" s="143"/>
      <c r="K118" s="166"/>
      <c r="L118"/>
      <c r="V118" s="86"/>
      <c r="W118" s="86"/>
      <c r="X118" s="86"/>
      <c r="Y118" s="86"/>
      <c r="Z118" s="86"/>
      <c r="AA118" s="86"/>
      <c r="AB118" s="86"/>
      <c r="AC118" s="86"/>
      <c r="AD118" s="86"/>
      <c r="AE118" s="86"/>
      <c r="AF118" s="86"/>
      <c r="AG118" s="86"/>
      <c r="AH118" s="86"/>
      <c r="AJ118" s="86"/>
      <c r="AK118" s="86"/>
      <c r="AL118" s="86"/>
    </row>
    <row r="119" spans="1:38" s="161" customFormat="1" ht="15.95" customHeight="1" x14ac:dyDescent="0.25">
      <c r="A119" s="142">
        <v>7</v>
      </c>
      <c r="B119" s="160">
        <v>67</v>
      </c>
      <c r="C119" s="143"/>
      <c r="D119" s="164" t="s">
        <v>1163</v>
      </c>
      <c r="E119" s="165"/>
      <c r="F119" s="162"/>
      <c r="G119" s="143"/>
      <c r="H119" s="166"/>
      <c r="J119" s="143"/>
      <c r="K119" s="166"/>
      <c r="L119"/>
      <c r="V119" s="86"/>
      <c r="W119" s="86"/>
      <c r="X119" s="86"/>
      <c r="Y119" s="86"/>
      <c r="Z119" s="86"/>
      <c r="AA119" s="86"/>
      <c r="AB119" s="86"/>
      <c r="AC119" s="86"/>
      <c r="AD119" s="86"/>
      <c r="AE119" s="86"/>
      <c r="AF119" s="86"/>
      <c r="AG119" s="86"/>
      <c r="AH119" s="86"/>
      <c r="AJ119" s="86"/>
      <c r="AK119" s="86"/>
      <c r="AL119" s="86"/>
    </row>
    <row r="120" spans="1:38" s="161" customFormat="1" ht="15.95" customHeight="1" x14ac:dyDescent="0.25">
      <c r="A120" s="142">
        <v>8</v>
      </c>
      <c r="B120" s="160">
        <v>68</v>
      </c>
      <c r="C120" s="143"/>
      <c r="D120" s="164" t="s">
        <v>1164</v>
      </c>
      <c r="E120" s="165"/>
      <c r="F120" s="162"/>
      <c r="G120" s="143"/>
      <c r="H120" s="166"/>
      <c r="J120" s="143"/>
      <c r="K120" s="166"/>
      <c r="L120"/>
      <c r="V120" s="86"/>
      <c r="W120" s="86"/>
      <c r="X120" s="86"/>
      <c r="Y120" s="86"/>
      <c r="Z120" s="86"/>
      <c r="AA120" s="86"/>
      <c r="AB120" s="86"/>
      <c r="AC120" s="86"/>
      <c r="AD120" s="86"/>
      <c r="AE120" s="86"/>
      <c r="AF120" s="86"/>
      <c r="AG120" s="86"/>
      <c r="AH120" s="86"/>
      <c r="AJ120" s="86"/>
      <c r="AK120" s="86"/>
      <c r="AL120" s="86"/>
    </row>
    <row r="121" spans="1:38" s="166" customFormat="1" ht="15.95" customHeight="1" x14ac:dyDescent="0.25">
      <c r="A121" s="142">
        <v>9</v>
      </c>
      <c r="B121" s="160">
        <v>69</v>
      </c>
      <c r="C121" s="143"/>
      <c r="D121" s="164" t="s">
        <v>1106</v>
      </c>
      <c r="E121" s="165"/>
      <c r="F121" s="162"/>
      <c r="G121" s="143"/>
      <c r="J121" s="143"/>
      <c r="L121"/>
    </row>
    <row r="122" spans="1:38" s="161" customFormat="1" ht="15.95" customHeight="1" x14ac:dyDescent="0.25">
      <c r="A122" s="142">
        <v>10</v>
      </c>
      <c r="B122" s="160">
        <v>70</v>
      </c>
      <c r="C122" s="143"/>
      <c r="D122" s="164" t="s">
        <v>1105</v>
      </c>
      <c r="E122" s="165"/>
      <c r="F122" s="162"/>
      <c r="G122" s="143"/>
      <c r="H122" s="166"/>
      <c r="J122" s="143"/>
      <c r="K122" s="166"/>
      <c r="L122"/>
      <c r="V122" s="86"/>
      <c r="W122" s="86"/>
      <c r="X122" s="86"/>
      <c r="Y122" s="86"/>
      <c r="Z122" s="86"/>
      <c r="AA122" s="86"/>
      <c r="AB122" s="86"/>
      <c r="AC122" s="86"/>
      <c r="AD122" s="86"/>
      <c r="AE122" s="86"/>
      <c r="AF122" s="86"/>
      <c r="AG122" s="86"/>
      <c r="AH122" s="86"/>
      <c r="AJ122" s="86"/>
      <c r="AK122" s="86"/>
      <c r="AL122" s="86"/>
    </row>
    <row r="123" spans="1:38" s="161" customFormat="1" ht="15.95" customHeight="1" x14ac:dyDescent="0.25">
      <c r="A123" s="24" t="s">
        <v>1071</v>
      </c>
      <c r="B123" s="17"/>
      <c r="C123" s="143"/>
      <c r="D123" s="164"/>
      <c r="F123" s="162"/>
      <c r="G123" s="143"/>
      <c r="H123" s="166"/>
      <c r="J123" s="143"/>
      <c r="K123" s="166"/>
      <c r="V123" s="86"/>
      <c r="W123" s="86"/>
      <c r="X123" s="86"/>
      <c r="Y123" s="86"/>
      <c r="Z123" s="86"/>
      <c r="AA123" s="86"/>
      <c r="AB123" s="86"/>
      <c r="AC123" s="86"/>
      <c r="AD123" s="86"/>
      <c r="AE123" s="86"/>
      <c r="AF123" s="86"/>
      <c r="AG123" s="86"/>
      <c r="AH123" s="86"/>
      <c r="AJ123" s="86"/>
      <c r="AK123" s="86"/>
      <c r="AL123" s="86"/>
    </row>
    <row r="124" spans="1:38" s="161" customFormat="1" ht="15.95" customHeight="1" x14ac:dyDescent="0.25">
      <c r="A124" s="142">
        <v>1</v>
      </c>
      <c r="B124" s="160">
        <v>71</v>
      </c>
      <c r="C124" s="143"/>
      <c r="D124" s="164" t="s">
        <v>1165</v>
      </c>
      <c r="E124" s="165"/>
      <c r="F124" s="162"/>
      <c r="G124" s="143"/>
      <c r="H124" s="166"/>
      <c r="J124" s="143"/>
      <c r="K124" s="166"/>
      <c r="L124"/>
      <c r="V124" s="86"/>
      <c r="W124" s="86"/>
      <c r="X124" s="86"/>
      <c r="Y124" s="86"/>
      <c r="Z124" s="86"/>
      <c r="AA124" s="86"/>
      <c r="AB124" s="86"/>
      <c r="AC124" s="86"/>
      <c r="AD124" s="86"/>
      <c r="AE124" s="86"/>
      <c r="AF124" s="86"/>
      <c r="AG124" s="86"/>
      <c r="AH124" s="86"/>
      <c r="AJ124" s="86"/>
      <c r="AK124" s="86"/>
      <c r="AL124" s="86"/>
    </row>
    <row r="125" spans="1:38" s="161" customFormat="1" ht="15.95" customHeight="1" x14ac:dyDescent="0.25">
      <c r="A125" s="142">
        <v>2</v>
      </c>
      <c r="B125" s="160">
        <v>72</v>
      </c>
      <c r="C125" s="143"/>
      <c r="D125" s="164" t="s">
        <v>1104</v>
      </c>
      <c r="E125" s="165"/>
      <c r="F125" s="162"/>
      <c r="G125" s="143"/>
      <c r="H125" s="166"/>
      <c r="J125" s="143"/>
      <c r="K125" s="166"/>
      <c r="L125"/>
      <c r="V125" s="86"/>
      <c r="W125" s="86"/>
      <c r="X125" s="86"/>
      <c r="Y125" s="86"/>
      <c r="Z125" s="86"/>
      <c r="AA125" s="86"/>
      <c r="AB125" s="86"/>
      <c r="AC125" s="86"/>
      <c r="AD125" s="86"/>
      <c r="AE125" s="86"/>
      <c r="AF125" s="86"/>
      <c r="AG125" s="86"/>
      <c r="AH125" s="86"/>
      <c r="AJ125" s="86"/>
      <c r="AK125" s="86"/>
      <c r="AL125" s="86"/>
    </row>
    <row r="126" spans="1:38" s="173" customFormat="1" ht="15.95" customHeight="1" x14ac:dyDescent="0.25">
      <c r="A126" s="142">
        <v>3</v>
      </c>
      <c r="B126" s="160">
        <v>73</v>
      </c>
      <c r="C126" s="143"/>
      <c r="D126" s="171" t="s">
        <v>1245</v>
      </c>
      <c r="E126" s="145"/>
      <c r="F126" s="172"/>
      <c r="G126" s="143"/>
      <c r="H126" s="166"/>
      <c r="J126" s="147"/>
      <c r="K126" s="166"/>
      <c r="L126" s="9"/>
    </row>
    <row r="127" spans="1:38" s="161" customFormat="1" ht="15.95" customHeight="1" x14ac:dyDescent="0.25">
      <c r="A127" s="142">
        <v>4</v>
      </c>
      <c r="B127" s="160">
        <v>74</v>
      </c>
      <c r="C127" s="143"/>
      <c r="D127" s="164" t="s">
        <v>1103</v>
      </c>
      <c r="E127" s="165"/>
      <c r="F127" s="162"/>
      <c r="G127" s="143"/>
      <c r="H127" s="166"/>
      <c r="J127" s="143"/>
      <c r="K127" s="166"/>
      <c r="L127"/>
      <c r="V127" s="86"/>
      <c r="W127" s="86"/>
      <c r="X127" s="86"/>
      <c r="Y127" s="86"/>
      <c r="Z127" s="86"/>
      <c r="AA127" s="86"/>
      <c r="AB127" s="86"/>
      <c r="AC127" s="86"/>
      <c r="AD127" s="86"/>
      <c r="AE127" s="86"/>
      <c r="AF127" s="86"/>
      <c r="AG127" s="86"/>
      <c r="AH127" s="86"/>
      <c r="AJ127" s="86"/>
      <c r="AK127" s="86"/>
      <c r="AL127" s="86"/>
    </row>
    <row r="128" spans="1:38" s="161" customFormat="1" ht="15.95" customHeight="1" x14ac:dyDescent="0.25">
      <c r="A128" s="142">
        <v>5</v>
      </c>
      <c r="B128" s="160">
        <v>75</v>
      </c>
      <c r="C128" s="143"/>
      <c r="D128" s="164" t="s">
        <v>1166</v>
      </c>
      <c r="E128" s="165"/>
      <c r="F128" s="162"/>
      <c r="G128" s="143"/>
      <c r="H128" s="166"/>
      <c r="J128" s="143"/>
      <c r="K128" s="166"/>
      <c r="L128"/>
      <c r="V128" s="86"/>
      <c r="W128" s="86"/>
      <c r="X128" s="86"/>
      <c r="Y128" s="86"/>
      <c r="Z128" s="86"/>
      <c r="AA128" s="86"/>
      <c r="AB128" s="86"/>
      <c r="AC128" s="86"/>
      <c r="AD128" s="86"/>
      <c r="AE128" s="86"/>
      <c r="AF128" s="86"/>
      <c r="AG128" s="86"/>
      <c r="AH128" s="86"/>
      <c r="AJ128" s="86"/>
      <c r="AK128" s="86"/>
      <c r="AL128" s="86"/>
    </row>
    <row r="129" spans="1:38" s="161" customFormat="1" ht="15.95" customHeight="1" x14ac:dyDescent="0.25">
      <c r="A129" s="142">
        <v>6</v>
      </c>
      <c r="B129" s="160">
        <v>76</v>
      </c>
      <c r="C129" s="143"/>
      <c r="D129" s="164" t="s">
        <v>1167</v>
      </c>
      <c r="E129" s="165"/>
      <c r="F129" s="162"/>
      <c r="G129" s="143"/>
      <c r="H129" s="166"/>
      <c r="J129" s="143"/>
      <c r="K129" s="166"/>
      <c r="L129"/>
      <c r="V129" s="86"/>
      <c r="W129" s="86"/>
      <c r="X129" s="86"/>
      <c r="Y129" s="86"/>
      <c r="Z129" s="86"/>
      <c r="AA129" s="86"/>
      <c r="AB129" s="86"/>
      <c r="AC129" s="86"/>
      <c r="AD129" s="86"/>
      <c r="AE129" s="86"/>
      <c r="AF129" s="86"/>
      <c r="AG129" s="86"/>
      <c r="AH129" s="86"/>
      <c r="AJ129" s="86"/>
      <c r="AK129" s="86"/>
      <c r="AL129" s="86"/>
    </row>
    <row r="130" spans="1:38" s="161" customFormat="1" ht="15.95" customHeight="1" x14ac:dyDescent="0.25">
      <c r="A130" s="142">
        <v>7</v>
      </c>
      <c r="B130" s="160">
        <v>77</v>
      </c>
      <c r="C130" s="143"/>
      <c r="D130" s="164" t="s">
        <v>1168</v>
      </c>
      <c r="E130" s="165"/>
      <c r="F130" s="162"/>
      <c r="G130" s="143"/>
      <c r="H130" s="166"/>
      <c r="J130" s="143"/>
      <c r="K130" s="166"/>
      <c r="L130"/>
      <c r="V130" s="86"/>
      <c r="W130" s="86"/>
      <c r="X130" s="86"/>
      <c r="Y130" s="86"/>
      <c r="Z130" s="86"/>
      <c r="AA130" s="86"/>
      <c r="AB130" s="86"/>
      <c r="AC130" s="86"/>
      <c r="AD130" s="86"/>
      <c r="AE130" s="86"/>
      <c r="AF130" s="86"/>
      <c r="AG130" s="86"/>
      <c r="AH130" s="86"/>
      <c r="AJ130" s="86"/>
      <c r="AK130" s="86"/>
      <c r="AL130" s="86"/>
    </row>
    <row r="131" spans="1:38" s="161" customFormat="1" ht="15.95" customHeight="1" x14ac:dyDescent="0.25">
      <c r="A131" s="142">
        <v>8</v>
      </c>
      <c r="B131" s="160">
        <v>78</v>
      </c>
      <c r="C131" s="143"/>
      <c r="D131" s="164" t="s">
        <v>1169</v>
      </c>
      <c r="E131" s="165"/>
      <c r="F131" s="162"/>
      <c r="G131" s="143"/>
      <c r="H131" s="166"/>
      <c r="J131" s="143"/>
      <c r="K131" s="166"/>
      <c r="L131"/>
      <c r="V131" s="86"/>
      <c r="W131" s="86"/>
      <c r="X131" s="86"/>
      <c r="Y131" s="86"/>
      <c r="Z131" s="86"/>
      <c r="AA131" s="86"/>
      <c r="AB131" s="86"/>
      <c r="AC131" s="86"/>
      <c r="AD131" s="86"/>
      <c r="AE131" s="86"/>
      <c r="AF131" s="86"/>
      <c r="AG131" s="86"/>
      <c r="AH131" s="86"/>
      <c r="AJ131" s="86"/>
      <c r="AK131" s="86"/>
      <c r="AL131" s="86"/>
    </row>
    <row r="132" spans="1:38" s="161" customFormat="1" ht="15.95" customHeight="1" x14ac:dyDescent="0.25">
      <c r="A132" s="142">
        <v>9</v>
      </c>
      <c r="B132" s="160">
        <v>79</v>
      </c>
      <c r="C132" s="143"/>
      <c r="D132" s="164" t="s">
        <v>1170</v>
      </c>
      <c r="E132" s="165"/>
      <c r="F132" s="162"/>
      <c r="G132" s="143"/>
      <c r="H132" s="166"/>
      <c r="J132" s="143"/>
      <c r="K132" s="166"/>
      <c r="L132"/>
      <c r="V132" s="86"/>
      <c r="W132" s="86"/>
      <c r="X132" s="86"/>
      <c r="Y132" s="86"/>
      <c r="Z132" s="86"/>
      <c r="AA132" s="86"/>
      <c r="AB132" s="86"/>
      <c r="AC132" s="86"/>
      <c r="AD132" s="86"/>
      <c r="AE132" s="86"/>
      <c r="AF132" s="86"/>
      <c r="AG132" s="86"/>
      <c r="AH132" s="86"/>
      <c r="AJ132" s="86"/>
      <c r="AK132" s="86"/>
      <c r="AL132" s="86"/>
    </row>
    <row r="133" spans="1:38" s="161" customFormat="1" ht="15.95" customHeight="1" x14ac:dyDescent="0.25">
      <c r="A133" s="142">
        <v>10</v>
      </c>
      <c r="B133" s="160">
        <v>80</v>
      </c>
      <c r="C133" s="143"/>
      <c r="D133" s="164" t="s">
        <v>1171</v>
      </c>
      <c r="E133" s="165"/>
      <c r="F133" s="162"/>
      <c r="G133" s="143"/>
      <c r="H133" s="166"/>
      <c r="J133" s="143"/>
      <c r="K133" s="166"/>
      <c r="L133"/>
      <c r="V133" s="86"/>
      <c r="W133" s="86"/>
      <c r="X133" s="86"/>
      <c r="Y133" s="86"/>
      <c r="Z133" s="86"/>
      <c r="AA133" s="86"/>
      <c r="AB133" s="86"/>
      <c r="AC133" s="86"/>
      <c r="AD133" s="86"/>
      <c r="AE133" s="86"/>
      <c r="AF133" s="86"/>
      <c r="AG133" s="86"/>
      <c r="AH133" s="86"/>
      <c r="AJ133" s="86"/>
      <c r="AK133" s="86"/>
      <c r="AL133" s="86"/>
    </row>
    <row r="134" spans="1:38" s="161" customFormat="1" ht="15.95" customHeight="1" x14ac:dyDescent="0.25">
      <c r="A134" s="24" t="s">
        <v>1613</v>
      </c>
      <c r="B134" s="17"/>
      <c r="C134" s="143"/>
      <c r="D134" s="164"/>
      <c r="F134" s="162"/>
      <c r="G134" s="143"/>
      <c r="H134" s="166"/>
      <c r="J134" s="143"/>
      <c r="K134" s="166"/>
      <c r="V134" s="86"/>
      <c r="W134" s="86"/>
      <c r="X134" s="86"/>
      <c r="Y134" s="86"/>
      <c r="Z134" s="86"/>
      <c r="AA134" s="86"/>
      <c r="AB134" s="86"/>
      <c r="AC134" s="86"/>
      <c r="AD134" s="86"/>
      <c r="AE134" s="86"/>
      <c r="AF134" s="86"/>
      <c r="AG134" s="86"/>
      <c r="AH134" s="86"/>
      <c r="AJ134" s="86"/>
      <c r="AK134" s="86"/>
      <c r="AL134" s="86"/>
    </row>
    <row r="135" spans="1:38" s="161" customFormat="1" ht="15.95" customHeight="1" x14ac:dyDescent="0.25">
      <c r="A135" s="142">
        <v>1</v>
      </c>
      <c r="B135" s="160">
        <v>81</v>
      </c>
      <c r="C135" s="143"/>
      <c r="D135" s="164" t="s">
        <v>1172</v>
      </c>
      <c r="E135" s="165"/>
      <c r="F135" s="88"/>
      <c r="G135" s="143"/>
      <c r="H135" s="166"/>
      <c r="J135" s="143"/>
      <c r="K135" s="166"/>
      <c r="M135"/>
      <c r="V135" s="86"/>
      <c r="W135" s="86"/>
      <c r="X135" s="86"/>
      <c r="Y135" s="86"/>
      <c r="Z135" s="86"/>
      <c r="AA135" s="86"/>
      <c r="AB135" s="86"/>
      <c r="AC135" s="86"/>
      <c r="AD135" s="86"/>
      <c r="AE135" s="86"/>
      <c r="AF135" s="86"/>
      <c r="AG135" s="86"/>
      <c r="AH135" s="86"/>
      <c r="AJ135" s="86"/>
      <c r="AK135" s="86"/>
      <c r="AL135" s="86"/>
    </row>
    <row r="136" spans="1:38" s="161" customFormat="1" ht="15.95" customHeight="1" x14ac:dyDescent="0.25">
      <c r="A136" s="142">
        <v>2</v>
      </c>
      <c r="B136" s="160">
        <v>82</v>
      </c>
      <c r="C136" s="143"/>
      <c r="D136" s="164" t="s">
        <v>1600</v>
      </c>
      <c r="E136" s="165"/>
      <c r="F136" s="162"/>
      <c r="G136" s="143"/>
      <c r="H136" s="166"/>
      <c r="J136" s="143"/>
      <c r="K136" s="166"/>
      <c r="M136"/>
      <c r="V136" s="86"/>
      <c r="W136" s="86"/>
      <c r="X136" s="86"/>
      <c r="Y136" s="86"/>
      <c r="Z136" s="86"/>
      <c r="AA136" s="86"/>
      <c r="AB136" s="86"/>
      <c r="AC136" s="86"/>
      <c r="AD136" s="86"/>
      <c r="AE136" s="86"/>
      <c r="AF136" s="86"/>
      <c r="AG136" s="86"/>
      <c r="AH136" s="86"/>
      <c r="AJ136" s="86"/>
      <c r="AK136" s="86"/>
      <c r="AL136" s="86"/>
    </row>
    <row r="137" spans="1:38" s="161" customFormat="1" ht="15.95" customHeight="1" x14ac:dyDescent="0.25">
      <c r="A137" s="142">
        <v>3</v>
      </c>
      <c r="B137" s="160">
        <v>83</v>
      </c>
      <c r="C137" s="143"/>
      <c r="D137" s="164" t="s">
        <v>932</v>
      </c>
      <c r="E137" s="165"/>
      <c r="F137" s="162"/>
      <c r="G137" s="143"/>
      <c r="H137" s="166"/>
      <c r="J137" s="143"/>
      <c r="K137" s="166"/>
      <c r="M137"/>
      <c r="V137" s="86"/>
      <c r="W137" s="86"/>
      <c r="X137" s="86"/>
      <c r="Y137" s="86"/>
      <c r="Z137" s="86"/>
      <c r="AA137" s="86"/>
      <c r="AB137" s="86"/>
      <c r="AC137" s="86"/>
      <c r="AD137" s="86"/>
      <c r="AE137" s="86"/>
      <c r="AF137" s="86"/>
      <c r="AG137" s="86"/>
      <c r="AH137" s="86"/>
      <c r="AJ137" s="86"/>
      <c r="AK137" s="86"/>
      <c r="AL137" s="86"/>
    </row>
    <row r="138" spans="1:38" s="161" customFormat="1" ht="15.95" customHeight="1" x14ac:dyDescent="0.25">
      <c r="A138" s="142">
        <v>4</v>
      </c>
      <c r="B138" s="160">
        <v>84</v>
      </c>
      <c r="C138" s="143"/>
      <c r="D138" s="164" t="s">
        <v>933</v>
      </c>
      <c r="E138" s="165"/>
      <c r="F138" s="162"/>
      <c r="G138" s="143"/>
      <c r="H138" s="166"/>
      <c r="J138" s="143"/>
      <c r="K138" s="166"/>
      <c r="M138"/>
      <c r="V138" s="86"/>
      <c r="W138" s="86"/>
      <c r="X138" s="86"/>
      <c r="Y138" s="86"/>
      <c r="Z138" s="86"/>
      <c r="AA138" s="86"/>
      <c r="AB138" s="86"/>
      <c r="AC138" s="86"/>
      <c r="AD138" s="86"/>
      <c r="AE138" s="86"/>
      <c r="AF138" s="86"/>
      <c r="AG138" s="86"/>
      <c r="AH138" s="86"/>
      <c r="AJ138" s="86"/>
      <c r="AK138" s="86"/>
      <c r="AL138" s="86"/>
    </row>
    <row r="139" spans="1:38" s="161" customFormat="1" ht="15.95" customHeight="1" x14ac:dyDescent="0.25">
      <c r="A139" s="142">
        <v>5</v>
      </c>
      <c r="B139" s="160">
        <v>85</v>
      </c>
      <c r="C139" s="143"/>
      <c r="D139" s="164" t="s">
        <v>934</v>
      </c>
      <c r="E139" s="165"/>
      <c r="F139" s="162"/>
      <c r="G139" s="143"/>
      <c r="H139" s="166"/>
      <c r="J139" s="143"/>
      <c r="K139" s="166"/>
      <c r="M139"/>
      <c r="V139" s="86"/>
      <c r="W139" s="86"/>
      <c r="X139" s="86"/>
      <c r="Y139" s="86"/>
      <c r="Z139" s="86"/>
      <c r="AA139" s="86"/>
      <c r="AB139" s="86"/>
      <c r="AC139" s="86"/>
      <c r="AD139" s="86"/>
      <c r="AE139" s="86"/>
      <c r="AF139" s="86"/>
      <c r="AG139" s="86"/>
      <c r="AH139" s="86"/>
      <c r="AJ139" s="86"/>
      <c r="AK139" s="86"/>
      <c r="AL139" s="86"/>
    </row>
    <row r="140" spans="1:38" s="161" customFormat="1" ht="15.95" customHeight="1" x14ac:dyDescent="0.25">
      <c r="A140" s="142">
        <v>6</v>
      </c>
      <c r="B140" s="160">
        <v>86</v>
      </c>
      <c r="C140" s="143"/>
      <c r="D140" s="164" t="s">
        <v>1101</v>
      </c>
      <c r="E140" s="165"/>
      <c r="F140" s="162"/>
      <c r="G140" s="143"/>
      <c r="H140" s="166"/>
      <c r="J140" s="143"/>
      <c r="K140" s="166"/>
      <c r="M140"/>
      <c r="V140" s="86"/>
      <c r="W140" s="86"/>
      <c r="X140" s="86"/>
      <c r="Y140" s="86"/>
      <c r="Z140" s="86"/>
      <c r="AA140" s="86"/>
      <c r="AB140" s="86"/>
      <c r="AC140" s="86"/>
      <c r="AD140" s="86"/>
      <c r="AE140" s="86"/>
      <c r="AF140" s="86"/>
      <c r="AG140" s="86"/>
      <c r="AH140" s="86"/>
      <c r="AJ140" s="86"/>
      <c r="AK140" s="86"/>
      <c r="AL140" s="86"/>
    </row>
    <row r="141" spans="1:38" s="161" customFormat="1" ht="15.95" customHeight="1" x14ac:dyDescent="0.25">
      <c r="A141" s="142">
        <v>7</v>
      </c>
      <c r="B141" s="160">
        <v>87</v>
      </c>
      <c r="C141" s="143"/>
      <c r="D141" s="164" t="s">
        <v>1102</v>
      </c>
      <c r="E141" s="165"/>
      <c r="F141" s="162"/>
      <c r="G141" s="143"/>
      <c r="H141" s="166"/>
      <c r="J141" s="143"/>
      <c r="K141" s="166"/>
      <c r="M141"/>
      <c r="V141" s="86"/>
      <c r="W141" s="86"/>
      <c r="X141" s="86"/>
      <c r="Y141" s="86"/>
      <c r="Z141" s="86"/>
      <c r="AA141" s="86"/>
      <c r="AB141" s="86"/>
      <c r="AC141" s="86"/>
      <c r="AD141" s="86"/>
      <c r="AE141" s="86"/>
      <c r="AF141" s="86"/>
      <c r="AG141" s="86"/>
      <c r="AH141" s="86"/>
      <c r="AJ141" s="86"/>
      <c r="AK141" s="86"/>
      <c r="AL141" s="86"/>
    </row>
    <row r="142" spans="1:38" s="161" customFormat="1" ht="15.95" customHeight="1" x14ac:dyDescent="0.25">
      <c r="A142" s="142">
        <v>8</v>
      </c>
      <c r="B142" s="160">
        <v>88</v>
      </c>
      <c r="C142" s="143"/>
      <c r="D142" s="164" t="s">
        <v>1173</v>
      </c>
      <c r="E142" s="165"/>
      <c r="F142" s="162"/>
      <c r="G142" s="143"/>
      <c r="H142" s="166"/>
      <c r="J142" s="143"/>
      <c r="K142" s="166"/>
      <c r="M142"/>
      <c r="V142" s="86"/>
      <c r="W142" s="86"/>
      <c r="X142" s="86"/>
      <c r="Y142" s="86"/>
      <c r="Z142" s="86"/>
      <c r="AA142" s="86"/>
      <c r="AB142" s="86"/>
      <c r="AC142" s="86"/>
      <c r="AD142" s="86"/>
      <c r="AE142" s="86"/>
      <c r="AF142" s="86"/>
      <c r="AG142" s="86"/>
      <c r="AH142" s="86"/>
      <c r="AJ142" s="86"/>
      <c r="AK142" s="86"/>
      <c r="AL142" s="86"/>
    </row>
    <row r="143" spans="1:38" s="161" customFormat="1" ht="15.95" customHeight="1" x14ac:dyDescent="0.25">
      <c r="A143" s="142">
        <v>9</v>
      </c>
      <c r="B143" s="160">
        <v>89</v>
      </c>
      <c r="C143" s="143"/>
      <c r="D143" s="164" t="s">
        <v>1174</v>
      </c>
      <c r="E143" s="165"/>
      <c r="F143" s="162"/>
      <c r="G143" s="143"/>
      <c r="H143" s="166"/>
      <c r="J143" s="143"/>
      <c r="K143" s="166"/>
      <c r="M143"/>
      <c r="V143" s="86"/>
      <c r="W143" s="86"/>
      <c r="X143" s="86"/>
      <c r="Y143" s="86"/>
      <c r="Z143" s="86"/>
      <c r="AA143" s="86"/>
      <c r="AB143" s="86"/>
      <c r="AC143" s="86"/>
      <c r="AD143" s="86"/>
      <c r="AE143" s="86"/>
      <c r="AF143" s="86"/>
      <c r="AG143" s="86"/>
      <c r="AH143" s="86"/>
      <c r="AJ143" s="86"/>
      <c r="AK143" s="86"/>
      <c r="AL143" s="86"/>
    </row>
    <row r="144" spans="1:38" s="161" customFormat="1" ht="15.95" customHeight="1" x14ac:dyDescent="0.25">
      <c r="A144" s="142">
        <v>10</v>
      </c>
      <c r="B144" s="160">
        <v>90</v>
      </c>
      <c r="C144" s="143"/>
      <c r="D144" s="164" t="s">
        <v>1601</v>
      </c>
      <c r="E144" s="165"/>
      <c r="F144" s="162"/>
      <c r="G144" s="143"/>
      <c r="H144" s="166"/>
      <c r="J144" s="143"/>
      <c r="K144" s="166"/>
      <c r="V144" s="86"/>
      <c r="W144" s="86"/>
      <c r="X144" s="86"/>
      <c r="Y144" s="86"/>
      <c r="Z144" s="86"/>
      <c r="AA144" s="86"/>
      <c r="AB144" s="86"/>
      <c r="AC144" s="86"/>
      <c r="AD144" s="86"/>
      <c r="AE144" s="86"/>
      <c r="AF144" s="86"/>
      <c r="AG144" s="86"/>
      <c r="AH144" s="86"/>
      <c r="AJ144" s="86"/>
      <c r="AK144" s="86"/>
      <c r="AL144" s="86"/>
    </row>
    <row r="145" spans="1:38" s="161" customFormat="1" ht="15.95" customHeight="1" x14ac:dyDescent="0.25">
      <c r="A145" s="24" t="s">
        <v>1614</v>
      </c>
      <c r="B145" s="17"/>
      <c r="C145" s="143"/>
      <c r="D145" s="164"/>
      <c r="F145" s="9"/>
      <c r="G145" s="143"/>
      <c r="H145" s="166"/>
      <c r="J145" s="143"/>
      <c r="K145" s="166"/>
      <c r="V145" s="86"/>
      <c r="W145" s="86"/>
      <c r="X145" s="86"/>
      <c r="Y145" s="86"/>
      <c r="Z145" s="86"/>
      <c r="AA145" s="86"/>
      <c r="AB145" s="86"/>
      <c r="AC145" s="86"/>
      <c r="AD145" s="86"/>
      <c r="AE145" s="86"/>
      <c r="AF145" s="86"/>
      <c r="AG145" s="86"/>
      <c r="AH145" s="86"/>
      <c r="AJ145" s="86"/>
      <c r="AK145" s="86"/>
      <c r="AL145" s="86"/>
    </row>
    <row r="146" spans="1:38" s="161" customFormat="1" ht="15.95" customHeight="1" x14ac:dyDescent="0.25">
      <c r="A146" s="142">
        <v>1</v>
      </c>
      <c r="B146" s="160">
        <v>91</v>
      </c>
      <c r="C146" s="143"/>
      <c r="D146" s="164" t="s">
        <v>1100</v>
      </c>
      <c r="E146" s="165"/>
      <c r="F146" s="162"/>
      <c r="G146" s="143"/>
      <c r="H146" s="166"/>
      <c r="J146" s="143"/>
      <c r="K146" s="166"/>
      <c r="M146" s="9"/>
      <c r="V146" s="86"/>
      <c r="W146" s="86"/>
      <c r="X146" s="86"/>
      <c r="Y146" s="86"/>
      <c r="Z146" s="86"/>
      <c r="AA146" s="86"/>
      <c r="AB146" s="86"/>
      <c r="AC146" s="86"/>
      <c r="AD146" s="86"/>
      <c r="AE146" s="86"/>
      <c r="AF146" s="86"/>
      <c r="AG146" s="86"/>
      <c r="AH146" s="86"/>
      <c r="AJ146" s="86"/>
      <c r="AK146" s="86"/>
      <c r="AL146" s="86"/>
    </row>
    <row r="147" spans="1:38" s="161" customFormat="1" ht="15.95" customHeight="1" x14ac:dyDescent="0.25">
      <c r="A147" s="142">
        <v>2</v>
      </c>
      <c r="B147" s="160">
        <v>92</v>
      </c>
      <c r="C147" s="143"/>
      <c r="D147" s="164" t="s">
        <v>1099</v>
      </c>
      <c r="E147" s="165"/>
      <c r="F147" s="162"/>
      <c r="G147" s="143"/>
      <c r="H147" s="166"/>
      <c r="J147" s="143"/>
      <c r="K147" s="166"/>
      <c r="M147" s="9"/>
      <c r="V147" s="86"/>
      <c r="W147" s="86"/>
      <c r="X147" s="86"/>
      <c r="Y147" s="86"/>
      <c r="Z147" s="86"/>
      <c r="AA147" s="86"/>
      <c r="AB147" s="86"/>
      <c r="AC147" s="86"/>
      <c r="AD147" s="86"/>
      <c r="AE147" s="86"/>
      <c r="AF147" s="86"/>
      <c r="AG147" s="86"/>
      <c r="AH147" s="86"/>
      <c r="AJ147" s="86"/>
      <c r="AK147" s="86"/>
      <c r="AL147" s="86"/>
    </row>
    <row r="148" spans="1:38" s="161" customFormat="1" ht="15.95" customHeight="1" x14ac:dyDescent="0.25">
      <c r="A148" s="142">
        <v>3</v>
      </c>
      <c r="B148" s="160">
        <v>93</v>
      </c>
      <c r="C148" s="143"/>
      <c r="D148" s="164" t="s">
        <v>1175</v>
      </c>
      <c r="E148" s="165"/>
      <c r="F148" s="162"/>
      <c r="G148" s="143"/>
      <c r="H148" s="166"/>
      <c r="J148" s="143"/>
      <c r="K148" s="166"/>
      <c r="M148" s="9"/>
      <c r="V148" s="86"/>
      <c r="W148" s="86"/>
      <c r="X148" s="86"/>
      <c r="Y148" s="86"/>
      <c r="Z148" s="86"/>
      <c r="AA148" s="86"/>
      <c r="AB148" s="86"/>
      <c r="AC148" s="86"/>
      <c r="AD148" s="86"/>
      <c r="AE148" s="86"/>
      <c r="AF148" s="86"/>
      <c r="AG148" s="86"/>
      <c r="AH148" s="86"/>
      <c r="AJ148" s="86"/>
      <c r="AK148" s="86"/>
      <c r="AL148" s="86"/>
    </row>
    <row r="149" spans="1:38" s="161" customFormat="1" ht="15.95" customHeight="1" x14ac:dyDescent="0.25">
      <c r="A149" s="142">
        <v>4</v>
      </c>
      <c r="B149" s="160">
        <v>94</v>
      </c>
      <c r="C149" s="143"/>
      <c r="D149" s="164" t="s">
        <v>1176</v>
      </c>
      <c r="E149" s="165"/>
      <c r="F149" s="162"/>
      <c r="G149" s="143"/>
      <c r="H149" s="166"/>
      <c r="J149" s="143"/>
      <c r="K149" s="166"/>
      <c r="M149" s="9"/>
      <c r="V149" s="86"/>
      <c r="W149" s="86"/>
      <c r="X149" s="86"/>
      <c r="Y149" s="86"/>
      <c r="Z149" s="86"/>
      <c r="AA149" s="86"/>
      <c r="AB149" s="86"/>
      <c r="AC149" s="86"/>
      <c r="AD149" s="86"/>
      <c r="AE149" s="86"/>
      <c r="AF149" s="86"/>
      <c r="AG149" s="86"/>
      <c r="AH149" s="86"/>
      <c r="AJ149" s="86"/>
      <c r="AK149" s="86"/>
      <c r="AL149" s="86"/>
    </row>
    <row r="150" spans="1:38" s="161" customFormat="1" ht="15.95" customHeight="1" x14ac:dyDescent="0.25">
      <c r="A150" s="142">
        <v>5</v>
      </c>
      <c r="B150" s="160">
        <v>95</v>
      </c>
      <c r="C150" s="143"/>
      <c r="D150" s="164" t="s">
        <v>935</v>
      </c>
      <c r="E150" s="165"/>
      <c r="F150" s="162"/>
      <c r="G150" s="143"/>
      <c r="H150" s="166"/>
      <c r="J150" s="143"/>
      <c r="K150" s="166"/>
      <c r="M150" s="9"/>
      <c r="V150" s="86"/>
      <c r="W150" s="86"/>
      <c r="X150" s="86"/>
      <c r="Y150" s="86"/>
      <c r="Z150" s="86"/>
      <c r="AA150" s="86"/>
      <c r="AB150" s="86"/>
      <c r="AC150" s="86"/>
      <c r="AD150" s="86"/>
      <c r="AE150" s="86"/>
      <c r="AF150" s="86"/>
      <c r="AG150" s="86"/>
      <c r="AH150" s="86"/>
      <c r="AJ150" s="86"/>
      <c r="AK150" s="86"/>
      <c r="AL150" s="86"/>
    </row>
    <row r="151" spans="1:38" s="161" customFormat="1" ht="15.95" customHeight="1" x14ac:dyDescent="0.25">
      <c r="A151" s="142">
        <v>6</v>
      </c>
      <c r="B151" s="160">
        <v>96</v>
      </c>
      <c r="C151" s="143"/>
      <c r="D151" s="164" t="s">
        <v>1098</v>
      </c>
      <c r="E151" s="165"/>
      <c r="F151" s="162"/>
      <c r="G151" s="143"/>
      <c r="H151" s="166"/>
      <c r="J151" s="143"/>
      <c r="K151" s="166"/>
      <c r="M151" s="9"/>
      <c r="V151" s="86"/>
      <c r="W151" s="86"/>
      <c r="X151" s="86"/>
      <c r="Y151" s="86"/>
      <c r="Z151" s="86"/>
      <c r="AA151" s="86"/>
      <c r="AB151" s="86"/>
      <c r="AC151" s="86"/>
      <c r="AD151" s="86"/>
      <c r="AE151" s="86"/>
      <c r="AF151" s="86"/>
      <c r="AG151" s="86"/>
      <c r="AH151" s="86"/>
      <c r="AJ151" s="86"/>
      <c r="AK151" s="86"/>
      <c r="AL151" s="86"/>
    </row>
    <row r="152" spans="1:38" s="161" customFormat="1" ht="15.95" customHeight="1" x14ac:dyDescent="0.25">
      <c r="A152" s="142">
        <v>7</v>
      </c>
      <c r="B152" s="160">
        <v>97</v>
      </c>
      <c r="C152" s="143"/>
      <c r="D152" s="164" t="s">
        <v>1602</v>
      </c>
      <c r="E152" s="165"/>
      <c r="F152" s="162"/>
      <c r="G152" s="143"/>
      <c r="H152" s="166"/>
      <c r="J152" s="143"/>
      <c r="K152" s="166"/>
      <c r="M152" s="9"/>
      <c r="V152" s="86"/>
      <c r="W152" s="86"/>
      <c r="X152" s="86"/>
      <c r="Y152" s="86"/>
      <c r="Z152" s="86"/>
      <c r="AA152" s="86"/>
      <c r="AB152" s="86"/>
      <c r="AC152" s="86"/>
      <c r="AD152" s="86"/>
      <c r="AE152" s="86"/>
      <c r="AF152" s="86"/>
      <c r="AG152" s="86"/>
      <c r="AH152" s="86"/>
      <c r="AJ152" s="86"/>
      <c r="AK152" s="86"/>
      <c r="AL152" s="86"/>
    </row>
    <row r="153" spans="1:38" s="161" customFormat="1" ht="15.95" customHeight="1" x14ac:dyDescent="0.25">
      <c r="A153" s="142">
        <v>8</v>
      </c>
      <c r="B153" s="160">
        <v>98</v>
      </c>
      <c r="C153" s="143"/>
      <c r="D153" s="164" t="s">
        <v>1603</v>
      </c>
      <c r="E153" s="165"/>
      <c r="F153" s="162"/>
      <c r="G153" s="143"/>
      <c r="H153" s="166"/>
      <c r="J153" s="143"/>
      <c r="K153" s="166"/>
      <c r="M153" s="9"/>
      <c r="V153" s="86"/>
      <c r="W153" s="86"/>
      <c r="X153" s="86"/>
      <c r="Y153" s="86"/>
      <c r="Z153" s="86"/>
      <c r="AA153" s="86"/>
      <c r="AB153" s="86"/>
      <c r="AC153" s="86"/>
      <c r="AD153" s="86"/>
      <c r="AE153" s="86"/>
      <c r="AF153" s="86"/>
      <c r="AG153" s="86"/>
      <c r="AH153" s="86"/>
      <c r="AJ153" s="86"/>
      <c r="AK153" s="86"/>
      <c r="AL153" s="86"/>
    </row>
    <row r="154" spans="1:38" s="161" customFormat="1" ht="15.95" customHeight="1" x14ac:dyDescent="0.25">
      <c r="A154" s="142">
        <v>9</v>
      </c>
      <c r="B154" s="160">
        <v>99</v>
      </c>
      <c r="C154" s="143"/>
      <c r="D154" s="164" t="s">
        <v>1604</v>
      </c>
      <c r="E154" s="165"/>
      <c r="F154" s="162"/>
      <c r="G154" s="143"/>
      <c r="H154" s="166"/>
      <c r="J154" s="143"/>
      <c r="K154" s="166"/>
      <c r="M154" s="9"/>
      <c r="V154" s="86"/>
      <c r="W154" s="86"/>
      <c r="X154" s="86"/>
      <c r="Y154" s="86"/>
      <c r="Z154" s="86"/>
      <c r="AA154" s="86"/>
      <c r="AB154" s="86"/>
      <c r="AC154" s="86"/>
      <c r="AD154" s="86"/>
      <c r="AE154" s="86"/>
      <c r="AF154" s="86"/>
      <c r="AG154" s="86"/>
      <c r="AH154" s="86"/>
      <c r="AJ154" s="86"/>
      <c r="AK154" s="86"/>
      <c r="AL154" s="86"/>
    </row>
    <row r="155" spans="1:38" s="161" customFormat="1" ht="15.95" customHeight="1" x14ac:dyDescent="0.25">
      <c r="A155" s="142">
        <v>10</v>
      </c>
      <c r="B155" s="160">
        <v>100</v>
      </c>
      <c r="C155" s="143"/>
      <c r="D155" s="164" t="s">
        <v>1605</v>
      </c>
      <c r="E155" s="165"/>
      <c r="F155" s="162"/>
      <c r="G155" s="143"/>
      <c r="H155" s="166"/>
      <c r="J155" s="143"/>
      <c r="K155" s="166"/>
      <c r="M155" s="9"/>
      <c r="V155" s="86"/>
      <c r="W155" s="86"/>
      <c r="X155" s="86"/>
      <c r="Y155" s="86"/>
      <c r="Z155" s="86"/>
      <c r="AA155" s="86"/>
      <c r="AB155" s="86"/>
      <c r="AC155" s="86"/>
      <c r="AD155" s="86"/>
      <c r="AE155" s="86"/>
      <c r="AF155" s="86"/>
      <c r="AG155" s="86"/>
      <c r="AH155" s="86"/>
      <c r="AJ155" s="86"/>
      <c r="AK155" s="86"/>
      <c r="AL155" s="86"/>
    </row>
    <row r="156" spans="1:38" s="161" customFormat="1" ht="15.95" customHeight="1" x14ac:dyDescent="0.25">
      <c r="A156" s="24" t="s">
        <v>1615</v>
      </c>
      <c r="C156" s="143"/>
      <c r="D156" s="164"/>
      <c r="F156" s="162"/>
      <c r="G156" s="143"/>
      <c r="H156" s="166"/>
      <c r="J156" s="143"/>
      <c r="K156" s="166"/>
      <c r="M156" s="18"/>
      <c r="V156" s="86"/>
      <c r="W156" s="86"/>
      <c r="X156" s="86"/>
      <c r="Y156" s="86"/>
      <c r="Z156" s="86"/>
      <c r="AA156" s="86"/>
      <c r="AB156" s="86"/>
      <c r="AC156" s="86"/>
      <c r="AD156" s="86"/>
      <c r="AE156" s="86"/>
      <c r="AF156" s="86"/>
      <c r="AG156" s="86"/>
      <c r="AH156" s="86"/>
      <c r="AJ156" s="86"/>
      <c r="AK156" s="86"/>
      <c r="AL156" s="86"/>
    </row>
    <row r="157" spans="1:38" s="161" customFormat="1" ht="15.95" customHeight="1" x14ac:dyDescent="0.25">
      <c r="A157" s="142">
        <v>1</v>
      </c>
      <c r="B157" s="160" t="s">
        <v>654</v>
      </c>
      <c r="C157" s="143"/>
      <c r="D157" s="164" t="s">
        <v>1177</v>
      </c>
      <c r="F157" s="162"/>
      <c r="G157" s="143"/>
      <c r="H157" s="166"/>
      <c r="J157" s="143"/>
      <c r="K157" s="166"/>
      <c r="V157" s="86"/>
      <c r="W157" s="86"/>
      <c r="X157" s="86"/>
      <c r="Y157" s="86"/>
      <c r="Z157" s="86"/>
      <c r="AA157" s="86"/>
      <c r="AB157" s="86"/>
      <c r="AC157" s="86"/>
      <c r="AD157" s="86"/>
      <c r="AE157" s="86"/>
      <c r="AF157" s="86"/>
      <c r="AG157" s="86"/>
      <c r="AH157" s="86"/>
      <c r="AJ157" s="86"/>
      <c r="AK157" s="86"/>
      <c r="AL157" s="86"/>
    </row>
    <row r="158" spans="1:38" s="161" customFormat="1" ht="15.95" customHeight="1" x14ac:dyDescent="0.25">
      <c r="A158" s="142">
        <v>2</v>
      </c>
      <c r="B158" s="160" t="s">
        <v>655</v>
      </c>
      <c r="C158" s="143"/>
      <c r="D158" s="164" t="s">
        <v>1178</v>
      </c>
      <c r="F158" s="162"/>
      <c r="G158" s="143"/>
      <c r="H158" s="166"/>
      <c r="J158" s="143"/>
      <c r="K158" s="166"/>
      <c r="V158" s="86"/>
      <c r="W158" s="86"/>
      <c r="X158" s="86"/>
      <c r="Y158" s="86"/>
      <c r="Z158" s="86"/>
      <c r="AA158" s="86"/>
      <c r="AB158" s="86"/>
      <c r="AC158" s="86"/>
      <c r="AD158" s="86"/>
      <c r="AE158" s="86"/>
      <c r="AF158" s="86"/>
      <c r="AG158" s="86"/>
      <c r="AH158" s="86"/>
      <c r="AJ158" s="86"/>
      <c r="AK158" s="86"/>
      <c r="AL158" s="86"/>
    </row>
    <row r="159" spans="1:38" s="161" customFormat="1" ht="15.95" customHeight="1" x14ac:dyDescent="0.25">
      <c r="A159" s="142">
        <v>3</v>
      </c>
      <c r="B159" s="160" t="s">
        <v>656</v>
      </c>
      <c r="C159" s="143"/>
      <c r="D159" s="164" t="s">
        <v>1179</v>
      </c>
      <c r="F159" s="162"/>
      <c r="G159" s="143"/>
      <c r="H159" s="166"/>
      <c r="J159" s="143"/>
      <c r="K159" s="166"/>
      <c r="V159" s="86"/>
      <c r="W159" s="86"/>
      <c r="X159" s="86"/>
      <c r="Y159" s="86"/>
      <c r="Z159" s="86"/>
      <c r="AA159" s="86"/>
      <c r="AB159" s="86"/>
      <c r="AC159" s="86"/>
      <c r="AD159" s="86"/>
      <c r="AE159" s="86"/>
      <c r="AF159" s="86"/>
      <c r="AG159" s="86"/>
      <c r="AH159" s="86"/>
      <c r="AJ159" s="86"/>
      <c r="AK159" s="86"/>
      <c r="AL159" s="86"/>
    </row>
    <row r="160" spans="1:38" s="161" customFormat="1" ht="15.95" customHeight="1" x14ac:dyDescent="0.25">
      <c r="A160" s="142">
        <v>4</v>
      </c>
      <c r="B160" s="160" t="s">
        <v>657</v>
      </c>
      <c r="C160" s="143"/>
      <c r="D160" s="164" t="s">
        <v>1180</v>
      </c>
      <c r="F160" s="162"/>
      <c r="G160" s="143"/>
      <c r="H160" s="166"/>
      <c r="J160" s="143"/>
      <c r="K160" s="166"/>
      <c r="V160" s="86"/>
      <c r="W160" s="86"/>
      <c r="X160" s="86"/>
      <c r="Y160" s="86"/>
      <c r="Z160" s="86"/>
      <c r="AA160" s="86"/>
      <c r="AB160" s="86"/>
      <c r="AC160" s="86"/>
      <c r="AD160" s="86"/>
      <c r="AE160" s="86"/>
      <c r="AF160" s="86"/>
      <c r="AG160" s="86"/>
      <c r="AH160" s="86"/>
      <c r="AJ160" s="86"/>
      <c r="AK160" s="86"/>
      <c r="AL160" s="86"/>
    </row>
    <row r="161" spans="1:38" s="177" customFormat="1" ht="15.95" customHeight="1" x14ac:dyDescent="0.25">
      <c r="A161" s="174">
        <v>5</v>
      </c>
      <c r="B161" s="175"/>
      <c r="C161" s="143"/>
      <c r="D161" s="176"/>
      <c r="F161" s="178"/>
      <c r="G161" s="153"/>
      <c r="J161" s="153"/>
    </row>
    <row r="162" spans="1:38" s="177" customFormat="1" ht="15.95" customHeight="1" x14ac:dyDescent="0.25">
      <c r="A162" s="174">
        <v>6</v>
      </c>
      <c r="B162" s="175"/>
      <c r="C162" s="143"/>
      <c r="D162" s="176"/>
      <c r="F162" s="178"/>
      <c r="G162" s="153"/>
      <c r="J162" s="153"/>
    </row>
    <row r="163" spans="1:38" s="177" customFormat="1" ht="15.95" customHeight="1" x14ac:dyDescent="0.25">
      <c r="A163" s="174">
        <v>7</v>
      </c>
      <c r="B163" s="175"/>
      <c r="C163" s="143"/>
      <c r="D163" s="176"/>
      <c r="F163" s="178"/>
      <c r="G163" s="153"/>
      <c r="J163" s="153"/>
    </row>
    <row r="164" spans="1:38" s="177" customFormat="1" ht="15.95" customHeight="1" x14ac:dyDescent="0.25">
      <c r="A164" s="174">
        <v>8</v>
      </c>
      <c r="B164" s="175"/>
      <c r="C164" s="143"/>
      <c r="D164" s="176"/>
      <c r="F164" s="178"/>
      <c r="G164" s="153"/>
      <c r="J164" s="153"/>
    </row>
    <row r="165" spans="1:38" s="177" customFormat="1" ht="15.95" customHeight="1" x14ac:dyDescent="0.25">
      <c r="A165" s="174">
        <v>9</v>
      </c>
      <c r="B165" s="175"/>
      <c r="C165" s="143"/>
      <c r="D165" s="176"/>
      <c r="F165" s="178"/>
      <c r="G165" s="153"/>
      <c r="J165" s="153"/>
    </row>
    <row r="166" spans="1:38" s="177" customFormat="1" ht="15.95" customHeight="1" x14ac:dyDescent="0.25">
      <c r="A166" s="174">
        <v>10</v>
      </c>
      <c r="B166" s="175"/>
      <c r="C166" s="143"/>
      <c r="D166" s="176"/>
      <c r="F166" s="178"/>
      <c r="G166" s="153"/>
      <c r="J166" s="153"/>
    </row>
    <row r="167" spans="1:38" s="161" customFormat="1" ht="15.95" customHeight="1" x14ac:dyDescent="0.25">
      <c r="A167" s="24"/>
      <c r="B167" s="17"/>
      <c r="C167" s="143"/>
      <c r="D167" s="164"/>
      <c r="F167" s="162"/>
      <c r="G167" s="143"/>
      <c r="H167" s="166"/>
      <c r="J167" s="143"/>
      <c r="K167" s="166"/>
      <c r="V167" s="86"/>
      <c r="W167" s="86"/>
      <c r="X167" s="86"/>
      <c r="Y167" s="86"/>
      <c r="Z167" s="86"/>
      <c r="AA167" s="86"/>
      <c r="AB167" s="86"/>
      <c r="AC167" s="86"/>
      <c r="AD167" s="86"/>
      <c r="AE167" s="86"/>
      <c r="AF167" s="86"/>
      <c r="AG167" s="86"/>
      <c r="AH167" s="86"/>
      <c r="AJ167" s="86"/>
      <c r="AK167" s="86"/>
      <c r="AL167" s="86"/>
    </row>
    <row r="168" spans="1:38" s="161" customFormat="1" ht="15.95" customHeight="1" x14ac:dyDescent="0.25">
      <c r="A168" s="142"/>
      <c r="B168" s="160"/>
      <c r="C168" s="141"/>
      <c r="D168" s="164"/>
      <c r="F168" s="162"/>
      <c r="G168" s="141"/>
      <c r="H168" s="166"/>
      <c r="J168" s="141"/>
      <c r="K168" s="166"/>
      <c r="V168" s="86"/>
      <c r="W168" s="86"/>
      <c r="X168" s="86"/>
      <c r="Y168" s="86"/>
      <c r="Z168" s="86"/>
      <c r="AA168" s="86"/>
      <c r="AB168" s="86"/>
      <c r="AC168" s="86"/>
      <c r="AD168" s="86"/>
      <c r="AE168" s="86"/>
      <c r="AF168" s="86"/>
      <c r="AG168" s="86"/>
      <c r="AH168" s="86"/>
      <c r="AJ168" s="86"/>
      <c r="AK168" s="86"/>
      <c r="AL168" s="86"/>
    </row>
    <row r="169" spans="1:38" s="161" customFormat="1" ht="15.95" customHeight="1" x14ac:dyDescent="0.25">
      <c r="A169" s="142"/>
      <c r="B169" s="160"/>
      <c r="C169" s="141"/>
      <c r="D169" s="164"/>
      <c r="F169" s="162"/>
      <c r="G169" s="141"/>
      <c r="H169" s="166"/>
      <c r="J169" s="141"/>
      <c r="K169" s="166"/>
      <c r="V169" s="86"/>
      <c r="W169" s="86"/>
      <c r="X169" s="86"/>
      <c r="Y169" s="86"/>
      <c r="Z169" s="86"/>
      <c r="AA169" s="86"/>
      <c r="AB169" s="86"/>
      <c r="AC169" s="86"/>
      <c r="AD169" s="86"/>
      <c r="AE169" s="86"/>
      <c r="AF169" s="86"/>
      <c r="AG169" s="86"/>
      <c r="AH169" s="86"/>
      <c r="AJ169" s="86"/>
      <c r="AK169" s="86"/>
      <c r="AL169" s="86"/>
    </row>
    <row r="170" spans="1:38" s="161" customFormat="1" ht="15.95" customHeight="1" x14ac:dyDescent="0.25">
      <c r="A170" s="142"/>
      <c r="B170" s="160"/>
      <c r="C170" s="141"/>
      <c r="D170" s="164"/>
      <c r="F170" s="162"/>
      <c r="G170" s="141"/>
      <c r="H170" s="166"/>
      <c r="J170" s="141"/>
      <c r="K170" s="166"/>
      <c r="V170" s="86"/>
      <c r="W170" s="86"/>
      <c r="X170" s="86"/>
      <c r="Y170" s="86"/>
      <c r="Z170" s="86"/>
      <c r="AA170" s="86"/>
      <c r="AB170" s="86"/>
      <c r="AC170" s="86"/>
      <c r="AD170" s="86"/>
      <c r="AE170" s="86"/>
      <c r="AF170" s="86"/>
      <c r="AG170" s="86"/>
      <c r="AH170" s="86"/>
      <c r="AJ170" s="86"/>
      <c r="AK170" s="86"/>
      <c r="AL170" s="86"/>
    </row>
    <row r="171" spans="1:38" s="161" customFormat="1" ht="15.95" customHeight="1" x14ac:dyDescent="0.25">
      <c r="A171" s="142"/>
      <c r="B171" s="160"/>
      <c r="C171" s="141"/>
      <c r="D171" s="164"/>
      <c r="F171" s="162"/>
      <c r="G171" s="141"/>
      <c r="H171" s="166"/>
      <c r="J171" s="141"/>
      <c r="K171" s="166"/>
      <c r="V171" s="86"/>
      <c r="W171" s="86"/>
      <c r="X171" s="86"/>
      <c r="Y171" s="86"/>
      <c r="Z171" s="86"/>
      <c r="AA171" s="86"/>
      <c r="AB171" s="86"/>
      <c r="AC171" s="86"/>
      <c r="AD171" s="86"/>
      <c r="AE171" s="86"/>
      <c r="AF171" s="86"/>
      <c r="AG171" s="86"/>
      <c r="AH171" s="86"/>
      <c r="AJ171" s="86"/>
      <c r="AK171" s="86"/>
      <c r="AL171" s="86"/>
    </row>
    <row r="172" spans="1:38" s="161" customFormat="1" ht="15.95" customHeight="1" x14ac:dyDescent="0.25">
      <c r="A172" s="179"/>
      <c r="B172" s="160"/>
      <c r="C172" s="141"/>
      <c r="F172" s="162"/>
      <c r="G172" s="141"/>
      <c r="H172" s="166"/>
      <c r="J172" s="141"/>
      <c r="K172" s="166"/>
      <c r="V172" s="86"/>
      <c r="W172" s="86"/>
      <c r="X172" s="86"/>
      <c r="Y172" s="86"/>
      <c r="Z172" s="86"/>
      <c r="AA172" s="86"/>
      <c r="AB172" s="86"/>
      <c r="AC172" s="86"/>
      <c r="AD172" s="86"/>
      <c r="AE172" s="86"/>
      <c r="AF172" s="86"/>
      <c r="AG172" s="86"/>
      <c r="AH172" s="86"/>
      <c r="AJ172" s="86"/>
      <c r="AK172" s="86"/>
      <c r="AL172" s="86"/>
    </row>
    <row r="173" spans="1:38" s="161" customFormat="1" ht="15.95" customHeight="1" x14ac:dyDescent="0.25">
      <c r="A173" s="179"/>
      <c r="B173" s="160"/>
      <c r="C173" s="141"/>
      <c r="F173" s="162"/>
      <c r="G173" s="141"/>
      <c r="H173" s="166"/>
      <c r="J173" s="141"/>
      <c r="K173" s="166"/>
      <c r="V173" s="86"/>
      <c r="W173" s="86"/>
      <c r="X173" s="86"/>
      <c r="Y173" s="86"/>
      <c r="Z173" s="86"/>
      <c r="AA173" s="86"/>
      <c r="AB173" s="86"/>
      <c r="AC173" s="86"/>
      <c r="AD173" s="86"/>
      <c r="AE173" s="86"/>
      <c r="AF173" s="86"/>
      <c r="AG173" s="86"/>
      <c r="AH173" s="86"/>
      <c r="AJ173" s="86"/>
      <c r="AK173" s="86"/>
      <c r="AL173" s="86"/>
    </row>
    <row r="174" spans="1:38" s="161" customFormat="1" ht="15.95" customHeight="1" x14ac:dyDescent="0.25">
      <c r="A174" s="179"/>
      <c r="B174" s="160"/>
      <c r="C174" s="146"/>
      <c r="F174" s="162"/>
      <c r="G174" s="146"/>
      <c r="H174" s="166"/>
      <c r="J174" s="146"/>
      <c r="K174" s="166"/>
      <c r="V174" s="86"/>
      <c r="W174" s="86"/>
      <c r="X174" s="86"/>
      <c r="Y174" s="86"/>
      <c r="Z174" s="86"/>
      <c r="AA174" s="86"/>
      <c r="AB174" s="86"/>
      <c r="AC174" s="86"/>
      <c r="AD174" s="86"/>
      <c r="AE174" s="86"/>
      <c r="AF174" s="86"/>
      <c r="AG174" s="86"/>
      <c r="AH174" s="86"/>
      <c r="AJ174" s="86"/>
      <c r="AK174" s="86"/>
      <c r="AL174" s="86"/>
    </row>
    <row r="175" spans="1:38" s="161" customFormat="1" ht="15.95" customHeight="1" x14ac:dyDescent="0.25">
      <c r="A175" s="179"/>
      <c r="B175" s="160"/>
      <c r="C175" s="146"/>
      <c r="F175" s="162"/>
      <c r="G175" s="146"/>
      <c r="H175" s="166"/>
      <c r="J175" s="146"/>
      <c r="K175" s="166"/>
      <c r="V175" s="86"/>
      <c r="W175" s="86"/>
      <c r="X175" s="86"/>
      <c r="Y175" s="86"/>
      <c r="Z175" s="86"/>
      <c r="AA175" s="86"/>
      <c r="AB175" s="86"/>
      <c r="AC175" s="86"/>
      <c r="AD175" s="86"/>
      <c r="AE175" s="86"/>
      <c r="AF175" s="86"/>
      <c r="AG175" s="86"/>
      <c r="AH175" s="86"/>
      <c r="AJ175" s="86"/>
      <c r="AK175" s="86"/>
      <c r="AL175" s="86"/>
    </row>
    <row r="176" spans="1:38" s="161" customFormat="1" ht="15.95" customHeight="1" x14ac:dyDescent="0.25">
      <c r="A176" s="179"/>
      <c r="B176" s="160"/>
      <c r="C176" s="141"/>
      <c r="F176" s="162"/>
      <c r="G176" s="141"/>
      <c r="H176" s="166"/>
      <c r="J176" s="141"/>
      <c r="K176" s="166"/>
      <c r="V176" s="86"/>
      <c r="W176" s="86"/>
      <c r="X176" s="86"/>
      <c r="Y176" s="86"/>
      <c r="Z176" s="86"/>
      <c r="AA176" s="86"/>
      <c r="AB176" s="86"/>
      <c r="AC176" s="86"/>
      <c r="AD176" s="86"/>
      <c r="AE176" s="86"/>
      <c r="AF176" s="86"/>
      <c r="AG176" s="86"/>
      <c r="AH176" s="86"/>
      <c r="AJ176" s="86"/>
      <c r="AK176" s="86"/>
      <c r="AL176" s="86"/>
    </row>
    <row r="177" spans="1:38" s="161" customFormat="1" ht="15.95" customHeight="1" x14ac:dyDescent="0.25">
      <c r="A177" s="179"/>
      <c r="B177" s="160"/>
      <c r="C177" s="141"/>
      <c r="F177" s="162"/>
      <c r="G177" s="141"/>
      <c r="H177" s="166"/>
      <c r="J177" s="141"/>
      <c r="K177" s="166"/>
      <c r="V177" s="86"/>
      <c r="W177" s="86"/>
      <c r="X177" s="86"/>
      <c r="Y177" s="86"/>
      <c r="Z177" s="86"/>
      <c r="AA177" s="86"/>
      <c r="AB177" s="86"/>
      <c r="AC177" s="86"/>
      <c r="AD177" s="86"/>
      <c r="AE177" s="86"/>
      <c r="AF177" s="86"/>
      <c r="AG177" s="86"/>
      <c r="AH177" s="86"/>
      <c r="AJ177" s="86"/>
      <c r="AK177" s="86"/>
      <c r="AL177" s="86"/>
    </row>
    <row r="178" spans="1:38" s="161" customFormat="1" x14ac:dyDescent="0.25">
      <c r="A178" s="24"/>
      <c r="B178" s="17"/>
      <c r="C178" s="141"/>
      <c r="D178" s="17"/>
      <c r="F178" s="162"/>
      <c r="G178" s="141"/>
      <c r="H178" s="166"/>
      <c r="J178" s="141"/>
      <c r="K178" s="166"/>
      <c r="V178" s="86"/>
      <c r="W178" s="86"/>
      <c r="X178" s="86"/>
      <c r="Y178" s="86"/>
      <c r="Z178" s="86"/>
      <c r="AA178" s="86"/>
      <c r="AB178" s="86"/>
      <c r="AC178" s="86"/>
      <c r="AD178" s="86"/>
      <c r="AE178" s="86"/>
      <c r="AF178" s="86"/>
      <c r="AG178" s="86"/>
      <c r="AH178" s="86"/>
      <c r="AJ178" s="86"/>
      <c r="AK178" s="86"/>
      <c r="AL178" s="86"/>
    </row>
    <row r="179" spans="1:38" s="161" customFormat="1" x14ac:dyDescent="0.25">
      <c r="A179" s="24"/>
      <c r="B179" s="17"/>
      <c r="C179" s="141"/>
      <c r="D179" s="17"/>
      <c r="F179" s="162"/>
      <c r="G179" s="141"/>
      <c r="H179" s="166"/>
      <c r="J179" s="141"/>
      <c r="K179" s="166"/>
      <c r="V179" s="86"/>
      <c r="W179" s="86"/>
      <c r="X179" s="86"/>
      <c r="Y179" s="86"/>
      <c r="Z179" s="86"/>
      <c r="AA179" s="86"/>
      <c r="AB179" s="86"/>
      <c r="AC179" s="86"/>
      <c r="AD179" s="86"/>
      <c r="AE179" s="86"/>
      <c r="AF179" s="86"/>
      <c r="AG179" s="86"/>
      <c r="AH179" s="86"/>
      <c r="AJ179" s="86"/>
      <c r="AK179" s="86"/>
      <c r="AL179" s="86"/>
    </row>
    <row r="180" spans="1:38" x14ac:dyDescent="0.25">
      <c r="A180" s="18"/>
      <c r="B180" s="26"/>
      <c r="C180" s="141"/>
      <c r="D180" s="19"/>
      <c r="F180" s="3"/>
      <c r="G180" s="141"/>
      <c r="H180" s="11"/>
      <c r="J180" s="141"/>
      <c r="K180" s="11"/>
    </row>
    <row r="181" spans="1:38" x14ac:dyDescent="0.25">
      <c r="A181" s="18"/>
      <c r="B181" s="26"/>
      <c r="C181" s="141"/>
      <c r="D181" s="19"/>
      <c r="F181" s="3"/>
      <c r="G181" s="141"/>
      <c r="H181" s="11"/>
      <c r="J181" s="141"/>
      <c r="K181" s="11"/>
    </row>
    <row r="182" spans="1:38" x14ac:dyDescent="0.25">
      <c r="A182" s="18"/>
      <c r="B182" s="26"/>
      <c r="C182" s="141"/>
      <c r="D182" s="19"/>
      <c r="F182" s="3"/>
      <c r="G182" s="141"/>
      <c r="H182" s="11"/>
      <c r="J182" s="141"/>
      <c r="K182" s="11"/>
    </row>
    <row r="183" spans="1:38" x14ac:dyDescent="0.25">
      <c r="A183" s="22"/>
      <c r="B183" s="23"/>
      <c r="C183" s="141"/>
      <c r="D183" s="19"/>
      <c r="F183" s="3"/>
      <c r="G183" s="141"/>
      <c r="H183" s="11"/>
      <c r="K183" s="11"/>
    </row>
    <row r="184" spans="1:38" x14ac:dyDescent="0.25">
      <c r="A184" s="18"/>
      <c r="B184" s="26"/>
      <c r="C184" s="141"/>
      <c r="D184" s="19"/>
      <c r="F184" s="3"/>
      <c r="G184" s="141"/>
      <c r="H184" s="11"/>
      <c r="K184" s="11"/>
    </row>
    <row r="185" spans="1:38" x14ac:dyDescent="0.25">
      <c r="A185" s="18"/>
      <c r="B185" s="26"/>
      <c r="C185" s="141"/>
      <c r="D185" s="19"/>
      <c r="F185" s="3"/>
      <c r="G185" s="141"/>
      <c r="H185" s="11"/>
      <c r="K185" s="11"/>
    </row>
    <row r="186" spans="1:38" x14ac:dyDescent="0.25">
      <c r="A186" s="18"/>
      <c r="B186" s="26"/>
      <c r="C186" s="141"/>
      <c r="D186" s="19"/>
      <c r="F186" s="3"/>
      <c r="G186" s="141"/>
      <c r="H186" s="11"/>
      <c r="K186" s="11"/>
    </row>
    <row r="187" spans="1:38" x14ac:dyDescent="0.25">
      <c r="A187" s="18"/>
      <c r="B187" s="26"/>
      <c r="C187" s="141"/>
      <c r="D187" s="19"/>
      <c r="F187" s="3"/>
      <c r="G187" s="141"/>
      <c r="H187" s="11"/>
      <c r="K187" s="11"/>
    </row>
    <row r="188" spans="1:38" x14ac:dyDescent="0.25">
      <c r="A188" s="18"/>
      <c r="B188" s="26"/>
      <c r="C188" s="141"/>
      <c r="D188" s="19"/>
      <c r="F188" s="3"/>
      <c r="G188" s="141"/>
      <c r="H188" s="11"/>
      <c r="K188" s="11"/>
    </row>
    <row r="189" spans="1:38" x14ac:dyDescent="0.25">
      <c r="A189" s="18"/>
      <c r="B189" s="26"/>
      <c r="C189" s="141"/>
      <c r="D189" s="19"/>
      <c r="F189" s="3"/>
      <c r="G189" s="141"/>
      <c r="H189" s="11"/>
      <c r="K189" s="11"/>
    </row>
    <row r="190" spans="1:38" x14ac:dyDescent="0.25">
      <c r="A190" s="18"/>
      <c r="B190" s="26"/>
      <c r="C190" s="141"/>
      <c r="D190" s="19"/>
      <c r="F190" s="3"/>
      <c r="G190" s="141"/>
      <c r="H190" s="11"/>
      <c r="K190" s="11"/>
    </row>
    <row r="191" spans="1:38" x14ac:dyDescent="0.25">
      <c r="A191" s="18"/>
      <c r="B191" s="26"/>
      <c r="C191" s="141"/>
      <c r="D191" s="19"/>
      <c r="F191" s="3"/>
      <c r="G191" s="141"/>
      <c r="H191" s="11"/>
      <c r="K191" s="11"/>
    </row>
    <row r="192" spans="1:38" x14ac:dyDescent="0.25">
      <c r="A192" s="18"/>
      <c r="B192" s="26"/>
      <c r="C192" s="141"/>
      <c r="D192" s="19"/>
      <c r="F192" s="3"/>
      <c r="G192" s="141"/>
      <c r="H192" s="11"/>
      <c r="K192" s="11"/>
    </row>
    <row r="193" spans="1:11" x14ac:dyDescent="0.25">
      <c r="A193" s="18"/>
      <c r="B193" s="26"/>
      <c r="C193" s="141"/>
      <c r="D193" s="19"/>
      <c r="F193" s="3"/>
      <c r="G193" s="141"/>
      <c r="H193" s="11"/>
      <c r="K193" s="11"/>
    </row>
    <row r="194" spans="1:11" x14ac:dyDescent="0.25">
      <c r="A194" s="18"/>
      <c r="B194" s="26"/>
      <c r="C194" s="141"/>
      <c r="D194" s="19"/>
      <c r="F194" s="3"/>
      <c r="G194" s="141"/>
      <c r="H194" s="11"/>
      <c r="K194" s="11"/>
    </row>
    <row r="195" spans="1:11" x14ac:dyDescent="0.25">
      <c r="A195" s="18"/>
      <c r="B195" s="26"/>
      <c r="C195" s="141"/>
      <c r="D195" s="19"/>
      <c r="F195" s="3"/>
      <c r="G195" s="141"/>
      <c r="H195" s="11"/>
      <c r="K195" s="11"/>
    </row>
    <row r="196" spans="1:11" x14ac:dyDescent="0.25">
      <c r="A196" s="18"/>
      <c r="B196" s="26"/>
      <c r="C196" s="141"/>
      <c r="D196" s="19"/>
      <c r="F196" s="3"/>
      <c r="G196" s="141"/>
      <c r="H196" s="11"/>
      <c r="K196" s="11"/>
    </row>
    <row r="197" spans="1:11" x14ac:dyDescent="0.25">
      <c r="A197" s="18"/>
      <c r="B197" s="26"/>
      <c r="C197" s="141"/>
      <c r="D197" s="19"/>
      <c r="F197" s="3"/>
      <c r="G197" s="141"/>
      <c r="H197" s="11"/>
      <c r="K197" s="11"/>
    </row>
    <row r="198" spans="1:11" x14ac:dyDescent="0.25">
      <c r="A198" s="18"/>
      <c r="B198" s="26"/>
      <c r="C198" s="141"/>
      <c r="D198" s="19"/>
      <c r="F198" s="3"/>
      <c r="G198" s="141"/>
      <c r="H198" s="11"/>
      <c r="K198" s="11"/>
    </row>
    <row r="199" spans="1:11" x14ac:dyDescent="0.25">
      <c r="A199" s="18"/>
      <c r="B199" s="26"/>
      <c r="C199" s="141"/>
      <c r="D199" s="19"/>
      <c r="F199" s="3"/>
      <c r="G199" s="141"/>
      <c r="H199" s="11"/>
      <c r="K199" s="11"/>
    </row>
    <row r="200" spans="1:11" x14ac:dyDescent="0.25">
      <c r="A200" s="18"/>
      <c r="B200" s="26"/>
      <c r="C200" s="141"/>
      <c r="D200" s="19"/>
      <c r="F200" s="3"/>
      <c r="G200" s="141"/>
      <c r="H200" s="11"/>
      <c r="K200" s="11"/>
    </row>
    <row r="201" spans="1:11" x14ac:dyDescent="0.25">
      <c r="A201" s="18"/>
      <c r="B201" s="26"/>
      <c r="C201" s="141"/>
      <c r="D201" s="19"/>
      <c r="F201" s="3"/>
      <c r="G201" s="141"/>
      <c r="H201" s="11"/>
      <c r="K201" s="11"/>
    </row>
    <row r="202" spans="1:11" x14ac:dyDescent="0.25">
      <c r="A202" s="18"/>
      <c r="B202" s="26"/>
      <c r="C202" s="141"/>
      <c r="D202" s="19"/>
      <c r="F202" s="3"/>
      <c r="G202" s="141"/>
      <c r="H202" s="11"/>
      <c r="K202" s="11"/>
    </row>
    <row r="203" spans="1:11" x14ac:dyDescent="0.25">
      <c r="A203" s="18"/>
      <c r="B203" s="26"/>
      <c r="C203" s="141"/>
      <c r="D203" s="19"/>
      <c r="F203" s="3"/>
      <c r="G203" s="141"/>
      <c r="H203" s="11"/>
      <c r="K203" s="11"/>
    </row>
    <row r="204" spans="1:11" x14ac:dyDescent="0.25">
      <c r="A204" s="18"/>
      <c r="B204" s="26"/>
      <c r="C204" s="141"/>
      <c r="D204" s="19"/>
      <c r="F204" s="3"/>
      <c r="G204" s="141"/>
      <c r="H204" s="11"/>
      <c r="K204" s="11"/>
    </row>
    <row r="205" spans="1:11" x14ac:dyDescent="0.25">
      <c r="A205" s="18"/>
      <c r="B205" s="26"/>
      <c r="C205" s="141"/>
      <c r="D205" s="19"/>
      <c r="F205" s="3"/>
      <c r="G205" s="141"/>
      <c r="H205" s="11"/>
      <c r="K205" s="11"/>
    </row>
    <row r="206" spans="1:11" x14ac:dyDescent="0.25">
      <c r="A206" s="18"/>
      <c r="B206" s="26"/>
      <c r="C206" s="141"/>
      <c r="D206" s="19"/>
      <c r="F206" s="3"/>
      <c r="G206" s="141"/>
      <c r="H206" s="11"/>
      <c r="K206" s="11"/>
    </row>
    <row r="207" spans="1:11" x14ac:dyDescent="0.25">
      <c r="A207" s="18"/>
      <c r="B207" s="26"/>
      <c r="C207" s="141"/>
      <c r="D207" s="19"/>
      <c r="F207" s="3"/>
      <c r="G207" s="141"/>
      <c r="H207" s="11"/>
      <c r="K207" s="11"/>
    </row>
    <row r="208" spans="1:11" x14ac:dyDescent="0.25">
      <c r="A208" s="18"/>
      <c r="B208" s="26"/>
      <c r="C208" s="141"/>
      <c r="D208" s="19"/>
      <c r="F208" s="3"/>
      <c r="H208" s="11"/>
      <c r="K208" s="11"/>
    </row>
    <row r="209" spans="1:11" x14ac:dyDescent="0.25">
      <c r="A209" s="18"/>
      <c r="B209" s="26"/>
      <c r="C209" s="141"/>
      <c r="D209" s="19"/>
      <c r="F209" s="3"/>
      <c r="H209" s="11"/>
      <c r="K209" s="11"/>
    </row>
    <row r="210" spans="1:11" x14ac:dyDescent="0.25">
      <c r="A210" s="18"/>
      <c r="B210" s="26"/>
      <c r="C210" s="141"/>
      <c r="D210" s="19"/>
      <c r="F210" s="3"/>
      <c r="H210" s="11"/>
      <c r="K210" s="11"/>
    </row>
    <row r="211" spans="1:11" x14ac:dyDescent="0.25">
      <c r="A211" s="22"/>
      <c r="B211" s="23"/>
      <c r="C211" s="141"/>
      <c r="D211" s="19"/>
      <c r="F211" s="3"/>
      <c r="H211" s="11"/>
      <c r="K211" s="11"/>
    </row>
    <row r="212" spans="1:11" x14ac:dyDescent="0.25">
      <c r="A212" s="18"/>
      <c r="B212" s="26"/>
      <c r="C212" s="141"/>
      <c r="D212" s="19"/>
      <c r="F212" s="3"/>
      <c r="H212" s="11"/>
      <c r="K212" s="11"/>
    </row>
    <row r="213" spans="1:11" x14ac:dyDescent="0.25">
      <c r="A213" s="18"/>
      <c r="B213" s="26"/>
      <c r="C213" s="141"/>
      <c r="D213" s="19"/>
      <c r="F213" s="3"/>
      <c r="H213" s="11"/>
      <c r="K213" s="11"/>
    </row>
    <row r="214" spans="1:11" x14ac:dyDescent="0.25">
      <c r="A214" s="18"/>
      <c r="B214" s="26"/>
      <c r="C214" s="141"/>
      <c r="D214" s="19"/>
      <c r="F214" s="3"/>
      <c r="H214" s="11"/>
      <c r="K214" s="11"/>
    </row>
    <row r="215" spans="1:11" x14ac:dyDescent="0.25">
      <c r="A215" s="18"/>
      <c r="B215" s="26"/>
      <c r="C215" s="141"/>
      <c r="D215" s="19"/>
      <c r="F215" s="3"/>
      <c r="H215" s="11"/>
      <c r="K215" s="11"/>
    </row>
    <row r="216" spans="1:11" x14ac:dyDescent="0.25">
      <c r="A216" s="18"/>
      <c r="B216" s="26"/>
      <c r="C216" s="141"/>
      <c r="D216" s="19"/>
      <c r="F216" s="3"/>
      <c r="H216" s="11"/>
      <c r="K216" s="11"/>
    </row>
    <row r="217" spans="1:11" x14ac:dyDescent="0.25">
      <c r="A217" s="18"/>
      <c r="B217" s="26"/>
      <c r="C217" s="141"/>
      <c r="D217" s="19"/>
      <c r="F217" s="3"/>
      <c r="H217" s="11"/>
      <c r="K217" s="11"/>
    </row>
    <row r="218" spans="1:11" x14ac:dyDescent="0.25">
      <c r="A218" s="18"/>
      <c r="B218" s="26"/>
      <c r="C218" s="141"/>
      <c r="D218" s="19"/>
      <c r="F218" s="3"/>
      <c r="H218" s="11"/>
      <c r="K218" s="11"/>
    </row>
    <row r="219" spans="1:11" x14ac:dyDescent="0.25">
      <c r="A219" s="18"/>
      <c r="B219" s="26"/>
      <c r="C219" s="141"/>
      <c r="D219" s="19"/>
      <c r="F219" s="3"/>
      <c r="H219" s="11"/>
      <c r="K219" s="11"/>
    </row>
    <row r="220" spans="1:11" x14ac:dyDescent="0.25">
      <c r="A220" s="18"/>
      <c r="B220" s="26"/>
      <c r="C220" s="141"/>
      <c r="D220" s="19"/>
      <c r="F220" s="3"/>
      <c r="H220" s="11"/>
      <c r="K220" s="11"/>
    </row>
    <row r="221" spans="1:11" x14ac:dyDescent="0.25">
      <c r="A221" s="22"/>
      <c r="B221" s="23"/>
      <c r="D221" s="19"/>
      <c r="F221" s="3"/>
      <c r="H221" s="11"/>
      <c r="K221" s="11"/>
    </row>
    <row r="222" spans="1:11" x14ac:dyDescent="0.25">
      <c r="A222" s="18"/>
      <c r="B222" s="26"/>
      <c r="D222" s="19"/>
      <c r="F222" s="3"/>
      <c r="H222" s="11"/>
      <c r="K222" s="11"/>
    </row>
    <row r="223" spans="1:11" x14ac:dyDescent="0.25">
      <c r="A223" s="18"/>
      <c r="B223" s="26"/>
      <c r="D223" s="19"/>
      <c r="F223" s="3"/>
      <c r="H223" s="11"/>
      <c r="K223" s="11"/>
    </row>
    <row r="224" spans="1:11" x14ac:dyDescent="0.25">
      <c r="A224" s="18"/>
      <c r="B224" s="26"/>
      <c r="D224" s="19"/>
      <c r="F224" s="3"/>
      <c r="H224" s="11"/>
      <c r="K224" s="11"/>
    </row>
    <row r="225" spans="1:11" x14ac:dyDescent="0.25">
      <c r="A225" s="18"/>
      <c r="B225" s="26"/>
      <c r="D225" s="19"/>
      <c r="F225" s="3"/>
      <c r="H225" s="11"/>
      <c r="K225" s="11"/>
    </row>
    <row r="226" spans="1:11" x14ac:dyDescent="0.25">
      <c r="A226" s="18"/>
      <c r="B226" s="26"/>
      <c r="D226" s="19"/>
      <c r="F226" s="3"/>
      <c r="H226" s="11"/>
      <c r="K226" s="11"/>
    </row>
    <row r="227" spans="1:11" x14ac:dyDescent="0.25">
      <c r="A227" s="18"/>
      <c r="B227" s="26"/>
      <c r="D227" s="19"/>
      <c r="F227" s="3"/>
      <c r="H227" s="11"/>
      <c r="K227" s="11"/>
    </row>
    <row r="228" spans="1:11" x14ac:dyDescent="0.25">
      <c r="A228" s="18"/>
      <c r="B228" s="26"/>
      <c r="D228" s="19"/>
      <c r="F228" s="3"/>
      <c r="H228" s="11"/>
      <c r="K228" s="11"/>
    </row>
    <row r="229" spans="1:11" x14ac:dyDescent="0.25">
      <c r="A229" s="18"/>
      <c r="B229" s="26"/>
      <c r="D229" s="19"/>
      <c r="F229" s="3"/>
      <c r="H229" s="11"/>
      <c r="K229" s="11"/>
    </row>
    <row r="230" spans="1:11" x14ac:dyDescent="0.25">
      <c r="A230" s="18"/>
      <c r="B230" s="26"/>
      <c r="D230" s="19"/>
      <c r="F230" s="3"/>
      <c r="H230" s="11"/>
      <c r="K230" s="11"/>
    </row>
    <row r="231" spans="1:11" x14ac:dyDescent="0.25">
      <c r="A231" s="18"/>
      <c r="B231" s="26"/>
      <c r="D231" s="19"/>
      <c r="F231" s="3"/>
      <c r="H231" s="11"/>
      <c r="K231" s="11"/>
    </row>
    <row r="232" spans="1:11" x14ac:dyDescent="0.25">
      <c r="A232" s="18"/>
      <c r="B232" s="26"/>
      <c r="D232" s="19"/>
      <c r="F232" s="3"/>
      <c r="H232" s="11"/>
      <c r="K232" s="11"/>
    </row>
    <row r="233" spans="1:11" x14ac:dyDescent="0.25">
      <c r="A233" s="18"/>
      <c r="B233" s="26"/>
      <c r="D233" s="19"/>
      <c r="F233" s="3"/>
      <c r="H233" s="11"/>
      <c r="K233" s="11"/>
    </row>
    <row r="234" spans="1:11" x14ac:dyDescent="0.25">
      <c r="A234" s="18"/>
      <c r="B234" s="26"/>
      <c r="D234" s="19"/>
      <c r="F234" s="3"/>
      <c r="H234" s="11"/>
      <c r="K234" s="11"/>
    </row>
    <row r="235" spans="1:11" x14ac:dyDescent="0.25">
      <c r="A235" s="18"/>
      <c r="B235" s="26"/>
      <c r="D235" s="19"/>
      <c r="F235" s="3"/>
      <c r="H235" s="11"/>
      <c r="K235" s="11"/>
    </row>
    <row r="236" spans="1:11" x14ac:dyDescent="0.25">
      <c r="A236" s="18"/>
      <c r="B236" s="26"/>
      <c r="D236" s="19"/>
      <c r="F236" s="3"/>
      <c r="H236" s="11"/>
      <c r="K236" s="11"/>
    </row>
    <row r="237" spans="1:11" x14ac:dyDescent="0.25">
      <c r="A237" s="18"/>
      <c r="B237" s="26"/>
      <c r="D237" s="19"/>
      <c r="F237" s="3"/>
      <c r="H237" s="11"/>
      <c r="K237" s="11"/>
    </row>
    <row r="238" spans="1:11" x14ac:dyDescent="0.25">
      <c r="A238" s="18"/>
      <c r="B238" s="26"/>
      <c r="D238" s="19"/>
      <c r="F238" s="3"/>
      <c r="H238" s="11"/>
      <c r="K238" s="11"/>
    </row>
    <row r="239" spans="1:11" x14ac:dyDescent="0.25">
      <c r="A239" s="22"/>
      <c r="B239" s="23"/>
      <c r="D239" s="19"/>
      <c r="F239" s="3"/>
      <c r="H239" s="11"/>
      <c r="K239" s="11"/>
    </row>
    <row r="240" spans="1:11" x14ac:dyDescent="0.25">
      <c r="A240" s="18"/>
      <c r="B240" s="26"/>
      <c r="D240" s="19"/>
      <c r="F240" s="3"/>
      <c r="H240" s="11"/>
      <c r="K240" s="11"/>
    </row>
    <row r="241" spans="1:11" x14ac:dyDescent="0.25">
      <c r="A241" s="18"/>
      <c r="B241" s="26"/>
      <c r="D241" s="19"/>
      <c r="F241" s="3"/>
      <c r="H241" s="11"/>
      <c r="K241" s="11"/>
    </row>
    <row r="242" spans="1:11" x14ac:dyDescent="0.25">
      <c r="A242" s="18"/>
      <c r="B242" s="26"/>
      <c r="D242" s="19"/>
      <c r="F242" s="3"/>
      <c r="H242" s="11"/>
      <c r="K242" s="11"/>
    </row>
    <row r="243" spans="1:11" x14ac:dyDescent="0.25">
      <c r="A243" s="18"/>
      <c r="B243" s="26"/>
      <c r="D243" s="19"/>
      <c r="F243" s="3"/>
      <c r="H243" s="11"/>
      <c r="K243" s="11"/>
    </row>
    <row r="244" spans="1:11" x14ac:dyDescent="0.25">
      <c r="A244" s="18"/>
      <c r="B244" s="26"/>
      <c r="D244" s="19"/>
      <c r="F244" s="3"/>
      <c r="H244" s="11"/>
      <c r="K244" s="11"/>
    </row>
    <row r="245" spans="1:11" x14ac:dyDescent="0.25">
      <c r="A245" s="18"/>
      <c r="B245" s="26"/>
      <c r="D245" s="19"/>
      <c r="F245" s="3"/>
      <c r="H245" s="11"/>
      <c r="K245" s="11"/>
    </row>
    <row r="246" spans="1:11" x14ac:dyDescent="0.25">
      <c r="A246" s="18"/>
      <c r="B246" s="17"/>
      <c r="D246" s="17"/>
      <c r="F246" s="3"/>
      <c r="H246" s="11"/>
      <c r="K246" s="11"/>
    </row>
    <row r="247" spans="1:11" x14ac:dyDescent="0.25">
      <c r="A247" s="24"/>
      <c r="B247" s="17"/>
      <c r="D247" s="17"/>
      <c r="F247" s="3"/>
      <c r="H247" s="11"/>
      <c r="K247" s="11"/>
    </row>
    <row r="248" spans="1:11" x14ac:dyDescent="0.25">
      <c r="A248" s="18"/>
      <c r="B248" s="17"/>
      <c r="D248" s="17"/>
      <c r="F248" s="3"/>
      <c r="H248" s="11"/>
      <c r="K248" s="11"/>
    </row>
    <row r="249" spans="1:11" x14ac:dyDescent="0.25">
      <c r="A249" s="24"/>
      <c r="B249" s="25"/>
      <c r="D249" s="25"/>
      <c r="F249" s="3"/>
      <c r="H249" s="11"/>
      <c r="K249" s="11"/>
    </row>
    <row r="250" spans="1:11" x14ac:dyDescent="0.25">
      <c r="A250" s="24"/>
      <c r="B250" s="25"/>
      <c r="D250" s="25"/>
      <c r="F250" s="3"/>
      <c r="H250" s="11"/>
      <c r="K250" s="11"/>
    </row>
    <row r="251" spans="1:11" x14ac:dyDescent="0.25">
      <c r="A251" s="24"/>
      <c r="B251" s="25"/>
      <c r="D251" s="25"/>
      <c r="F251" s="3"/>
      <c r="H251" s="11"/>
      <c r="K251" s="11"/>
    </row>
    <row r="252" spans="1:11" x14ac:dyDescent="0.25">
      <c r="A252" s="24"/>
      <c r="B252" s="25"/>
      <c r="D252" s="25"/>
      <c r="F252" s="3"/>
      <c r="H252" s="11"/>
      <c r="K252" s="11"/>
    </row>
    <row r="253" spans="1:11" x14ac:dyDescent="0.25">
      <c r="A253" s="24"/>
      <c r="B253" s="25"/>
      <c r="D253" s="25"/>
      <c r="F253" s="3"/>
      <c r="H253" s="11"/>
      <c r="K253" s="11"/>
    </row>
    <row r="254" spans="1:11" x14ac:dyDescent="0.25">
      <c r="A254" s="24"/>
      <c r="B254" s="25"/>
      <c r="D254" s="25"/>
      <c r="F254" s="3"/>
      <c r="H254" s="11"/>
      <c r="K254" s="11"/>
    </row>
    <row r="255" spans="1:11" x14ac:dyDescent="0.25">
      <c r="A255" s="24"/>
      <c r="B255" s="25"/>
      <c r="C255" s="142"/>
      <c r="F255" s="3"/>
      <c r="H255" s="11"/>
    </row>
    <row r="256" spans="1:11" x14ac:dyDescent="0.25">
      <c r="A256" s="24"/>
      <c r="B256" s="25"/>
      <c r="C256" s="142"/>
      <c r="F256" s="3"/>
      <c r="H256" s="11"/>
    </row>
    <row r="257" spans="1:3" x14ac:dyDescent="0.25">
      <c r="A257" s="24"/>
      <c r="B257" s="25"/>
      <c r="C257" s="142"/>
    </row>
    <row r="258" spans="1:3" x14ac:dyDescent="0.25">
      <c r="A258" s="24"/>
      <c r="B258" s="25"/>
      <c r="C258" s="142"/>
    </row>
    <row r="259" spans="1:3" x14ac:dyDescent="0.25">
      <c r="A259" s="24"/>
      <c r="B259" s="25"/>
      <c r="C259" s="142"/>
    </row>
    <row r="260" spans="1:3" x14ac:dyDescent="0.25">
      <c r="A260" s="24"/>
      <c r="B260" s="25"/>
      <c r="C260" s="142"/>
    </row>
    <row r="261" spans="1:3" x14ac:dyDescent="0.25">
      <c r="A261" s="24"/>
      <c r="B261" s="25"/>
      <c r="C261" s="142"/>
    </row>
    <row r="262" spans="1:3" x14ac:dyDescent="0.25">
      <c r="A262" s="24"/>
      <c r="B262" s="25"/>
      <c r="C262" s="14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4" r:id="rId4" name="cmbGetParm">
          <controlPr defaultSize="0" autoLine="0" r:id="rId5">
            <anchor moveWithCells="1">
              <from>
                <xdr:col>5</xdr:col>
                <xdr:colOff>66675</xdr:colOff>
                <xdr:row>0</xdr:row>
                <xdr:rowOff>228600</xdr:rowOff>
              </from>
              <to>
                <xdr:col>6</xdr:col>
                <xdr:colOff>495300</xdr:colOff>
                <xdr:row>1</xdr:row>
                <xdr:rowOff>238125</xdr:rowOff>
              </to>
            </anchor>
          </controlPr>
        </control>
      </mc:Choice>
      <mc:Fallback>
        <control shapeId="12294" r:id="rId4" name="cmbGetParm"/>
      </mc:Fallback>
    </mc:AlternateContent>
    <mc:AlternateContent xmlns:mc="http://schemas.openxmlformats.org/markup-compatibility/2006">
      <mc:Choice Requires="x14">
        <control shapeId="12293" r:id="rId6" name="cmbBoxParm">
          <controlPr defaultSize="0" autoLine="0" linkedCell="B2" r:id="rId7">
            <anchor moveWithCells="1">
              <from>
                <xdr:col>1</xdr:col>
                <xdr:colOff>19050</xdr:colOff>
                <xdr:row>1</xdr:row>
                <xdr:rowOff>19050</xdr:rowOff>
              </from>
              <to>
                <xdr:col>3</xdr:col>
                <xdr:colOff>66675</xdr:colOff>
                <xdr:row>2</xdr:row>
                <xdr:rowOff>9525</xdr:rowOff>
              </to>
            </anchor>
          </controlPr>
        </control>
      </mc:Choice>
      <mc:Fallback>
        <control shapeId="12293" r:id="rId6" name="cmbBox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89" r:id="rId10" name="cmdReadParm">
          <controlPr defaultSize="0" autoLine="0" r:id="rId11">
            <anchor moveWithCells="1">
              <from>
                <xdr:col>6</xdr:col>
                <xdr:colOff>552450</xdr:colOff>
                <xdr:row>0</xdr:row>
                <xdr:rowOff>228600</xdr:rowOff>
              </from>
              <to>
                <xdr:col>8</xdr:col>
                <xdr:colOff>428625</xdr:colOff>
                <xdr:row>1</xdr:row>
                <xdr:rowOff>238125</xdr:rowOff>
              </to>
            </anchor>
          </controlPr>
        </control>
      </mc:Choice>
      <mc:Fallback>
        <control shapeId="12289" r:id="rId10" name="cmdReadParm"/>
      </mc:Fallback>
    </mc:AlternateContent>
    <mc:AlternateContent xmlns:mc="http://schemas.openxmlformats.org/markup-compatibility/2006">
      <mc:Choice Requires="x14">
        <control shapeId="12291" r:id="rId12" name="cmdRun">
          <controlPr defaultSize="0" autoLine="0" r:id="rId13">
            <anchor moveWithCells="1">
              <from>
                <xdr:col>10</xdr:col>
                <xdr:colOff>371475</xdr:colOff>
                <xdr:row>0</xdr:row>
                <xdr:rowOff>228600</xdr:rowOff>
              </from>
              <to>
                <xdr:col>12</xdr:col>
                <xdr:colOff>238125</xdr:colOff>
                <xdr:row>1</xdr:row>
                <xdr:rowOff>238125</xdr:rowOff>
              </to>
            </anchor>
          </controlPr>
        </control>
      </mc:Choice>
      <mc:Fallback>
        <control shapeId="12291" r:id="rId12" name="cmdRu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R273"/>
  <sheetViews>
    <sheetView tabSelected="1" zoomScaleNormal="100" workbookViewId="0">
      <pane ySplit="45" topLeftCell="A86" activePane="bottomLeft" state="frozen"/>
      <selection pane="bottomLeft" activeCell="M97" sqref="M97"/>
    </sheetView>
  </sheetViews>
  <sheetFormatPr defaultRowHeight="15.75" x14ac:dyDescent="0.25"/>
  <cols>
    <col min="1" max="1" width="12.140625" style="100" customWidth="1"/>
    <col min="2" max="3" width="9.140625" style="100"/>
    <col min="4" max="4" width="10.42578125" style="100" bestFit="1" customWidth="1"/>
    <col min="5" max="5" width="11.85546875" style="100" bestFit="1" customWidth="1"/>
    <col min="6" max="6" width="9.140625" style="100"/>
    <col min="7" max="7" width="9.140625" style="101"/>
    <col min="8" max="8" width="9.5703125" style="102" bestFit="1" customWidth="1"/>
    <col min="9" max="12" width="9.140625" style="102"/>
    <col min="13" max="13" width="10.42578125" style="102" bestFit="1" customWidth="1"/>
    <col min="14" max="14" width="9.140625" style="102"/>
    <col min="15" max="15" width="11.85546875" style="27" customWidth="1"/>
    <col min="16" max="16" width="21.42578125" customWidth="1"/>
    <col min="17" max="17" width="28.5703125" bestFit="1" customWidth="1"/>
    <col min="18" max="18" width="9.7109375" customWidth="1"/>
  </cols>
  <sheetData>
    <row r="1" spans="1:18" ht="21" x14ac:dyDescent="0.25">
      <c r="A1" s="118" t="s">
        <v>903</v>
      </c>
      <c r="B1"/>
      <c r="C1"/>
      <c r="D1"/>
      <c r="E1"/>
      <c r="F1"/>
      <c r="G1"/>
      <c r="H1"/>
      <c r="I1"/>
      <c r="J1"/>
      <c r="K1"/>
      <c r="L1"/>
      <c r="M1"/>
      <c r="N1"/>
      <c r="O1"/>
    </row>
    <row r="2" spans="1:18" ht="15" x14ac:dyDescent="0.25">
      <c r="A2"/>
      <c r="B2"/>
      <c r="C2"/>
      <c r="D2"/>
      <c r="E2"/>
      <c r="F2"/>
      <c r="G2"/>
      <c r="H2"/>
      <c r="I2"/>
      <c r="J2"/>
      <c r="K2"/>
      <c r="L2"/>
      <c r="M2"/>
      <c r="N2"/>
      <c r="O2"/>
    </row>
    <row r="3" spans="1:18" ht="15" x14ac:dyDescent="0.25">
      <c r="A3" s="29" t="s">
        <v>663</v>
      </c>
      <c r="B3" t="s">
        <v>1930</v>
      </c>
      <c r="C3"/>
      <c r="D3" s="30" t="s">
        <v>766</v>
      </c>
      <c r="E3" s="9" t="s">
        <v>1908</v>
      </c>
      <c r="F3"/>
      <c r="G3"/>
      <c r="H3"/>
      <c r="I3"/>
      <c r="J3"/>
      <c r="K3"/>
      <c r="L3"/>
      <c r="M3"/>
      <c r="N3"/>
      <c r="O3"/>
    </row>
    <row r="4" spans="1:18" ht="15" x14ac:dyDescent="0.25">
      <c r="A4" s="83" t="s">
        <v>908</v>
      </c>
      <c r="B4" s="84"/>
      <c r="C4" s="85" t="s">
        <v>909</v>
      </c>
      <c r="D4" s="84"/>
      <c r="E4" s="84"/>
      <c r="F4"/>
      <c r="G4"/>
      <c r="H4"/>
      <c r="I4"/>
      <c r="J4"/>
      <c r="K4"/>
      <c r="L4"/>
      <c r="M4"/>
      <c r="N4"/>
      <c r="O4"/>
    </row>
    <row r="5" spans="1:18" s="11" customFormat="1" ht="18.600000000000001" customHeight="1" x14ac:dyDescent="0.25">
      <c r="A5" s="29"/>
      <c r="B5" s="100"/>
      <c r="C5" s="100"/>
      <c r="D5" s="100"/>
      <c r="E5" s="100"/>
      <c r="F5" s="100"/>
      <c r="G5" s="101"/>
      <c r="H5" s="102"/>
      <c r="I5" s="102"/>
      <c r="J5" s="102"/>
      <c r="K5" s="102"/>
      <c r="L5" s="102"/>
      <c r="M5" s="102"/>
      <c r="N5" s="102"/>
      <c r="O5" s="102"/>
    </row>
    <row r="6" spans="1:18" s="211" customFormat="1" ht="15" hidden="1" x14ac:dyDescent="0.25">
      <c r="A6" s="76" t="s">
        <v>674</v>
      </c>
      <c r="B6" s="76" t="s">
        <v>675</v>
      </c>
      <c r="C6" s="76" t="s">
        <v>662</v>
      </c>
      <c r="D6" s="76" t="s">
        <v>1464</v>
      </c>
      <c r="E6" s="76" t="s">
        <v>1465</v>
      </c>
      <c r="F6" s="76" t="s">
        <v>1463</v>
      </c>
      <c r="G6" s="212" t="s">
        <v>1606</v>
      </c>
      <c r="H6" s="212" t="s">
        <v>683</v>
      </c>
      <c r="I6" s="210" t="s">
        <v>676</v>
      </c>
      <c r="J6" s="210" t="s">
        <v>677</v>
      </c>
      <c r="K6" s="210" t="s">
        <v>678</v>
      </c>
      <c r="L6" s="210" t="s">
        <v>679</v>
      </c>
      <c r="M6" s="210" t="s">
        <v>680</v>
      </c>
      <c r="N6" s="210" t="s">
        <v>681</v>
      </c>
      <c r="O6" s="210" t="s">
        <v>682</v>
      </c>
      <c r="P6" s="210" t="s">
        <v>1439</v>
      </c>
      <c r="Q6"/>
      <c r="R6"/>
    </row>
    <row r="7" spans="1:18" s="11" customFormat="1" ht="15" hidden="1" x14ac:dyDescent="0.25">
      <c r="A7" s="208">
        <v>1</v>
      </c>
      <c r="B7" s="208">
        <v>1</v>
      </c>
      <c r="C7" s="208">
        <v>1</v>
      </c>
      <c r="D7" s="193">
        <v>240</v>
      </c>
      <c r="E7" s="208">
        <v>0</v>
      </c>
      <c r="F7" s="208">
        <v>2</v>
      </c>
      <c r="G7" s="220">
        <v>0</v>
      </c>
      <c r="H7" s="220">
        <v>0</v>
      </c>
      <c r="I7" s="217">
        <v>0</v>
      </c>
      <c r="J7" s="218">
        <v>1</v>
      </c>
      <c r="K7" s="217">
        <v>0</v>
      </c>
      <c r="L7" s="217">
        <v>0</v>
      </c>
      <c r="M7" s="217">
        <v>0</v>
      </c>
      <c r="N7" s="217">
        <v>0</v>
      </c>
      <c r="O7" s="219">
        <v>0</v>
      </c>
      <c r="P7" s="209" t="s">
        <v>1440</v>
      </c>
      <c r="Q7"/>
      <c r="R7"/>
    </row>
    <row r="8" spans="1:18" s="11" customFormat="1" ht="15" hidden="1" x14ac:dyDescent="0.25">
      <c r="A8" s="208">
        <v>1</v>
      </c>
      <c r="B8" s="208">
        <v>1</v>
      </c>
      <c r="C8" s="208">
        <v>1</v>
      </c>
      <c r="D8" s="213">
        <v>451</v>
      </c>
      <c r="E8" s="208">
        <v>0</v>
      </c>
      <c r="F8" s="208">
        <v>2</v>
      </c>
      <c r="G8" s="220">
        <v>0</v>
      </c>
      <c r="H8" s="220">
        <v>0</v>
      </c>
      <c r="I8" s="217">
        <v>0</v>
      </c>
      <c r="J8" s="218">
        <v>1</v>
      </c>
      <c r="K8" s="217">
        <v>0</v>
      </c>
      <c r="L8" s="217">
        <v>0</v>
      </c>
      <c r="M8" s="217">
        <v>0</v>
      </c>
      <c r="N8" s="217">
        <v>0</v>
      </c>
      <c r="O8" s="219">
        <v>0</v>
      </c>
      <c r="P8" s="209" t="s">
        <v>1469</v>
      </c>
      <c r="Q8"/>
      <c r="R8"/>
    </row>
    <row r="9" spans="1:18" s="11" customFormat="1" ht="15" hidden="1" x14ac:dyDescent="0.25">
      <c r="A9" s="208">
        <v>1</v>
      </c>
      <c r="B9" s="208">
        <v>1</v>
      </c>
      <c r="C9" s="208">
        <v>1</v>
      </c>
      <c r="D9" s="193">
        <v>292</v>
      </c>
      <c r="E9" s="208">
        <v>0</v>
      </c>
      <c r="F9" s="208">
        <v>2</v>
      </c>
      <c r="G9" s="220">
        <v>0</v>
      </c>
      <c r="H9" s="220">
        <v>0</v>
      </c>
      <c r="I9" s="217">
        <v>0</v>
      </c>
      <c r="J9" s="218">
        <v>1</v>
      </c>
      <c r="K9" s="217">
        <v>0</v>
      </c>
      <c r="L9" s="217">
        <v>0</v>
      </c>
      <c r="M9" s="217">
        <v>0</v>
      </c>
      <c r="N9" s="217">
        <v>0</v>
      </c>
      <c r="O9" s="219">
        <v>0</v>
      </c>
      <c r="P9" s="209" t="s">
        <v>1441</v>
      </c>
      <c r="Q9"/>
      <c r="R9"/>
    </row>
    <row r="10" spans="1:18" s="11" customFormat="1" ht="15" hidden="1" x14ac:dyDescent="0.25">
      <c r="A10" s="208">
        <v>1</v>
      </c>
      <c r="B10" s="208">
        <v>1</v>
      </c>
      <c r="C10" s="208">
        <v>1</v>
      </c>
      <c r="D10" s="213">
        <v>748</v>
      </c>
      <c r="E10" s="208">
        <v>0</v>
      </c>
      <c r="F10" s="208">
        <v>2</v>
      </c>
      <c r="G10" s="221">
        <v>2</v>
      </c>
      <c r="H10" s="220">
        <v>0</v>
      </c>
      <c r="I10" s="217">
        <v>0</v>
      </c>
      <c r="J10" s="218">
        <v>1</v>
      </c>
      <c r="K10" s="217">
        <v>0</v>
      </c>
      <c r="L10" s="217">
        <v>0</v>
      </c>
      <c r="M10" s="217">
        <v>0</v>
      </c>
      <c r="N10" s="217">
        <v>0</v>
      </c>
      <c r="O10" s="219">
        <v>0</v>
      </c>
      <c r="P10" s="209" t="s">
        <v>1442</v>
      </c>
      <c r="Q10"/>
      <c r="R10"/>
    </row>
    <row r="11" spans="1:18" s="11" customFormat="1" ht="15" hidden="1" x14ac:dyDescent="0.25">
      <c r="A11" s="208">
        <v>1</v>
      </c>
      <c r="B11" s="208">
        <v>1</v>
      </c>
      <c r="C11" s="208">
        <v>1</v>
      </c>
      <c r="D11" s="193">
        <v>141</v>
      </c>
      <c r="E11" s="208">
        <v>0</v>
      </c>
      <c r="F11" s="208">
        <v>2</v>
      </c>
      <c r="G11" s="220">
        <v>0</v>
      </c>
      <c r="H11" s="220">
        <v>0</v>
      </c>
      <c r="I11" s="218">
        <v>1800</v>
      </c>
      <c r="J11" s="218">
        <v>1</v>
      </c>
      <c r="K11" s="217">
        <v>0</v>
      </c>
      <c r="L11" s="217">
        <v>0</v>
      </c>
      <c r="M11" s="219">
        <v>10</v>
      </c>
      <c r="N11" s="219">
        <v>500</v>
      </c>
      <c r="O11" s="219">
        <v>0</v>
      </c>
      <c r="P11" s="209" t="s">
        <v>1443</v>
      </c>
      <c r="Q11"/>
      <c r="R11"/>
    </row>
    <row r="12" spans="1:18" s="11" customFormat="1" ht="15" hidden="1" x14ac:dyDescent="0.25">
      <c r="A12" s="208">
        <v>1</v>
      </c>
      <c r="B12" s="208">
        <v>1</v>
      </c>
      <c r="C12" s="208">
        <v>1</v>
      </c>
      <c r="D12" s="193">
        <v>132</v>
      </c>
      <c r="E12" s="208">
        <v>0</v>
      </c>
      <c r="F12" s="208">
        <v>10</v>
      </c>
      <c r="G12" s="221">
        <v>12</v>
      </c>
      <c r="H12" s="220">
        <v>0</v>
      </c>
      <c r="I12" s="217">
        <v>0</v>
      </c>
      <c r="J12" s="218">
        <v>1</v>
      </c>
      <c r="K12" s="218">
        <v>1.1000000000000001</v>
      </c>
      <c r="L12" s="217">
        <v>0</v>
      </c>
      <c r="M12" s="219">
        <v>10</v>
      </c>
      <c r="N12" s="219">
        <v>500</v>
      </c>
      <c r="O12" s="219">
        <v>0</v>
      </c>
      <c r="P12" s="209" t="s">
        <v>1444</v>
      </c>
      <c r="Q12"/>
      <c r="R12"/>
    </row>
    <row r="13" spans="1:18" s="11" customFormat="1" ht="15" hidden="1" x14ac:dyDescent="0.25">
      <c r="A13" s="208">
        <v>1</v>
      </c>
      <c r="B13" s="208">
        <v>1</v>
      </c>
      <c r="C13" s="208">
        <v>1</v>
      </c>
      <c r="D13" s="193">
        <v>274</v>
      </c>
      <c r="E13" s="208">
        <v>0</v>
      </c>
      <c r="F13" s="208">
        <v>2</v>
      </c>
      <c r="G13" s="221">
        <v>23</v>
      </c>
      <c r="H13" s="220">
        <v>0</v>
      </c>
      <c r="I13" s="218">
        <v>12</v>
      </c>
      <c r="J13" s="218">
        <v>0.99</v>
      </c>
      <c r="K13" s="217">
        <v>0</v>
      </c>
      <c r="L13" s="217">
        <v>0</v>
      </c>
      <c r="M13" s="217">
        <v>0</v>
      </c>
      <c r="N13" s="217">
        <v>0</v>
      </c>
      <c r="O13" s="219">
        <v>0</v>
      </c>
      <c r="P13" s="209" t="s">
        <v>1466</v>
      </c>
      <c r="Q13"/>
      <c r="R13"/>
    </row>
    <row r="14" spans="1:18" s="11" customFormat="1" ht="15" hidden="1" x14ac:dyDescent="0.25">
      <c r="A14" s="208">
        <v>1</v>
      </c>
      <c r="B14" s="208">
        <v>1</v>
      </c>
      <c r="C14" s="208">
        <v>1</v>
      </c>
      <c r="D14" s="193">
        <v>500</v>
      </c>
      <c r="E14" s="208">
        <v>0</v>
      </c>
      <c r="F14" s="208">
        <v>2</v>
      </c>
      <c r="G14" s="220">
        <v>0</v>
      </c>
      <c r="H14" s="220">
        <v>0</v>
      </c>
      <c r="I14" s="218">
        <v>12</v>
      </c>
      <c r="J14" s="217">
        <v>0</v>
      </c>
      <c r="K14" s="218">
        <v>0.9</v>
      </c>
      <c r="L14" s="219">
        <v>0.1</v>
      </c>
      <c r="M14" s="219">
        <v>1.1000000000000001</v>
      </c>
      <c r="N14" s="217">
        <v>0</v>
      </c>
      <c r="O14" s="219">
        <v>0</v>
      </c>
      <c r="P14" s="209" t="s">
        <v>1488</v>
      </c>
      <c r="Q14"/>
      <c r="R14"/>
    </row>
    <row r="15" spans="1:18" s="11" customFormat="1" ht="15" hidden="1" x14ac:dyDescent="0.25">
      <c r="A15" s="208">
        <v>1</v>
      </c>
      <c r="B15" s="208">
        <v>1</v>
      </c>
      <c r="C15" s="208">
        <v>1</v>
      </c>
      <c r="D15" s="193">
        <v>500</v>
      </c>
      <c r="E15" s="208">
        <v>0</v>
      </c>
      <c r="F15" s="208">
        <v>2</v>
      </c>
      <c r="G15" s="220">
        <v>0</v>
      </c>
      <c r="H15" s="220">
        <v>0</v>
      </c>
      <c r="I15" s="218">
        <v>0</v>
      </c>
      <c r="J15" s="217">
        <v>0</v>
      </c>
      <c r="K15" s="218">
        <v>-999</v>
      </c>
      <c r="L15" s="219">
        <v>0</v>
      </c>
      <c r="M15" s="219">
        <v>0</v>
      </c>
      <c r="N15" s="217">
        <v>0</v>
      </c>
      <c r="O15" s="219">
        <v>0</v>
      </c>
      <c r="P15" s="209" t="s">
        <v>1489</v>
      </c>
      <c r="Q15"/>
      <c r="R15"/>
    </row>
    <row r="16" spans="1:18" s="11" customFormat="1" ht="15" hidden="1" x14ac:dyDescent="0.25">
      <c r="A16" s="208">
        <v>1</v>
      </c>
      <c r="B16" s="208">
        <v>1</v>
      </c>
      <c r="C16" s="208">
        <v>1</v>
      </c>
      <c r="D16" s="193">
        <v>580</v>
      </c>
      <c r="E16" s="208">
        <v>0</v>
      </c>
      <c r="F16" s="208">
        <v>2</v>
      </c>
      <c r="G16" s="221">
        <v>64</v>
      </c>
      <c r="H16" s="220">
        <v>0</v>
      </c>
      <c r="I16" s="218">
        <v>12</v>
      </c>
      <c r="J16" s="218">
        <v>1</v>
      </c>
      <c r="K16" s="217">
        <v>0</v>
      </c>
      <c r="L16" s="217">
        <v>0</v>
      </c>
      <c r="M16" s="217">
        <v>0</v>
      </c>
      <c r="N16" s="217">
        <v>0</v>
      </c>
      <c r="O16" s="219">
        <v>0</v>
      </c>
      <c r="P16" s="209" t="s">
        <v>1468</v>
      </c>
      <c r="Q16"/>
      <c r="R16"/>
    </row>
    <row r="17" spans="1:18" s="11" customFormat="1" ht="15" hidden="1" x14ac:dyDescent="0.25">
      <c r="A17" s="208">
        <v>1</v>
      </c>
      <c r="B17" s="208">
        <v>1</v>
      </c>
      <c r="C17" s="208">
        <v>1</v>
      </c>
      <c r="D17" s="213">
        <v>632</v>
      </c>
      <c r="E17" s="208">
        <v>0</v>
      </c>
      <c r="F17" s="208">
        <v>2</v>
      </c>
      <c r="G17" s="220">
        <v>0</v>
      </c>
      <c r="H17" s="220">
        <v>0</v>
      </c>
      <c r="I17" s="217">
        <v>0</v>
      </c>
      <c r="J17" s="217">
        <v>0</v>
      </c>
      <c r="K17" s="217">
        <v>0</v>
      </c>
      <c r="L17" s="217">
        <v>0</v>
      </c>
      <c r="M17" s="217">
        <v>0</v>
      </c>
      <c r="N17" s="217">
        <v>0</v>
      </c>
      <c r="O17" s="219">
        <v>0</v>
      </c>
      <c r="P17" s="209" t="s">
        <v>1445</v>
      </c>
      <c r="Q17"/>
      <c r="R17"/>
    </row>
    <row r="18" spans="1:18" s="11" customFormat="1" ht="15" hidden="1" x14ac:dyDescent="0.25">
      <c r="A18" s="208">
        <v>1</v>
      </c>
      <c r="B18" s="208">
        <v>1</v>
      </c>
      <c r="C18" s="208">
        <v>1</v>
      </c>
      <c r="D18" s="213">
        <v>629</v>
      </c>
      <c r="E18" s="208">
        <v>0</v>
      </c>
      <c r="F18" s="208">
        <v>2</v>
      </c>
      <c r="G18" s="220">
        <v>0</v>
      </c>
      <c r="H18" s="220">
        <v>0</v>
      </c>
      <c r="I18" s="217">
        <v>0</v>
      </c>
      <c r="J18" s="217">
        <v>0</v>
      </c>
      <c r="K18" s="217">
        <v>0</v>
      </c>
      <c r="L18" s="217">
        <v>0</v>
      </c>
      <c r="M18" s="217">
        <v>0</v>
      </c>
      <c r="N18" s="217">
        <v>0</v>
      </c>
      <c r="O18" s="219">
        <v>0</v>
      </c>
      <c r="P18" s="209" t="s">
        <v>1446</v>
      </c>
      <c r="Q18"/>
      <c r="R18"/>
    </row>
    <row r="19" spans="1:18" s="11" customFormat="1" ht="15" hidden="1" x14ac:dyDescent="0.25">
      <c r="A19" s="208">
        <v>1</v>
      </c>
      <c r="B19" s="208">
        <v>1</v>
      </c>
      <c r="C19" s="208">
        <v>1</v>
      </c>
      <c r="D19" s="193">
        <v>311</v>
      </c>
      <c r="E19" s="208">
        <v>0</v>
      </c>
      <c r="F19" s="208">
        <v>2</v>
      </c>
      <c r="G19" s="220">
        <v>0</v>
      </c>
      <c r="H19" s="220">
        <v>0</v>
      </c>
      <c r="I19" s="217">
        <v>0</v>
      </c>
      <c r="J19" s="217">
        <v>0</v>
      </c>
      <c r="K19" s="217">
        <v>0</v>
      </c>
      <c r="L19" s="217">
        <v>0</v>
      </c>
      <c r="M19" s="217">
        <v>0</v>
      </c>
      <c r="N19" s="217">
        <v>0</v>
      </c>
      <c r="O19" s="219">
        <v>0</v>
      </c>
      <c r="P19" s="209" t="s">
        <v>1447</v>
      </c>
      <c r="Q19"/>
      <c r="R19"/>
    </row>
    <row r="20" spans="1:18" s="11" customFormat="1" ht="15" hidden="1" x14ac:dyDescent="0.25">
      <c r="A20" s="208">
        <v>1</v>
      </c>
      <c r="B20" s="208">
        <v>1</v>
      </c>
      <c r="C20" s="208">
        <v>1</v>
      </c>
      <c r="D20" s="213">
        <v>606</v>
      </c>
      <c r="E20" s="208">
        <v>0</v>
      </c>
      <c r="F20" s="208">
        <v>2</v>
      </c>
      <c r="G20" s="220">
        <v>0</v>
      </c>
      <c r="H20" s="220">
        <v>0</v>
      </c>
      <c r="I20" s="217">
        <v>0</v>
      </c>
      <c r="J20" s="217">
        <v>0</v>
      </c>
      <c r="K20" s="217">
        <v>0</v>
      </c>
      <c r="L20" s="217">
        <v>0</v>
      </c>
      <c r="M20" s="217">
        <v>0</v>
      </c>
      <c r="N20" s="217">
        <v>0</v>
      </c>
      <c r="O20" s="219">
        <v>0</v>
      </c>
      <c r="P20" s="209" t="s">
        <v>1448</v>
      </c>
      <c r="Q20"/>
      <c r="R20"/>
    </row>
    <row r="21" spans="1:18" s="11" customFormat="1" ht="15" hidden="1" x14ac:dyDescent="0.25">
      <c r="A21" s="208">
        <v>1</v>
      </c>
      <c r="B21" s="208">
        <v>1</v>
      </c>
      <c r="C21" s="208">
        <v>1</v>
      </c>
      <c r="D21" s="213">
        <v>397</v>
      </c>
      <c r="E21" s="208">
        <v>0</v>
      </c>
      <c r="F21" s="208">
        <v>2</v>
      </c>
      <c r="G21" s="220">
        <v>0</v>
      </c>
      <c r="H21" s="220">
        <v>0</v>
      </c>
      <c r="I21" s="217">
        <v>0</v>
      </c>
      <c r="J21" s="218">
        <v>1</v>
      </c>
      <c r="K21" s="217">
        <v>0</v>
      </c>
      <c r="L21" s="217">
        <v>0</v>
      </c>
      <c r="M21" s="217">
        <v>0</v>
      </c>
      <c r="N21" s="217">
        <v>0</v>
      </c>
      <c r="O21" s="219">
        <v>0</v>
      </c>
      <c r="P21" s="209" t="s">
        <v>1449</v>
      </c>
      <c r="Q21"/>
      <c r="R21"/>
    </row>
    <row r="22" spans="1:18" s="11" customFormat="1" ht="15" hidden="1" x14ac:dyDescent="0.25">
      <c r="A22" s="208">
        <v>1</v>
      </c>
      <c r="B22" s="208">
        <v>1</v>
      </c>
      <c r="C22" s="208">
        <v>1</v>
      </c>
      <c r="D22" s="213">
        <v>424</v>
      </c>
      <c r="E22" s="208">
        <v>0</v>
      </c>
      <c r="F22" s="208">
        <v>18</v>
      </c>
      <c r="G22" s="220">
        <v>0</v>
      </c>
      <c r="H22" s="220">
        <v>0</v>
      </c>
      <c r="I22" s="218">
        <v>0.6</v>
      </c>
      <c r="J22" s="217">
        <v>0</v>
      </c>
      <c r="K22" s="217">
        <v>0</v>
      </c>
      <c r="L22" s="217">
        <v>0</v>
      </c>
      <c r="M22" s="217">
        <v>0</v>
      </c>
      <c r="N22" s="219">
        <v>0.2</v>
      </c>
      <c r="O22" s="219">
        <v>0</v>
      </c>
      <c r="P22" s="209" t="s">
        <v>1450</v>
      </c>
      <c r="Q22"/>
      <c r="R22"/>
    </row>
    <row r="23" spans="1:18" s="11" customFormat="1" ht="15" hidden="1" x14ac:dyDescent="0.25">
      <c r="A23" s="208">
        <v>1</v>
      </c>
      <c r="B23" s="208">
        <v>1</v>
      </c>
      <c r="C23" s="208">
        <v>1</v>
      </c>
      <c r="D23" s="213">
        <v>425</v>
      </c>
      <c r="E23" s="208">
        <v>0</v>
      </c>
      <c r="F23" s="208">
        <v>18</v>
      </c>
      <c r="G23" s="220">
        <v>0</v>
      </c>
      <c r="H23" s="220">
        <v>0</v>
      </c>
      <c r="I23" s="218">
        <v>0.6</v>
      </c>
      <c r="J23" s="217">
        <v>0</v>
      </c>
      <c r="K23" s="217">
        <v>0</v>
      </c>
      <c r="L23" s="217">
        <v>0</v>
      </c>
      <c r="M23" s="217">
        <v>0</v>
      </c>
      <c r="N23" s="219">
        <v>0.2</v>
      </c>
      <c r="O23" s="219">
        <v>0</v>
      </c>
      <c r="P23" s="209" t="s">
        <v>1451</v>
      </c>
      <c r="Q23"/>
      <c r="R23"/>
    </row>
    <row r="24" spans="1:18" s="11" customFormat="1" ht="15" hidden="1" x14ac:dyDescent="0.25">
      <c r="A24" s="208">
        <v>1</v>
      </c>
      <c r="B24" s="208">
        <v>1</v>
      </c>
      <c r="C24" s="208">
        <v>1</v>
      </c>
      <c r="D24" s="213">
        <v>256</v>
      </c>
      <c r="E24" s="208">
        <v>0</v>
      </c>
      <c r="F24" s="208">
        <v>2</v>
      </c>
      <c r="G24" s="220">
        <v>0</v>
      </c>
      <c r="H24" s="220">
        <v>0</v>
      </c>
      <c r="I24" s="217">
        <v>0</v>
      </c>
      <c r="J24" s="217">
        <v>0</v>
      </c>
      <c r="K24" s="217">
        <v>0</v>
      </c>
      <c r="L24" s="217">
        <v>0</v>
      </c>
      <c r="M24" s="217">
        <v>0</v>
      </c>
      <c r="N24" s="217">
        <v>0</v>
      </c>
      <c r="O24" s="219">
        <v>0</v>
      </c>
      <c r="P24" s="209" t="s">
        <v>1452</v>
      </c>
      <c r="Q24"/>
      <c r="R24"/>
    </row>
    <row r="25" spans="1:18" s="11" customFormat="1" ht="15" hidden="1" x14ac:dyDescent="0.25">
      <c r="A25" s="208">
        <v>1</v>
      </c>
      <c r="B25" s="208">
        <v>1</v>
      </c>
      <c r="C25" s="208">
        <v>1</v>
      </c>
      <c r="D25" s="213">
        <v>453</v>
      </c>
      <c r="E25" s="208">
        <v>0</v>
      </c>
      <c r="F25" s="208">
        <v>2</v>
      </c>
      <c r="G25" s="220">
        <v>0</v>
      </c>
      <c r="H25" s="220">
        <v>0</v>
      </c>
      <c r="I25" s="217">
        <v>0</v>
      </c>
      <c r="J25" s="217">
        <v>0</v>
      </c>
      <c r="K25" s="217">
        <v>0</v>
      </c>
      <c r="L25" s="217">
        <v>0</v>
      </c>
      <c r="M25" s="217">
        <v>0</v>
      </c>
      <c r="N25" s="217">
        <v>0</v>
      </c>
      <c r="O25" s="219">
        <v>0</v>
      </c>
      <c r="P25" s="209" t="s">
        <v>1453</v>
      </c>
      <c r="Q25"/>
      <c r="R25"/>
    </row>
    <row r="26" spans="1:18" s="11" customFormat="1" ht="15" hidden="1" x14ac:dyDescent="0.25">
      <c r="A26" s="208">
        <v>1</v>
      </c>
      <c r="B26" s="208">
        <v>1</v>
      </c>
      <c r="C26" s="208">
        <v>1</v>
      </c>
      <c r="D26" s="213">
        <v>426</v>
      </c>
      <c r="E26" s="208">
        <v>0</v>
      </c>
      <c r="F26" s="208">
        <v>19</v>
      </c>
      <c r="G26" s="220">
        <v>0</v>
      </c>
      <c r="H26" s="221">
        <v>1</v>
      </c>
      <c r="I26" s="218">
        <v>2</v>
      </c>
      <c r="J26" s="218">
        <v>1</v>
      </c>
      <c r="K26" s="217">
        <v>0</v>
      </c>
      <c r="L26" s="217">
        <v>0</v>
      </c>
      <c r="M26" s="217">
        <v>0</v>
      </c>
      <c r="N26" s="217">
        <v>0</v>
      </c>
      <c r="O26" s="219">
        <v>0</v>
      </c>
      <c r="P26" s="209" t="s">
        <v>1454</v>
      </c>
      <c r="Q26"/>
      <c r="R26"/>
    </row>
    <row r="27" spans="1:18" s="11" customFormat="1" ht="15" hidden="1" x14ac:dyDescent="0.25">
      <c r="A27" s="208">
        <v>1</v>
      </c>
      <c r="B27" s="208">
        <v>1</v>
      </c>
      <c r="C27" s="208">
        <v>1</v>
      </c>
      <c r="D27" s="213">
        <v>427</v>
      </c>
      <c r="E27" s="208">
        <v>0</v>
      </c>
      <c r="F27" s="208">
        <v>19</v>
      </c>
      <c r="G27" s="220">
        <v>0</v>
      </c>
      <c r="H27" s="221">
        <v>1</v>
      </c>
      <c r="I27" s="218">
        <v>2</v>
      </c>
      <c r="J27" s="218">
        <v>1</v>
      </c>
      <c r="K27" s="217">
        <v>0</v>
      </c>
      <c r="L27" s="217">
        <v>0</v>
      </c>
      <c r="M27" s="217">
        <v>0</v>
      </c>
      <c r="N27" s="217">
        <v>0</v>
      </c>
      <c r="O27" s="219">
        <v>0</v>
      </c>
      <c r="P27" s="209" t="s">
        <v>1455</v>
      </c>
      <c r="Q27"/>
      <c r="R27"/>
    </row>
    <row r="28" spans="1:18" s="11" customFormat="1" ht="15" hidden="1" x14ac:dyDescent="0.25">
      <c r="A28" s="208">
        <v>1</v>
      </c>
      <c r="B28" s="208">
        <v>1</v>
      </c>
      <c r="C28" s="208">
        <v>1</v>
      </c>
      <c r="D28" s="213">
        <v>455</v>
      </c>
      <c r="E28" s="208">
        <v>0</v>
      </c>
      <c r="F28" s="208">
        <v>2</v>
      </c>
      <c r="G28" s="220">
        <v>0</v>
      </c>
      <c r="H28" s="220">
        <v>0</v>
      </c>
      <c r="I28" s="217">
        <v>0</v>
      </c>
      <c r="J28" s="218">
        <v>1</v>
      </c>
      <c r="K28" s="217">
        <v>0</v>
      </c>
      <c r="L28" s="217">
        <v>0</v>
      </c>
      <c r="M28" s="217">
        <v>0</v>
      </c>
      <c r="N28" s="217">
        <v>0</v>
      </c>
      <c r="O28" s="219">
        <v>0</v>
      </c>
      <c r="P28" s="209" t="s">
        <v>1456</v>
      </c>
      <c r="Q28"/>
      <c r="R28"/>
    </row>
    <row r="29" spans="1:18" s="11" customFormat="1" ht="15" hidden="1" x14ac:dyDescent="0.25">
      <c r="A29" s="208">
        <v>1</v>
      </c>
      <c r="B29" s="208">
        <v>1</v>
      </c>
      <c r="C29" s="208">
        <v>1</v>
      </c>
      <c r="D29" s="213">
        <v>350</v>
      </c>
      <c r="E29" s="208">
        <v>0</v>
      </c>
      <c r="F29" s="208">
        <v>19</v>
      </c>
      <c r="G29" s="220">
        <v>0</v>
      </c>
      <c r="H29" s="220">
        <v>0</v>
      </c>
      <c r="I29" s="217">
        <v>0</v>
      </c>
      <c r="J29" s="218">
        <v>1</v>
      </c>
      <c r="K29" s="217">
        <v>0</v>
      </c>
      <c r="L29" s="217">
        <v>0</v>
      </c>
      <c r="M29" s="217">
        <v>0</v>
      </c>
      <c r="N29" s="217">
        <v>0</v>
      </c>
      <c r="O29" s="219">
        <v>0</v>
      </c>
      <c r="P29" s="209" t="s">
        <v>1457</v>
      </c>
      <c r="Q29"/>
      <c r="R29"/>
    </row>
    <row r="30" spans="1:18" s="11" customFormat="1" ht="15" hidden="1" x14ac:dyDescent="0.25">
      <c r="A30" s="208">
        <v>1</v>
      </c>
      <c r="B30" s="208">
        <v>1</v>
      </c>
      <c r="C30" s="208">
        <v>1</v>
      </c>
      <c r="D30" s="213">
        <v>420</v>
      </c>
      <c r="E30" s="208">
        <v>0</v>
      </c>
      <c r="F30" s="208">
        <v>57</v>
      </c>
      <c r="G30" s="220">
        <v>0</v>
      </c>
      <c r="H30" s="220">
        <v>0</v>
      </c>
      <c r="I30" s="217">
        <v>0</v>
      </c>
      <c r="J30" s="218">
        <v>1</v>
      </c>
      <c r="K30" s="217">
        <v>0</v>
      </c>
      <c r="L30" s="217">
        <v>0</v>
      </c>
      <c r="M30" s="217">
        <v>0</v>
      </c>
      <c r="N30" s="217">
        <v>0</v>
      </c>
      <c r="O30" s="219">
        <v>0</v>
      </c>
      <c r="P30" s="209" t="s">
        <v>1458</v>
      </c>
      <c r="Q30"/>
      <c r="R30"/>
    </row>
    <row r="31" spans="1:18" s="11" customFormat="1" ht="15" hidden="1" x14ac:dyDescent="0.25">
      <c r="A31" s="208">
        <v>1</v>
      </c>
      <c r="B31" s="208">
        <v>1</v>
      </c>
      <c r="C31" s="208">
        <v>1</v>
      </c>
      <c r="D31" s="213">
        <v>421</v>
      </c>
      <c r="E31" s="208">
        <v>0</v>
      </c>
      <c r="F31" s="208">
        <v>57</v>
      </c>
      <c r="G31" s="220">
        <v>0</v>
      </c>
      <c r="H31" s="220">
        <v>0</v>
      </c>
      <c r="I31" s="217">
        <v>0</v>
      </c>
      <c r="J31" s="218">
        <v>1</v>
      </c>
      <c r="K31" s="217">
        <v>0</v>
      </c>
      <c r="L31" s="217">
        <v>0</v>
      </c>
      <c r="M31" s="217">
        <v>0</v>
      </c>
      <c r="N31" s="217">
        <v>0</v>
      </c>
      <c r="O31" s="219">
        <v>0</v>
      </c>
      <c r="P31" s="209" t="s">
        <v>1459</v>
      </c>
      <c r="Q31"/>
      <c r="R31"/>
    </row>
    <row r="32" spans="1:18" s="9" customFormat="1" ht="15" hidden="1" x14ac:dyDescent="0.25">
      <c r="A32" s="193">
        <v>1</v>
      </c>
      <c r="B32" s="193">
        <v>1</v>
      </c>
      <c r="C32" s="193">
        <v>1</v>
      </c>
      <c r="D32" s="193">
        <v>451</v>
      </c>
      <c r="E32" s="193">
        <v>0</v>
      </c>
      <c r="F32" s="193">
        <v>57</v>
      </c>
      <c r="G32" s="236">
        <v>0</v>
      </c>
      <c r="H32" s="236">
        <v>0</v>
      </c>
      <c r="I32" s="237">
        <v>0</v>
      </c>
      <c r="J32" s="237">
        <v>0</v>
      </c>
      <c r="K32" s="237">
        <v>0</v>
      </c>
      <c r="L32" s="237">
        <v>0</v>
      </c>
      <c r="M32" s="237">
        <v>0</v>
      </c>
      <c r="N32" s="237">
        <v>0</v>
      </c>
      <c r="O32" s="237">
        <v>0</v>
      </c>
      <c r="P32" s="193" t="s">
        <v>1616</v>
      </c>
    </row>
    <row r="33" spans="1:18" s="11" customFormat="1" ht="15" hidden="1" x14ac:dyDescent="0.25">
      <c r="A33" s="208">
        <v>1</v>
      </c>
      <c r="B33" s="208">
        <v>1</v>
      </c>
      <c r="C33" s="208">
        <v>1</v>
      </c>
      <c r="D33" s="213">
        <v>756</v>
      </c>
      <c r="E33" s="208">
        <v>0</v>
      </c>
      <c r="F33" s="208">
        <v>2</v>
      </c>
      <c r="G33" s="220">
        <v>0</v>
      </c>
      <c r="H33" s="220">
        <v>0</v>
      </c>
      <c r="I33" s="217">
        <v>0</v>
      </c>
      <c r="J33" s="217">
        <v>0</v>
      </c>
      <c r="K33" s="217">
        <v>0</v>
      </c>
      <c r="L33" s="217">
        <v>0</v>
      </c>
      <c r="M33" s="217">
        <v>0</v>
      </c>
      <c r="N33" s="217">
        <v>0</v>
      </c>
      <c r="O33" s="219">
        <v>0</v>
      </c>
      <c r="P33" s="209" t="s">
        <v>1460</v>
      </c>
      <c r="Q33"/>
      <c r="R33"/>
    </row>
    <row r="34" spans="1:18" s="11" customFormat="1" ht="15" hidden="1" x14ac:dyDescent="0.25">
      <c r="A34" s="208">
        <v>1</v>
      </c>
      <c r="B34" s="208">
        <v>1</v>
      </c>
      <c r="C34" s="208">
        <v>1</v>
      </c>
      <c r="D34" s="213">
        <v>757</v>
      </c>
      <c r="E34" s="208">
        <v>0</v>
      </c>
      <c r="F34" s="208">
        <v>2</v>
      </c>
      <c r="G34" s="220">
        <v>0</v>
      </c>
      <c r="H34" s="220">
        <v>0</v>
      </c>
      <c r="I34" s="217">
        <v>0</v>
      </c>
      <c r="J34" s="217">
        <v>0</v>
      </c>
      <c r="K34" s="217">
        <v>0</v>
      </c>
      <c r="L34" s="217">
        <v>0</v>
      </c>
      <c r="M34" s="217">
        <v>0</v>
      </c>
      <c r="N34" s="217">
        <v>0</v>
      </c>
      <c r="O34" s="219">
        <v>0</v>
      </c>
      <c r="P34" s="209" t="s">
        <v>1461</v>
      </c>
      <c r="Q34"/>
      <c r="R34"/>
    </row>
    <row r="35" spans="1:18" s="11" customFormat="1" ht="15" hidden="1" x14ac:dyDescent="0.25">
      <c r="A35" s="208">
        <v>1</v>
      </c>
      <c r="B35" s="208">
        <v>1</v>
      </c>
      <c r="C35" s="208">
        <v>1</v>
      </c>
      <c r="D35" s="213">
        <v>734</v>
      </c>
      <c r="E35" s="208">
        <v>0</v>
      </c>
      <c r="F35" s="208">
        <v>2</v>
      </c>
      <c r="G35" s="220">
        <v>0</v>
      </c>
      <c r="H35" s="220">
        <v>0</v>
      </c>
      <c r="I35" s="218">
        <v>12</v>
      </c>
      <c r="J35" s="217">
        <v>0</v>
      </c>
      <c r="K35" s="217">
        <v>0</v>
      </c>
      <c r="L35" s="217">
        <v>0</v>
      </c>
      <c r="M35" s="217">
        <v>0</v>
      </c>
      <c r="N35" s="217">
        <v>0</v>
      </c>
      <c r="O35" s="219">
        <v>0</v>
      </c>
      <c r="P35" s="209" t="s">
        <v>1462</v>
      </c>
      <c r="Q35"/>
      <c r="R35"/>
    </row>
    <row r="36" spans="1:18" x14ac:dyDescent="0.25">
      <c r="A36" s="29" t="s">
        <v>664</v>
      </c>
      <c r="B36" s="9" t="s">
        <v>2036</v>
      </c>
      <c r="C36"/>
      <c r="D36"/>
      <c r="E36"/>
      <c r="F36"/>
      <c r="G36"/>
      <c r="H36"/>
      <c r="I36"/>
      <c r="J36"/>
      <c r="K36"/>
      <c r="L36"/>
      <c r="M36"/>
      <c r="N36"/>
      <c r="O36"/>
      <c r="R36" s="102"/>
    </row>
    <row r="37" spans="1:18" x14ac:dyDescent="0.25">
      <c r="A37" t="s">
        <v>665</v>
      </c>
      <c r="B37" s="4">
        <v>9</v>
      </c>
      <c r="C37" s="28" t="s">
        <v>666</v>
      </c>
      <c r="D37"/>
      <c r="E37"/>
      <c r="F37"/>
      <c r="G37"/>
      <c r="H37"/>
      <c r="I37"/>
      <c r="J37"/>
      <c r="K37"/>
      <c r="L37" s="97" t="s">
        <v>1221</v>
      </c>
      <c r="M37"/>
      <c r="N37"/>
      <c r="O37"/>
      <c r="R37" s="102"/>
    </row>
    <row r="38" spans="1:18" x14ac:dyDescent="0.25">
      <c r="A38" t="s">
        <v>667</v>
      </c>
      <c r="B38" s="4">
        <v>500</v>
      </c>
      <c r="C38" s="28" t="s">
        <v>669</v>
      </c>
      <c r="D38"/>
      <c r="E38"/>
      <c r="F38"/>
      <c r="G38"/>
      <c r="H38"/>
      <c r="I38"/>
      <c r="J38"/>
      <c r="K38"/>
      <c r="L38" s="97">
        <v>500</v>
      </c>
      <c r="M38"/>
      <c r="N38"/>
      <c r="O38"/>
      <c r="R38" s="102"/>
    </row>
    <row r="39" spans="1:18" x14ac:dyDescent="0.25">
      <c r="A39" t="s">
        <v>668</v>
      </c>
      <c r="B39" s="4">
        <v>258</v>
      </c>
      <c r="C39" s="28" t="s">
        <v>3045</v>
      </c>
      <c r="D39"/>
      <c r="E39"/>
      <c r="F39"/>
      <c r="G39"/>
      <c r="H39"/>
      <c r="I39"/>
      <c r="J39"/>
      <c r="K39"/>
      <c r="L39" s="97">
        <v>269</v>
      </c>
      <c r="M39"/>
      <c r="N39"/>
      <c r="O39"/>
      <c r="R39" s="102"/>
    </row>
    <row r="40" spans="1:18" x14ac:dyDescent="0.25">
      <c r="A40" t="s">
        <v>670</v>
      </c>
      <c r="B40" s="4">
        <v>268</v>
      </c>
      <c r="C40" s="28" t="s">
        <v>684</v>
      </c>
      <c r="D40"/>
      <c r="E40"/>
      <c r="F40"/>
      <c r="G40"/>
      <c r="H40"/>
      <c r="I40"/>
      <c r="J40"/>
      <c r="K40"/>
      <c r="L40" s="97">
        <v>268</v>
      </c>
      <c r="M40"/>
      <c r="N40"/>
      <c r="O40"/>
      <c r="R40" s="102"/>
    </row>
    <row r="41" spans="1:18" x14ac:dyDescent="0.25">
      <c r="A41" t="s">
        <v>671</v>
      </c>
      <c r="B41" s="4">
        <v>266</v>
      </c>
      <c r="C41" s="28" t="s">
        <v>685</v>
      </c>
      <c r="D41"/>
      <c r="E41"/>
      <c r="F41"/>
      <c r="G41"/>
      <c r="H41"/>
      <c r="I41"/>
      <c r="J41"/>
      <c r="K41"/>
      <c r="L41" s="97">
        <v>266</v>
      </c>
      <c r="M41"/>
      <c r="N41"/>
      <c r="O41"/>
      <c r="R41" s="102"/>
    </row>
    <row r="42" spans="1:18" ht="15" x14ac:dyDescent="0.25">
      <c r="A42" t="s">
        <v>672</v>
      </c>
      <c r="B42" s="4">
        <v>265</v>
      </c>
      <c r="C42" s="28" t="s">
        <v>686</v>
      </c>
      <c r="D42"/>
      <c r="E42"/>
      <c r="F42"/>
      <c r="G42"/>
      <c r="H42"/>
      <c r="I42"/>
      <c r="J42"/>
      <c r="K42"/>
      <c r="L42" s="97">
        <v>265</v>
      </c>
      <c r="M42"/>
      <c r="N42"/>
      <c r="O42"/>
    </row>
    <row r="43" spans="1:18" ht="15" x14ac:dyDescent="0.25">
      <c r="A43" t="s">
        <v>673</v>
      </c>
      <c r="B43" s="4">
        <v>267</v>
      </c>
      <c r="C43" s="28" t="s">
        <v>687</v>
      </c>
      <c r="D43"/>
      <c r="E43"/>
      <c r="F43"/>
      <c r="G43"/>
      <c r="H43"/>
      <c r="I43"/>
      <c r="J43"/>
      <c r="K43"/>
      <c r="L43" s="97">
        <v>267</v>
      </c>
      <c r="M43"/>
      <c r="N43"/>
      <c r="O43"/>
    </row>
    <row r="44" spans="1:18" s="136" customFormat="1" ht="12" x14ac:dyDescent="0.2">
      <c r="A44" s="136">
        <v>1</v>
      </c>
      <c r="B44" s="136">
        <v>2</v>
      </c>
      <c r="C44" s="136">
        <v>3</v>
      </c>
      <c r="D44" s="136">
        <v>4</v>
      </c>
      <c r="E44" s="136">
        <v>5</v>
      </c>
      <c r="F44" s="136">
        <v>6</v>
      </c>
      <c r="G44" s="136">
        <v>7</v>
      </c>
      <c r="H44" s="136">
        <v>8</v>
      </c>
      <c r="I44" s="136">
        <v>9</v>
      </c>
      <c r="J44" s="136">
        <v>10</v>
      </c>
      <c r="K44" s="136">
        <v>11</v>
      </c>
      <c r="L44" s="136">
        <v>12</v>
      </c>
      <c r="M44" s="136">
        <v>13</v>
      </c>
      <c r="N44" s="136">
        <v>14</v>
      </c>
    </row>
    <row r="45" spans="1:18" s="7" customFormat="1" ht="15" x14ac:dyDescent="0.25">
      <c r="A45" s="72" t="s">
        <v>674</v>
      </c>
      <c r="B45" s="72" t="s">
        <v>675</v>
      </c>
      <c r="C45" s="72" t="s">
        <v>662</v>
      </c>
      <c r="D45" s="93" t="s">
        <v>1464</v>
      </c>
      <c r="E45" s="93" t="s">
        <v>1465</v>
      </c>
      <c r="F45" s="93" t="s">
        <v>1463</v>
      </c>
      <c r="G45" s="93" t="s">
        <v>1606</v>
      </c>
      <c r="H45" s="91" t="s">
        <v>683</v>
      </c>
      <c r="I45" s="93" t="s">
        <v>676</v>
      </c>
      <c r="J45" s="229" t="s">
        <v>677</v>
      </c>
      <c r="K45" s="72" t="s">
        <v>678</v>
      </c>
      <c r="L45" s="72" t="s">
        <v>679</v>
      </c>
      <c r="M45" s="72" t="s">
        <v>680</v>
      </c>
      <c r="N45" s="72" t="s">
        <v>681</v>
      </c>
      <c r="O45" s="72" t="s">
        <v>682</v>
      </c>
      <c r="P45" s="207" t="s">
        <v>1470</v>
      </c>
    </row>
    <row r="46" spans="1:18" x14ac:dyDescent="0.25">
      <c r="A46" s="222">
        <v>1</v>
      </c>
      <c r="B46" s="222">
        <v>1</v>
      </c>
      <c r="C46" s="222">
        <v>1</v>
      </c>
      <c r="D46" s="222">
        <v>589</v>
      </c>
      <c r="E46" s="222">
        <v>0</v>
      </c>
      <c r="F46" s="222">
        <v>10</v>
      </c>
      <c r="G46" s="222">
        <v>61</v>
      </c>
      <c r="H46" s="216">
        <v>0</v>
      </c>
      <c r="I46" s="216">
        <v>244.79400000000001</v>
      </c>
      <c r="J46" s="216">
        <v>0</v>
      </c>
      <c r="K46" s="216">
        <v>0</v>
      </c>
      <c r="L46" s="216">
        <v>0</v>
      </c>
      <c r="M46" s="216">
        <v>0</v>
      </c>
      <c r="N46" s="216">
        <v>0</v>
      </c>
      <c r="O46" s="216">
        <v>0</v>
      </c>
      <c r="P46" s="222"/>
      <c r="Q46" s="222" t="s">
        <v>3047</v>
      </c>
      <c r="R46" s="11" t="s">
        <v>1931</v>
      </c>
    </row>
    <row r="47" spans="1:18" x14ac:dyDescent="0.25">
      <c r="A47" s="214">
        <v>1</v>
      </c>
      <c r="B47" s="214">
        <v>6</v>
      </c>
      <c r="C47" s="214">
        <v>14</v>
      </c>
      <c r="D47" s="214">
        <v>211</v>
      </c>
      <c r="E47" s="214">
        <v>0</v>
      </c>
      <c r="F47" s="214">
        <v>10</v>
      </c>
      <c r="G47" s="215">
        <v>0</v>
      </c>
      <c r="H47" s="216">
        <v>0</v>
      </c>
      <c r="I47" s="235">
        <v>0</v>
      </c>
      <c r="J47" s="216">
        <v>0</v>
      </c>
      <c r="K47" s="216">
        <v>0</v>
      </c>
      <c r="L47" s="216">
        <v>0</v>
      </c>
      <c r="M47" s="235">
        <v>0</v>
      </c>
      <c r="N47" s="216">
        <v>0</v>
      </c>
      <c r="O47" s="216">
        <v>0</v>
      </c>
      <c r="P47" s="222"/>
      <c r="Q47" s="222" t="s">
        <v>2311</v>
      </c>
      <c r="R47" s="11" t="s">
        <v>1932</v>
      </c>
    </row>
    <row r="48" spans="1:18" x14ac:dyDescent="0.25">
      <c r="A48" s="214">
        <v>1</v>
      </c>
      <c r="B48" s="214">
        <v>9</v>
      </c>
      <c r="C48" s="214">
        <v>5</v>
      </c>
      <c r="D48" s="214">
        <v>244</v>
      </c>
      <c r="E48" s="214">
        <v>0</v>
      </c>
      <c r="F48" s="214">
        <v>10</v>
      </c>
      <c r="G48" s="215">
        <v>0</v>
      </c>
      <c r="H48" s="216">
        <v>0</v>
      </c>
      <c r="I48" s="216">
        <v>0</v>
      </c>
      <c r="J48" s="216">
        <v>0</v>
      </c>
      <c r="K48" s="216">
        <v>0</v>
      </c>
      <c r="L48" s="216">
        <v>0</v>
      </c>
      <c r="M48" s="216">
        <v>0</v>
      </c>
      <c r="N48" s="216">
        <v>0</v>
      </c>
      <c r="O48" s="216">
        <v>0</v>
      </c>
      <c r="P48" s="222"/>
      <c r="Q48" s="11" t="s">
        <v>2376</v>
      </c>
      <c r="R48" s="11" t="s">
        <v>1933</v>
      </c>
    </row>
    <row r="49" spans="1:18" x14ac:dyDescent="0.25">
      <c r="A49" s="214">
        <v>1</v>
      </c>
      <c r="B49" s="214">
        <v>9</v>
      </c>
      <c r="C49" s="214">
        <v>11</v>
      </c>
      <c r="D49" s="214">
        <v>136</v>
      </c>
      <c r="E49" s="214">
        <v>0</v>
      </c>
      <c r="F49" s="214">
        <v>10</v>
      </c>
      <c r="G49" s="215">
        <v>0</v>
      </c>
      <c r="H49" s="216">
        <v>0</v>
      </c>
      <c r="I49" s="216">
        <v>1491.53</v>
      </c>
      <c r="J49" s="216">
        <v>0</v>
      </c>
      <c r="K49" s="216">
        <v>-75</v>
      </c>
      <c r="L49" s="216">
        <v>0</v>
      </c>
      <c r="M49" s="216">
        <v>210.97</v>
      </c>
      <c r="N49" s="216">
        <v>0</v>
      </c>
      <c r="O49" s="216">
        <v>0</v>
      </c>
      <c r="P49" s="222"/>
      <c r="Q49" s="11" t="s">
        <v>1934</v>
      </c>
      <c r="R49" s="11" t="s">
        <v>1934</v>
      </c>
    </row>
    <row r="50" spans="1:18" x14ac:dyDescent="0.25">
      <c r="A50" s="214">
        <v>1</v>
      </c>
      <c r="B50" s="214">
        <v>10</v>
      </c>
      <c r="C50" s="214">
        <v>24</v>
      </c>
      <c r="D50" s="214">
        <v>589</v>
      </c>
      <c r="E50" s="214">
        <v>0</v>
      </c>
      <c r="F50" s="214">
        <v>10</v>
      </c>
      <c r="G50" s="215">
        <v>3</v>
      </c>
      <c r="H50" s="216">
        <v>0</v>
      </c>
      <c r="I50" s="216">
        <v>81.597999999999999</v>
      </c>
      <c r="J50" s="216">
        <v>0</v>
      </c>
      <c r="K50" s="216">
        <v>0</v>
      </c>
      <c r="L50" s="216">
        <v>0</v>
      </c>
      <c r="M50" s="216">
        <v>0</v>
      </c>
      <c r="N50" s="216">
        <v>0</v>
      </c>
      <c r="O50" s="216">
        <v>0</v>
      </c>
      <c r="P50" s="222"/>
      <c r="Q50" s="222" t="s">
        <v>3047</v>
      </c>
      <c r="R50" s="11" t="s">
        <v>1935</v>
      </c>
    </row>
    <row r="51" spans="1:18" x14ac:dyDescent="0.25">
      <c r="A51" s="214">
        <v>1</v>
      </c>
      <c r="B51" s="214">
        <v>10</v>
      </c>
      <c r="C51" s="214">
        <v>24</v>
      </c>
      <c r="D51" s="214">
        <v>589</v>
      </c>
      <c r="E51" s="214">
        <v>0</v>
      </c>
      <c r="F51" s="214">
        <v>10</v>
      </c>
      <c r="G51" s="215">
        <v>61</v>
      </c>
      <c r="H51" s="216">
        <v>0</v>
      </c>
      <c r="I51" s="216">
        <v>244.79400000000001</v>
      </c>
      <c r="J51" s="216">
        <v>0</v>
      </c>
      <c r="K51" s="216">
        <v>0</v>
      </c>
      <c r="L51" s="216">
        <v>0</v>
      </c>
      <c r="M51" s="216">
        <v>0</v>
      </c>
      <c r="N51" s="216">
        <v>0</v>
      </c>
      <c r="O51" s="216">
        <v>0</v>
      </c>
      <c r="P51" s="222"/>
      <c r="Q51" s="222" t="s">
        <v>3047</v>
      </c>
      <c r="R51" s="11" t="s">
        <v>1931</v>
      </c>
    </row>
    <row r="52" spans="1:18" x14ac:dyDescent="0.25">
      <c r="A52" s="214">
        <v>1</v>
      </c>
      <c r="B52" s="214">
        <v>12</v>
      </c>
      <c r="C52" s="214">
        <v>15</v>
      </c>
      <c r="D52" s="214">
        <v>426</v>
      </c>
      <c r="E52" s="214">
        <v>0</v>
      </c>
      <c r="F52" s="214">
        <v>10</v>
      </c>
      <c r="G52" s="215">
        <v>0</v>
      </c>
      <c r="H52" s="216">
        <v>1</v>
      </c>
      <c r="I52" s="216">
        <v>0.40799999999999997</v>
      </c>
      <c r="J52" s="216">
        <v>0</v>
      </c>
      <c r="K52" s="216">
        <v>0</v>
      </c>
      <c r="L52" s="216">
        <v>0</v>
      </c>
      <c r="M52" s="216">
        <v>0</v>
      </c>
      <c r="N52" s="216">
        <v>0</v>
      </c>
      <c r="O52" s="216">
        <v>0</v>
      </c>
      <c r="P52" s="222"/>
      <c r="Q52" t="s">
        <v>2723</v>
      </c>
      <c r="R52" s="222" t="s">
        <v>3070</v>
      </c>
    </row>
    <row r="53" spans="1:18" x14ac:dyDescent="0.25">
      <c r="A53" s="214">
        <v>2</v>
      </c>
      <c r="B53" s="214">
        <v>2</v>
      </c>
      <c r="C53" s="214">
        <v>16</v>
      </c>
      <c r="D53" s="214">
        <v>427</v>
      </c>
      <c r="E53" s="214">
        <v>0</v>
      </c>
      <c r="F53" s="214">
        <v>10</v>
      </c>
      <c r="G53" s="215">
        <v>0</v>
      </c>
      <c r="H53" s="216">
        <v>1</v>
      </c>
      <c r="I53" s="216">
        <v>0.40799999999999997</v>
      </c>
      <c r="J53" s="216">
        <v>0</v>
      </c>
      <c r="K53" s="216">
        <v>0</v>
      </c>
      <c r="L53" s="216">
        <v>0</v>
      </c>
      <c r="M53" s="216">
        <v>0</v>
      </c>
      <c r="N53" s="216">
        <v>0</v>
      </c>
      <c r="O53" s="216">
        <v>0</v>
      </c>
      <c r="P53" s="222"/>
      <c r="Q53" t="s">
        <v>2725</v>
      </c>
      <c r="R53" s="222" t="s">
        <v>2725</v>
      </c>
    </row>
    <row r="54" spans="1:18" x14ac:dyDescent="0.25">
      <c r="A54" s="214">
        <v>2</v>
      </c>
      <c r="B54" s="214">
        <v>4</v>
      </c>
      <c r="C54" s="214">
        <v>1</v>
      </c>
      <c r="D54" s="214">
        <v>426</v>
      </c>
      <c r="E54" s="214">
        <v>0</v>
      </c>
      <c r="F54" s="214">
        <v>10</v>
      </c>
      <c r="G54" s="215">
        <v>0</v>
      </c>
      <c r="H54" s="216">
        <v>2</v>
      </c>
      <c r="I54" s="216">
        <v>0.40799999999999997</v>
      </c>
      <c r="J54" s="216">
        <v>0</v>
      </c>
      <c r="K54" s="216">
        <v>0</v>
      </c>
      <c r="L54" s="216">
        <v>0</v>
      </c>
      <c r="M54" s="216">
        <v>0</v>
      </c>
      <c r="N54" s="216">
        <v>0</v>
      </c>
      <c r="O54" s="216">
        <v>0</v>
      </c>
      <c r="P54" s="222"/>
      <c r="Q54" t="s">
        <v>2723</v>
      </c>
      <c r="R54" t="s">
        <v>3071</v>
      </c>
    </row>
    <row r="55" spans="1:18" x14ac:dyDescent="0.25">
      <c r="A55" s="214">
        <v>2</v>
      </c>
      <c r="B55" s="214">
        <v>4</v>
      </c>
      <c r="C55" s="214">
        <v>15</v>
      </c>
      <c r="D55" s="214">
        <v>427</v>
      </c>
      <c r="E55" s="214">
        <v>0</v>
      </c>
      <c r="F55" s="214">
        <v>10</v>
      </c>
      <c r="G55" s="215">
        <v>0</v>
      </c>
      <c r="H55" s="216">
        <v>2</v>
      </c>
      <c r="I55" s="216">
        <v>0.40799999999999997</v>
      </c>
      <c r="J55" s="216">
        <v>0</v>
      </c>
      <c r="K55" s="216">
        <v>0</v>
      </c>
      <c r="L55" s="216">
        <v>0</v>
      </c>
      <c r="M55" s="216">
        <v>0</v>
      </c>
      <c r="N55" s="216">
        <v>0</v>
      </c>
      <c r="O55" s="216">
        <v>0</v>
      </c>
      <c r="P55" s="222"/>
      <c r="Q55" t="s">
        <v>2725</v>
      </c>
      <c r="R55" t="s">
        <v>2725</v>
      </c>
    </row>
    <row r="56" spans="1:18" x14ac:dyDescent="0.25">
      <c r="A56" s="214">
        <v>2</v>
      </c>
      <c r="B56" s="214">
        <v>5</v>
      </c>
      <c r="C56" s="214">
        <v>20</v>
      </c>
      <c r="D56" s="214">
        <v>426</v>
      </c>
      <c r="E56" s="214">
        <v>0</v>
      </c>
      <c r="F56" s="214">
        <v>10</v>
      </c>
      <c r="G56" s="215">
        <v>0</v>
      </c>
      <c r="H56" s="216">
        <v>3</v>
      </c>
      <c r="I56" s="216">
        <v>0.32600000000000001</v>
      </c>
      <c r="J56" s="216">
        <v>0</v>
      </c>
      <c r="K56" s="216">
        <v>0</v>
      </c>
      <c r="L56" s="216">
        <v>0</v>
      </c>
      <c r="M56" s="216">
        <v>0</v>
      </c>
      <c r="N56" s="216">
        <v>0</v>
      </c>
      <c r="O56" s="216">
        <v>0</v>
      </c>
      <c r="P56" s="222"/>
      <c r="Q56" t="s">
        <v>2723</v>
      </c>
      <c r="R56" t="s">
        <v>3072</v>
      </c>
    </row>
    <row r="57" spans="1:18" x14ac:dyDescent="0.25">
      <c r="A57" s="214">
        <v>2</v>
      </c>
      <c r="B57" s="214">
        <v>5</v>
      </c>
      <c r="C57" s="214">
        <v>29</v>
      </c>
      <c r="D57" s="214">
        <v>626</v>
      </c>
      <c r="E57" s="214">
        <v>0</v>
      </c>
      <c r="F57" s="214">
        <v>10</v>
      </c>
      <c r="G57" s="215">
        <v>0</v>
      </c>
      <c r="H57" s="216">
        <v>0</v>
      </c>
      <c r="I57" s="216">
        <v>0</v>
      </c>
      <c r="J57" s="216">
        <v>0</v>
      </c>
      <c r="K57" s="216">
        <v>0</v>
      </c>
      <c r="L57" s="216">
        <v>0</v>
      </c>
      <c r="M57" s="216">
        <v>0</v>
      </c>
      <c r="N57" s="216">
        <v>0</v>
      </c>
      <c r="O57" s="235">
        <v>1.1000000000000001</v>
      </c>
      <c r="P57" s="222"/>
      <c r="Q57" s="222" t="s">
        <v>3054</v>
      </c>
      <c r="R57" s="11" t="s">
        <v>1936</v>
      </c>
    </row>
    <row r="58" spans="1:18" x14ac:dyDescent="0.25">
      <c r="A58" s="214">
        <v>2</v>
      </c>
      <c r="B58" s="214">
        <v>5</v>
      </c>
      <c r="C58" s="214">
        <v>30</v>
      </c>
      <c r="D58" s="214">
        <v>451</v>
      </c>
      <c r="E58" s="214">
        <v>0</v>
      </c>
      <c r="F58" s="214">
        <v>10</v>
      </c>
      <c r="G58" s="215">
        <v>0</v>
      </c>
      <c r="H58" s="216">
        <v>0</v>
      </c>
      <c r="I58" s="216">
        <v>0</v>
      </c>
      <c r="J58" s="216">
        <v>0</v>
      </c>
      <c r="K58" s="216">
        <v>0</v>
      </c>
      <c r="L58" s="216">
        <v>0</v>
      </c>
      <c r="M58" s="216">
        <v>0</v>
      </c>
      <c r="N58" s="216">
        <v>0</v>
      </c>
      <c r="O58" s="235">
        <v>0</v>
      </c>
      <c r="P58" s="222"/>
      <c r="Q58" t="s">
        <v>1958</v>
      </c>
      <c r="R58" s="11" t="s">
        <v>1958</v>
      </c>
    </row>
    <row r="59" spans="1:18" x14ac:dyDescent="0.25">
      <c r="A59" s="214">
        <v>2</v>
      </c>
      <c r="B59" s="214">
        <v>6</v>
      </c>
      <c r="C59" s="214">
        <v>3</v>
      </c>
      <c r="D59" s="214">
        <v>427</v>
      </c>
      <c r="E59" s="214">
        <v>0</v>
      </c>
      <c r="F59" s="214">
        <v>10</v>
      </c>
      <c r="G59" s="215">
        <v>0</v>
      </c>
      <c r="H59" s="216">
        <v>3</v>
      </c>
      <c r="I59" s="216">
        <v>0.32600000000000001</v>
      </c>
      <c r="J59" s="216">
        <v>0</v>
      </c>
      <c r="K59" s="216">
        <v>0</v>
      </c>
      <c r="L59" s="216">
        <v>0</v>
      </c>
      <c r="M59" s="216">
        <v>0</v>
      </c>
      <c r="N59" s="216">
        <v>0</v>
      </c>
      <c r="O59" s="235">
        <v>0</v>
      </c>
      <c r="P59" s="222"/>
      <c r="Q59" t="s">
        <v>2725</v>
      </c>
      <c r="R59" t="s">
        <v>2725</v>
      </c>
    </row>
    <row r="60" spans="1:18" x14ac:dyDescent="0.25">
      <c r="A60" s="214">
        <v>2</v>
      </c>
      <c r="B60" s="214">
        <v>6</v>
      </c>
      <c r="C60" s="214">
        <v>7</v>
      </c>
      <c r="D60" s="214">
        <v>218</v>
      </c>
      <c r="E60" s="214">
        <v>0</v>
      </c>
      <c r="F60" s="214">
        <v>10</v>
      </c>
      <c r="G60" s="215">
        <v>0</v>
      </c>
      <c r="H60" s="216">
        <v>0</v>
      </c>
      <c r="I60" s="216">
        <v>0</v>
      </c>
      <c r="J60" s="216">
        <v>0</v>
      </c>
      <c r="K60" s="216">
        <v>0</v>
      </c>
      <c r="L60" s="216">
        <v>0</v>
      </c>
      <c r="M60" s="216">
        <v>0</v>
      </c>
      <c r="N60" s="216">
        <v>0</v>
      </c>
      <c r="O60" s="235">
        <v>0</v>
      </c>
      <c r="P60" s="222"/>
      <c r="Q60" s="11" t="s">
        <v>2325</v>
      </c>
      <c r="R60" s="11" t="s">
        <v>1937</v>
      </c>
    </row>
    <row r="61" spans="1:18" x14ac:dyDescent="0.25">
      <c r="A61" s="214">
        <v>2</v>
      </c>
      <c r="B61" s="214">
        <v>8</v>
      </c>
      <c r="C61" s="214">
        <v>15</v>
      </c>
      <c r="D61" s="214">
        <v>194</v>
      </c>
      <c r="E61" s="214">
        <v>0</v>
      </c>
      <c r="F61" s="214">
        <v>10</v>
      </c>
      <c r="G61" s="215">
        <v>0</v>
      </c>
      <c r="H61" s="216">
        <v>0</v>
      </c>
      <c r="I61" s="216">
        <v>0</v>
      </c>
      <c r="J61" s="216">
        <v>0</v>
      </c>
      <c r="K61" s="216">
        <v>0</v>
      </c>
      <c r="L61" s="216">
        <v>0</v>
      </c>
      <c r="M61" s="216">
        <v>0</v>
      </c>
      <c r="N61" s="216">
        <v>0</v>
      </c>
      <c r="O61" s="235">
        <v>0</v>
      </c>
      <c r="P61" s="222"/>
      <c r="Q61" s="11" t="s">
        <v>2279</v>
      </c>
      <c r="R61" s="11" t="s">
        <v>1938</v>
      </c>
    </row>
    <row r="62" spans="1:18" x14ac:dyDescent="0.25">
      <c r="A62" s="214">
        <v>2</v>
      </c>
      <c r="B62" s="214">
        <v>9</v>
      </c>
      <c r="C62" s="214">
        <v>12</v>
      </c>
      <c r="D62" s="214">
        <v>589</v>
      </c>
      <c r="E62" s="214">
        <v>0</v>
      </c>
      <c r="F62" s="214">
        <v>10</v>
      </c>
      <c r="G62" s="215">
        <v>29</v>
      </c>
      <c r="H62" s="216">
        <v>0</v>
      </c>
      <c r="I62" s="216">
        <v>336.255</v>
      </c>
      <c r="J62" s="216">
        <v>0</v>
      </c>
      <c r="K62" s="216">
        <v>0</v>
      </c>
      <c r="L62" s="216">
        <v>0</v>
      </c>
      <c r="M62" s="216">
        <v>0</v>
      </c>
      <c r="N62" s="216">
        <v>0</v>
      </c>
      <c r="O62" s="235">
        <v>0</v>
      </c>
      <c r="P62" s="222"/>
      <c r="Q62" s="222" t="s">
        <v>3047</v>
      </c>
      <c r="R62" s="11" t="s">
        <v>1939</v>
      </c>
    </row>
    <row r="63" spans="1:18" x14ac:dyDescent="0.25">
      <c r="A63" s="214">
        <v>2</v>
      </c>
      <c r="B63" s="214">
        <v>9</v>
      </c>
      <c r="C63" s="214">
        <v>13</v>
      </c>
      <c r="D63" s="222">
        <v>253</v>
      </c>
      <c r="E63" s="214">
        <v>0</v>
      </c>
      <c r="F63" s="214">
        <v>10</v>
      </c>
      <c r="G63" s="215">
        <v>0</v>
      </c>
      <c r="H63" s="216">
        <v>0</v>
      </c>
      <c r="I63" s="216">
        <v>0</v>
      </c>
      <c r="J63" s="216">
        <v>0</v>
      </c>
      <c r="K63" s="216">
        <v>0</v>
      </c>
      <c r="L63" s="216">
        <v>0</v>
      </c>
      <c r="M63" s="216">
        <v>0</v>
      </c>
      <c r="N63" s="216">
        <v>0</v>
      </c>
      <c r="O63" s="235">
        <v>0</v>
      </c>
      <c r="P63" s="222"/>
      <c r="Q63" s="11" t="s">
        <v>2394</v>
      </c>
      <c r="R63" s="11" t="s">
        <v>1940</v>
      </c>
    </row>
    <row r="64" spans="1:18" x14ac:dyDescent="0.25">
      <c r="A64" s="214">
        <v>2</v>
      </c>
      <c r="B64" s="214">
        <v>10</v>
      </c>
      <c r="C64" s="214">
        <v>3</v>
      </c>
      <c r="D64" s="214">
        <v>669</v>
      </c>
      <c r="E64" s="214">
        <v>0</v>
      </c>
      <c r="F64" s="214">
        <v>10</v>
      </c>
      <c r="G64" s="215">
        <v>0</v>
      </c>
      <c r="H64" s="216">
        <v>0</v>
      </c>
      <c r="I64" s="216">
        <v>1491.53</v>
      </c>
      <c r="J64" s="216">
        <v>0</v>
      </c>
      <c r="K64" s="216">
        <v>-75</v>
      </c>
      <c r="L64" s="216">
        <v>0</v>
      </c>
      <c r="M64" s="216">
        <v>316.91199999999998</v>
      </c>
      <c r="N64" s="216">
        <v>0</v>
      </c>
      <c r="O64" s="235">
        <v>0</v>
      </c>
      <c r="P64" s="222"/>
      <c r="Q64" t="s">
        <v>3053</v>
      </c>
      <c r="R64" s="11" t="s">
        <v>1941</v>
      </c>
    </row>
    <row r="65" spans="1:18" x14ac:dyDescent="0.25">
      <c r="A65" s="214">
        <v>2</v>
      </c>
      <c r="B65" s="214">
        <v>10</v>
      </c>
      <c r="C65" s="214">
        <v>3</v>
      </c>
      <c r="D65" s="214">
        <v>191</v>
      </c>
      <c r="E65" s="214">
        <v>0</v>
      </c>
      <c r="F65" s="214">
        <v>10</v>
      </c>
      <c r="G65" s="215">
        <v>0</v>
      </c>
      <c r="H65" s="216">
        <v>0</v>
      </c>
      <c r="I65" s="216">
        <v>0</v>
      </c>
      <c r="J65" s="216">
        <v>0</v>
      </c>
      <c r="K65" s="216">
        <v>0</v>
      </c>
      <c r="L65" s="216">
        <v>0</v>
      </c>
      <c r="M65" s="216">
        <v>0</v>
      </c>
      <c r="N65" s="216">
        <v>0</v>
      </c>
      <c r="O65" s="235">
        <v>0</v>
      </c>
      <c r="P65" s="222"/>
      <c r="Q65" s="11" t="s">
        <v>2273</v>
      </c>
      <c r="R65" s="11" t="s">
        <v>1942</v>
      </c>
    </row>
    <row r="66" spans="1:18" x14ac:dyDescent="0.25">
      <c r="A66" s="214">
        <v>3</v>
      </c>
      <c r="B66" s="214">
        <v>4</v>
      </c>
      <c r="C66" s="214">
        <v>7</v>
      </c>
      <c r="D66" s="214">
        <v>329</v>
      </c>
      <c r="E66" s="214">
        <v>0</v>
      </c>
      <c r="F66" s="214">
        <v>10</v>
      </c>
      <c r="G66" s="215">
        <v>0</v>
      </c>
      <c r="H66" s="216">
        <v>0</v>
      </c>
      <c r="I66" s="216">
        <v>0</v>
      </c>
      <c r="J66" s="216">
        <v>0</v>
      </c>
      <c r="K66" s="216">
        <v>0</v>
      </c>
      <c r="L66" s="216">
        <v>0</v>
      </c>
      <c r="M66" s="216">
        <v>0</v>
      </c>
      <c r="N66" s="216">
        <v>0</v>
      </c>
      <c r="O66" s="235">
        <v>0</v>
      </c>
      <c r="P66" s="222"/>
      <c r="Q66" t="s">
        <v>2547</v>
      </c>
      <c r="R66" s="11" t="s">
        <v>1943</v>
      </c>
    </row>
    <row r="67" spans="1:18" x14ac:dyDescent="0.25">
      <c r="A67" s="214">
        <v>3</v>
      </c>
      <c r="B67" s="214">
        <v>6</v>
      </c>
      <c r="C67" s="214">
        <v>23</v>
      </c>
      <c r="D67" s="214">
        <v>683</v>
      </c>
      <c r="E67" s="214">
        <v>0</v>
      </c>
      <c r="F67" s="214">
        <v>10</v>
      </c>
      <c r="G67" s="215">
        <v>0</v>
      </c>
      <c r="H67" s="216">
        <v>0</v>
      </c>
      <c r="I67" s="216">
        <v>0</v>
      </c>
      <c r="J67" s="216">
        <v>0</v>
      </c>
      <c r="K67" s="216">
        <v>0</v>
      </c>
      <c r="L67" s="216">
        <v>0</v>
      </c>
      <c r="M67" s="216">
        <v>0</v>
      </c>
      <c r="N67" s="216">
        <v>0</v>
      </c>
      <c r="O67" s="235">
        <v>1.1000000000000001</v>
      </c>
      <c r="P67" s="222"/>
      <c r="Q67" t="s">
        <v>1909</v>
      </c>
      <c r="R67" s="11" t="s">
        <v>1944</v>
      </c>
    </row>
    <row r="68" spans="1:18" x14ac:dyDescent="0.25">
      <c r="A68" s="214">
        <v>3</v>
      </c>
      <c r="B68" s="214">
        <v>6</v>
      </c>
      <c r="C68" s="214">
        <v>24</v>
      </c>
      <c r="D68" s="214">
        <v>451</v>
      </c>
      <c r="E68" s="214">
        <v>0</v>
      </c>
      <c r="F68" s="214">
        <v>10</v>
      </c>
      <c r="G68" s="215">
        <v>0</v>
      </c>
      <c r="H68" s="216">
        <v>0</v>
      </c>
      <c r="I68" s="216">
        <v>0</v>
      </c>
      <c r="J68" s="216">
        <v>0</v>
      </c>
      <c r="K68" s="216">
        <v>0</v>
      </c>
      <c r="L68" s="216">
        <v>0</v>
      </c>
      <c r="M68" s="216">
        <v>0</v>
      </c>
      <c r="N68" s="216">
        <v>0</v>
      </c>
      <c r="O68" s="235">
        <v>0</v>
      </c>
      <c r="P68" s="222"/>
      <c r="Q68" t="s">
        <v>1958</v>
      </c>
      <c r="R68" s="11" t="s">
        <v>1958</v>
      </c>
    </row>
    <row r="69" spans="1:18" x14ac:dyDescent="0.25">
      <c r="A69" s="214">
        <v>3</v>
      </c>
      <c r="B69" s="214">
        <v>6</v>
      </c>
      <c r="C69" s="214">
        <v>24</v>
      </c>
      <c r="D69" s="214">
        <v>222</v>
      </c>
      <c r="E69" s="214">
        <v>0</v>
      </c>
      <c r="F69" s="214">
        <v>10</v>
      </c>
      <c r="G69" s="215">
        <v>0</v>
      </c>
      <c r="H69" s="216">
        <v>0</v>
      </c>
      <c r="I69" s="216">
        <v>0</v>
      </c>
      <c r="J69" s="216">
        <v>0</v>
      </c>
      <c r="K69" s="216">
        <v>0</v>
      </c>
      <c r="L69" s="216">
        <v>0</v>
      </c>
      <c r="M69" s="216">
        <v>0</v>
      </c>
      <c r="N69" s="216">
        <v>0</v>
      </c>
      <c r="O69" s="235">
        <v>0</v>
      </c>
      <c r="P69" s="222"/>
      <c r="Q69" s="11" t="s">
        <v>2333</v>
      </c>
      <c r="R69" s="11" t="s">
        <v>1945</v>
      </c>
    </row>
    <row r="70" spans="1:18" x14ac:dyDescent="0.25">
      <c r="A70" s="214">
        <v>3</v>
      </c>
      <c r="B70" s="214">
        <v>9</v>
      </c>
      <c r="C70" s="214">
        <v>25</v>
      </c>
      <c r="D70" s="214">
        <v>580</v>
      </c>
      <c r="E70" s="214">
        <v>0</v>
      </c>
      <c r="F70" s="214">
        <v>10</v>
      </c>
      <c r="G70" s="215">
        <v>61</v>
      </c>
      <c r="H70" s="216">
        <v>0</v>
      </c>
      <c r="I70" s="216">
        <v>224.17</v>
      </c>
      <c r="J70" s="216">
        <v>0</v>
      </c>
      <c r="K70" s="216">
        <v>0</v>
      </c>
      <c r="L70" s="216">
        <v>0</v>
      </c>
      <c r="M70" s="216">
        <v>0</v>
      </c>
      <c r="N70" s="216">
        <v>0</v>
      </c>
      <c r="O70" s="235">
        <v>0</v>
      </c>
      <c r="P70" s="222"/>
      <c r="Q70" s="222" t="s">
        <v>3046</v>
      </c>
      <c r="R70" s="11" t="s">
        <v>1946</v>
      </c>
    </row>
    <row r="71" spans="1:18" x14ac:dyDescent="0.25">
      <c r="A71" s="214">
        <v>3</v>
      </c>
      <c r="B71" s="214">
        <v>10</v>
      </c>
      <c r="C71" s="214">
        <v>1</v>
      </c>
      <c r="D71" s="214">
        <v>211</v>
      </c>
      <c r="E71" s="214">
        <v>0</v>
      </c>
      <c r="F71" s="214">
        <v>10</v>
      </c>
      <c r="G71" s="215">
        <v>0</v>
      </c>
      <c r="H71" s="216">
        <v>0</v>
      </c>
      <c r="I71" s="216">
        <v>0</v>
      </c>
      <c r="J71" s="216">
        <v>0</v>
      </c>
      <c r="K71" s="216">
        <v>0</v>
      </c>
      <c r="L71" s="216">
        <v>0</v>
      </c>
      <c r="M71" s="216">
        <v>0</v>
      </c>
      <c r="N71" s="216">
        <v>0</v>
      </c>
      <c r="O71" s="235">
        <v>0</v>
      </c>
      <c r="P71" s="222"/>
      <c r="Q71" s="222" t="s">
        <v>2311</v>
      </c>
      <c r="R71" s="11" t="s">
        <v>1947</v>
      </c>
    </row>
    <row r="72" spans="1:18" x14ac:dyDescent="0.25">
      <c r="A72" s="214">
        <v>3</v>
      </c>
      <c r="B72" s="214">
        <v>10</v>
      </c>
      <c r="C72" s="214">
        <v>2</v>
      </c>
      <c r="D72" s="214">
        <v>189</v>
      </c>
      <c r="E72" s="214">
        <v>0</v>
      </c>
      <c r="F72" s="214">
        <v>10</v>
      </c>
      <c r="G72" s="215">
        <v>0</v>
      </c>
      <c r="H72" s="216">
        <v>0</v>
      </c>
      <c r="I72" s="216">
        <v>0</v>
      </c>
      <c r="J72" s="216">
        <v>0</v>
      </c>
      <c r="K72" s="216">
        <v>0</v>
      </c>
      <c r="L72" s="216">
        <v>0</v>
      </c>
      <c r="M72" s="216">
        <v>0</v>
      </c>
      <c r="N72" s="216">
        <v>0</v>
      </c>
      <c r="O72" s="235">
        <v>0</v>
      </c>
      <c r="P72" s="222"/>
      <c r="Q72" s="11" t="s">
        <v>2269</v>
      </c>
      <c r="R72" s="11" t="s">
        <v>1948</v>
      </c>
    </row>
    <row r="73" spans="1:18" x14ac:dyDescent="0.25">
      <c r="A73" s="214">
        <v>3</v>
      </c>
      <c r="B73" s="214">
        <v>10</v>
      </c>
      <c r="C73" s="214">
        <v>3</v>
      </c>
      <c r="D73" s="214">
        <v>669</v>
      </c>
      <c r="E73" s="214">
        <v>0</v>
      </c>
      <c r="F73" s="214">
        <v>10</v>
      </c>
      <c r="G73" s="215">
        <v>0</v>
      </c>
      <c r="H73" s="216">
        <v>0</v>
      </c>
      <c r="I73" s="216">
        <v>1491.53</v>
      </c>
      <c r="J73" s="216">
        <v>0</v>
      </c>
      <c r="K73" s="216">
        <v>-75</v>
      </c>
      <c r="L73" s="216">
        <v>0</v>
      </c>
      <c r="M73" s="216">
        <v>316.91199999999998</v>
      </c>
      <c r="N73" s="216">
        <v>0</v>
      </c>
      <c r="O73" s="235">
        <v>0</v>
      </c>
      <c r="P73" s="222"/>
      <c r="Q73" t="s">
        <v>3053</v>
      </c>
      <c r="R73" s="11" t="s">
        <v>1941</v>
      </c>
    </row>
    <row r="74" spans="1:18" x14ac:dyDescent="0.25">
      <c r="A74" s="214">
        <v>4</v>
      </c>
      <c r="B74" s="214">
        <v>6</v>
      </c>
      <c r="C74" s="214">
        <v>26</v>
      </c>
      <c r="D74" s="214">
        <v>626</v>
      </c>
      <c r="E74" s="214">
        <v>0</v>
      </c>
      <c r="F74" s="214">
        <v>10</v>
      </c>
      <c r="G74" s="215">
        <v>0</v>
      </c>
      <c r="H74" s="216">
        <v>0</v>
      </c>
      <c r="I74" s="216">
        <v>0</v>
      </c>
      <c r="J74" s="216">
        <v>0</v>
      </c>
      <c r="K74" s="216">
        <v>0</v>
      </c>
      <c r="L74" s="216">
        <v>0</v>
      </c>
      <c r="M74" s="216">
        <v>0</v>
      </c>
      <c r="N74" s="216">
        <v>0</v>
      </c>
      <c r="O74" s="235">
        <v>1.1000000000000001</v>
      </c>
      <c r="P74" s="222"/>
      <c r="Q74" s="222" t="s">
        <v>3054</v>
      </c>
      <c r="R74" t="s">
        <v>1936</v>
      </c>
    </row>
    <row r="75" spans="1:18" x14ac:dyDescent="0.25">
      <c r="A75" s="214">
        <v>4</v>
      </c>
      <c r="B75" s="214">
        <v>6</v>
      </c>
      <c r="C75" s="214">
        <v>27</v>
      </c>
      <c r="D75" s="214">
        <v>451</v>
      </c>
      <c r="E75" s="214">
        <v>0</v>
      </c>
      <c r="F75" s="214">
        <v>10</v>
      </c>
      <c r="G75" s="215">
        <v>0</v>
      </c>
      <c r="H75" s="216">
        <v>0</v>
      </c>
      <c r="I75" s="216">
        <v>0</v>
      </c>
      <c r="J75" s="216">
        <v>0</v>
      </c>
      <c r="K75" s="216">
        <v>0</v>
      </c>
      <c r="L75" s="216">
        <v>0</v>
      </c>
      <c r="M75" s="216">
        <v>0</v>
      </c>
      <c r="N75" s="216">
        <v>0</v>
      </c>
      <c r="O75" s="235">
        <v>0</v>
      </c>
      <c r="P75" s="222"/>
      <c r="Q75" t="s">
        <v>1958</v>
      </c>
      <c r="R75" s="11" t="s">
        <v>1958</v>
      </c>
    </row>
    <row r="76" spans="1:18" x14ac:dyDescent="0.25">
      <c r="A76" s="214">
        <v>4</v>
      </c>
      <c r="B76" s="214">
        <v>8</v>
      </c>
      <c r="C76" s="214">
        <v>6</v>
      </c>
      <c r="D76" s="214">
        <v>320</v>
      </c>
      <c r="E76" s="214">
        <v>0</v>
      </c>
      <c r="F76" s="214">
        <v>10</v>
      </c>
      <c r="G76" s="215">
        <v>0</v>
      </c>
      <c r="H76" s="216">
        <v>0</v>
      </c>
      <c r="I76" s="216">
        <v>0</v>
      </c>
      <c r="J76" s="216">
        <v>0</v>
      </c>
      <c r="K76" s="216">
        <v>0</v>
      </c>
      <c r="L76" s="216">
        <v>0</v>
      </c>
      <c r="M76" s="216">
        <v>0</v>
      </c>
      <c r="N76" s="216">
        <v>0</v>
      </c>
      <c r="O76" s="235">
        <v>0</v>
      </c>
      <c r="P76" s="222"/>
      <c r="Q76" t="s">
        <v>2529</v>
      </c>
      <c r="R76" t="s">
        <v>1949</v>
      </c>
    </row>
    <row r="77" spans="1:18" x14ac:dyDescent="0.25">
      <c r="A77" s="214">
        <v>4</v>
      </c>
      <c r="B77" s="214">
        <v>9</v>
      </c>
      <c r="C77" s="214">
        <v>15</v>
      </c>
      <c r="D77" s="214">
        <v>589</v>
      </c>
      <c r="E77" s="214">
        <v>0</v>
      </c>
      <c r="F77" s="214">
        <v>10</v>
      </c>
      <c r="G77" s="215">
        <v>33</v>
      </c>
      <c r="H77" s="216">
        <v>0</v>
      </c>
      <c r="I77" s="216">
        <v>112.08499999999999</v>
      </c>
      <c r="J77" s="216">
        <v>0</v>
      </c>
      <c r="K77" s="216">
        <v>0</v>
      </c>
      <c r="L77" s="216">
        <v>0</v>
      </c>
      <c r="M77" s="216">
        <v>0</v>
      </c>
      <c r="N77" s="216">
        <v>0</v>
      </c>
      <c r="O77" s="235">
        <v>0</v>
      </c>
      <c r="P77" s="222"/>
      <c r="Q77" s="222" t="s">
        <v>3047</v>
      </c>
      <c r="R77" t="s">
        <v>1950</v>
      </c>
    </row>
    <row r="78" spans="1:18" x14ac:dyDescent="0.25">
      <c r="A78" s="214">
        <v>4</v>
      </c>
      <c r="B78" s="214">
        <v>9</v>
      </c>
      <c r="C78" s="214">
        <v>15</v>
      </c>
      <c r="D78" s="214">
        <v>589</v>
      </c>
      <c r="E78" s="214">
        <v>0</v>
      </c>
      <c r="F78" s="214">
        <v>10</v>
      </c>
      <c r="G78" s="215">
        <v>61</v>
      </c>
      <c r="H78" s="216">
        <v>0</v>
      </c>
      <c r="I78" s="216">
        <v>112.08499999999999</v>
      </c>
      <c r="J78" s="216">
        <v>0</v>
      </c>
      <c r="K78" s="216">
        <v>0</v>
      </c>
      <c r="L78" s="216">
        <v>0</v>
      </c>
      <c r="M78" s="216">
        <v>0</v>
      </c>
      <c r="N78" s="216">
        <v>0</v>
      </c>
      <c r="O78" s="235">
        <v>0</v>
      </c>
      <c r="P78" s="222"/>
      <c r="Q78" s="222" t="s">
        <v>3047</v>
      </c>
      <c r="R78" t="s">
        <v>1951</v>
      </c>
    </row>
    <row r="79" spans="1:18" x14ac:dyDescent="0.25">
      <c r="A79" s="214">
        <v>4</v>
      </c>
      <c r="B79" s="214">
        <v>9</v>
      </c>
      <c r="C79" s="214">
        <v>18</v>
      </c>
      <c r="D79" s="214">
        <v>239</v>
      </c>
      <c r="E79" s="214">
        <v>0</v>
      </c>
      <c r="F79" s="214">
        <v>10</v>
      </c>
      <c r="G79" s="215">
        <v>0</v>
      </c>
      <c r="H79" s="216">
        <v>0</v>
      </c>
      <c r="I79" s="216">
        <v>0</v>
      </c>
      <c r="J79" s="216">
        <v>0</v>
      </c>
      <c r="K79" s="216">
        <v>0</v>
      </c>
      <c r="L79" s="216">
        <v>0</v>
      </c>
      <c r="M79" s="216">
        <v>0</v>
      </c>
      <c r="N79" s="216">
        <v>0</v>
      </c>
      <c r="O79" s="235">
        <v>0</v>
      </c>
      <c r="P79" s="222"/>
      <c r="Q79" s="11" t="s">
        <v>3052</v>
      </c>
      <c r="R79" t="s">
        <v>1952</v>
      </c>
    </row>
    <row r="80" spans="1:18" x14ac:dyDescent="0.25">
      <c r="A80" s="214">
        <v>4</v>
      </c>
      <c r="B80" s="214">
        <v>12</v>
      </c>
      <c r="C80" s="214">
        <v>15</v>
      </c>
      <c r="D80" s="214">
        <v>136</v>
      </c>
      <c r="E80" s="214">
        <v>0</v>
      </c>
      <c r="F80" s="214">
        <v>10</v>
      </c>
      <c r="G80" s="215">
        <v>0</v>
      </c>
      <c r="H80" s="216">
        <v>0</v>
      </c>
      <c r="I80" s="216">
        <v>1491.53</v>
      </c>
      <c r="J80" s="216">
        <v>0</v>
      </c>
      <c r="K80" s="216">
        <v>-75</v>
      </c>
      <c r="L80" s="216">
        <v>0</v>
      </c>
      <c r="M80" s="216">
        <v>316.91199999999998</v>
      </c>
      <c r="N80" s="216">
        <v>0</v>
      </c>
      <c r="O80" s="235">
        <v>0</v>
      </c>
      <c r="P80" s="222"/>
      <c r="Q80" s="11" t="s">
        <v>1934</v>
      </c>
      <c r="R80" t="s">
        <v>1953</v>
      </c>
    </row>
    <row r="81" spans="1:18" x14ac:dyDescent="0.25">
      <c r="A81" s="214">
        <v>4</v>
      </c>
      <c r="B81" s="214">
        <v>12</v>
      </c>
      <c r="C81" s="214">
        <v>18</v>
      </c>
      <c r="D81" s="214">
        <v>239</v>
      </c>
      <c r="E81" s="214">
        <v>0</v>
      </c>
      <c r="F81" s="214">
        <v>10</v>
      </c>
      <c r="G81" s="215">
        <v>0</v>
      </c>
      <c r="H81" s="216">
        <v>0</v>
      </c>
      <c r="I81" s="216">
        <v>0</v>
      </c>
      <c r="J81" s="216">
        <v>0</v>
      </c>
      <c r="K81" s="216">
        <v>0</v>
      </c>
      <c r="L81" s="216">
        <v>0</v>
      </c>
      <c r="M81" s="216">
        <v>0</v>
      </c>
      <c r="N81" s="216">
        <v>0</v>
      </c>
      <c r="O81" s="235">
        <v>0</v>
      </c>
      <c r="P81" s="222"/>
      <c r="Q81" s="11" t="s">
        <v>3052</v>
      </c>
      <c r="R81" t="s">
        <v>1952</v>
      </c>
    </row>
    <row r="82" spans="1:18" x14ac:dyDescent="0.25">
      <c r="A82" s="214">
        <v>5</v>
      </c>
      <c r="B82" s="214">
        <v>3</v>
      </c>
      <c r="C82" s="214">
        <v>9</v>
      </c>
      <c r="D82" s="214">
        <v>580</v>
      </c>
      <c r="E82" s="214">
        <v>0</v>
      </c>
      <c r="F82" s="214">
        <v>10</v>
      </c>
      <c r="G82" s="215">
        <v>61</v>
      </c>
      <c r="H82" s="216">
        <v>0</v>
      </c>
      <c r="I82" s="216">
        <v>224.17</v>
      </c>
      <c r="J82" s="216">
        <v>0</v>
      </c>
      <c r="K82" s="216">
        <v>0</v>
      </c>
      <c r="L82" s="216">
        <v>0</v>
      </c>
      <c r="M82" s="216">
        <v>0</v>
      </c>
      <c r="N82" s="216">
        <v>0</v>
      </c>
      <c r="O82" s="235">
        <v>0</v>
      </c>
      <c r="P82" s="222"/>
      <c r="Q82" s="222" t="s">
        <v>3046</v>
      </c>
      <c r="R82" t="s">
        <v>1946</v>
      </c>
    </row>
    <row r="83" spans="1:18" x14ac:dyDescent="0.25">
      <c r="A83" s="214">
        <v>5</v>
      </c>
      <c r="B83" s="214">
        <v>7</v>
      </c>
      <c r="C83" s="214">
        <v>1</v>
      </c>
      <c r="D83" s="214">
        <v>626</v>
      </c>
      <c r="E83" s="214">
        <v>0</v>
      </c>
      <c r="F83" s="214">
        <v>10</v>
      </c>
      <c r="G83" s="215">
        <v>0</v>
      </c>
      <c r="H83" s="216">
        <v>0</v>
      </c>
      <c r="I83" s="216">
        <v>0</v>
      </c>
      <c r="J83" s="216">
        <v>0</v>
      </c>
      <c r="K83" s="216">
        <v>0</v>
      </c>
      <c r="L83" s="216">
        <v>0</v>
      </c>
      <c r="M83" s="216">
        <v>0</v>
      </c>
      <c r="N83" s="216">
        <v>0</v>
      </c>
      <c r="O83" s="235">
        <v>1.1000000000000001</v>
      </c>
      <c r="P83" s="222"/>
      <c r="Q83" s="222" t="s">
        <v>3054</v>
      </c>
      <c r="R83" t="s">
        <v>1936</v>
      </c>
    </row>
    <row r="84" spans="1:18" x14ac:dyDescent="0.25">
      <c r="A84" s="214">
        <v>5</v>
      </c>
      <c r="B84" s="214">
        <v>7</v>
      </c>
      <c r="C84" s="214">
        <v>2</v>
      </c>
      <c r="D84" s="214">
        <v>451</v>
      </c>
      <c r="E84" s="214">
        <v>0</v>
      </c>
      <c r="F84" s="214">
        <v>10</v>
      </c>
      <c r="G84" s="215">
        <v>0</v>
      </c>
      <c r="H84" s="216">
        <v>0</v>
      </c>
      <c r="I84" s="216">
        <v>0</v>
      </c>
      <c r="J84" s="216">
        <v>0</v>
      </c>
      <c r="K84" s="216">
        <v>0</v>
      </c>
      <c r="L84" s="216">
        <v>0</v>
      </c>
      <c r="M84" s="216">
        <v>0</v>
      </c>
      <c r="N84" s="216">
        <v>0</v>
      </c>
      <c r="O84" s="235">
        <v>0</v>
      </c>
      <c r="P84" s="222"/>
      <c r="Q84" t="s">
        <v>1958</v>
      </c>
      <c r="R84" s="11" t="s">
        <v>1958</v>
      </c>
    </row>
    <row r="85" spans="1:18" x14ac:dyDescent="0.25">
      <c r="A85" s="214">
        <v>5</v>
      </c>
      <c r="B85" s="214">
        <v>7</v>
      </c>
      <c r="C85" s="214">
        <v>20</v>
      </c>
      <c r="D85" s="214">
        <v>350</v>
      </c>
      <c r="E85" s="214">
        <v>0</v>
      </c>
      <c r="F85" s="214">
        <v>10</v>
      </c>
      <c r="G85" s="215">
        <v>0</v>
      </c>
      <c r="H85" s="216">
        <v>0</v>
      </c>
      <c r="I85" s="216">
        <v>0</v>
      </c>
      <c r="J85" s="216">
        <v>0</v>
      </c>
      <c r="K85" s="216">
        <v>0</v>
      </c>
      <c r="L85" s="216">
        <v>0</v>
      </c>
      <c r="M85" s="216">
        <v>0</v>
      </c>
      <c r="N85" s="216">
        <v>0</v>
      </c>
      <c r="O85" s="235">
        <v>0</v>
      </c>
      <c r="P85" s="222"/>
      <c r="Q85" t="s">
        <v>2584</v>
      </c>
      <c r="R85" t="s">
        <v>1954</v>
      </c>
    </row>
    <row r="86" spans="1:18" x14ac:dyDescent="0.25">
      <c r="A86" s="214">
        <v>5</v>
      </c>
      <c r="B86" s="214">
        <v>7</v>
      </c>
      <c r="C86" s="214">
        <v>28</v>
      </c>
      <c r="D86" s="214">
        <v>221</v>
      </c>
      <c r="E86" s="214">
        <v>0</v>
      </c>
      <c r="F86" s="214">
        <v>10</v>
      </c>
      <c r="G86" s="215">
        <v>0</v>
      </c>
      <c r="H86" s="216">
        <v>0</v>
      </c>
      <c r="I86" s="216">
        <v>0</v>
      </c>
      <c r="J86" s="216">
        <v>0</v>
      </c>
      <c r="K86" s="216">
        <v>0</v>
      </c>
      <c r="L86" s="216">
        <v>0</v>
      </c>
      <c r="M86" s="216">
        <v>0</v>
      </c>
      <c r="N86" s="216">
        <v>0</v>
      </c>
      <c r="O86" s="235">
        <v>0</v>
      </c>
      <c r="P86" s="222"/>
      <c r="Q86" s="11" t="s">
        <v>2331</v>
      </c>
      <c r="R86" t="s">
        <v>1955</v>
      </c>
    </row>
    <row r="87" spans="1:18" x14ac:dyDescent="0.25">
      <c r="A87" s="214">
        <v>5</v>
      </c>
      <c r="B87" s="214">
        <v>9</v>
      </c>
      <c r="C87" s="214">
        <v>17</v>
      </c>
      <c r="D87" s="214">
        <v>589</v>
      </c>
      <c r="E87" s="214">
        <v>0</v>
      </c>
      <c r="F87" s="214">
        <v>10</v>
      </c>
      <c r="G87" s="215">
        <v>33</v>
      </c>
      <c r="H87" s="216">
        <v>0</v>
      </c>
      <c r="I87" s="216">
        <v>112.08499999999999</v>
      </c>
      <c r="J87" s="216">
        <v>0</v>
      </c>
      <c r="K87" s="216">
        <v>0</v>
      </c>
      <c r="L87" s="216">
        <v>0</v>
      </c>
      <c r="M87" s="216">
        <v>0</v>
      </c>
      <c r="N87" s="216">
        <v>0</v>
      </c>
      <c r="O87" s="235">
        <v>0</v>
      </c>
      <c r="P87" s="222"/>
      <c r="Q87" s="222" t="s">
        <v>3047</v>
      </c>
      <c r="R87" t="s">
        <v>1950</v>
      </c>
    </row>
    <row r="88" spans="1:18" x14ac:dyDescent="0.25">
      <c r="A88" s="214">
        <v>5</v>
      </c>
      <c r="B88" s="214">
        <v>9</v>
      </c>
      <c r="C88" s="214">
        <v>17</v>
      </c>
      <c r="D88" s="214">
        <v>589</v>
      </c>
      <c r="E88" s="214">
        <v>0</v>
      </c>
      <c r="F88" s="214">
        <v>10</v>
      </c>
      <c r="G88" s="215">
        <v>61</v>
      </c>
      <c r="H88" s="216">
        <v>0</v>
      </c>
      <c r="I88" s="216">
        <v>112.08499999999999</v>
      </c>
      <c r="J88" s="216">
        <v>0</v>
      </c>
      <c r="K88" s="216">
        <v>0</v>
      </c>
      <c r="L88" s="216">
        <v>0</v>
      </c>
      <c r="M88" s="216">
        <v>0</v>
      </c>
      <c r="N88" s="216">
        <v>0</v>
      </c>
      <c r="O88" s="235">
        <v>0</v>
      </c>
      <c r="P88" s="222"/>
      <c r="Q88" s="222" t="s">
        <v>3047</v>
      </c>
      <c r="R88" t="s">
        <v>1951</v>
      </c>
    </row>
    <row r="89" spans="1:18" x14ac:dyDescent="0.25">
      <c r="A89" s="214">
        <v>5</v>
      </c>
      <c r="B89" s="214">
        <v>10</v>
      </c>
      <c r="C89" s="214">
        <v>5</v>
      </c>
      <c r="D89" s="214">
        <v>251</v>
      </c>
      <c r="E89" s="214">
        <v>0</v>
      </c>
      <c r="F89" s="214">
        <v>10</v>
      </c>
      <c r="G89" s="215">
        <v>0</v>
      </c>
      <c r="H89" s="216">
        <v>0</v>
      </c>
      <c r="I89" s="216">
        <v>0</v>
      </c>
      <c r="J89" s="216">
        <v>0</v>
      </c>
      <c r="K89" s="216">
        <v>0</v>
      </c>
      <c r="L89" s="216">
        <v>0</v>
      </c>
      <c r="M89" s="216">
        <v>0</v>
      </c>
      <c r="N89" s="216">
        <v>0</v>
      </c>
      <c r="O89" s="235">
        <v>0</v>
      </c>
      <c r="P89" s="222"/>
      <c r="Q89" s="11" t="s">
        <v>2390</v>
      </c>
      <c r="R89" t="s">
        <v>1956</v>
      </c>
    </row>
    <row r="90" spans="1:18" x14ac:dyDescent="0.25">
      <c r="A90" s="214">
        <v>5</v>
      </c>
      <c r="B90" s="214">
        <v>10</v>
      </c>
      <c r="C90" s="214">
        <v>6</v>
      </c>
      <c r="D90" s="214">
        <v>669</v>
      </c>
      <c r="E90" s="214">
        <v>0</v>
      </c>
      <c r="F90" s="214">
        <v>10</v>
      </c>
      <c r="G90" s="215">
        <v>0</v>
      </c>
      <c r="H90" s="216">
        <v>0</v>
      </c>
      <c r="I90" s="216">
        <v>1491.53</v>
      </c>
      <c r="J90" s="216">
        <v>0</v>
      </c>
      <c r="K90" s="216">
        <v>-75</v>
      </c>
      <c r="L90" s="216">
        <v>0</v>
      </c>
      <c r="M90" s="216">
        <v>316.91199999999998</v>
      </c>
      <c r="N90" s="216">
        <v>0</v>
      </c>
      <c r="O90" s="235">
        <v>0</v>
      </c>
      <c r="P90" s="222"/>
      <c r="Q90" t="s">
        <v>3053</v>
      </c>
      <c r="R90" t="s">
        <v>1941</v>
      </c>
    </row>
    <row r="91" spans="1:18" x14ac:dyDescent="0.25">
      <c r="A91" s="214">
        <v>5</v>
      </c>
      <c r="B91" s="214">
        <v>10</v>
      </c>
      <c r="C91" s="214">
        <v>28</v>
      </c>
      <c r="D91" s="214">
        <v>221</v>
      </c>
      <c r="E91" s="214">
        <v>0</v>
      </c>
      <c r="F91" s="214">
        <v>10</v>
      </c>
      <c r="G91" s="215">
        <v>0</v>
      </c>
      <c r="H91" s="216">
        <v>0</v>
      </c>
      <c r="I91" s="216">
        <v>0</v>
      </c>
      <c r="J91" s="216">
        <v>0</v>
      </c>
      <c r="K91" s="216">
        <v>0</v>
      </c>
      <c r="L91" s="216">
        <v>0</v>
      </c>
      <c r="M91" s="216">
        <v>0</v>
      </c>
      <c r="N91" s="216">
        <v>0</v>
      </c>
      <c r="O91" s="235">
        <v>0</v>
      </c>
      <c r="P91" s="222"/>
      <c r="Q91" s="11" t="s">
        <v>2331</v>
      </c>
      <c r="R91" t="s">
        <v>1957</v>
      </c>
    </row>
    <row r="92" spans="1:18" x14ac:dyDescent="0.25">
      <c r="A92" s="214">
        <v>5</v>
      </c>
      <c r="B92" s="214">
        <v>11</v>
      </c>
      <c r="C92" s="214">
        <v>15</v>
      </c>
      <c r="D92" s="214">
        <v>580</v>
      </c>
      <c r="E92" s="214">
        <v>0</v>
      </c>
      <c r="F92" s="214">
        <v>10</v>
      </c>
      <c r="G92" s="215">
        <v>61</v>
      </c>
      <c r="H92" s="216">
        <v>0</v>
      </c>
      <c r="I92" s="216">
        <v>224.17</v>
      </c>
      <c r="J92" s="216">
        <v>0</v>
      </c>
      <c r="K92" s="216">
        <v>0</v>
      </c>
      <c r="L92" s="216">
        <v>0</v>
      </c>
      <c r="M92" s="216">
        <v>0</v>
      </c>
      <c r="N92" s="216">
        <v>0</v>
      </c>
      <c r="O92" s="235">
        <v>0</v>
      </c>
      <c r="P92" s="222"/>
      <c r="Q92" s="222" t="s">
        <v>3046</v>
      </c>
      <c r="R92" t="s">
        <v>1946</v>
      </c>
    </row>
    <row r="93" spans="1:18" x14ac:dyDescent="0.25">
      <c r="A93" s="214">
        <v>6</v>
      </c>
      <c r="B93" s="214">
        <v>2</v>
      </c>
      <c r="C93" s="214">
        <v>25</v>
      </c>
      <c r="D93" s="214">
        <v>626</v>
      </c>
      <c r="E93" s="214">
        <v>0</v>
      </c>
      <c r="F93" s="214">
        <v>10</v>
      </c>
      <c r="G93" s="215">
        <v>0</v>
      </c>
      <c r="H93" s="216">
        <v>0</v>
      </c>
      <c r="I93" s="216">
        <v>0</v>
      </c>
      <c r="J93" s="216">
        <v>0</v>
      </c>
      <c r="K93" s="216">
        <v>0</v>
      </c>
      <c r="L93" s="216">
        <v>0</v>
      </c>
      <c r="M93" s="216">
        <v>0</v>
      </c>
      <c r="N93" s="216">
        <v>0</v>
      </c>
      <c r="O93" s="235">
        <v>1.1000000000000001</v>
      </c>
      <c r="P93" s="222"/>
      <c r="Q93" s="222" t="s">
        <v>3054</v>
      </c>
      <c r="R93" t="s">
        <v>1936</v>
      </c>
    </row>
    <row r="94" spans="1:18" x14ac:dyDescent="0.25">
      <c r="A94" s="214">
        <v>6</v>
      </c>
      <c r="B94" s="214">
        <v>2</v>
      </c>
      <c r="C94" s="214">
        <v>26</v>
      </c>
      <c r="D94" s="214">
        <v>451</v>
      </c>
      <c r="E94" s="214">
        <v>0</v>
      </c>
      <c r="F94" s="214">
        <v>10</v>
      </c>
      <c r="G94" s="215">
        <v>0</v>
      </c>
      <c r="H94" s="216">
        <v>0</v>
      </c>
      <c r="I94" s="216">
        <v>0</v>
      </c>
      <c r="J94" s="216">
        <v>0</v>
      </c>
      <c r="K94" s="216">
        <v>0</v>
      </c>
      <c r="L94" s="216">
        <v>0</v>
      </c>
      <c r="M94" s="216">
        <v>0</v>
      </c>
      <c r="N94" s="216">
        <v>0</v>
      </c>
      <c r="O94" s="235">
        <v>0</v>
      </c>
      <c r="P94" s="222"/>
      <c r="Q94" t="s">
        <v>1958</v>
      </c>
      <c r="R94" t="s">
        <v>1958</v>
      </c>
    </row>
    <row r="95" spans="1:18" x14ac:dyDescent="0.25">
      <c r="A95" s="214">
        <v>6</v>
      </c>
      <c r="B95" s="214">
        <v>3</v>
      </c>
      <c r="C95" s="214">
        <v>1</v>
      </c>
      <c r="D95" s="214">
        <v>247</v>
      </c>
      <c r="E95" s="214">
        <v>0</v>
      </c>
      <c r="F95" s="214">
        <v>10</v>
      </c>
      <c r="G95" s="215">
        <v>0</v>
      </c>
      <c r="H95" s="216">
        <v>0</v>
      </c>
      <c r="I95" s="216">
        <v>0</v>
      </c>
      <c r="J95" s="216">
        <v>0</v>
      </c>
      <c r="K95" s="216">
        <v>0</v>
      </c>
      <c r="L95" s="216">
        <v>0</v>
      </c>
      <c r="M95" s="216">
        <v>0</v>
      </c>
      <c r="N95" s="216">
        <v>0</v>
      </c>
      <c r="O95" s="235">
        <v>0</v>
      </c>
      <c r="P95" s="222"/>
      <c r="Q95" s="11" t="s">
        <v>2382</v>
      </c>
      <c r="R95" t="s">
        <v>1959</v>
      </c>
    </row>
    <row r="96" spans="1:18" x14ac:dyDescent="0.25">
      <c r="A96" s="214">
        <v>6</v>
      </c>
      <c r="B96" s="214">
        <v>3</v>
      </c>
      <c r="C96" s="214">
        <v>2</v>
      </c>
      <c r="D96" s="214">
        <v>669</v>
      </c>
      <c r="E96" s="214">
        <v>0</v>
      </c>
      <c r="F96" s="214">
        <v>16</v>
      </c>
      <c r="G96" s="215">
        <v>0</v>
      </c>
      <c r="H96" s="216">
        <v>0</v>
      </c>
      <c r="I96" s="216">
        <v>1000</v>
      </c>
      <c r="J96" s="216">
        <v>0</v>
      </c>
      <c r="K96" s="216">
        <v>0</v>
      </c>
      <c r="L96" s="216">
        <v>0</v>
      </c>
      <c r="M96" s="216">
        <f>2859.254/4</f>
        <v>714.81349999999998</v>
      </c>
      <c r="N96" s="216">
        <v>0</v>
      </c>
      <c r="O96" s="235">
        <v>0</v>
      </c>
      <c r="P96" s="222"/>
      <c r="Q96" t="s">
        <v>3053</v>
      </c>
      <c r="R96" t="s">
        <v>1960</v>
      </c>
    </row>
    <row r="97" spans="1:18" x14ac:dyDescent="0.25">
      <c r="A97" s="214">
        <v>6</v>
      </c>
      <c r="B97" s="214">
        <v>5</v>
      </c>
      <c r="C97" s="214">
        <v>8</v>
      </c>
      <c r="D97" s="214">
        <v>426</v>
      </c>
      <c r="E97" s="214">
        <v>0</v>
      </c>
      <c r="F97" s="214">
        <v>16</v>
      </c>
      <c r="G97" s="215">
        <v>0</v>
      </c>
      <c r="H97" s="216">
        <v>5</v>
      </c>
      <c r="I97" s="216">
        <v>0.109</v>
      </c>
      <c r="J97" s="216">
        <v>0</v>
      </c>
      <c r="K97" s="216">
        <v>0</v>
      </c>
      <c r="L97" s="216">
        <v>0</v>
      </c>
      <c r="M97" s="216">
        <v>0</v>
      </c>
      <c r="N97" s="216">
        <v>0</v>
      </c>
      <c r="O97" s="235">
        <v>0</v>
      </c>
      <c r="P97" s="222"/>
      <c r="Q97" t="s">
        <v>2723</v>
      </c>
      <c r="R97" t="s">
        <v>3073</v>
      </c>
    </row>
    <row r="98" spans="1:18" x14ac:dyDescent="0.25">
      <c r="A98" s="214">
        <v>6</v>
      </c>
      <c r="B98" s="214">
        <v>6</v>
      </c>
      <c r="C98" s="214">
        <v>6</v>
      </c>
      <c r="D98" s="214">
        <v>427</v>
      </c>
      <c r="E98" s="214">
        <v>0</v>
      </c>
      <c r="F98" s="214">
        <v>16</v>
      </c>
      <c r="G98" s="215">
        <v>0</v>
      </c>
      <c r="H98" s="216">
        <v>5</v>
      </c>
      <c r="I98" s="216">
        <v>0.109</v>
      </c>
      <c r="J98" s="216">
        <v>0</v>
      </c>
      <c r="K98" s="216">
        <v>0</v>
      </c>
      <c r="L98" s="216">
        <v>0</v>
      </c>
      <c r="M98" s="216">
        <v>0</v>
      </c>
      <c r="N98" s="216">
        <v>0</v>
      </c>
      <c r="O98" s="235">
        <v>0</v>
      </c>
      <c r="P98" s="222"/>
      <c r="Q98" t="s">
        <v>2725</v>
      </c>
      <c r="R98" t="s">
        <v>2725</v>
      </c>
    </row>
    <row r="99" spans="1:18" x14ac:dyDescent="0.25">
      <c r="A99" s="214">
        <v>6</v>
      </c>
      <c r="B99" s="214">
        <v>5</v>
      </c>
      <c r="C99" s="214">
        <v>1</v>
      </c>
      <c r="D99" s="214">
        <v>589</v>
      </c>
      <c r="E99" s="214">
        <v>0</v>
      </c>
      <c r="F99" s="214">
        <v>16</v>
      </c>
      <c r="G99" s="215">
        <v>61</v>
      </c>
      <c r="H99" s="216">
        <v>0</v>
      </c>
      <c r="I99" s="216">
        <v>448.34</v>
      </c>
      <c r="J99" s="216">
        <v>0</v>
      </c>
      <c r="K99" s="216">
        <v>0</v>
      </c>
      <c r="L99" s="216">
        <v>0</v>
      </c>
      <c r="M99" s="216">
        <v>0</v>
      </c>
      <c r="N99" s="216">
        <v>0</v>
      </c>
      <c r="O99" s="235">
        <v>0</v>
      </c>
      <c r="P99" s="222"/>
      <c r="Q99" s="222" t="s">
        <v>3047</v>
      </c>
      <c r="R99" t="s">
        <v>1951</v>
      </c>
    </row>
    <row r="100" spans="1:18" x14ac:dyDescent="0.25">
      <c r="A100" s="214">
        <v>6</v>
      </c>
      <c r="B100" s="214">
        <v>8</v>
      </c>
      <c r="C100" s="214">
        <v>16</v>
      </c>
      <c r="D100" s="214">
        <v>221</v>
      </c>
      <c r="E100" s="214">
        <v>0</v>
      </c>
      <c r="F100" s="214">
        <v>16</v>
      </c>
      <c r="G100" s="215">
        <v>0</v>
      </c>
      <c r="H100" s="216">
        <v>0</v>
      </c>
      <c r="I100" s="216">
        <v>0</v>
      </c>
      <c r="J100" s="216">
        <v>0</v>
      </c>
      <c r="K100" s="216">
        <v>0</v>
      </c>
      <c r="L100" s="216">
        <v>0</v>
      </c>
      <c r="M100" s="216">
        <v>0</v>
      </c>
      <c r="N100" s="216">
        <v>0</v>
      </c>
      <c r="O100" s="235">
        <v>0</v>
      </c>
      <c r="P100" s="222"/>
      <c r="Q100" s="11" t="s">
        <v>2331</v>
      </c>
      <c r="R100" t="s">
        <v>1957</v>
      </c>
    </row>
    <row r="101" spans="1:18" x14ac:dyDescent="0.25">
      <c r="A101" s="214">
        <v>6</v>
      </c>
      <c r="B101" s="214">
        <v>10</v>
      </c>
      <c r="C101" s="214">
        <v>28</v>
      </c>
      <c r="D101" s="214">
        <v>626</v>
      </c>
      <c r="E101" s="214">
        <v>0</v>
      </c>
      <c r="F101" s="214">
        <v>16</v>
      </c>
      <c r="G101" s="215">
        <v>0</v>
      </c>
      <c r="H101" s="216">
        <v>0</v>
      </c>
      <c r="I101" s="216">
        <v>0</v>
      </c>
      <c r="J101" s="216">
        <v>0</v>
      </c>
      <c r="K101" s="216">
        <v>0</v>
      </c>
      <c r="L101" s="216">
        <v>0</v>
      </c>
      <c r="M101" s="216">
        <v>0</v>
      </c>
      <c r="N101" s="216">
        <v>0</v>
      </c>
      <c r="O101" s="235">
        <v>1.1000000000000001</v>
      </c>
      <c r="P101" s="222"/>
      <c r="Q101" s="222" t="s">
        <v>3054</v>
      </c>
      <c r="R101" t="s">
        <v>1961</v>
      </c>
    </row>
    <row r="102" spans="1:18" x14ac:dyDescent="0.25">
      <c r="A102" s="214">
        <v>6</v>
      </c>
      <c r="B102" s="214">
        <v>10</v>
      </c>
      <c r="C102" s="214">
        <v>30</v>
      </c>
      <c r="D102" s="214">
        <v>451</v>
      </c>
      <c r="E102" s="214">
        <v>0</v>
      </c>
      <c r="F102" s="214">
        <v>16</v>
      </c>
      <c r="G102" s="215">
        <v>0</v>
      </c>
      <c r="H102" s="216">
        <v>0</v>
      </c>
      <c r="I102" s="216">
        <v>0</v>
      </c>
      <c r="J102" s="216">
        <v>0</v>
      </c>
      <c r="K102" s="216">
        <v>0</v>
      </c>
      <c r="L102" s="216">
        <v>0</v>
      </c>
      <c r="M102" s="216">
        <v>0</v>
      </c>
      <c r="N102" s="216">
        <v>0</v>
      </c>
      <c r="O102" s="235">
        <v>0</v>
      </c>
      <c r="P102" s="222"/>
      <c r="Q102" t="s">
        <v>1958</v>
      </c>
      <c r="R102" t="s">
        <v>1958</v>
      </c>
    </row>
    <row r="103" spans="1:18" x14ac:dyDescent="0.25">
      <c r="A103" s="214">
        <v>6</v>
      </c>
      <c r="B103" s="214">
        <v>11</v>
      </c>
      <c r="C103" s="214">
        <v>4</v>
      </c>
      <c r="D103" s="214">
        <v>251</v>
      </c>
      <c r="E103" s="214">
        <v>0</v>
      </c>
      <c r="F103" s="214">
        <v>10</v>
      </c>
      <c r="G103" s="215">
        <v>0</v>
      </c>
      <c r="H103" s="216">
        <v>0</v>
      </c>
      <c r="I103" s="216">
        <v>0</v>
      </c>
      <c r="J103" s="216">
        <v>0</v>
      </c>
      <c r="K103" s="216">
        <v>0</v>
      </c>
      <c r="L103" s="216">
        <v>0</v>
      </c>
      <c r="M103" s="216">
        <v>0</v>
      </c>
      <c r="N103" s="216">
        <v>0</v>
      </c>
      <c r="O103" s="235">
        <v>0</v>
      </c>
      <c r="P103" s="222"/>
      <c r="Q103" s="11" t="s">
        <v>2390</v>
      </c>
      <c r="R103" t="s">
        <v>1956</v>
      </c>
    </row>
    <row r="104" spans="1:18" x14ac:dyDescent="0.25">
      <c r="A104" s="214">
        <v>6</v>
      </c>
      <c r="B104" s="214">
        <v>11</v>
      </c>
      <c r="C104" s="214">
        <v>16</v>
      </c>
      <c r="D104" s="214">
        <v>191</v>
      </c>
      <c r="E104" s="214">
        <v>0</v>
      </c>
      <c r="F104" s="214">
        <v>10</v>
      </c>
      <c r="G104" s="215">
        <v>0</v>
      </c>
      <c r="H104" s="216">
        <v>0</v>
      </c>
      <c r="I104" s="216">
        <v>0</v>
      </c>
      <c r="J104" s="216">
        <v>0</v>
      </c>
      <c r="K104" s="216">
        <v>0</v>
      </c>
      <c r="L104" s="216">
        <v>0</v>
      </c>
      <c r="M104" s="216">
        <v>0</v>
      </c>
      <c r="N104" s="216">
        <v>0</v>
      </c>
      <c r="O104" s="235">
        <v>0</v>
      </c>
      <c r="P104" s="222"/>
      <c r="Q104" s="11" t="s">
        <v>2273</v>
      </c>
      <c r="R104" t="s">
        <v>1962</v>
      </c>
    </row>
    <row r="105" spans="1:18" x14ac:dyDescent="0.25">
      <c r="A105" s="214">
        <v>6</v>
      </c>
      <c r="B105" s="214">
        <v>11</v>
      </c>
      <c r="C105" s="214">
        <v>17</v>
      </c>
      <c r="D105" s="214">
        <v>244</v>
      </c>
      <c r="E105" s="214">
        <v>0</v>
      </c>
      <c r="F105" s="214">
        <v>10</v>
      </c>
      <c r="G105" s="215">
        <v>0</v>
      </c>
      <c r="H105" s="216">
        <v>0</v>
      </c>
      <c r="I105" s="216">
        <v>0</v>
      </c>
      <c r="J105" s="216">
        <v>0</v>
      </c>
      <c r="K105" s="216">
        <v>0</v>
      </c>
      <c r="L105" s="216">
        <v>0</v>
      </c>
      <c r="M105" s="216">
        <v>0</v>
      </c>
      <c r="N105" s="216">
        <v>0</v>
      </c>
      <c r="O105" s="235">
        <v>0</v>
      </c>
      <c r="P105" s="222"/>
      <c r="Q105" s="11" t="s">
        <v>2376</v>
      </c>
      <c r="R105" t="s">
        <v>1963</v>
      </c>
    </row>
    <row r="106" spans="1:18" x14ac:dyDescent="0.25">
      <c r="A106" s="214">
        <v>6</v>
      </c>
      <c r="B106" s="214">
        <v>11</v>
      </c>
      <c r="C106" s="214">
        <v>17</v>
      </c>
      <c r="D106" s="214">
        <v>669</v>
      </c>
      <c r="E106" s="214">
        <v>0</v>
      </c>
      <c r="F106" s="214">
        <v>10</v>
      </c>
      <c r="G106" s="215">
        <v>0</v>
      </c>
      <c r="H106" s="216">
        <v>0</v>
      </c>
      <c r="I106" s="216">
        <v>1491.53</v>
      </c>
      <c r="J106" s="216">
        <v>0</v>
      </c>
      <c r="K106" s="216">
        <v>-75</v>
      </c>
      <c r="L106" s="216">
        <v>0</v>
      </c>
      <c r="M106" s="216">
        <v>316.91199999999998</v>
      </c>
      <c r="N106" s="216">
        <v>0</v>
      </c>
      <c r="O106" s="235">
        <v>0</v>
      </c>
      <c r="P106" s="222"/>
      <c r="Q106" t="s">
        <v>3053</v>
      </c>
      <c r="R106" t="s">
        <v>1941</v>
      </c>
    </row>
    <row r="107" spans="1:18" x14ac:dyDescent="0.25">
      <c r="A107" s="214">
        <v>7</v>
      </c>
      <c r="B107" s="214">
        <v>3</v>
      </c>
      <c r="C107" s="214">
        <v>22</v>
      </c>
      <c r="D107" s="214">
        <v>589</v>
      </c>
      <c r="E107" s="214">
        <v>0</v>
      </c>
      <c r="F107" s="214">
        <v>10</v>
      </c>
      <c r="G107" s="215">
        <v>61</v>
      </c>
      <c r="H107" s="216">
        <v>0</v>
      </c>
      <c r="I107" s="216">
        <v>112.08499999999999</v>
      </c>
      <c r="J107" s="216">
        <v>0</v>
      </c>
      <c r="K107" s="216">
        <v>0</v>
      </c>
      <c r="L107" s="216">
        <v>0</v>
      </c>
      <c r="M107" s="216">
        <v>0</v>
      </c>
      <c r="N107" s="216">
        <v>0</v>
      </c>
      <c r="O107" s="235">
        <v>0</v>
      </c>
      <c r="P107" s="222"/>
      <c r="Q107" s="222" t="s">
        <v>3047</v>
      </c>
      <c r="R107" t="s">
        <v>1951</v>
      </c>
    </row>
    <row r="108" spans="1:18" x14ac:dyDescent="0.25">
      <c r="A108" s="214">
        <v>7</v>
      </c>
      <c r="B108" s="214">
        <v>7</v>
      </c>
      <c r="C108" s="214">
        <v>26</v>
      </c>
      <c r="D108" s="214">
        <v>244</v>
      </c>
      <c r="E108" s="214">
        <v>0</v>
      </c>
      <c r="F108" s="214">
        <v>10</v>
      </c>
      <c r="G108" s="215">
        <v>0</v>
      </c>
      <c r="H108" s="216">
        <v>0</v>
      </c>
      <c r="I108" s="216">
        <v>0</v>
      </c>
      <c r="J108" s="216">
        <v>0</v>
      </c>
      <c r="K108" s="216">
        <v>0</v>
      </c>
      <c r="L108" s="216">
        <v>0</v>
      </c>
      <c r="M108" s="216">
        <v>0</v>
      </c>
      <c r="N108" s="216">
        <v>0</v>
      </c>
      <c r="O108" s="235">
        <v>0</v>
      </c>
      <c r="P108" s="222"/>
      <c r="Q108" s="11" t="s">
        <v>2376</v>
      </c>
      <c r="R108" t="s">
        <v>1963</v>
      </c>
    </row>
    <row r="109" spans="1:18" x14ac:dyDescent="0.25">
      <c r="A109" s="214">
        <v>7</v>
      </c>
      <c r="B109" s="214">
        <v>8</v>
      </c>
      <c r="C109" s="214">
        <v>27</v>
      </c>
      <c r="D109" s="214">
        <v>244</v>
      </c>
      <c r="E109" s="214">
        <v>0</v>
      </c>
      <c r="F109" s="214">
        <v>10</v>
      </c>
      <c r="G109" s="215">
        <v>0</v>
      </c>
      <c r="H109" s="216">
        <v>0</v>
      </c>
      <c r="I109" s="216">
        <v>0</v>
      </c>
      <c r="J109" s="216">
        <v>0</v>
      </c>
      <c r="K109" s="216">
        <v>0</v>
      </c>
      <c r="L109" s="216">
        <v>0</v>
      </c>
      <c r="M109" s="216">
        <v>0</v>
      </c>
      <c r="N109" s="216">
        <v>0</v>
      </c>
      <c r="O109" s="235">
        <v>0</v>
      </c>
      <c r="P109" s="222"/>
      <c r="Q109" s="11" t="s">
        <v>2376</v>
      </c>
      <c r="R109" t="s">
        <v>1963</v>
      </c>
    </row>
    <row r="110" spans="1:18" x14ac:dyDescent="0.25">
      <c r="A110" s="214">
        <v>7</v>
      </c>
      <c r="B110" s="214">
        <v>8</v>
      </c>
      <c r="C110" s="214">
        <v>29</v>
      </c>
      <c r="D110" s="214">
        <v>222</v>
      </c>
      <c r="E110" s="214">
        <v>0</v>
      </c>
      <c r="F110" s="214">
        <v>10</v>
      </c>
      <c r="G110" s="215">
        <v>0</v>
      </c>
      <c r="H110" s="216">
        <v>0</v>
      </c>
      <c r="I110" s="216">
        <v>0</v>
      </c>
      <c r="J110" s="216">
        <v>0</v>
      </c>
      <c r="K110" s="216">
        <v>0</v>
      </c>
      <c r="L110" s="216">
        <v>0</v>
      </c>
      <c r="M110" s="216">
        <v>0</v>
      </c>
      <c r="N110" s="216">
        <v>0</v>
      </c>
      <c r="O110" s="235">
        <v>0</v>
      </c>
      <c r="P110" s="222"/>
      <c r="Q110" s="11" t="s">
        <v>2333</v>
      </c>
      <c r="R110" t="s">
        <v>1964</v>
      </c>
    </row>
    <row r="111" spans="1:18" x14ac:dyDescent="0.25">
      <c r="A111" s="214">
        <v>7</v>
      </c>
      <c r="B111" s="214">
        <v>9</v>
      </c>
      <c r="C111" s="214">
        <v>1</v>
      </c>
      <c r="D111" s="214">
        <v>589</v>
      </c>
      <c r="E111" s="214">
        <v>0</v>
      </c>
      <c r="F111" s="214">
        <v>10</v>
      </c>
      <c r="G111" s="215">
        <v>33</v>
      </c>
      <c r="H111" s="216">
        <v>0</v>
      </c>
      <c r="I111" s="216">
        <v>112.08499999999999</v>
      </c>
      <c r="J111" s="216">
        <v>0</v>
      </c>
      <c r="K111" s="216">
        <v>0</v>
      </c>
      <c r="L111" s="216">
        <v>0</v>
      </c>
      <c r="M111" s="216">
        <v>0</v>
      </c>
      <c r="N111" s="216">
        <v>0</v>
      </c>
      <c r="O111" s="235">
        <v>0</v>
      </c>
      <c r="P111" s="222"/>
      <c r="Q111" s="222" t="s">
        <v>3047</v>
      </c>
      <c r="R111" t="s">
        <v>1950</v>
      </c>
    </row>
    <row r="112" spans="1:18" x14ac:dyDescent="0.25">
      <c r="A112" s="214">
        <v>7</v>
      </c>
      <c r="B112" s="214">
        <v>10</v>
      </c>
      <c r="C112" s="214">
        <v>3</v>
      </c>
      <c r="D112" s="214">
        <v>626</v>
      </c>
      <c r="E112" s="214">
        <v>0</v>
      </c>
      <c r="F112" s="214">
        <v>10</v>
      </c>
      <c r="G112" s="215">
        <v>0</v>
      </c>
      <c r="H112" s="216">
        <v>0</v>
      </c>
      <c r="I112" s="216">
        <v>0</v>
      </c>
      <c r="J112" s="216">
        <v>0</v>
      </c>
      <c r="K112" s="216">
        <v>0</v>
      </c>
      <c r="L112" s="216">
        <v>0</v>
      </c>
      <c r="M112" s="216">
        <v>0</v>
      </c>
      <c r="N112" s="216">
        <v>0</v>
      </c>
      <c r="O112" s="235">
        <v>1.1000000000000001</v>
      </c>
      <c r="P112" s="222"/>
      <c r="Q112" s="222" t="s">
        <v>3054</v>
      </c>
      <c r="R112" t="s">
        <v>1936</v>
      </c>
    </row>
    <row r="113" spans="1:18" x14ac:dyDescent="0.25">
      <c r="A113" s="214">
        <v>7</v>
      </c>
      <c r="B113" s="214">
        <v>10</v>
      </c>
      <c r="C113" s="214">
        <v>2</v>
      </c>
      <c r="D113" s="214">
        <v>451</v>
      </c>
      <c r="E113" s="214">
        <v>0</v>
      </c>
      <c r="F113" s="214">
        <v>10</v>
      </c>
      <c r="G113" s="215">
        <v>0</v>
      </c>
      <c r="H113" s="216">
        <v>0</v>
      </c>
      <c r="I113" s="216">
        <v>0</v>
      </c>
      <c r="J113" s="216">
        <v>0</v>
      </c>
      <c r="K113" s="216">
        <v>0</v>
      </c>
      <c r="L113" s="216">
        <v>0</v>
      </c>
      <c r="M113" s="216">
        <v>0</v>
      </c>
      <c r="N113" s="216">
        <v>0</v>
      </c>
      <c r="O113" s="235">
        <v>0</v>
      </c>
      <c r="P113" s="222"/>
      <c r="Q113" t="s">
        <v>1958</v>
      </c>
      <c r="R113" t="s">
        <v>1958</v>
      </c>
    </row>
    <row r="114" spans="1:18" x14ac:dyDescent="0.25">
      <c r="A114" s="214">
        <v>7</v>
      </c>
      <c r="B114" s="214">
        <v>10</v>
      </c>
      <c r="C114" s="214">
        <v>4</v>
      </c>
      <c r="D114" s="214">
        <v>244</v>
      </c>
      <c r="E114" s="214">
        <v>0</v>
      </c>
      <c r="F114" s="214">
        <v>10</v>
      </c>
      <c r="G114" s="215">
        <v>0</v>
      </c>
      <c r="H114" s="216">
        <v>0</v>
      </c>
      <c r="I114" s="216">
        <v>0</v>
      </c>
      <c r="J114" s="216">
        <v>0</v>
      </c>
      <c r="K114" s="216">
        <v>0</v>
      </c>
      <c r="L114" s="216">
        <v>0</v>
      </c>
      <c r="M114" s="216">
        <v>0</v>
      </c>
      <c r="N114" s="216">
        <v>0</v>
      </c>
      <c r="O114" s="235">
        <v>0</v>
      </c>
      <c r="P114" s="222"/>
      <c r="Q114" s="11" t="s">
        <v>2376</v>
      </c>
      <c r="R114" t="s">
        <v>1963</v>
      </c>
    </row>
    <row r="115" spans="1:18" x14ac:dyDescent="0.25">
      <c r="A115" s="214">
        <v>7</v>
      </c>
      <c r="B115" s="214">
        <v>10</v>
      </c>
      <c r="C115" s="214">
        <v>23</v>
      </c>
      <c r="D115" s="214">
        <v>669</v>
      </c>
      <c r="E115" s="214">
        <v>0</v>
      </c>
      <c r="F115" s="214">
        <v>10</v>
      </c>
      <c r="G115" s="215">
        <v>0</v>
      </c>
      <c r="H115" s="216">
        <v>0</v>
      </c>
      <c r="I115" s="216">
        <v>1491.53</v>
      </c>
      <c r="J115" s="216">
        <v>0</v>
      </c>
      <c r="K115" s="216">
        <v>-75</v>
      </c>
      <c r="L115" s="216">
        <v>0</v>
      </c>
      <c r="M115" s="216">
        <v>316.91199999999998</v>
      </c>
      <c r="N115" s="216">
        <v>0</v>
      </c>
      <c r="O115" s="235">
        <v>0</v>
      </c>
      <c r="P115" s="222"/>
      <c r="Q115" t="s">
        <v>3053</v>
      </c>
      <c r="R115" t="s">
        <v>1965</v>
      </c>
    </row>
    <row r="116" spans="1:18" x14ac:dyDescent="0.25">
      <c r="A116" s="214">
        <v>8</v>
      </c>
      <c r="B116" s="214">
        <v>3</v>
      </c>
      <c r="C116" s="214">
        <v>19</v>
      </c>
      <c r="D116" s="214">
        <v>580</v>
      </c>
      <c r="E116" s="214">
        <v>0</v>
      </c>
      <c r="F116" s="214">
        <v>10</v>
      </c>
      <c r="G116" s="215">
        <v>61</v>
      </c>
      <c r="H116" s="216">
        <v>0</v>
      </c>
      <c r="I116" s="216">
        <v>224.17</v>
      </c>
      <c r="J116" s="216">
        <v>0</v>
      </c>
      <c r="K116" s="216">
        <v>0</v>
      </c>
      <c r="L116" s="216">
        <v>0</v>
      </c>
      <c r="M116" s="216">
        <v>0</v>
      </c>
      <c r="N116" s="216">
        <v>0</v>
      </c>
      <c r="O116" s="235">
        <v>0</v>
      </c>
      <c r="P116" s="222"/>
      <c r="Q116" s="222" t="s">
        <v>3046</v>
      </c>
      <c r="R116" t="s">
        <v>1966</v>
      </c>
    </row>
    <row r="117" spans="1:18" x14ac:dyDescent="0.25">
      <c r="A117" s="214">
        <v>8</v>
      </c>
      <c r="B117" s="214">
        <v>3</v>
      </c>
      <c r="C117" s="214">
        <v>22</v>
      </c>
      <c r="D117" s="214">
        <v>579</v>
      </c>
      <c r="E117" s="214">
        <v>0</v>
      </c>
      <c r="F117" s="214">
        <v>10</v>
      </c>
      <c r="G117" s="215">
        <v>120</v>
      </c>
      <c r="H117" s="216">
        <v>0</v>
      </c>
      <c r="I117" s="216">
        <v>0.191</v>
      </c>
      <c r="J117" s="216">
        <v>0</v>
      </c>
      <c r="K117" s="216">
        <v>0</v>
      </c>
      <c r="L117" s="216">
        <v>0</v>
      </c>
      <c r="M117" s="216">
        <v>0</v>
      </c>
      <c r="N117" s="216">
        <v>0</v>
      </c>
      <c r="O117" s="235">
        <v>0</v>
      </c>
      <c r="P117" s="222"/>
      <c r="Q117" s="222" t="s">
        <v>3049</v>
      </c>
      <c r="R117" t="s">
        <v>1967</v>
      </c>
    </row>
    <row r="118" spans="1:18" x14ac:dyDescent="0.25">
      <c r="A118" s="214">
        <v>8</v>
      </c>
      <c r="B118" s="214">
        <v>4</v>
      </c>
      <c r="C118" s="214">
        <v>16</v>
      </c>
      <c r="D118" s="214">
        <v>578</v>
      </c>
      <c r="E118" s="214">
        <v>0</v>
      </c>
      <c r="F118" s="214">
        <v>10</v>
      </c>
      <c r="G118" s="215">
        <v>292</v>
      </c>
      <c r="H118" s="216">
        <v>0</v>
      </c>
      <c r="I118" s="216">
        <v>1.681</v>
      </c>
      <c r="J118" s="216">
        <v>0</v>
      </c>
      <c r="K118" s="216">
        <v>0</v>
      </c>
      <c r="L118" s="216">
        <v>0</v>
      </c>
      <c r="M118" s="216">
        <v>0</v>
      </c>
      <c r="N118" s="216">
        <v>0</v>
      </c>
      <c r="O118" s="235">
        <v>0</v>
      </c>
      <c r="P118" s="222"/>
      <c r="Q118" s="222" t="s">
        <v>3048</v>
      </c>
      <c r="R118" t="s">
        <v>1968</v>
      </c>
    </row>
    <row r="119" spans="1:18" x14ac:dyDescent="0.25">
      <c r="A119" s="214">
        <v>8</v>
      </c>
      <c r="B119" s="214">
        <v>6</v>
      </c>
      <c r="C119" s="214">
        <v>22</v>
      </c>
      <c r="D119" s="214">
        <v>626</v>
      </c>
      <c r="E119" s="214">
        <v>0</v>
      </c>
      <c r="F119" s="214">
        <v>10</v>
      </c>
      <c r="G119" s="215">
        <v>0</v>
      </c>
      <c r="H119" s="216">
        <v>0</v>
      </c>
      <c r="I119" s="216">
        <v>0</v>
      </c>
      <c r="J119" s="216">
        <v>0</v>
      </c>
      <c r="K119" s="216">
        <v>0</v>
      </c>
      <c r="L119" s="216">
        <v>0</v>
      </c>
      <c r="M119" s="216">
        <v>0</v>
      </c>
      <c r="N119" s="216">
        <v>0</v>
      </c>
      <c r="O119" s="235">
        <v>1.1000000000000001</v>
      </c>
      <c r="P119" s="222"/>
      <c r="Q119" s="222" t="s">
        <v>3054</v>
      </c>
      <c r="R119" t="s">
        <v>1936</v>
      </c>
    </row>
    <row r="120" spans="1:18" x14ac:dyDescent="0.25">
      <c r="A120" s="214">
        <v>8</v>
      </c>
      <c r="B120" s="214">
        <v>6</v>
      </c>
      <c r="C120" s="214">
        <v>23</v>
      </c>
      <c r="D120" s="214">
        <v>451</v>
      </c>
      <c r="E120" s="214">
        <v>0</v>
      </c>
      <c r="F120" s="214">
        <v>10</v>
      </c>
      <c r="G120" s="215">
        <v>0</v>
      </c>
      <c r="H120" s="216">
        <v>0</v>
      </c>
      <c r="I120" s="216">
        <v>0</v>
      </c>
      <c r="J120" s="216">
        <v>0</v>
      </c>
      <c r="K120" s="216">
        <v>0</v>
      </c>
      <c r="L120" s="216">
        <v>0</v>
      </c>
      <c r="M120" s="216">
        <v>0</v>
      </c>
      <c r="N120" s="216">
        <v>0</v>
      </c>
      <c r="O120" s="235">
        <v>0</v>
      </c>
      <c r="P120" s="222"/>
      <c r="Q120" t="s">
        <v>1958</v>
      </c>
      <c r="R120" t="s">
        <v>1958</v>
      </c>
    </row>
    <row r="121" spans="1:18" x14ac:dyDescent="0.25">
      <c r="A121" s="214">
        <v>8</v>
      </c>
      <c r="B121" s="214">
        <v>7</v>
      </c>
      <c r="C121" s="214">
        <v>3</v>
      </c>
      <c r="D121" s="214">
        <v>211</v>
      </c>
      <c r="E121" s="214">
        <v>0</v>
      </c>
      <c r="F121" s="214">
        <v>10</v>
      </c>
      <c r="G121" s="215">
        <v>0</v>
      </c>
      <c r="H121" s="216">
        <v>0</v>
      </c>
      <c r="I121" s="216">
        <v>0</v>
      </c>
      <c r="J121" s="216">
        <v>0</v>
      </c>
      <c r="K121" s="216">
        <v>0</v>
      </c>
      <c r="L121" s="216">
        <v>0</v>
      </c>
      <c r="M121" s="216">
        <v>0</v>
      </c>
      <c r="N121" s="216">
        <v>0</v>
      </c>
      <c r="O121" s="235">
        <v>0</v>
      </c>
      <c r="P121" s="222"/>
      <c r="Q121" s="222" t="s">
        <v>2311</v>
      </c>
      <c r="R121" t="s">
        <v>1969</v>
      </c>
    </row>
    <row r="122" spans="1:18" x14ac:dyDescent="0.25">
      <c r="A122" s="214">
        <v>8</v>
      </c>
      <c r="B122" s="214">
        <v>7</v>
      </c>
      <c r="C122" s="214">
        <v>26</v>
      </c>
      <c r="D122" s="214">
        <v>211</v>
      </c>
      <c r="E122" s="214">
        <v>0</v>
      </c>
      <c r="F122" s="214">
        <v>10</v>
      </c>
      <c r="G122" s="215">
        <v>0</v>
      </c>
      <c r="H122" s="216">
        <v>0</v>
      </c>
      <c r="I122" s="216">
        <v>0</v>
      </c>
      <c r="J122" s="216">
        <v>0</v>
      </c>
      <c r="K122" s="216">
        <v>0</v>
      </c>
      <c r="L122" s="216">
        <v>0</v>
      </c>
      <c r="M122" s="216">
        <v>0</v>
      </c>
      <c r="N122" s="216">
        <v>0</v>
      </c>
      <c r="O122" s="235">
        <v>0</v>
      </c>
      <c r="P122" s="222"/>
      <c r="Q122" s="222" t="s">
        <v>2311</v>
      </c>
      <c r="R122" t="s">
        <v>1969</v>
      </c>
    </row>
    <row r="123" spans="1:18" x14ac:dyDescent="0.25">
      <c r="A123" s="214">
        <v>8</v>
      </c>
      <c r="B123" s="214">
        <v>8</v>
      </c>
      <c r="C123" s="214">
        <v>23</v>
      </c>
      <c r="D123" s="214">
        <v>251</v>
      </c>
      <c r="E123" s="214">
        <v>0</v>
      </c>
      <c r="F123" s="214">
        <v>10</v>
      </c>
      <c r="G123" s="215">
        <v>0</v>
      </c>
      <c r="H123" s="216">
        <v>0</v>
      </c>
      <c r="I123" s="216">
        <v>0</v>
      </c>
      <c r="J123" s="216">
        <v>0</v>
      </c>
      <c r="K123" s="216">
        <v>0</v>
      </c>
      <c r="L123" s="216">
        <v>0</v>
      </c>
      <c r="M123" s="216">
        <v>0</v>
      </c>
      <c r="N123" s="216">
        <v>0</v>
      </c>
      <c r="O123" s="235">
        <v>0</v>
      </c>
      <c r="P123" s="222"/>
      <c r="Q123" s="11" t="s">
        <v>2390</v>
      </c>
      <c r="R123" t="s">
        <v>1956</v>
      </c>
    </row>
    <row r="124" spans="1:18" x14ac:dyDescent="0.25">
      <c r="A124" s="214">
        <v>8</v>
      </c>
      <c r="B124" s="214">
        <v>11</v>
      </c>
      <c r="C124" s="214">
        <v>22</v>
      </c>
      <c r="D124" s="214">
        <v>580</v>
      </c>
      <c r="E124" s="214">
        <v>0</v>
      </c>
      <c r="F124" s="214">
        <v>10</v>
      </c>
      <c r="G124" s="215">
        <v>61</v>
      </c>
      <c r="H124" s="216">
        <v>0</v>
      </c>
      <c r="I124" s="216">
        <v>112.08499999999999</v>
      </c>
      <c r="J124" s="216">
        <v>0</v>
      </c>
      <c r="K124" s="216">
        <v>0</v>
      </c>
      <c r="L124" s="216">
        <v>0</v>
      </c>
      <c r="M124" s="216">
        <v>0</v>
      </c>
      <c r="N124" s="216">
        <v>0</v>
      </c>
      <c r="O124" s="235">
        <v>0</v>
      </c>
      <c r="P124" s="222"/>
      <c r="Q124" s="222" t="s">
        <v>3046</v>
      </c>
      <c r="R124" t="s">
        <v>1970</v>
      </c>
    </row>
    <row r="125" spans="1:18" x14ac:dyDescent="0.25">
      <c r="A125" s="214">
        <v>8</v>
      </c>
      <c r="B125" s="214">
        <v>11</v>
      </c>
      <c r="C125" s="214">
        <v>22</v>
      </c>
      <c r="D125" s="214">
        <v>580</v>
      </c>
      <c r="E125" s="214">
        <v>0</v>
      </c>
      <c r="F125" s="214">
        <v>10</v>
      </c>
      <c r="G125" s="215">
        <v>129</v>
      </c>
      <c r="H125" s="216">
        <v>0</v>
      </c>
      <c r="I125" s="216">
        <v>112.08499999999999</v>
      </c>
      <c r="J125" s="216">
        <v>0</v>
      </c>
      <c r="K125" s="216">
        <v>0</v>
      </c>
      <c r="L125" s="216">
        <v>0</v>
      </c>
      <c r="M125" s="216">
        <v>0</v>
      </c>
      <c r="N125" s="216">
        <v>0</v>
      </c>
      <c r="O125" s="235">
        <v>0</v>
      </c>
      <c r="P125" s="222"/>
      <c r="Q125" s="222" t="s">
        <v>3046</v>
      </c>
      <c r="R125" t="s">
        <v>1971</v>
      </c>
    </row>
    <row r="126" spans="1:18" x14ac:dyDescent="0.25">
      <c r="A126" s="214">
        <v>8</v>
      </c>
      <c r="B126" s="214">
        <v>12</v>
      </c>
      <c r="C126" s="214">
        <v>23</v>
      </c>
      <c r="D126" s="214">
        <v>669</v>
      </c>
      <c r="E126" s="214">
        <v>0</v>
      </c>
      <c r="F126" s="214">
        <v>10</v>
      </c>
      <c r="G126" s="215">
        <v>0</v>
      </c>
      <c r="H126" s="216">
        <v>0</v>
      </c>
      <c r="I126" s="216">
        <v>1491.53</v>
      </c>
      <c r="J126" s="216">
        <v>0</v>
      </c>
      <c r="K126" s="216">
        <v>-75</v>
      </c>
      <c r="L126" s="216">
        <v>0</v>
      </c>
      <c r="M126" s="216">
        <v>422.55</v>
      </c>
      <c r="N126" s="216">
        <v>0</v>
      </c>
      <c r="O126" s="235">
        <v>0</v>
      </c>
      <c r="P126" s="222"/>
      <c r="Q126" t="s">
        <v>3053</v>
      </c>
      <c r="R126" t="s">
        <v>1972</v>
      </c>
    </row>
    <row r="127" spans="1:18" x14ac:dyDescent="0.25">
      <c r="A127" s="214">
        <v>9</v>
      </c>
      <c r="B127" s="214">
        <v>7</v>
      </c>
      <c r="C127" s="214">
        <v>17</v>
      </c>
      <c r="D127" s="214">
        <v>626</v>
      </c>
      <c r="E127" s="214">
        <v>0</v>
      </c>
      <c r="F127" s="214">
        <v>10</v>
      </c>
      <c r="G127" s="215">
        <v>0</v>
      </c>
      <c r="H127" s="216">
        <v>0</v>
      </c>
      <c r="I127" s="216">
        <v>0</v>
      </c>
      <c r="J127" s="216">
        <v>0</v>
      </c>
      <c r="K127" s="216">
        <v>0</v>
      </c>
      <c r="L127" s="216">
        <v>0</v>
      </c>
      <c r="M127" s="216">
        <v>0</v>
      </c>
      <c r="N127" s="216">
        <v>0</v>
      </c>
      <c r="O127" s="235">
        <v>1.1000000000000001</v>
      </c>
      <c r="P127" s="222"/>
      <c r="Q127" s="222" t="s">
        <v>3054</v>
      </c>
      <c r="R127" t="s">
        <v>1936</v>
      </c>
    </row>
    <row r="128" spans="1:18" x14ac:dyDescent="0.25">
      <c r="A128" s="214">
        <v>9</v>
      </c>
      <c r="B128" s="214">
        <v>7</v>
      </c>
      <c r="C128" s="214">
        <v>18</v>
      </c>
      <c r="D128" s="214">
        <v>451</v>
      </c>
      <c r="E128" s="214">
        <v>0</v>
      </c>
      <c r="F128" s="214">
        <v>10</v>
      </c>
      <c r="G128" s="215">
        <v>0</v>
      </c>
      <c r="H128" s="216">
        <v>0</v>
      </c>
      <c r="I128" s="216">
        <v>0</v>
      </c>
      <c r="J128" s="216">
        <v>0</v>
      </c>
      <c r="K128" s="216">
        <v>0</v>
      </c>
      <c r="L128" s="216">
        <v>0</v>
      </c>
      <c r="M128" s="216">
        <v>0</v>
      </c>
      <c r="N128" s="216">
        <v>0</v>
      </c>
      <c r="O128" s="235">
        <v>0</v>
      </c>
      <c r="P128" s="222"/>
      <c r="Q128" t="s">
        <v>1958</v>
      </c>
      <c r="R128" t="s">
        <v>1958</v>
      </c>
    </row>
    <row r="129" spans="1:18" x14ac:dyDescent="0.25">
      <c r="A129" s="214">
        <v>9</v>
      </c>
      <c r="B129" s="214">
        <v>8</v>
      </c>
      <c r="C129" s="214">
        <v>12</v>
      </c>
      <c r="D129" s="214">
        <v>244</v>
      </c>
      <c r="E129" s="214">
        <v>0</v>
      </c>
      <c r="F129" s="214">
        <v>10</v>
      </c>
      <c r="G129" s="215">
        <v>0</v>
      </c>
      <c r="H129" s="216">
        <v>0</v>
      </c>
      <c r="I129" s="216">
        <v>0</v>
      </c>
      <c r="J129" s="216">
        <v>0</v>
      </c>
      <c r="K129" s="216">
        <v>0</v>
      </c>
      <c r="L129" s="216">
        <v>0</v>
      </c>
      <c r="M129" s="216">
        <v>0</v>
      </c>
      <c r="N129" s="216">
        <v>0</v>
      </c>
      <c r="O129" s="235">
        <v>0</v>
      </c>
      <c r="P129" s="222"/>
      <c r="Q129" s="11" t="s">
        <v>2376</v>
      </c>
      <c r="R129" t="s">
        <v>1963</v>
      </c>
    </row>
    <row r="130" spans="1:18" x14ac:dyDescent="0.25">
      <c r="A130" s="214">
        <v>9</v>
      </c>
      <c r="B130" s="214">
        <v>9</v>
      </c>
      <c r="C130" s="214">
        <v>11</v>
      </c>
      <c r="D130" s="214">
        <v>244</v>
      </c>
      <c r="E130" s="214">
        <v>0</v>
      </c>
      <c r="F130" s="214">
        <v>10</v>
      </c>
      <c r="G130" s="215">
        <v>0</v>
      </c>
      <c r="H130" s="216">
        <v>0</v>
      </c>
      <c r="I130" s="216">
        <v>0</v>
      </c>
      <c r="J130" s="216">
        <v>0</v>
      </c>
      <c r="K130" s="216">
        <v>0</v>
      </c>
      <c r="L130" s="216">
        <v>0</v>
      </c>
      <c r="M130" s="216">
        <v>0</v>
      </c>
      <c r="N130" s="216">
        <v>0</v>
      </c>
      <c r="O130" s="235">
        <v>0</v>
      </c>
      <c r="P130" s="222"/>
      <c r="Q130" s="11" t="s">
        <v>2376</v>
      </c>
      <c r="R130" t="s">
        <v>1963</v>
      </c>
    </row>
    <row r="131" spans="1:18" x14ac:dyDescent="0.25">
      <c r="A131" s="214">
        <v>9</v>
      </c>
      <c r="B131" s="214">
        <v>10</v>
      </c>
      <c r="C131" s="214">
        <v>16</v>
      </c>
      <c r="D131" s="214">
        <v>244</v>
      </c>
      <c r="E131" s="214">
        <v>0</v>
      </c>
      <c r="F131" s="214">
        <v>10</v>
      </c>
      <c r="G131" s="215">
        <v>0</v>
      </c>
      <c r="H131" s="216">
        <v>0</v>
      </c>
      <c r="I131" s="216">
        <v>0</v>
      </c>
      <c r="J131" s="216">
        <v>0</v>
      </c>
      <c r="K131" s="216">
        <v>0</v>
      </c>
      <c r="L131" s="216">
        <v>0</v>
      </c>
      <c r="M131" s="216">
        <v>0</v>
      </c>
      <c r="N131" s="216">
        <v>0</v>
      </c>
      <c r="O131" s="235">
        <v>0</v>
      </c>
      <c r="P131" s="222"/>
      <c r="Q131" s="11" t="s">
        <v>2376</v>
      </c>
      <c r="R131" t="s">
        <v>1963</v>
      </c>
    </row>
    <row r="132" spans="1:18" x14ac:dyDescent="0.25">
      <c r="A132" s="214">
        <v>9</v>
      </c>
      <c r="B132" s="214">
        <v>10</v>
      </c>
      <c r="C132" s="214">
        <v>17</v>
      </c>
      <c r="D132" s="214">
        <v>589</v>
      </c>
      <c r="E132" s="214">
        <v>0</v>
      </c>
      <c r="F132" s="214">
        <v>10</v>
      </c>
      <c r="G132" s="215">
        <v>66</v>
      </c>
      <c r="H132" s="216">
        <v>0</v>
      </c>
      <c r="I132" s="216">
        <v>112.08499999999999</v>
      </c>
      <c r="J132" s="216">
        <v>0</v>
      </c>
      <c r="K132" s="216">
        <v>0</v>
      </c>
      <c r="L132" s="216">
        <v>0</v>
      </c>
      <c r="M132" s="216">
        <v>0</v>
      </c>
      <c r="N132" s="216">
        <v>0</v>
      </c>
      <c r="O132" s="235">
        <v>0</v>
      </c>
      <c r="P132" s="222"/>
      <c r="Q132" s="222" t="s">
        <v>3047</v>
      </c>
      <c r="R132" t="s">
        <v>1973</v>
      </c>
    </row>
    <row r="133" spans="1:18" x14ac:dyDescent="0.25">
      <c r="A133" s="214">
        <v>9</v>
      </c>
      <c r="B133" s="214">
        <v>10</v>
      </c>
      <c r="C133" s="214">
        <v>20</v>
      </c>
      <c r="D133" s="214">
        <v>191</v>
      </c>
      <c r="E133" s="214">
        <v>0</v>
      </c>
      <c r="F133" s="214">
        <v>10</v>
      </c>
      <c r="G133" s="215">
        <v>0</v>
      </c>
      <c r="H133" s="216">
        <v>0</v>
      </c>
      <c r="I133" s="216">
        <v>0</v>
      </c>
      <c r="J133" s="216">
        <v>0</v>
      </c>
      <c r="K133" s="216">
        <v>0</v>
      </c>
      <c r="L133" s="216">
        <v>0</v>
      </c>
      <c r="M133" s="216">
        <v>0</v>
      </c>
      <c r="N133" s="216">
        <v>0</v>
      </c>
      <c r="O133" s="235">
        <v>0</v>
      </c>
      <c r="P133" s="222"/>
      <c r="Q133" s="11" t="s">
        <v>2273</v>
      </c>
      <c r="R133" t="s">
        <v>1962</v>
      </c>
    </row>
    <row r="134" spans="1:18" x14ac:dyDescent="0.25">
      <c r="A134" s="214">
        <v>9</v>
      </c>
      <c r="B134" s="214">
        <v>10</v>
      </c>
      <c r="C134" s="214">
        <v>30</v>
      </c>
      <c r="D134" s="214">
        <v>221</v>
      </c>
      <c r="E134" s="214">
        <v>0</v>
      </c>
      <c r="F134" s="214">
        <v>10</v>
      </c>
      <c r="G134" s="215">
        <v>0</v>
      </c>
      <c r="H134" s="216">
        <v>0</v>
      </c>
      <c r="I134" s="216">
        <v>0</v>
      </c>
      <c r="J134" s="216">
        <v>0</v>
      </c>
      <c r="K134" s="216">
        <v>0</v>
      </c>
      <c r="L134" s="216">
        <v>0</v>
      </c>
      <c r="M134" s="216">
        <v>0</v>
      </c>
      <c r="N134" s="216">
        <v>0</v>
      </c>
      <c r="O134" s="235">
        <v>0</v>
      </c>
      <c r="P134" s="222"/>
      <c r="Q134" s="11" t="s">
        <v>2331</v>
      </c>
      <c r="R134" t="s">
        <v>1957</v>
      </c>
    </row>
    <row r="135" spans="1:18" x14ac:dyDescent="0.25">
      <c r="A135" s="214">
        <v>9</v>
      </c>
      <c r="B135" s="214">
        <v>10</v>
      </c>
      <c r="C135" s="214">
        <v>31</v>
      </c>
      <c r="D135" s="214">
        <v>669</v>
      </c>
      <c r="E135" s="214">
        <v>0</v>
      </c>
      <c r="F135" s="214">
        <v>10</v>
      </c>
      <c r="G135" s="215">
        <v>0</v>
      </c>
      <c r="H135" s="216">
        <v>0</v>
      </c>
      <c r="I135" s="216">
        <v>1491.53</v>
      </c>
      <c r="J135" s="216">
        <v>0</v>
      </c>
      <c r="K135" s="216">
        <v>-75</v>
      </c>
      <c r="L135" s="216">
        <v>0</v>
      </c>
      <c r="M135" s="216">
        <v>316.91199999999998</v>
      </c>
      <c r="N135" s="216">
        <v>0</v>
      </c>
      <c r="O135" s="235">
        <v>0</v>
      </c>
      <c r="P135" s="222"/>
      <c r="Q135" t="s">
        <v>3053</v>
      </c>
      <c r="R135" t="s">
        <v>1974</v>
      </c>
    </row>
    <row r="136" spans="1:18" x14ac:dyDescent="0.25">
      <c r="A136" s="214">
        <v>10</v>
      </c>
      <c r="B136" s="214">
        <v>3</v>
      </c>
      <c r="C136" s="214">
        <v>6</v>
      </c>
      <c r="D136" s="214">
        <v>589</v>
      </c>
      <c r="E136" s="214">
        <v>0</v>
      </c>
      <c r="F136" s="214">
        <v>10</v>
      </c>
      <c r="G136" s="215">
        <v>66</v>
      </c>
      <c r="H136" s="216">
        <v>0</v>
      </c>
      <c r="I136" s="216">
        <v>84.063999999999993</v>
      </c>
      <c r="J136" s="216">
        <v>0</v>
      </c>
      <c r="K136" s="216">
        <v>0</v>
      </c>
      <c r="L136" s="216">
        <v>0</v>
      </c>
      <c r="M136" s="216">
        <v>0</v>
      </c>
      <c r="N136" s="216">
        <v>0</v>
      </c>
      <c r="O136" s="235">
        <v>0</v>
      </c>
      <c r="P136" s="222"/>
      <c r="Q136" s="222" t="s">
        <v>3047</v>
      </c>
      <c r="R136" t="s">
        <v>1975</v>
      </c>
    </row>
    <row r="137" spans="1:18" x14ac:dyDescent="0.25">
      <c r="A137" s="214">
        <v>10</v>
      </c>
      <c r="B137" s="214">
        <v>6</v>
      </c>
      <c r="C137" s="214">
        <v>16</v>
      </c>
      <c r="D137" s="214">
        <v>626</v>
      </c>
      <c r="E137" s="214">
        <v>0</v>
      </c>
      <c r="F137" s="214">
        <v>10</v>
      </c>
      <c r="G137" s="215">
        <v>0</v>
      </c>
      <c r="H137" s="216">
        <v>0</v>
      </c>
      <c r="I137" s="216">
        <v>0</v>
      </c>
      <c r="J137" s="216">
        <v>0</v>
      </c>
      <c r="K137" s="216">
        <v>0</v>
      </c>
      <c r="L137" s="216">
        <v>0</v>
      </c>
      <c r="M137" s="216">
        <v>0</v>
      </c>
      <c r="N137" s="216">
        <v>0</v>
      </c>
      <c r="O137" s="235">
        <v>1.1000000000000001</v>
      </c>
      <c r="P137" s="222"/>
      <c r="Q137" s="222" t="s">
        <v>3054</v>
      </c>
      <c r="R137" t="s">
        <v>1936</v>
      </c>
    </row>
    <row r="138" spans="1:18" x14ac:dyDescent="0.25">
      <c r="A138" s="214">
        <v>10</v>
      </c>
      <c r="B138" s="214">
        <v>6</v>
      </c>
      <c r="C138" s="214">
        <v>17</v>
      </c>
      <c r="D138" s="214">
        <v>451</v>
      </c>
      <c r="E138" s="214">
        <v>0</v>
      </c>
      <c r="F138" s="214">
        <v>10</v>
      </c>
      <c r="G138" s="215">
        <v>0</v>
      </c>
      <c r="H138" s="216">
        <v>0</v>
      </c>
      <c r="I138" s="216">
        <v>0</v>
      </c>
      <c r="J138" s="216">
        <v>0</v>
      </c>
      <c r="K138" s="216">
        <v>0</v>
      </c>
      <c r="L138" s="216">
        <v>0</v>
      </c>
      <c r="M138" s="216">
        <v>0</v>
      </c>
      <c r="N138" s="216">
        <v>0</v>
      </c>
      <c r="O138" s="235">
        <v>0</v>
      </c>
      <c r="P138" s="222"/>
      <c r="Q138" t="s">
        <v>1958</v>
      </c>
      <c r="R138" t="s">
        <v>1958</v>
      </c>
    </row>
    <row r="139" spans="1:18" x14ac:dyDescent="0.25">
      <c r="A139" s="214">
        <v>10</v>
      </c>
      <c r="B139" s="214">
        <v>6</v>
      </c>
      <c r="C139" s="214">
        <v>18</v>
      </c>
      <c r="D139" s="214">
        <v>579</v>
      </c>
      <c r="E139" s="214">
        <v>0</v>
      </c>
      <c r="F139" s="214">
        <v>10</v>
      </c>
      <c r="G139" s="215">
        <v>290</v>
      </c>
      <c r="H139" s="216">
        <v>0</v>
      </c>
      <c r="I139" s="216">
        <v>2.9249999999999998</v>
      </c>
      <c r="J139" s="216">
        <v>0</v>
      </c>
      <c r="K139" s="216">
        <v>0</v>
      </c>
      <c r="L139" s="216">
        <v>0</v>
      </c>
      <c r="M139" s="216">
        <v>0</v>
      </c>
      <c r="N139" s="216">
        <v>0</v>
      </c>
      <c r="O139" s="235">
        <v>0</v>
      </c>
      <c r="P139" s="222"/>
      <c r="Q139" s="222" t="s">
        <v>3049</v>
      </c>
      <c r="R139" t="s">
        <v>1976</v>
      </c>
    </row>
    <row r="140" spans="1:18" x14ac:dyDescent="0.25">
      <c r="A140" s="214">
        <v>10</v>
      </c>
      <c r="B140" s="214">
        <v>6</v>
      </c>
      <c r="C140" s="214">
        <v>18</v>
      </c>
      <c r="D140" s="214">
        <v>579</v>
      </c>
      <c r="E140" s="214">
        <v>0</v>
      </c>
      <c r="F140" s="214">
        <v>10</v>
      </c>
      <c r="G140" s="215">
        <v>291</v>
      </c>
      <c r="H140" s="216">
        <v>0</v>
      </c>
      <c r="I140" s="216">
        <v>19.053999999999998</v>
      </c>
      <c r="J140" s="216">
        <v>0</v>
      </c>
      <c r="K140" s="216">
        <v>0</v>
      </c>
      <c r="L140" s="216">
        <v>0</v>
      </c>
      <c r="M140" s="216">
        <v>0</v>
      </c>
      <c r="N140" s="216">
        <v>0</v>
      </c>
      <c r="O140" s="235">
        <v>0</v>
      </c>
      <c r="P140" s="222"/>
      <c r="Q140" s="222" t="s">
        <v>3049</v>
      </c>
      <c r="R140" t="s">
        <v>1977</v>
      </c>
    </row>
    <row r="141" spans="1:18" x14ac:dyDescent="0.25">
      <c r="A141" s="214">
        <v>10</v>
      </c>
      <c r="B141" s="214">
        <v>6</v>
      </c>
      <c r="C141" s="214">
        <v>18</v>
      </c>
      <c r="D141" s="214">
        <v>579</v>
      </c>
      <c r="E141" s="214">
        <v>0</v>
      </c>
      <c r="F141" s="214">
        <v>10</v>
      </c>
      <c r="G141" s="215">
        <v>300</v>
      </c>
      <c r="H141" s="216">
        <v>0</v>
      </c>
      <c r="I141" s="216">
        <v>2.343</v>
      </c>
      <c r="J141" s="216">
        <v>0</v>
      </c>
      <c r="K141" s="216">
        <v>0</v>
      </c>
      <c r="L141" s="216">
        <v>0</v>
      </c>
      <c r="M141" s="216">
        <v>0</v>
      </c>
      <c r="N141" s="216">
        <v>0</v>
      </c>
      <c r="O141" s="235">
        <v>0</v>
      </c>
      <c r="P141" s="222"/>
      <c r="Q141" s="222" t="s">
        <v>3049</v>
      </c>
      <c r="R141" t="s">
        <v>1978</v>
      </c>
    </row>
    <row r="142" spans="1:18" x14ac:dyDescent="0.25">
      <c r="A142" s="214">
        <v>10</v>
      </c>
      <c r="B142" s="214">
        <v>7</v>
      </c>
      <c r="C142" s="214">
        <v>23</v>
      </c>
      <c r="D142" s="214">
        <v>241</v>
      </c>
      <c r="E142" s="214">
        <v>0</v>
      </c>
      <c r="F142" s="214">
        <v>10</v>
      </c>
      <c r="G142" s="215">
        <v>0</v>
      </c>
      <c r="H142" s="216">
        <v>0</v>
      </c>
      <c r="I142" s="216">
        <v>0</v>
      </c>
      <c r="J142" s="216">
        <v>0</v>
      </c>
      <c r="K142" s="216">
        <v>0</v>
      </c>
      <c r="L142" s="216">
        <v>0</v>
      </c>
      <c r="M142" s="216">
        <v>0</v>
      </c>
      <c r="N142" s="216">
        <v>0</v>
      </c>
      <c r="O142" s="235">
        <v>0</v>
      </c>
      <c r="P142" s="222"/>
      <c r="Q142" s="11" t="s">
        <v>2370</v>
      </c>
      <c r="R142" t="s">
        <v>1979</v>
      </c>
    </row>
    <row r="143" spans="1:18" x14ac:dyDescent="0.25">
      <c r="A143" s="214">
        <v>10</v>
      </c>
      <c r="B143" s="214">
        <v>9</v>
      </c>
      <c r="C143" s="214">
        <v>8</v>
      </c>
      <c r="D143" s="214">
        <v>426</v>
      </c>
      <c r="E143" s="214">
        <v>0</v>
      </c>
      <c r="F143" s="214">
        <v>10</v>
      </c>
      <c r="G143" s="215">
        <v>0</v>
      </c>
      <c r="H143" s="216">
        <v>9</v>
      </c>
      <c r="I143" s="216">
        <v>0.13600000000000001</v>
      </c>
      <c r="J143" s="216">
        <v>0</v>
      </c>
      <c r="K143" s="216">
        <v>0</v>
      </c>
      <c r="L143" s="216">
        <v>0</v>
      </c>
      <c r="M143" s="216">
        <v>0</v>
      </c>
      <c r="N143" s="216">
        <v>0</v>
      </c>
      <c r="O143" s="235">
        <v>0</v>
      </c>
      <c r="P143" s="222"/>
      <c r="Q143" t="s">
        <v>2723</v>
      </c>
      <c r="R143" s="11" t="s">
        <v>3074</v>
      </c>
    </row>
    <row r="144" spans="1:18" x14ac:dyDescent="0.25">
      <c r="A144" s="214">
        <v>10</v>
      </c>
      <c r="B144" s="214">
        <v>9</v>
      </c>
      <c r="C144" s="214">
        <v>29</v>
      </c>
      <c r="D144" s="214">
        <v>427</v>
      </c>
      <c r="E144" s="214">
        <v>0</v>
      </c>
      <c r="F144" s="214">
        <v>10</v>
      </c>
      <c r="G144" s="215">
        <v>0</v>
      </c>
      <c r="H144" s="216">
        <v>9</v>
      </c>
      <c r="I144" s="216">
        <v>0.13600000000000001</v>
      </c>
      <c r="J144" s="216">
        <v>0</v>
      </c>
      <c r="K144" s="216">
        <v>0</v>
      </c>
      <c r="L144" s="216">
        <v>0</v>
      </c>
      <c r="M144" s="216">
        <v>0</v>
      </c>
      <c r="N144" s="216">
        <v>0</v>
      </c>
      <c r="O144" s="235">
        <v>0</v>
      </c>
      <c r="P144" s="222"/>
      <c r="Q144" t="s">
        <v>2725</v>
      </c>
      <c r="R144" s="11" t="s">
        <v>2725</v>
      </c>
    </row>
    <row r="145" spans="1:18" x14ac:dyDescent="0.25">
      <c r="A145" s="214">
        <v>10</v>
      </c>
      <c r="B145" s="214">
        <v>10</v>
      </c>
      <c r="C145" s="214">
        <v>8</v>
      </c>
      <c r="D145" s="214">
        <v>244</v>
      </c>
      <c r="E145" s="214">
        <v>0</v>
      </c>
      <c r="F145" s="214">
        <v>10</v>
      </c>
      <c r="G145" s="215">
        <v>0</v>
      </c>
      <c r="H145" s="216">
        <v>0</v>
      </c>
      <c r="I145" s="216">
        <v>0</v>
      </c>
      <c r="J145" s="216">
        <v>0</v>
      </c>
      <c r="K145" s="216">
        <v>0</v>
      </c>
      <c r="L145" s="216">
        <v>0</v>
      </c>
      <c r="M145" s="216">
        <v>0</v>
      </c>
      <c r="N145" s="216">
        <v>0</v>
      </c>
      <c r="O145" s="235">
        <v>0</v>
      </c>
      <c r="P145" s="222"/>
      <c r="Q145" s="11" t="s">
        <v>2376</v>
      </c>
      <c r="R145" t="s">
        <v>1963</v>
      </c>
    </row>
    <row r="146" spans="1:18" x14ac:dyDescent="0.25">
      <c r="A146" s="214">
        <v>10</v>
      </c>
      <c r="B146" s="214">
        <v>10</v>
      </c>
      <c r="C146" s="214">
        <v>9</v>
      </c>
      <c r="D146" s="214">
        <v>669</v>
      </c>
      <c r="E146" s="214">
        <v>0</v>
      </c>
      <c r="F146" s="214">
        <v>10</v>
      </c>
      <c r="G146" s="215">
        <v>0</v>
      </c>
      <c r="H146" s="216">
        <v>0</v>
      </c>
      <c r="I146" s="216">
        <v>1491.53</v>
      </c>
      <c r="J146" s="216">
        <v>0</v>
      </c>
      <c r="K146" s="216">
        <v>-75</v>
      </c>
      <c r="L146" s="216">
        <v>0</v>
      </c>
      <c r="M146" s="216">
        <v>316.91199999999998</v>
      </c>
      <c r="N146" s="216">
        <v>0</v>
      </c>
      <c r="O146" s="235">
        <v>0</v>
      </c>
      <c r="P146" s="222"/>
      <c r="Q146" t="s">
        <v>3053</v>
      </c>
      <c r="R146" t="s">
        <v>1980</v>
      </c>
    </row>
    <row r="147" spans="1:18" x14ac:dyDescent="0.25">
      <c r="A147" s="214">
        <v>10</v>
      </c>
      <c r="B147" s="214">
        <v>10</v>
      </c>
      <c r="C147" s="214">
        <v>18</v>
      </c>
      <c r="D147" s="214">
        <v>244</v>
      </c>
      <c r="E147" s="214">
        <v>0</v>
      </c>
      <c r="F147" s="214">
        <v>10</v>
      </c>
      <c r="G147" s="215">
        <v>0</v>
      </c>
      <c r="H147" s="216">
        <v>0</v>
      </c>
      <c r="I147" s="216">
        <v>0</v>
      </c>
      <c r="J147" s="216">
        <v>0</v>
      </c>
      <c r="K147" s="216">
        <v>0</v>
      </c>
      <c r="L147" s="216">
        <v>0</v>
      </c>
      <c r="M147" s="216">
        <v>0</v>
      </c>
      <c r="N147" s="216">
        <v>0</v>
      </c>
      <c r="O147" s="235">
        <v>0</v>
      </c>
      <c r="P147" s="222"/>
      <c r="Q147" s="11" t="s">
        <v>2376</v>
      </c>
      <c r="R147" t="s">
        <v>1963</v>
      </c>
    </row>
    <row r="148" spans="1:18" x14ac:dyDescent="0.25">
      <c r="A148" s="214">
        <v>11</v>
      </c>
      <c r="B148" s="214">
        <v>4</v>
      </c>
      <c r="C148" s="214">
        <v>11</v>
      </c>
      <c r="D148" s="214">
        <v>578</v>
      </c>
      <c r="E148" s="214">
        <v>0</v>
      </c>
      <c r="F148" s="214">
        <v>10</v>
      </c>
      <c r="G148" s="215">
        <v>292</v>
      </c>
      <c r="H148" s="216">
        <v>0</v>
      </c>
      <c r="I148" s="216">
        <v>0.84099999999999997</v>
      </c>
      <c r="J148" s="216">
        <v>0</v>
      </c>
      <c r="K148" s="216">
        <v>0</v>
      </c>
      <c r="L148" s="216">
        <v>0</v>
      </c>
      <c r="M148" s="216">
        <v>0</v>
      </c>
      <c r="N148" s="216">
        <v>0</v>
      </c>
      <c r="O148" s="235">
        <v>0</v>
      </c>
      <c r="P148" s="222"/>
      <c r="Q148" s="222" t="s">
        <v>3048</v>
      </c>
      <c r="R148" t="s">
        <v>1981</v>
      </c>
    </row>
    <row r="149" spans="1:18" x14ac:dyDescent="0.25">
      <c r="A149" s="214">
        <v>11</v>
      </c>
      <c r="B149" s="214">
        <v>6</v>
      </c>
      <c r="C149" s="214">
        <v>24</v>
      </c>
      <c r="D149" s="214">
        <v>626</v>
      </c>
      <c r="E149" s="214">
        <v>0</v>
      </c>
      <c r="F149" s="214">
        <v>10</v>
      </c>
      <c r="G149" s="215">
        <v>0</v>
      </c>
      <c r="H149" s="216">
        <v>0</v>
      </c>
      <c r="I149" s="216">
        <v>0</v>
      </c>
      <c r="J149" s="216">
        <v>0</v>
      </c>
      <c r="K149" s="216">
        <v>0</v>
      </c>
      <c r="L149" s="216">
        <v>0</v>
      </c>
      <c r="M149" s="216">
        <v>0</v>
      </c>
      <c r="N149" s="216">
        <v>0</v>
      </c>
      <c r="O149" s="235">
        <v>1.1000000000000001</v>
      </c>
      <c r="P149" s="222"/>
      <c r="Q149" s="222" t="s">
        <v>3054</v>
      </c>
      <c r="R149" t="s">
        <v>1936</v>
      </c>
    </row>
    <row r="150" spans="1:18" x14ac:dyDescent="0.25">
      <c r="A150" s="214">
        <v>11</v>
      </c>
      <c r="B150" s="214">
        <v>6</v>
      </c>
      <c r="C150" s="214">
        <v>25</v>
      </c>
      <c r="D150" s="214">
        <v>451</v>
      </c>
      <c r="E150" s="214">
        <v>0</v>
      </c>
      <c r="F150" s="214">
        <v>10</v>
      </c>
      <c r="G150" s="215">
        <v>0</v>
      </c>
      <c r="H150" s="216">
        <v>0</v>
      </c>
      <c r="I150" s="216">
        <v>0</v>
      </c>
      <c r="J150" s="216">
        <v>0</v>
      </c>
      <c r="K150" s="216">
        <v>0</v>
      </c>
      <c r="L150" s="216">
        <v>0</v>
      </c>
      <c r="M150" s="216">
        <v>0</v>
      </c>
      <c r="N150" s="216">
        <v>0</v>
      </c>
      <c r="O150" s="235">
        <v>0</v>
      </c>
      <c r="P150" s="222"/>
      <c r="Q150" t="s">
        <v>1958</v>
      </c>
      <c r="R150" t="s">
        <v>1958</v>
      </c>
    </row>
    <row r="151" spans="1:18" x14ac:dyDescent="0.25">
      <c r="A151" s="214">
        <v>11</v>
      </c>
      <c r="B151" s="214">
        <v>7</v>
      </c>
      <c r="C151" s="214">
        <v>6</v>
      </c>
      <c r="D151" s="214">
        <v>217</v>
      </c>
      <c r="E151" s="214">
        <v>0</v>
      </c>
      <c r="F151" s="214">
        <v>10</v>
      </c>
      <c r="G151" s="215">
        <v>0</v>
      </c>
      <c r="H151" s="216">
        <v>0</v>
      </c>
      <c r="I151" s="216">
        <v>0</v>
      </c>
      <c r="J151" s="216">
        <v>0</v>
      </c>
      <c r="K151" s="216">
        <v>0</v>
      </c>
      <c r="L151" s="216">
        <v>0</v>
      </c>
      <c r="M151" s="216">
        <v>0</v>
      </c>
      <c r="N151" s="216">
        <v>0</v>
      </c>
      <c r="O151" s="235">
        <v>0</v>
      </c>
      <c r="P151" s="222"/>
      <c r="Q151" s="11" t="s">
        <v>2323</v>
      </c>
      <c r="R151" t="s">
        <v>1982</v>
      </c>
    </row>
    <row r="152" spans="1:18" x14ac:dyDescent="0.25">
      <c r="A152" s="214">
        <v>11</v>
      </c>
      <c r="B152" s="214">
        <v>7</v>
      </c>
      <c r="C152" s="214">
        <v>14</v>
      </c>
      <c r="D152" s="214">
        <v>217</v>
      </c>
      <c r="E152" s="214">
        <v>0</v>
      </c>
      <c r="F152" s="214">
        <v>10</v>
      </c>
      <c r="G152" s="215">
        <v>0</v>
      </c>
      <c r="H152" s="216">
        <v>0</v>
      </c>
      <c r="I152" s="216">
        <v>0</v>
      </c>
      <c r="J152" s="216">
        <v>0</v>
      </c>
      <c r="K152" s="216">
        <v>0</v>
      </c>
      <c r="L152" s="216">
        <v>0</v>
      </c>
      <c r="M152" s="216">
        <v>0</v>
      </c>
      <c r="N152" s="216">
        <v>0</v>
      </c>
      <c r="O152" s="235">
        <v>0</v>
      </c>
      <c r="P152" s="222"/>
      <c r="Q152" s="11" t="s">
        <v>2323</v>
      </c>
      <c r="R152" t="s">
        <v>1982</v>
      </c>
    </row>
    <row r="153" spans="1:18" x14ac:dyDescent="0.25">
      <c r="A153" s="214">
        <v>11</v>
      </c>
      <c r="B153" s="214">
        <v>10</v>
      </c>
      <c r="C153" s="214">
        <v>18</v>
      </c>
      <c r="D153" s="214">
        <v>589</v>
      </c>
      <c r="E153" s="214">
        <v>0</v>
      </c>
      <c r="F153" s="214">
        <v>10</v>
      </c>
      <c r="G153" s="215">
        <v>33</v>
      </c>
      <c r="H153" s="216">
        <v>0</v>
      </c>
      <c r="I153" s="216">
        <v>112.08499999999999</v>
      </c>
      <c r="J153" s="216">
        <v>0</v>
      </c>
      <c r="K153" s="216">
        <v>0</v>
      </c>
      <c r="L153" s="216">
        <v>0</v>
      </c>
      <c r="M153" s="216">
        <v>0</v>
      </c>
      <c r="N153" s="216">
        <v>0</v>
      </c>
      <c r="O153" s="235">
        <v>0</v>
      </c>
      <c r="P153" s="222"/>
      <c r="Q153" s="222" t="s">
        <v>3047</v>
      </c>
      <c r="R153" t="s">
        <v>1983</v>
      </c>
    </row>
    <row r="154" spans="1:18" x14ac:dyDescent="0.25">
      <c r="A154" s="214">
        <v>11</v>
      </c>
      <c r="B154" s="214">
        <v>10</v>
      </c>
      <c r="C154" s="214">
        <v>22</v>
      </c>
      <c r="D154" s="214">
        <v>191</v>
      </c>
      <c r="E154" s="214">
        <v>0</v>
      </c>
      <c r="F154" s="214">
        <v>10</v>
      </c>
      <c r="G154" s="215">
        <v>0</v>
      </c>
      <c r="H154" s="216">
        <v>0</v>
      </c>
      <c r="I154" s="216">
        <v>0</v>
      </c>
      <c r="J154" s="216">
        <v>0</v>
      </c>
      <c r="K154" s="216">
        <v>0</v>
      </c>
      <c r="L154" s="216">
        <v>0</v>
      </c>
      <c r="M154" s="216">
        <v>0</v>
      </c>
      <c r="N154" s="216">
        <v>0</v>
      </c>
      <c r="O154" s="235">
        <v>0</v>
      </c>
      <c r="P154" s="222"/>
      <c r="Q154" s="11" t="s">
        <v>2273</v>
      </c>
      <c r="R154" t="s">
        <v>1984</v>
      </c>
    </row>
    <row r="155" spans="1:18" x14ac:dyDescent="0.25">
      <c r="A155" s="214">
        <v>11</v>
      </c>
      <c r="B155" s="214">
        <v>10</v>
      </c>
      <c r="C155" s="214">
        <v>25</v>
      </c>
      <c r="D155" s="214">
        <v>251</v>
      </c>
      <c r="E155" s="214">
        <v>0</v>
      </c>
      <c r="F155" s="214">
        <v>10</v>
      </c>
      <c r="G155" s="215">
        <v>0</v>
      </c>
      <c r="H155" s="216">
        <v>0</v>
      </c>
      <c r="I155" s="216">
        <v>0</v>
      </c>
      <c r="J155" s="216">
        <v>0</v>
      </c>
      <c r="K155" s="216">
        <v>0</v>
      </c>
      <c r="L155" s="216">
        <v>0</v>
      </c>
      <c r="M155" s="216">
        <v>0</v>
      </c>
      <c r="N155" s="216">
        <v>0</v>
      </c>
      <c r="O155" s="235">
        <v>0</v>
      </c>
      <c r="P155" s="222"/>
      <c r="Q155" s="11" t="s">
        <v>2390</v>
      </c>
      <c r="R155" t="s">
        <v>1956</v>
      </c>
    </row>
    <row r="156" spans="1:18" x14ac:dyDescent="0.25">
      <c r="A156" s="214">
        <v>11</v>
      </c>
      <c r="B156" s="214">
        <v>10</v>
      </c>
      <c r="C156" s="214">
        <v>26</v>
      </c>
      <c r="D156" s="214">
        <v>669</v>
      </c>
      <c r="E156" s="214">
        <v>0</v>
      </c>
      <c r="F156" s="214">
        <v>10</v>
      </c>
      <c r="G156" s="215">
        <v>0</v>
      </c>
      <c r="H156" s="216">
        <v>0</v>
      </c>
      <c r="I156" s="216">
        <v>1491.53</v>
      </c>
      <c r="J156" s="216">
        <v>0</v>
      </c>
      <c r="K156" s="216">
        <v>-75</v>
      </c>
      <c r="L156" s="216">
        <v>0</v>
      </c>
      <c r="M156" s="216">
        <v>316.91199999999998</v>
      </c>
      <c r="N156" s="216">
        <v>0</v>
      </c>
      <c r="O156" s="235">
        <v>0</v>
      </c>
      <c r="P156" s="222"/>
      <c r="Q156" t="s">
        <v>3053</v>
      </c>
      <c r="R156" t="s">
        <v>1985</v>
      </c>
    </row>
    <row r="157" spans="1:18" x14ac:dyDescent="0.25">
      <c r="A157" s="214">
        <v>12</v>
      </c>
      <c r="B157" s="214">
        <v>3</v>
      </c>
      <c r="C157" s="214">
        <v>14</v>
      </c>
      <c r="D157" s="214">
        <v>589</v>
      </c>
      <c r="E157" s="214">
        <v>0</v>
      </c>
      <c r="F157" s="214">
        <v>10</v>
      </c>
      <c r="G157" s="215">
        <v>66</v>
      </c>
      <c r="H157" s="216">
        <v>0</v>
      </c>
      <c r="I157" s="216">
        <v>168.12799999999999</v>
      </c>
      <c r="J157" s="216">
        <v>0</v>
      </c>
      <c r="K157" s="216">
        <v>0</v>
      </c>
      <c r="L157" s="216">
        <v>0</v>
      </c>
      <c r="M157" s="216">
        <v>0</v>
      </c>
      <c r="N157" s="216">
        <v>0</v>
      </c>
      <c r="O157" s="235">
        <v>0</v>
      </c>
      <c r="P157" s="222"/>
      <c r="Q157" s="222" t="s">
        <v>3047</v>
      </c>
      <c r="R157" t="s">
        <v>1986</v>
      </c>
    </row>
    <row r="158" spans="1:18" x14ac:dyDescent="0.25">
      <c r="A158" s="214">
        <v>12</v>
      </c>
      <c r="B158" s="214">
        <v>7</v>
      </c>
      <c r="C158" s="214">
        <v>5</v>
      </c>
      <c r="D158" s="214">
        <v>626</v>
      </c>
      <c r="E158" s="214">
        <v>0</v>
      </c>
      <c r="F158" s="214">
        <v>10</v>
      </c>
      <c r="G158" s="215">
        <v>0</v>
      </c>
      <c r="H158" s="216">
        <v>0</v>
      </c>
      <c r="I158" s="216">
        <v>0</v>
      </c>
      <c r="J158" s="216">
        <v>0</v>
      </c>
      <c r="K158" s="216">
        <v>0</v>
      </c>
      <c r="L158" s="216">
        <v>0</v>
      </c>
      <c r="M158" s="216">
        <v>0</v>
      </c>
      <c r="N158" s="216">
        <v>0</v>
      </c>
      <c r="O158" s="235">
        <v>1.1000000000000001</v>
      </c>
      <c r="P158" s="222"/>
      <c r="Q158" s="222" t="s">
        <v>3054</v>
      </c>
      <c r="R158" t="s">
        <v>1936</v>
      </c>
    </row>
    <row r="159" spans="1:18" x14ac:dyDescent="0.25">
      <c r="A159" s="214">
        <v>12</v>
      </c>
      <c r="B159" s="214">
        <v>7</v>
      </c>
      <c r="C159" s="214">
        <v>6</v>
      </c>
      <c r="D159" s="214">
        <v>451</v>
      </c>
      <c r="E159" s="214">
        <v>0</v>
      </c>
      <c r="F159" s="214">
        <v>10</v>
      </c>
      <c r="G159" s="215">
        <v>0</v>
      </c>
      <c r="H159" s="216">
        <v>0</v>
      </c>
      <c r="I159" s="216">
        <v>0</v>
      </c>
      <c r="J159" s="216">
        <v>0</v>
      </c>
      <c r="K159" s="216">
        <v>0</v>
      </c>
      <c r="L159" s="216">
        <v>0</v>
      </c>
      <c r="M159" s="216">
        <v>0</v>
      </c>
      <c r="N159" s="216">
        <v>0</v>
      </c>
      <c r="O159" s="235">
        <v>0</v>
      </c>
      <c r="P159" s="222"/>
      <c r="Q159" t="s">
        <v>1958</v>
      </c>
      <c r="R159" t="s">
        <v>1958</v>
      </c>
    </row>
    <row r="160" spans="1:18" x14ac:dyDescent="0.25">
      <c r="A160" s="214">
        <v>12</v>
      </c>
      <c r="B160" s="214">
        <v>7</v>
      </c>
      <c r="C160" s="214">
        <v>10</v>
      </c>
      <c r="D160" s="214">
        <v>217</v>
      </c>
      <c r="E160" s="214">
        <v>0</v>
      </c>
      <c r="F160" s="214">
        <v>10</v>
      </c>
      <c r="G160" s="215">
        <v>0</v>
      </c>
      <c r="H160" s="216">
        <v>0</v>
      </c>
      <c r="I160" s="216">
        <v>0</v>
      </c>
      <c r="J160" s="216">
        <v>0</v>
      </c>
      <c r="K160" s="216">
        <v>0</v>
      </c>
      <c r="L160" s="216">
        <v>0</v>
      </c>
      <c r="M160" s="216">
        <v>0</v>
      </c>
      <c r="N160" s="216">
        <v>0</v>
      </c>
      <c r="O160" s="235">
        <v>0</v>
      </c>
      <c r="P160" s="222"/>
      <c r="Q160" s="11" t="s">
        <v>2323</v>
      </c>
      <c r="R160" t="s">
        <v>1987</v>
      </c>
    </row>
    <row r="161" spans="1:18" x14ac:dyDescent="0.25">
      <c r="A161" s="214">
        <v>12</v>
      </c>
      <c r="B161" s="214">
        <v>7</v>
      </c>
      <c r="C161" s="214">
        <v>18</v>
      </c>
      <c r="D161" s="214">
        <v>579</v>
      </c>
      <c r="E161" s="214">
        <v>0</v>
      </c>
      <c r="F161" s="214">
        <v>10</v>
      </c>
      <c r="G161" s="215">
        <v>293</v>
      </c>
      <c r="H161" s="216">
        <v>0</v>
      </c>
      <c r="I161" s="216">
        <v>3.7829999999999999</v>
      </c>
      <c r="J161" s="216">
        <v>0</v>
      </c>
      <c r="K161" s="216">
        <v>0</v>
      </c>
      <c r="L161" s="216">
        <v>0</v>
      </c>
      <c r="M161" s="216">
        <v>0</v>
      </c>
      <c r="N161" s="216">
        <v>0</v>
      </c>
      <c r="O161" s="235">
        <v>0</v>
      </c>
      <c r="P161" s="222"/>
      <c r="Q161" s="222" t="s">
        <v>3049</v>
      </c>
      <c r="R161" t="s">
        <v>1988</v>
      </c>
    </row>
    <row r="162" spans="1:18" x14ac:dyDescent="0.25">
      <c r="A162" s="214">
        <v>12</v>
      </c>
      <c r="B162" s="214">
        <v>7</v>
      </c>
      <c r="C162" s="214">
        <v>28</v>
      </c>
      <c r="D162" s="214">
        <v>251</v>
      </c>
      <c r="E162" s="214">
        <v>0</v>
      </c>
      <c r="F162" s="214">
        <v>10</v>
      </c>
      <c r="G162" s="215">
        <v>0</v>
      </c>
      <c r="H162" s="216">
        <v>0</v>
      </c>
      <c r="I162" s="216">
        <v>0</v>
      </c>
      <c r="J162" s="216">
        <v>0</v>
      </c>
      <c r="K162" s="216">
        <v>0</v>
      </c>
      <c r="L162" s="216">
        <v>0</v>
      </c>
      <c r="M162" s="216">
        <v>0</v>
      </c>
      <c r="N162" s="216">
        <v>0</v>
      </c>
      <c r="O162" s="235">
        <v>0</v>
      </c>
      <c r="P162" s="222"/>
      <c r="Q162" s="11" t="s">
        <v>2390</v>
      </c>
      <c r="R162" t="s">
        <v>1956</v>
      </c>
    </row>
    <row r="163" spans="1:18" x14ac:dyDescent="0.25">
      <c r="A163" s="214">
        <v>12</v>
      </c>
      <c r="B163" s="214">
        <v>8</v>
      </c>
      <c r="C163" s="214">
        <v>22</v>
      </c>
      <c r="D163" s="214">
        <v>251</v>
      </c>
      <c r="E163" s="214">
        <v>0</v>
      </c>
      <c r="F163" s="214">
        <v>10</v>
      </c>
      <c r="G163" s="215">
        <v>0</v>
      </c>
      <c r="H163" s="216">
        <v>0</v>
      </c>
      <c r="I163" s="216">
        <v>0</v>
      </c>
      <c r="J163" s="216">
        <v>0</v>
      </c>
      <c r="K163" s="216">
        <v>0</v>
      </c>
      <c r="L163" s="216">
        <v>0</v>
      </c>
      <c r="M163" s="216">
        <v>0</v>
      </c>
      <c r="N163" s="216">
        <v>0</v>
      </c>
      <c r="O163" s="235">
        <v>0</v>
      </c>
      <c r="P163" s="222"/>
      <c r="Q163" s="11" t="s">
        <v>2390</v>
      </c>
      <c r="R163" t="s">
        <v>1956</v>
      </c>
    </row>
    <row r="164" spans="1:18" x14ac:dyDescent="0.25">
      <c r="A164" s="214">
        <v>12</v>
      </c>
      <c r="B164" s="214">
        <v>9</v>
      </c>
      <c r="C164" s="214">
        <v>21</v>
      </c>
      <c r="D164" s="214">
        <v>191</v>
      </c>
      <c r="E164" s="214">
        <v>0</v>
      </c>
      <c r="F164" s="214">
        <v>10</v>
      </c>
      <c r="G164" s="215">
        <v>0</v>
      </c>
      <c r="H164" s="216">
        <v>0</v>
      </c>
      <c r="I164" s="216">
        <v>0</v>
      </c>
      <c r="J164" s="216">
        <v>0</v>
      </c>
      <c r="K164" s="216">
        <v>0</v>
      </c>
      <c r="L164" s="216">
        <v>0</v>
      </c>
      <c r="M164" s="216">
        <v>0</v>
      </c>
      <c r="N164" s="216">
        <v>0</v>
      </c>
      <c r="O164" s="235">
        <v>0</v>
      </c>
      <c r="P164" s="222"/>
      <c r="Q164" s="11" t="s">
        <v>2273</v>
      </c>
      <c r="R164" t="s">
        <v>1984</v>
      </c>
    </row>
    <row r="165" spans="1:18" x14ac:dyDescent="0.25">
      <c r="A165" s="214">
        <v>12</v>
      </c>
      <c r="B165" s="214">
        <v>9</v>
      </c>
      <c r="C165" s="214">
        <v>26</v>
      </c>
      <c r="D165" s="214">
        <v>589</v>
      </c>
      <c r="E165" s="214">
        <v>0</v>
      </c>
      <c r="F165" s="214">
        <v>10</v>
      </c>
      <c r="G165" s="215">
        <v>66</v>
      </c>
      <c r="H165" s="216">
        <v>0</v>
      </c>
      <c r="I165" s="216">
        <v>140.10599999999999</v>
      </c>
      <c r="J165" s="216">
        <v>0</v>
      </c>
      <c r="K165" s="216">
        <v>0</v>
      </c>
      <c r="L165" s="216">
        <v>0</v>
      </c>
      <c r="M165" s="216">
        <v>0</v>
      </c>
      <c r="N165" s="216">
        <v>0</v>
      </c>
      <c r="O165" s="235">
        <v>0</v>
      </c>
      <c r="P165" s="222"/>
      <c r="Q165" s="222" t="s">
        <v>3047</v>
      </c>
      <c r="R165" t="s">
        <v>1989</v>
      </c>
    </row>
    <row r="166" spans="1:18" x14ac:dyDescent="0.25">
      <c r="A166" s="214">
        <v>12</v>
      </c>
      <c r="B166" s="214">
        <v>9</v>
      </c>
      <c r="C166" s="214">
        <v>26</v>
      </c>
      <c r="D166" s="214">
        <v>589</v>
      </c>
      <c r="E166" s="214">
        <v>0</v>
      </c>
      <c r="F166" s="214">
        <v>10</v>
      </c>
      <c r="G166" s="215">
        <v>33</v>
      </c>
      <c r="H166" s="216">
        <v>0</v>
      </c>
      <c r="I166" s="216">
        <v>112.08499999999999</v>
      </c>
      <c r="J166" s="216">
        <v>0</v>
      </c>
      <c r="K166" s="216">
        <v>0</v>
      </c>
      <c r="L166" s="216">
        <v>0</v>
      </c>
      <c r="M166" s="216">
        <v>0</v>
      </c>
      <c r="N166" s="216">
        <v>0</v>
      </c>
      <c r="O166" s="235">
        <v>0</v>
      </c>
      <c r="P166" s="222"/>
      <c r="Q166" s="222" t="s">
        <v>3047</v>
      </c>
      <c r="R166" t="s">
        <v>1990</v>
      </c>
    </row>
    <row r="167" spans="1:18" x14ac:dyDescent="0.25">
      <c r="A167" s="214">
        <v>12</v>
      </c>
      <c r="B167" s="214">
        <v>9</v>
      </c>
      <c r="C167" s="214">
        <v>28</v>
      </c>
      <c r="D167" s="214">
        <v>251</v>
      </c>
      <c r="E167" s="214">
        <v>0</v>
      </c>
      <c r="F167" s="214">
        <v>10</v>
      </c>
      <c r="G167" s="215">
        <v>0</v>
      </c>
      <c r="H167" s="216">
        <v>0</v>
      </c>
      <c r="I167" s="216">
        <v>0</v>
      </c>
      <c r="J167" s="216">
        <v>0</v>
      </c>
      <c r="K167" s="216">
        <v>0</v>
      </c>
      <c r="L167" s="216">
        <v>0</v>
      </c>
      <c r="M167" s="216">
        <v>0</v>
      </c>
      <c r="N167" s="216">
        <v>0</v>
      </c>
      <c r="O167" s="235">
        <v>0</v>
      </c>
      <c r="P167" s="222"/>
      <c r="Q167" s="11" t="s">
        <v>2390</v>
      </c>
      <c r="R167" t="s">
        <v>1956</v>
      </c>
    </row>
    <row r="168" spans="1:18" x14ac:dyDescent="0.25">
      <c r="A168" s="214">
        <v>12</v>
      </c>
      <c r="B168" s="214">
        <v>9</v>
      </c>
      <c r="C168" s="214">
        <v>29</v>
      </c>
      <c r="D168" s="214">
        <v>669</v>
      </c>
      <c r="E168" s="214">
        <v>0</v>
      </c>
      <c r="F168" s="214">
        <v>10</v>
      </c>
      <c r="G168" s="215">
        <v>0</v>
      </c>
      <c r="H168" s="216">
        <v>0</v>
      </c>
      <c r="I168" s="216">
        <v>1491.53</v>
      </c>
      <c r="J168" s="216">
        <v>0</v>
      </c>
      <c r="K168" s="216">
        <v>-75</v>
      </c>
      <c r="L168" s="216">
        <v>0</v>
      </c>
      <c r="M168" s="216">
        <v>316.91199999999998</v>
      </c>
      <c r="N168" s="216">
        <v>0</v>
      </c>
      <c r="O168" s="235">
        <v>0</v>
      </c>
      <c r="P168" s="222"/>
      <c r="Q168" t="s">
        <v>3053</v>
      </c>
      <c r="R168" t="s">
        <v>1991</v>
      </c>
    </row>
    <row r="169" spans="1:18" x14ac:dyDescent="0.25">
      <c r="A169" s="214">
        <v>13</v>
      </c>
      <c r="B169" s="214">
        <v>2</v>
      </c>
      <c r="C169" s="214">
        <v>24</v>
      </c>
      <c r="D169" s="214">
        <v>578</v>
      </c>
      <c r="E169" s="214">
        <v>0</v>
      </c>
      <c r="F169" s="214">
        <v>10</v>
      </c>
      <c r="G169" s="215">
        <v>120</v>
      </c>
      <c r="H169" s="216">
        <v>0</v>
      </c>
      <c r="I169" s="216">
        <v>2.4E-2</v>
      </c>
      <c r="J169" s="216">
        <v>0</v>
      </c>
      <c r="K169" s="216">
        <v>0</v>
      </c>
      <c r="L169" s="216">
        <v>0</v>
      </c>
      <c r="M169" s="216">
        <v>0</v>
      </c>
      <c r="N169" s="216">
        <v>0</v>
      </c>
      <c r="O169" s="235">
        <v>0</v>
      </c>
      <c r="P169" s="222"/>
      <c r="Q169" s="222" t="s">
        <v>3048</v>
      </c>
      <c r="R169" t="s">
        <v>1992</v>
      </c>
    </row>
    <row r="170" spans="1:18" x14ac:dyDescent="0.25">
      <c r="A170" s="214">
        <v>13</v>
      </c>
      <c r="B170" s="214">
        <v>2</v>
      </c>
      <c r="C170" s="214">
        <v>24</v>
      </c>
      <c r="D170" s="214">
        <v>578</v>
      </c>
      <c r="E170" s="214">
        <v>0</v>
      </c>
      <c r="F170" s="214">
        <v>10</v>
      </c>
      <c r="G170" s="215">
        <v>295</v>
      </c>
      <c r="H170" s="216">
        <v>0</v>
      </c>
      <c r="I170" s="216">
        <v>0.28000000000000003</v>
      </c>
      <c r="J170" s="216">
        <v>0</v>
      </c>
      <c r="K170" s="216">
        <v>0</v>
      </c>
      <c r="L170" s="216">
        <v>0</v>
      </c>
      <c r="M170" s="216">
        <v>0</v>
      </c>
      <c r="N170" s="216">
        <v>0</v>
      </c>
      <c r="O170" s="235">
        <v>0</v>
      </c>
      <c r="P170" s="222"/>
      <c r="Q170" s="222" t="s">
        <v>3048</v>
      </c>
      <c r="R170" t="s">
        <v>1993</v>
      </c>
    </row>
    <row r="171" spans="1:18" x14ac:dyDescent="0.25">
      <c r="A171" s="214">
        <v>13</v>
      </c>
      <c r="B171" s="214">
        <v>6</v>
      </c>
      <c r="C171" s="214">
        <v>28</v>
      </c>
      <c r="D171" s="214">
        <v>217</v>
      </c>
      <c r="E171" s="214">
        <v>0</v>
      </c>
      <c r="F171" s="214">
        <v>10</v>
      </c>
      <c r="G171" s="215">
        <v>0</v>
      </c>
      <c r="H171" s="216">
        <v>0</v>
      </c>
      <c r="I171" s="216">
        <v>0</v>
      </c>
      <c r="J171" s="216">
        <v>0</v>
      </c>
      <c r="K171" s="216">
        <v>0</v>
      </c>
      <c r="L171" s="216">
        <v>0</v>
      </c>
      <c r="M171" s="216">
        <v>0</v>
      </c>
      <c r="N171" s="216">
        <v>0</v>
      </c>
      <c r="O171" s="235">
        <v>0</v>
      </c>
      <c r="P171" s="222"/>
      <c r="Q171" s="11" t="s">
        <v>2323</v>
      </c>
      <c r="R171" t="s">
        <v>1994</v>
      </c>
    </row>
    <row r="172" spans="1:18" x14ac:dyDescent="0.25">
      <c r="A172" s="214">
        <v>13</v>
      </c>
      <c r="B172" s="214">
        <v>7</v>
      </c>
      <c r="C172" s="214">
        <v>12</v>
      </c>
      <c r="D172" s="214">
        <v>626</v>
      </c>
      <c r="E172" s="214">
        <v>0</v>
      </c>
      <c r="F172" s="214">
        <v>10</v>
      </c>
      <c r="G172" s="215">
        <v>0</v>
      </c>
      <c r="H172" s="216">
        <v>0</v>
      </c>
      <c r="I172" s="216">
        <v>0</v>
      </c>
      <c r="J172" s="216">
        <v>0</v>
      </c>
      <c r="K172" s="216">
        <v>0</v>
      </c>
      <c r="L172" s="216">
        <v>0</v>
      </c>
      <c r="M172" s="216">
        <v>0</v>
      </c>
      <c r="N172" s="216">
        <v>0</v>
      </c>
      <c r="O172" s="235">
        <v>1.1000000000000001</v>
      </c>
      <c r="P172" s="222"/>
      <c r="Q172" s="222" t="s">
        <v>3054</v>
      </c>
      <c r="R172" t="s">
        <v>1936</v>
      </c>
    </row>
    <row r="173" spans="1:18" x14ac:dyDescent="0.25">
      <c r="A173" s="214">
        <v>13</v>
      </c>
      <c r="B173" s="214">
        <v>7</v>
      </c>
      <c r="C173" s="214">
        <v>13</v>
      </c>
      <c r="D173" s="214">
        <v>451</v>
      </c>
      <c r="E173" s="214">
        <v>0</v>
      </c>
      <c r="F173" s="214">
        <v>10</v>
      </c>
      <c r="G173" s="215">
        <v>0</v>
      </c>
      <c r="H173" s="216">
        <v>0</v>
      </c>
      <c r="I173" s="216">
        <v>0</v>
      </c>
      <c r="J173" s="216">
        <v>0</v>
      </c>
      <c r="K173" s="216">
        <v>0</v>
      </c>
      <c r="L173" s="216">
        <v>0</v>
      </c>
      <c r="M173" s="216">
        <v>0</v>
      </c>
      <c r="N173" s="216">
        <v>0</v>
      </c>
      <c r="O173" s="235">
        <v>0</v>
      </c>
      <c r="P173" s="222"/>
      <c r="Q173" t="s">
        <v>1958</v>
      </c>
      <c r="R173" t="s">
        <v>1958</v>
      </c>
    </row>
    <row r="174" spans="1:18" x14ac:dyDescent="0.25">
      <c r="A174" s="214">
        <v>13</v>
      </c>
      <c r="B174" s="214">
        <v>7</v>
      </c>
      <c r="C174" s="214">
        <v>13</v>
      </c>
      <c r="D174" s="214">
        <v>244</v>
      </c>
      <c r="E174" s="214">
        <v>0</v>
      </c>
      <c r="F174" s="214">
        <v>10</v>
      </c>
      <c r="G174" s="215">
        <v>0</v>
      </c>
      <c r="H174" s="216">
        <v>0</v>
      </c>
      <c r="I174" s="216">
        <v>0</v>
      </c>
      <c r="J174" s="216">
        <v>0</v>
      </c>
      <c r="K174" s="216">
        <v>0</v>
      </c>
      <c r="L174" s="216">
        <v>0</v>
      </c>
      <c r="M174" s="216">
        <v>0</v>
      </c>
      <c r="N174" s="216">
        <v>0</v>
      </c>
      <c r="O174" s="235">
        <v>0</v>
      </c>
      <c r="P174" s="222"/>
      <c r="Q174" s="11" t="s">
        <v>2376</v>
      </c>
      <c r="R174" t="s">
        <v>1995</v>
      </c>
    </row>
    <row r="175" spans="1:18" x14ac:dyDescent="0.25">
      <c r="A175" s="214">
        <v>13</v>
      </c>
      <c r="B175" s="214">
        <v>8</v>
      </c>
      <c r="C175" s="214">
        <v>24</v>
      </c>
      <c r="D175" s="214">
        <v>253</v>
      </c>
      <c r="E175" s="214">
        <v>0</v>
      </c>
      <c r="F175" s="214">
        <v>10</v>
      </c>
      <c r="G175" s="215">
        <v>0</v>
      </c>
      <c r="H175" s="216">
        <v>0</v>
      </c>
      <c r="I175" s="216">
        <v>0</v>
      </c>
      <c r="J175" s="216">
        <v>0</v>
      </c>
      <c r="K175" s="216">
        <v>0</v>
      </c>
      <c r="L175" s="216">
        <v>0</v>
      </c>
      <c r="M175" s="216">
        <v>0</v>
      </c>
      <c r="N175" s="216">
        <v>0</v>
      </c>
      <c r="O175" s="235">
        <v>0</v>
      </c>
      <c r="P175" s="222"/>
      <c r="Q175" s="11" t="s">
        <v>2394</v>
      </c>
      <c r="R175" t="s">
        <v>1996</v>
      </c>
    </row>
    <row r="176" spans="1:18" x14ac:dyDescent="0.25">
      <c r="A176" s="214">
        <v>13</v>
      </c>
      <c r="B176" s="214">
        <v>9</v>
      </c>
      <c r="C176" s="214">
        <v>14</v>
      </c>
      <c r="D176" s="214">
        <v>589</v>
      </c>
      <c r="E176" s="214">
        <v>0</v>
      </c>
      <c r="F176" s="214">
        <v>10</v>
      </c>
      <c r="G176" s="215">
        <v>66</v>
      </c>
      <c r="H176" s="216">
        <v>0</v>
      </c>
      <c r="I176" s="216">
        <v>112.08499999999999</v>
      </c>
      <c r="J176" s="216">
        <v>0</v>
      </c>
      <c r="K176" s="216">
        <v>0</v>
      </c>
      <c r="L176" s="216">
        <v>0</v>
      </c>
      <c r="M176" s="216">
        <v>0</v>
      </c>
      <c r="N176" s="216">
        <v>0</v>
      </c>
      <c r="O176" s="235">
        <v>0</v>
      </c>
      <c r="P176" s="222"/>
      <c r="Q176" s="222" t="s">
        <v>3047</v>
      </c>
      <c r="R176" t="s">
        <v>1989</v>
      </c>
    </row>
    <row r="177" spans="1:18" x14ac:dyDescent="0.25">
      <c r="A177" s="214">
        <v>13</v>
      </c>
      <c r="B177" s="214">
        <v>10</v>
      </c>
      <c r="C177" s="214">
        <v>2</v>
      </c>
      <c r="D177" s="214">
        <v>194</v>
      </c>
      <c r="E177" s="214">
        <v>0</v>
      </c>
      <c r="F177" s="214">
        <v>10</v>
      </c>
      <c r="G177" s="215">
        <v>0</v>
      </c>
      <c r="H177" s="216">
        <v>0</v>
      </c>
      <c r="I177" s="216">
        <v>0</v>
      </c>
      <c r="J177" s="216">
        <v>0</v>
      </c>
      <c r="K177" s="216">
        <v>0</v>
      </c>
      <c r="L177" s="216">
        <v>0</v>
      </c>
      <c r="M177" s="216">
        <v>0</v>
      </c>
      <c r="N177" s="216">
        <v>0</v>
      </c>
      <c r="O177" s="235">
        <v>0</v>
      </c>
      <c r="P177" s="222"/>
      <c r="Q177" s="11" t="s">
        <v>2279</v>
      </c>
      <c r="R177" t="s">
        <v>1997</v>
      </c>
    </row>
    <row r="178" spans="1:18" x14ac:dyDescent="0.25">
      <c r="A178" s="214">
        <v>13</v>
      </c>
      <c r="B178" s="214">
        <v>10</v>
      </c>
      <c r="C178" s="214">
        <v>5</v>
      </c>
      <c r="D178" s="214">
        <v>136</v>
      </c>
      <c r="E178" s="214">
        <v>0</v>
      </c>
      <c r="F178" s="214">
        <v>10</v>
      </c>
      <c r="G178" s="215">
        <v>0</v>
      </c>
      <c r="H178" s="216">
        <v>0</v>
      </c>
      <c r="I178" s="216">
        <v>1491.53</v>
      </c>
      <c r="J178" s="216">
        <v>0</v>
      </c>
      <c r="K178" s="216">
        <v>-75</v>
      </c>
      <c r="L178" s="216">
        <v>0</v>
      </c>
      <c r="M178" s="216">
        <v>316.91199999999998</v>
      </c>
      <c r="N178" s="216">
        <v>0</v>
      </c>
      <c r="O178" s="235">
        <v>0</v>
      </c>
      <c r="P178" s="222"/>
      <c r="Q178" t="s">
        <v>3053</v>
      </c>
      <c r="R178" t="s">
        <v>1998</v>
      </c>
    </row>
    <row r="179" spans="1:18" x14ac:dyDescent="0.25">
      <c r="A179" s="214">
        <v>14</v>
      </c>
      <c r="B179" s="214">
        <v>2</v>
      </c>
      <c r="C179" s="214">
        <v>15</v>
      </c>
      <c r="D179" s="214">
        <v>578</v>
      </c>
      <c r="E179" s="214">
        <v>0</v>
      </c>
      <c r="F179" s="214">
        <v>10</v>
      </c>
      <c r="G179" s="215">
        <v>120</v>
      </c>
      <c r="H179" s="216">
        <v>0</v>
      </c>
      <c r="I179" s="216">
        <v>2.4E-2</v>
      </c>
      <c r="J179" s="216">
        <v>0</v>
      </c>
      <c r="K179" s="216">
        <v>0</v>
      </c>
      <c r="L179" s="216">
        <v>0</v>
      </c>
      <c r="M179" s="216">
        <v>0</v>
      </c>
      <c r="N179" s="216">
        <v>0</v>
      </c>
      <c r="O179" s="235">
        <v>0</v>
      </c>
      <c r="P179" s="222"/>
      <c r="Q179" s="222" t="s">
        <v>3050</v>
      </c>
      <c r="R179" t="s">
        <v>1999</v>
      </c>
    </row>
    <row r="180" spans="1:18" x14ac:dyDescent="0.25">
      <c r="A180" s="214">
        <v>14</v>
      </c>
      <c r="B180" s="214">
        <v>2</v>
      </c>
      <c r="C180" s="214">
        <v>15</v>
      </c>
      <c r="D180" s="214">
        <v>578</v>
      </c>
      <c r="E180" s="214">
        <v>0</v>
      </c>
      <c r="F180" s="214">
        <v>10</v>
      </c>
      <c r="G180" s="215">
        <v>295</v>
      </c>
      <c r="H180" s="216">
        <v>0</v>
      </c>
      <c r="I180" s="216">
        <v>0.224</v>
      </c>
      <c r="J180" s="216">
        <v>0</v>
      </c>
      <c r="K180" s="216">
        <v>0</v>
      </c>
      <c r="L180" s="216">
        <v>0</v>
      </c>
      <c r="M180" s="216">
        <v>0</v>
      </c>
      <c r="N180" s="216">
        <v>0</v>
      </c>
      <c r="O180" s="235">
        <v>0</v>
      </c>
      <c r="P180" s="222"/>
      <c r="Q180" s="222" t="s">
        <v>3050</v>
      </c>
      <c r="R180" t="s">
        <v>2000</v>
      </c>
    </row>
    <row r="181" spans="1:18" x14ac:dyDescent="0.25">
      <c r="A181" s="214">
        <v>14</v>
      </c>
      <c r="B181" s="214">
        <v>2</v>
      </c>
      <c r="C181" s="214">
        <v>28</v>
      </c>
      <c r="D181" s="214">
        <v>589</v>
      </c>
      <c r="E181" s="214">
        <v>0</v>
      </c>
      <c r="F181" s="214">
        <v>10</v>
      </c>
      <c r="G181" s="215">
        <v>66</v>
      </c>
      <c r="H181" s="216">
        <v>0</v>
      </c>
      <c r="I181" s="216">
        <v>112.08499999999999</v>
      </c>
      <c r="J181" s="216">
        <v>0</v>
      </c>
      <c r="K181" s="216">
        <v>0</v>
      </c>
      <c r="L181" s="216">
        <v>0</v>
      </c>
      <c r="M181" s="216">
        <v>0</v>
      </c>
      <c r="N181" s="216">
        <v>0</v>
      </c>
      <c r="O181" s="235">
        <v>0</v>
      </c>
      <c r="P181" s="222"/>
      <c r="Q181" s="222" t="s">
        <v>3047</v>
      </c>
      <c r="R181" t="s">
        <v>1973</v>
      </c>
    </row>
    <row r="182" spans="1:18" x14ac:dyDescent="0.25">
      <c r="A182" s="214">
        <v>14</v>
      </c>
      <c r="B182" s="214">
        <v>6</v>
      </c>
      <c r="C182" s="214">
        <v>19</v>
      </c>
      <c r="D182" s="214">
        <v>626</v>
      </c>
      <c r="E182" s="214">
        <v>0</v>
      </c>
      <c r="F182" s="214">
        <v>10</v>
      </c>
      <c r="G182" s="215">
        <v>0</v>
      </c>
      <c r="H182" s="216">
        <v>0</v>
      </c>
      <c r="I182" s="216">
        <v>0</v>
      </c>
      <c r="J182" s="216">
        <v>0</v>
      </c>
      <c r="K182" s="216">
        <v>0</v>
      </c>
      <c r="L182" s="216">
        <v>0</v>
      </c>
      <c r="M182" s="216">
        <v>0</v>
      </c>
      <c r="N182" s="216">
        <v>0</v>
      </c>
      <c r="O182" s="235">
        <v>1.1000000000000001</v>
      </c>
      <c r="P182" s="222"/>
      <c r="Q182" s="222" t="s">
        <v>3054</v>
      </c>
      <c r="R182" t="s">
        <v>1936</v>
      </c>
    </row>
    <row r="183" spans="1:18" x14ac:dyDescent="0.25">
      <c r="A183" s="214">
        <v>14</v>
      </c>
      <c r="B183" s="214">
        <v>6</v>
      </c>
      <c r="C183" s="214">
        <v>20</v>
      </c>
      <c r="D183" s="214">
        <v>451</v>
      </c>
      <c r="E183" s="214">
        <v>0</v>
      </c>
      <c r="F183" s="214">
        <v>10</v>
      </c>
      <c r="G183" s="215">
        <v>0</v>
      </c>
      <c r="H183" s="216">
        <v>0</v>
      </c>
      <c r="I183" s="216">
        <v>0</v>
      </c>
      <c r="J183" s="216">
        <v>0</v>
      </c>
      <c r="K183" s="216">
        <v>0</v>
      </c>
      <c r="L183" s="216">
        <v>0</v>
      </c>
      <c r="M183" s="216">
        <v>0</v>
      </c>
      <c r="N183" s="216">
        <v>0</v>
      </c>
      <c r="O183" s="235">
        <v>0</v>
      </c>
      <c r="P183" s="222"/>
      <c r="Q183" t="s">
        <v>1958</v>
      </c>
      <c r="R183" t="s">
        <v>1958</v>
      </c>
    </row>
    <row r="184" spans="1:18" x14ac:dyDescent="0.25">
      <c r="A184" s="214">
        <v>14</v>
      </c>
      <c r="B184" s="214">
        <v>6</v>
      </c>
      <c r="C184" s="214">
        <v>21</v>
      </c>
      <c r="D184" s="214">
        <v>194</v>
      </c>
      <c r="E184" s="214">
        <v>0</v>
      </c>
      <c r="F184" s="214">
        <v>10</v>
      </c>
      <c r="G184" s="215">
        <v>0</v>
      </c>
      <c r="H184" s="216">
        <v>0</v>
      </c>
      <c r="I184" s="216">
        <v>0</v>
      </c>
      <c r="J184" s="216">
        <v>0</v>
      </c>
      <c r="K184" s="216">
        <v>0</v>
      </c>
      <c r="L184" s="216">
        <v>0</v>
      </c>
      <c r="M184" s="216">
        <v>0</v>
      </c>
      <c r="N184" s="216">
        <v>0</v>
      </c>
      <c r="O184" s="235">
        <v>0</v>
      </c>
      <c r="P184" s="222"/>
      <c r="Q184" s="11" t="s">
        <v>2279</v>
      </c>
      <c r="R184" t="s">
        <v>1997</v>
      </c>
    </row>
    <row r="185" spans="1:18" x14ac:dyDescent="0.25">
      <c r="A185" s="214">
        <v>14</v>
      </c>
      <c r="B185" s="214">
        <v>6</v>
      </c>
      <c r="C185" s="214">
        <v>27</v>
      </c>
      <c r="D185" s="214">
        <v>194</v>
      </c>
      <c r="E185" s="214">
        <v>0</v>
      </c>
      <c r="F185" s="214">
        <v>10</v>
      </c>
      <c r="G185" s="215">
        <v>0</v>
      </c>
      <c r="H185" s="216">
        <v>0</v>
      </c>
      <c r="I185" s="216">
        <v>0</v>
      </c>
      <c r="J185" s="216">
        <v>0</v>
      </c>
      <c r="K185" s="216">
        <v>0</v>
      </c>
      <c r="L185" s="216">
        <v>0</v>
      </c>
      <c r="M185" s="216">
        <v>0</v>
      </c>
      <c r="N185" s="216">
        <v>0</v>
      </c>
      <c r="O185" s="235">
        <v>0</v>
      </c>
      <c r="P185" s="222"/>
      <c r="Q185" s="11" t="s">
        <v>2279</v>
      </c>
      <c r="R185" t="s">
        <v>1997</v>
      </c>
    </row>
    <row r="186" spans="1:18" x14ac:dyDescent="0.25">
      <c r="A186" s="214">
        <v>14</v>
      </c>
      <c r="B186" s="214">
        <v>7</v>
      </c>
      <c r="C186" s="214">
        <v>10</v>
      </c>
      <c r="D186" s="214">
        <v>194</v>
      </c>
      <c r="E186" s="214">
        <v>0</v>
      </c>
      <c r="F186" s="214">
        <v>10</v>
      </c>
      <c r="G186" s="215">
        <v>0</v>
      </c>
      <c r="H186" s="216">
        <v>0</v>
      </c>
      <c r="I186" s="216">
        <v>0</v>
      </c>
      <c r="J186" s="216">
        <v>0</v>
      </c>
      <c r="K186" s="216">
        <v>0</v>
      </c>
      <c r="L186" s="216">
        <v>0</v>
      </c>
      <c r="M186" s="216">
        <v>0</v>
      </c>
      <c r="N186" s="216">
        <v>0</v>
      </c>
      <c r="O186" s="235">
        <v>0</v>
      </c>
      <c r="P186" s="222"/>
      <c r="Q186" s="11" t="s">
        <v>2279</v>
      </c>
      <c r="R186" t="s">
        <v>1997</v>
      </c>
    </row>
    <row r="187" spans="1:18" x14ac:dyDescent="0.25">
      <c r="A187" s="214">
        <v>14</v>
      </c>
      <c r="B187" s="214">
        <v>7</v>
      </c>
      <c r="C187" s="214">
        <v>16</v>
      </c>
      <c r="D187" s="214">
        <v>194</v>
      </c>
      <c r="E187" s="214">
        <v>0</v>
      </c>
      <c r="F187" s="214">
        <v>10</v>
      </c>
      <c r="G187" s="215">
        <v>0</v>
      </c>
      <c r="H187" s="216">
        <v>0</v>
      </c>
      <c r="I187" s="216">
        <v>0</v>
      </c>
      <c r="J187" s="216">
        <v>0</v>
      </c>
      <c r="K187" s="216">
        <v>0</v>
      </c>
      <c r="L187" s="216">
        <v>0</v>
      </c>
      <c r="M187" s="216">
        <v>0</v>
      </c>
      <c r="N187" s="216">
        <v>0</v>
      </c>
      <c r="O187" s="235">
        <v>0</v>
      </c>
      <c r="P187" s="222"/>
      <c r="Q187" s="11" t="s">
        <v>2279</v>
      </c>
      <c r="R187" t="s">
        <v>1997</v>
      </c>
    </row>
    <row r="188" spans="1:18" x14ac:dyDescent="0.25">
      <c r="A188" s="214">
        <v>14</v>
      </c>
      <c r="B188" s="214">
        <v>8</v>
      </c>
      <c r="C188" s="214">
        <v>29</v>
      </c>
      <c r="D188" s="214">
        <v>194</v>
      </c>
      <c r="E188" s="214">
        <v>0</v>
      </c>
      <c r="F188" s="214">
        <v>10</v>
      </c>
      <c r="G188" s="215">
        <v>0</v>
      </c>
      <c r="H188" s="216">
        <v>0</v>
      </c>
      <c r="I188" s="216">
        <v>0</v>
      </c>
      <c r="J188" s="216">
        <v>0</v>
      </c>
      <c r="K188" s="216">
        <v>0</v>
      </c>
      <c r="L188" s="216">
        <v>0</v>
      </c>
      <c r="M188" s="216">
        <v>0</v>
      </c>
      <c r="N188" s="216">
        <v>0</v>
      </c>
      <c r="O188" s="235">
        <v>0</v>
      </c>
      <c r="P188" s="222"/>
      <c r="Q188" s="11" t="s">
        <v>2279</v>
      </c>
      <c r="R188" t="s">
        <v>1997</v>
      </c>
    </row>
    <row r="189" spans="1:18" x14ac:dyDescent="0.25">
      <c r="A189" s="214">
        <v>14</v>
      </c>
      <c r="B189" s="214">
        <v>9</v>
      </c>
      <c r="C189" s="214">
        <v>27</v>
      </c>
      <c r="D189" s="214">
        <v>194</v>
      </c>
      <c r="E189" s="214">
        <v>0</v>
      </c>
      <c r="F189" s="214">
        <v>10</v>
      </c>
      <c r="G189" s="215">
        <v>0</v>
      </c>
      <c r="H189" s="216">
        <v>0</v>
      </c>
      <c r="I189" s="216">
        <v>0</v>
      </c>
      <c r="J189" s="216">
        <v>0</v>
      </c>
      <c r="K189" s="216">
        <v>0</v>
      </c>
      <c r="L189" s="216">
        <v>0</v>
      </c>
      <c r="M189" s="216">
        <v>0</v>
      </c>
      <c r="N189" s="216">
        <v>0</v>
      </c>
      <c r="O189" s="235">
        <v>0</v>
      </c>
      <c r="P189" s="222"/>
      <c r="Q189" s="11" t="s">
        <v>2279</v>
      </c>
      <c r="R189" t="s">
        <v>1997</v>
      </c>
    </row>
    <row r="190" spans="1:18" x14ac:dyDescent="0.25">
      <c r="A190" s="214">
        <v>14</v>
      </c>
      <c r="B190" s="214">
        <v>9</v>
      </c>
      <c r="C190" s="214">
        <v>27</v>
      </c>
      <c r="D190" s="214">
        <v>580</v>
      </c>
      <c r="E190" s="214">
        <v>0</v>
      </c>
      <c r="F190" s="214">
        <v>10</v>
      </c>
      <c r="G190" s="215">
        <v>129</v>
      </c>
      <c r="H190" s="216">
        <v>0</v>
      </c>
      <c r="I190" s="216">
        <v>112.08499999999999</v>
      </c>
      <c r="J190" s="216">
        <v>0</v>
      </c>
      <c r="K190" s="216">
        <v>0</v>
      </c>
      <c r="L190" s="216">
        <v>0</v>
      </c>
      <c r="M190" s="216">
        <v>0</v>
      </c>
      <c r="N190" s="216">
        <v>0</v>
      </c>
      <c r="O190" s="235">
        <v>0</v>
      </c>
      <c r="P190" s="222"/>
      <c r="Q190" s="222" t="s">
        <v>3046</v>
      </c>
      <c r="R190" t="s">
        <v>1971</v>
      </c>
    </row>
    <row r="191" spans="1:18" x14ac:dyDescent="0.25">
      <c r="A191" s="214">
        <v>14</v>
      </c>
      <c r="B191" s="214">
        <v>9</v>
      </c>
      <c r="C191" s="214">
        <v>30</v>
      </c>
      <c r="D191" s="214">
        <v>136</v>
      </c>
      <c r="E191" s="214">
        <v>0</v>
      </c>
      <c r="F191" s="214">
        <v>10</v>
      </c>
      <c r="G191" s="215">
        <v>0</v>
      </c>
      <c r="H191" s="216">
        <v>0</v>
      </c>
      <c r="I191" s="216">
        <v>1491.53</v>
      </c>
      <c r="J191" s="216">
        <v>0</v>
      </c>
      <c r="K191" s="216">
        <v>-75</v>
      </c>
      <c r="L191" s="216">
        <v>0</v>
      </c>
      <c r="M191" s="216">
        <v>422.55</v>
      </c>
      <c r="N191" s="216">
        <v>0</v>
      </c>
      <c r="O191" s="235">
        <v>0</v>
      </c>
      <c r="P191" s="222"/>
      <c r="Q191" s="11" t="s">
        <v>1934</v>
      </c>
      <c r="R191" t="s">
        <v>2001</v>
      </c>
    </row>
    <row r="192" spans="1:18" x14ac:dyDescent="0.25">
      <c r="A192" s="214">
        <v>15</v>
      </c>
      <c r="B192" s="214">
        <v>3</v>
      </c>
      <c r="C192" s="214">
        <v>10</v>
      </c>
      <c r="D192" s="214">
        <v>589</v>
      </c>
      <c r="E192" s="214">
        <v>0</v>
      </c>
      <c r="F192" s="214">
        <v>10</v>
      </c>
      <c r="G192" s="215">
        <v>66</v>
      </c>
      <c r="H192" s="216">
        <v>0</v>
      </c>
      <c r="I192" s="216">
        <v>112.08499999999999</v>
      </c>
      <c r="J192" s="216">
        <v>0</v>
      </c>
      <c r="K192" s="216">
        <v>0</v>
      </c>
      <c r="L192" s="216">
        <v>0</v>
      </c>
      <c r="M192" s="216">
        <v>0</v>
      </c>
      <c r="N192" s="216">
        <v>0</v>
      </c>
      <c r="O192" s="235">
        <v>0</v>
      </c>
      <c r="P192" s="222"/>
      <c r="Q192" s="222" t="s">
        <v>3047</v>
      </c>
      <c r="R192" t="s">
        <v>2002</v>
      </c>
    </row>
    <row r="193" spans="1:18" x14ac:dyDescent="0.25">
      <c r="A193" s="214">
        <v>15</v>
      </c>
      <c r="B193" s="214">
        <v>6</v>
      </c>
      <c r="C193" s="214">
        <v>25</v>
      </c>
      <c r="D193" s="214">
        <v>626</v>
      </c>
      <c r="E193" s="214">
        <v>0</v>
      </c>
      <c r="F193" s="214">
        <v>10</v>
      </c>
      <c r="G193" s="215">
        <v>0</v>
      </c>
      <c r="H193" s="216">
        <v>0</v>
      </c>
      <c r="I193" s="216">
        <v>0</v>
      </c>
      <c r="J193" s="216">
        <v>0</v>
      </c>
      <c r="K193" s="216">
        <v>0</v>
      </c>
      <c r="L193" s="216">
        <v>0</v>
      </c>
      <c r="M193" s="216">
        <v>0</v>
      </c>
      <c r="N193" s="216">
        <v>0</v>
      </c>
      <c r="O193" s="235">
        <v>1.1000000000000001</v>
      </c>
      <c r="P193" s="222"/>
      <c r="Q193" s="222" t="s">
        <v>3054</v>
      </c>
      <c r="R193" t="s">
        <v>1936</v>
      </c>
    </row>
    <row r="194" spans="1:18" x14ac:dyDescent="0.25">
      <c r="A194" s="214">
        <v>15</v>
      </c>
      <c r="B194" s="214">
        <v>6</v>
      </c>
      <c r="C194" s="214">
        <v>26</v>
      </c>
      <c r="D194" s="214">
        <v>451</v>
      </c>
      <c r="E194" s="214">
        <v>0</v>
      </c>
      <c r="F194" s="214">
        <v>10</v>
      </c>
      <c r="G194" s="215">
        <v>0</v>
      </c>
      <c r="H194" s="216">
        <v>0</v>
      </c>
      <c r="I194" s="216">
        <v>0</v>
      </c>
      <c r="J194" s="216">
        <v>0</v>
      </c>
      <c r="K194" s="216">
        <v>0</v>
      </c>
      <c r="L194" s="216">
        <v>0</v>
      </c>
      <c r="M194" s="216">
        <v>0</v>
      </c>
      <c r="N194" s="216">
        <v>0</v>
      </c>
      <c r="O194" s="235">
        <v>0</v>
      </c>
      <c r="P194" s="222"/>
      <c r="Q194" t="s">
        <v>1958</v>
      </c>
      <c r="R194" t="s">
        <v>1958</v>
      </c>
    </row>
    <row r="195" spans="1:18" x14ac:dyDescent="0.25">
      <c r="A195" s="214">
        <v>15</v>
      </c>
      <c r="B195" s="214">
        <v>7</v>
      </c>
      <c r="C195" s="214">
        <v>6</v>
      </c>
      <c r="D195" s="214">
        <v>194</v>
      </c>
      <c r="E195" s="214">
        <v>0</v>
      </c>
      <c r="F195" s="214">
        <v>10</v>
      </c>
      <c r="G195" s="215">
        <v>0</v>
      </c>
      <c r="H195" s="216">
        <v>0</v>
      </c>
      <c r="I195" s="216">
        <v>0</v>
      </c>
      <c r="J195" s="216">
        <v>0</v>
      </c>
      <c r="K195" s="216">
        <v>0</v>
      </c>
      <c r="L195" s="216">
        <v>0</v>
      </c>
      <c r="M195" s="216">
        <v>0</v>
      </c>
      <c r="N195" s="216">
        <v>0</v>
      </c>
      <c r="O195" s="235">
        <v>0</v>
      </c>
      <c r="P195" s="222"/>
      <c r="Q195" s="11" t="s">
        <v>2279</v>
      </c>
      <c r="R195" t="s">
        <v>2003</v>
      </c>
    </row>
    <row r="196" spans="1:18" x14ac:dyDescent="0.25">
      <c r="A196" s="214">
        <v>15</v>
      </c>
      <c r="B196" s="214">
        <v>7</v>
      </c>
      <c r="C196" s="214">
        <v>13</v>
      </c>
      <c r="D196" s="214">
        <v>217</v>
      </c>
      <c r="E196" s="214">
        <v>0</v>
      </c>
      <c r="F196" s="214">
        <v>10</v>
      </c>
      <c r="G196" s="215">
        <v>0</v>
      </c>
      <c r="H196" s="216">
        <v>0</v>
      </c>
      <c r="I196" s="216">
        <v>0</v>
      </c>
      <c r="J196" s="216">
        <v>0</v>
      </c>
      <c r="K196" s="216">
        <v>0</v>
      </c>
      <c r="L196" s="216">
        <v>0</v>
      </c>
      <c r="M196" s="216">
        <v>0</v>
      </c>
      <c r="N196" s="216">
        <v>0</v>
      </c>
      <c r="O196" s="235">
        <v>0</v>
      </c>
      <c r="P196" s="222"/>
      <c r="Q196" s="11" t="s">
        <v>2323</v>
      </c>
      <c r="R196" t="s">
        <v>2004</v>
      </c>
    </row>
    <row r="197" spans="1:18" x14ac:dyDescent="0.25">
      <c r="A197" s="214">
        <v>15</v>
      </c>
      <c r="B197" s="214">
        <v>7</v>
      </c>
      <c r="C197" s="214">
        <v>30</v>
      </c>
      <c r="D197" s="214">
        <v>194</v>
      </c>
      <c r="E197" s="214">
        <v>0</v>
      </c>
      <c r="F197" s="214">
        <v>10</v>
      </c>
      <c r="G197" s="215">
        <v>0</v>
      </c>
      <c r="H197" s="216">
        <v>0</v>
      </c>
      <c r="I197" s="216">
        <v>0</v>
      </c>
      <c r="J197" s="216">
        <v>0</v>
      </c>
      <c r="K197" s="216">
        <v>0</v>
      </c>
      <c r="L197" s="216">
        <v>0</v>
      </c>
      <c r="M197" s="216">
        <v>0</v>
      </c>
      <c r="N197" s="216">
        <v>0</v>
      </c>
      <c r="O197" s="235">
        <v>0</v>
      </c>
      <c r="P197" s="222"/>
      <c r="Q197" s="11" t="s">
        <v>2279</v>
      </c>
      <c r="R197" t="s">
        <v>2003</v>
      </c>
    </row>
    <row r="198" spans="1:18" x14ac:dyDescent="0.25">
      <c r="A198" s="214">
        <v>15</v>
      </c>
      <c r="B198" s="214">
        <v>9</v>
      </c>
      <c r="C198" s="214">
        <v>29</v>
      </c>
      <c r="D198" s="214">
        <v>223</v>
      </c>
      <c r="E198" s="214">
        <v>0</v>
      </c>
      <c r="F198" s="214">
        <v>10</v>
      </c>
      <c r="G198" s="215">
        <v>0</v>
      </c>
      <c r="H198" s="216">
        <v>0</v>
      </c>
      <c r="I198" s="216">
        <v>0</v>
      </c>
      <c r="J198" s="216">
        <v>0</v>
      </c>
      <c r="K198" s="216">
        <v>0</v>
      </c>
      <c r="L198" s="216">
        <v>0</v>
      </c>
      <c r="M198" s="216">
        <v>0</v>
      </c>
      <c r="N198" s="216">
        <v>0</v>
      </c>
      <c r="O198" s="235">
        <v>0</v>
      </c>
      <c r="P198" s="222"/>
      <c r="Q198" s="11" t="s">
        <v>2376</v>
      </c>
      <c r="R198" t="s">
        <v>2005</v>
      </c>
    </row>
    <row r="199" spans="1:18" x14ac:dyDescent="0.25">
      <c r="A199" s="214">
        <v>15</v>
      </c>
      <c r="B199" s="214">
        <v>10</v>
      </c>
      <c r="C199" s="214">
        <v>1</v>
      </c>
      <c r="D199" s="214">
        <v>194</v>
      </c>
      <c r="E199" s="214">
        <v>0</v>
      </c>
      <c r="F199" s="214">
        <v>10</v>
      </c>
      <c r="G199" s="215">
        <v>0</v>
      </c>
      <c r="H199" s="216">
        <v>0</v>
      </c>
      <c r="I199" s="216">
        <v>0</v>
      </c>
      <c r="J199" s="216">
        <v>0</v>
      </c>
      <c r="K199" s="216">
        <v>0</v>
      </c>
      <c r="L199" s="216">
        <v>0</v>
      </c>
      <c r="M199" s="216">
        <v>0</v>
      </c>
      <c r="N199" s="216">
        <v>0</v>
      </c>
      <c r="O199" s="235">
        <v>0</v>
      </c>
      <c r="P199" s="222"/>
      <c r="Q199" s="11" t="s">
        <v>2279</v>
      </c>
      <c r="R199" t="s">
        <v>2006</v>
      </c>
    </row>
    <row r="200" spans="1:18" x14ac:dyDescent="0.25">
      <c r="A200" s="214">
        <v>15</v>
      </c>
      <c r="B200" s="214">
        <v>10</v>
      </c>
      <c r="C200" s="214">
        <v>2</v>
      </c>
      <c r="D200" s="214">
        <v>136</v>
      </c>
      <c r="E200" s="214">
        <v>0</v>
      </c>
      <c r="F200" s="214">
        <v>10</v>
      </c>
      <c r="G200" s="215">
        <v>0</v>
      </c>
      <c r="H200" s="216">
        <v>0</v>
      </c>
      <c r="I200" s="216">
        <v>1491.53</v>
      </c>
      <c r="J200" s="216">
        <v>0</v>
      </c>
      <c r="K200" s="216">
        <v>-75</v>
      </c>
      <c r="L200" s="216">
        <v>0</v>
      </c>
      <c r="M200" s="216">
        <v>210.97</v>
      </c>
      <c r="N200" s="216">
        <v>0</v>
      </c>
      <c r="O200" s="235">
        <v>0</v>
      </c>
      <c r="P200" s="222"/>
      <c r="Q200" s="11" t="s">
        <v>1934</v>
      </c>
      <c r="R200" t="s">
        <v>2007</v>
      </c>
    </row>
    <row r="201" spans="1:18" x14ac:dyDescent="0.25">
      <c r="A201" s="214">
        <v>16</v>
      </c>
      <c r="B201" s="214">
        <v>3</v>
      </c>
      <c r="C201" s="214">
        <v>10</v>
      </c>
      <c r="D201" s="214">
        <v>580</v>
      </c>
      <c r="E201" s="214">
        <v>0</v>
      </c>
      <c r="F201" s="214">
        <v>10</v>
      </c>
      <c r="G201" s="215">
        <v>66</v>
      </c>
      <c r="H201" s="216">
        <v>0</v>
      </c>
      <c r="I201" s="216">
        <v>140.10599999999999</v>
      </c>
      <c r="J201" s="216">
        <v>0</v>
      </c>
      <c r="K201" s="216">
        <v>0</v>
      </c>
      <c r="L201" s="216">
        <v>0</v>
      </c>
      <c r="M201" s="216">
        <v>0</v>
      </c>
      <c r="N201" s="216">
        <v>0</v>
      </c>
      <c r="O201" s="235">
        <v>0</v>
      </c>
      <c r="P201" s="222"/>
      <c r="Q201" s="222" t="s">
        <v>3046</v>
      </c>
      <c r="R201" t="s">
        <v>2008</v>
      </c>
    </row>
    <row r="202" spans="1:18" x14ac:dyDescent="0.25">
      <c r="A202" s="214">
        <v>16</v>
      </c>
      <c r="B202" s="214">
        <v>6</v>
      </c>
      <c r="C202" s="214">
        <v>21</v>
      </c>
      <c r="D202" s="214">
        <v>626</v>
      </c>
      <c r="E202" s="214">
        <v>0</v>
      </c>
      <c r="F202" s="214">
        <v>10</v>
      </c>
      <c r="G202" s="215">
        <v>0</v>
      </c>
      <c r="H202" s="216">
        <v>0</v>
      </c>
      <c r="I202" s="216">
        <v>0</v>
      </c>
      <c r="J202" s="216">
        <v>0</v>
      </c>
      <c r="K202" s="216">
        <v>0</v>
      </c>
      <c r="L202" s="216">
        <v>0</v>
      </c>
      <c r="M202" s="216">
        <v>0</v>
      </c>
      <c r="N202" s="216">
        <v>0</v>
      </c>
      <c r="O202" s="235">
        <v>1.1000000000000001</v>
      </c>
      <c r="P202" s="222"/>
      <c r="Q202" s="222" t="s">
        <v>3054</v>
      </c>
      <c r="R202" t="s">
        <v>1936</v>
      </c>
    </row>
    <row r="203" spans="1:18" x14ac:dyDescent="0.25">
      <c r="A203" s="214">
        <v>16</v>
      </c>
      <c r="B203" s="214">
        <v>6</v>
      </c>
      <c r="C203" s="214">
        <v>22</v>
      </c>
      <c r="D203" s="214">
        <v>451</v>
      </c>
      <c r="E203" s="214">
        <v>0</v>
      </c>
      <c r="F203" s="214">
        <v>10</v>
      </c>
      <c r="G203" s="215">
        <v>0</v>
      </c>
      <c r="H203" s="216">
        <v>0</v>
      </c>
      <c r="I203" s="216">
        <v>0</v>
      </c>
      <c r="J203" s="216">
        <v>0</v>
      </c>
      <c r="K203" s="216">
        <v>0</v>
      </c>
      <c r="L203" s="216">
        <v>0</v>
      </c>
      <c r="M203" s="216">
        <v>0</v>
      </c>
      <c r="N203" s="216">
        <v>0</v>
      </c>
      <c r="O203" s="235">
        <v>0</v>
      </c>
      <c r="P203" s="222"/>
      <c r="Q203" t="s">
        <v>1958</v>
      </c>
      <c r="R203" t="s">
        <v>1958</v>
      </c>
    </row>
    <row r="204" spans="1:18" x14ac:dyDescent="0.25">
      <c r="A204" s="214">
        <v>16</v>
      </c>
      <c r="B204" s="214">
        <v>7</v>
      </c>
      <c r="C204" s="214">
        <v>21</v>
      </c>
      <c r="D204" s="214">
        <v>194</v>
      </c>
      <c r="E204" s="214">
        <v>0</v>
      </c>
      <c r="F204" s="214">
        <v>10</v>
      </c>
      <c r="G204" s="215">
        <v>0</v>
      </c>
      <c r="H204" s="216">
        <v>0</v>
      </c>
      <c r="I204" s="216">
        <v>0</v>
      </c>
      <c r="J204" s="216">
        <v>0</v>
      </c>
      <c r="K204" s="216">
        <v>0</v>
      </c>
      <c r="L204" s="216">
        <v>0</v>
      </c>
      <c r="M204" s="216">
        <v>0</v>
      </c>
      <c r="N204" s="216">
        <v>0</v>
      </c>
      <c r="O204" s="235">
        <v>0</v>
      </c>
      <c r="P204" s="222"/>
      <c r="Q204" s="11" t="s">
        <v>2279</v>
      </c>
      <c r="R204" t="s">
        <v>2003</v>
      </c>
    </row>
    <row r="205" spans="1:18" x14ac:dyDescent="0.25">
      <c r="A205" s="214">
        <v>16</v>
      </c>
      <c r="B205" s="214">
        <v>7</v>
      </c>
      <c r="C205" s="214">
        <v>22</v>
      </c>
      <c r="D205" s="214">
        <v>216</v>
      </c>
      <c r="E205" s="214">
        <v>0</v>
      </c>
      <c r="F205" s="214">
        <v>10</v>
      </c>
      <c r="G205" s="215">
        <v>0</v>
      </c>
      <c r="H205" s="216">
        <v>0</v>
      </c>
      <c r="I205" s="216">
        <v>0</v>
      </c>
      <c r="J205" s="216">
        <v>0</v>
      </c>
      <c r="K205" s="216">
        <v>0</v>
      </c>
      <c r="L205" s="216">
        <v>0</v>
      </c>
      <c r="M205" s="216">
        <v>0</v>
      </c>
      <c r="N205" s="216">
        <v>0</v>
      </c>
      <c r="O205" s="235">
        <v>0</v>
      </c>
      <c r="P205" s="222"/>
      <c r="Q205" s="11" t="s">
        <v>2323</v>
      </c>
      <c r="R205" t="s">
        <v>2004</v>
      </c>
    </row>
    <row r="206" spans="1:18" x14ac:dyDescent="0.25">
      <c r="A206" s="214">
        <v>16</v>
      </c>
      <c r="B206" s="214">
        <v>7</v>
      </c>
      <c r="C206" s="214">
        <v>27</v>
      </c>
      <c r="D206" s="214">
        <v>685</v>
      </c>
      <c r="E206" s="214">
        <v>0</v>
      </c>
      <c r="F206" s="214">
        <v>10</v>
      </c>
      <c r="G206" s="215">
        <v>293</v>
      </c>
      <c r="H206" s="216">
        <v>0</v>
      </c>
      <c r="I206" s="216">
        <v>16.359000000000002</v>
      </c>
      <c r="J206" s="216">
        <v>0</v>
      </c>
      <c r="K206" s="216">
        <v>0</v>
      </c>
      <c r="L206" s="216">
        <v>0</v>
      </c>
      <c r="M206" s="216">
        <v>0</v>
      </c>
      <c r="N206" s="216">
        <v>0</v>
      </c>
      <c r="O206" s="235">
        <v>0</v>
      </c>
      <c r="P206" s="222"/>
      <c r="Q206" t="s">
        <v>2936</v>
      </c>
      <c r="R206" t="s">
        <v>2009</v>
      </c>
    </row>
    <row r="207" spans="1:18" x14ac:dyDescent="0.25">
      <c r="A207" s="214">
        <v>16</v>
      </c>
      <c r="B207" s="214">
        <v>8</v>
      </c>
      <c r="C207" s="214">
        <v>27</v>
      </c>
      <c r="D207" s="214">
        <v>224</v>
      </c>
      <c r="E207" s="214">
        <v>0</v>
      </c>
      <c r="F207" s="214">
        <v>10</v>
      </c>
      <c r="G207" s="215">
        <v>0</v>
      </c>
      <c r="H207" s="216">
        <v>0</v>
      </c>
      <c r="I207" s="216">
        <v>0</v>
      </c>
      <c r="J207" s="216">
        <v>0</v>
      </c>
      <c r="K207" s="216">
        <v>0</v>
      </c>
      <c r="L207" s="216">
        <v>0</v>
      </c>
      <c r="M207" s="216">
        <v>0</v>
      </c>
      <c r="N207" s="216">
        <v>0</v>
      </c>
      <c r="O207" s="235">
        <v>0</v>
      </c>
      <c r="P207" s="222"/>
      <c r="Q207" s="11" t="s">
        <v>2337</v>
      </c>
      <c r="R207" t="s">
        <v>2010</v>
      </c>
    </row>
    <row r="208" spans="1:18" x14ac:dyDescent="0.25">
      <c r="A208" s="214">
        <v>16</v>
      </c>
      <c r="B208" s="214">
        <v>9</v>
      </c>
      <c r="C208" s="214">
        <v>23</v>
      </c>
      <c r="D208" s="214">
        <v>194</v>
      </c>
      <c r="E208" s="214">
        <v>0</v>
      </c>
      <c r="F208" s="214">
        <v>10</v>
      </c>
      <c r="G208" s="215">
        <v>0</v>
      </c>
      <c r="H208" s="216">
        <v>0</v>
      </c>
      <c r="I208" s="216">
        <v>0</v>
      </c>
      <c r="J208" s="216">
        <v>0</v>
      </c>
      <c r="K208" s="216">
        <v>0</v>
      </c>
      <c r="L208" s="216">
        <v>0</v>
      </c>
      <c r="M208" s="216">
        <v>0</v>
      </c>
      <c r="N208" s="216">
        <v>0</v>
      </c>
      <c r="O208" s="235">
        <v>0</v>
      </c>
      <c r="P208" s="222"/>
      <c r="Q208" s="11" t="s">
        <v>2279</v>
      </c>
      <c r="R208" t="s">
        <v>2003</v>
      </c>
    </row>
    <row r="209" spans="1:18" x14ac:dyDescent="0.25">
      <c r="A209" s="214">
        <v>16</v>
      </c>
      <c r="B209" s="214">
        <v>9</v>
      </c>
      <c r="C209" s="214">
        <v>29</v>
      </c>
      <c r="D209" s="214">
        <v>180</v>
      </c>
      <c r="E209" s="214">
        <v>0</v>
      </c>
      <c r="F209" s="214">
        <v>10</v>
      </c>
      <c r="G209" s="215">
        <v>0</v>
      </c>
      <c r="H209" s="216">
        <v>0</v>
      </c>
      <c r="I209" s="216">
        <v>0</v>
      </c>
      <c r="J209" s="216">
        <v>0</v>
      </c>
      <c r="K209" s="216">
        <v>0</v>
      </c>
      <c r="L209" s="216">
        <v>0</v>
      </c>
      <c r="M209" s="216">
        <v>0</v>
      </c>
      <c r="N209" s="216">
        <v>0</v>
      </c>
      <c r="O209" s="235">
        <v>0</v>
      </c>
      <c r="P209" s="222"/>
      <c r="Q209" s="11" t="s">
        <v>2252</v>
      </c>
      <c r="R209" t="s">
        <v>2006</v>
      </c>
    </row>
    <row r="210" spans="1:18" x14ac:dyDescent="0.25">
      <c r="A210" s="214">
        <v>16</v>
      </c>
      <c r="B210" s="214">
        <v>9</v>
      </c>
      <c r="C210" s="214">
        <v>30</v>
      </c>
      <c r="D210" s="214">
        <v>184</v>
      </c>
      <c r="E210" s="214">
        <v>0</v>
      </c>
      <c r="F210" s="214">
        <v>10</v>
      </c>
      <c r="G210" s="215">
        <v>0</v>
      </c>
      <c r="H210" s="216">
        <v>0</v>
      </c>
      <c r="I210" s="216">
        <v>0</v>
      </c>
      <c r="J210" s="216">
        <v>0</v>
      </c>
      <c r="K210" s="216">
        <v>0</v>
      </c>
      <c r="L210" s="216">
        <v>0</v>
      </c>
      <c r="M210" s="216">
        <v>0</v>
      </c>
      <c r="N210" s="216">
        <v>0</v>
      </c>
      <c r="O210" s="235">
        <v>0</v>
      </c>
      <c r="P210" s="222"/>
      <c r="Q210" s="11" t="s">
        <v>2259</v>
      </c>
      <c r="R210" t="s">
        <v>2011</v>
      </c>
    </row>
    <row r="211" spans="1:18" x14ac:dyDescent="0.25">
      <c r="A211" s="214">
        <v>16</v>
      </c>
      <c r="B211" s="214">
        <v>10</v>
      </c>
      <c r="C211" s="214">
        <v>5</v>
      </c>
      <c r="D211" s="214">
        <v>580</v>
      </c>
      <c r="E211" s="214">
        <v>0</v>
      </c>
      <c r="F211" s="214">
        <v>10</v>
      </c>
      <c r="G211" s="215">
        <v>33</v>
      </c>
      <c r="H211" s="216">
        <v>0</v>
      </c>
      <c r="I211" s="216">
        <v>112.08499999999999</v>
      </c>
      <c r="J211" s="216">
        <v>0</v>
      </c>
      <c r="K211" s="216">
        <v>0</v>
      </c>
      <c r="L211" s="216">
        <v>0</v>
      </c>
      <c r="M211" s="216">
        <v>0</v>
      </c>
      <c r="N211" s="216">
        <v>0</v>
      </c>
      <c r="O211" s="235">
        <v>0</v>
      </c>
      <c r="P211" s="222"/>
      <c r="Q211" s="222" t="s">
        <v>3046</v>
      </c>
      <c r="R211" t="s">
        <v>2012</v>
      </c>
    </row>
    <row r="212" spans="1:18" x14ac:dyDescent="0.25">
      <c r="A212" s="214">
        <v>16</v>
      </c>
      <c r="B212" s="214">
        <v>10</v>
      </c>
      <c r="C212" s="214">
        <v>5</v>
      </c>
      <c r="D212" s="214">
        <v>580</v>
      </c>
      <c r="E212" s="214">
        <v>0</v>
      </c>
      <c r="F212" s="214">
        <v>10</v>
      </c>
      <c r="G212" s="215">
        <v>66</v>
      </c>
      <c r="H212" s="216">
        <v>0</v>
      </c>
      <c r="I212" s="216">
        <v>140.10599999999999</v>
      </c>
      <c r="J212" s="216">
        <v>0</v>
      </c>
      <c r="K212" s="216">
        <v>0</v>
      </c>
      <c r="L212" s="216">
        <v>0</v>
      </c>
      <c r="M212" s="216">
        <v>0</v>
      </c>
      <c r="N212" s="216">
        <v>0</v>
      </c>
      <c r="O212" s="235">
        <v>0</v>
      </c>
      <c r="P212" s="222"/>
      <c r="Q212" s="222" t="s">
        <v>3046</v>
      </c>
      <c r="R212" t="s">
        <v>2008</v>
      </c>
    </row>
    <row r="213" spans="1:18" x14ac:dyDescent="0.25">
      <c r="A213" s="214">
        <v>16</v>
      </c>
      <c r="B213" s="214">
        <v>10</v>
      </c>
      <c r="C213" s="214">
        <v>6</v>
      </c>
      <c r="D213" s="214">
        <v>180</v>
      </c>
      <c r="E213" s="214">
        <v>0</v>
      </c>
      <c r="F213" s="214">
        <v>10</v>
      </c>
      <c r="G213" s="215">
        <v>0</v>
      </c>
      <c r="H213" s="216">
        <v>0</v>
      </c>
      <c r="I213" s="216">
        <v>0</v>
      </c>
      <c r="J213" s="216">
        <v>0</v>
      </c>
      <c r="K213" s="216">
        <v>0</v>
      </c>
      <c r="L213" s="216">
        <v>0</v>
      </c>
      <c r="M213" s="216">
        <v>0</v>
      </c>
      <c r="N213" s="216">
        <v>0</v>
      </c>
      <c r="O213" s="235">
        <v>0</v>
      </c>
      <c r="P213" s="222"/>
      <c r="Q213" s="11" t="s">
        <v>2252</v>
      </c>
      <c r="R213" t="s">
        <v>2006</v>
      </c>
    </row>
    <row r="214" spans="1:18" x14ac:dyDescent="0.25">
      <c r="A214" s="214">
        <v>16</v>
      </c>
      <c r="B214" s="214">
        <v>10</v>
      </c>
      <c r="C214" s="214">
        <v>12</v>
      </c>
      <c r="D214" s="214">
        <v>136</v>
      </c>
      <c r="E214" s="214">
        <v>0</v>
      </c>
      <c r="F214" s="214">
        <v>10</v>
      </c>
      <c r="G214" s="215">
        <v>0</v>
      </c>
      <c r="H214" s="216">
        <v>0</v>
      </c>
      <c r="I214" s="216">
        <v>1491.53</v>
      </c>
      <c r="J214" s="216">
        <v>0</v>
      </c>
      <c r="K214" s="216">
        <v>-75</v>
      </c>
      <c r="L214" s="216">
        <v>0</v>
      </c>
      <c r="M214" s="216">
        <v>422.55</v>
      </c>
      <c r="N214" s="216">
        <v>0</v>
      </c>
      <c r="O214" s="235">
        <v>0</v>
      </c>
      <c r="P214" s="222"/>
      <c r="Q214" s="11" t="s">
        <v>1934</v>
      </c>
      <c r="R214" t="s">
        <v>2013</v>
      </c>
    </row>
    <row r="215" spans="1:18" x14ac:dyDescent="0.25">
      <c r="A215" s="214">
        <v>17</v>
      </c>
      <c r="B215" s="214">
        <v>3</v>
      </c>
      <c r="C215" s="214">
        <v>18</v>
      </c>
      <c r="D215" s="214">
        <v>580</v>
      </c>
      <c r="E215" s="214">
        <v>0</v>
      </c>
      <c r="F215" s="214">
        <v>10</v>
      </c>
      <c r="G215" s="215">
        <v>66</v>
      </c>
      <c r="H215" s="216">
        <v>0</v>
      </c>
      <c r="I215" s="216">
        <v>140.10599999999999</v>
      </c>
      <c r="J215" s="216">
        <v>0</v>
      </c>
      <c r="K215" s="216">
        <v>0</v>
      </c>
      <c r="L215" s="216">
        <v>0</v>
      </c>
      <c r="M215" s="216">
        <v>0</v>
      </c>
      <c r="N215" s="216">
        <v>0</v>
      </c>
      <c r="O215" s="235">
        <v>0</v>
      </c>
      <c r="P215" s="222"/>
      <c r="Q215" s="222" t="s">
        <v>3046</v>
      </c>
      <c r="R215" t="s">
        <v>2008</v>
      </c>
    </row>
    <row r="216" spans="1:18" x14ac:dyDescent="0.25">
      <c r="A216" s="214">
        <v>17</v>
      </c>
      <c r="B216" s="214">
        <v>5</v>
      </c>
      <c r="C216" s="214">
        <v>23</v>
      </c>
      <c r="D216" s="214">
        <v>217</v>
      </c>
      <c r="E216" s="214">
        <v>0</v>
      </c>
      <c r="F216" s="214">
        <v>10</v>
      </c>
      <c r="G216" s="215">
        <v>0</v>
      </c>
      <c r="H216" s="216">
        <v>0</v>
      </c>
      <c r="I216" s="216">
        <v>0</v>
      </c>
      <c r="J216" s="216">
        <v>0</v>
      </c>
      <c r="K216" s="216">
        <v>0</v>
      </c>
      <c r="L216" s="216">
        <v>0</v>
      </c>
      <c r="M216" s="216">
        <v>0</v>
      </c>
      <c r="N216" s="216">
        <v>0</v>
      </c>
      <c r="O216" s="235">
        <v>0</v>
      </c>
      <c r="P216" s="222"/>
      <c r="Q216" s="11" t="s">
        <v>2323</v>
      </c>
      <c r="R216" t="s">
        <v>2004</v>
      </c>
    </row>
    <row r="217" spans="1:18" x14ac:dyDescent="0.25">
      <c r="A217" s="214">
        <v>17</v>
      </c>
      <c r="B217" s="214">
        <v>6</v>
      </c>
      <c r="C217" s="214">
        <v>22</v>
      </c>
      <c r="D217" s="214">
        <v>626</v>
      </c>
      <c r="E217" s="214">
        <v>0</v>
      </c>
      <c r="F217" s="214">
        <v>10</v>
      </c>
      <c r="G217" s="215">
        <v>0</v>
      </c>
      <c r="H217" s="216">
        <v>0</v>
      </c>
      <c r="I217" s="216">
        <v>0</v>
      </c>
      <c r="J217" s="216">
        <v>0</v>
      </c>
      <c r="K217" s="216">
        <v>0</v>
      </c>
      <c r="L217" s="216">
        <v>0</v>
      </c>
      <c r="M217" s="216">
        <v>0</v>
      </c>
      <c r="N217" s="216">
        <v>0</v>
      </c>
      <c r="O217" s="235">
        <v>1.1000000000000001</v>
      </c>
      <c r="P217" s="222"/>
      <c r="Q217" s="222" t="s">
        <v>3054</v>
      </c>
      <c r="R217" t="s">
        <v>1936</v>
      </c>
    </row>
    <row r="218" spans="1:18" x14ac:dyDescent="0.25">
      <c r="A218" s="214">
        <v>17</v>
      </c>
      <c r="B218" s="214">
        <v>6</v>
      </c>
      <c r="C218" s="214">
        <v>23</v>
      </c>
      <c r="D218" s="214">
        <v>451</v>
      </c>
      <c r="E218" s="214">
        <v>0</v>
      </c>
      <c r="F218" s="214">
        <v>10</v>
      </c>
      <c r="G218" s="215">
        <v>0</v>
      </c>
      <c r="H218" s="216">
        <v>0</v>
      </c>
      <c r="I218" s="216">
        <v>0</v>
      </c>
      <c r="J218" s="216">
        <v>0</v>
      </c>
      <c r="K218" s="216">
        <v>0</v>
      </c>
      <c r="L218" s="216">
        <v>0</v>
      </c>
      <c r="M218" s="216">
        <v>0</v>
      </c>
      <c r="N218" s="216">
        <v>0</v>
      </c>
      <c r="O218" s="235">
        <v>0</v>
      </c>
      <c r="P218" s="222"/>
      <c r="Q218" t="s">
        <v>1958</v>
      </c>
      <c r="R218" t="s">
        <v>1958</v>
      </c>
    </row>
    <row r="219" spans="1:18" x14ac:dyDescent="0.25">
      <c r="A219" s="214">
        <v>17</v>
      </c>
      <c r="B219" s="214">
        <v>6</v>
      </c>
      <c r="C219" s="214">
        <v>24</v>
      </c>
      <c r="D219" s="214">
        <v>222</v>
      </c>
      <c r="E219" s="214">
        <v>0</v>
      </c>
      <c r="F219" s="214">
        <v>10</v>
      </c>
      <c r="G219" s="215">
        <v>0</v>
      </c>
      <c r="H219" s="216">
        <v>0</v>
      </c>
      <c r="I219" s="216">
        <v>0</v>
      </c>
      <c r="J219" s="216">
        <v>0</v>
      </c>
      <c r="K219" s="216">
        <v>0</v>
      </c>
      <c r="L219" s="216">
        <v>0</v>
      </c>
      <c r="M219" s="216">
        <v>0</v>
      </c>
      <c r="N219" s="216">
        <v>0</v>
      </c>
      <c r="O219" s="235">
        <v>0</v>
      </c>
      <c r="P219" s="222"/>
      <c r="Q219" s="11" t="s">
        <v>2333</v>
      </c>
      <c r="R219" t="s">
        <v>2014</v>
      </c>
    </row>
    <row r="220" spans="1:18" x14ac:dyDescent="0.25">
      <c r="A220" s="214">
        <v>17</v>
      </c>
      <c r="B220" s="214">
        <v>6</v>
      </c>
      <c r="C220" s="214">
        <v>27</v>
      </c>
      <c r="D220" s="214">
        <v>350</v>
      </c>
      <c r="E220" s="214">
        <v>0</v>
      </c>
      <c r="F220" s="214">
        <v>10</v>
      </c>
      <c r="G220" s="215">
        <v>0</v>
      </c>
      <c r="H220" s="216">
        <v>0</v>
      </c>
      <c r="I220" s="216">
        <v>0</v>
      </c>
      <c r="J220" s="216">
        <v>0</v>
      </c>
      <c r="K220" s="216">
        <v>0</v>
      </c>
      <c r="L220" s="216">
        <v>0</v>
      </c>
      <c r="M220" s="216">
        <v>0</v>
      </c>
      <c r="N220" s="216">
        <v>0</v>
      </c>
      <c r="O220" s="235">
        <v>0</v>
      </c>
      <c r="P220" s="222"/>
      <c r="Q220" t="s">
        <v>2584</v>
      </c>
      <c r="R220" t="s">
        <v>2015</v>
      </c>
    </row>
    <row r="221" spans="1:18" x14ac:dyDescent="0.25">
      <c r="A221" s="214">
        <v>17</v>
      </c>
      <c r="B221" s="214">
        <v>6</v>
      </c>
      <c r="C221" s="214">
        <v>30</v>
      </c>
      <c r="D221" s="214">
        <v>180</v>
      </c>
      <c r="E221" s="214">
        <v>0</v>
      </c>
      <c r="F221" s="214">
        <v>10</v>
      </c>
      <c r="G221" s="215">
        <v>0</v>
      </c>
      <c r="H221" s="216">
        <v>0</v>
      </c>
      <c r="I221" s="216">
        <v>0</v>
      </c>
      <c r="J221" s="216">
        <v>0</v>
      </c>
      <c r="K221" s="216">
        <v>0</v>
      </c>
      <c r="L221" s="216">
        <v>0</v>
      </c>
      <c r="M221" s="216">
        <v>0</v>
      </c>
      <c r="N221" s="216">
        <v>0</v>
      </c>
      <c r="O221" s="235">
        <v>0</v>
      </c>
      <c r="P221" s="222"/>
      <c r="Q221" s="11" t="s">
        <v>2252</v>
      </c>
      <c r="R221" t="s">
        <v>2006</v>
      </c>
    </row>
    <row r="222" spans="1:18" x14ac:dyDescent="0.25">
      <c r="A222" s="214">
        <v>17</v>
      </c>
      <c r="B222" s="214">
        <v>9</v>
      </c>
      <c r="C222" s="214">
        <v>7</v>
      </c>
      <c r="D222" s="214">
        <v>194</v>
      </c>
      <c r="E222" s="214">
        <v>0</v>
      </c>
      <c r="F222" s="214">
        <v>10</v>
      </c>
      <c r="G222" s="215">
        <v>0</v>
      </c>
      <c r="H222" s="216">
        <v>0</v>
      </c>
      <c r="I222" s="216">
        <v>0</v>
      </c>
      <c r="J222" s="216">
        <v>0</v>
      </c>
      <c r="K222" s="216">
        <v>0</v>
      </c>
      <c r="L222" s="216">
        <v>0</v>
      </c>
      <c r="M222" s="216">
        <v>0</v>
      </c>
      <c r="N222" s="216">
        <v>0</v>
      </c>
      <c r="O222" s="235">
        <v>0</v>
      </c>
      <c r="P222" s="222"/>
      <c r="Q222" s="11" t="s">
        <v>2279</v>
      </c>
      <c r="R222" t="s">
        <v>2003</v>
      </c>
    </row>
    <row r="223" spans="1:18" x14ac:dyDescent="0.25">
      <c r="A223" s="214">
        <v>17</v>
      </c>
      <c r="B223" s="214">
        <v>9</v>
      </c>
      <c r="C223" s="214">
        <v>29</v>
      </c>
      <c r="D223" s="214">
        <v>613</v>
      </c>
      <c r="E223" s="214">
        <v>0</v>
      </c>
      <c r="F223" s="214">
        <v>10</v>
      </c>
      <c r="G223" s="215">
        <v>0</v>
      </c>
      <c r="H223" s="216">
        <v>0</v>
      </c>
      <c r="I223" s="216">
        <v>0</v>
      </c>
      <c r="J223" s="216">
        <v>0</v>
      </c>
      <c r="K223" s="216">
        <v>0</v>
      </c>
      <c r="L223" s="216">
        <v>0</v>
      </c>
      <c r="M223" s="216">
        <v>0</v>
      </c>
      <c r="N223" s="216">
        <v>0</v>
      </c>
      <c r="O223" s="235">
        <v>0</v>
      </c>
      <c r="P223" s="222"/>
      <c r="Q223" s="222" t="s">
        <v>3055</v>
      </c>
      <c r="R223" t="s">
        <v>2016</v>
      </c>
    </row>
    <row r="224" spans="1:18" x14ac:dyDescent="0.25">
      <c r="A224" s="214">
        <v>17</v>
      </c>
      <c r="B224" s="214">
        <v>10</v>
      </c>
      <c r="C224" s="214">
        <v>11</v>
      </c>
      <c r="D224" s="214">
        <v>136</v>
      </c>
      <c r="E224" s="214">
        <v>0</v>
      </c>
      <c r="F224" s="214">
        <v>10</v>
      </c>
      <c r="G224" s="215">
        <v>0</v>
      </c>
      <c r="H224" s="216">
        <v>0</v>
      </c>
      <c r="I224" s="216">
        <v>1491.53</v>
      </c>
      <c r="J224" s="216">
        <v>0</v>
      </c>
      <c r="K224" s="216">
        <v>-75</v>
      </c>
      <c r="L224" s="216">
        <v>0</v>
      </c>
      <c r="M224" s="216">
        <v>422.55</v>
      </c>
      <c r="N224" s="216">
        <v>0</v>
      </c>
      <c r="O224" s="235">
        <v>0</v>
      </c>
      <c r="P224" s="222"/>
      <c r="Q224" s="11" t="s">
        <v>1934</v>
      </c>
      <c r="R224" t="s">
        <v>2017</v>
      </c>
    </row>
    <row r="225" spans="1:18" x14ac:dyDescent="0.25">
      <c r="A225" s="214">
        <v>18</v>
      </c>
      <c r="B225" s="214">
        <v>3</v>
      </c>
      <c r="C225" s="214">
        <v>10</v>
      </c>
      <c r="D225" s="214">
        <v>580</v>
      </c>
      <c r="E225" s="214">
        <v>0</v>
      </c>
      <c r="F225" s="214">
        <v>10</v>
      </c>
      <c r="G225" s="215">
        <v>66</v>
      </c>
      <c r="H225" s="216">
        <v>0</v>
      </c>
      <c r="I225" s="216">
        <v>140.10599999999999</v>
      </c>
      <c r="J225" s="216">
        <v>0</v>
      </c>
      <c r="K225" s="216">
        <v>0</v>
      </c>
      <c r="L225" s="216">
        <v>0</v>
      </c>
      <c r="M225" s="216">
        <v>0</v>
      </c>
      <c r="N225" s="216">
        <v>0</v>
      </c>
      <c r="O225" s="235">
        <v>0</v>
      </c>
      <c r="P225" s="222"/>
      <c r="Q225" s="222" t="s">
        <v>3046</v>
      </c>
      <c r="R225" t="s">
        <v>2008</v>
      </c>
    </row>
    <row r="226" spans="1:18" x14ac:dyDescent="0.25">
      <c r="A226" s="214">
        <v>18</v>
      </c>
      <c r="B226" s="214">
        <v>6</v>
      </c>
      <c r="C226" s="214">
        <v>26</v>
      </c>
      <c r="D226" s="214">
        <v>626</v>
      </c>
      <c r="E226" s="214">
        <v>0</v>
      </c>
      <c r="F226" s="214">
        <v>10</v>
      </c>
      <c r="G226" s="215">
        <v>0</v>
      </c>
      <c r="H226" s="216">
        <v>0</v>
      </c>
      <c r="I226" s="216">
        <v>0</v>
      </c>
      <c r="J226" s="216">
        <v>0</v>
      </c>
      <c r="K226" s="216">
        <v>0</v>
      </c>
      <c r="L226" s="216">
        <v>0</v>
      </c>
      <c r="M226" s="216">
        <v>0</v>
      </c>
      <c r="N226" s="216">
        <v>0</v>
      </c>
      <c r="O226" s="235">
        <v>1.1000000000000001</v>
      </c>
      <c r="P226" s="222"/>
      <c r="Q226" s="222" t="s">
        <v>3054</v>
      </c>
      <c r="R226" t="s">
        <v>1936</v>
      </c>
    </row>
    <row r="227" spans="1:18" x14ac:dyDescent="0.25">
      <c r="A227" s="214">
        <v>18</v>
      </c>
      <c r="B227" s="214">
        <v>6</v>
      </c>
      <c r="C227" s="214">
        <v>27</v>
      </c>
      <c r="D227" s="214">
        <v>451</v>
      </c>
      <c r="E227" s="214">
        <v>0</v>
      </c>
      <c r="F227" s="214">
        <v>10</v>
      </c>
      <c r="G227" s="215">
        <v>0</v>
      </c>
      <c r="H227" s="216">
        <v>0</v>
      </c>
      <c r="I227" s="216">
        <v>0</v>
      </c>
      <c r="J227" s="216">
        <v>0</v>
      </c>
      <c r="K227" s="216">
        <v>0</v>
      </c>
      <c r="L227" s="216">
        <v>0</v>
      </c>
      <c r="M227" s="216">
        <v>0</v>
      </c>
      <c r="N227" s="216">
        <v>0</v>
      </c>
      <c r="O227" s="235">
        <v>0</v>
      </c>
      <c r="P227" s="222"/>
      <c r="Q227" t="s">
        <v>1958</v>
      </c>
      <c r="R227" t="s">
        <v>1958</v>
      </c>
    </row>
    <row r="228" spans="1:18" x14ac:dyDescent="0.25">
      <c r="A228" s="214">
        <v>18</v>
      </c>
      <c r="B228" s="214">
        <v>6</v>
      </c>
      <c r="C228" s="214">
        <v>28</v>
      </c>
      <c r="D228" s="214">
        <v>184</v>
      </c>
      <c r="E228" s="214">
        <v>0</v>
      </c>
      <c r="F228" s="214">
        <v>10</v>
      </c>
      <c r="G228" s="215">
        <v>0</v>
      </c>
      <c r="H228" s="216">
        <v>0</v>
      </c>
      <c r="I228" s="216">
        <v>0</v>
      </c>
      <c r="J228" s="216">
        <v>0</v>
      </c>
      <c r="K228" s="216">
        <v>0</v>
      </c>
      <c r="L228" s="216">
        <v>0</v>
      </c>
      <c r="M228" s="216">
        <v>0</v>
      </c>
      <c r="N228" s="216">
        <v>0</v>
      </c>
      <c r="O228" s="235">
        <v>0</v>
      </c>
      <c r="P228" s="222"/>
      <c r="Q228" s="11" t="s">
        <v>2259</v>
      </c>
      <c r="R228" t="s">
        <v>2006</v>
      </c>
    </row>
    <row r="229" spans="1:18" x14ac:dyDescent="0.25">
      <c r="A229" s="214">
        <v>18</v>
      </c>
      <c r="B229" s="214">
        <v>7</v>
      </c>
      <c r="C229" s="214">
        <v>11</v>
      </c>
      <c r="D229" s="214">
        <v>350</v>
      </c>
      <c r="E229" s="214">
        <v>0</v>
      </c>
      <c r="F229" s="214">
        <v>10</v>
      </c>
      <c r="G229" s="215">
        <v>0</v>
      </c>
      <c r="H229" s="216">
        <v>0</v>
      </c>
      <c r="I229" s="216">
        <v>0</v>
      </c>
      <c r="J229" s="216">
        <v>0</v>
      </c>
      <c r="K229" s="216">
        <v>0</v>
      </c>
      <c r="L229" s="216">
        <v>0</v>
      </c>
      <c r="M229" s="216">
        <v>0</v>
      </c>
      <c r="N229" s="216">
        <v>0</v>
      </c>
      <c r="O229" s="235">
        <v>0</v>
      </c>
      <c r="P229" s="222"/>
      <c r="Q229" t="s">
        <v>2584</v>
      </c>
      <c r="R229" t="s">
        <v>2018</v>
      </c>
    </row>
    <row r="230" spans="1:18" x14ac:dyDescent="0.25">
      <c r="A230" s="214">
        <v>18</v>
      </c>
      <c r="B230" s="214">
        <v>9</v>
      </c>
      <c r="C230" s="214">
        <v>6</v>
      </c>
      <c r="D230" s="214">
        <v>350</v>
      </c>
      <c r="E230" s="214">
        <v>0</v>
      </c>
      <c r="F230" s="214">
        <v>10</v>
      </c>
      <c r="G230" s="215">
        <v>0</v>
      </c>
      <c r="H230" s="216">
        <v>0</v>
      </c>
      <c r="I230" s="216">
        <v>0</v>
      </c>
      <c r="J230" s="216">
        <v>0</v>
      </c>
      <c r="K230" s="216">
        <v>0</v>
      </c>
      <c r="L230" s="216">
        <v>0</v>
      </c>
      <c r="M230" s="216">
        <v>0</v>
      </c>
      <c r="N230" s="216">
        <v>0</v>
      </c>
      <c r="O230" s="235">
        <v>0</v>
      </c>
      <c r="P230" s="222"/>
      <c r="Q230" t="s">
        <v>2584</v>
      </c>
      <c r="R230" t="s">
        <v>2019</v>
      </c>
    </row>
    <row r="231" spans="1:18" x14ac:dyDescent="0.25">
      <c r="A231" s="214">
        <v>18</v>
      </c>
      <c r="B231" s="214">
        <v>10</v>
      </c>
      <c r="C231" s="214">
        <v>13</v>
      </c>
      <c r="D231" s="214">
        <v>253</v>
      </c>
      <c r="E231" s="214">
        <v>0</v>
      </c>
      <c r="F231" s="214">
        <v>10</v>
      </c>
      <c r="G231" s="215">
        <v>0</v>
      </c>
      <c r="H231" s="216">
        <v>0</v>
      </c>
      <c r="I231" s="216">
        <v>0</v>
      </c>
      <c r="J231" s="216">
        <v>0</v>
      </c>
      <c r="K231" s="216">
        <v>0</v>
      </c>
      <c r="L231" s="216">
        <v>0</v>
      </c>
      <c r="M231" s="216">
        <v>0</v>
      </c>
      <c r="N231" s="216">
        <v>0</v>
      </c>
      <c r="O231" s="235">
        <v>0</v>
      </c>
      <c r="P231" s="222"/>
      <c r="Q231" s="11" t="s">
        <v>2394</v>
      </c>
      <c r="R231" t="s">
        <v>1940</v>
      </c>
    </row>
    <row r="232" spans="1:18" x14ac:dyDescent="0.25">
      <c r="A232" s="214">
        <v>18</v>
      </c>
      <c r="B232" s="214">
        <v>10</v>
      </c>
      <c r="C232" s="214">
        <v>17</v>
      </c>
      <c r="D232" s="214">
        <v>580</v>
      </c>
      <c r="E232" s="214">
        <v>0</v>
      </c>
      <c r="F232" s="214">
        <v>10</v>
      </c>
      <c r="G232" s="215">
        <v>66</v>
      </c>
      <c r="H232" s="216">
        <v>0</v>
      </c>
      <c r="I232" s="216">
        <v>140.10599999999999</v>
      </c>
      <c r="J232" s="216">
        <v>0</v>
      </c>
      <c r="K232" s="216">
        <v>0</v>
      </c>
      <c r="L232" s="216">
        <v>0</v>
      </c>
      <c r="M232" s="216">
        <v>0</v>
      </c>
      <c r="N232" s="216">
        <v>0</v>
      </c>
      <c r="O232" s="235">
        <v>0</v>
      </c>
      <c r="P232" s="222"/>
      <c r="Q232" s="222" t="s">
        <v>3046</v>
      </c>
      <c r="R232" t="s">
        <v>2008</v>
      </c>
    </row>
    <row r="233" spans="1:18" x14ac:dyDescent="0.25">
      <c r="A233" s="214">
        <v>18</v>
      </c>
      <c r="B233" s="214">
        <v>10</v>
      </c>
      <c r="C233" s="214">
        <v>19</v>
      </c>
      <c r="D233" s="214">
        <v>253</v>
      </c>
      <c r="E233" s="214">
        <v>0</v>
      </c>
      <c r="F233" s="214">
        <v>10</v>
      </c>
      <c r="G233" s="215">
        <v>0</v>
      </c>
      <c r="H233" s="216">
        <v>0</v>
      </c>
      <c r="I233" s="216">
        <v>0</v>
      </c>
      <c r="J233" s="216">
        <v>0</v>
      </c>
      <c r="K233" s="216">
        <v>0</v>
      </c>
      <c r="L233" s="216">
        <v>0</v>
      </c>
      <c r="M233" s="216">
        <v>0</v>
      </c>
      <c r="N233" s="216">
        <v>0</v>
      </c>
      <c r="O233" s="235">
        <v>0</v>
      </c>
      <c r="P233" s="222"/>
      <c r="Q233" s="11" t="s">
        <v>2394</v>
      </c>
      <c r="R233" t="s">
        <v>1940</v>
      </c>
    </row>
    <row r="234" spans="1:18" x14ac:dyDescent="0.25">
      <c r="A234" s="214">
        <v>18</v>
      </c>
      <c r="B234" s="214">
        <v>10</v>
      </c>
      <c r="C234" s="214">
        <v>24</v>
      </c>
      <c r="D234" s="214">
        <v>136</v>
      </c>
      <c r="E234" s="214">
        <v>0</v>
      </c>
      <c r="F234" s="214">
        <v>10</v>
      </c>
      <c r="G234" s="215">
        <v>0</v>
      </c>
      <c r="H234" s="216">
        <v>0</v>
      </c>
      <c r="I234" s="216">
        <v>1491.53</v>
      </c>
      <c r="J234" s="216">
        <v>0</v>
      </c>
      <c r="K234" s="216">
        <v>-75</v>
      </c>
      <c r="L234" s="216">
        <v>0</v>
      </c>
      <c r="M234" s="216">
        <v>422.55</v>
      </c>
      <c r="N234" s="216">
        <v>0</v>
      </c>
      <c r="O234" s="235">
        <v>0</v>
      </c>
      <c r="P234" s="222"/>
      <c r="Q234" s="11" t="s">
        <v>1934</v>
      </c>
      <c r="R234" t="s">
        <v>2017</v>
      </c>
    </row>
    <row r="235" spans="1:18" x14ac:dyDescent="0.25">
      <c r="A235" s="214">
        <v>19</v>
      </c>
      <c r="B235" s="214">
        <v>7</v>
      </c>
      <c r="C235" s="214">
        <v>17</v>
      </c>
      <c r="D235" s="214">
        <v>626</v>
      </c>
      <c r="E235" s="214">
        <v>0</v>
      </c>
      <c r="F235" s="214">
        <v>10</v>
      </c>
      <c r="G235" s="215">
        <v>0</v>
      </c>
      <c r="H235" s="216">
        <v>0</v>
      </c>
      <c r="I235" s="216">
        <v>0</v>
      </c>
      <c r="J235" s="216">
        <v>0</v>
      </c>
      <c r="K235" s="216">
        <v>0</v>
      </c>
      <c r="L235" s="216">
        <v>0</v>
      </c>
      <c r="M235" s="216">
        <v>0</v>
      </c>
      <c r="N235" s="216">
        <v>0</v>
      </c>
      <c r="O235" s="235">
        <v>1.1000000000000001</v>
      </c>
      <c r="P235" s="222"/>
      <c r="Q235" s="222" t="s">
        <v>3054</v>
      </c>
      <c r="R235" t="s">
        <v>1936</v>
      </c>
    </row>
    <row r="236" spans="1:18" x14ac:dyDescent="0.25">
      <c r="A236" s="214">
        <v>19</v>
      </c>
      <c r="B236" s="214">
        <v>7</v>
      </c>
      <c r="C236" s="214">
        <v>18</v>
      </c>
      <c r="D236" s="214">
        <v>451</v>
      </c>
      <c r="E236" s="214">
        <v>0</v>
      </c>
      <c r="F236" s="214">
        <v>10</v>
      </c>
      <c r="G236" s="215">
        <v>0</v>
      </c>
      <c r="H236" s="216">
        <v>0</v>
      </c>
      <c r="I236" s="216">
        <v>0</v>
      </c>
      <c r="J236" s="216">
        <v>0</v>
      </c>
      <c r="K236" s="216">
        <v>0</v>
      </c>
      <c r="L236" s="216">
        <v>0</v>
      </c>
      <c r="M236" s="216">
        <v>0</v>
      </c>
      <c r="N236" s="216">
        <v>0</v>
      </c>
      <c r="O236" s="235">
        <v>0</v>
      </c>
      <c r="P236" s="222"/>
      <c r="Q236" t="s">
        <v>1958</v>
      </c>
      <c r="R236" t="s">
        <v>1958</v>
      </c>
    </row>
    <row r="237" spans="1:18" x14ac:dyDescent="0.25">
      <c r="A237" s="214">
        <v>19</v>
      </c>
      <c r="B237" s="214">
        <v>11</v>
      </c>
      <c r="C237" s="214">
        <v>12</v>
      </c>
      <c r="D237" s="214">
        <v>217</v>
      </c>
      <c r="E237" s="214">
        <v>0</v>
      </c>
      <c r="F237" s="214">
        <v>10</v>
      </c>
      <c r="G237" s="215">
        <v>0</v>
      </c>
      <c r="H237" s="216">
        <v>0</v>
      </c>
      <c r="I237" s="216">
        <v>0</v>
      </c>
      <c r="J237" s="216">
        <v>0</v>
      </c>
      <c r="K237" s="216">
        <v>0</v>
      </c>
      <c r="L237" s="216">
        <v>0</v>
      </c>
      <c r="M237" s="216">
        <v>0</v>
      </c>
      <c r="N237" s="216">
        <v>0</v>
      </c>
      <c r="O237" s="235">
        <v>0</v>
      </c>
      <c r="P237" s="222"/>
      <c r="Q237" s="11" t="s">
        <v>2323</v>
      </c>
      <c r="R237" t="s">
        <v>2004</v>
      </c>
    </row>
    <row r="238" spans="1:18" x14ac:dyDescent="0.25">
      <c r="A238" s="214">
        <v>19</v>
      </c>
      <c r="B238" s="214">
        <v>12</v>
      </c>
      <c r="C238" s="214">
        <v>10</v>
      </c>
      <c r="D238" s="214">
        <v>194</v>
      </c>
      <c r="E238" s="214">
        <v>0</v>
      </c>
      <c r="F238" s="214">
        <v>10</v>
      </c>
      <c r="G238" s="215">
        <v>0</v>
      </c>
      <c r="H238" s="216">
        <v>0</v>
      </c>
      <c r="I238" s="216">
        <v>0</v>
      </c>
      <c r="J238" s="216">
        <v>0</v>
      </c>
      <c r="K238" s="216">
        <v>0</v>
      </c>
      <c r="L238" s="216">
        <v>0</v>
      </c>
      <c r="M238" s="216">
        <v>0</v>
      </c>
      <c r="N238" s="216">
        <v>0</v>
      </c>
      <c r="O238" s="235">
        <v>0</v>
      </c>
      <c r="P238" s="222"/>
      <c r="Q238" s="11" t="s">
        <v>2279</v>
      </c>
      <c r="R238" t="s">
        <v>2020</v>
      </c>
    </row>
    <row r="239" spans="1:18" x14ac:dyDescent="0.25">
      <c r="A239" s="214">
        <v>19</v>
      </c>
      <c r="B239" s="214">
        <v>12</v>
      </c>
      <c r="C239" s="214">
        <v>11</v>
      </c>
      <c r="D239" s="214">
        <v>211</v>
      </c>
      <c r="E239" s="214">
        <v>0</v>
      </c>
      <c r="F239" s="214">
        <v>10</v>
      </c>
      <c r="G239" s="215">
        <v>0</v>
      </c>
      <c r="H239" s="216">
        <v>0</v>
      </c>
      <c r="I239" s="216">
        <v>0</v>
      </c>
      <c r="J239" s="216">
        <v>0</v>
      </c>
      <c r="K239" s="216">
        <v>0</v>
      </c>
      <c r="L239" s="216">
        <v>0</v>
      </c>
      <c r="M239" s="216">
        <v>0</v>
      </c>
      <c r="N239" s="216">
        <v>0</v>
      </c>
      <c r="O239" s="235">
        <v>0</v>
      </c>
      <c r="P239" s="222"/>
      <c r="Q239" s="222" t="s">
        <v>2311</v>
      </c>
      <c r="R239" t="s">
        <v>2021</v>
      </c>
    </row>
    <row r="240" spans="1:18" x14ac:dyDescent="0.25">
      <c r="A240" s="214">
        <v>19</v>
      </c>
      <c r="B240" s="214">
        <v>12</v>
      </c>
      <c r="C240" s="214">
        <v>16</v>
      </c>
      <c r="D240" s="214">
        <v>152</v>
      </c>
      <c r="E240" s="214">
        <v>0</v>
      </c>
      <c r="F240" s="214">
        <v>10</v>
      </c>
      <c r="G240" s="215">
        <v>0</v>
      </c>
      <c r="H240" s="216">
        <v>0</v>
      </c>
      <c r="I240" s="216">
        <v>0</v>
      </c>
      <c r="J240" s="216">
        <v>0</v>
      </c>
      <c r="K240" s="216">
        <v>0</v>
      </c>
      <c r="L240" s="216">
        <v>0</v>
      </c>
      <c r="M240" s="216">
        <v>0</v>
      </c>
      <c r="N240" s="216">
        <v>0</v>
      </c>
      <c r="O240" s="235">
        <v>0</v>
      </c>
      <c r="P240" s="222"/>
      <c r="Q240" s="11" t="s">
        <v>2198</v>
      </c>
      <c r="R240" t="s">
        <v>2022</v>
      </c>
    </row>
    <row r="241" spans="1:18" x14ac:dyDescent="0.25">
      <c r="A241" s="214">
        <v>19</v>
      </c>
      <c r="B241" s="214">
        <v>12</v>
      </c>
      <c r="C241" s="214">
        <v>16</v>
      </c>
      <c r="D241" s="214">
        <v>136</v>
      </c>
      <c r="E241" s="214">
        <v>0</v>
      </c>
      <c r="F241" s="214">
        <v>10</v>
      </c>
      <c r="G241" s="215">
        <v>0</v>
      </c>
      <c r="H241" s="216">
        <v>0</v>
      </c>
      <c r="I241" s="216">
        <v>1491.53</v>
      </c>
      <c r="J241" s="216">
        <v>0</v>
      </c>
      <c r="K241" s="216">
        <v>-75</v>
      </c>
      <c r="L241" s="216">
        <v>0</v>
      </c>
      <c r="M241" s="216">
        <v>352.125</v>
      </c>
      <c r="N241" s="216">
        <v>0</v>
      </c>
      <c r="O241" s="235">
        <v>0</v>
      </c>
      <c r="P241" s="222"/>
      <c r="Q241" s="11" t="s">
        <v>1934</v>
      </c>
      <c r="R241" t="s">
        <v>2023</v>
      </c>
    </row>
    <row r="242" spans="1:18" x14ac:dyDescent="0.25">
      <c r="A242" s="214">
        <v>20</v>
      </c>
      <c r="B242" s="214">
        <v>3</v>
      </c>
      <c r="C242" s="214">
        <v>19</v>
      </c>
      <c r="D242" s="214">
        <v>580</v>
      </c>
      <c r="E242" s="214">
        <v>0</v>
      </c>
      <c r="F242" s="214">
        <v>10</v>
      </c>
      <c r="G242" s="215">
        <v>92</v>
      </c>
      <c r="H242" s="216">
        <v>0</v>
      </c>
      <c r="I242" s="216">
        <v>34.746000000000002</v>
      </c>
      <c r="J242" s="216">
        <v>0</v>
      </c>
      <c r="K242" s="216">
        <v>0</v>
      </c>
      <c r="L242" s="216">
        <v>0</v>
      </c>
      <c r="M242" s="216">
        <v>0</v>
      </c>
      <c r="N242" s="216">
        <v>0</v>
      </c>
      <c r="O242" s="235">
        <v>0</v>
      </c>
      <c r="P242" s="222"/>
      <c r="Q242" s="222" t="s">
        <v>3046</v>
      </c>
      <c r="R242" t="s">
        <v>2024</v>
      </c>
    </row>
    <row r="243" spans="1:18" x14ac:dyDescent="0.25">
      <c r="A243" s="214">
        <v>20</v>
      </c>
      <c r="B243" s="214">
        <v>3</v>
      </c>
      <c r="C243" s="214">
        <v>19</v>
      </c>
      <c r="D243" s="222">
        <v>579</v>
      </c>
      <c r="E243" s="214">
        <v>0</v>
      </c>
      <c r="F243" s="214">
        <v>10</v>
      </c>
      <c r="G243" s="215">
        <v>297</v>
      </c>
      <c r="H243" s="216">
        <v>0</v>
      </c>
      <c r="I243" s="216">
        <v>0.89700000000000002</v>
      </c>
      <c r="J243" s="216">
        <v>0</v>
      </c>
      <c r="K243" s="216">
        <v>0</v>
      </c>
      <c r="L243" s="216">
        <v>0</v>
      </c>
      <c r="M243" s="216">
        <v>0</v>
      </c>
      <c r="N243" s="216">
        <v>0</v>
      </c>
      <c r="O243" s="235">
        <v>0</v>
      </c>
      <c r="P243" s="222"/>
      <c r="Q243" s="222" t="s">
        <v>3051</v>
      </c>
      <c r="R243" t="s">
        <v>2025</v>
      </c>
    </row>
    <row r="244" spans="1:18" x14ac:dyDescent="0.25">
      <c r="A244" s="214">
        <v>20</v>
      </c>
      <c r="B244" s="214">
        <v>3</v>
      </c>
      <c r="C244" s="214">
        <v>19</v>
      </c>
      <c r="D244" s="222">
        <v>579</v>
      </c>
      <c r="E244" s="214">
        <v>0</v>
      </c>
      <c r="F244" s="214">
        <v>10</v>
      </c>
      <c r="G244" s="215">
        <v>296</v>
      </c>
      <c r="H244" s="216">
        <v>0</v>
      </c>
      <c r="I244" s="216">
        <v>1.4999999999999999E-2</v>
      </c>
      <c r="J244" s="216">
        <v>0</v>
      </c>
      <c r="K244" s="216">
        <v>0</v>
      </c>
      <c r="L244" s="216">
        <v>0</v>
      </c>
      <c r="M244" s="216">
        <v>0</v>
      </c>
      <c r="N244" s="216">
        <v>0</v>
      </c>
      <c r="O244" s="235">
        <v>0</v>
      </c>
      <c r="P244" s="222"/>
      <c r="Q244" s="222" t="s">
        <v>3051</v>
      </c>
      <c r="R244" t="s">
        <v>2026</v>
      </c>
    </row>
    <row r="245" spans="1:18" x14ac:dyDescent="0.25">
      <c r="A245" s="214">
        <v>20</v>
      </c>
      <c r="B245" s="214">
        <v>3</v>
      </c>
      <c r="C245" s="214">
        <v>19</v>
      </c>
      <c r="D245" s="222">
        <v>579</v>
      </c>
      <c r="E245" s="214">
        <v>0</v>
      </c>
      <c r="F245" s="214">
        <v>10</v>
      </c>
      <c r="G245" s="215">
        <v>1</v>
      </c>
      <c r="H245" s="216">
        <v>0</v>
      </c>
      <c r="I245" s="216">
        <v>0.28000000000000003</v>
      </c>
      <c r="J245" s="216">
        <v>0</v>
      </c>
      <c r="K245" s="216">
        <v>0</v>
      </c>
      <c r="L245" s="216">
        <v>0</v>
      </c>
      <c r="M245" s="216">
        <v>0</v>
      </c>
      <c r="N245" s="216">
        <v>0</v>
      </c>
      <c r="O245" s="235">
        <v>0</v>
      </c>
      <c r="P245" s="222"/>
      <c r="Q245" s="222" t="s">
        <v>3051</v>
      </c>
      <c r="R245" t="s">
        <v>2027</v>
      </c>
    </row>
    <row r="246" spans="1:18" x14ac:dyDescent="0.25">
      <c r="A246" s="214">
        <v>20</v>
      </c>
      <c r="B246" s="214">
        <v>5</v>
      </c>
      <c r="C246" s="214">
        <v>12</v>
      </c>
      <c r="D246" s="222">
        <v>426</v>
      </c>
      <c r="E246" s="214">
        <v>0</v>
      </c>
      <c r="F246" s="214">
        <v>10</v>
      </c>
      <c r="G246" s="215">
        <v>0</v>
      </c>
      <c r="H246" s="216">
        <v>7</v>
      </c>
      <c r="I246" s="216">
        <v>3.3000000000000002E-2</v>
      </c>
      <c r="J246" s="216">
        <v>0</v>
      </c>
      <c r="K246" s="216">
        <v>0</v>
      </c>
      <c r="L246" s="216">
        <v>0</v>
      </c>
      <c r="M246" s="216">
        <v>0</v>
      </c>
      <c r="N246" s="216">
        <v>0</v>
      </c>
      <c r="O246" s="235">
        <v>0</v>
      </c>
      <c r="P246" s="222"/>
      <c r="Q246" t="s">
        <v>2723</v>
      </c>
      <c r="R246" s="222" t="s">
        <v>3078</v>
      </c>
    </row>
    <row r="247" spans="1:18" x14ac:dyDescent="0.25">
      <c r="A247" s="214">
        <v>20</v>
      </c>
      <c r="B247" s="214">
        <v>5</v>
      </c>
      <c r="C247" s="214">
        <v>21</v>
      </c>
      <c r="D247" s="222">
        <v>427</v>
      </c>
      <c r="E247" s="214">
        <v>0</v>
      </c>
      <c r="F247" s="214">
        <v>10</v>
      </c>
      <c r="G247" s="215">
        <v>0</v>
      </c>
      <c r="H247" s="216">
        <v>7</v>
      </c>
      <c r="I247" s="216">
        <v>3.3000000000000002E-2</v>
      </c>
      <c r="J247" s="216">
        <v>0</v>
      </c>
      <c r="K247" s="216">
        <v>0</v>
      </c>
      <c r="L247" s="216">
        <v>0</v>
      </c>
      <c r="M247" s="216">
        <v>0</v>
      </c>
      <c r="N247" s="216">
        <v>0</v>
      </c>
      <c r="O247" s="235">
        <v>0</v>
      </c>
      <c r="P247" s="222"/>
      <c r="Q247" t="s">
        <v>2725</v>
      </c>
      <c r="R247" s="222" t="s">
        <v>2725</v>
      </c>
    </row>
    <row r="248" spans="1:18" x14ac:dyDescent="0.25">
      <c r="A248" s="214">
        <v>20</v>
      </c>
      <c r="B248" s="214">
        <v>9</v>
      </c>
      <c r="C248" s="214">
        <v>15</v>
      </c>
      <c r="D248" s="214">
        <v>216</v>
      </c>
      <c r="E248" s="214">
        <v>0</v>
      </c>
      <c r="F248" s="214">
        <v>10</v>
      </c>
      <c r="G248" s="215">
        <v>0</v>
      </c>
      <c r="H248" s="216">
        <v>0</v>
      </c>
      <c r="I248" s="216">
        <v>0</v>
      </c>
      <c r="J248" s="216">
        <v>0</v>
      </c>
      <c r="K248" s="216">
        <v>0</v>
      </c>
      <c r="L248" s="216">
        <v>0</v>
      </c>
      <c r="M248" s="216">
        <v>0</v>
      </c>
      <c r="N248" s="216">
        <v>0</v>
      </c>
      <c r="O248" s="235">
        <v>0</v>
      </c>
      <c r="P248" s="222"/>
      <c r="Q248" s="11" t="s">
        <v>2323</v>
      </c>
      <c r="R248" t="s">
        <v>2028</v>
      </c>
    </row>
    <row r="249" spans="1:18" x14ac:dyDescent="0.25">
      <c r="A249" s="214">
        <v>20</v>
      </c>
      <c r="B249" s="214">
        <v>9</v>
      </c>
      <c r="C249" s="214">
        <v>16</v>
      </c>
      <c r="D249" s="214">
        <v>194</v>
      </c>
      <c r="E249" s="214">
        <v>0</v>
      </c>
      <c r="F249" s="214">
        <v>10</v>
      </c>
      <c r="G249" s="215">
        <v>0</v>
      </c>
      <c r="H249" s="216">
        <v>0</v>
      </c>
      <c r="I249" s="216">
        <v>0</v>
      </c>
      <c r="J249" s="216">
        <v>0</v>
      </c>
      <c r="K249" s="216">
        <v>0</v>
      </c>
      <c r="L249" s="216">
        <v>0</v>
      </c>
      <c r="M249" s="216">
        <v>0</v>
      </c>
      <c r="N249" s="216">
        <v>0</v>
      </c>
      <c r="O249" s="235">
        <v>0</v>
      </c>
      <c r="P249" s="222"/>
      <c r="Q249" s="11" t="s">
        <v>2279</v>
      </c>
      <c r="R249" t="s">
        <v>2029</v>
      </c>
    </row>
    <row r="250" spans="1:18" x14ac:dyDescent="0.25">
      <c r="A250" s="214">
        <v>20</v>
      </c>
      <c r="B250" s="214">
        <v>9</v>
      </c>
      <c r="C250" s="214">
        <v>17</v>
      </c>
      <c r="D250" s="214">
        <v>211</v>
      </c>
      <c r="E250" s="214">
        <v>0</v>
      </c>
      <c r="F250" s="214">
        <v>10</v>
      </c>
      <c r="G250" s="215">
        <v>0</v>
      </c>
      <c r="H250" s="216">
        <v>0</v>
      </c>
      <c r="I250" s="216">
        <v>0</v>
      </c>
      <c r="J250" s="216">
        <v>0</v>
      </c>
      <c r="K250" s="216">
        <v>0</v>
      </c>
      <c r="L250" s="216">
        <v>0</v>
      </c>
      <c r="M250" s="216">
        <v>0</v>
      </c>
      <c r="N250" s="216">
        <v>0</v>
      </c>
      <c r="O250" s="235">
        <v>0</v>
      </c>
      <c r="P250" s="222"/>
      <c r="Q250" s="222" t="s">
        <v>2311</v>
      </c>
      <c r="R250" t="s">
        <v>2021</v>
      </c>
    </row>
    <row r="251" spans="1:18" x14ac:dyDescent="0.25">
      <c r="A251" s="214">
        <v>20</v>
      </c>
      <c r="B251" s="214">
        <v>9</v>
      </c>
      <c r="C251" s="214">
        <v>19</v>
      </c>
      <c r="D251" s="214">
        <v>152</v>
      </c>
      <c r="E251" s="214">
        <v>0</v>
      </c>
      <c r="F251" s="214">
        <v>10</v>
      </c>
      <c r="G251" s="215">
        <v>0</v>
      </c>
      <c r="H251" s="216">
        <v>0</v>
      </c>
      <c r="I251" s="216">
        <v>0</v>
      </c>
      <c r="J251" s="216">
        <v>0</v>
      </c>
      <c r="K251" s="216">
        <v>0</v>
      </c>
      <c r="L251" s="216">
        <v>0</v>
      </c>
      <c r="M251" s="216">
        <v>0</v>
      </c>
      <c r="N251" s="216">
        <v>0</v>
      </c>
      <c r="O251" s="235">
        <v>0</v>
      </c>
      <c r="P251" s="222"/>
      <c r="Q251" s="11" t="s">
        <v>2198</v>
      </c>
      <c r="R251" t="s">
        <v>2022</v>
      </c>
    </row>
    <row r="252" spans="1:18" x14ac:dyDescent="0.25">
      <c r="A252" s="214">
        <v>20</v>
      </c>
      <c r="B252" s="214">
        <v>9</v>
      </c>
      <c r="C252" s="214">
        <v>19</v>
      </c>
      <c r="D252" s="214">
        <v>136</v>
      </c>
      <c r="E252" s="214">
        <v>0</v>
      </c>
      <c r="F252" s="214">
        <v>10</v>
      </c>
      <c r="G252" s="215">
        <v>0</v>
      </c>
      <c r="H252" s="216">
        <v>0</v>
      </c>
      <c r="I252" s="216">
        <v>1491.53</v>
      </c>
      <c r="J252" s="216">
        <v>0</v>
      </c>
      <c r="K252" s="216">
        <v>-75</v>
      </c>
      <c r="L252" s="216">
        <v>0</v>
      </c>
      <c r="M252" s="216">
        <v>352.125</v>
      </c>
      <c r="N252" s="216">
        <v>0</v>
      </c>
      <c r="O252" s="235">
        <v>0</v>
      </c>
      <c r="P252" s="222"/>
      <c r="Q252" s="11" t="s">
        <v>1934</v>
      </c>
      <c r="R252" t="s">
        <v>2023</v>
      </c>
    </row>
    <row r="253" spans="1:18" x14ac:dyDescent="0.25">
      <c r="A253" s="214">
        <v>20</v>
      </c>
      <c r="B253" s="214">
        <v>12</v>
      </c>
      <c r="C253" s="214">
        <v>1</v>
      </c>
      <c r="D253" s="214">
        <v>426</v>
      </c>
      <c r="E253" s="214">
        <v>0</v>
      </c>
      <c r="F253" s="214">
        <v>10</v>
      </c>
      <c r="G253" s="215">
        <v>0</v>
      </c>
      <c r="H253" s="216">
        <v>7</v>
      </c>
      <c r="I253" s="216">
        <v>0.81499999999999995</v>
      </c>
      <c r="J253" s="216">
        <v>0</v>
      </c>
      <c r="K253" s="216">
        <v>0</v>
      </c>
      <c r="L253" s="216">
        <v>0</v>
      </c>
      <c r="M253" s="216">
        <v>0</v>
      </c>
      <c r="N253" s="216">
        <v>0</v>
      </c>
      <c r="O253" s="235">
        <v>0</v>
      </c>
      <c r="P253" s="222"/>
      <c r="Q253" t="s">
        <v>2723</v>
      </c>
      <c r="R253" s="222" t="s">
        <v>3075</v>
      </c>
    </row>
    <row r="254" spans="1:18" x14ac:dyDescent="0.25">
      <c r="A254" s="214">
        <v>20</v>
      </c>
      <c r="B254" s="214">
        <v>12</v>
      </c>
      <c r="C254" s="214">
        <v>3</v>
      </c>
      <c r="D254" s="214">
        <v>426</v>
      </c>
      <c r="E254" s="214">
        <v>0</v>
      </c>
      <c r="F254" s="214">
        <v>10</v>
      </c>
      <c r="G254" s="215">
        <v>0</v>
      </c>
      <c r="H254" s="216">
        <v>7</v>
      </c>
      <c r="I254" s="216">
        <v>0.40799999999999997</v>
      </c>
      <c r="J254" s="216">
        <v>0</v>
      </c>
      <c r="K254" s="216">
        <v>0</v>
      </c>
      <c r="L254" s="216">
        <v>0</v>
      </c>
      <c r="M254" s="216">
        <v>0</v>
      </c>
      <c r="N254" s="216">
        <v>0</v>
      </c>
      <c r="O254" s="235">
        <v>0</v>
      </c>
      <c r="P254" s="222"/>
      <c r="Q254" t="s">
        <v>2723</v>
      </c>
      <c r="R254" s="222" t="s">
        <v>3076</v>
      </c>
    </row>
    <row r="255" spans="1:18" x14ac:dyDescent="0.25">
      <c r="A255" s="214">
        <v>21</v>
      </c>
      <c r="B255" s="214">
        <v>3</v>
      </c>
      <c r="C255" s="214">
        <v>11</v>
      </c>
      <c r="D255" s="214">
        <v>426</v>
      </c>
      <c r="E255" s="214">
        <v>0</v>
      </c>
      <c r="F255" s="214">
        <v>10</v>
      </c>
      <c r="G255" s="215">
        <v>0</v>
      </c>
      <c r="H255" s="216">
        <v>7</v>
      </c>
      <c r="I255" s="216">
        <v>0.27200000000000002</v>
      </c>
      <c r="J255" s="216">
        <v>0</v>
      </c>
      <c r="K255" s="216">
        <v>0</v>
      </c>
      <c r="L255" s="216">
        <v>0</v>
      </c>
      <c r="M255" s="216">
        <v>0</v>
      </c>
      <c r="N255" s="216">
        <v>0</v>
      </c>
      <c r="O255" s="235">
        <v>0</v>
      </c>
      <c r="P255" s="222"/>
      <c r="Q255" t="s">
        <v>2723</v>
      </c>
      <c r="R255" s="222" t="s">
        <v>3077</v>
      </c>
    </row>
    <row r="256" spans="1:18" x14ac:dyDescent="0.25">
      <c r="A256" s="214">
        <v>21</v>
      </c>
      <c r="B256" s="214">
        <v>4</v>
      </c>
      <c r="C256" s="214">
        <v>21</v>
      </c>
      <c r="D256" s="214">
        <v>427</v>
      </c>
      <c r="E256" s="214">
        <v>0</v>
      </c>
      <c r="F256" s="214">
        <v>10</v>
      </c>
      <c r="G256" s="215">
        <v>0</v>
      </c>
      <c r="H256" s="216">
        <v>7</v>
      </c>
      <c r="I256" s="216">
        <v>0.27200000000000002</v>
      </c>
      <c r="J256" s="216">
        <v>0</v>
      </c>
      <c r="K256" s="216">
        <v>0</v>
      </c>
      <c r="L256" s="216">
        <v>0</v>
      </c>
      <c r="M256" s="216">
        <v>0</v>
      </c>
      <c r="N256" s="216">
        <v>0</v>
      </c>
      <c r="O256" s="235">
        <v>0</v>
      </c>
      <c r="P256" s="222"/>
      <c r="Q256" t="s">
        <v>2725</v>
      </c>
      <c r="R256" s="222" t="s">
        <v>2725</v>
      </c>
    </row>
    <row r="257" spans="1:18" x14ac:dyDescent="0.25">
      <c r="A257" s="214">
        <v>21</v>
      </c>
      <c r="B257" s="214">
        <v>4</v>
      </c>
      <c r="C257" s="214">
        <v>21</v>
      </c>
      <c r="D257" s="214">
        <v>427</v>
      </c>
      <c r="E257" s="214">
        <v>0</v>
      </c>
      <c r="F257" s="214">
        <v>10</v>
      </c>
      <c r="G257" s="215">
        <v>0</v>
      </c>
      <c r="H257" s="216">
        <v>7</v>
      </c>
      <c r="I257" s="216">
        <v>0.40799999999999997</v>
      </c>
      <c r="J257" s="216">
        <v>0</v>
      </c>
      <c r="K257" s="216">
        <v>0</v>
      </c>
      <c r="L257" s="216">
        <v>0</v>
      </c>
      <c r="M257" s="216">
        <v>0</v>
      </c>
      <c r="N257" s="216">
        <v>0</v>
      </c>
      <c r="O257" s="235">
        <v>0</v>
      </c>
      <c r="P257" s="222"/>
      <c r="Q257" t="s">
        <v>2725</v>
      </c>
      <c r="R257" s="222" t="s">
        <v>2725</v>
      </c>
    </row>
    <row r="258" spans="1:18" x14ac:dyDescent="0.25">
      <c r="A258" s="214">
        <v>21</v>
      </c>
      <c r="B258" s="214">
        <v>4</v>
      </c>
      <c r="C258" s="214">
        <v>21</v>
      </c>
      <c r="D258" s="214">
        <v>427</v>
      </c>
      <c r="E258" s="214">
        <v>0</v>
      </c>
      <c r="F258" s="214">
        <v>10</v>
      </c>
      <c r="G258" s="215">
        <v>0</v>
      </c>
      <c r="H258" s="216">
        <v>7</v>
      </c>
      <c r="I258" s="216">
        <v>0.81499999999999995</v>
      </c>
      <c r="J258" s="216">
        <v>0</v>
      </c>
      <c r="K258" s="216">
        <v>0</v>
      </c>
      <c r="L258" s="216">
        <v>0</v>
      </c>
      <c r="M258" s="216">
        <v>0</v>
      </c>
      <c r="N258" s="216">
        <v>0</v>
      </c>
      <c r="O258" s="235">
        <v>0</v>
      </c>
      <c r="P258" s="222"/>
      <c r="Q258" t="s">
        <v>2725</v>
      </c>
      <c r="R258" s="222" t="s">
        <v>2725</v>
      </c>
    </row>
    <row r="259" spans="1:18" x14ac:dyDescent="0.25">
      <c r="A259" s="214">
        <v>21</v>
      </c>
      <c r="B259" s="214">
        <v>5</v>
      </c>
      <c r="C259" s="214">
        <v>20</v>
      </c>
      <c r="D259" s="214">
        <v>626</v>
      </c>
      <c r="E259" s="214">
        <v>0</v>
      </c>
      <c r="F259" s="214">
        <v>10</v>
      </c>
      <c r="G259" s="215">
        <v>0</v>
      </c>
      <c r="H259" s="216">
        <v>0</v>
      </c>
      <c r="I259" s="216">
        <v>0</v>
      </c>
      <c r="J259" s="216">
        <v>0</v>
      </c>
      <c r="K259" s="216">
        <v>0</v>
      </c>
      <c r="L259" s="216">
        <v>0</v>
      </c>
      <c r="M259" s="216">
        <v>0</v>
      </c>
      <c r="N259" s="216">
        <v>0</v>
      </c>
      <c r="O259" s="235">
        <v>1.1000000000000001</v>
      </c>
      <c r="P259" s="222"/>
      <c r="Q259" s="222" t="s">
        <v>3054</v>
      </c>
      <c r="R259" t="s">
        <v>1936</v>
      </c>
    </row>
    <row r="260" spans="1:18" x14ac:dyDescent="0.25">
      <c r="A260" s="214">
        <v>21</v>
      </c>
      <c r="B260" s="214">
        <v>5</v>
      </c>
      <c r="C260" s="214">
        <v>21</v>
      </c>
      <c r="D260" s="214">
        <v>451</v>
      </c>
      <c r="E260" s="214">
        <v>0</v>
      </c>
      <c r="F260" s="214">
        <v>10</v>
      </c>
      <c r="G260" s="215">
        <v>0</v>
      </c>
      <c r="H260" s="216">
        <v>0</v>
      </c>
      <c r="I260" s="216">
        <v>0</v>
      </c>
      <c r="J260" s="216">
        <v>0</v>
      </c>
      <c r="K260" s="216">
        <v>0</v>
      </c>
      <c r="L260" s="216">
        <v>0</v>
      </c>
      <c r="M260" s="216">
        <v>0</v>
      </c>
      <c r="N260" s="216">
        <v>0</v>
      </c>
      <c r="O260" s="235">
        <v>0</v>
      </c>
      <c r="P260" s="222"/>
      <c r="Q260" t="s">
        <v>1958</v>
      </c>
      <c r="R260" t="s">
        <v>1958</v>
      </c>
    </row>
    <row r="261" spans="1:18" x14ac:dyDescent="0.25">
      <c r="A261" s="214">
        <v>21</v>
      </c>
      <c r="B261" s="214">
        <v>9</v>
      </c>
      <c r="C261" s="214">
        <v>2</v>
      </c>
      <c r="D261" s="214">
        <v>211</v>
      </c>
      <c r="E261" s="214">
        <v>0</v>
      </c>
      <c r="F261" s="214">
        <v>10</v>
      </c>
      <c r="G261" s="215">
        <v>0</v>
      </c>
      <c r="H261" s="216">
        <v>0</v>
      </c>
      <c r="I261" s="216">
        <v>0</v>
      </c>
      <c r="J261" s="216">
        <v>0</v>
      </c>
      <c r="K261" s="216">
        <v>0</v>
      </c>
      <c r="L261" s="216">
        <v>0</v>
      </c>
      <c r="M261" s="216">
        <v>0</v>
      </c>
      <c r="N261" s="216">
        <v>0</v>
      </c>
      <c r="O261" s="235">
        <v>0</v>
      </c>
      <c r="P261" s="222"/>
      <c r="Q261" s="222" t="s">
        <v>2311</v>
      </c>
      <c r="R261" t="s">
        <v>2030</v>
      </c>
    </row>
    <row r="262" spans="1:18" x14ac:dyDescent="0.25">
      <c r="A262" s="214">
        <v>21</v>
      </c>
      <c r="B262" s="214">
        <v>9</v>
      </c>
      <c r="C262" s="214">
        <v>4</v>
      </c>
      <c r="D262" s="214">
        <v>136</v>
      </c>
      <c r="E262" s="214">
        <v>0</v>
      </c>
      <c r="F262" s="214">
        <v>10</v>
      </c>
      <c r="G262" s="215">
        <v>0</v>
      </c>
      <c r="H262" s="216">
        <v>0</v>
      </c>
      <c r="I262" s="216">
        <v>1491.53</v>
      </c>
      <c r="J262" s="216">
        <v>0</v>
      </c>
      <c r="K262" s="216">
        <v>-75</v>
      </c>
      <c r="L262" s="216">
        <v>0</v>
      </c>
      <c r="M262" s="216">
        <v>352.125</v>
      </c>
      <c r="N262" s="216">
        <v>0</v>
      </c>
      <c r="O262" s="235">
        <v>0</v>
      </c>
      <c r="P262" s="222"/>
      <c r="Q262" s="11" t="s">
        <v>1934</v>
      </c>
      <c r="R262" t="s">
        <v>2023</v>
      </c>
    </row>
    <row r="263" spans="1:18" x14ac:dyDescent="0.25">
      <c r="A263" s="214">
        <v>22</v>
      </c>
      <c r="B263" s="214">
        <v>3</v>
      </c>
      <c r="C263" s="214">
        <v>11</v>
      </c>
      <c r="D263" s="214">
        <v>580</v>
      </c>
      <c r="E263" s="214">
        <v>0</v>
      </c>
      <c r="F263" s="214">
        <v>10</v>
      </c>
      <c r="G263" s="215">
        <v>92</v>
      </c>
      <c r="H263" s="216">
        <v>0</v>
      </c>
      <c r="I263" s="216">
        <v>44.834000000000003</v>
      </c>
      <c r="J263" s="216">
        <v>0</v>
      </c>
      <c r="K263" s="216">
        <v>0</v>
      </c>
      <c r="L263" s="216">
        <v>0</v>
      </c>
      <c r="M263" s="216">
        <v>0</v>
      </c>
      <c r="N263" s="216">
        <v>0</v>
      </c>
      <c r="O263" s="235">
        <v>0</v>
      </c>
      <c r="P263" s="222"/>
      <c r="Q263" s="222" t="s">
        <v>3046</v>
      </c>
      <c r="R263" t="s">
        <v>2024</v>
      </c>
    </row>
    <row r="264" spans="1:18" x14ac:dyDescent="0.25">
      <c r="A264" s="214">
        <v>22</v>
      </c>
      <c r="B264" s="214">
        <v>5</v>
      </c>
      <c r="C264" s="214">
        <v>13</v>
      </c>
      <c r="D264" s="222">
        <v>579</v>
      </c>
      <c r="E264" s="214">
        <v>0</v>
      </c>
      <c r="F264" s="214">
        <v>10</v>
      </c>
      <c r="G264" s="215">
        <v>299</v>
      </c>
      <c r="H264" s="216">
        <v>0</v>
      </c>
      <c r="I264" s="216">
        <v>1.121</v>
      </c>
      <c r="J264" s="216">
        <v>0</v>
      </c>
      <c r="K264" s="216">
        <v>0</v>
      </c>
      <c r="L264" s="216">
        <v>0</v>
      </c>
      <c r="M264" s="216">
        <v>0</v>
      </c>
      <c r="N264" s="216">
        <v>0</v>
      </c>
      <c r="O264" s="235">
        <v>0</v>
      </c>
      <c r="P264" s="222"/>
      <c r="Q264" s="222" t="s">
        <v>3051</v>
      </c>
      <c r="R264" t="s">
        <v>2031</v>
      </c>
    </row>
    <row r="265" spans="1:18" x14ac:dyDescent="0.25">
      <c r="A265" s="214">
        <v>22</v>
      </c>
      <c r="B265" s="214">
        <v>5</v>
      </c>
      <c r="C265" s="214">
        <v>13</v>
      </c>
      <c r="D265" s="222">
        <v>579</v>
      </c>
      <c r="E265" s="214">
        <v>0</v>
      </c>
      <c r="F265" s="214">
        <v>10</v>
      </c>
      <c r="G265" s="215">
        <v>268</v>
      </c>
      <c r="H265" s="216">
        <v>0</v>
      </c>
      <c r="I265" s="216">
        <v>1.121</v>
      </c>
      <c r="J265" s="216">
        <v>0</v>
      </c>
      <c r="K265" s="216">
        <v>0</v>
      </c>
      <c r="L265" s="216">
        <v>0</v>
      </c>
      <c r="M265" s="216">
        <v>0</v>
      </c>
      <c r="N265" s="216">
        <v>0</v>
      </c>
      <c r="O265" s="235">
        <v>0</v>
      </c>
      <c r="P265" s="222"/>
      <c r="Q265" s="222" t="s">
        <v>3051</v>
      </c>
      <c r="R265" t="s">
        <v>2032</v>
      </c>
    </row>
    <row r="266" spans="1:18" x14ac:dyDescent="0.25">
      <c r="A266" s="214">
        <v>22</v>
      </c>
      <c r="B266" s="214">
        <v>5</v>
      </c>
      <c r="C266" s="214">
        <v>13</v>
      </c>
      <c r="D266" s="222">
        <v>579</v>
      </c>
      <c r="E266" s="214">
        <v>0</v>
      </c>
      <c r="F266" s="214">
        <v>10</v>
      </c>
      <c r="G266" s="215">
        <v>204</v>
      </c>
      <c r="H266" s="216">
        <v>0</v>
      </c>
      <c r="I266" s="216">
        <v>0.28000000000000003</v>
      </c>
      <c r="J266" s="216">
        <v>0</v>
      </c>
      <c r="K266" s="216">
        <v>0</v>
      </c>
      <c r="L266" s="216">
        <v>0</v>
      </c>
      <c r="M266" s="216">
        <v>0</v>
      </c>
      <c r="N266" s="216">
        <v>0</v>
      </c>
      <c r="O266" s="235">
        <v>0</v>
      </c>
      <c r="P266" s="222"/>
      <c r="Q266" s="222" t="s">
        <v>3051</v>
      </c>
      <c r="R266" t="s">
        <v>2033</v>
      </c>
    </row>
    <row r="267" spans="1:18" x14ac:dyDescent="0.25">
      <c r="A267" s="214">
        <v>22</v>
      </c>
      <c r="B267" s="214">
        <v>6</v>
      </c>
      <c r="C267" s="214">
        <v>29</v>
      </c>
      <c r="D267" s="222">
        <v>579</v>
      </c>
      <c r="E267" s="214">
        <v>0</v>
      </c>
      <c r="F267" s="214">
        <v>10</v>
      </c>
      <c r="G267" s="215">
        <v>204</v>
      </c>
      <c r="H267" s="216">
        <v>0</v>
      </c>
      <c r="I267" s="216">
        <v>0.28000000000000003</v>
      </c>
      <c r="J267" s="216">
        <v>0</v>
      </c>
      <c r="K267" s="216">
        <v>0</v>
      </c>
      <c r="L267" s="216">
        <v>0</v>
      </c>
      <c r="M267" s="216">
        <v>0</v>
      </c>
      <c r="N267" s="216">
        <v>0</v>
      </c>
      <c r="O267" s="235">
        <v>0</v>
      </c>
      <c r="P267" s="222"/>
      <c r="Q267" s="222" t="s">
        <v>3051</v>
      </c>
      <c r="R267" t="s">
        <v>2033</v>
      </c>
    </row>
    <row r="268" spans="1:18" x14ac:dyDescent="0.25">
      <c r="A268" s="214">
        <v>22</v>
      </c>
      <c r="B268" s="214">
        <v>8</v>
      </c>
      <c r="C268" s="214">
        <v>8</v>
      </c>
      <c r="D268" s="222">
        <v>579</v>
      </c>
      <c r="E268" s="214">
        <v>0</v>
      </c>
      <c r="F268" s="214">
        <v>10</v>
      </c>
      <c r="G268" s="215">
        <v>299</v>
      </c>
      <c r="H268" s="216">
        <v>0</v>
      </c>
      <c r="I268" s="216">
        <v>1.681</v>
      </c>
      <c r="J268" s="216">
        <v>0</v>
      </c>
      <c r="K268" s="216">
        <v>0</v>
      </c>
      <c r="L268" s="216">
        <v>0</v>
      </c>
      <c r="M268" s="216">
        <v>0</v>
      </c>
      <c r="N268" s="216">
        <v>0</v>
      </c>
      <c r="O268" s="235">
        <v>0</v>
      </c>
      <c r="P268" s="222"/>
      <c r="Q268" s="222" t="s">
        <v>3051</v>
      </c>
      <c r="R268" t="s">
        <v>2034</v>
      </c>
    </row>
    <row r="269" spans="1:18" x14ac:dyDescent="0.25">
      <c r="A269" s="214">
        <v>22</v>
      </c>
      <c r="B269" s="214">
        <v>9</v>
      </c>
      <c r="C269" s="214">
        <v>28</v>
      </c>
      <c r="D269" s="214">
        <v>626</v>
      </c>
      <c r="E269" s="214">
        <v>0</v>
      </c>
      <c r="F269" s="214">
        <v>10</v>
      </c>
      <c r="G269" s="215">
        <v>0</v>
      </c>
      <c r="H269" s="216">
        <v>0</v>
      </c>
      <c r="I269" s="216">
        <v>0</v>
      </c>
      <c r="J269" s="216">
        <v>0</v>
      </c>
      <c r="K269" s="216">
        <v>0</v>
      </c>
      <c r="L269" s="216">
        <v>0</v>
      </c>
      <c r="M269" s="216">
        <v>0</v>
      </c>
      <c r="N269" s="216">
        <v>0</v>
      </c>
      <c r="O269" s="235">
        <v>1.1000000000000001</v>
      </c>
      <c r="P269" s="222"/>
      <c r="Q269" s="222" t="s">
        <v>3054</v>
      </c>
      <c r="R269" t="s">
        <v>1936</v>
      </c>
    </row>
    <row r="270" spans="1:18" x14ac:dyDescent="0.25">
      <c r="A270" s="214">
        <v>22</v>
      </c>
      <c r="B270" s="214">
        <v>9</v>
      </c>
      <c r="C270" s="214">
        <v>29</v>
      </c>
      <c r="D270" s="214">
        <v>451</v>
      </c>
      <c r="E270" s="214">
        <v>0</v>
      </c>
      <c r="F270" s="214">
        <v>10</v>
      </c>
      <c r="G270" s="215">
        <v>0</v>
      </c>
      <c r="H270" s="216">
        <v>0</v>
      </c>
      <c r="I270" s="216">
        <v>0</v>
      </c>
      <c r="J270" s="216">
        <v>0</v>
      </c>
      <c r="K270" s="216">
        <v>0</v>
      </c>
      <c r="L270" s="216">
        <v>0</v>
      </c>
      <c r="M270" s="216">
        <v>0</v>
      </c>
      <c r="N270" s="216">
        <v>0</v>
      </c>
      <c r="O270" s="235">
        <v>0</v>
      </c>
      <c r="P270" s="222"/>
      <c r="Q270" t="s">
        <v>1958</v>
      </c>
      <c r="R270" t="s">
        <v>1958</v>
      </c>
    </row>
    <row r="271" spans="1:18" x14ac:dyDescent="0.25">
      <c r="A271" s="214">
        <v>22</v>
      </c>
      <c r="B271" s="214">
        <v>10</v>
      </c>
      <c r="C271" s="214">
        <v>11</v>
      </c>
      <c r="D271" s="214">
        <v>136</v>
      </c>
      <c r="E271" s="214">
        <v>0</v>
      </c>
      <c r="F271" s="214">
        <v>10</v>
      </c>
      <c r="G271" s="215">
        <v>0</v>
      </c>
      <c r="H271" s="216">
        <v>0</v>
      </c>
      <c r="I271" s="216">
        <v>1491.53</v>
      </c>
      <c r="J271" s="216">
        <v>0</v>
      </c>
      <c r="K271" s="216">
        <v>0</v>
      </c>
      <c r="L271" s="216">
        <v>0</v>
      </c>
      <c r="M271" s="216">
        <v>210.97</v>
      </c>
      <c r="N271" s="216">
        <v>0</v>
      </c>
      <c r="O271" s="235">
        <v>0</v>
      </c>
      <c r="P271" s="222"/>
      <c r="Q271" s="11" t="s">
        <v>1934</v>
      </c>
      <c r="R271" t="s">
        <v>1934</v>
      </c>
    </row>
    <row r="272" spans="1:18" x14ac:dyDescent="0.25">
      <c r="A272" s="214">
        <v>22</v>
      </c>
      <c r="B272" s="214">
        <v>10</v>
      </c>
      <c r="C272" s="214">
        <v>28</v>
      </c>
      <c r="D272" s="214">
        <v>580</v>
      </c>
      <c r="E272" s="214">
        <v>0</v>
      </c>
      <c r="F272" s="214">
        <v>10</v>
      </c>
      <c r="G272" s="215">
        <v>126</v>
      </c>
      <c r="H272" s="216">
        <v>0</v>
      </c>
      <c r="I272" s="216">
        <v>51.558999999999997</v>
      </c>
      <c r="J272" s="216">
        <v>0</v>
      </c>
      <c r="K272" s="216">
        <v>0</v>
      </c>
      <c r="L272" s="216">
        <v>0</v>
      </c>
      <c r="M272" s="216">
        <v>0</v>
      </c>
      <c r="N272" s="216">
        <v>0</v>
      </c>
      <c r="O272" s="235">
        <v>0</v>
      </c>
      <c r="P272" s="222"/>
      <c r="Q272" s="222" t="s">
        <v>3046</v>
      </c>
      <c r="R272" t="s">
        <v>2035</v>
      </c>
    </row>
    <row r="273" customFormat="1" ht="15"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99564" r:id="rId4" name="chkShowHelp">
          <controlPr defaultSize="0" autoLine="0" r:id="rId5">
            <anchor moveWithCells="1">
              <from>
                <xdr:col>0</xdr:col>
                <xdr:colOff>161925</xdr:colOff>
                <xdr:row>4</xdr:row>
                <xdr:rowOff>9525</xdr:rowOff>
              </from>
              <to>
                <xdr:col>1</xdr:col>
                <xdr:colOff>400050</xdr:colOff>
                <xdr:row>35</xdr:row>
                <xdr:rowOff>0</xdr:rowOff>
              </to>
            </anchor>
          </controlPr>
        </control>
      </mc:Choice>
      <mc:Fallback>
        <control shapeId="99564" r:id="rId4" name="chkShowHelp"/>
      </mc:Fallback>
    </mc:AlternateContent>
    <mc:AlternateContent xmlns:mc="http://schemas.openxmlformats.org/markup-compatibility/2006">
      <mc:Choice Requires="x14">
        <control shapeId="30739" r:id="rId6" name="cmdGetOpc">
          <controlPr defaultSize="0" autoLine="0" r:id="rId7">
            <anchor moveWithCells="1">
              <from>
                <xdr:col>5</xdr:col>
                <xdr:colOff>47625</xdr:colOff>
                <xdr:row>1</xdr:row>
                <xdr:rowOff>38100</xdr:rowOff>
              </from>
              <to>
                <xdr:col>6</xdr:col>
                <xdr:colOff>457200</xdr:colOff>
                <xdr:row>2</xdr:row>
                <xdr:rowOff>161925</xdr:rowOff>
              </to>
            </anchor>
          </controlPr>
        </control>
      </mc:Choice>
      <mc:Fallback>
        <control shapeId="30739" r:id="rId6" name="cmdGetOpc"/>
      </mc:Fallback>
    </mc:AlternateContent>
    <mc:AlternateContent xmlns:mc="http://schemas.openxmlformats.org/markup-compatibility/2006">
      <mc:Choice Requires="x14">
        <control shapeId="30721" r:id="rId8" name="cmdReadOpc">
          <controlPr defaultSize="0" autoLine="0" r:id="rId9">
            <anchor moveWithCells="1">
              <from>
                <xdr:col>6</xdr:col>
                <xdr:colOff>590550</xdr:colOff>
                <xdr:row>1</xdr:row>
                <xdr:rowOff>38100</xdr:rowOff>
              </from>
              <to>
                <xdr:col>8</xdr:col>
                <xdr:colOff>361950</xdr:colOff>
                <xdr:row>2</xdr:row>
                <xdr:rowOff>161925</xdr:rowOff>
              </to>
            </anchor>
          </controlPr>
        </control>
      </mc:Choice>
      <mc:Fallback>
        <control shapeId="30721" r:id="rId8" name="cmdReadOpc"/>
      </mc:Fallback>
    </mc:AlternateContent>
    <mc:AlternateContent xmlns:mc="http://schemas.openxmlformats.org/markup-compatibility/2006">
      <mc:Choice Requires="x14">
        <control shapeId="30722" r:id="rId10" name="cmdWriteOpc">
          <controlPr defaultSize="0" autoLine="0" r:id="rId11">
            <anchor moveWithCells="1">
              <from>
                <xdr:col>8</xdr:col>
                <xdr:colOff>400050</xdr:colOff>
                <xdr:row>1</xdr:row>
                <xdr:rowOff>38100</xdr:rowOff>
              </from>
              <to>
                <xdr:col>10</xdr:col>
                <xdr:colOff>190500</xdr:colOff>
                <xdr:row>2</xdr:row>
                <xdr:rowOff>161925</xdr:rowOff>
              </to>
            </anchor>
          </controlPr>
        </control>
      </mc:Choice>
      <mc:Fallback>
        <control shapeId="30722" r:id="rId10" name="cmdWriteOpc"/>
      </mc:Fallback>
    </mc:AlternateContent>
    <mc:AlternateContent xmlns:mc="http://schemas.openxmlformats.org/markup-compatibility/2006">
      <mc:Choice Requires="x14">
        <control shapeId="30723" r:id="rId12" name="cmbBoxOpc">
          <controlPr defaultSize="0" autoLine="0" linkedCell="B3" r:id="rId13">
            <anchor moveWithCells="1">
              <from>
                <xdr:col>1</xdr:col>
                <xdr:colOff>0</xdr:colOff>
                <xdr:row>1</xdr:row>
                <xdr:rowOff>133350</xdr:rowOff>
              </from>
              <to>
                <xdr:col>3</xdr:col>
                <xdr:colOff>76200</xdr:colOff>
                <xdr:row>3</xdr:row>
                <xdr:rowOff>0</xdr:rowOff>
              </to>
            </anchor>
          </controlPr>
        </control>
      </mc:Choice>
      <mc:Fallback>
        <control shapeId="30723" r:id="rId12" name="cmbBoxOpc"/>
      </mc:Fallback>
    </mc:AlternateContent>
    <mc:AlternateContent xmlns:mc="http://schemas.openxmlformats.org/markup-compatibility/2006">
      <mc:Choice Requires="x14">
        <control shapeId="30740" r:id="rId14" name="cmdRun">
          <controlPr defaultSize="0" autoLine="0" r:id="rId15">
            <anchor moveWithCells="1">
              <from>
                <xdr:col>10</xdr:col>
                <xdr:colOff>400050</xdr:colOff>
                <xdr:row>1</xdr:row>
                <xdr:rowOff>38100</xdr:rowOff>
              </from>
              <to>
                <xdr:col>12</xdr:col>
                <xdr:colOff>190500</xdr:colOff>
                <xdr:row>2</xdr:row>
                <xdr:rowOff>171450</xdr:rowOff>
              </to>
            </anchor>
          </controlPr>
        </control>
      </mc:Choice>
      <mc:Fallback>
        <control shapeId="30740" r:id="rId14" name="cmdRu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workbookViewId="0">
      <pane ySplit="13" topLeftCell="A14" activePane="bottomLeft" state="frozen"/>
      <selection pane="bottomLeft" activeCell="T9" sqref="T9"/>
    </sheetView>
  </sheetViews>
  <sheetFormatPr defaultRowHeight="15" x14ac:dyDescent="0.25"/>
  <cols>
    <col min="1" max="1" width="12.28515625" customWidth="1"/>
    <col min="2" max="5" width="9.140625" style="46"/>
    <col min="6" max="6" width="9.28515625" style="46" bestFit="1" customWidth="1"/>
    <col min="7" max="8" width="9.5703125" style="46" bestFit="1" customWidth="1"/>
    <col min="9" max="11" width="9.140625" style="46"/>
  </cols>
  <sheetData>
    <row r="1" spans="1:25" ht="21" x14ac:dyDescent="0.25">
      <c r="A1" s="118" t="s">
        <v>901</v>
      </c>
      <c r="B1"/>
      <c r="C1"/>
      <c r="D1"/>
      <c r="E1"/>
      <c r="F1"/>
      <c r="G1"/>
      <c r="H1"/>
      <c r="I1"/>
      <c r="J1"/>
      <c r="K1"/>
    </row>
    <row r="2" spans="1:25" x14ac:dyDescent="0.25">
      <c r="A2" s="3"/>
      <c r="B2"/>
      <c r="C2"/>
      <c r="D2"/>
      <c r="E2"/>
      <c r="F2"/>
      <c r="G2"/>
      <c r="H2"/>
      <c r="I2"/>
      <c r="J2"/>
      <c r="K2"/>
    </row>
    <row r="3" spans="1:25" x14ac:dyDescent="0.25">
      <c r="B3"/>
      <c r="C3"/>
      <c r="D3"/>
      <c r="E3"/>
      <c r="F3"/>
      <c r="G3"/>
      <c r="H3"/>
      <c r="I3"/>
      <c r="J3"/>
      <c r="K3"/>
    </row>
    <row r="4" spans="1:25" x14ac:dyDescent="0.25">
      <c r="A4" s="29" t="s">
        <v>663</v>
      </c>
      <c r="B4" t="s">
        <v>2037</v>
      </c>
      <c r="C4"/>
      <c r="D4" s="30" t="s">
        <v>766</v>
      </c>
      <c r="E4" s="9" t="s">
        <v>1620</v>
      </c>
      <c r="F4"/>
      <c r="G4"/>
      <c r="H4"/>
      <c r="I4"/>
      <c r="J4"/>
      <c r="K4"/>
    </row>
    <row r="5" spans="1:25" x14ac:dyDescent="0.25">
      <c r="A5" s="83" t="s">
        <v>908</v>
      </c>
      <c r="B5" s="84"/>
      <c r="C5" s="85" t="s">
        <v>922</v>
      </c>
      <c r="D5"/>
      <c r="E5"/>
      <c r="F5"/>
      <c r="G5"/>
      <c r="H5"/>
      <c r="I5"/>
      <c r="J5"/>
      <c r="K5"/>
    </row>
    <row r="6" spans="1:25" x14ac:dyDescent="0.25">
      <c r="B6"/>
      <c r="C6"/>
      <c r="D6"/>
      <c r="E6"/>
      <c r="F6"/>
      <c r="G6"/>
      <c r="H6"/>
      <c r="I6"/>
      <c r="J6"/>
      <c r="K6"/>
    </row>
    <row r="7" spans="1:25" x14ac:dyDescent="0.25">
      <c r="A7" s="29" t="s">
        <v>664</v>
      </c>
      <c r="B7" t="s">
        <v>2038</v>
      </c>
      <c r="C7"/>
      <c r="D7"/>
      <c r="E7"/>
      <c r="F7"/>
      <c r="G7"/>
      <c r="H7"/>
      <c r="I7"/>
      <c r="J7"/>
      <c r="K7"/>
    </row>
    <row r="8" spans="1:25" x14ac:dyDescent="0.25">
      <c r="A8" s="3" t="s">
        <v>839</v>
      </c>
      <c r="B8"/>
      <c r="C8"/>
      <c r="D8"/>
      <c r="E8"/>
      <c r="F8"/>
      <c r="G8"/>
      <c r="H8"/>
      <c r="I8"/>
      <c r="J8"/>
      <c r="K8"/>
    </row>
    <row r="9" spans="1:25" x14ac:dyDescent="0.25">
      <c r="A9" s="43" t="s">
        <v>779</v>
      </c>
      <c r="B9" s="46">
        <v>0.16</v>
      </c>
      <c r="C9" s="43" t="s">
        <v>780</v>
      </c>
      <c r="D9" s="46">
        <v>2</v>
      </c>
      <c r="E9" s="43" t="s">
        <v>781</v>
      </c>
      <c r="F9" s="46">
        <v>0</v>
      </c>
      <c r="G9" s="43" t="s">
        <v>788</v>
      </c>
      <c r="H9" s="46">
        <v>0</v>
      </c>
      <c r="I9" s="43" t="s">
        <v>787</v>
      </c>
      <c r="J9" s="46">
        <v>0</v>
      </c>
      <c r="K9" s="43" t="s">
        <v>786</v>
      </c>
      <c r="L9" s="46">
        <v>0</v>
      </c>
      <c r="M9" s="43" t="s">
        <v>785</v>
      </c>
      <c r="N9" s="46">
        <v>0</v>
      </c>
      <c r="O9" s="43" t="s">
        <v>784</v>
      </c>
      <c r="P9" s="46">
        <v>0</v>
      </c>
      <c r="Q9" s="43" t="s">
        <v>783</v>
      </c>
      <c r="R9" s="46">
        <v>0</v>
      </c>
      <c r="S9" s="43" t="s">
        <v>782</v>
      </c>
      <c r="T9" s="46">
        <v>0</v>
      </c>
    </row>
    <row r="10" spans="1:25" x14ac:dyDescent="0.25">
      <c r="A10" s="43" t="s">
        <v>798</v>
      </c>
      <c r="B10" s="46">
        <v>10</v>
      </c>
      <c r="C10" s="43" t="s">
        <v>797</v>
      </c>
      <c r="D10" s="46">
        <v>1</v>
      </c>
      <c r="E10" s="43" t="s">
        <v>796</v>
      </c>
      <c r="F10" s="46">
        <v>0</v>
      </c>
      <c r="G10" s="43" t="s">
        <v>795</v>
      </c>
      <c r="H10" s="46">
        <v>0</v>
      </c>
      <c r="I10" s="43" t="s">
        <v>794</v>
      </c>
      <c r="J10" s="46">
        <v>2</v>
      </c>
      <c r="K10" s="43" t="s">
        <v>793</v>
      </c>
      <c r="L10" s="46">
        <v>0</v>
      </c>
      <c r="M10" s="43" t="s">
        <v>792</v>
      </c>
      <c r="N10" s="46">
        <v>1</v>
      </c>
      <c r="O10" s="43" t="s">
        <v>791</v>
      </c>
      <c r="P10" s="46"/>
      <c r="Q10" s="43" t="s">
        <v>790</v>
      </c>
      <c r="R10" s="46"/>
      <c r="S10" s="43" t="s">
        <v>789</v>
      </c>
      <c r="T10" s="46"/>
    </row>
    <row r="11" spans="1:25" x14ac:dyDescent="0.25">
      <c r="A11" s="43"/>
      <c r="B11" s="9"/>
      <c r="C11" s="43"/>
      <c r="D11" s="45"/>
      <c r="E11" s="43"/>
      <c r="F11" s="9"/>
      <c r="G11" s="43"/>
      <c r="H11" s="9"/>
      <c r="I11" s="43"/>
      <c r="J11" s="9"/>
      <c r="K11" s="43"/>
      <c r="L11" s="9"/>
      <c r="M11" s="43"/>
      <c r="N11" s="9"/>
      <c r="O11" s="43"/>
      <c r="P11" s="9"/>
      <c r="Q11" s="43"/>
      <c r="R11" s="9"/>
      <c r="S11" s="43"/>
      <c r="T11" s="9"/>
    </row>
    <row r="12" spans="1:25" x14ac:dyDescent="0.25">
      <c r="A12" s="3" t="s">
        <v>799</v>
      </c>
      <c r="B12" s="9"/>
      <c r="C12"/>
      <c r="D12"/>
      <c r="E12"/>
      <c r="F12"/>
      <c r="G12"/>
      <c r="H12"/>
      <c r="I12"/>
      <c r="J12"/>
      <c r="K12"/>
    </row>
    <row r="13" spans="1:25" s="1" customFormat="1" x14ac:dyDescent="0.25">
      <c r="A13" s="37" t="s">
        <v>840</v>
      </c>
      <c r="B13" s="76">
        <v>1</v>
      </c>
      <c r="C13" s="76">
        <v>2</v>
      </c>
      <c r="D13" s="76">
        <v>3</v>
      </c>
      <c r="E13" s="76">
        <v>4</v>
      </c>
      <c r="F13" s="76">
        <v>5</v>
      </c>
      <c r="G13" s="76">
        <v>6</v>
      </c>
      <c r="H13" s="76">
        <v>7</v>
      </c>
      <c r="I13" s="76">
        <v>8</v>
      </c>
      <c r="J13" s="76">
        <v>9</v>
      </c>
      <c r="K13" s="76">
        <v>10</v>
      </c>
      <c r="L13" s="276" t="s">
        <v>664</v>
      </c>
      <c r="M13" s="276"/>
      <c r="N13" s="276"/>
      <c r="O13" s="76"/>
      <c r="P13" s="76"/>
      <c r="R13" s="180"/>
      <c r="S13" s="180"/>
    </row>
    <row r="14" spans="1:25" s="9" customFormat="1" x14ac:dyDescent="0.25">
      <c r="A14" s="43" t="s">
        <v>800</v>
      </c>
      <c r="B14" s="46">
        <v>0.1</v>
      </c>
      <c r="C14" s="46">
        <v>0.33</v>
      </c>
      <c r="D14" s="46">
        <v>0.48</v>
      </c>
      <c r="E14" s="46">
        <v>0.89</v>
      </c>
      <c r="F14" s="46">
        <v>1.7</v>
      </c>
      <c r="G14" s="46"/>
      <c r="H14" s="46"/>
      <c r="I14" s="46"/>
      <c r="J14" s="46"/>
      <c r="K14" s="46"/>
      <c r="L14" s="11" t="s">
        <v>841</v>
      </c>
      <c r="M14" s="46"/>
      <c r="N14" s="46"/>
      <c r="O14" s="46"/>
      <c r="P14" s="46"/>
    </row>
    <row r="15" spans="1:25" s="9" customFormat="1" x14ac:dyDescent="0.25">
      <c r="A15" s="43" t="s">
        <v>801</v>
      </c>
      <c r="B15" s="46">
        <v>1.4</v>
      </c>
      <c r="C15" s="46">
        <v>1.4</v>
      </c>
      <c r="D15" s="46">
        <v>1.32</v>
      </c>
      <c r="E15" s="46">
        <v>1.41</v>
      </c>
      <c r="F15" s="46">
        <v>1.48</v>
      </c>
      <c r="G15" s="46"/>
      <c r="H15" s="46"/>
      <c r="I15" s="46"/>
      <c r="J15" s="46"/>
      <c r="K15" s="46"/>
      <c r="L15" s="11" t="s">
        <v>842</v>
      </c>
      <c r="M15" s="46"/>
      <c r="N15" s="46"/>
      <c r="O15" s="46"/>
      <c r="P15" s="46"/>
      <c r="Y15"/>
    </row>
    <row r="16" spans="1:25" s="9" customFormat="1" x14ac:dyDescent="0.25">
      <c r="A16" s="43" t="s">
        <v>802</v>
      </c>
      <c r="B16" s="46">
        <v>0</v>
      </c>
      <c r="C16" s="46">
        <v>0</v>
      </c>
      <c r="D16" s="46">
        <v>0</v>
      </c>
      <c r="E16" s="46">
        <v>0</v>
      </c>
      <c r="F16" s="46">
        <v>0</v>
      </c>
      <c r="G16" s="46"/>
      <c r="H16" s="46"/>
      <c r="I16" s="46"/>
      <c r="J16" s="46"/>
      <c r="K16" s="46"/>
      <c r="L16" s="11" t="s">
        <v>843</v>
      </c>
      <c r="M16" s="46"/>
      <c r="N16" s="46"/>
      <c r="O16" s="46"/>
      <c r="P16" s="46"/>
      <c r="Y16"/>
    </row>
    <row r="17" spans="1:25" s="9" customFormat="1" x14ac:dyDescent="0.25">
      <c r="A17" s="43" t="s">
        <v>803</v>
      </c>
      <c r="B17" s="46">
        <v>0</v>
      </c>
      <c r="C17" s="46">
        <v>0</v>
      </c>
      <c r="D17" s="46">
        <v>0</v>
      </c>
      <c r="E17" s="46">
        <v>0</v>
      </c>
      <c r="F17" s="46">
        <v>0</v>
      </c>
      <c r="G17" s="46"/>
      <c r="H17" s="46"/>
      <c r="I17" s="46"/>
      <c r="J17" s="46"/>
      <c r="K17" s="46"/>
      <c r="L17" s="11" t="s">
        <v>844</v>
      </c>
      <c r="M17" s="46"/>
      <c r="N17" s="46"/>
      <c r="O17" s="46"/>
      <c r="P17" s="46"/>
      <c r="Y17"/>
    </row>
    <row r="18" spans="1:25" s="9" customFormat="1" x14ac:dyDescent="0.25">
      <c r="A18" s="43" t="s">
        <v>804</v>
      </c>
      <c r="B18" s="46">
        <v>20</v>
      </c>
      <c r="C18" s="46">
        <v>20</v>
      </c>
      <c r="D18" s="46">
        <v>19</v>
      </c>
      <c r="E18" s="46">
        <v>12</v>
      </c>
      <c r="F18" s="46">
        <v>11</v>
      </c>
      <c r="G18" s="46"/>
      <c r="H18" s="46"/>
      <c r="I18" s="46"/>
      <c r="J18" s="46"/>
      <c r="K18" s="46"/>
      <c r="L18" s="11" t="s">
        <v>845</v>
      </c>
      <c r="M18" s="46"/>
      <c r="N18" s="46"/>
      <c r="O18" s="46"/>
      <c r="P18" s="46"/>
      <c r="Y18"/>
    </row>
    <row r="19" spans="1:25" s="9" customFormat="1" x14ac:dyDescent="0.25">
      <c r="A19" s="43" t="s">
        <v>805</v>
      </c>
      <c r="B19" s="46">
        <v>59</v>
      </c>
      <c r="C19" s="46">
        <v>59</v>
      </c>
      <c r="D19" s="46">
        <v>57</v>
      </c>
      <c r="E19" s="46">
        <v>55</v>
      </c>
      <c r="F19" s="46">
        <v>58</v>
      </c>
      <c r="G19" s="46"/>
      <c r="H19" s="46"/>
      <c r="I19" s="46"/>
      <c r="J19" s="46"/>
      <c r="K19" s="46"/>
      <c r="L19" s="11" t="s">
        <v>846</v>
      </c>
      <c r="M19" s="46"/>
      <c r="N19" s="46"/>
      <c r="O19" s="46"/>
      <c r="P19" s="46"/>
      <c r="Y19"/>
    </row>
    <row r="20" spans="1:25" s="9" customFormat="1" x14ac:dyDescent="0.25">
      <c r="A20" s="43" t="s">
        <v>1225</v>
      </c>
      <c r="B20" s="46">
        <v>0</v>
      </c>
      <c r="C20" s="46">
        <v>0</v>
      </c>
      <c r="D20" s="46">
        <v>0</v>
      </c>
      <c r="E20" s="46">
        <v>0</v>
      </c>
      <c r="F20" s="46">
        <v>0</v>
      </c>
      <c r="G20" s="46"/>
      <c r="H20" s="46"/>
      <c r="I20" s="46"/>
      <c r="J20" s="46"/>
      <c r="K20" s="46"/>
      <c r="L20" s="11" t="s">
        <v>847</v>
      </c>
      <c r="M20" s="46"/>
      <c r="N20" s="46"/>
      <c r="O20" s="46"/>
      <c r="P20" s="46"/>
      <c r="Y20"/>
    </row>
    <row r="21" spans="1:25" s="9" customFormat="1" x14ac:dyDescent="0.25">
      <c r="A21" s="43" t="s">
        <v>806</v>
      </c>
      <c r="B21" s="46">
        <v>5.6</v>
      </c>
      <c r="C21" s="46">
        <v>5.6</v>
      </c>
      <c r="D21" s="46">
        <v>5.6</v>
      </c>
      <c r="E21" s="46">
        <v>5.6</v>
      </c>
      <c r="F21" s="46">
        <v>5.8</v>
      </c>
      <c r="G21" s="46"/>
      <c r="H21" s="46"/>
      <c r="I21" s="46"/>
      <c r="J21" s="46"/>
      <c r="K21" s="46"/>
      <c r="L21" s="11" t="s">
        <v>848</v>
      </c>
      <c r="M21" s="46"/>
      <c r="N21" s="46"/>
      <c r="O21" s="46"/>
      <c r="P21" s="46"/>
      <c r="Y21"/>
    </row>
    <row r="22" spans="1:25" s="9" customFormat="1" x14ac:dyDescent="0.25">
      <c r="A22" s="43" t="s">
        <v>807</v>
      </c>
      <c r="B22" s="46">
        <v>0</v>
      </c>
      <c r="C22" s="46">
        <v>0</v>
      </c>
      <c r="D22" s="46">
        <v>0</v>
      </c>
      <c r="E22" s="46">
        <v>0</v>
      </c>
      <c r="F22" s="46">
        <v>0</v>
      </c>
      <c r="G22" s="46"/>
      <c r="H22" s="46"/>
      <c r="I22" s="46"/>
      <c r="J22" s="46"/>
      <c r="K22" s="46"/>
      <c r="L22" s="11" t="s">
        <v>849</v>
      </c>
      <c r="M22" s="46"/>
      <c r="N22" s="46"/>
      <c r="O22" s="46"/>
      <c r="P22" s="46"/>
      <c r="Y22"/>
    </row>
    <row r="23" spans="1:25" s="9" customFormat="1" x14ac:dyDescent="0.25">
      <c r="A23" s="43" t="s">
        <v>808</v>
      </c>
      <c r="B23" s="46">
        <v>1.1599999999999999</v>
      </c>
      <c r="C23" s="46">
        <v>1.1599999999999999</v>
      </c>
      <c r="D23" s="46">
        <v>0.87</v>
      </c>
      <c r="E23" s="46">
        <v>0.44</v>
      </c>
      <c r="F23" s="46">
        <v>0.44</v>
      </c>
      <c r="G23" s="46"/>
      <c r="H23" s="46"/>
      <c r="I23" s="46"/>
      <c r="J23" s="46"/>
      <c r="K23" s="46"/>
      <c r="L23" s="11" t="s">
        <v>850</v>
      </c>
      <c r="M23" s="46"/>
      <c r="N23" s="46"/>
      <c r="O23" s="46"/>
      <c r="P23" s="46"/>
      <c r="Y23"/>
    </row>
    <row r="24" spans="1:25" s="9" customFormat="1" x14ac:dyDescent="0.25">
      <c r="A24" s="43" t="s">
        <v>809</v>
      </c>
      <c r="B24" s="46">
        <v>0</v>
      </c>
      <c r="C24" s="46">
        <v>0</v>
      </c>
      <c r="D24" s="46">
        <v>0</v>
      </c>
      <c r="E24" s="46">
        <v>0</v>
      </c>
      <c r="F24" s="46">
        <v>0</v>
      </c>
      <c r="G24" s="46"/>
      <c r="H24" s="46"/>
      <c r="I24" s="46"/>
      <c r="J24" s="46"/>
      <c r="K24" s="46"/>
      <c r="L24" s="11" t="s">
        <v>851</v>
      </c>
      <c r="M24" s="46"/>
      <c r="N24" s="46"/>
      <c r="O24" s="46"/>
      <c r="P24" s="46"/>
      <c r="Y24"/>
    </row>
    <row r="25" spans="1:25" s="9" customFormat="1" x14ac:dyDescent="0.25">
      <c r="A25" s="43" t="s">
        <v>810</v>
      </c>
      <c r="B25" s="46">
        <v>0</v>
      </c>
      <c r="C25" s="46">
        <v>0</v>
      </c>
      <c r="D25" s="46">
        <v>0</v>
      </c>
      <c r="E25" s="46">
        <v>0</v>
      </c>
      <c r="F25" s="46">
        <v>0</v>
      </c>
      <c r="G25" s="46"/>
      <c r="H25" s="46"/>
      <c r="I25" s="46"/>
      <c r="J25" s="46"/>
      <c r="K25" s="46"/>
      <c r="L25" s="11" t="s">
        <v>852</v>
      </c>
      <c r="M25" s="46"/>
      <c r="N25" s="46"/>
      <c r="O25" s="46"/>
      <c r="P25" s="46"/>
      <c r="Y25"/>
    </row>
    <row r="26" spans="1:25" s="9" customFormat="1" x14ac:dyDescent="0.25">
      <c r="A26" s="43" t="s">
        <v>811</v>
      </c>
      <c r="B26" s="46">
        <v>0</v>
      </c>
      <c r="C26" s="46">
        <v>0</v>
      </c>
      <c r="D26" s="46">
        <v>0</v>
      </c>
      <c r="E26" s="46">
        <v>0</v>
      </c>
      <c r="F26" s="46">
        <v>0</v>
      </c>
      <c r="G26" s="46"/>
      <c r="H26" s="46"/>
      <c r="I26" s="46"/>
      <c r="J26" s="46"/>
      <c r="K26" s="46"/>
      <c r="L26" s="11" t="s">
        <v>853</v>
      </c>
      <c r="M26" s="46"/>
      <c r="N26" s="46"/>
      <c r="O26" s="46"/>
      <c r="P26" s="46"/>
      <c r="Y26"/>
    </row>
    <row r="27" spans="1:25" s="159" customFormat="1" x14ac:dyDescent="0.25">
      <c r="A27" s="43" t="s">
        <v>812</v>
      </c>
      <c r="B27" s="46">
        <v>0</v>
      </c>
      <c r="C27" s="46">
        <v>0</v>
      </c>
      <c r="D27" s="46">
        <v>0</v>
      </c>
      <c r="E27" s="46">
        <v>0</v>
      </c>
      <c r="F27" s="46">
        <v>0</v>
      </c>
      <c r="G27" s="46"/>
      <c r="H27" s="46"/>
      <c r="I27" s="46"/>
      <c r="J27" s="46"/>
      <c r="K27" s="46"/>
      <c r="L27" s="159" t="s">
        <v>854</v>
      </c>
      <c r="M27" s="46"/>
      <c r="N27" s="46"/>
      <c r="O27" s="46"/>
      <c r="P27" s="46"/>
    </row>
    <row r="28" spans="1:25" s="159" customFormat="1" x14ac:dyDescent="0.25">
      <c r="A28" s="43" t="s">
        <v>813</v>
      </c>
      <c r="B28" s="46">
        <v>3</v>
      </c>
      <c r="C28" s="46">
        <v>3</v>
      </c>
      <c r="D28" s="46">
        <v>3</v>
      </c>
      <c r="E28" s="46">
        <v>3</v>
      </c>
      <c r="F28" s="46">
        <v>3</v>
      </c>
      <c r="G28" s="46"/>
      <c r="H28" s="46"/>
      <c r="I28" s="46"/>
      <c r="J28" s="46"/>
      <c r="K28" s="46"/>
      <c r="L28" s="159" t="s">
        <v>855</v>
      </c>
      <c r="M28" s="46"/>
      <c r="N28" s="46"/>
      <c r="O28" s="46"/>
      <c r="P28" s="46"/>
    </row>
    <row r="29" spans="1:25" s="159" customFormat="1" x14ac:dyDescent="0.25">
      <c r="A29" s="43" t="s">
        <v>814</v>
      </c>
      <c r="B29" s="46">
        <v>0</v>
      </c>
      <c r="C29" s="46">
        <v>0</v>
      </c>
      <c r="D29" s="46">
        <v>0</v>
      </c>
      <c r="E29" s="46">
        <v>0</v>
      </c>
      <c r="F29" s="46">
        <v>0</v>
      </c>
      <c r="G29" s="46"/>
      <c r="H29" s="46"/>
      <c r="I29" s="46"/>
      <c r="J29" s="46"/>
      <c r="K29" s="46"/>
      <c r="L29" s="159" t="s">
        <v>856</v>
      </c>
      <c r="M29" s="46"/>
      <c r="N29" s="46"/>
      <c r="O29" s="46"/>
      <c r="P29" s="46"/>
    </row>
    <row r="30" spans="1:25" s="159" customFormat="1" x14ac:dyDescent="0.25">
      <c r="A30" s="43" t="s">
        <v>815</v>
      </c>
      <c r="B30" s="46">
        <v>1.4</v>
      </c>
      <c r="C30" s="46">
        <v>1.4</v>
      </c>
      <c r="D30" s="46">
        <v>1.32</v>
      </c>
      <c r="E30" s="46">
        <v>1.41</v>
      </c>
      <c r="F30" s="46">
        <v>1.48</v>
      </c>
      <c r="G30" s="46"/>
      <c r="H30" s="46"/>
      <c r="I30" s="46"/>
      <c r="J30" s="46"/>
      <c r="K30" s="46"/>
      <c r="L30" s="159" t="s">
        <v>857</v>
      </c>
      <c r="M30" s="46"/>
      <c r="N30" s="46"/>
      <c r="O30" s="46"/>
      <c r="P30" s="46"/>
    </row>
    <row r="31" spans="1:25" s="159" customFormat="1" x14ac:dyDescent="0.25">
      <c r="A31" s="43" t="s">
        <v>816</v>
      </c>
      <c r="B31" s="46">
        <v>0</v>
      </c>
      <c r="C31" s="46">
        <v>0</v>
      </c>
      <c r="D31" s="46">
        <v>0</v>
      </c>
      <c r="E31" s="46">
        <v>0</v>
      </c>
      <c r="F31" s="46">
        <v>0</v>
      </c>
      <c r="G31" s="46"/>
      <c r="H31" s="46"/>
      <c r="I31" s="46"/>
      <c r="J31" s="46"/>
      <c r="K31" s="46"/>
      <c r="L31" s="159" t="s">
        <v>858</v>
      </c>
      <c r="M31" s="46"/>
      <c r="N31" s="46"/>
      <c r="O31" s="46"/>
      <c r="P31" s="46"/>
    </row>
    <row r="32" spans="1:25" s="9" customFormat="1" x14ac:dyDescent="0.25">
      <c r="A32" s="43" t="s">
        <v>817</v>
      </c>
      <c r="B32" s="46">
        <v>9.5399999999999991</v>
      </c>
      <c r="C32" s="46">
        <v>9.5399999999999991</v>
      </c>
      <c r="D32" s="46">
        <v>6.5</v>
      </c>
      <c r="E32" s="46">
        <v>2.82</v>
      </c>
      <c r="F32" s="46">
        <v>3.01</v>
      </c>
      <c r="G32" s="46"/>
      <c r="H32" s="46"/>
      <c r="I32" s="46"/>
      <c r="J32" s="46"/>
      <c r="K32" s="46"/>
      <c r="L32" s="11" t="s">
        <v>859</v>
      </c>
      <c r="M32" s="46"/>
      <c r="N32" s="46"/>
      <c r="O32" s="46"/>
      <c r="P32" s="46"/>
      <c r="Y32"/>
    </row>
    <row r="33" spans="1:25" s="159" customFormat="1" x14ac:dyDescent="0.25">
      <c r="A33" s="43" t="s">
        <v>818</v>
      </c>
      <c r="B33" s="46">
        <v>0</v>
      </c>
      <c r="C33" s="46">
        <v>0</v>
      </c>
      <c r="D33" s="46">
        <v>0</v>
      </c>
      <c r="E33" s="46">
        <v>0</v>
      </c>
      <c r="F33" s="46">
        <v>0</v>
      </c>
      <c r="G33" s="46"/>
      <c r="H33" s="46"/>
      <c r="I33" s="46"/>
      <c r="J33" s="46"/>
      <c r="K33" s="46"/>
      <c r="L33" s="159" t="s">
        <v>860</v>
      </c>
      <c r="M33" s="46"/>
      <c r="N33" s="46"/>
      <c r="O33" s="46"/>
      <c r="P33" s="46"/>
    </row>
    <row r="34" spans="1:25" s="9" customFormat="1" x14ac:dyDescent="0.25">
      <c r="A34" s="43" t="s">
        <v>819</v>
      </c>
      <c r="B34" s="46">
        <v>0</v>
      </c>
      <c r="C34" s="46">
        <v>0</v>
      </c>
      <c r="D34" s="46">
        <v>0</v>
      </c>
      <c r="E34" s="46">
        <v>0</v>
      </c>
      <c r="F34" s="46">
        <v>0</v>
      </c>
      <c r="G34" s="46"/>
      <c r="H34" s="46"/>
      <c r="I34" s="46"/>
      <c r="J34" s="46"/>
      <c r="K34" s="46"/>
      <c r="L34" s="11" t="s">
        <v>861</v>
      </c>
      <c r="M34" s="46"/>
      <c r="N34" s="46"/>
      <c r="O34" s="46"/>
      <c r="P34" s="46"/>
      <c r="Y34"/>
    </row>
    <row r="35" spans="1:25" s="159" customFormat="1" x14ac:dyDescent="0.25">
      <c r="A35" s="43" t="s">
        <v>1227</v>
      </c>
      <c r="B35" s="46"/>
      <c r="C35" s="46"/>
      <c r="D35" s="46"/>
      <c r="E35" s="46"/>
      <c r="F35" s="46"/>
      <c r="G35" s="46"/>
      <c r="H35" s="46"/>
      <c r="I35" s="46"/>
      <c r="J35" s="46"/>
      <c r="K35" s="46"/>
      <c r="L35" s="159" t="s">
        <v>862</v>
      </c>
      <c r="M35" s="46"/>
      <c r="N35" s="46"/>
      <c r="O35" s="46"/>
      <c r="P35" s="46"/>
    </row>
    <row r="36" spans="1:25" s="159" customFormat="1" x14ac:dyDescent="0.25">
      <c r="A36" s="43" t="s">
        <v>820</v>
      </c>
      <c r="B36" s="46"/>
      <c r="C36" s="46"/>
      <c r="D36" s="46"/>
      <c r="E36" s="46"/>
      <c r="F36" s="46"/>
      <c r="G36" s="46"/>
      <c r="H36" s="46"/>
      <c r="I36" s="46"/>
      <c r="J36" s="46"/>
      <c r="K36" s="46"/>
      <c r="L36" s="159" t="s">
        <v>863</v>
      </c>
      <c r="M36" s="46"/>
      <c r="N36" s="46"/>
      <c r="O36" s="46"/>
      <c r="P36" s="46"/>
    </row>
    <row r="37" spans="1:25" s="159" customFormat="1" x14ac:dyDescent="0.25">
      <c r="A37" s="43" t="s">
        <v>821</v>
      </c>
      <c r="B37" s="46"/>
      <c r="C37" s="46"/>
      <c r="D37" s="46"/>
      <c r="E37" s="46"/>
      <c r="F37" s="46"/>
      <c r="G37" s="46"/>
      <c r="H37" s="46"/>
      <c r="I37" s="46"/>
      <c r="J37" s="46"/>
      <c r="K37" s="46"/>
      <c r="L37" s="159" t="s">
        <v>864</v>
      </c>
      <c r="M37" s="46"/>
      <c r="N37" s="46"/>
      <c r="O37" s="46"/>
      <c r="P37" s="46"/>
    </row>
    <row r="38" spans="1:25" s="159" customFormat="1" x14ac:dyDescent="0.25">
      <c r="A38" s="43" t="s">
        <v>1226</v>
      </c>
      <c r="B38" s="46"/>
      <c r="C38" s="46"/>
      <c r="D38" s="46"/>
      <c r="E38" s="46"/>
      <c r="F38" s="46"/>
      <c r="G38" s="46"/>
      <c r="H38" s="46"/>
      <c r="I38" s="46"/>
      <c r="J38" s="46"/>
      <c r="K38" s="46"/>
      <c r="L38" s="159" t="s">
        <v>865</v>
      </c>
      <c r="M38" s="46"/>
      <c r="N38" s="46"/>
      <c r="O38" s="46"/>
      <c r="P38" s="46"/>
    </row>
    <row r="39" spans="1:25" s="159" customFormat="1" x14ac:dyDescent="0.25">
      <c r="A39" s="43" t="s">
        <v>822</v>
      </c>
      <c r="B39" s="46"/>
      <c r="C39" s="46"/>
      <c r="D39" s="46"/>
      <c r="E39" s="46"/>
      <c r="F39" s="46"/>
      <c r="G39" s="46"/>
      <c r="H39" s="46"/>
      <c r="I39" s="46"/>
      <c r="J39" s="46"/>
      <c r="K39" s="46"/>
      <c r="L39" s="159" t="s">
        <v>866</v>
      </c>
      <c r="M39" s="46"/>
      <c r="N39" s="46"/>
      <c r="O39" s="46"/>
      <c r="P39" s="46"/>
    </row>
    <row r="40" spans="1:25" s="159" customFormat="1" x14ac:dyDescent="0.25">
      <c r="A40" s="43" t="s">
        <v>823</v>
      </c>
      <c r="B40" s="46"/>
      <c r="C40" s="46"/>
      <c r="D40" s="46"/>
      <c r="E40" s="46"/>
      <c r="F40" s="46"/>
      <c r="G40" s="46"/>
      <c r="H40" s="46"/>
      <c r="I40" s="46"/>
      <c r="J40" s="46"/>
      <c r="K40" s="46"/>
      <c r="L40" s="159" t="s">
        <v>867</v>
      </c>
      <c r="M40" s="46"/>
      <c r="N40" s="46"/>
      <c r="O40" s="46"/>
      <c r="P40" s="46"/>
    </row>
    <row r="41" spans="1:25" s="159" customFormat="1" x14ac:dyDescent="0.25">
      <c r="A41" s="43" t="s">
        <v>824</v>
      </c>
      <c r="B41" s="46"/>
      <c r="C41" s="46"/>
      <c r="D41" s="46"/>
      <c r="E41" s="46"/>
      <c r="F41" s="46"/>
      <c r="G41" s="46"/>
      <c r="H41" s="46"/>
      <c r="I41" s="46"/>
      <c r="J41" s="46"/>
      <c r="K41" s="46"/>
      <c r="L41" s="159" t="s">
        <v>868</v>
      </c>
      <c r="M41" s="46"/>
      <c r="N41" s="46"/>
      <c r="O41" s="46"/>
      <c r="P41" s="46"/>
    </row>
    <row r="42" spans="1:25" s="159" customFormat="1" x14ac:dyDescent="0.25">
      <c r="A42" s="43" t="s">
        <v>825</v>
      </c>
      <c r="B42" s="46"/>
      <c r="C42" s="46"/>
      <c r="D42" s="46"/>
      <c r="E42" s="46"/>
      <c r="F42" s="46"/>
      <c r="G42" s="46"/>
      <c r="H42" s="46"/>
      <c r="I42" s="46"/>
      <c r="J42" s="46"/>
      <c r="K42" s="46"/>
      <c r="L42" s="159" t="s">
        <v>869</v>
      </c>
      <c r="M42" s="46"/>
      <c r="N42" s="46"/>
      <c r="O42" s="46"/>
      <c r="P42" s="46"/>
    </row>
    <row r="43" spans="1:25" s="159" customFormat="1" x14ac:dyDescent="0.25">
      <c r="A43" s="43" t="s">
        <v>826</v>
      </c>
      <c r="B43" s="46"/>
      <c r="C43" s="46"/>
      <c r="D43" s="46"/>
      <c r="E43" s="46"/>
      <c r="F43" s="46"/>
      <c r="G43" s="46"/>
      <c r="H43" s="46"/>
      <c r="I43" s="46"/>
      <c r="J43" s="46"/>
      <c r="K43" s="46"/>
      <c r="L43" s="159" t="s">
        <v>870</v>
      </c>
      <c r="M43" s="46"/>
      <c r="N43" s="46"/>
      <c r="O43" s="46"/>
      <c r="P43" s="46"/>
    </row>
    <row r="44" spans="1:25" s="159" customFormat="1" x14ac:dyDescent="0.25">
      <c r="A44" s="43" t="s">
        <v>827</v>
      </c>
      <c r="B44" s="46"/>
      <c r="C44" s="46"/>
      <c r="D44" s="46"/>
      <c r="E44" s="46"/>
      <c r="F44" s="46"/>
      <c r="G44" s="46"/>
      <c r="H44" s="46"/>
      <c r="I44" s="46"/>
      <c r="J44" s="46"/>
      <c r="K44" s="46"/>
      <c r="L44" s="159" t="s">
        <v>871</v>
      </c>
      <c r="M44" s="46"/>
      <c r="N44" s="46"/>
      <c r="O44" s="46"/>
      <c r="P44" s="46"/>
    </row>
    <row r="45" spans="1:25" s="159" customFormat="1" x14ac:dyDescent="0.25">
      <c r="A45" s="43" t="s">
        <v>828</v>
      </c>
      <c r="B45" s="46"/>
      <c r="C45" s="46"/>
      <c r="D45" s="46"/>
      <c r="E45" s="46"/>
      <c r="F45" s="46"/>
      <c r="G45" s="46"/>
      <c r="H45" s="46"/>
      <c r="I45" s="46"/>
      <c r="J45" s="46"/>
      <c r="K45" s="46"/>
      <c r="L45" s="159" t="s">
        <v>872</v>
      </c>
      <c r="M45" s="46"/>
      <c r="N45" s="46"/>
      <c r="O45" s="46"/>
      <c r="P45" s="46"/>
    </row>
    <row r="46" spans="1:25" s="159" customFormat="1" x14ac:dyDescent="0.25">
      <c r="A46" s="43" t="s">
        <v>829</v>
      </c>
      <c r="B46" s="46"/>
      <c r="C46" s="46"/>
      <c r="D46" s="46"/>
      <c r="E46" s="46"/>
      <c r="F46" s="46"/>
      <c r="G46" s="46"/>
      <c r="H46" s="46"/>
      <c r="I46" s="46"/>
      <c r="J46" s="46"/>
      <c r="K46" s="46"/>
      <c r="L46" s="159" t="s">
        <v>873</v>
      </c>
      <c r="M46" s="46"/>
      <c r="N46" s="46"/>
      <c r="O46" s="46"/>
      <c r="P46" s="46"/>
    </row>
    <row r="47" spans="1:25" s="159" customFormat="1" x14ac:dyDescent="0.25">
      <c r="A47" s="43" t="s">
        <v>830</v>
      </c>
      <c r="B47" s="46"/>
      <c r="C47" s="46"/>
      <c r="D47" s="46"/>
      <c r="E47" s="46"/>
      <c r="F47" s="46"/>
      <c r="G47" s="46"/>
      <c r="H47" s="46"/>
      <c r="I47" s="46"/>
      <c r="J47" s="46"/>
      <c r="K47" s="46"/>
      <c r="L47" s="159" t="s">
        <v>874</v>
      </c>
      <c r="M47" s="46"/>
      <c r="N47" s="46"/>
      <c r="O47" s="46"/>
      <c r="P47" s="46"/>
    </row>
    <row r="48" spans="1:25" s="159" customFormat="1" x14ac:dyDescent="0.25">
      <c r="A48" s="43" t="s">
        <v>831</v>
      </c>
      <c r="B48" s="46"/>
      <c r="C48" s="46"/>
      <c r="D48" s="46"/>
      <c r="E48" s="46"/>
      <c r="F48" s="46"/>
      <c r="G48" s="46"/>
      <c r="H48" s="46"/>
      <c r="I48" s="46"/>
      <c r="J48" s="46"/>
      <c r="K48" s="46"/>
      <c r="L48" s="159" t="s">
        <v>875</v>
      </c>
      <c r="M48" s="46"/>
      <c r="N48" s="46"/>
      <c r="O48" s="46"/>
      <c r="P48" s="46"/>
    </row>
    <row r="49" spans="1:16" s="159" customFormat="1" x14ac:dyDescent="0.25">
      <c r="A49" s="43" t="s">
        <v>832</v>
      </c>
      <c r="B49" s="46"/>
      <c r="C49" s="46"/>
      <c r="D49" s="46"/>
      <c r="E49" s="46"/>
      <c r="F49" s="46"/>
      <c r="G49" s="46"/>
      <c r="H49" s="46"/>
      <c r="I49" s="46"/>
      <c r="J49" s="46"/>
      <c r="K49" s="46"/>
      <c r="L49" s="159" t="s">
        <v>876</v>
      </c>
      <c r="M49" s="46"/>
      <c r="N49" s="46"/>
      <c r="O49" s="46"/>
      <c r="P49" s="46"/>
    </row>
    <row r="50" spans="1:16" s="159" customFormat="1" x14ac:dyDescent="0.25">
      <c r="A50" s="43" t="s">
        <v>833</v>
      </c>
      <c r="B50" s="46"/>
      <c r="C50" s="46"/>
      <c r="D50" s="46"/>
      <c r="E50" s="46"/>
      <c r="F50" s="46"/>
      <c r="G50" s="46"/>
      <c r="H50" s="46"/>
      <c r="I50" s="46"/>
      <c r="J50" s="46"/>
      <c r="K50" s="46"/>
      <c r="L50" s="159" t="s">
        <v>877</v>
      </c>
      <c r="M50" s="46"/>
      <c r="N50" s="46"/>
      <c r="O50" s="46"/>
      <c r="P50" s="46"/>
    </row>
    <row r="51" spans="1:16" s="159" customFormat="1" x14ac:dyDescent="0.25">
      <c r="A51" s="43" t="s">
        <v>834</v>
      </c>
      <c r="B51" s="46"/>
      <c r="C51" s="46"/>
      <c r="D51" s="46"/>
      <c r="E51" s="46"/>
      <c r="F51" s="46"/>
      <c r="G51" s="46"/>
      <c r="H51" s="46"/>
      <c r="I51" s="46"/>
      <c r="J51" s="46"/>
      <c r="K51" s="46"/>
      <c r="L51" s="159" t="s">
        <v>878</v>
      </c>
      <c r="M51" s="46"/>
      <c r="N51" s="46"/>
      <c r="O51" s="46"/>
      <c r="P51" s="46"/>
    </row>
    <row r="52" spans="1:16" s="159" customFormat="1" x14ac:dyDescent="0.25">
      <c r="A52" s="43" t="s">
        <v>835</v>
      </c>
      <c r="B52" s="46"/>
      <c r="C52" s="46"/>
      <c r="D52" s="46"/>
      <c r="E52" s="46"/>
      <c r="F52" s="46"/>
      <c r="G52" s="46"/>
      <c r="H52" s="46"/>
      <c r="I52" s="46"/>
      <c r="J52" s="46"/>
      <c r="K52" s="46"/>
      <c r="L52" s="159" t="s">
        <v>879</v>
      </c>
      <c r="M52" s="46"/>
      <c r="N52" s="46"/>
      <c r="O52" s="46"/>
      <c r="P52" s="46"/>
    </row>
    <row r="53" spans="1:16" s="159" customFormat="1" x14ac:dyDescent="0.25">
      <c r="A53" s="43" t="s">
        <v>836</v>
      </c>
      <c r="B53" s="46"/>
      <c r="C53" s="46"/>
      <c r="D53" s="46"/>
      <c r="E53" s="46"/>
      <c r="F53" s="46"/>
      <c r="G53" s="46"/>
      <c r="H53" s="46"/>
      <c r="I53" s="46"/>
      <c r="J53" s="46"/>
      <c r="K53" s="46"/>
      <c r="L53" s="159" t="s">
        <v>880</v>
      </c>
      <c r="M53" s="46"/>
      <c r="N53" s="46"/>
      <c r="O53" s="46"/>
      <c r="P53" s="46"/>
    </row>
    <row r="54" spans="1:16" s="159" customFormat="1" x14ac:dyDescent="0.25">
      <c r="A54" s="43" t="s">
        <v>837</v>
      </c>
      <c r="B54" s="46"/>
      <c r="C54" s="46"/>
      <c r="D54" s="46"/>
      <c r="E54" s="46"/>
      <c r="F54" s="46"/>
      <c r="G54" s="46"/>
      <c r="H54" s="46"/>
      <c r="I54" s="46"/>
      <c r="J54" s="46"/>
      <c r="K54" s="46"/>
      <c r="L54" s="159" t="s">
        <v>881</v>
      </c>
      <c r="M54" s="46"/>
      <c r="N54" s="46"/>
      <c r="O54" s="46"/>
      <c r="P54" s="46"/>
    </row>
    <row r="55" spans="1:16" s="159" customFormat="1" x14ac:dyDescent="0.25">
      <c r="A55" s="43" t="s">
        <v>838</v>
      </c>
      <c r="B55" s="46"/>
      <c r="C55" s="46"/>
      <c r="D55" s="46"/>
      <c r="E55" s="46"/>
      <c r="F55" s="46"/>
      <c r="G55" s="46"/>
      <c r="H55" s="46"/>
      <c r="I55" s="46"/>
      <c r="J55" s="46"/>
      <c r="K55" s="46"/>
      <c r="L55" s="159" t="s">
        <v>882</v>
      </c>
      <c r="M55" s="46"/>
      <c r="N55" s="46"/>
      <c r="O55" s="46"/>
      <c r="P55" s="46"/>
    </row>
    <row r="56" spans="1:16" s="159" customFormat="1" x14ac:dyDescent="0.25">
      <c r="A56" s="204"/>
      <c r="B56" s="205"/>
      <c r="C56" s="205"/>
      <c r="D56" s="205"/>
      <c r="E56" s="205"/>
      <c r="F56" s="205"/>
      <c r="G56" s="205"/>
      <c r="H56" s="205"/>
      <c r="I56" s="205"/>
      <c r="J56" s="205"/>
      <c r="K56" s="205"/>
    </row>
    <row r="57" spans="1:16" s="159" customFormat="1" x14ac:dyDescent="0.25">
      <c r="A57" s="204"/>
      <c r="B57" s="205"/>
      <c r="C57" s="205"/>
      <c r="D57" s="205"/>
      <c r="E57" s="205"/>
      <c r="F57" s="205"/>
      <c r="G57" s="205"/>
      <c r="H57" s="205"/>
      <c r="I57" s="205"/>
      <c r="J57" s="205"/>
      <c r="K57" s="205"/>
    </row>
    <row r="58" spans="1:16" s="159" customFormat="1" x14ac:dyDescent="0.25">
      <c r="A58" s="204"/>
      <c r="B58" s="206"/>
      <c r="C58" s="206"/>
      <c r="D58" s="206"/>
      <c r="E58" s="206"/>
      <c r="F58" s="205"/>
      <c r="G58" s="205"/>
      <c r="H58" s="205"/>
      <c r="I58" s="205"/>
      <c r="J58" s="205"/>
      <c r="K58" s="205"/>
    </row>
    <row r="59" spans="1:16" s="159" customFormat="1" x14ac:dyDescent="0.25">
      <c r="A59" s="204"/>
      <c r="B59" s="205"/>
      <c r="C59" s="205"/>
      <c r="D59" s="205"/>
      <c r="E59" s="205"/>
      <c r="F59" s="205"/>
      <c r="G59" s="205"/>
      <c r="H59" s="205"/>
      <c r="I59" s="205"/>
      <c r="J59" s="205"/>
      <c r="K59" s="205"/>
    </row>
    <row r="60" spans="1:16" s="159" customFormat="1" x14ac:dyDescent="0.25">
      <c r="A60" s="204"/>
      <c r="B60" s="205"/>
      <c r="C60" s="205"/>
      <c r="D60" s="205"/>
      <c r="E60" s="205"/>
      <c r="F60" s="205"/>
      <c r="G60" s="205"/>
      <c r="H60" s="205"/>
      <c r="I60" s="205"/>
      <c r="J60" s="205"/>
      <c r="K60" s="205"/>
    </row>
    <row r="61" spans="1:16" s="159" customFormat="1" x14ac:dyDescent="0.25">
      <c r="A61" s="204"/>
      <c r="B61" s="205"/>
      <c r="C61" s="205"/>
      <c r="D61" s="205"/>
      <c r="E61" s="205"/>
      <c r="F61" s="205"/>
      <c r="G61" s="205"/>
      <c r="H61" s="205"/>
      <c r="I61" s="205"/>
      <c r="J61" s="205"/>
      <c r="K61" s="205"/>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4" r:id="rId4" name="cmdRunSol">
          <controlPr defaultSize="0" autoLine="0" r:id="rId5">
            <anchor moveWithCells="1">
              <from>
                <xdr:col>10</xdr:col>
                <xdr:colOff>400050</xdr:colOff>
                <xdr:row>2</xdr:row>
                <xdr:rowOff>38100</xdr:rowOff>
              </from>
              <to>
                <xdr:col>12</xdr:col>
                <xdr:colOff>200025</xdr:colOff>
                <xdr:row>3</xdr:row>
                <xdr:rowOff>171450</xdr:rowOff>
              </to>
            </anchor>
          </controlPr>
        </control>
      </mc:Choice>
      <mc:Fallback>
        <control shapeId="72714" r:id="rId4" name="cmdRunSol"/>
      </mc:Fallback>
    </mc:AlternateContent>
    <mc:AlternateContent xmlns:mc="http://schemas.openxmlformats.org/markup-compatibility/2006">
      <mc:Choice Requires="x14">
        <control shapeId="72713" r:id="rId6" name="cmdGetSol">
          <controlPr defaultSize="0" autoLine="0" r:id="rId7">
            <anchor moveWithCells="1">
              <from>
                <xdr:col>5</xdr:col>
                <xdr:colOff>47625</xdr:colOff>
                <xdr:row>2</xdr:row>
                <xdr:rowOff>38100</xdr:rowOff>
              </from>
              <to>
                <xdr:col>6</xdr:col>
                <xdr:colOff>438150</xdr:colOff>
                <xdr:row>3</xdr:row>
                <xdr:rowOff>171450</xdr:rowOff>
              </to>
            </anchor>
          </controlPr>
        </control>
      </mc:Choice>
      <mc:Fallback>
        <control shapeId="72713" r:id="rId6" name="cmdGet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1" r:id="rId10" name="cmdWriteSol">
          <controlPr defaultSize="0" autoLine="0" r:id="rId11">
            <anchor moveWithCells="1">
              <from>
                <xdr:col>8</xdr:col>
                <xdr:colOff>400050</xdr:colOff>
                <xdr:row>2</xdr:row>
                <xdr:rowOff>38100</xdr:rowOff>
              </from>
              <to>
                <xdr:col>10</xdr:col>
                <xdr:colOff>190500</xdr:colOff>
                <xdr:row>3</xdr:row>
                <xdr:rowOff>171450</xdr:rowOff>
              </to>
            </anchor>
          </controlPr>
        </control>
      </mc:Choice>
      <mc:Fallback>
        <control shapeId="72711" r:id="rId10" name="cmdWriteSol"/>
      </mc:Fallback>
    </mc:AlternateContent>
    <mc:AlternateContent xmlns:mc="http://schemas.openxmlformats.org/markup-compatibility/2006">
      <mc:Choice Requires="x14">
        <control shapeId="72710" r:id="rId12" name="cmdReadSol">
          <controlPr defaultSize="0" autoLine="0" r:id="rId13">
            <anchor moveWithCells="1">
              <from>
                <xdr:col>6</xdr:col>
                <xdr:colOff>590550</xdr:colOff>
                <xdr:row>2</xdr:row>
                <xdr:rowOff>38100</xdr:rowOff>
              </from>
              <to>
                <xdr:col>8</xdr:col>
                <xdr:colOff>333375</xdr:colOff>
                <xdr:row>3</xdr:row>
                <xdr:rowOff>171450</xdr:rowOff>
              </to>
            </anchor>
          </controlPr>
        </control>
      </mc:Choice>
      <mc:Fallback>
        <control shapeId="72710" r:id="rId12" name="cmdRead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81"/>
  <sheetViews>
    <sheetView workbookViewId="0">
      <pane ySplit="4" topLeftCell="A68" activePane="bottomLeft" state="frozen"/>
      <selection pane="bottomLeft" activeCell="F80" sqref="F80"/>
    </sheetView>
  </sheetViews>
  <sheetFormatPr defaultColWidth="8.7109375" defaultRowHeight="15" x14ac:dyDescent="0.25"/>
  <cols>
    <col min="1" max="1" width="12.7109375" customWidth="1"/>
    <col min="2" max="2" width="75.5703125" customWidth="1"/>
    <col min="3" max="19" width="15" style="11" customWidth="1"/>
    <col min="20" max="16384" width="8.7109375" style="11"/>
  </cols>
  <sheetData>
    <row r="1" spans="1:24" customFormat="1" ht="25.35" customHeight="1" x14ac:dyDescent="0.25">
      <c r="A1" s="118" t="s">
        <v>987</v>
      </c>
    </row>
    <row r="2" spans="1:24" customFormat="1" ht="19.899999999999999" customHeight="1" x14ac:dyDescent="0.25">
      <c r="A2" s="30" t="s">
        <v>926</v>
      </c>
      <c r="B2" s="117" t="s">
        <v>1929</v>
      </c>
      <c r="C2" s="30"/>
      <c r="D2" s="30" t="s">
        <v>766</v>
      </c>
      <c r="E2" s="104" t="s">
        <v>1075</v>
      </c>
      <c r="H2" s="30"/>
      <c r="I2" s="9"/>
    </row>
    <row r="3" spans="1:24" customFormat="1" ht="15.6" customHeight="1" x14ac:dyDescent="0.25">
      <c r="A3" s="112" t="s">
        <v>908</v>
      </c>
      <c r="B3" s="103"/>
      <c r="C3" s="94" t="s">
        <v>936</v>
      </c>
      <c r="E3" s="94"/>
    </row>
    <row r="4" spans="1:24" s="7" customFormat="1" x14ac:dyDescent="0.25">
      <c r="A4" s="92" t="s">
        <v>660</v>
      </c>
      <c r="B4" s="92" t="s">
        <v>15</v>
      </c>
      <c r="C4" s="93" t="s">
        <v>1905</v>
      </c>
      <c r="D4" s="73"/>
      <c r="E4" s="93"/>
      <c r="F4" s="107"/>
      <c r="G4" s="95"/>
      <c r="H4" s="95"/>
      <c r="I4" s="95"/>
      <c r="J4" s="95"/>
      <c r="K4" s="95"/>
      <c r="L4" s="95"/>
      <c r="M4" s="95"/>
      <c r="N4" s="95"/>
      <c r="O4" s="95"/>
      <c r="P4" s="95"/>
      <c r="Q4" s="95"/>
      <c r="R4" s="95"/>
      <c r="S4" s="95"/>
      <c r="T4" s="95"/>
      <c r="U4" s="95"/>
      <c r="V4" s="95"/>
      <c r="W4" s="95"/>
      <c r="X4" s="95"/>
    </row>
    <row r="5" spans="1:24" s="8" customFormat="1" x14ac:dyDescent="0.25">
      <c r="A5" s="137" t="s">
        <v>999</v>
      </c>
      <c r="B5" s="8" t="s">
        <v>688</v>
      </c>
      <c r="C5" s="241">
        <v>8</v>
      </c>
    </row>
    <row r="6" spans="1:24" s="8" customFormat="1" x14ac:dyDescent="0.25">
      <c r="A6" s="137" t="s">
        <v>1000</v>
      </c>
      <c r="B6" s="8" t="s">
        <v>689</v>
      </c>
      <c r="C6" s="241">
        <v>8</v>
      </c>
    </row>
    <row r="7" spans="1:24" s="8" customFormat="1" x14ac:dyDescent="0.25">
      <c r="A7" s="90" t="s">
        <v>1902</v>
      </c>
      <c r="C7" s="241"/>
    </row>
    <row r="8" spans="1:24" s="8" customFormat="1" x14ac:dyDescent="0.25">
      <c r="A8" s="137" t="s">
        <v>1002</v>
      </c>
      <c r="B8" s="8" t="s">
        <v>1073</v>
      </c>
      <c r="C8" s="241">
        <v>8</v>
      </c>
    </row>
    <row r="9" spans="1:24" s="8" customFormat="1" x14ac:dyDescent="0.25">
      <c r="A9" s="137" t="s">
        <v>1003</v>
      </c>
      <c r="B9" s="8" t="s">
        <v>1074</v>
      </c>
      <c r="C9" s="241">
        <v>8</v>
      </c>
    </row>
    <row r="10" spans="1:24" s="8" customFormat="1" x14ac:dyDescent="0.25">
      <c r="A10" s="137" t="s">
        <v>1004</v>
      </c>
      <c r="B10" s="8" t="s">
        <v>884</v>
      </c>
      <c r="C10" s="241">
        <v>8</v>
      </c>
    </row>
    <row r="11" spans="1:24" s="8" customFormat="1" x14ac:dyDescent="0.25">
      <c r="A11" s="137" t="s">
        <v>1005</v>
      </c>
      <c r="B11" s="8" t="s">
        <v>690</v>
      </c>
      <c r="C11" s="241">
        <v>0</v>
      </c>
    </row>
    <row r="12" spans="1:24" s="8" customFormat="1" x14ac:dyDescent="0.25">
      <c r="A12" s="137" t="s">
        <v>1006</v>
      </c>
      <c r="B12" s="8" t="s">
        <v>691</v>
      </c>
      <c r="C12" s="241">
        <v>0</v>
      </c>
    </row>
    <row r="13" spans="1:24" s="8" customFormat="1" x14ac:dyDescent="0.25">
      <c r="A13" s="137" t="s">
        <v>1001</v>
      </c>
      <c r="B13" s="8" t="s">
        <v>614</v>
      </c>
      <c r="C13" s="241">
        <v>0</v>
      </c>
    </row>
    <row r="14" spans="1:24" s="8" customFormat="1" x14ac:dyDescent="0.25">
      <c r="A14" s="137" t="s">
        <v>1007</v>
      </c>
      <c r="B14" s="8" t="s">
        <v>692</v>
      </c>
      <c r="C14" s="241">
        <v>0</v>
      </c>
    </row>
    <row r="15" spans="1:24" s="8" customFormat="1" x14ac:dyDescent="0.25">
      <c r="A15" s="137" t="s">
        <v>1008</v>
      </c>
      <c r="B15" s="8" t="s">
        <v>693</v>
      </c>
      <c r="C15" s="241">
        <v>1</v>
      </c>
    </row>
    <row r="16" spans="1:24" s="8" customFormat="1" x14ac:dyDescent="0.25">
      <c r="A16" s="137" t="s">
        <v>1009</v>
      </c>
      <c r="B16" s="8" t="s">
        <v>694</v>
      </c>
      <c r="C16" s="241">
        <v>0</v>
      </c>
    </row>
    <row r="17" spans="1:4" s="8" customFormat="1" x14ac:dyDescent="0.25">
      <c r="A17" s="137" t="s">
        <v>1010</v>
      </c>
      <c r="B17" s="8" t="s">
        <v>695</v>
      </c>
      <c r="C17" s="241">
        <v>0</v>
      </c>
    </row>
    <row r="18" spans="1:4" s="8" customFormat="1" x14ac:dyDescent="0.25">
      <c r="A18" s="137" t="s">
        <v>1011</v>
      </c>
      <c r="B18" s="8" t="s">
        <v>696</v>
      </c>
      <c r="C18" s="241">
        <v>9</v>
      </c>
    </row>
    <row r="19" spans="1:4" s="8" customFormat="1" x14ac:dyDescent="0.25">
      <c r="A19" s="137" t="s">
        <v>1012</v>
      </c>
      <c r="B19" s="8" t="s">
        <v>697</v>
      </c>
      <c r="C19" s="241">
        <v>0</v>
      </c>
    </row>
    <row r="20" spans="1:4" s="8" customFormat="1" x14ac:dyDescent="0.25">
      <c r="C20" s="241"/>
    </row>
    <row r="21" spans="1:4" s="8" customFormat="1" x14ac:dyDescent="0.25">
      <c r="A21" s="1" t="s">
        <v>1862</v>
      </c>
      <c r="C21" s="241"/>
    </row>
    <row r="22" spans="1:4" s="8" customFormat="1" x14ac:dyDescent="0.25">
      <c r="A22" s="137" t="s">
        <v>1533</v>
      </c>
      <c r="B22" s="8" t="s">
        <v>698</v>
      </c>
      <c r="C22" s="241">
        <v>0</v>
      </c>
    </row>
    <row r="23" spans="1:4" s="8" customFormat="1" x14ac:dyDescent="0.25">
      <c r="A23" s="137" t="s">
        <v>1534</v>
      </c>
      <c r="B23" s="8" t="s">
        <v>699</v>
      </c>
      <c r="C23" s="241">
        <v>2.5</v>
      </c>
    </row>
    <row r="24" spans="1:4" s="8" customFormat="1" x14ac:dyDescent="0.25">
      <c r="A24" s="137" t="s">
        <v>1535</v>
      </c>
      <c r="B24" s="8" t="s">
        <v>764</v>
      </c>
      <c r="C24" s="263">
        <v>0</v>
      </c>
      <c r="D24" s="35"/>
    </row>
    <row r="25" spans="1:4" s="8" customFormat="1" x14ac:dyDescent="0.25">
      <c r="A25" s="137" t="s">
        <v>1536</v>
      </c>
      <c r="B25" s="8" t="s">
        <v>765</v>
      </c>
      <c r="C25" s="263">
        <v>0</v>
      </c>
      <c r="D25" s="35"/>
    </row>
    <row r="26" spans="1:4" s="8" customFormat="1" x14ac:dyDescent="0.25">
      <c r="A26" s="137" t="s">
        <v>1537</v>
      </c>
      <c r="B26" s="8" t="s">
        <v>700</v>
      </c>
      <c r="C26" s="263">
        <v>0</v>
      </c>
      <c r="D26" s="35"/>
    </row>
    <row r="27" spans="1:4" s="8" customFormat="1" x14ac:dyDescent="0.25">
      <c r="A27" s="137" t="s">
        <v>1013</v>
      </c>
      <c r="B27" s="8" t="s">
        <v>763</v>
      </c>
      <c r="C27" s="241">
        <v>0</v>
      </c>
    </row>
    <row r="28" spans="1:4" s="8" customFormat="1" x14ac:dyDescent="0.25">
      <c r="A28" s="137" t="s">
        <v>1014</v>
      </c>
      <c r="B28" s="8" t="s">
        <v>762</v>
      </c>
      <c r="C28" s="241">
        <v>0</v>
      </c>
    </row>
    <row r="29" spans="1:4" s="8" customFormat="1" x14ac:dyDescent="0.25">
      <c r="A29" s="137" t="s">
        <v>1015</v>
      </c>
      <c r="B29" s="8" t="s">
        <v>761</v>
      </c>
      <c r="C29" s="241">
        <v>0</v>
      </c>
    </row>
    <row r="30" spans="1:4" s="8" customFormat="1" x14ac:dyDescent="0.25">
      <c r="B30" s="8" t="s">
        <v>614</v>
      </c>
      <c r="C30" s="241">
        <v>0</v>
      </c>
    </row>
    <row r="31" spans="1:4" s="8" customFormat="1" x14ac:dyDescent="0.25">
      <c r="B31" s="8" t="s">
        <v>614</v>
      </c>
      <c r="C31" s="241">
        <v>0</v>
      </c>
    </row>
    <row r="32" spans="1:4" s="8" customFormat="1" x14ac:dyDescent="0.25">
      <c r="C32" s="241"/>
    </row>
    <row r="33" spans="1:4" s="8" customFormat="1" x14ac:dyDescent="0.25">
      <c r="A33" s="1" t="s">
        <v>1861</v>
      </c>
      <c r="C33" s="241"/>
    </row>
    <row r="34" spans="1:4" s="8" customFormat="1" x14ac:dyDescent="0.25">
      <c r="A34" s="137" t="s">
        <v>1016</v>
      </c>
      <c r="B34" s="8" t="s">
        <v>701</v>
      </c>
      <c r="C34" s="241">
        <v>1.63</v>
      </c>
    </row>
    <row r="35" spans="1:4" s="8" customFormat="1" x14ac:dyDescent="0.25">
      <c r="A35" s="137" t="s">
        <v>1183</v>
      </c>
      <c r="B35" s="8" t="s">
        <v>702</v>
      </c>
      <c r="C35" s="241">
        <v>0.1163</v>
      </c>
    </row>
    <row r="36" spans="1:4" s="8" customFormat="1" x14ac:dyDescent="0.25">
      <c r="A36" s="137" t="s">
        <v>1182</v>
      </c>
      <c r="B36" s="8" t="s">
        <v>703</v>
      </c>
      <c r="C36" s="241">
        <v>0</v>
      </c>
    </row>
    <row r="37" spans="1:4" s="8" customFormat="1" x14ac:dyDescent="0.25">
      <c r="A37" s="137" t="s">
        <v>1184</v>
      </c>
      <c r="B37" s="8" t="s">
        <v>704</v>
      </c>
      <c r="C37" s="241">
        <v>0</v>
      </c>
    </row>
    <row r="38" spans="1:4" s="8" customFormat="1" x14ac:dyDescent="0.25">
      <c r="A38" s="137" t="s">
        <v>1185</v>
      </c>
      <c r="B38" s="8" t="s">
        <v>705</v>
      </c>
      <c r="C38" s="241">
        <v>0</v>
      </c>
    </row>
    <row r="39" spans="1:4" s="8" customFormat="1" x14ac:dyDescent="0.25">
      <c r="A39" s="137" t="s">
        <v>1017</v>
      </c>
      <c r="B39" s="8" t="s">
        <v>1874</v>
      </c>
      <c r="C39" s="241">
        <v>2.2800000000000001E-2</v>
      </c>
    </row>
    <row r="40" spans="1:4" s="8" customFormat="1" x14ac:dyDescent="0.25">
      <c r="A40" s="137" t="s">
        <v>1018</v>
      </c>
      <c r="B40" s="8" t="s">
        <v>1875</v>
      </c>
      <c r="C40" s="264">
        <v>60.96</v>
      </c>
      <c r="D40" s="261"/>
    </row>
    <row r="41" spans="1:4" s="8" customFormat="1" x14ac:dyDescent="0.25">
      <c r="A41" s="137" t="s">
        <v>1186</v>
      </c>
      <c r="B41" s="8" t="s">
        <v>706</v>
      </c>
      <c r="C41" s="241">
        <v>0</v>
      </c>
    </row>
    <row r="42" spans="1:4" s="8" customFormat="1" x14ac:dyDescent="0.25">
      <c r="A42" s="137" t="s">
        <v>1019</v>
      </c>
      <c r="B42" s="8" t="s">
        <v>707</v>
      </c>
      <c r="C42" s="241">
        <v>0</v>
      </c>
    </row>
    <row r="43" spans="1:4" s="8" customFormat="1" x14ac:dyDescent="0.25">
      <c r="A43" s="137" t="s">
        <v>1020</v>
      </c>
      <c r="B43" s="8" t="s">
        <v>708</v>
      </c>
      <c r="C43" s="241">
        <v>0</v>
      </c>
    </row>
    <row r="44" spans="1:4" s="8" customFormat="1" x14ac:dyDescent="0.25">
      <c r="C44" s="241"/>
    </row>
    <row r="45" spans="1:4" s="8" customFormat="1" x14ac:dyDescent="0.25">
      <c r="A45" s="1" t="s">
        <v>1857</v>
      </c>
      <c r="C45" s="241"/>
    </row>
    <row r="46" spans="1:4" s="8" customFormat="1" x14ac:dyDescent="0.25">
      <c r="A46" s="137" t="s">
        <v>1021</v>
      </c>
      <c r="B46" s="8" t="s">
        <v>709</v>
      </c>
      <c r="C46" s="241">
        <v>0.1163</v>
      </c>
    </row>
    <row r="47" spans="1:4" s="8" customFormat="1" x14ac:dyDescent="0.25">
      <c r="A47" s="137" t="s">
        <v>1187</v>
      </c>
      <c r="B47" s="8" t="s">
        <v>710</v>
      </c>
      <c r="C47" s="241">
        <v>0</v>
      </c>
    </row>
    <row r="48" spans="1:4" s="8" customFormat="1" x14ac:dyDescent="0.25">
      <c r="A48" s="137" t="s">
        <v>1188</v>
      </c>
      <c r="B48" s="8" t="s">
        <v>711</v>
      </c>
      <c r="C48" s="241">
        <v>0</v>
      </c>
    </row>
    <row r="49" spans="1:3" s="8" customFormat="1" x14ac:dyDescent="0.25">
      <c r="A49" s="137" t="s">
        <v>1189</v>
      </c>
      <c r="B49" s="8" t="s">
        <v>712</v>
      </c>
      <c r="C49" s="241">
        <v>0</v>
      </c>
    </row>
    <row r="50" spans="1:3" s="8" customFormat="1" x14ac:dyDescent="0.25">
      <c r="A50" s="137" t="s">
        <v>1190</v>
      </c>
      <c r="B50" s="8" t="s">
        <v>713</v>
      </c>
      <c r="C50" s="241">
        <v>0</v>
      </c>
    </row>
    <row r="51" spans="1:3" s="8" customFormat="1" x14ac:dyDescent="0.25">
      <c r="A51" s="137" t="s">
        <v>1191</v>
      </c>
      <c r="B51" s="8" t="s">
        <v>714</v>
      </c>
      <c r="C51" s="241">
        <v>0</v>
      </c>
    </row>
    <row r="52" spans="1:3" s="8" customFormat="1" x14ac:dyDescent="0.25">
      <c r="A52" s="137" t="s">
        <v>1022</v>
      </c>
      <c r="B52" s="8" t="s">
        <v>715</v>
      </c>
      <c r="C52" s="241">
        <v>0.2</v>
      </c>
    </row>
    <row r="53" spans="1:3" s="8" customFormat="1" x14ac:dyDescent="0.25">
      <c r="A53" s="137" t="s">
        <v>1023</v>
      </c>
      <c r="B53" s="8" t="s">
        <v>716</v>
      </c>
      <c r="C53" s="241">
        <v>0.2</v>
      </c>
    </row>
    <row r="54" spans="1:3" s="8" customFormat="1" x14ac:dyDescent="0.25">
      <c r="A54" s="137" t="s">
        <v>1192</v>
      </c>
      <c r="B54" s="8" t="s">
        <v>760</v>
      </c>
      <c r="C54" s="241">
        <v>0</v>
      </c>
    </row>
    <row r="55" spans="1:3" s="8" customFormat="1" x14ac:dyDescent="0.25">
      <c r="A55" s="137" t="s">
        <v>1193</v>
      </c>
      <c r="B55" s="8" t="s">
        <v>717</v>
      </c>
      <c r="C55" s="241">
        <v>0</v>
      </c>
    </row>
    <row r="56" spans="1:3" s="8" customFormat="1" x14ac:dyDescent="0.25">
      <c r="A56" s="137" t="s">
        <v>1538</v>
      </c>
      <c r="B56" s="8" t="s">
        <v>718</v>
      </c>
      <c r="C56" s="241">
        <v>0</v>
      </c>
    </row>
    <row r="57" spans="1:3" s="8" customFormat="1" x14ac:dyDescent="0.25">
      <c r="A57" s="137" t="s">
        <v>1539</v>
      </c>
      <c r="B57" s="8" t="s">
        <v>719</v>
      </c>
      <c r="C57" s="241">
        <v>0</v>
      </c>
    </row>
    <row r="58" spans="1:3" s="8" customFormat="1" x14ac:dyDescent="0.25">
      <c r="A58" s="137" t="s">
        <v>1823</v>
      </c>
      <c r="B58" s="8" t="s">
        <v>1824</v>
      </c>
      <c r="C58" s="241">
        <v>0</v>
      </c>
    </row>
    <row r="59" spans="1:3" s="8" customFormat="1" x14ac:dyDescent="0.25">
      <c r="A59" s="137" t="s">
        <v>1540</v>
      </c>
      <c r="B59" s="8" t="s">
        <v>720</v>
      </c>
      <c r="C59" s="241">
        <v>0</v>
      </c>
    </row>
    <row r="60" spans="1:3" s="8" customFormat="1" x14ac:dyDescent="0.25">
      <c r="A60" s="137" t="s">
        <v>1541</v>
      </c>
      <c r="B60" s="8" t="s">
        <v>721</v>
      </c>
      <c r="C60" s="241">
        <v>0</v>
      </c>
    </row>
    <row r="61" spans="1:3" s="8" customFormat="1" x14ac:dyDescent="0.25">
      <c r="A61" s="137" t="s">
        <v>1825</v>
      </c>
      <c r="B61" s="8" t="s">
        <v>722</v>
      </c>
      <c r="C61" s="241">
        <v>0</v>
      </c>
    </row>
    <row r="62" spans="1:3" s="8" customFormat="1" x14ac:dyDescent="0.25">
      <c r="A62" s="137" t="s">
        <v>1542</v>
      </c>
      <c r="B62" s="8" t="s">
        <v>723</v>
      </c>
      <c r="C62" s="241">
        <v>0</v>
      </c>
    </row>
    <row r="63" spans="1:3" s="8" customFormat="1" x14ac:dyDescent="0.25">
      <c r="A63" s="137" t="s">
        <v>1543</v>
      </c>
      <c r="B63" s="8" t="s">
        <v>724</v>
      </c>
      <c r="C63" s="241">
        <v>0</v>
      </c>
    </row>
    <row r="64" spans="1:3" s="8" customFormat="1" x14ac:dyDescent="0.25">
      <c r="A64" s="137" t="s">
        <v>1544</v>
      </c>
      <c r="B64" s="8" t="s">
        <v>725</v>
      </c>
      <c r="C64" s="241">
        <v>0</v>
      </c>
    </row>
    <row r="65" spans="1:3" s="8" customFormat="1" x14ac:dyDescent="0.25">
      <c r="A65" s="137" t="s">
        <v>1545</v>
      </c>
      <c r="B65" s="8" t="s">
        <v>726</v>
      </c>
      <c r="C65" s="241">
        <v>0</v>
      </c>
    </row>
    <row r="66" spans="1:3" s="8" customFormat="1" x14ac:dyDescent="0.25">
      <c r="C66" s="241"/>
    </row>
    <row r="67" spans="1:3" s="8" customFormat="1" x14ac:dyDescent="0.25">
      <c r="A67" s="1" t="s">
        <v>1858</v>
      </c>
      <c r="C67" s="241"/>
    </row>
    <row r="68" spans="1:3" s="8" customFormat="1" x14ac:dyDescent="0.25">
      <c r="A68" s="137" t="s">
        <v>1826</v>
      </c>
      <c r="B68" s="8" t="s">
        <v>727</v>
      </c>
      <c r="C68" s="241">
        <v>0</v>
      </c>
    </row>
    <row r="69" spans="1:3" s="8" customFormat="1" x14ac:dyDescent="0.25">
      <c r="A69" s="137" t="s">
        <v>1546</v>
      </c>
      <c r="B69" s="8" t="s">
        <v>728</v>
      </c>
      <c r="C69" s="241">
        <v>0</v>
      </c>
    </row>
    <row r="70" spans="1:3" s="8" customFormat="1" x14ac:dyDescent="0.25">
      <c r="A70" s="137" t="s">
        <v>1547</v>
      </c>
      <c r="B70" s="8" t="s">
        <v>729</v>
      </c>
      <c r="C70" s="241">
        <v>0</v>
      </c>
    </row>
    <row r="71" spans="1:3" s="8" customFormat="1" x14ac:dyDescent="0.25">
      <c r="A71" s="137" t="s">
        <v>1548</v>
      </c>
      <c r="B71" s="8" t="s">
        <v>730</v>
      </c>
      <c r="C71" s="241">
        <v>0</v>
      </c>
    </row>
    <row r="72" spans="1:3" s="8" customFormat="1" x14ac:dyDescent="0.25">
      <c r="A72" s="137" t="s">
        <v>1549</v>
      </c>
      <c r="B72" s="8" t="s">
        <v>731</v>
      </c>
      <c r="C72" s="241">
        <v>0</v>
      </c>
    </row>
    <row r="73" spans="1:3" s="8" customFormat="1" x14ac:dyDescent="0.25">
      <c r="A73" s="137" t="s">
        <v>1550</v>
      </c>
      <c r="B73" s="8" t="s">
        <v>732</v>
      </c>
      <c r="C73" s="241">
        <v>0</v>
      </c>
    </row>
    <row r="74" spans="1:3" s="8" customFormat="1" x14ac:dyDescent="0.25">
      <c r="B74" s="8" t="s">
        <v>614</v>
      </c>
      <c r="C74" s="241">
        <v>0</v>
      </c>
    </row>
    <row r="75" spans="1:3" s="8" customFormat="1" x14ac:dyDescent="0.25">
      <c r="B75" s="8" t="s">
        <v>614</v>
      </c>
      <c r="C75" s="241">
        <v>0</v>
      </c>
    </row>
    <row r="76" spans="1:3" s="8" customFormat="1" x14ac:dyDescent="0.25">
      <c r="B76" s="8" t="s">
        <v>614</v>
      </c>
      <c r="C76" s="241">
        <v>0</v>
      </c>
    </row>
    <row r="77" spans="1:3" s="8" customFormat="1" x14ac:dyDescent="0.25">
      <c r="B77" s="8" t="s">
        <v>614</v>
      </c>
      <c r="C77" s="241">
        <v>0</v>
      </c>
    </row>
    <row r="78" spans="1:3" s="8" customFormat="1" x14ac:dyDescent="0.25">
      <c r="C78" s="241"/>
    </row>
    <row r="79" spans="1:3" s="8" customFormat="1" x14ac:dyDescent="0.25">
      <c r="A79" s="1" t="s">
        <v>1859</v>
      </c>
      <c r="C79" s="241"/>
    </row>
    <row r="80" spans="1:3" s="8" customFormat="1" x14ac:dyDescent="0.25">
      <c r="A80" s="137" t="s">
        <v>1024</v>
      </c>
      <c r="B80" s="8" t="s">
        <v>733</v>
      </c>
      <c r="C80" s="241">
        <v>1</v>
      </c>
    </row>
    <row r="81" spans="1:3" s="8" customFormat="1" x14ac:dyDescent="0.25">
      <c r="A81" s="137" t="s">
        <v>1025</v>
      </c>
      <c r="B81" s="8" t="s">
        <v>758</v>
      </c>
      <c r="C81" s="241">
        <v>0</v>
      </c>
    </row>
    <row r="82" spans="1:3" s="8" customFormat="1" x14ac:dyDescent="0.25">
      <c r="A82" s="137" t="s">
        <v>1026</v>
      </c>
      <c r="B82" s="8" t="s">
        <v>734</v>
      </c>
      <c r="C82" s="241">
        <v>0</v>
      </c>
    </row>
    <row r="83" spans="1:3" s="8" customFormat="1" x14ac:dyDescent="0.25">
      <c r="A83" s="137" t="s">
        <v>1027</v>
      </c>
      <c r="B83" s="8" t="s">
        <v>735</v>
      </c>
      <c r="C83" s="241">
        <v>0</v>
      </c>
    </row>
    <row r="84" spans="1:3" s="8" customFormat="1" x14ac:dyDescent="0.25">
      <c r="A84" s="137" t="s">
        <v>1028</v>
      </c>
      <c r="B84" s="8" t="s">
        <v>736</v>
      </c>
      <c r="C84" s="241">
        <v>0</v>
      </c>
    </row>
    <row r="85" spans="1:3" s="8" customFormat="1" x14ac:dyDescent="0.25">
      <c r="A85" s="137" t="s">
        <v>1029</v>
      </c>
      <c r="B85" s="8" t="s">
        <v>737</v>
      </c>
      <c r="C85" s="241">
        <v>0</v>
      </c>
    </row>
    <row r="86" spans="1:3" s="8" customFormat="1" x14ac:dyDescent="0.25">
      <c r="A86" s="137" t="s">
        <v>1030</v>
      </c>
      <c r="B86" s="8" t="s">
        <v>1194</v>
      </c>
      <c r="C86" s="241">
        <v>0</v>
      </c>
    </row>
    <row r="87" spans="1:3" s="8" customFormat="1" x14ac:dyDescent="0.25">
      <c r="A87" s="137" t="s">
        <v>1031</v>
      </c>
      <c r="B87" s="8" t="s">
        <v>738</v>
      </c>
      <c r="C87" s="241">
        <v>69</v>
      </c>
    </row>
    <row r="88" spans="1:3" s="8" customFormat="1" x14ac:dyDescent="0.25">
      <c r="A88" s="137" t="s">
        <v>1032</v>
      </c>
      <c r="B88" s="8" t="s">
        <v>739</v>
      </c>
      <c r="C88" s="241">
        <v>2</v>
      </c>
    </row>
    <row r="89" spans="1:3" s="8" customFormat="1" x14ac:dyDescent="0.25">
      <c r="A89" s="137" t="s">
        <v>1033</v>
      </c>
      <c r="B89" s="8" t="s">
        <v>942</v>
      </c>
      <c r="C89" s="241">
        <v>1</v>
      </c>
    </row>
    <row r="90" spans="1:3" s="8" customFormat="1" x14ac:dyDescent="0.25">
      <c r="A90" s="137" t="s">
        <v>1034</v>
      </c>
      <c r="B90" s="8" t="s">
        <v>943</v>
      </c>
      <c r="C90" s="241">
        <v>56</v>
      </c>
    </row>
    <row r="91" spans="1:3" s="8" customFormat="1" x14ac:dyDescent="0.25">
      <c r="A91" s="137" t="s">
        <v>1035</v>
      </c>
      <c r="B91" s="8" t="s">
        <v>740</v>
      </c>
      <c r="C91" s="241">
        <v>0</v>
      </c>
    </row>
    <row r="92" spans="1:3" s="8" customFormat="1" x14ac:dyDescent="0.25">
      <c r="A92" s="137" t="s">
        <v>1036</v>
      </c>
      <c r="B92" s="262" t="s">
        <v>941</v>
      </c>
      <c r="C92" s="241">
        <v>0</v>
      </c>
    </row>
    <row r="93" spans="1:3" s="8" customFormat="1" x14ac:dyDescent="0.25">
      <c r="B93" s="8" t="s">
        <v>614</v>
      </c>
      <c r="C93" s="241">
        <v>0</v>
      </c>
    </row>
    <row r="94" spans="1:3" s="8" customFormat="1" x14ac:dyDescent="0.25">
      <c r="B94" s="8" t="s">
        <v>614</v>
      </c>
      <c r="C94" s="241">
        <v>0</v>
      </c>
    </row>
    <row r="95" spans="1:3" s="8" customFormat="1" x14ac:dyDescent="0.25">
      <c r="B95" s="8" t="s">
        <v>614</v>
      </c>
      <c r="C95" s="241">
        <v>0</v>
      </c>
    </row>
    <row r="96" spans="1:3" s="8" customFormat="1" x14ac:dyDescent="0.25">
      <c r="B96" s="8" t="s">
        <v>614</v>
      </c>
      <c r="C96" s="241">
        <v>0</v>
      </c>
    </row>
    <row r="97" spans="1:3" s="8" customFormat="1" x14ac:dyDescent="0.25">
      <c r="B97" s="8" t="s">
        <v>614</v>
      </c>
      <c r="C97" s="241">
        <v>0</v>
      </c>
    </row>
    <row r="98" spans="1:3" s="8" customFormat="1" x14ac:dyDescent="0.25">
      <c r="B98" s="8" t="s">
        <v>614</v>
      </c>
      <c r="C98" s="241">
        <v>0</v>
      </c>
    </row>
    <row r="99" spans="1:3" s="8" customFormat="1" x14ac:dyDescent="0.25">
      <c r="B99" s="8" t="s">
        <v>614</v>
      </c>
      <c r="C99" s="241">
        <v>0</v>
      </c>
    </row>
    <row r="100" spans="1:3" s="8" customFormat="1" x14ac:dyDescent="0.25">
      <c r="C100" s="241"/>
    </row>
    <row r="101" spans="1:3" s="8" customFormat="1" x14ac:dyDescent="0.25">
      <c r="A101" s="1" t="s">
        <v>1860</v>
      </c>
      <c r="C101" s="241"/>
    </row>
    <row r="102" spans="1:3" s="8" customFormat="1" x14ac:dyDescent="0.25">
      <c r="A102" s="137" t="s">
        <v>1037</v>
      </c>
      <c r="B102" s="8" t="s">
        <v>741</v>
      </c>
      <c r="C102" s="241">
        <v>0</v>
      </c>
    </row>
    <row r="103" spans="1:3" s="8" customFormat="1" x14ac:dyDescent="0.25">
      <c r="A103" s="137" t="s">
        <v>1038</v>
      </c>
      <c r="B103" s="8" t="s">
        <v>742</v>
      </c>
      <c r="C103" s="241">
        <v>0</v>
      </c>
    </row>
    <row r="104" spans="1:3" s="8" customFormat="1" x14ac:dyDescent="0.25">
      <c r="A104" s="137" t="s">
        <v>1039</v>
      </c>
      <c r="B104" s="8" t="s">
        <v>743</v>
      </c>
      <c r="C104" s="241">
        <v>0</v>
      </c>
    </row>
    <row r="105" spans="1:3" s="8" customFormat="1" x14ac:dyDescent="0.25">
      <c r="A105" s="137" t="s">
        <v>1040</v>
      </c>
      <c r="B105" s="8" t="s">
        <v>744</v>
      </c>
      <c r="C105" s="241">
        <v>0</v>
      </c>
    </row>
    <row r="106" spans="1:3" s="8" customFormat="1" x14ac:dyDescent="0.25">
      <c r="A106" s="137" t="s">
        <v>1041</v>
      </c>
      <c r="B106" s="8" t="s">
        <v>924</v>
      </c>
      <c r="C106" s="241">
        <v>0</v>
      </c>
    </row>
    <row r="107" spans="1:3" s="8" customFormat="1" x14ac:dyDescent="0.25">
      <c r="A107" s="137" t="s">
        <v>1042</v>
      </c>
      <c r="B107" s="8" t="s">
        <v>745</v>
      </c>
      <c r="C107" s="241">
        <v>0</v>
      </c>
    </row>
    <row r="108" spans="1:3" s="8" customFormat="1" x14ac:dyDescent="0.25">
      <c r="A108" s="137" t="s">
        <v>1043</v>
      </c>
      <c r="B108" s="8" t="s">
        <v>1222</v>
      </c>
      <c r="C108" s="241">
        <v>0</v>
      </c>
    </row>
    <row r="109" spans="1:3" s="8" customFormat="1" x14ac:dyDescent="0.25">
      <c r="A109" s="137" t="s">
        <v>1044</v>
      </c>
      <c r="B109" s="8" t="s">
        <v>746</v>
      </c>
      <c r="C109" s="241">
        <v>0</v>
      </c>
    </row>
    <row r="110" spans="1:3" s="8" customFormat="1" x14ac:dyDescent="0.25">
      <c r="A110" s="137" t="s">
        <v>1045</v>
      </c>
      <c r="B110" s="8" t="s">
        <v>747</v>
      </c>
      <c r="C110" s="241">
        <v>0</v>
      </c>
    </row>
    <row r="111" spans="1:3" s="8" customFormat="1" x14ac:dyDescent="0.25">
      <c r="A111" s="137" t="s">
        <v>1046</v>
      </c>
      <c r="B111" s="8" t="s">
        <v>748</v>
      </c>
      <c r="C111" s="241">
        <v>0</v>
      </c>
    </row>
    <row r="112" spans="1:3" s="8" customFormat="1" x14ac:dyDescent="0.25">
      <c r="A112" s="137" t="s">
        <v>1047</v>
      </c>
      <c r="B112" s="8" t="s">
        <v>749</v>
      </c>
      <c r="C112" s="241">
        <v>1</v>
      </c>
    </row>
    <row r="113" spans="1:3" s="8" customFormat="1" x14ac:dyDescent="0.25">
      <c r="A113" s="137" t="s">
        <v>1048</v>
      </c>
      <c r="B113" s="8" t="s">
        <v>750</v>
      </c>
      <c r="C113" s="241">
        <v>0</v>
      </c>
    </row>
    <row r="114" spans="1:3" s="8" customFormat="1" x14ac:dyDescent="0.25">
      <c r="A114" s="137" t="s">
        <v>1049</v>
      </c>
      <c r="B114" s="8" t="s">
        <v>751</v>
      </c>
      <c r="C114" s="241">
        <v>0</v>
      </c>
    </row>
    <row r="115" spans="1:3" s="8" customFormat="1" x14ac:dyDescent="0.25">
      <c r="A115" s="137" t="s">
        <v>1050</v>
      </c>
      <c r="B115" s="8" t="s">
        <v>759</v>
      </c>
      <c r="C115" s="241">
        <v>0</v>
      </c>
    </row>
    <row r="116" spans="1:3" s="8" customFormat="1" x14ac:dyDescent="0.25">
      <c r="A116" s="137" t="s">
        <v>1051</v>
      </c>
      <c r="B116" s="8" t="s">
        <v>752</v>
      </c>
      <c r="C116" s="241">
        <v>0</v>
      </c>
    </row>
    <row r="117" spans="1:3" s="8" customFormat="1" x14ac:dyDescent="0.25">
      <c r="A117" s="137" t="s">
        <v>1052</v>
      </c>
      <c r="B117" s="8" t="s">
        <v>753</v>
      </c>
      <c r="C117" s="241">
        <v>0</v>
      </c>
    </row>
    <row r="118" spans="1:3" s="8" customFormat="1" x14ac:dyDescent="0.25">
      <c r="A118" s="137" t="s">
        <v>1053</v>
      </c>
      <c r="B118" s="8" t="s">
        <v>754</v>
      </c>
      <c r="C118" s="241">
        <v>0</v>
      </c>
    </row>
    <row r="119" spans="1:3" s="8" customFormat="1" x14ac:dyDescent="0.25">
      <c r="A119" s="137" t="s">
        <v>1054</v>
      </c>
      <c r="B119" s="8" t="s">
        <v>755</v>
      </c>
      <c r="C119" s="241">
        <v>0</v>
      </c>
    </row>
    <row r="120" spans="1:3" s="8" customFormat="1" x14ac:dyDescent="0.25">
      <c r="A120" s="137" t="s">
        <v>1055</v>
      </c>
      <c r="B120" s="8" t="s">
        <v>756</v>
      </c>
      <c r="C120" s="241">
        <v>0</v>
      </c>
    </row>
    <row r="121" spans="1:3" s="8" customFormat="1" x14ac:dyDescent="0.25">
      <c r="A121" s="137" t="s">
        <v>1056</v>
      </c>
      <c r="B121" s="8" t="s">
        <v>757</v>
      </c>
      <c r="C121" s="241">
        <v>0</v>
      </c>
    </row>
    <row r="122" spans="1:3" s="8" customFormat="1" x14ac:dyDescent="0.25">
      <c r="C122" s="241"/>
    </row>
    <row r="123" spans="1:3" s="8" customFormat="1" x14ac:dyDescent="0.25">
      <c r="A123" s="90" t="s">
        <v>1903</v>
      </c>
      <c r="C123" s="241"/>
    </row>
    <row r="124" spans="1:3" s="8" customFormat="1" x14ac:dyDescent="0.25">
      <c r="A124" s="137" t="s">
        <v>1195</v>
      </c>
      <c r="B124" s="8" t="s">
        <v>1551</v>
      </c>
      <c r="C124" s="241">
        <v>0</v>
      </c>
    </row>
    <row r="125" spans="1:3" s="8" customFormat="1" x14ac:dyDescent="0.25">
      <c r="A125" s="137" t="s">
        <v>1196</v>
      </c>
      <c r="B125" s="8" t="s">
        <v>1551</v>
      </c>
      <c r="C125" s="241">
        <v>0</v>
      </c>
    </row>
    <row r="126" spans="1:3" s="8" customFormat="1" x14ac:dyDescent="0.25">
      <c r="A126" s="137" t="s">
        <v>1197</v>
      </c>
      <c r="B126" s="8" t="s">
        <v>1551</v>
      </c>
      <c r="C126" s="241">
        <v>0</v>
      </c>
    </row>
    <row r="127" spans="1:3" s="8" customFormat="1" x14ac:dyDescent="0.25">
      <c r="A127" s="137" t="s">
        <v>1198</v>
      </c>
      <c r="B127" s="8" t="s">
        <v>1551</v>
      </c>
      <c r="C127" s="241">
        <v>0</v>
      </c>
    </row>
    <row r="128" spans="1:3" s="8" customFormat="1" x14ac:dyDescent="0.25">
      <c r="A128" s="137" t="s">
        <v>1199</v>
      </c>
      <c r="B128" s="8" t="s">
        <v>1551</v>
      </c>
      <c r="C128" s="241">
        <v>0</v>
      </c>
    </row>
    <row r="129" spans="1:3" s="8" customFormat="1" x14ac:dyDescent="0.25">
      <c r="A129" s="137" t="s">
        <v>1200</v>
      </c>
      <c r="B129" s="8" t="s">
        <v>1551</v>
      </c>
      <c r="C129" s="241">
        <v>0</v>
      </c>
    </row>
    <row r="130" spans="1:3" s="8" customFormat="1" x14ac:dyDescent="0.25">
      <c r="A130" s="137" t="s">
        <v>1201</v>
      </c>
      <c r="B130" s="8" t="s">
        <v>1551</v>
      </c>
      <c r="C130" s="241">
        <v>0</v>
      </c>
    </row>
    <row r="131" spans="1:3" s="8" customFormat="1" x14ac:dyDescent="0.25">
      <c r="A131" s="137" t="s">
        <v>1202</v>
      </c>
      <c r="B131" s="8" t="s">
        <v>1551</v>
      </c>
      <c r="C131" s="241">
        <v>0</v>
      </c>
    </row>
    <row r="132" spans="1:3" s="8" customFormat="1" x14ac:dyDescent="0.25">
      <c r="A132" s="137" t="s">
        <v>1203</v>
      </c>
      <c r="B132" s="8" t="s">
        <v>1551</v>
      </c>
      <c r="C132" s="241">
        <v>0</v>
      </c>
    </row>
    <row r="133" spans="1:3" s="8" customFormat="1" x14ac:dyDescent="0.25">
      <c r="A133" s="137" t="s">
        <v>1204</v>
      </c>
      <c r="B133" s="8" t="s">
        <v>1551</v>
      </c>
      <c r="C133" s="241">
        <v>0</v>
      </c>
    </row>
    <row r="134" spans="1:3" s="8" customFormat="1" x14ac:dyDescent="0.25">
      <c r="A134" s="137" t="s">
        <v>1554</v>
      </c>
      <c r="B134" s="8" t="s">
        <v>1551</v>
      </c>
      <c r="C134" s="241">
        <v>0</v>
      </c>
    </row>
    <row r="135" spans="1:3" s="8" customFormat="1" x14ac:dyDescent="0.25">
      <c r="A135" s="137" t="s">
        <v>1555</v>
      </c>
      <c r="B135" s="8" t="s">
        <v>1551</v>
      </c>
      <c r="C135" s="241">
        <v>0</v>
      </c>
    </row>
    <row r="136" spans="1:3" s="8" customFormat="1" x14ac:dyDescent="0.25">
      <c r="A136" s="137" t="s">
        <v>1557</v>
      </c>
      <c r="B136" s="8" t="s">
        <v>1551</v>
      </c>
      <c r="C136" s="241">
        <v>0</v>
      </c>
    </row>
    <row r="137" spans="1:3" s="8" customFormat="1" x14ac:dyDescent="0.25">
      <c r="A137" s="137" t="s">
        <v>1558</v>
      </c>
      <c r="B137" s="8" t="s">
        <v>1551</v>
      </c>
      <c r="C137" s="241">
        <v>0</v>
      </c>
    </row>
    <row r="138" spans="1:3" s="8" customFormat="1" x14ac:dyDescent="0.25">
      <c r="A138" s="137" t="s">
        <v>1556</v>
      </c>
      <c r="B138" s="8" t="s">
        <v>1551</v>
      </c>
      <c r="C138" s="241">
        <v>0</v>
      </c>
    </row>
    <row r="139" spans="1:3" s="8" customFormat="1" x14ac:dyDescent="0.25">
      <c r="A139" s="137" t="s">
        <v>1553</v>
      </c>
      <c r="B139" s="8" t="s">
        <v>1551</v>
      </c>
      <c r="C139" s="241">
        <v>0</v>
      </c>
    </row>
    <row r="140" spans="1:3" s="8" customFormat="1" x14ac:dyDescent="0.25">
      <c r="A140" s="137" t="s">
        <v>1559</v>
      </c>
      <c r="B140" s="8" t="s">
        <v>1551</v>
      </c>
      <c r="C140" s="241">
        <v>0</v>
      </c>
    </row>
    <row r="141" spans="1:3" s="8" customFormat="1" x14ac:dyDescent="0.25">
      <c r="A141" s="137" t="s">
        <v>1560</v>
      </c>
      <c r="B141" s="8" t="s">
        <v>1551</v>
      </c>
      <c r="C141" s="241">
        <v>0</v>
      </c>
    </row>
    <row r="142" spans="1:3" s="8" customFormat="1" x14ac:dyDescent="0.25">
      <c r="A142" s="137" t="s">
        <v>1561</v>
      </c>
      <c r="B142" s="8" t="s">
        <v>1551</v>
      </c>
      <c r="C142" s="241">
        <v>0</v>
      </c>
    </row>
    <row r="143" spans="1:3" s="8" customFormat="1" x14ac:dyDescent="0.25">
      <c r="A143" s="137" t="s">
        <v>1562</v>
      </c>
      <c r="B143" s="8" t="s">
        <v>1551</v>
      </c>
      <c r="C143" s="241">
        <v>0</v>
      </c>
    </row>
    <row r="144" spans="1:3" s="8" customFormat="1" x14ac:dyDescent="0.25">
      <c r="A144" s="137"/>
      <c r="C144" s="241"/>
    </row>
    <row r="145" spans="1:3" s="8" customFormat="1" x14ac:dyDescent="0.25">
      <c r="A145" s="90" t="s">
        <v>1904</v>
      </c>
      <c r="C145" s="241"/>
    </row>
    <row r="146" spans="1:3" s="8" customFormat="1" x14ac:dyDescent="0.25">
      <c r="A146" s="137" t="s">
        <v>1057</v>
      </c>
      <c r="B146" s="8" t="s">
        <v>1552</v>
      </c>
      <c r="C146" s="241">
        <v>0</v>
      </c>
    </row>
    <row r="147" spans="1:3" s="8" customFormat="1" x14ac:dyDescent="0.25">
      <c r="A147" s="137" t="s">
        <v>1058</v>
      </c>
      <c r="B147" s="8" t="s">
        <v>1552</v>
      </c>
      <c r="C147" s="241">
        <v>0</v>
      </c>
    </row>
    <row r="148" spans="1:3" s="8" customFormat="1" x14ac:dyDescent="0.25">
      <c r="A148" s="137" t="s">
        <v>1059</v>
      </c>
      <c r="B148" s="8" t="s">
        <v>1552</v>
      </c>
      <c r="C148" s="241">
        <v>0</v>
      </c>
    </row>
    <row r="149" spans="1:3" s="8" customFormat="1" x14ac:dyDescent="0.25">
      <c r="A149" s="137" t="s">
        <v>1060</v>
      </c>
      <c r="B149" s="8" t="s">
        <v>1552</v>
      </c>
      <c r="C149" s="241">
        <v>0</v>
      </c>
    </row>
    <row r="150" spans="1:3" s="8" customFormat="1" x14ac:dyDescent="0.25">
      <c r="A150" s="137" t="s">
        <v>1061</v>
      </c>
      <c r="B150" s="8" t="s">
        <v>1552</v>
      </c>
      <c r="C150" s="241">
        <v>0</v>
      </c>
    </row>
    <row r="151" spans="1:3" s="8" customFormat="1" x14ac:dyDescent="0.25">
      <c r="A151" s="137" t="s">
        <v>1062</v>
      </c>
      <c r="B151" s="8" t="s">
        <v>1552</v>
      </c>
      <c r="C151" s="241">
        <v>0</v>
      </c>
    </row>
    <row r="152" spans="1:3" s="8" customFormat="1" x14ac:dyDescent="0.25">
      <c r="A152" s="137" t="s">
        <v>1063</v>
      </c>
      <c r="B152" s="8" t="s">
        <v>1552</v>
      </c>
      <c r="C152" s="241">
        <v>0</v>
      </c>
    </row>
    <row r="153" spans="1:3" s="8" customFormat="1" x14ac:dyDescent="0.25">
      <c r="A153" s="137" t="s">
        <v>1064</v>
      </c>
      <c r="B153" s="8" t="s">
        <v>1552</v>
      </c>
      <c r="C153" s="241">
        <v>0</v>
      </c>
    </row>
    <row r="154" spans="1:3" s="8" customFormat="1" x14ac:dyDescent="0.25">
      <c r="A154" s="137" t="s">
        <v>1065</v>
      </c>
      <c r="B154" s="8" t="s">
        <v>1552</v>
      </c>
      <c r="C154" s="241">
        <v>0</v>
      </c>
    </row>
    <row r="155" spans="1:3" s="8" customFormat="1" x14ac:dyDescent="0.25">
      <c r="A155" s="137" t="s">
        <v>1066</v>
      </c>
      <c r="B155" s="8" t="s">
        <v>1552</v>
      </c>
      <c r="C155" s="241">
        <v>0</v>
      </c>
    </row>
    <row r="156" spans="1:3" s="8" customFormat="1" x14ac:dyDescent="0.25">
      <c r="A156" s="137" t="s">
        <v>1827</v>
      </c>
      <c r="B156" s="8" t="s">
        <v>1552</v>
      </c>
      <c r="C156" s="241">
        <v>0</v>
      </c>
    </row>
    <row r="157" spans="1:3" s="8" customFormat="1" x14ac:dyDescent="0.25">
      <c r="A157" s="137" t="s">
        <v>1828</v>
      </c>
      <c r="B157" s="8" t="s">
        <v>1552</v>
      </c>
      <c r="C157" s="241">
        <v>0</v>
      </c>
    </row>
    <row r="158" spans="1:3" s="8" customFormat="1" x14ac:dyDescent="0.25">
      <c r="A158" s="137" t="s">
        <v>1829</v>
      </c>
      <c r="B158" s="8" t="s">
        <v>1552</v>
      </c>
      <c r="C158" s="241">
        <v>0</v>
      </c>
    </row>
    <row r="159" spans="1:3" s="8" customFormat="1" x14ac:dyDescent="0.25">
      <c r="A159" s="137" t="s">
        <v>1830</v>
      </c>
      <c r="B159" s="8" t="s">
        <v>1552</v>
      </c>
      <c r="C159" s="241">
        <v>0</v>
      </c>
    </row>
    <row r="160" spans="1:3" s="8" customFormat="1" x14ac:dyDescent="0.25">
      <c r="A160" s="137" t="s">
        <v>1831</v>
      </c>
      <c r="B160" s="8" t="s">
        <v>1552</v>
      </c>
      <c r="C160" s="241">
        <v>0</v>
      </c>
    </row>
    <row r="161" spans="1:3" s="8" customFormat="1" x14ac:dyDescent="0.25">
      <c r="A161" s="137" t="s">
        <v>1832</v>
      </c>
      <c r="B161" s="8" t="s">
        <v>1552</v>
      </c>
      <c r="C161" s="241">
        <v>0</v>
      </c>
    </row>
    <row r="162" spans="1:3" s="8" customFormat="1" x14ac:dyDescent="0.25">
      <c r="A162" s="137" t="s">
        <v>1833</v>
      </c>
      <c r="B162" s="8" t="s">
        <v>1552</v>
      </c>
      <c r="C162" s="241">
        <v>0</v>
      </c>
    </row>
    <row r="163" spans="1:3" s="8" customFormat="1" x14ac:dyDescent="0.25">
      <c r="A163" s="137" t="s">
        <v>1834</v>
      </c>
      <c r="B163" s="8" t="s">
        <v>1552</v>
      </c>
      <c r="C163" s="241">
        <v>0</v>
      </c>
    </row>
    <row r="164" spans="1:3" s="8" customFormat="1" x14ac:dyDescent="0.25">
      <c r="A164" s="137" t="s">
        <v>1835</v>
      </c>
      <c r="B164" s="8" t="s">
        <v>1552</v>
      </c>
      <c r="C164" s="241">
        <v>0</v>
      </c>
    </row>
    <row r="165" spans="1:3" s="8" customFormat="1" x14ac:dyDescent="0.25">
      <c r="A165" s="137" t="s">
        <v>1836</v>
      </c>
      <c r="B165" s="8" t="s">
        <v>1552</v>
      </c>
      <c r="C165" s="241">
        <v>0</v>
      </c>
    </row>
    <row r="166" spans="1:3" s="8" customFormat="1" x14ac:dyDescent="0.25">
      <c r="A166" s="137"/>
      <c r="C166" s="241"/>
    </row>
    <row r="167" spans="1:3" x14ac:dyDescent="0.25">
      <c r="A167" s="135"/>
      <c r="B167" s="11"/>
      <c r="C167" s="241"/>
    </row>
    <row r="168" spans="1:3" x14ac:dyDescent="0.25">
      <c r="A168" s="135"/>
      <c r="B168" s="11"/>
      <c r="C168" s="241"/>
    </row>
    <row r="169" spans="1:3" x14ac:dyDescent="0.25">
      <c r="A169" s="135"/>
      <c r="B169" s="11"/>
      <c r="C169" s="241"/>
    </row>
    <row r="170" spans="1:3" x14ac:dyDescent="0.25">
      <c r="A170" s="135"/>
      <c r="B170" s="11"/>
      <c r="C170" s="241"/>
    </row>
    <row r="171" spans="1:3" x14ac:dyDescent="0.25">
      <c r="A171" s="135"/>
      <c r="B171" s="11"/>
      <c r="C171" s="241"/>
    </row>
    <row r="172" spans="1:3" x14ac:dyDescent="0.25">
      <c r="A172" s="135"/>
      <c r="B172" s="11"/>
      <c r="C172" s="241"/>
    </row>
    <row r="173" spans="1:3" x14ac:dyDescent="0.25">
      <c r="A173" s="135"/>
      <c r="B173" s="11"/>
      <c r="C173" s="241"/>
    </row>
    <row r="174" spans="1:3" x14ac:dyDescent="0.25">
      <c r="A174" s="135"/>
      <c r="B174" s="11"/>
      <c r="C174" s="8"/>
    </row>
    <row r="175" spans="1:3" x14ac:dyDescent="0.25">
      <c r="A175" s="135"/>
      <c r="B175" s="11"/>
      <c r="C175" s="8"/>
    </row>
    <row r="176" spans="1:3" x14ac:dyDescent="0.25">
      <c r="A176" s="135"/>
      <c r="B176" s="11"/>
      <c r="C176" s="8"/>
    </row>
    <row r="177" spans="1:18" x14ac:dyDescent="0.25">
      <c r="A177" s="34"/>
      <c r="C177" s="8"/>
    </row>
    <row r="178" spans="1:18" x14ac:dyDescent="0.25">
      <c r="C178" s="8"/>
    </row>
    <row r="179" spans="1:18" x14ac:dyDescent="0.25">
      <c r="C179" s="8"/>
    </row>
    <row r="180" spans="1:18" x14ac:dyDescent="0.25">
      <c r="C180" s="8"/>
    </row>
    <row r="181" spans="1:18" x14ac:dyDescent="0.25">
      <c r="R181" s="123"/>
    </row>
  </sheetData>
  <pageMargins left="0.7" right="0.7" top="0.75" bottom="0.75" header="0.3" footer="0.3"/>
  <pageSetup orientation="portrait" r:id="rId1"/>
  <drawing r:id="rId2"/>
  <legacyDrawing r:id="rId3"/>
  <controls>
    <mc:AlternateContent xmlns:mc="http://schemas.openxmlformats.org/markup-compatibility/2006">
      <mc:Choice Requires="x14">
        <control shapeId="47114" r:id="rId4" name="cmdGetSub">
          <controlPr defaultSize="0" autoLine="0" r:id="rId5">
            <anchor moveWithCells="1">
              <from>
                <xdr:col>1</xdr:col>
                <xdr:colOff>1533525</xdr:colOff>
                <xdr:row>0</xdr:row>
                <xdr:rowOff>257175</xdr:rowOff>
              </from>
              <to>
                <xdr:col>1</xdr:col>
                <xdr:colOff>2543175</xdr:colOff>
                <xdr:row>2</xdr:row>
                <xdr:rowOff>9525</xdr:rowOff>
              </to>
            </anchor>
          </controlPr>
        </control>
      </mc:Choice>
      <mc:Fallback>
        <control shapeId="47114" r:id="rId4" name="cmdGetSub"/>
      </mc:Fallback>
    </mc:AlternateContent>
    <mc:AlternateContent xmlns:mc="http://schemas.openxmlformats.org/markup-compatibility/2006">
      <mc:Choice Requires="x14">
        <control shapeId="47113" r:id="rId6" name="cmbBoxSub">
          <controlPr defaultSize="0" autoLine="0" autoPict="0" linkedCell="B2" r:id="rId7">
            <anchor moveWithCells="1">
              <from>
                <xdr:col>1</xdr:col>
                <xdr:colOff>19050</xdr:colOff>
                <xdr:row>1</xdr:row>
                <xdr:rowOff>19050</xdr:rowOff>
              </from>
              <to>
                <xdr:col>1</xdr:col>
                <xdr:colOff>1476375</xdr:colOff>
                <xdr:row>1</xdr:row>
                <xdr:rowOff>247650</xdr:rowOff>
              </to>
            </anchor>
          </controlPr>
        </control>
      </mc:Choice>
      <mc:Fallback>
        <control shapeId="47113" r:id="rId6" name="cmbBox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06" r:id="rId10" name="cmdWriteSub">
          <controlPr defaultSize="0" autoLine="0" r:id="rId11">
            <anchor moveWithCells="1">
              <from>
                <xdr:col>1</xdr:col>
                <xdr:colOff>3743325</xdr:colOff>
                <xdr:row>0</xdr:row>
                <xdr:rowOff>257175</xdr:rowOff>
              </from>
              <to>
                <xdr:col>1</xdr:col>
                <xdr:colOff>4791075</xdr:colOff>
                <xdr:row>2</xdr:row>
                <xdr:rowOff>19050</xdr:rowOff>
              </to>
            </anchor>
          </controlPr>
        </control>
      </mc:Choice>
      <mc:Fallback>
        <control shapeId="47106" r:id="rId10" name="cmdWriteSub"/>
      </mc:Fallback>
    </mc:AlternateContent>
    <mc:AlternateContent xmlns:mc="http://schemas.openxmlformats.org/markup-compatibility/2006">
      <mc:Choice Requires="x14">
        <control shapeId="47107" r:id="rId12" name="cmdRun">
          <controlPr defaultSize="0" autoLine="0" r:id="rId13">
            <anchor moveWithCells="1">
              <from>
                <xdr:col>2</xdr:col>
                <xdr:colOff>190500</xdr:colOff>
                <xdr:row>0</xdr:row>
                <xdr:rowOff>257175</xdr:rowOff>
              </from>
              <to>
                <xdr:col>3</xdr:col>
                <xdr:colOff>238125</xdr:colOff>
                <xdr:row>2</xdr:row>
                <xdr:rowOff>19050</xdr:rowOff>
              </to>
            </anchor>
          </controlPr>
        </control>
      </mc:Choice>
      <mc:Fallback>
        <control shapeId="47107" r:id="rId12" name="cmdRu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B7E04-A27D-4202-AF24-D57598E81827}">
  <sheetPr codeName="Sheet26"/>
  <dimension ref="A1:R24"/>
  <sheetViews>
    <sheetView workbookViewId="0">
      <pane ySplit="4" topLeftCell="A5" activePane="bottomLeft" state="frozen"/>
      <selection pane="bottomLeft" activeCell="A4" sqref="A4:P20"/>
    </sheetView>
  </sheetViews>
  <sheetFormatPr defaultRowHeight="15" x14ac:dyDescent="0.25"/>
  <cols>
    <col min="1" max="1" width="11.85546875" customWidth="1"/>
    <col min="2" max="2" width="13" bestFit="1" customWidth="1"/>
    <col min="3" max="3" width="13.5703125" style="27"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1494</v>
      </c>
      <c r="C1"/>
      <c r="D1"/>
      <c r="E1"/>
      <c r="F1"/>
      <c r="G1"/>
      <c r="H1"/>
      <c r="I1"/>
      <c r="J1"/>
      <c r="K1"/>
      <c r="L1"/>
      <c r="M1"/>
      <c r="N1"/>
      <c r="O1"/>
      <c r="P1"/>
    </row>
    <row r="2" spans="1:18" x14ac:dyDescent="0.25">
      <c r="A2" s="83" t="s">
        <v>908</v>
      </c>
      <c r="B2" s="84"/>
      <c r="C2" s="85" t="s">
        <v>909</v>
      </c>
      <c r="D2"/>
      <c r="E2"/>
      <c r="F2"/>
      <c r="G2"/>
      <c r="H2"/>
      <c r="I2"/>
      <c r="J2"/>
      <c r="K2"/>
      <c r="L2"/>
      <c r="M2"/>
      <c r="N2"/>
      <c r="O2"/>
      <c r="P2"/>
    </row>
    <row r="3" spans="1:18" x14ac:dyDescent="0.25">
      <c r="A3" s="250" t="s">
        <v>1867</v>
      </c>
      <c r="C3"/>
      <c r="D3"/>
      <c r="E3"/>
      <c r="F3"/>
      <c r="G3"/>
      <c r="H3"/>
      <c r="I3"/>
      <c r="J3"/>
      <c r="K3"/>
      <c r="L3"/>
      <c r="M3"/>
      <c r="N3"/>
      <c r="O3"/>
      <c r="P3"/>
    </row>
    <row r="4" spans="1:18" s="7" customFormat="1" x14ac:dyDescent="0.25">
      <c r="A4" s="223" t="s">
        <v>1495</v>
      </c>
      <c r="B4" s="223" t="s">
        <v>1496</v>
      </c>
      <c r="C4" s="223" t="s">
        <v>1497</v>
      </c>
      <c r="D4" s="223" t="s">
        <v>1498</v>
      </c>
      <c r="E4" s="223" t="s">
        <v>1499</v>
      </c>
      <c r="F4" s="223" t="s">
        <v>1500</v>
      </c>
      <c r="G4" s="223" t="s">
        <v>1501</v>
      </c>
      <c r="H4" s="223" t="s">
        <v>1502</v>
      </c>
      <c r="I4" s="223" t="s">
        <v>1503</v>
      </c>
      <c r="J4" s="223" t="s">
        <v>1504</v>
      </c>
      <c r="K4" s="223" t="s">
        <v>1505</v>
      </c>
      <c r="L4" s="223" t="s">
        <v>1506</v>
      </c>
      <c r="M4" s="223" t="s">
        <v>1507</v>
      </c>
      <c r="N4" s="223" t="s">
        <v>1508</v>
      </c>
      <c r="O4" s="223" t="s">
        <v>1509</v>
      </c>
      <c r="P4" s="223" t="s">
        <v>1510</v>
      </c>
      <c r="Q4" s="223"/>
      <c r="R4" s="223"/>
    </row>
    <row r="5" spans="1:18" x14ac:dyDescent="0.25">
      <c r="A5">
        <v>1</v>
      </c>
      <c r="B5" t="s">
        <v>3056</v>
      </c>
      <c r="C5" s="27">
        <v>0.15</v>
      </c>
      <c r="D5" s="134">
        <v>0.4</v>
      </c>
      <c r="E5" s="27">
        <v>0.95</v>
      </c>
      <c r="F5" s="27">
        <v>0.01</v>
      </c>
      <c r="G5" s="119">
        <v>2.5999999999999999E-2</v>
      </c>
      <c r="H5" s="134">
        <v>454</v>
      </c>
      <c r="I5" s="134">
        <v>454</v>
      </c>
      <c r="J5" s="134">
        <v>9</v>
      </c>
      <c r="K5" s="134">
        <v>0</v>
      </c>
      <c r="L5" s="225">
        <v>1</v>
      </c>
      <c r="M5" s="225">
        <v>0</v>
      </c>
      <c r="N5" s="225">
        <v>0</v>
      </c>
      <c r="O5" s="225">
        <v>0</v>
      </c>
      <c r="P5" s="225">
        <v>99</v>
      </c>
    </row>
    <row r="6" spans="1:18" x14ac:dyDescent="0.25">
      <c r="A6">
        <v>2</v>
      </c>
      <c r="B6" t="s">
        <v>3057</v>
      </c>
      <c r="C6" s="27">
        <v>0.15</v>
      </c>
      <c r="D6" s="134">
        <v>0.4</v>
      </c>
      <c r="E6" s="27">
        <v>0.95</v>
      </c>
      <c r="F6" s="27">
        <v>0.01</v>
      </c>
      <c r="G6" s="119">
        <v>0.03</v>
      </c>
      <c r="H6" s="134">
        <v>91</v>
      </c>
      <c r="I6" s="134">
        <v>91</v>
      </c>
      <c r="J6" s="134">
        <v>2</v>
      </c>
      <c r="K6" s="134">
        <v>0.3</v>
      </c>
      <c r="L6" s="225">
        <v>5</v>
      </c>
      <c r="M6" s="225">
        <v>0</v>
      </c>
      <c r="N6" s="225">
        <v>0</v>
      </c>
      <c r="O6" s="225">
        <v>0</v>
      </c>
      <c r="P6" s="225">
        <v>129</v>
      </c>
    </row>
    <row r="7" spans="1:18" x14ac:dyDescent="0.25">
      <c r="A7">
        <v>3</v>
      </c>
      <c r="B7" t="s">
        <v>3058</v>
      </c>
      <c r="C7" s="27">
        <v>0.15</v>
      </c>
      <c r="D7" s="134">
        <v>0.4</v>
      </c>
      <c r="E7" s="27">
        <v>0.95</v>
      </c>
      <c r="F7" s="27">
        <v>0.05</v>
      </c>
      <c r="G7" s="119">
        <v>0.04</v>
      </c>
      <c r="H7" s="134">
        <v>68</v>
      </c>
      <c r="I7" s="134">
        <v>68</v>
      </c>
      <c r="J7" s="134">
        <v>3</v>
      </c>
      <c r="K7" s="134">
        <v>0.5</v>
      </c>
      <c r="L7" s="225">
        <v>6</v>
      </c>
      <c r="M7" s="225">
        <v>0</v>
      </c>
      <c r="N7" s="225">
        <v>0</v>
      </c>
      <c r="O7" s="225">
        <v>0</v>
      </c>
      <c r="P7" s="225">
        <v>159</v>
      </c>
    </row>
    <row r="8" spans="1:18" x14ac:dyDescent="0.25">
      <c r="A8">
        <v>4</v>
      </c>
      <c r="B8" t="s">
        <v>3059</v>
      </c>
      <c r="C8" s="27">
        <v>0.15</v>
      </c>
      <c r="D8" s="134">
        <v>0.4</v>
      </c>
      <c r="E8" s="27">
        <v>0.95</v>
      </c>
      <c r="F8" s="27">
        <v>0.05</v>
      </c>
      <c r="G8" s="119">
        <v>2.5999999999999999E-2</v>
      </c>
      <c r="H8" s="134">
        <v>454</v>
      </c>
      <c r="I8" s="134">
        <v>454</v>
      </c>
      <c r="J8" s="134">
        <v>9</v>
      </c>
      <c r="K8" s="134">
        <v>0</v>
      </c>
      <c r="L8" s="225">
        <v>4</v>
      </c>
      <c r="M8" s="225">
        <v>0</v>
      </c>
      <c r="N8" s="225">
        <v>60</v>
      </c>
      <c r="O8" s="225">
        <v>90</v>
      </c>
      <c r="P8" s="225">
        <v>315</v>
      </c>
    </row>
    <row r="9" spans="1:18" x14ac:dyDescent="0.25">
      <c r="A9">
        <v>5</v>
      </c>
      <c r="B9" t="s">
        <v>3056</v>
      </c>
      <c r="C9" s="27">
        <v>0.15</v>
      </c>
      <c r="D9" s="134">
        <v>0.4</v>
      </c>
      <c r="E9" s="27">
        <v>0.95</v>
      </c>
      <c r="F9" s="27">
        <v>0.05</v>
      </c>
      <c r="G9" s="119">
        <v>2.5999999999999999E-2</v>
      </c>
      <c r="H9" s="134">
        <v>360</v>
      </c>
      <c r="I9" s="134">
        <v>454</v>
      </c>
      <c r="J9" s="134">
        <v>9</v>
      </c>
      <c r="K9" s="134">
        <v>0</v>
      </c>
      <c r="L9" s="225">
        <v>4</v>
      </c>
      <c r="M9" s="225">
        <v>0</v>
      </c>
      <c r="N9" s="225">
        <v>60</v>
      </c>
      <c r="O9" s="225">
        <v>90</v>
      </c>
      <c r="P9" s="225">
        <v>315</v>
      </c>
    </row>
    <row r="10" spans="1:18" x14ac:dyDescent="0.25">
      <c r="A10">
        <v>6</v>
      </c>
      <c r="B10" t="s">
        <v>3060</v>
      </c>
      <c r="C10" s="27">
        <v>0.15</v>
      </c>
      <c r="D10" s="134">
        <v>0.4</v>
      </c>
      <c r="E10" s="27">
        <v>0.95</v>
      </c>
      <c r="F10" s="27">
        <v>1</v>
      </c>
      <c r="G10" s="119">
        <v>2.5999999999999999E-2</v>
      </c>
      <c r="H10" s="134">
        <v>320</v>
      </c>
      <c r="I10" s="134">
        <v>614</v>
      </c>
      <c r="J10" s="134">
        <v>0</v>
      </c>
      <c r="K10" s="134">
        <v>0</v>
      </c>
      <c r="L10" s="225">
        <v>3</v>
      </c>
      <c r="M10" s="225">
        <v>1</v>
      </c>
      <c r="N10" s="225">
        <v>0</v>
      </c>
      <c r="O10" s="225">
        <v>0</v>
      </c>
      <c r="P10" s="225">
        <v>229</v>
      </c>
    </row>
    <row r="11" spans="1:18" x14ac:dyDescent="0.25">
      <c r="A11">
        <v>7</v>
      </c>
      <c r="B11" t="s">
        <v>3061</v>
      </c>
      <c r="C11" s="27">
        <v>0.15</v>
      </c>
      <c r="D11" s="134">
        <v>0.4</v>
      </c>
      <c r="E11" s="27">
        <v>0.95</v>
      </c>
      <c r="F11" s="27">
        <v>0.5</v>
      </c>
      <c r="G11" s="119">
        <v>2.5999999999999999E-2</v>
      </c>
      <c r="H11" s="134">
        <v>130</v>
      </c>
      <c r="I11" s="134">
        <v>454</v>
      </c>
      <c r="J11" s="134">
        <v>0</v>
      </c>
      <c r="K11" s="134">
        <v>0</v>
      </c>
      <c r="L11" s="225">
        <v>3</v>
      </c>
      <c r="M11" s="225">
        <v>1</v>
      </c>
      <c r="N11" s="225">
        <v>0</v>
      </c>
      <c r="O11" s="225">
        <v>0</v>
      </c>
      <c r="P11" s="225">
        <v>50</v>
      </c>
    </row>
    <row r="12" spans="1:18" x14ac:dyDescent="0.25">
      <c r="A12">
        <v>8</v>
      </c>
      <c r="B12" t="s">
        <v>3062</v>
      </c>
      <c r="C12" s="27">
        <v>0.15</v>
      </c>
      <c r="D12" s="134">
        <v>0.4</v>
      </c>
      <c r="E12" s="27">
        <v>0.95</v>
      </c>
      <c r="F12" s="27">
        <v>1</v>
      </c>
      <c r="G12" s="119">
        <v>2.5999999999999999E-2</v>
      </c>
      <c r="H12" s="134">
        <v>313</v>
      </c>
      <c r="I12" s="134">
        <v>454</v>
      </c>
      <c r="J12" s="134">
        <v>0</v>
      </c>
      <c r="K12" s="134">
        <v>0</v>
      </c>
      <c r="L12" s="225">
        <v>3</v>
      </c>
      <c r="M12" s="225">
        <v>1</v>
      </c>
      <c r="N12" s="225">
        <v>0</v>
      </c>
      <c r="O12" s="225">
        <v>0</v>
      </c>
      <c r="P12" s="225">
        <v>229</v>
      </c>
    </row>
    <row r="13" spans="1:18" x14ac:dyDescent="0.25">
      <c r="A13">
        <v>9</v>
      </c>
      <c r="B13" t="s">
        <v>3063</v>
      </c>
      <c r="C13" s="27">
        <v>0.99</v>
      </c>
      <c r="D13" s="134">
        <v>0.99</v>
      </c>
      <c r="E13" s="27">
        <v>0.99</v>
      </c>
      <c r="F13" s="27">
        <v>0.01</v>
      </c>
      <c r="G13" s="119">
        <v>2.5999999999999999E-2</v>
      </c>
      <c r="H13" s="134">
        <v>313</v>
      </c>
      <c r="I13" s="134">
        <v>454</v>
      </c>
      <c r="J13" s="134">
        <v>0</v>
      </c>
      <c r="K13" s="134">
        <v>0</v>
      </c>
      <c r="L13" s="225">
        <v>1</v>
      </c>
      <c r="M13" s="225">
        <v>1</v>
      </c>
      <c r="N13" s="225">
        <v>0</v>
      </c>
      <c r="O13" s="225">
        <v>0</v>
      </c>
      <c r="P13" s="225">
        <v>229</v>
      </c>
    </row>
    <row r="14" spans="1:18" x14ac:dyDescent="0.25">
      <c r="A14">
        <v>10</v>
      </c>
      <c r="B14" t="s">
        <v>3062</v>
      </c>
      <c r="C14" s="27">
        <v>0.15</v>
      </c>
      <c r="D14" s="134">
        <v>0.6</v>
      </c>
      <c r="E14" s="134">
        <v>0.95</v>
      </c>
      <c r="F14" s="27">
        <v>0.01</v>
      </c>
      <c r="G14" s="119">
        <v>2.5999999999999999E-2</v>
      </c>
      <c r="H14" s="134">
        <v>313</v>
      </c>
      <c r="I14" s="134">
        <v>454</v>
      </c>
      <c r="J14" s="134">
        <v>0</v>
      </c>
      <c r="K14" s="134">
        <v>0</v>
      </c>
      <c r="L14" s="225">
        <v>1</v>
      </c>
      <c r="M14" s="225">
        <v>1</v>
      </c>
      <c r="N14" s="225">
        <v>0</v>
      </c>
      <c r="O14" s="225">
        <v>0</v>
      </c>
      <c r="P14" s="225">
        <v>229</v>
      </c>
    </row>
    <row r="15" spans="1:18" x14ac:dyDescent="0.25">
      <c r="A15">
        <v>11</v>
      </c>
      <c r="B15" t="s">
        <v>3064</v>
      </c>
      <c r="C15" s="27">
        <v>0.15</v>
      </c>
      <c r="D15" s="134">
        <v>0.6</v>
      </c>
      <c r="E15" s="27">
        <v>0.95</v>
      </c>
      <c r="F15" s="27">
        <v>0.01</v>
      </c>
      <c r="G15" s="119">
        <v>2.5999999999999999E-2</v>
      </c>
      <c r="H15" s="134">
        <v>304</v>
      </c>
      <c r="I15" s="134">
        <v>614</v>
      </c>
      <c r="J15" s="134">
        <v>0</v>
      </c>
      <c r="K15" s="134">
        <v>0</v>
      </c>
      <c r="L15" s="225">
        <v>3</v>
      </c>
      <c r="M15" s="225">
        <v>1</v>
      </c>
      <c r="N15" s="225">
        <v>0</v>
      </c>
      <c r="O15" s="225">
        <v>0</v>
      </c>
      <c r="P15" s="225">
        <v>229</v>
      </c>
    </row>
    <row r="16" spans="1:18" x14ac:dyDescent="0.25">
      <c r="A16">
        <v>12</v>
      </c>
      <c r="B16" t="s">
        <v>3065</v>
      </c>
      <c r="C16" s="27">
        <v>0.15</v>
      </c>
      <c r="D16" s="134">
        <v>0.6</v>
      </c>
      <c r="E16" s="27">
        <v>0.95</v>
      </c>
      <c r="F16" s="27">
        <v>0.01</v>
      </c>
      <c r="G16" s="119">
        <v>2.5999999999999999E-2</v>
      </c>
      <c r="H16" s="134">
        <v>259</v>
      </c>
      <c r="I16" s="134">
        <v>614</v>
      </c>
      <c r="J16" s="134">
        <v>0</v>
      </c>
      <c r="K16" s="134">
        <v>0</v>
      </c>
      <c r="L16" s="225">
        <v>3</v>
      </c>
      <c r="M16" s="225">
        <v>1</v>
      </c>
      <c r="N16" s="225">
        <v>0</v>
      </c>
      <c r="O16" s="225">
        <v>0</v>
      </c>
      <c r="P16" s="225">
        <v>229</v>
      </c>
    </row>
    <row r="17" spans="1:18" x14ac:dyDescent="0.25">
      <c r="A17">
        <v>13</v>
      </c>
      <c r="B17" t="s">
        <v>3066</v>
      </c>
      <c r="C17" s="27">
        <v>0.15</v>
      </c>
      <c r="D17" s="134">
        <v>0.6</v>
      </c>
      <c r="E17" s="27">
        <v>0.95</v>
      </c>
      <c r="F17" s="27">
        <v>0.01</v>
      </c>
      <c r="G17" s="119">
        <v>2.5999999999999999E-2</v>
      </c>
      <c r="H17" s="134">
        <v>272</v>
      </c>
      <c r="I17" s="134">
        <v>614</v>
      </c>
      <c r="J17" s="134">
        <v>0</v>
      </c>
      <c r="K17" s="134">
        <v>0</v>
      </c>
      <c r="L17" s="225">
        <v>3</v>
      </c>
      <c r="M17" s="225">
        <v>1</v>
      </c>
      <c r="N17" s="225">
        <v>0</v>
      </c>
      <c r="O17" s="225">
        <v>0</v>
      </c>
      <c r="P17" s="225">
        <v>229</v>
      </c>
    </row>
    <row r="18" spans="1:18" x14ac:dyDescent="0.25">
      <c r="A18">
        <v>14</v>
      </c>
      <c r="B18" t="s">
        <v>3067</v>
      </c>
      <c r="C18" s="27">
        <v>0.15</v>
      </c>
      <c r="D18" s="134">
        <v>0.6</v>
      </c>
      <c r="E18" s="27">
        <v>0.95</v>
      </c>
      <c r="F18" s="27">
        <v>0.01</v>
      </c>
      <c r="G18" s="119">
        <v>2.5999999999999999E-2</v>
      </c>
      <c r="H18" s="134">
        <v>278</v>
      </c>
      <c r="I18" s="134">
        <v>614</v>
      </c>
      <c r="J18" s="134">
        <v>0</v>
      </c>
      <c r="K18" s="134">
        <v>0</v>
      </c>
      <c r="L18" s="225">
        <v>3</v>
      </c>
      <c r="M18" s="225">
        <v>1</v>
      </c>
      <c r="N18" s="225">
        <v>0</v>
      </c>
      <c r="O18" s="225">
        <v>0</v>
      </c>
      <c r="P18" s="225">
        <v>229</v>
      </c>
    </row>
    <row r="19" spans="1:18" x14ac:dyDescent="0.25">
      <c r="A19">
        <v>15</v>
      </c>
      <c r="B19" t="s">
        <v>3068</v>
      </c>
      <c r="C19" s="27">
        <v>0.15</v>
      </c>
      <c r="D19" s="134">
        <v>0.6</v>
      </c>
      <c r="E19" s="27">
        <v>0.95</v>
      </c>
      <c r="F19" s="27">
        <v>0.01</v>
      </c>
      <c r="G19" s="119">
        <v>2.5999999999999999E-2</v>
      </c>
      <c r="H19" s="134">
        <v>308</v>
      </c>
      <c r="I19" s="134">
        <v>614</v>
      </c>
      <c r="J19" s="134">
        <v>0</v>
      </c>
      <c r="K19" s="134">
        <v>0</v>
      </c>
      <c r="L19" s="225">
        <v>3</v>
      </c>
      <c r="M19" s="225">
        <v>1</v>
      </c>
      <c r="N19" s="225">
        <v>0</v>
      </c>
      <c r="O19" s="225">
        <v>0</v>
      </c>
      <c r="P19" s="225">
        <v>229</v>
      </c>
    </row>
    <row r="20" spans="1:18" x14ac:dyDescent="0.25">
      <c r="A20">
        <v>16</v>
      </c>
      <c r="B20" t="s">
        <v>3069</v>
      </c>
      <c r="C20" s="27">
        <v>0.15</v>
      </c>
      <c r="D20" s="134">
        <v>0.4</v>
      </c>
      <c r="E20" s="27">
        <v>0.95</v>
      </c>
      <c r="F20" s="27">
        <v>0.75</v>
      </c>
      <c r="G20" s="119">
        <v>2.5999999999999999E-2</v>
      </c>
      <c r="H20" s="134">
        <v>454</v>
      </c>
      <c r="I20" s="134">
        <v>454</v>
      </c>
      <c r="J20" s="134">
        <v>9</v>
      </c>
      <c r="K20" s="134">
        <v>0</v>
      </c>
      <c r="L20" s="225">
        <v>1</v>
      </c>
      <c r="M20" s="225">
        <v>0</v>
      </c>
      <c r="N20" s="225">
        <v>0</v>
      </c>
      <c r="O20" s="225">
        <v>0</v>
      </c>
      <c r="P20" s="225">
        <v>99</v>
      </c>
    </row>
    <row r="24" spans="1:18" x14ac:dyDescent="0.25">
      <c r="R24" s="1"/>
    </row>
  </sheetData>
  <pageMargins left="0.7" right="0.7" top="0.75" bottom="0.75" header="0.3" footer="0.3"/>
  <drawing r:id="rId1"/>
  <legacyDrawing r:id="rId2"/>
  <controls>
    <mc:AlternateContent xmlns:mc="http://schemas.openxmlformats.org/markup-compatibility/2006">
      <mc:Choice Requires="x14">
        <control shapeId="118787" r:id="rId3" name="cmdRunGrz">
          <controlPr defaultSize="0" autoLine="0" r:id="rId4">
            <anchor moveWithCells="1">
              <from>
                <xdr:col>7</xdr:col>
                <xdr:colOff>495300</xdr:colOff>
                <xdr:row>0</xdr:row>
                <xdr:rowOff>66675</xdr:rowOff>
              </from>
              <to>
                <xdr:col>8</xdr:col>
                <xdr:colOff>581025</xdr:colOff>
                <xdr:row>1</xdr:row>
                <xdr:rowOff>161925</xdr:rowOff>
              </to>
            </anchor>
          </controlPr>
        </control>
      </mc:Choice>
      <mc:Fallback>
        <control shapeId="118787" r:id="rId3" name="cmdRunGrz"/>
      </mc:Fallback>
    </mc:AlternateContent>
    <mc:AlternateContent xmlns:mc="http://schemas.openxmlformats.org/markup-compatibility/2006">
      <mc:Choice Requires="x14">
        <control shapeId="118786" r:id="rId5" name="cmdWriteGrz">
          <controlPr defaultSize="0" autoLine="0" r:id="rId6">
            <anchor moveWithCells="1">
              <from>
                <xdr:col>6</xdr:col>
                <xdr:colOff>152400</xdr:colOff>
                <xdr:row>0</xdr:row>
                <xdr:rowOff>66675</xdr:rowOff>
              </from>
              <to>
                <xdr:col>7</xdr:col>
                <xdr:colOff>400050</xdr:colOff>
                <xdr:row>1</xdr:row>
                <xdr:rowOff>152400</xdr:rowOff>
              </to>
            </anchor>
          </controlPr>
        </control>
      </mc:Choice>
      <mc:Fallback>
        <control shapeId="118786" r:id="rId5" name="cmdWriteGrz"/>
      </mc:Fallback>
    </mc:AlternateContent>
    <mc:AlternateContent xmlns:mc="http://schemas.openxmlformats.org/markup-compatibility/2006">
      <mc:Choice Requires="x14">
        <control shapeId="118785" r:id="rId7" name="cmdReadGrz">
          <controlPr defaultSize="0" autoLine="0" r:id="rId8">
            <anchor moveWithCells="1">
              <from>
                <xdr:col>5</xdr:col>
                <xdr:colOff>28575</xdr:colOff>
                <xdr:row>0</xdr:row>
                <xdr:rowOff>66675</xdr:rowOff>
              </from>
              <to>
                <xdr:col>6</xdr:col>
                <xdr:colOff>142875</xdr:colOff>
                <xdr:row>1</xdr:row>
                <xdr:rowOff>161925</xdr:rowOff>
              </to>
            </anchor>
          </controlPr>
        </control>
      </mc:Choice>
      <mc:Fallback>
        <control shapeId="118785" r:id="rId7" name="cmdReadGrz"/>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8018E-93F3-44A6-9F4C-3CEA0D5B3E91}">
  <sheetPr codeName="Sheet27"/>
  <dimension ref="A1:R772"/>
  <sheetViews>
    <sheetView workbookViewId="0">
      <pane ySplit="4" topLeftCell="A5" activePane="bottomLeft" state="frozen"/>
      <selection pane="bottomLeft" activeCell="A4" sqref="A4:E23"/>
    </sheetView>
  </sheetViews>
  <sheetFormatPr defaultRowHeight="15" x14ac:dyDescent="0.25"/>
  <cols>
    <col min="1" max="1" width="11.85546875" style="225" customWidth="1"/>
    <col min="2" max="2" width="13" style="225" bestFit="1" customWidth="1"/>
    <col min="3" max="3" width="13.5703125" style="225"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1511</v>
      </c>
      <c r="B1"/>
      <c r="C1"/>
      <c r="D1"/>
      <c r="E1"/>
      <c r="F1"/>
      <c r="G1"/>
      <c r="H1"/>
      <c r="I1"/>
      <c r="J1"/>
      <c r="K1"/>
      <c r="L1"/>
      <c r="M1"/>
      <c r="N1"/>
      <c r="O1"/>
      <c r="P1"/>
    </row>
    <row r="2" spans="1:18" x14ac:dyDescent="0.25">
      <c r="A2" s="83" t="s">
        <v>908</v>
      </c>
      <c r="B2" s="84"/>
      <c r="C2" s="85" t="s">
        <v>909</v>
      </c>
      <c r="D2"/>
      <c r="E2"/>
      <c r="F2"/>
      <c r="G2"/>
      <c r="H2"/>
      <c r="I2"/>
      <c r="J2"/>
      <c r="K2"/>
      <c r="L2"/>
      <c r="M2"/>
      <c r="N2"/>
      <c r="O2"/>
      <c r="P2"/>
    </row>
    <row r="3" spans="1:18" x14ac:dyDescent="0.25">
      <c r="A3" s="250" t="s">
        <v>1866</v>
      </c>
      <c r="B3"/>
      <c r="C3"/>
      <c r="D3"/>
      <c r="E3"/>
      <c r="F3"/>
      <c r="G3"/>
      <c r="H3"/>
      <c r="I3"/>
      <c r="J3"/>
      <c r="K3"/>
      <c r="L3"/>
      <c r="M3"/>
      <c r="N3"/>
      <c r="O3"/>
      <c r="P3"/>
    </row>
    <row r="4" spans="1:18" s="7" customFormat="1" x14ac:dyDescent="0.25">
      <c r="A4" s="223" t="s">
        <v>1512</v>
      </c>
      <c r="B4" s="223" t="s">
        <v>1513</v>
      </c>
      <c r="C4" s="223" t="s">
        <v>1514</v>
      </c>
      <c r="D4" s="223" t="s">
        <v>1515</v>
      </c>
      <c r="E4" s="223" t="s">
        <v>1516</v>
      </c>
      <c r="F4" s="223"/>
      <c r="G4" s="223"/>
      <c r="H4" s="223"/>
      <c r="I4" s="223"/>
      <c r="J4" s="223"/>
      <c r="K4" s="223"/>
      <c r="L4" s="223"/>
      <c r="M4" s="223"/>
      <c r="N4" s="223"/>
      <c r="O4" s="223"/>
      <c r="P4" s="223"/>
      <c r="Q4" s="223"/>
      <c r="R4" s="223"/>
    </row>
    <row r="5" spans="1:18" x14ac:dyDescent="0.25">
      <c r="A5" s="225">
        <v>1</v>
      </c>
      <c r="B5" s="225">
        <v>1</v>
      </c>
      <c r="C5" s="225">
        <v>1</v>
      </c>
      <c r="D5" s="225">
        <v>16</v>
      </c>
      <c r="E5" s="225">
        <v>0</v>
      </c>
      <c r="F5" s="225"/>
    </row>
    <row r="6" spans="1:18" x14ac:dyDescent="0.25">
      <c r="A6" s="225">
        <v>1</v>
      </c>
      <c r="B6" s="225">
        <v>2</v>
      </c>
      <c r="C6" s="225">
        <v>1</v>
      </c>
      <c r="D6" s="225">
        <v>6</v>
      </c>
      <c r="E6" s="225">
        <v>0</v>
      </c>
      <c r="F6" s="225"/>
    </row>
    <row r="7" spans="1:18" x14ac:dyDescent="0.25">
      <c r="A7" s="225">
        <v>1</v>
      </c>
      <c r="B7" s="225">
        <v>3</v>
      </c>
      <c r="C7" s="225">
        <v>1</v>
      </c>
      <c r="D7" s="225">
        <v>17</v>
      </c>
      <c r="E7" s="225">
        <v>0</v>
      </c>
      <c r="F7" s="225"/>
    </row>
    <row r="8" spans="1:18" x14ac:dyDescent="0.25">
      <c r="A8" s="225">
        <v>1</v>
      </c>
      <c r="B8" s="225">
        <v>4</v>
      </c>
      <c r="C8" s="225">
        <v>2</v>
      </c>
      <c r="D8" s="225">
        <v>10</v>
      </c>
      <c r="E8" s="225">
        <v>0</v>
      </c>
      <c r="F8" s="225"/>
    </row>
    <row r="9" spans="1:18" x14ac:dyDescent="0.25">
      <c r="A9" s="225">
        <v>1</v>
      </c>
      <c r="B9" s="225">
        <v>5</v>
      </c>
      <c r="C9" s="225">
        <v>2</v>
      </c>
      <c r="D9" s="225">
        <v>8</v>
      </c>
      <c r="E9" s="225">
        <v>0</v>
      </c>
      <c r="F9" s="225"/>
    </row>
    <row r="10" spans="1:18" x14ac:dyDescent="0.25">
      <c r="A10" s="225">
        <v>1</v>
      </c>
      <c r="B10" s="225">
        <v>6</v>
      </c>
      <c r="C10" s="225">
        <v>2</v>
      </c>
      <c r="D10" s="225">
        <v>12</v>
      </c>
      <c r="E10" s="225">
        <v>0</v>
      </c>
      <c r="F10" s="225"/>
    </row>
    <row r="11" spans="1:18" x14ac:dyDescent="0.25">
      <c r="A11" s="225">
        <v>1</v>
      </c>
      <c r="B11" s="225">
        <v>7</v>
      </c>
      <c r="C11" s="225">
        <v>4</v>
      </c>
      <c r="D11" s="225">
        <v>16</v>
      </c>
      <c r="E11" s="225">
        <v>0</v>
      </c>
      <c r="F11" s="225"/>
    </row>
    <row r="12" spans="1:18" x14ac:dyDescent="0.25">
      <c r="A12" s="225">
        <v>1</v>
      </c>
      <c r="B12" s="225">
        <v>8</v>
      </c>
      <c r="C12" s="225">
        <v>3</v>
      </c>
      <c r="D12" s="225">
        <v>12</v>
      </c>
      <c r="E12" s="225">
        <v>0</v>
      </c>
      <c r="F12" s="225"/>
    </row>
    <row r="13" spans="1:18" x14ac:dyDescent="0.25">
      <c r="A13" s="225">
        <v>1</v>
      </c>
      <c r="B13" s="225">
        <v>9</v>
      </c>
      <c r="C13" s="225">
        <v>4</v>
      </c>
      <c r="D13" s="225">
        <v>4</v>
      </c>
      <c r="E13" s="225">
        <v>0</v>
      </c>
      <c r="F13" s="225"/>
    </row>
    <row r="14" spans="1:18" x14ac:dyDescent="0.25">
      <c r="A14" s="225">
        <v>1</v>
      </c>
      <c r="B14" s="225">
        <v>10</v>
      </c>
      <c r="C14" s="225">
        <v>8</v>
      </c>
      <c r="D14" s="225">
        <v>4</v>
      </c>
      <c r="E14" s="225">
        <v>0</v>
      </c>
      <c r="F14" s="225"/>
    </row>
    <row r="15" spans="1:18" x14ac:dyDescent="0.25">
      <c r="A15" s="225">
        <v>8</v>
      </c>
      <c r="B15" s="225">
        <v>1</v>
      </c>
      <c r="C15" s="225">
        <v>1</v>
      </c>
      <c r="D15" s="225">
        <v>4</v>
      </c>
      <c r="E15" s="225">
        <v>0</v>
      </c>
      <c r="F15" s="225"/>
    </row>
    <row r="16" spans="1:18" x14ac:dyDescent="0.25">
      <c r="A16" s="225">
        <v>8</v>
      </c>
      <c r="B16" s="225">
        <v>2</v>
      </c>
      <c r="C16" s="225">
        <v>5</v>
      </c>
      <c r="D16" s="225">
        <v>4</v>
      </c>
      <c r="E16" s="225">
        <v>0</v>
      </c>
      <c r="F16" s="225"/>
    </row>
    <row r="17" spans="1:6" x14ac:dyDescent="0.25">
      <c r="A17" s="225">
        <v>8</v>
      </c>
      <c r="B17" s="225">
        <v>3</v>
      </c>
      <c r="C17" s="225">
        <v>6</v>
      </c>
      <c r="D17" s="225">
        <v>5</v>
      </c>
      <c r="E17" s="225">
        <v>0</v>
      </c>
      <c r="F17" s="225"/>
    </row>
    <row r="18" spans="1:6" x14ac:dyDescent="0.25">
      <c r="A18" s="225">
        <v>8</v>
      </c>
      <c r="B18" s="225">
        <v>4</v>
      </c>
      <c r="C18" s="225">
        <v>7</v>
      </c>
      <c r="D18" s="225">
        <v>15</v>
      </c>
      <c r="E18" s="225">
        <v>0</v>
      </c>
      <c r="F18" s="225"/>
    </row>
    <row r="19" spans="1:6" x14ac:dyDescent="0.25">
      <c r="A19" s="225">
        <v>8</v>
      </c>
      <c r="B19" s="225">
        <v>5</v>
      </c>
      <c r="C19" s="225">
        <v>7</v>
      </c>
      <c r="D19" s="225">
        <v>18</v>
      </c>
      <c r="E19" s="225">
        <v>0</v>
      </c>
      <c r="F19" s="225"/>
    </row>
    <row r="20" spans="1:6" x14ac:dyDescent="0.25">
      <c r="A20" s="225">
        <v>8</v>
      </c>
      <c r="B20" s="225">
        <v>6</v>
      </c>
      <c r="C20" s="225">
        <v>8</v>
      </c>
      <c r="D20" s="225">
        <v>12</v>
      </c>
      <c r="E20" s="225">
        <v>0</v>
      </c>
      <c r="F20" s="225"/>
    </row>
    <row r="21" spans="1:6" x14ac:dyDescent="0.25">
      <c r="A21" s="225">
        <v>8</v>
      </c>
      <c r="B21" s="225">
        <v>7</v>
      </c>
      <c r="C21" s="225">
        <v>9</v>
      </c>
      <c r="D21" s="225">
        <v>49</v>
      </c>
      <c r="E21" s="225">
        <v>0</v>
      </c>
      <c r="F21" s="225"/>
    </row>
    <row r="22" spans="1:6" x14ac:dyDescent="0.25">
      <c r="A22" s="225">
        <v>8</v>
      </c>
      <c r="B22" s="225">
        <v>8</v>
      </c>
      <c r="C22" s="225">
        <v>9</v>
      </c>
      <c r="D22" s="225">
        <v>2</v>
      </c>
      <c r="E22" s="225">
        <v>0</v>
      </c>
      <c r="F22" s="225"/>
    </row>
    <row r="23" spans="1:6" x14ac:dyDescent="0.25">
      <c r="A23" s="225">
        <v>8</v>
      </c>
      <c r="B23" s="225">
        <v>9</v>
      </c>
      <c r="C23" s="225">
        <v>1</v>
      </c>
      <c r="D23" s="225">
        <v>12</v>
      </c>
      <c r="E23" s="225">
        <v>0</v>
      </c>
      <c r="F23" s="225"/>
    </row>
    <row r="24" spans="1:6" x14ac:dyDescent="0.25">
      <c r="D24" s="225"/>
      <c r="E24" s="225"/>
      <c r="F24" s="225"/>
    </row>
    <row r="25" spans="1:6" x14ac:dyDescent="0.25">
      <c r="D25" s="225"/>
      <c r="E25" s="225"/>
      <c r="F25" s="225"/>
    </row>
    <row r="26" spans="1:6" x14ac:dyDescent="0.25">
      <c r="D26" s="225"/>
      <c r="E26" s="225"/>
      <c r="F26" s="225"/>
    </row>
    <row r="27" spans="1:6" x14ac:dyDescent="0.25">
      <c r="D27" s="225"/>
      <c r="E27" s="225"/>
      <c r="F27" s="225"/>
    </row>
    <row r="28" spans="1:6" x14ac:dyDescent="0.25">
      <c r="D28" s="225"/>
      <c r="E28" s="225"/>
      <c r="F28" s="225"/>
    </row>
    <row r="29" spans="1:6" x14ac:dyDescent="0.25">
      <c r="D29" s="225"/>
      <c r="E29" s="225"/>
      <c r="F29" s="225"/>
    </row>
    <row r="30" spans="1:6" x14ac:dyDescent="0.25">
      <c r="D30" s="225"/>
      <c r="E30" s="225"/>
      <c r="F30" s="225"/>
    </row>
    <row r="31" spans="1:6" x14ac:dyDescent="0.25">
      <c r="D31" s="225"/>
      <c r="E31" s="225"/>
      <c r="F31" s="225"/>
    </row>
    <row r="32" spans="1:6" x14ac:dyDescent="0.25">
      <c r="D32" s="225"/>
      <c r="E32" s="225"/>
      <c r="F32" s="225"/>
    </row>
    <row r="33" spans="4:6" x14ac:dyDescent="0.25">
      <c r="D33" s="225"/>
      <c r="E33" s="225"/>
      <c r="F33" s="225"/>
    </row>
    <row r="34" spans="4:6" x14ac:dyDescent="0.25">
      <c r="D34" s="225"/>
      <c r="E34" s="225"/>
      <c r="F34" s="225"/>
    </row>
    <row r="35" spans="4:6" x14ac:dyDescent="0.25">
      <c r="D35" s="225"/>
      <c r="E35" s="225"/>
      <c r="F35" s="225"/>
    </row>
    <row r="36" spans="4:6" x14ac:dyDescent="0.25">
      <c r="D36" s="225"/>
      <c r="E36" s="225"/>
      <c r="F36" s="225"/>
    </row>
    <row r="37" spans="4:6" x14ac:dyDescent="0.25">
      <c r="D37" s="225"/>
      <c r="E37" s="225"/>
      <c r="F37" s="225"/>
    </row>
    <row r="38" spans="4:6" x14ac:dyDescent="0.25">
      <c r="D38" s="225"/>
      <c r="E38" s="225"/>
      <c r="F38" s="225"/>
    </row>
    <row r="39" spans="4:6" x14ac:dyDescent="0.25">
      <c r="D39" s="225"/>
      <c r="E39" s="225"/>
      <c r="F39" s="225"/>
    </row>
    <row r="40" spans="4:6" x14ac:dyDescent="0.25">
      <c r="D40" s="225"/>
      <c r="E40" s="225"/>
      <c r="F40" s="225"/>
    </row>
    <row r="41" spans="4:6" x14ac:dyDescent="0.25">
      <c r="D41" s="225"/>
      <c r="E41" s="225"/>
      <c r="F41" s="225"/>
    </row>
    <row r="42" spans="4:6" x14ac:dyDescent="0.25">
      <c r="D42" s="225"/>
      <c r="E42" s="225"/>
      <c r="F42" s="225"/>
    </row>
    <row r="43" spans="4:6" x14ac:dyDescent="0.25">
      <c r="D43" s="225"/>
      <c r="E43" s="225"/>
      <c r="F43" s="225"/>
    </row>
    <row r="44" spans="4:6" x14ac:dyDescent="0.25">
      <c r="D44" s="225"/>
      <c r="E44" s="225"/>
      <c r="F44" s="225"/>
    </row>
    <row r="45" spans="4:6" x14ac:dyDescent="0.25">
      <c r="D45" s="225"/>
      <c r="E45" s="225"/>
      <c r="F45" s="225"/>
    </row>
    <row r="46" spans="4:6" x14ac:dyDescent="0.25">
      <c r="D46" s="225"/>
      <c r="E46" s="225"/>
      <c r="F46" s="225"/>
    </row>
    <row r="47" spans="4:6" x14ac:dyDescent="0.25">
      <c r="D47" s="225"/>
      <c r="E47" s="225"/>
      <c r="F47" s="225"/>
    </row>
    <row r="48" spans="4:6" x14ac:dyDescent="0.25">
      <c r="D48" s="225"/>
      <c r="E48" s="225"/>
      <c r="F48" s="225"/>
    </row>
    <row r="49" spans="4:6" x14ac:dyDescent="0.25">
      <c r="D49" s="225"/>
      <c r="E49" s="225"/>
      <c r="F49" s="225"/>
    </row>
    <row r="50" spans="4:6" x14ac:dyDescent="0.25">
      <c r="D50" s="225"/>
      <c r="E50" s="225"/>
      <c r="F50" s="225"/>
    </row>
    <row r="51" spans="4:6" x14ac:dyDescent="0.25">
      <c r="D51" s="225"/>
      <c r="E51" s="225"/>
      <c r="F51" s="225"/>
    </row>
    <row r="52" spans="4:6" x14ac:dyDescent="0.25">
      <c r="D52" s="225"/>
      <c r="E52" s="225"/>
      <c r="F52" s="225"/>
    </row>
    <row r="53" spans="4:6" x14ac:dyDescent="0.25">
      <c r="D53" s="225"/>
      <c r="E53" s="225"/>
      <c r="F53" s="225"/>
    </row>
    <row r="54" spans="4:6" x14ac:dyDescent="0.25">
      <c r="D54" s="225"/>
      <c r="E54" s="225"/>
      <c r="F54" s="225"/>
    </row>
    <row r="55" spans="4:6" x14ac:dyDescent="0.25">
      <c r="D55" s="225"/>
      <c r="E55" s="225"/>
      <c r="F55" s="225"/>
    </row>
    <row r="56" spans="4:6" x14ac:dyDescent="0.25">
      <c r="D56" s="225"/>
      <c r="E56" s="225"/>
      <c r="F56" s="225"/>
    </row>
    <row r="57" spans="4:6" x14ac:dyDescent="0.25">
      <c r="D57" s="225"/>
      <c r="E57" s="225"/>
      <c r="F57" s="225"/>
    </row>
    <row r="58" spans="4:6" x14ac:dyDescent="0.25">
      <c r="D58" s="225"/>
      <c r="E58" s="225"/>
      <c r="F58" s="225"/>
    </row>
    <row r="59" spans="4:6" x14ac:dyDescent="0.25">
      <c r="D59" s="225"/>
      <c r="E59" s="225"/>
      <c r="F59" s="225"/>
    </row>
    <row r="60" spans="4:6" x14ac:dyDescent="0.25">
      <c r="D60" s="225"/>
      <c r="E60" s="225"/>
      <c r="F60" s="225"/>
    </row>
    <row r="61" spans="4:6" x14ac:dyDescent="0.25">
      <c r="D61" s="225"/>
      <c r="E61" s="225"/>
      <c r="F61" s="225"/>
    </row>
    <row r="62" spans="4:6" x14ac:dyDescent="0.25">
      <c r="D62" s="225"/>
      <c r="E62" s="225"/>
      <c r="F62" s="225"/>
    </row>
    <row r="63" spans="4:6" x14ac:dyDescent="0.25">
      <c r="D63" s="225"/>
      <c r="E63" s="225"/>
      <c r="F63" s="225"/>
    </row>
    <row r="64" spans="4:6" x14ac:dyDescent="0.25">
      <c r="D64" s="225"/>
      <c r="E64" s="225"/>
      <c r="F64" s="225"/>
    </row>
    <row r="65" spans="4:6" x14ac:dyDescent="0.25">
      <c r="D65" s="225"/>
      <c r="E65" s="225"/>
      <c r="F65" s="225"/>
    </row>
    <row r="66" spans="4:6" x14ac:dyDescent="0.25">
      <c r="D66" s="225"/>
      <c r="E66" s="225"/>
      <c r="F66" s="225"/>
    </row>
    <row r="67" spans="4:6" x14ac:dyDescent="0.25">
      <c r="D67" s="225"/>
      <c r="E67" s="225"/>
      <c r="F67" s="225"/>
    </row>
    <row r="68" spans="4:6" x14ac:dyDescent="0.25">
      <c r="D68" s="225"/>
      <c r="E68" s="225"/>
      <c r="F68" s="225"/>
    </row>
    <row r="69" spans="4:6" x14ac:dyDescent="0.25">
      <c r="D69" s="225"/>
      <c r="E69" s="225"/>
      <c r="F69" s="225"/>
    </row>
    <row r="70" spans="4:6" x14ac:dyDescent="0.25">
      <c r="D70" s="225"/>
      <c r="E70" s="225"/>
      <c r="F70" s="225"/>
    </row>
    <row r="71" spans="4:6" x14ac:dyDescent="0.25">
      <c r="D71" s="225"/>
      <c r="E71" s="225"/>
      <c r="F71" s="225"/>
    </row>
    <row r="72" spans="4:6" x14ac:dyDescent="0.25">
      <c r="D72" s="225"/>
      <c r="E72" s="225"/>
      <c r="F72" s="225"/>
    </row>
    <row r="73" spans="4:6" x14ac:dyDescent="0.25">
      <c r="D73" s="225"/>
      <c r="E73" s="225"/>
      <c r="F73" s="225"/>
    </row>
    <row r="74" spans="4:6" x14ac:dyDescent="0.25">
      <c r="D74" s="225"/>
      <c r="E74" s="225"/>
      <c r="F74" s="225"/>
    </row>
    <row r="75" spans="4:6" x14ac:dyDescent="0.25">
      <c r="D75" s="225"/>
      <c r="E75" s="225"/>
      <c r="F75" s="225"/>
    </row>
    <row r="76" spans="4:6" x14ac:dyDescent="0.25">
      <c r="D76" s="225"/>
      <c r="E76" s="225"/>
      <c r="F76" s="225"/>
    </row>
    <row r="77" spans="4:6" x14ac:dyDescent="0.25">
      <c r="D77" s="225"/>
      <c r="E77" s="225"/>
      <c r="F77" s="225"/>
    </row>
    <row r="78" spans="4:6" x14ac:dyDescent="0.25">
      <c r="D78" s="225"/>
      <c r="E78" s="225"/>
      <c r="F78" s="225"/>
    </row>
    <row r="79" spans="4:6" x14ac:dyDescent="0.25">
      <c r="D79" s="225"/>
      <c r="E79" s="225"/>
      <c r="F79" s="225"/>
    </row>
    <row r="80" spans="4:6" x14ac:dyDescent="0.25">
      <c r="D80" s="225"/>
      <c r="E80" s="225"/>
      <c r="F80" s="225"/>
    </row>
    <row r="81" spans="4:6" x14ac:dyDescent="0.25">
      <c r="D81" s="225"/>
      <c r="E81" s="225"/>
      <c r="F81" s="225"/>
    </row>
    <row r="82" spans="4:6" x14ac:dyDescent="0.25">
      <c r="D82" s="225"/>
      <c r="E82" s="225"/>
      <c r="F82" s="225"/>
    </row>
    <row r="83" spans="4:6" x14ac:dyDescent="0.25">
      <c r="D83" s="225"/>
      <c r="E83" s="225"/>
      <c r="F83" s="225"/>
    </row>
    <row r="84" spans="4:6" x14ac:dyDescent="0.25">
      <c r="D84" s="225"/>
      <c r="E84" s="225"/>
      <c r="F84" s="225"/>
    </row>
    <row r="85" spans="4:6" x14ac:dyDescent="0.25">
      <c r="D85" s="225"/>
      <c r="E85" s="225"/>
      <c r="F85" s="225"/>
    </row>
    <row r="86" spans="4:6" x14ac:dyDescent="0.25">
      <c r="D86" s="225"/>
      <c r="E86" s="225"/>
      <c r="F86" s="225"/>
    </row>
    <row r="87" spans="4:6" x14ac:dyDescent="0.25">
      <c r="D87" s="225"/>
      <c r="E87" s="225"/>
      <c r="F87" s="225"/>
    </row>
    <row r="88" spans="4:6" x14ac:dyDescent="0.25">
      <c r="D88" s="225"/>
      <c r="E88" s="225"/>
      <c r="F88" s="225"/>
    </row>
    <row r="89" spans="4:6" x14ac:dyDescent="0.25">
      <c r="D89" s="225"/>
      <c r="E89" s="225"/>
      <c r="F89" s="225"/>
    </row>
    <row r="90" spans="4:6" x14ac:dyDescent="0.25">
      <c r="D90" s="225"/>
      <c r="E90" s="225"/>
      <c r="F90" s="225"/>
    </row>
    <row r="91" spans="4:6" x14ac:dyDescent="0.25">
      <c r="D91" s="225"/>
      <c r="E91" s="225"/>
      <c r="F91" s="225"/>
    </row>
    <row r="92" spans="4:6" x14ac:dyDescent="0.25">
      <c r="D92" s="225"/>
      <c r="E92" s="225"/>
      <c r="F92" s="225"/>
    </row>
    <row r="93" spans="4:6" x14ac:dyDescent="0.25">
      <c r="D93" s="225"/>
      <c r="E93" s="225"/>
      <c r="F93" s="225"/>
    </row>
    <row r="94" spans="4:6" x14ac:dyDescent="0.25">
      <c r="D94" s="225"/>
      <c r="E94" s="225"/>
      <c r="F94" s="225"/>
    </row>
    <row r="95" spans="4:6" x14ac:dyDescent="0.25">
      <c r="D95" s="225"/>
      <c r="E95" s="225"/>
      <c r="F95" s="225"/>
    </row>
    <row r="96" spans="4:6" x14ac:dyDescent="0.25">
      <c r="D96" s="225"/>
      <c r="E96" s="225"/>
      <c r="F96" s="225"/>
    </row>
    <row r="97" spans="4:6" x14ac:dyDescent="0.25">
      <c r="D97" s="225"/>
      <c r="E97" s="225"/>
      <c r="F97" s="225"/>
    </row>
    <row r="98" spans="4:6" x14ac:dyDescent="0.25">
      <c r="D98" s="225"/>
      <c r="E98" s="225"/>
      <c r="F98" s="225"/>
    </row>
    <row r="99" spans="4:6" x14ac:dyDescent="0.25">
      <c r="D99" s="225"/>
      <c r="E99" s="225"/>
      <c r="F99" s="225"/>
    </row>
    <row r="100" spans="4:6" x14ac:dyDescent="0.25">
      <c r="D100" s="225"/>
      <c r="E100" s="225"/>
      <c r="F100" s="225"/>
    </row>
    <row r="101" spans="4:6" x14ac:dyDescent="0.25">
      <c r="D101" s="225"/>
      <c r="E101" s="225"/>
      <c r="F101" s="225"/>
    </row>
    <row r="102" spans="4:6" x14ac:dyDescent="0.25">
      <c r="D102" s="225"/>
      <c r="E102" s="225"/>
      <c r="F102" s="225"/>
    </row>
    <row r="103" spans="4:6" x14ac:dyDescent="0.25">
      <c r="D103" s="225"/>
      <c r="E103" s="225"/>
      <c r="F103" s="225"/>
    </row>
    <row r="104" spans="4:6" x14ac:dyDescent="0.25">
      <c r="D104" s="225"/>
      <c r="E104" s="225"/>
      <c r="F104" s="225"/>
    </row>
    <row r="105" spans="4:6" x14ac:dyDescent="0.25">
      <c r="D105" s="225"/>
      <c r="E105" s="225"/>
      <c r="F105" s="225"/>
    </row>
    <row r="106" spans="4:6" x14ac:dyDescent="0.25">
      <c r="D106" s="225"/>
      <c r="E106" s="225"/>
      <c r="F106" s="225"/>
    </row>
    <row r="107" spans="4:6" x14ac:dyDescent="0.25">
      <c r="D107" s="225"/>
      <c r="E107" s="225"/>
      <c r="F107" s="225"/>
    </row>
    <row r="108" spans="4:6" x14ac:dyDescent="0.25">
      <c r="D108" s="225"/>
      <c r="E108" s="225"/>
      <c r="F108" s="225"/>
    </row>
    <row r="109" spans="4:6" x14ac:dyDescent="0.25">
      <c r="D109" s="225"/>
      <c r="E109" s="225"/>
      <c r="F109" s="225"/>
    </row>
    <row r="110" spans="4:6" x14ac:dyDescent="0.25">
      <c r="D110" s="225"/>
      <c r="E110" s="225"/>
      <c r="F110" s="225"/>
    </row>
    <row r="111" spans="4:6" x14ac:dyDescent="0.25">
      <c r="D111" s="225"/>
      <c r="E111" s="225"/>
      <c r="F111" s="225"/>
    </row>
    <row r="112" spans="4:6" x14ac:dyDescent="0.25">
      <c r="D112" s="225"/>
      <c r="E112" s="225"/>
      <c r="F112" s="225"/>
    </row>
    <row r="113" spans="4:6" x14ac:dyDescent="0.25">
      <c r="D113" s="225"/>
      <c r="E113" s="225"/>
      <c r="F113" s="225"/>
    </row>
    <row r="114" spans="4:6" x14ac:dyDescent="0.25">
      <c r="D114" s="225"/>
      <c r="E114" s="225"/>
      <c r="F114" s="225"/>
    </row>
    <row r="115" spans="4:6" x14ac:dyDescent="0.25">
      <c r="D115" s="225"/>
      <c r="E115" s="225"/>
      <c r="F115" s="225"/>
    </row>
    <row r="116" spans="4:6" x14ac:dyDescent="0.25">
      <c r="D116" s="225"/>
      <c r="E116" s="225"/>
      <c r="F116" s="225"/>
    </row>
    <row r="117" spans="4:6" x14ac:dyDescent="0.25">
      <c r="D117" s="225"/>
      <c r="E117" s="225"/>
      <c r="F117" s="225"/>
    </row>
    <row r="118" spans="4:6" x14ac:dyDescent="0.25">
      <c r="D118" s="225"/>
      <c r="E118" s="225"/>
      <c r="F118" s="225"/>
    </row>
    <row r="119" spans="4:6" x14ac:dyDescent="0.25">
      <c r="D119" s="225"/>
      <c r="E119" s="225"/>
      <c r="F119" s="225"/>
    </row>
    <row r="120" spans="4:6" x14ac:dyDescent="0.25">
      <c r="D120" s="225"/>
      <c r="E120" s="225"/>
      <c r="F120" s="225"/>
    </row>
    <row r="121" spans="4:6" x14ac:dyDescent="0.25">
      <c r="D121" s="225"/>
      <c r="E121" s="225"/>
      <c r="F121" s="225"/>
    </row>
    <row r="122" spans="4:6" x14ac:dyDescent="0.25">
      <c r="D122" s="225"/>
      <c r="E122" s="225"/>
      <c r="F122" s="225"/>
    </row>
    <row r="123" spans="4:6" x14ac:dyDescent="0.25">
      <c r="D123" s="225"/>
      <c r="E123" s="225"/>
      <c r="F123" s="225"/>
    </row>
    <row r="124" spans="4:6" x14ac:dyDescent="0.25">
      <c r="D124" s="225"/>
      <c r="E124" s="225"/>
      <c r="F124" s="225"/>
    </row>
    <row r="125" spans="4:6" x14ac:dyDescent="0.25">
      <c r="D125" s="225"/>
      <c r="E125" s="225"/>
      <c r="F125" s="225"/>
    </row>
    <row r="126" spans="4:6" x14ac:dyDescent="0.25">
      <c r="D126" s="225"/>
      <c r="E126" s="225"/>
      <c r="F126" s="225"/>
    </row>
    <row r="127" spans="4:6" x14ac:dyDescent="0.25">
      <c r="D127" s="225"/>
      <c r="E127" s="225"/>
      <c r="F127" s="225"/>
    </row>
    <row r="128" spans="4:6" x14ac:dyDescent="0.25">
      <c r="D128" s="225"/>
      <c r="E128" s="225"/>
      <c r="F128" s="225"/>
    </row>
    <row r="129" spans="4:6" x14ac:dyDescent="0.25">
      <c r="D129" s="225"/>
      <c r="E129" s="225"/>
      <c r="F129" s="225"/>
    </row>
    <row r="130" spans="4:6" x14ac:dyDescent="0.25">
      <c r="D130" s="225"/>
      <c r="E130" s="225"/>
      <c r="F130" s="225"/>
    </row>
    <row r="131" spans="4:6" x14ac:dyDescent="0.25">
      <c r="D131" s="225"/>
      <c r="E131" s="225"/>
      <c r="F131" s="225"/>
    </row>
    <row r="132" spans="4:6" x14ac:dyDescent="0.25">
      <c r="D132" s="225"/>
      <c r="E132" s="225"/>
      <c r="F132" s="225"/>
    </row>
    <row r="133" spans="4:6" x14ac:dyDescent="0.25">
      <c r="D133" s="225"/>
      <c r="E133" s="225"/>
      <c r="F133" s="225"/>
    </row>
    <row r="134" spans="4:6" x14ac:dyDescent="0.25">
      <c r="D134" s="225"/>
      <c r="E134" s="225"/>
      <c r="F134" s="225"/>
    </row>
    <row r="135" spans="4:6" x14ac:dyDescent="0.25">
      <c r="D135" s="225"/>
      <c r="E135" s="225"/>
      <c r="F135" s="225"/>
    </row>
    <row r="136" spans="4:6" x14ac:dyDescent="0.25">
      <c r="D136" s="225"/>
      <c r="E136" s="225"/>
      <c r="F136" s="225"/>
    </row>
    <row r="137" spans="4:6" x14ac:dyDescent="0.25">
      <c r="D137" s="225"/>
      <c r="E137" s="225"/>
      <c r="F137" s="225"/>
    </row>
    <row r="138" spans="4:6" x14ac:dyDescent="0.25">
      <c r="D138" s="225"/>
      <c r="E138" s="225"/>
      <c r="F138" s="225"/>
    </row>
    <row r="139" spans="4:6" x14ac:dyDescent="0.25">
      <c r="D139" s="225"/>
      <c r="E139" s="225"/>
      <c r="F139" s="225"/>
    </row>
    <row r="140" spans="4:6" x14ac:dyDescent="0.25">
      <c r="D140" s="225"/>
      <c r="E140" s="225"/>
      <c r="F140" s="225"/>
    </row>
    <row r="141" spans="4:6" x14ac:dyDescent="0.25">
      <c r="D141" s="225"/>
      <c r="E141" s="225"/>
      <c r="F141" s="225"/>
    </row>
    <row r="142" spans="4:6" x14ac:dyDescent="0.25">
      <c r="D142" s="225"/>
      <c r="E142" s="225"/>
      <c r="F142" s="225"/>
    </row>
    <row r="143" spans="4:6" x14ac:dyDescent="0.25">
      <c r="D143" s="225"/>
      <c r="E143" s="225"/>
      <c r="F143" s="225"/>
    </row>
    <row r="144" spans="4:6" x14ac:dyDescent="0.25">
      <c r="D144" s="225"/>
      <c r="E144" s="225"/>
      <c r="F144" s="225"/>
    </row>
    <row r="145" spans="4:6" x14ac:dyDescent="0.25">
      <c r="D145" s="225"/>
      <c r="E145" s="225"/>
      <c r="F145" s="225"/>
    </row>
    <row r="146" spans="4:6" x14ac:dyDescent="0.25">
      <c r="D146" s="225"/>
      <c r="E146" s="225"/>
      <c r="F146" s="225"/>
    </row>
    <row r="147" spans="4:6" x14ac:dyDescent="0.25">
      <c r="D147" s="225"/>
      <c r="E147" s="225"/>
      <c r="F147" s="225"/>
    </row>
    <row r="148" spans="4:6" x14ac:dyDescent="0.25">
      <c r="D148" s="225"/>
      <c r="E148" s="225"/>
      <c r="F148" s="225"/>
    </row>
    <row r="149" spans="4:6" x14ac:dyDescent="0.25">
      <c r="D149" s="225"/>
      <c r="E149" s="225"/>
      <c r="F149" s="225"/>
    </row>
    <row r="150" spans="4:6" x14ac:dyDescent="0.25">
      <c r="D150" s="225"/>
      <c r="E150" s="225"/>
      <c r="F150" s="225"/>
    </row>
    <row r="151" spans="4:6" x14ac:dyDescent="0.25">
      <c r="D151" s="225"/>
      <c r="E151" s="225"/>
      <c r="F151" s="225"/>
    </row>
    <row r="152" spans="4:6" x14ac:dyDescent="0.25">
      <c r="D152" s="225"/>
      <c r="E152" s="225"/>
      <c r="F152" s="225"/>
    </row>
    <row r="153" spans="4:6" x14ac:dyDescent="0.25">
      <c r="D153" s="225"/>
      <c r="E153" s="225"/>
      <c r="F153" s="225"/>
    </row>
    <row r="154" spans="4:6" x14ac:dyDescent="0.25">
      <c r="D154" s="225"/>
      <c r="E154" s="225"/>
      <c r="F154" s="225"/>
    </row>
    <row r="155" spans="4:6" x14ac:dyDescent="0.25">
      <c r="D155" s="225"/>
      <c r="E155" s="225"/>
      <c r="F155" s="225"/>
    </row>
    <row r="156" spans="4:6" x14ac:dyDescent="0.25">
      <c r="D156" s="225"/>
      <c r="E156" s="225"/>
      <c r="F156" s="225"/>
    </row>
    <row r="157" spans="4:6" x14ac:dyDescent="0.25">
      <c r="D157" s="225"/>
      <c r="E157" s="225"/>
      <c r="F157" s="225"/>
    </row>
    <row r="158" spans="4:6" x14ac:dyDescent="0.25">
      <c r="D158" s="225"/>
      <c r="E158" s="225"/>
      <c r="F158" s="225"/>
    </row>
    <row r="159" spans="4:6" x14ac:dyDescent="0.25">
      <c r="D159" s="225"/>
      <c r="E159" s="225"/>
      <c r="F159" s="225"/>
    </row>
    <row r="160" spans="4:6" x14ac:dyDescent="0.25">
      <c r="D160" s="225"/>
      <c r="E160" s="225"/>
      <c r="F160" s="225"/>
    </row>
    <row r="161" spans="4:6" x14ac:dyDescent="0.25">
      <c r="D161" s="225"/>
      <c r="E161" s="225"/>
      <c r="F161" s="225"/>
    </row>
    <row r="162" spans="4:6" x14ac:dyDescent="0.25">
      <c r="D162" s="225"/>
      <c r="E162" s="225"/>
      <c r="F162" s="225"/>
    </row>
    <row r="163" spans="4:6" x14ac:dyDescent="0.25">
      <c r="D163" s="225"/>
      <c r="E163" s="225"/>
      <c r="F163" s="225"/>
    </row>
    <row r="164" spans="4:6" x14ac:dyDescent="0.25">
      <c r="D164" s="225"/>
      <c r="E164" s="225"/>
      <c r="F164" s="225"/>
    </row>
    <row r="165" spans="4:6" x14ac:dyDescent="0.25">
      <c r="D165" s="225"/>
      <c r="E165" s="225"/>
      <c r="F165" s="225"/>
    </row>
    <row r="166" spans="4:6" x14ac:dyDescent="0.25">
      <c r="D166" s="225"/>
      <c r="E166" s="225"/>
      <c r="F166" s="225"/>
    </row>
    <row r="167" spans="4:6" x14ac:dyDescent="0.25">
      <c r="D167" s="225"/>
      <c r="E167" s="225"/>
      <c r="F167" s="225"/>
    </row>
    <row r="168" spans="4:6" x14ac:dyDescent="0.25">
      <c r="D168" s="225"/>
      <c r="E168" s="225"/>
      <c r="F168" s="225"/>
    </row>
    <row r="169" spans="4:6" x14ac:dyDescent="0.25">
      <c r="D169" s="225"/>
      <c r="E169" s="225"/>
      <c r="F169" s="225"/>
    </row>
    <row r="170" spans="4:6" x14ac:dyDescent="0.25">
      <c r="D170" s="225"/>
      <c r="E170" s="225"/>
      <c r="F170" s="225"/>
    </row>
    <row r="171" spans="4:6" x14ac:dyDescent="0.25">
      <c r="D171" s="225"/>
      <c r="E171" s="225"/>
      <c r="F171" s="225"/>
    </row>
    <row r="172" spans="4:6" x14ac:dyDescent="0.25">
      <c r="D172" s="225"/>
      <c r="E172" s="225"/>
      <c r="F172" s="225"/>
    </row>
    <row r="173" spans="4:6" x14ac:dyDescent="0.25">
      <c r="D173" s="225"/>
      <c r="E173" s="225"/>
      <c r="F173" s="225"/>
    </row>
    <row r="174" spans="4:6" x14ac:dyDescent="0.25">
      <c r="D174" s="225"/>
      <c r="E174" s="225"/>
      <c r="F174" s="225"/>
    </row>
    <row r="175" spans="4:6" x14ac:dyDescent="0.25">
      <c r="D175" s="225"/>
      <c r="E175" s="225"/>
      <c r="F175" s="225"/>
    </row>
    <row r="176" spans="4:6" x14ac:dyDescent="0.25">
      <c r="D176" s="225"/>
      <c r="E176" s="225"/>
      <c r="F176" s="225"/>
    </row>
    <row r="177" spans="4:6" x14ac:dyDescent="0.25">
      <c r="D177" s="225"/>
      <c r="E177" s="225"/>
      <c r="F177" s="225"/>
    </row>
    <row r="178" spans="4:6" x14ac:dyDescent="0.25">
      <c r="D178" s="225"/>
      <c r="E178" s="225"/>
      <c r="F178" s="225"/>
    </row>
    <row r="179" spans="4:6" x14ac:dyDescent="0.25">
      <c r="D179" s="225"/>
      <c r="E179" s="225"/>
      <c r="F179" s="225"/>
    </row>
    <row r="180" spans="4:6" x14ac:dyDescent="0.25">
      <c r="D180" s="225"/>
      <c r="E180" s="225"/>
      <c r="F180" s="225"/>
    </row>
    <row r="181" spans="4:6" x14ac:dyDescent="0.25">
      <c r="D181" s="225"/>
      <c r="E181" s="225"/>
      <c r="F181" s="225"/>
    </row>
    <row r="182" spans="4:6" x14ac:dyDescent="0.25">
      <c r="D182" s="225"/>
      <c r="E182" s="225"/>
      <c r="F182" s="225"/>
    </row>
    <row r="183" spans="4:6" x14ac:dyDescent="0.25">
      <c r="D183" s="225"/>
      <c r="E183" s="225"/>
      <c r="F183" s="225"/>
    </row>
    <row r="184" spans="4:6" x14ac:dyDescent="0.25">
      <c r="D184" s="225"/>
      <c r="E184" s="225"/>
      <c r="F184" s="225"/>
    </row>
    <row r="185" spans="4:6" x14ac:dyDescent="0.25">
      <c r="D185" s="225"/>
      <c r="E185" s="225"/>
      <c r="F185" s="225"/>
    </row>
    <row r="186" spans="4:6" x14ac:dyDescent="0.25">
      <c r="D186" s="225"/>
      <c r="E186" s="225"/>
      <c r="F186" s="225"/>
    </row>
    <row r="187" spans="4:6" x14ac:dyDescent="0.25">
      <c r="D187" s="225"/>
      <c r="E187" s="225"/>
      <c r="F187" s="225"/>
    </row>
    <row r="188" spans="4:6" x14ac:dyDescent="0.25">
      <c r="D188" s="225"/>
      <c r="E188" s="225"/>
      <c r="F188" s="225"/>
    </row>
    <row r="189" spans="4:6" x14ac:dyDescent="0.25">
      <c r="D189" s="225"/>
      <c r="E189" s="225"/>
      <c r="F189" s="225"/>
    </row>
    <row r="190" spans="4:6" x14ac:dyDescent="0.25">
      <c r="D190" s="225"/>
      <c r="E190" s="225"/>
      <c r="F190" s="225"/>
    </row>
    <row r="191" spans="4:6" x14ac:dyDescent="0.25">
      <c r="D191" s="225"/>
      <c r="E191" s="225"/>
      <c r="F191" s="225"/>
    </row>
    <row r="192" spans="4:6" x14ac:dyDescent="0.25">
      <c r="D192" s="225"/>
      <c r="E192" s="225"/>
      <c r="F192" s="225"/>
    </row>
    <row r="193" spans="4:6" x14ac:dyDescent="0.25">
      <c r="D193" s="225"/>
      <c r="E193" s="225"/>
      <c r="F193" s="225"/>
    </row>
    <row r="194" spans="4:6" x14ac:dyDescent="0.25">
      <c r="D194" s="225"/>
      <c r="E194" s="225"/>
      <c r="F194" s="225"/>
    </row>
    <row r="195" spans="4:6" x14ac:dyDescent="0.25">
      <c r="D195" s="225"/>
      <c r="E195" s="225"/>
      <c r="F195" s="225"/>
    </row>
    <row r="196" spans="4:6" x14ac:dyDescent="0.25">
      <c r="D196" s="225"/>
      <c r="E196" s="225"/>
      <c r="F196" s="225"/>
    </row>
    <row r="197" spans="4:6" x14ac:dyDescent="0.25">
      <c r="D197" s="225"/>
      <c r="E197" s="225"/>
      <c r="F197" s="225"/>
    </row>
    <row r="198" spans="4:6" x14ac:dyDescent="0.25">
      <c r="D198" s="225"/>
      <c r="E198" s="225"/>
      <c r="F198" s="225"/>
    </row>
    <row r="199" spans="4:6" x14ac:dyDescent="0.25">
      <c r="D199" s="225"/>
      <c r="E199" s="225"/>
      <c r="F199" s="225"/>
    </row>
    <row r="200" spans="4:6" x14ac:dyDescent="0.25">
      <c r="D200" s="225"/>
      <c r="E200" s="225"/>
      <c r="F200" s="225"/>
    </row>
    <row r="201" spans="4:6" x14ac:dyDescent="0.25">
      <c r="D201" s="225"/>
      <c r="E201" s="225"/>
      <c r="F201" s="225"/>
    </row>
    <row r="202" spans="4:6" x14ac:dyDescent="0.25">
      <c r="D202" s="225"/>
      <c r="E202" s="225"/>
      <c r="F202" s="225"/>
    </row>
    <row r="203" spans="4:6" x14ac:dyDescent="0.25">
      <c r="D203" s="225"/>
      <c r="E203" s="225"/>
      <c r="F203" s="225"/>
    </row>
    <row r="204" spans="4:6" x14ac:dyDescent="0.25">
      <c r="D204" s="225"/>
      <c r="E204" s="225"/>
      <c r="F204" s="225"/>
    </row>
    <row r="205" spans="4:6" x14ac:dyDescent="0.25">
      <c r="D205" s="225"/>
      <c r="E205" s="225"/>
      <c r="F205" s="225"/>
    </row>
    <row r="206" spans="4:6" x14ac:dyDescent="0.25">
      <c r="D206" s="225"/>
      <c r="E206" s="225"/>
      <c r="F206" s="225"/>
    </row>
    <row r="207" spans="4:6" x14ac:dyDescent="0.25">
      <c r="D207" s="225"/>
      <c r="E207" s="225"/>
      <c r="F207" s="225"/>
    </row>
    <row r="208" spans="4:6" x14ac:dyDescent="0.25">
      <c r="D208" s="225"/>
      <c r="E208" s="225"/>
      <c r="F208" s="225"/>
    </row>
    <row r="209" spans="4:6" x14ac:dyDescent="0.25">
      <c r="D209" s="225"/>
      <c r="E209" s="225"/>
      <c r="F209" s="225"/>
    </row>
    <row r="210" spans="4:6" x14ac:dyDescent="0.25">
      <c r="D210" s="225"/>
      <c r="E210" s="225"/>
      <c r="F210" s="225"/>
    </row>
    <row r="211" spans="4:6" x14ac:dyDescent="0.25">
      <c r="D211" s="225"/>
      <c r="E211" s="225"/>
      <c r="F211" s="225"/>
    </row>
    <row r="212" spans="4:6" x14ac:dyDescent="0.25">
      <c r="D212" s="225"/>
      <c r="E212" s="225"/>
      <c r="F212" s="225"/>
    </row>
    <row r="213" spans="4:6" x14ac:dyDescent="0.25">
      <c r="D213" s="225"/>
      <c r="E213" s="225"/>
      <c r="F213" s="225"/>
    </row>
    <row r="214" spans="4:6" x14ac:dyDescent="0.25">
      <c r="D214" s="225"/>
      <c r="E214" s="225"/>
      <c r="F214" s="225"/>
    </row>
    <row r="215" spans="4:6" x14ac:dyDescent="0.25">
      <c r="D215" s="225"/>
      <c r="E215" s="225"/>
      <c r="F215" s="225"/>
    </row>
    <row r="216" spans="4:6" x14ac:dyDescent="0.25">
      <c r="D216" s="225"/>
      <c r="E216" s="225"/>
      <c r="F216" s="225"/>
    </row>
    <row r="217" spans="4:6" x14ac:dyDescent="0.25">
      <c r="D217" s="225"/>
      <c r="E217" s="225"/>
      <c r="F217" s="225"/>
    </row>
    <row r="218" spans="4:6" x14ac:dyDescent="0.25">
      <c r="D218" s="225"/>
      <c r="E218" s="225"/>
      <c r="F218" s="225"/>
    </row>
    <row r="219" spans="4:6" x14ac:dyDescent="0.25">
      <c r="D219" s="225"/>
      <c r="E219" s="225"/>
      <c r="F219" s="225"/>
    </row>
    <row r="220" spans="4:6" x14ac:dyDescent="0.25">
      <c r="D220" s="225"/>
      <c r="E220" s="225"/>
      <c r="F220" s="225"/>
    </row>
    <row r="221" spans="4:6" x14ac:dyDescent="0.25">
      <c r="D221" s="225"/>
      <c r="E221" s="225"/>
      <c r="F221" s="225"/>
    </row>
    <row r="222" spans="4:6" x14ac:dyDescent="0.25">
      <c r="D222" s="225"/>
      <c r="E222" s="225"/>
      <c r="F222" s="225"/>
    </row>
    <row r="223" spans="4:6" x14ac:dyDescent="0.25">
      <c r="D223" s="225"/>
      <c r="E223" s="225"/>
      <c r="F223" s="225"/>
    </row>
    <row r="224" spans="4:6" x14ac:dyDescent="0.25">
      <c r="D224" s="225"/>
      <c r="E224" s="225"/>
      <c r="F224" s="225"/>
    </row>
    <row r="225" spans="4:6" x14ac:dyDescent="0.25">
      <c r="D225" s="225"/>
      <c r="E225" s="225"/>
      <c r="F225" s="225"/>
    </row>
    <row r="226" spans="4:6" x14ac:dyDescent="0.25">
      <c r="D226" s="225"/>
      <c r="E226" s="225"/>
      <c r="F226" s="225"/>
    </row>
    <row r="227" spans="4:6" x14ac:dyDescent="0.25">
      <c r="D227" s="225"/>
      <c r="E227" s="225"/>
      <c r="F227" s="225"/>
    </row>
    <row r="228" spans="4:6" x14ac:dyDescent="0.25">
      <c r="D228" s="225"/>
      <c r="E228" s="225"/>
      <c r="F228" s="225"/>
    </row>
    <row r="229" spans="4:6" x14ac:dyDescent="0.25">
      <c r="D229" s="225"/>
      <c r="E229" s="225"/>
      <c r="F229" s="225"/>
    </row>
    <row r="230" spans="4:6" x14ac:dyDescent="0.25">
      <c r="D230" s="225"/>
      <c r="E230" s="225"/>
      <c r="F230" s="225"/>
    </row>
    <row r="231" spans="4:6" x14ac:dyDescent="0.25">
      <c r="D231" s="225"/>
      <c r="E231" s="225"/>
      <c r="F231" s="225"/>
    </row>
    <row r="232" spans="4:6" x14ac:dyDescent="0.25">
      <c r="D232" s="225"/>
      <c r="E232" s="225"/>
      <c r="F232" s="225"/>
    </row>
    <row r="233" spans="4:6" x14ac:dyDescent="0.25">
      <c r="D233" s="225"/>
      <c r="E233" s="225"/>
      <c r="F233" s="225"/>
    </row>
    <row r="234" spans="4:6" x14ac:dyDescent="0.25">
      <c r="D234" s="225"/>
      <c r="E234" s="225"/>
      <c r="F234" s="225"/>
    </row>
    <row r="235" spans="4:6" x14ac:dyDescent="0.25">
      <c r="D235" s="225"/>
      <c r="E235" s="225"/>
      <c r="F235" s="225"/>
    </row>
    <row r="236" spans="4:6" x14ac:dyDescent="0.25">
      <c r="D236" s="225"/>
      <c r="E236" s="225"/>
      <c r="F236" s="225"/>
    </row>
    <row r="237" spans="4:6" x14ac:dyDescent="0.25">
      <c r="D237" s="225"/>
      <c r="E237" s="225"/>
      <c r="F237" s="225"/>
    </row>
    <row r="238" spans="4:6" x14ac:dyDescent="0.25">
      <c r="D238" s="225"/>
      <c r="E238" s="225"/>
      <c r="F238" s="225"/>
    </row>
    <row r="239" spans="4:6" x14ac:dyDescent="0.25">
      <c r="D239" s="225"/>
      <c r="E239" s="225"/>
      <c r="F239" s="225"/>
    </row>
    <row r="240" spans="4:6" x14ac:dyDescent="0.25">
      <c r="D240" s="225"/>
      <c r="E240" s="225"/>
      <c r="F240" s="225"/>
    </row>
    <row r="241" spans="4:6" x14ac:dyDescent="0.25">
      <c r="D241" s="225"/>
      <c r="E241" s="225"/>
      <c r="F241" s="225"/>
    </row>
    <row r="242" spans="4:6" x14ac:dyDescent="0.25">
      <c r="D242" s="225"/>
      <c r="E242" s="225"/>
      <c r="F242" s="225"/>
    </row>
    <row r="243" spans="4:6" x14ac:dyDescent="0.25">
      <c r="D243" s="225"/>
      <c r="E243" s="225"/>
      <c r="F243" s="225"/>
    </row>
    <row r="244" spans="4:6" x14ac:dyDescent="0.25">
      <c r="D244" s="225"/>
      <c r="E244" s="225"/>
      <c r="F244" s="225"/>
    </row>
    <row r="245" spans="4:6" x14ac:dyDescent="0.25">
      <c r="D245" s="225"/>
      <c r="E245" s="225"/>
      <c r="F245" s="225"/>
    </row>
    <row r="246" spans="4:6" x14ac:dyDescent="0.25">
      <c r="D246" s="225"/>
      <c r="E246" s="225"/>
      <c r="F246" s="225"/>
    </row>
    <row r="247" spans="4:6" x14ac:dyDescent="0.25">
      <c r="D247" s="225"/>
      <c r="E247" s="225"/>
      <c r="F247" s="225"/>
    </row>
    <row r="248" spans="4:6" x14ac:dyDescent="0.25">
      <c r="D248" s="225"/>
      <c r="E248" s="225"/>
      <c r="F248" s="225"/>
    </row>
    <row r="249" spans="4:6" x14ac:dyDescent="0.25">
      <c r="D249" s="225"/>
      <c r="E249" s="225"/>
      <c r="F249" s="225"/>
    </row>
    <row r="250" spans="4:6" x14ac:dyDescent="0.25">
      <c r="D250" s="225"/>
      <c r="E250" s="225"/>
      <c r="F250" s="225"/>
    </row>
    <row r="251" spans="4:6" x14ac:dyDescent="0.25">
      <c r="D251" s="225"/>
      <c r="E251" s="225"/>
      <c r="F251" s="225"/>
    </row>
    <row r="252" spans="4:6" x14ac:dyDescent="0.25">
      <c r="D252" s="225"/>
      <c r="E252" s="225"/>
      <c r="F252" s="225"/>
    </row>
    <row r="253" spans="4:6" x14ac:dyDescent="0.25">
      <c r="D253" s="225"/>
      <c r="E253" s="225"/>
      <c r="F253" s="225"/>
    </row>
    <row r="254" spans="4:6" x14ac:dyDescent="0.25">
      <c r="D254" s="225"/>
      <c r="E254" s="225"/>
      <c r="F254" s="225"/>
    </row>
    <row r="255" spans="4:6" x14ac:dyDescent="0.25">
      <c r="D255" s="225"/>
      <c r="E255" s="225"/>
      <c r="F255" s="225"/>
    </row>
    <row r="256" spans="4:6" x14ac:dyDescent="0.25">
      <c r="D256" s="225"/>
      <c r="E256" s="225"/>
      <c r="F256" s="225"/>
    </row>
    <row r="257" spans="4:6" x14ac:dyDescent="0.25">
      <c r="D257" s="225"/>
      <c r="E257" s="225"/>
      <c r="F257" s="225"/>
    </row>
    <row r="258" spans="4:6" x14ac:dyDescent="0.25">
      <c r="D258" s="225"/>
      <c r="E258" s="225"/>
      <c r="F258" s="225"/>
    </row>
    <row r="259" spans="4:6" x14ac:dyDescent="0.25">
      <c r="D259" s="225"/>
      <c r="E259" s="225"/>
      <c r="F259" s="225"/>
    </row>
    <row r="260" spans="4:6" x14ac:dyDescent="0.25">
      <c r="D260" s="225"/>
      <c r="E260" s="225"/>
      <c r="F260" s="225"/>
    </row>
    <row r="261" spans="4:6" x14ac:dyDescent="0.25">
      <c r="D261" s="225"/>
      <c r="E261" s="225"/>
      <c r="F261" s="225"/>
    </row>
    <row r="262" spans="4:6" x14ac:dyDescent="0.25">
      <c r="D262" s="225"/>
      <c r="E262" s="225"/>
      <c r="F262" s="225"/>
    </row>
    <row r="263" spans="4:6" x14ac:dyDescent="0.25">
      <c r="D263" s="225"/>
      <c r="E263" s="225"/>
      <c r="F263" s="225"/>
    </row>
    <row r="264" spans="4:6" x14ac:dyDescent="0.25">
      <c r="D264" s="225"/>
      <c r="E264" s="225"/>
      <c r="F264" s="225"/>
    </row>
    <row r="265" spans="4:6" x14ac:dyDescent="0.25">
      <c r="D265" s="225"/>
      <c r="E265" s="225"/>
      <c r="F265" s="225"/>
    </row>
    <row r="266" spans="4:6" x14ac:dyDescent="0.25">
      <c r="D266" s="225"/>
      <c r="E266" s="225"/>
      <c r="F266" s="225"/>
    </row>
    <row r="267" spans="4:6" x14ac:dyDescent="0.25">
      <c r="D267" s="225"/>
      <c r="E267" s="225"/>
      <c r="F267" s="225"/>
    </row>
    <row r="268" spans="4:6" x14ac:dyDescent="0.25">
      <c r="D268" s="225"/>
      <c r="E268" s="225"/>
      <c r="F268" s="225"/>
    </row>
    <row r="269" spans="4:6" x14ac:dyDescent="0.25">
      <c r="D269" s="225"/>
      <c r="E269" s="225"/>
      <c r="F269" s="225"/>
    </row>
    <row r="270" spans="4:6" x14ac:dyDescent="0.25">
      <c r="D270" s="225"/>
      <c r="E270" s="225"/>
      <c r="F270" s="225"/>
    </row>
    <row r="271" spans="4:6" x14ac:dyDescent="0.25">
      <c r="D271" s="225"/>
      <c r="E271" s="225"/>
      <c r="F271" s="225"/>
    </row>
    <row r="272" spans="4:6" x14ac:dyDescent="0.25">
      <c r="D272" s="225"/>
      <c r="E272" s="225"/>
      <c r="F272" s="225"/>
    </row>
    <row r="273" spans="4:6" x14ac:dyDescent="0.25">
      <c r="D273" s="225"/>
      <c r="E273" s="225"/>
      <c r="F273" s="225"/>
    </row>
    <row r="274" spans="4:6" x14ac:dyDescent="0.25">
      <c r="D274" s="225"/>
      <c r="E274" s="225"/>
      <c r="F274" s="225"/>
    </row>
    <row r="275" spans="4:6" x14ac:dyDescent="0.25">
      <c r="D275" s="225"/>
      <c r="E275" s="225"/>
      <c r="F275" s="225"/>
    </row>
    <row r="276" spans="4:6" x14ac:dyDescent="0.25">
      <c r="D276" s="225"/>
      <c r="E276" s="225"/>
      <c r="F276" s="225"/>
    </row>
    <row r="277" spans="4:6" x14ac:dyDescent="0.25">
      <c r="D277" s="225"/>
      <c r="E277" s="225"/>
      <c r="F277" s="225"/>
    </row>
    <row r="278" spans="4:6" x14ac:dyDescent="0.25">
      <c r="D278" s="225"/>
      <c r="E278" s="225"/>
      <c r="F278" s="225"/>
    </row>
    <row r="279" spans="4:6" x14ac:dyDescent="0.25">
      <c r="D279" s="225"/>
      <c r="E279" s="225"/>
      <c r="F279" s="225"/>
    </row>
    <row r="280" spans="4:6" x14ac:dyDescent="0.25">
      <c r="D280" s="225"/>
      <c r="E280" s="225"/>
      <c r="F280" s="225"/>
    </row>
    <row r="281" spans="4:6" x14ac:dyDescent="0.25">
      <c r="D281" s="225"/>
      <c r="E281" s="225"/>
      <c r="F281" s="225"/>
    </row>
    <row r="282" spans="4:6" x14ac:dyDescent="0.25">
      <c r="D282" s="225"/>
      <c r="E282" s="225"/>
      <c r="F282" s="225"/>
    </row>
    <row r="283" spans="4:6" x14ac:dyDescent="0.25">
      <c r="D283" s="225"/>
      <c r="E283" s="225"/>
      <c r="F283" s="225"/>
    </row>
    <row r="284" spans="4:6" x14ac:dyDescent="0.25">
      <c r="D284" s="225"/>
      <c r="E284" s="225"/>
      <c r="F284" s="225"/>
    </row>
    <row r="285" spans="4:6" x14ac:dyDescent="0.25">
      <c r="D285" s="225"/>
      <c r="E285" s="225"/>
      <c r="F285" s="225"/>
    </row>
    <row r="286" spans="4:6" x14ac:dyDescent="0.25">
      <c r="D286" s="225"/>
      <c r="E286" s="225"/>
      <c r="F286" s="225"/>
    </row>
    <row r="287" spans="4:6" x14ac:dyDescent="0.25">
      <c r="D287" s="225"/>
      <c r="E287" s="225"/>
      <c r="F287" s="225"/>
    </row>
    <row r="288" spans="4:6" x14ac:dyDescent="0.25">
      <c r="D288" s="225"/>
      <c r="E288" s="225"/>
      <c r="F288" s="225"/>
    </row>
    <row r="289" spans="4:6" x14ac:dyDescent="0.25">
      <c r="D289" s="225"/>
      <c r="E289" s="225"/>
      <c r="F289" s="225"/>
    </row>
    <row r="290" spans="4:6" x14ac:dyDescent="0.25">
      <c r="D290" s="225"/>
      <c r="E290" s="225"/>
      <c r="F290" s="225"/>
    </row>
    <row r="291" spans="4:6" x14ac:dyDescent="0.25">
      <c r="D291" s="225"/>
      <c r="E291" s="225"/>
      <c r="F291" s="225"/>
    </row>
    <row r="292" spans="4:6" x14ac:dyDescent="0.25">
      <c r="D292" s="225"/>
      <c r="E292" s="225"/>
      <c r="F292" s="225"/>
    </row>
    <row r="293" spans="4:6" x14ac:dyDescent="0.25">
      <c r="D293" s="225"/>
      <c r="E293" s="225"/>
      <c r="F293" s="225"/>
    </row>
    <row r="294" spans="4:6" x14ac:dyDescent="0.25">
      <c r="D294" s="225"/>
      <c r="E294" s="225"/>
      <c r="F294" s="225"/>
    </row>
    <row r="295" spans="4:6" x14ac:dyDescent="0.25">
      <c r="D295" s="225"/>
      <c r="E295" s="225"/>
      <c r="F295" s="225"/>
    </row>
    <row r="296" spans="4:6" x14ac:dyDescent="0.25">
      <c r="D296" s="225"/>
      <c r="E296" s="225"/>
      <c r="F296" s="225"/>
    </row>
    <row r="297" spans="4:6" x14ac:dyDescent="0.25">
      <c r="D297" s="225"/>
      <c r="E297" s="225"/>
      <c r="F297" s="225"/>
    </row>
    <row r="298" spans="4:6" x14ac:dyDescent="0.25">
      <c r="D298" s="225"/>
      <c r="E298" s="225"/>
      <c r="F298" s="225"/>
    </row>
    <row r="299" spans="4:6" x14ac:dyDescent="0.25">
      <c r="D299" s="225"/>
      <c r="E299" s="225"/>
      <c r="F299" s="225"/>
    </row>
    <row r="300" spans="4:6" x14ac:dyDescent="0.25">
      <c r="D300" s="225"/>
      <c r="E300" s="225"/>
      <c r="F300" s="225"/>
    </row>
    <row r="301" spans="4:6" x14ac:dyDescent="0.25">
      <c r="D301" s="225"/>
      <c r="E301" s="225"/>
      <c r="F301" s="225"/>
    </row>
    <row r="302" spans="4:6" x14ac:dyDescent="0.25">
      <c r="D302" s="225"/>
      <c r="E302" s="225"/>
      <c r="F302" s="225"/>
    </row>
    <row r="303" spans="4:6" x14ac:dyDescent="0.25">
      <c r="D303" s="225"/>
      <c r="E303" s="225"/>
      <c r="F303" s="225"/>
    </row>
    <row r="304" spans="4:6" x14ac:dyDescent="0.25">
      <c r="D304" s="225"/>
      <c r="E304" s="225"/>
      <c r="F304" s="225"/>
    </row>
    <row r="305" spans="4:6" x14ac:dyDescent="0.25">
      <c r="D305" s="225"/>
      <c r="E305" s="225"/>
      <c r="F305" s="225"/>
    </row>
    <row r="306" spans="4:6" x14ac:dyDescent="0.25">
      <c r="D306" s="225"/>
      <c r="E306" s="225"/>
      <c r="F306" s="225"/>
    </row>
    <row r="307" spans="4:6" x14ac:dyDescent="0.25">
      <c r="D307" s="225"/>
      <c r="E307" s="225"/>
      <c r="F307" s="225"/>
    </row>
    <row r="308" spans="4:6" x14ac:dyDescent="0.25">
      <c r="D308" s="225"/>
      <c r="E308" s="225"/>
      <c r="F308" s="225"/>
    </row>
    <row r="309" spans="4:6" x14ac:dyDescent="0.25">
      <c r="D309" s="225"/>
      <c r="E309" s="225"/>
      <c r="F309" s="225"/>
    </row>
    <row r="310" spans="4:6" x14ac:dyDescent="0.25">
      <c r="D310" s="225"/>
      <c r="E310" s="225"/>
      <c r="F310" s="225"/>
    </row>
    <row r="311" spans="4:6" x14ac:dyDescent="0.25">
      <c r="D311" s="225"/>
      <c r="E311" s="225"/>
      <c r="F311" s="225"/>
    </row>
    <row r="312" spans="4:6" x14ac:dyDescent="0.25">
      <c r="D312" s="225"/>
      <c r="E312" s="225"/>
      <c r="F312" s="225"/>
    </row>
    <row r="313" spans="4:6" x14ac:dyDescent="0.25">
      <c r="D313" s="225"/>
      <c r="E313" s="225"/>
      <c r="F313" s="225"/>
    </row>
    <row r="314" spans="4:6" x14ac:dyDescent="0.25">
      <c r="D314" s="225"/>
      <c r="E314" s="225"/>
      <c r="F314" s="225"/>
    </row>
    <row r="315" spans="4:6" x14ac:dyDescent="0.25">
      <c r="D315" s="225"/>
      <c r="E315" s="225"/>
      <c r="F315" s="225"/>
    </row>
    <row r="316" spans="4:6" x14ac:dyDescent="0.25">
      <c r="D316" s="225"/>
      <c r="E316" s="225"/>
      <c r="F316" s="225"/>
    </row>
    <row r="317" spans="4:6" x14ac:dyDescent="0.25">
      <c r="D317" s="225"/>
      <c r="E317" s="225"/>
      <c r="F317" s="225"/>
    </row>
    <row r="318" spans="4:6" x14ac:dyDescent="0.25">
      <c r="D318" s="225"/>
      <c r="E318" s="225"/>
      <c r="F318" s="225"/>
    </row>
    <row r="319" spans="4:6" x14ac:dyDescent="0.25">
      <c r="D319" s="225"/>
      <c r="E319" s="225"/>
      <c r="F319" s="225"/>
    </row>
    <row r="320" spans="4:6" x14ac:dyDescent="0.25">
      <c r="D320" s="225"/>
      <c r="E320" s="225"/>
      <c r="F320" s="225"/>
    </row>
    <row r="321" spans="4:6" x14ac:dyDescent="0.25">
      <c r="D321" s="225"/>
      <c r="E321" s="225"/>
      <c r="F321" s="225"/>
    </row>
    <row r="322" spans="4:6" x14ac:dyDescent="0.25">
      <c r="D322" s="225"/>
      <c r="E322" s="225"/>
      <c r="F322" s="225"/>
    </row>
    <row r="323" spans="4:6" x14ac:dyDescent="0.25">
      <c r="D323" s="225"/>
      <c r="E323" s="225"/>
      <c r="F323" s="225"/>
    </row>
    <row r="324" spans="4:6" x14ac:dyDescent="0.25">
      <c r="D324" s="225"/>
      <c r="E324" s="225"/>
      <c r="F324" s="225"/>
    </row>
    <row r="325" spans="4:6" x14ac:dyDescent="0.25">
      <c r="D325" s="225"/>
      <c r="E325" s="225"/>
      <c r="F325" s="225"/>
    </row>
    <row r="326" spans="4:6" x14ac:dyDescent="0.25">
      <c r="D326" s="225"/>
      <c r="E326" s="225"/>
      <c r="F326" s="225"/>
    </row>
    <row r="327" spans="4:6" x14ac:dyDescent="0.25">
      <c r="D327" s="225"/>
      <c r="E327" s="225"/>
      <c r="F327" s="225"/>
    </row>
    <row r="328" spans="4:6" x14ac:dyDescent="0.25">
      <c r="D328" s="225"/>
      <c r="E328" s="225"/>
      <c r="F328" s="225"/>
    </row>
    <row r="329" spans="4:6" x14ac:dyDescent="0.25">
      <c r="D329" s="225"/>
      <c r="E329" s="225"/>
      <c r="F329" s="225"/>
    </row>
    <row r="330" spans="4:6" x14ac:dyDescent="0.25">
      <c r="D330" s="225"/>
      <c r="E330" s="225"/>
      <c r="F330" s="225"/>
    </row>
    <row r="331" spans="4:6" x14ac:dyDescent="0.25">
      <c r="D331" s="225"/>
      <c r="E331" s="225"/>
      <c r="F331" s="225"/>
    </row>
    <row r="332" spans="4:6" x14ac:dyDescent="0.25">
      <c r="D332" s="225"/>
      <c r="E332" s="225"/>
      <c r="F332" s="225"/>
    </row>
    <row r="333" spans="4:6" x14ac:dyDescent="0.25">
      <c r="D333" s="225"/>
      <c r="E333" s="225"/>
      <c r="F333" s="225"/>
    </row>
    <row r="334" spans="4:6" x14ac:dyDescent="0.25">
      <c r="D334" s="225"/>
      <c r="E334" s="225"/>
      <c r="F334" s="225"/>
    </row>
    <row r="335" spans="4:6" x14ac:dyDescent="0.25">
      <c r="D335" s="225"/>
      <c r="E335" s="225"/>
      <c r="F335" s="225"/>
    </row>
    <row r="336" spans="4:6" x14ac:dyDescent="0.25">
      <c r="D336" s="225"/>
      <c r="E336" s="225"/>
      <c r="F336" s="225"/>
    </row>
    <row r="337" spans="4:6" x14ac:dyDescent="0.25">
      <c r="D337" s="225"/>
      <c r="E337" s="225"/>
      <c r="F337" s="225"/>
    </row>
    <row r="338" spans="4:6" x14ac:dyDescent="0.25">
      <c r="D338" s="225"/>
      <c r="E338" s="225"/>
      <c r="F338" s="225"/>
    </row>
    <row r="339" spans="4:6" x14ac:dyDescent="0.25">
      <c r="D339" s="225"/>
      <c r="E339" s="225"/>
      <c r="F339" s="225"/>
    </row>
    <row r="340" spans="4:6" x14ac:dyDescent="0.25">
      <c r="D340" s="225"/>
      <c r="E340" s="225"/>
      <c r="F340" s="225"/>
    </row>
    <row r="341" spans="4:6" x14ac:dyDescent="0.25">
      <c r="D341" s="225"/>
      <c r="E341" s="225"/>
      <c r="F341" s="225"/>
    </row>
    <row r="342" spans="4:6" x14ac:dyDescent="0.25">
      <c r="D342" s="225"/>
      <c r="E342" s="225"/>
      <c r="F342" s="225"/>
    </row>
    <row r="343" spans="4:6" x14ac:dyDescent="0.25">
      <c r="D343" s="225"/>
      <c r="E343" s="225"/>
      <c r="F343" s="225"/>
    </row>
    <row r="344" spans="4:6" x14ac:dyDescent="0.25">
      <c r="D344" s="225"/>
      <c r="E344" s="225"/>
      <c r="F344" s="225"/>
    </row>
    <row r="345" spans="4:6" x14ac:dyDescent="0.25">
      <c r="D345" s="225"/>
      <c r="E345" s="225"/>
      <c r="F345" s="225"/>
    </row>
    <row r="346" spans="4:6" x14ac:dyDescent="0.25">
      <c r="D346" s="225"/>
      <c r="E346" s="225"/>
      <c r="F346" s="225"/>
    </row>
    <row r="347" spans="4:6" x14ac:dyDescent="0.25">
      <c r="D347" s="225"/>
      <c r="E347" s="225"/>
      <c r="F347" s="225"/>
    </row>
    <row r="348" spans="4:6" x14ac:dyDescent="0.25">
      <c r="D348" s="225"/>
      <c r="E348" s="225"/>
      <c r="F348" s="225"/>
    </row>
    <row r="349" spans="4:6" x14ac:dyDescent="0.25">
      <c r="D349" s="225"/>
      <c r="E349" s="225"/>
      <c r="F349" s="225"/>
    </row>
    <row r="350" spans="4:6" x14ac:dyDescent="0.25">
      <c r="D350" s="225"/>
      <c r="E350" s="225"/>
      <c r="F350" s="225"/>
    </row>
    <row r="351" spans="4:6" x14ac:dyDescent="0.25">
      <c r="D351" s="225"/>
      <c r="E351" s="225"/>
      <c r="F351" s="225"/>
    </row>
    <row r="352" spans="4:6" x14ac:dyDescent="0.25">
      <c r="D352" s="225"/>
      <c r="E352" s="225"/>
      <c r="F352" s="225"/>
    </row>
    <row r="353" spans="4:6" x14ac:dyDescent="0.25">
      <c r="D353" s="225"/>
      <c r="E353" s="225"/>
      <c r="F353" s="225"/>
    </row>
    <row r="354" spans="4:6" x14ac:dyDescent="0.25">
      <c r="D354" s="225"/>
      <c r="E354" s="225"/>
      <c r="F354" s="225"/>
    </row>
    <row r="355" spans="4:6" x14ac:dyDescent="0.25">
      <c r="D355" s="225"/>
      <c r="E355" s="225"/>
      <c r="F355" s="225"/>
    </row>
    <row r="356" spans="4:6" x14ac:dyDescent="0.25">
      <c r="D356" s="225"/>
      <c r="E356" s="225"/>
      <c r="F356" s="225"/>
    </row>
    <row r="357" spans="4:6" x14ac:dyDescent="0.25">
      <c r="D357" s="225"/>
      <c r="E357" s="225"/>
      <c r="F357" s="225"/>
    </row>
    <row r="358" spans="4:6" x14ac:dyDescent="0.25">
      <c r="D358" s="225"/>
      <c r="E358" s="225"/>
      <c r="F358" s="225"/>
    </row>
    <row r="359" spans="4:6" x14ac:dyDescent="0.25">
      <c r="D359" s="225"/>
      <c r="E359" s="225"/>
      <c r="F359" s="225"/>
    </row>
    <row r="360" spans="4:6" x14ac:dyDescent="0.25">
      <c r="D360" s="225"/>
      <c r="E360" s="225"/>
      <c r="F360" s="225"/>
    </row>
    <row r="361" spans="4:6" x14ac:dyDescent="0.25">
      <c r="D361" s="225"/>
      <c r="E361" s="225"/>
      <c r="F361" s="225"/>
    </row>
    <row r="362" spans="4:6" x14ac:dyDescent="0.25">
      <c r="D362" s="225"/>
      <c r="E362" s="225"/>
      <c r="F362" s="225"/>
    </row>
    <row r="363" spans="4:6" x14ac:dyDescent="0.25">
      <c r="D363" s="225"/>
      <c r="E363" s="225"/>
      <c r="F363" s="225"/>
    </row>
    <row r="364" spans="4:6" x14ac:dyDescent="0.25">
      <c r="D364" s="225"/>
      <c r="E364" s="225"/>
      <c r="F364" s="225"/>
    </row>
    <row r="365" spans="4:6" x14ac:dyDescent="0.25">
      <c r="D365" s="225"/>
      <c r="E365" s="225"/>
      <c r="F365" s="225"/>
    </row>
    <row r="366" spans="4:6" x14ac:dyDescent="0.25">
      <c r="D366" s="225"/>
      <c r="E366" s="225"/>
      <c r="F366" s="225"/>
    </row>
    <row r="367" spans="4:6" x14ac:dyDescent="0.25">
      <c r="D367" s="225"/>
      <c r="E367" s="225"/>
      <c r="F367" s="225"/>
    </row>
    <row r="368" spans="4:6" x14ac:dyDescent="0.25">
      <c r="D368" s="225"/>
      <c r="E368" s="225"/>
      <c r="F368" s="225"/>
    </row>
    <row r="369" spans="4:6" x14ac:dyDescent="0.25">
      <c r="D369" s="225"/>
      <c r="E369" s="225"/>
      <c r="F369" s="225"/>
    </row>
    <row r="370" spans="4:6" x14ac:dyDescent="0.25">
      <c r="D370" s="225"/>
      <c r="E370" s="225"/>
      <c r="F370" s="225"/>
    </row>
    <row r="371" spans="4:6" x14ac:dyDescent="0.25">
      <c r="D371" s="225"/>
      <c r="E371" s="225"/>
      <c r="F371" s="225"/>
    </row>
    <row r="372" spans="4:6" x14ac:dyDescent="0.25">
      <c r="D372" s="225"/>
      <c r="E372" s="225"/>
      <c r="F372" s="225"/>
    </row>
    <row r="373" spans="4:6" x14ac:dyDescent="0.25">
      <c r="D373" s="225"/>
      <c r="E373" s="225"/>
      <c r="F373" s="225"/>
    </row>
    <row r="374" spans="4:6" x14ac:dyDescent="0.25">
      <c r="D374" s="225"/>
      <c r="E374" s="225"/>
      <c r="F374" s="225"/>
    </row>
    <row r="375" spans="4:6" x14ac:dyDescent="0.25">
      <c r="D375" s="225"/>
      <c r="E375" s="225"/>
      <c r="F375" s="225"/>
    </row>
    <row r="376" spans="4:6" x14ac:dyDescent="0.25">
      <c r="D376" s="225"/>
      <c r="E376" s="225"/>
      <c r="F376" s="225"/>
    </row>
    <row r="377" spans="4:6" x14ac:dyDescent="0.25">
      <c r="D377" s="225"/>
      <c r="E377" s="225"/>
      <c r="F377" s="225"/>
    </row>
    <row r="378" spans="4:6" x14ac:dyDescent="0.25">
      <c r="D378" s="225"/>
      <c r="E378" s="225"/>
      <c r="F378" s="225"/>
    </row>
    <row r="379" spans="4:6" x14ac:dyDescent="0.25">
      <c r="D379" s="225"/>
      <c r="E379" s="225"/>
      <c r="F379" s="225"/>
    </row>
    <row r="380" spans="4:6" x14ac:dyDescent="0.25">
      <c r="D380" s="225"/>
      <c r="E380" s="225"/>
      <c r="F380" s="225"/>
    </row>
    <row r="381" spans="4:6" x14ac:dyDescent="0.25">
      <c r="D381" s="225"/>
      <c r="E381" s="225"/>
      <c r="F381" s="225"/>
    </row>
    <row r="382" spans="4:6" x14ac:dyDescent="0.25">
      <c r="D382" s="225"/>
      <c r="E382" s="225"/>
      <c r="F382" s="225"/>
    </row>
    <row r="383" spans="4:6" x14ac:dyDescent="0.25">
      <c r="D383" s="225"/>
      <c r="E383" s="225"/>
      <c r="F383" s="225"/>
    </row>
    <row r="384" spans="4:6" x14ac:dyDescent="0.25">
      <c r="D384" s="225"/>
      <c r="E384" s="225"/>
      <c r="F384" s="225"/>
    </row>
    <row r="385" spans="4:6" x14ac:dyDescent="0.25">
      <c r="D385" s="225"/>
      <c r="E385" s="225"/>
      <c r="F385" s="225"/>
    </row>
    <row r="386" spans="4:6" x14ac:dyDescent="0.25">
      <c r="D386" s="225"/>
      <c r="E386" s="225"/>
      <c r="F386" s="225"/>
    </row>
    <row r="387" spans="4:6" x14ac:dyDescent="0.25">
      <c r="D387" s="225"/>
      <c r="E387" s="225"/>
      <c r="F387" s="225"/>
    </row>
    <row r="388" spans="4:6" x14ac:dyDescent="0.25">
      <c r="D388" s="225"/>
      <c r="E388" s="225"/>
      <c r="F388" s="225"/>
    </row>
    <row r="389" spans="4:6" x14ac:dyDescent="0.25">
      <c r="D389" s="225"/>
      <c r="E389" s="225"/>
      <c r="F389" s="225"/>
    </row>
    <row r="390" spans="4:6" x14ac:dyDescent="0.25">
      <c r="D390" s="225"/>
      <c r="E390" s="225"/>
      <c r="F390" s="225"/>
    </row>
    <row r="391" spans="4:6" x14ac:dyDescent="0.25">
      <c r="D391" s="225"/>
      <c r="E391" s="225"/>
      <c r="F391" s="225"/>
    </row>
    <row r="392" spans="4:6" x14ac:dyDescent="0.25">
      <c r="D392" s="225"/>
      <c r="E392" s="225"/>
      <c r="F392" s="225"/>
    </row>
    <row r="393" spans="4:6" x14ac:dyDescent="0.25">
      <c r="D393" s="225"/>
      <c r="E393" s="225"/>
      <c r="F393" s="225"/>
    </row>
    <row r="394" spans="4:6" x14ac:dyDescent="0.25">
      <c r="D394" s="225"/>
      <c r="E394" s="225"/>
      <c r="F394" s="225"/>
    </row>
    <row r="395" spans="4:6" x14ac:dyDescent="0.25">
      <c r="D395" s="225"/>
      <c r="E395" s="225"/>
      <c r="F395" s="225"/>
    </row>
    <row r="396" spans="4:6" x14ac:dyDescent="0.25">
      <c r="D396" s="225"/>
      <c r="E396" s="225"/>
      <c r="F396" s="225"/>
    </row>
    <row r="397" spans="4:6" x14ac:dyDescent="0.25">
      <c r="D397" s="225"/>
      <c r="E397" s="225"/>
      <c r="F397" s="225"/>
    </row>
    <row r="398" spans="4:6" x14ac:dyDescent="0.25">
      <c r="D398" s="225"/>
      <c r="E398" s="225"/>
      <c r="F398" s="225"/>
    </row>
    <row r="399" spans="4:6" x14ac:dyDescent="0.25">
      <c r="D399" s="225"/>
      <c r="E399" s="225"/>
      <c r="F399" s="225"/>
    </row>
    <row r="400" spans="4:6" x14ac:dyDescent="0.25">
      <c r="D400" s="225"/>
      <c r="E400" s="225"/>
      <c r="F400" s="225"/>
    </row>
    <row r="401" spans="4:6" x14ac:dyDescent="0.25">
      <c r="D401" s="225"/>
      <c r="E401" s="225"/>
      <c r="F401" s="225"/>
    </row>
    <row r="402" spans="4:6" x14ac:dyDescent="0.25">
      <c r="D402" s="225"/>
      <c r="E402" s="225"/>
      <c r="F402" s="225"/>
    </row>
    <row r="403" spans="4:6" x14ac:dyDescent="0.25">
      <c r="D403" s="225"/>
      <c r="E403" s="225"/>
      <c r="F403" s="225"/>
    </row>
    <row r="404" spans="4:6" x14ac:dyDescent="0.25">
      <c r="D404" s="225"/>
      <c r="E404" s="225"/>
      <c r="F404" s="225"/>
    </row>
    <row r="405" spans="4:6" x14ac:dyDescent="0.25">
      <c r="D405" s="225"/>
      <c r="E405" s="225"/>
      <c r="F405" s="225"/>
    </row>
    <row r="406" spans="4:6" x14ac:dyDescent="0.25">
      <c r="D406" s="225"/>
      <c r="E406" s="225"/>
      <c r="F406" s="225"/>
    </row>
    <row r="407" spans="4:6" x14ac:dyDescent="0.25">
      <c r="D407" s="225"/>
      <c r="E407" s="225"/>
      <c r="F407" s="225"/>
    </row>
    <row r="408" spans="4:6" x14ac:dyDescent="0.25">
      <c r="D408" s="225"/>
      <c r="E408" s="225"/>
      <c r="F408" s="225"/>
    </row>
    <row r="409" spans="4:6" x14ac:dyDescent="0.25">
      <c r="D409" s="225"/>
      <c r="E409" s="225"/>
      <c r="F409" s="225"/>
    </row>
    <row r="410" spans="4:6" x14ac:dyDescent="0.25">
      <c r="D410" s="225"/>
      <c r="E410" s="225"/>
      <c r="F410" s="225"/>
    </row>
    <row r="411" spans="4:6" x14ac:dyDescent="0.25">
      <c r="D411" s="225"/>
      <c r="E411" s="225"/>
      <c r="F411" s="225"/>
    </row>
    <row r="412" spans="4:6" x14ac:dyDescent="0.25">
      <c r="D412" s="225"/>
      <c r="E412" s="225"/>
      <c r="F412" s="225"/>
    </row>
    <row r="413" spans="4:6" x14ac:dyDescent="0.25">
      <c r="D413" s="225"/>
      <c r="E413" s="225"/>
      <c r="F413" s="225"/>
    </row>
    <row r="414" spans="4:6" x14ac:dyDescent="0.25">
      <c r="D414" s="225"/>
      <c r="E414" s="225"/>
      <c r="F414" s="225"/>
    </row>
    <row r="415" spans="4:6" x14ac:dyDescent="0.25">
      <c r="D415" s="225"/>
      <c r="E415" s="225"/>
      <c r="F415" s="225"/>
    </row>
    <row r="416" spans="4:6" x14ac:dyDescent="0.25">
      <c r="D416" s="225"/>
      <c r="E416" s="225"/>
      <c r="F416" s="225"/>
    </row>
    <row r="417" spans="4:6" x14ac:dyDescent="0.25">
      <c r="D417" s="225"/>
      <c r="E417" s="225"/>
      <c r="F417" s="225"/>
    </row>
    <row r="418" spans="4:6" x14ac:dyDescent="0.25">
      <c r="D418" s="225"/>
      <c r="E418" s="225"/>
      <c r="F418" s="225"/>
    </row>
    <row r="419" spans="4:6" x14ac:dyDescent="0.25">
      <c r="D419" s="225"/>
      <c r="E419" s="225"/>
      <c r="F419" s="225"/>
    </row>
    <row r="420" spans="4:6" x14ac:dyDescent="0.25">
      <c r="D420" s="225"/>
      <c r="E420" s="225"/>
      <c r="F420" s="225"/>
    </row>
    <row r="421" spans="4:6" x14ac:dyDescent="0.25">
      <c r="D421" s="225"/>
      <c r="E421" s="225"/>
      <c r="F421" s="225"/>
    </row>
    <row r="422" spans="4:6" x14ac:dyDescent="0.25">
      <c r="D422" s="225"/>
      <c r="E422" s="225"/>
      <c r="F422" s="225"/>
    </row>
    <row r="423" spans="4:6" x14ac:dyDescent="0.25">
      <c r="D423" s="225"/>
      <c r="E423" s="225"/>
      <c r="F423" s="225"/>
    </row>
    <row r="424" spans="4:6" x14ac:dyDescent="0.25">
      <c r="D424" s="225"/>
      <c r="E424" s="225"/>
      <c r="F424" s="225"/>
    </row>
    <row r="425" spans="4:6" x14ac:dyDescent="0.25">
      <c r="D425" s="225"/>
      <c r="E425" s="225"/>
      <c r="F425" s="225"/>
    </row>
    <row r="426" spans="4:6" x14ac:dyDescent="0.25">
      <c r="D426" s="225"/>
      <c r="E426" s="225"/>
      <c r="F426" s="225"/>
    </row>
    <row r="427" spans="4:6" x14ac:dyDescent="0.25">
      <c r="D427" s="225"/>
      <c r="E427" s="225"/>
      <c r="F427" s="225"/>
    </row>
    <row r="428" spans="4:6" x14ac:dyDescent="0.25">
      <c r="D428" s="225"/>
      <c r="E428" s="225"/>
      <c r="F428" s="225"/>
    </row>
    <row r="429" spans="4:6" x14ac:dyDescent="0.25">
      <c r="D429" s="225"/>
      <c r="E429" s="225"/>
      <c r="F429" s="225"/>
    </row>
    <row r="430" spans="4:6" x14ac:dyDescent="0.25">
      <c r="D430" s="225"/>
      <c r="E430" s="225"/>
      <c r="F430" s="225"/>
    </row>
    <row r="431" spans="4:6" x14ac:dyDescent="0.25">
      <c r="D431" s="225"/>
      <c r="E431" s="225"/>
      <c r="F431" s="225"/>
    </row>
    <row r="432" spans="4:6" x14ac:dyDescent="0.25">
      <c r="D432" s="225"/>
      <c r="E432" s="225"/>
      <c r="F432" s="225"/>
    </row>
    <row r="433" spans="4:6" x14ac:dyDescent="0.25">
      <c r="D433" s="225"/>
      <c r="E433" s="225"/>
      <c r="F433" s="225"/>
    </row>
    <row r="434" spans="4:6" x14ac:dyDescent="0.25">
      <c r="D434" s="225"/>
      <c r="E434" s="225"/>
      <c r="F434" s="225"/>
    </row>
    <row r="435" spans="4:6" x14ac:dyDescent="0.25">
      <c r="D435" s="225"/>
      <c r="E435" s="225"/>
      <c r="F435" s="225"/>
    </row>
    <row r="436" spans="4:6" x14ac:dyDescent="0.25">
      <c r="D436" s="225"/>
      <c r="E436" s="225"/>
      <c r="F436" s="225"/>
    </row>
    <row r="437" spans="4:6" x14ac:dyDescent="0.25">
      <c r="D437" s="225"/>
      <c r="E437" s="225"/>
      <c r="F437" s="225"/>
    </row>
    <row r="438" spans="4:6" x14ac:dyDescent="0.25">
      <c r="D438" s="225"/>
      <c r="E438" s="225"/>
      <c r="F438" s="225"/>
    </row>
    <row r="439" spans="4:6" x14ac:dyDescent="0.25">
      <c r="D439" s="225"/>
      <c r="E439" s="225"/>
      <c r="F439" s="225"/>
    </row>
    <row r="440" spans="4:6" x14ac:dyDescent="0.25">
      <c r="D440" s="225"/>
      <c r="E440" s="225"/>
      <c r="F440" s="225"/>
    </row>
    <row r="441" spans="4:6" x14ac:dyDescent="0.25">
      <c r="D441" s="225"/>
      <c r="E441" s="225"/>
      <c r="F441" s="225"/>
    </row>
    <row r="442" spans="4:6" x14ac:dyDescent="0.25">
      <c r="D442" s="225"/>
      <c r="E442" s="225"/>
      <c r="F442" s="225"/>
    </row>
    <row r="443" spans="4:6" x14ac:dyDescent="0.25">
      <c r="D443" s="225"/>
      <c r="E443" s="225"/>
      <c r="F443" s="225"/>
    </row>
    <row r="444" spans="4:6" x14ac:dyDescent="0.25">
      <c r="D444" s="225"/>
      <c r="E444" s="225"/>
      <c r="F444" s="225"/>
    </row>
    <row r="445" spans="4:6" x14ac:dyDescent="0.25">
      <c r="D445" s="225"/>
      <c r="E445" s="225"/>
      <c r="F445" s="225"/>
    </row>
    <row r="446" spans="4:6" x14ac:dyDescent="0.25">
      <c r="D446" s="225"/>
      <c r="E446" s="225"/>
      <c r="F446" s="225"/>
    </row>
    <row r="447" spans="4:6" x14ac:dyDescent="0.25">
      <c r="D447" s="225"/>
      <c r="E447" s="225"/>
      <c r="F447" s="225"/>
    </row>
    <row r="448" spans="4:6" x14ac:dyDescent="0.25">
      <c r="D448" s="225"/>
      <c r="E448" s="225"/>
      <c r="F448" s="225"/>
    </row>
    <row r="449" spans="4:6" x14ac:dyDescent="0.25">
      <c r="D449" s="225"/>
      <c r="E449" s="225"/>
      <c r="F449" s="225"/>
    </row>
    <row r="450" spans="4:6" x14ac:dyDescent="0.25">
      <c r="D450" s="225"/>
      <c r="E450" s="225"/>
      <c r="F450" s="225"/>
    </row>
    <row r="451" spans="4:6" x14ac:dyDescent="0.25">
      <c r="D451" s="225"/>
      <c r="E451" s="225"/>
      <c r="F451" s="225"/>
    </row>
    <row r="452" spans="4:6" x14ac:dyDescent="0.25">
      <c r="D452" s="225"/>
      <c r="E452" s="225"/>
      <c r="F452" s="225"/>
    </row>
    <row r="453" spans="4:6" x14ac:dyDescent="0.25">
      <c r="D453" s="225"/>
      <c r="E453" s="225"/>
      <c r="F453" s="225"/>
    </row>
    <row r="454" spans="4:6" x14ac:dyDescent="0.25">
      <c r="D454" s="225"/>
      <c r="E454" s="225"/>
      <c r="F454" s="225"/>
    </row>
    <row r="455" spans="4:6" x14ac:dyDescent="0.25">
      <c r="D455" s="225"/>
      <c r="E455" s="225"/>
      <c r="F455" s="225"/>
    </row>
    <row r="456" spans="4:6" x14ac:dyDescent="0.25">
      <c r="D456" s="225"/>
      <c r="E456" s="225"/>
      <c r="F456" s="225"/>
    </row>
    <row r="457" spans="4:6" x14ac:dyDescent="0.25">
      <c r="D457" s="225"/>
      <c r="E457" s="225"/>
      <c r="F457" s="225"/>
    </row>
    <row r="458" spans="4:6" x14ac:dyDescent="0.25">
      <c r="D458" s="225"/>
      <c r="E458" s="225"/>
      <c r="F458" s="225"/>
    </row>
    <row r="459" spans="4:6" x14ac:dyDescent="0.25">
      <c r="D459" s="225"/>
      <c r="E459" s="225"/>
      <c r="F459" s="225"/>
    </row>
    <row r="460" spans="4:6" x14ac:dyDescent="0.25">
      <c r="D460" s="225"/>
      <c r="E460" s="225"/>
      <c r="F460" s="225"/>
    </row>
    <row r="461" spans="4:6" x14ac:dyDescent="0.25">
      <c r="D461" s="225"/>
      <c r="E461" s="225"/>
      <c r="F461" s="225"/>
    </row>
    <row r="462" spans="4:6" x14ac:dyDescent="0.25">
      <c r="D462" s="225"/>
      <c r="E462" s="225"/>
      <c r="F462" s="225"/>
    </row>
    <row r="463" spans="4:6" x14ac:dyDescent="0.25">
      <c r="D463" s="225"/>
      <c r="E463" s="225"/>
      <c r="F463" s="225"/>
    </row>
    <row r="464" spans="4:6" x14ac:dyDescent="0.25">
      <c r="D464" s="225"/>
      <c r="E464" s="225"/>
      <c r="F464" s="225"/>
    </row>
    <row r="465" spans="4:6" x14ac:dyDescent="0.25">
      <c r="D465" s="225"/>
      <c r="E465" s="225"/>
      <c r="F465" s="225"/>
    </row>
    <row r="466" spans="4:6" x14ac:dyDescent="0.25">
      <c r="D466" s="225"/>
      <c r="E466" s="225"/>
      <c r="F466" s="225"/>
    </row>
    <row r="467" spans="4:6" x14ac:dyDescent="0.25">
      <c r="D467" s="225"/>
      <c r="E467" s="225"/>
      <c r="F467" s="225"/>
    </row>
    <row r="468" spans="4:6" x14ac:dyDescent="0.25">
      <c r="D468" s="225"/>
      <c r="E468" s="225"/>
      <c r="F468" s="225"/>
    </row>
    <row r="469" spans="4:6" x14ac:dyDescent="0.25">
      <c r="D469" s="225"/>
      <c r="E469" s="225"/>
      <c r="F469" s="225"/>
    </row>
    <row r="470" spans="4:6" x14ac:dyDescent="0.25">
      <c r="D470" s="225"/>
      <c r="E470" s="225"/>
      <c r="F470" s="225"/>
    </row>
    <row r="471" spans="4:6" x14ac:dyDescent="0.25">
      <c r="D471" s="225"/>
      <c r="E471" s="225"/>
      <c r="F471" s="225"/>
    </row>
    <row r="472" spans="4:6" x14ac:dyDescent="0.25">
      <c r="D472" s="225"/>
      <c r="E472" s="225"/>
      <c r="F472" s="225"/>
    </row>
    <row r="473" spans="4:6" x14ac:dyDescent="0.25">
      <c r="D473" s="225"/>
      <c r="E473" s="225"/>
      <c r="F473" s="225"/>
    </row>
    <row r="474" spans="4:6" x14ac:dyDescent="0.25">
      <c r="D474" s="225"/>
      <c r="E474" s="225"/>
      <c r="F474" s="225"/>
    </row>
    <row r="475" spans="4:6" x14ac:dyDescent="0.25">
      <c r="D475" s="225"/>
      <c r="E475" s="225"/>
      <c r="F475" s="225"/>
    </row>
    <row r="476" spans="4:6" x14ac:dyDescent="0.25">
      <c r="D476" s="225"/>
      <c r="E476" s="225"/>
      <c r="F476" s="225"/>
    </row>
    <row r="477" spans="4:6" x14ac:dyDescent="0.25">
      <c r="D477" s="225"/>
      <c r="E477" s="225"/>
      <c r="F477" s="225"/>
    </row>
    <row r="478" spans="4:6" x14ac:dyDescent="0.25">
      <c r="D478" s="225"/>
      <c r="E478" s="225"/>
      <c r="F478" s="225"/>
    </row>
    <row r="479" spans="4:6" x14ac:dyDescent="0.25">
      <c r="D479" s="225"/>
      <c r="E479" s="225"/>
      <c r="F479" s="225"/>
    </row>
    <row r="480" spans="4:6" x14ac:dyDescent="0.25">
      <c r="D480" s="225"/>
      <c r="E480" s="225"/>
      <c r="F480" s="225"/>
    </row>
    <row r="481" spans="4:6" x14ac:dyDescent="0.25">
      <c r="D481" s="225"/>
      <c r="E481" s="225"/>
      <c r="F481" s="225"/>
    </row>
    <row r="482" spans="4:6" x14ac:dyDescent="0.25">
      <c r="D482" s="225"/>
      <c r="E482" s="225"/>
      <c r="F482" s="225"/>
    </row>
    <row r="483" spans="4:6" x14ac:dyDescent="0.25">
      <c r="D483" s="225"/>
      <c r="E483" s="225"/>
      <c r="F483" s="225"/>
    </row>
    <row r="484" spans="4:6" x14ac:dyDescent="0.25">
      <c r="D484" s="225"/>
      <c r="E484" s="225"/>
      <c r="F484" s="225"/>
    </row>
    <row r="485" spans="4:6" x14ac:dyDescent="0.25">
      <c r="D485" s="225"/>
      <c r="E485" s="225"/>
      <c r="F485" s="225"/>
    </row>
    <row r="486" spans="4:6" x14ac:dyDescent="0.25">
      <c r="D486" s="225"/>
      <c r="E486" s="225"/>
      <c r="F486" s="225"/>
    </row>
    <row r="487" spans="4:6" x14ac:dyDescent="0.25">
      <c r="D487" s="225"/>
      <c r="E487" s="225"/>
      <c r="F487" s="225"/>
    </row>
    <row r="488" spans="4:6" x14ac:dyDescent="0.25">
      <c r="D488" s="225"/>
      <c r="E488" s="225"/>
      <c r="F488" s="225"/>
    </row>
    <row r="489" spans="4:6" x14ac:dyDescent="0.25">
      <c r="D489" s="225"/>
      <c r="E489" s="225"/>
      <c r="F489" s="225"/>
    </row>
    <row r="490" spans="4:6" x14ac:dyDescent="0.25">
      <c r="D490" s="225"/>
      <c r="E490" s="225"/>
      <c r="F490" s="225"/>
    </row>
    <row r="491" spans="4:6" x14ac:dyDescent="0.25">
      <c r="D491" s="225"/>
      <c r="E491" s="225"/>
      <c r="F491" s="225"/>
    </row>
    <row r="492" spans="4:6" x14ac:dyDescent="0.25">
      <c r="D492" s="225"/>
      <c r="E492" s="225"/>
      <c r="F492" s="225"/>
    </row>
    <row r="493" spans="4:6" x14ac:dyDescent="0.25">
      <c r="D493" s="225"/>
      <c r="E493" s="225"/>
      <c r="F493" s="225"/>
    </row>
    <row r="494" spans="4:6" x14ac:dyDescent="0.25">
      <c r="D494" s="225"/>
      <c r="E494" s="225"/>
      <c r="F494" s="225"/>
    </row>
    <row r="495" spans="4:6" x14ac:dyDescent="0.25">
      <c r="D495" s="225"/>
      <c r="E495" s="225"/>
      <c r="F495" s="225"/>
    </row>
    <row r="496" spans="4:6" x14ac:dyDescent="0.25">
      <c r="D496" s="225"/>
      <c r="E496" s="225"/>
      <c r="F496" s="225"/>
    </row>
    <row r="497" spans="4:6" x14ac:dyDescent="0.25">
      <c r="D497" s="225"/>
      <c r="E497" s="225"/>
      <c r="F497" s="225"/>
    </row>
    <row r="498" spans="4:6" x14ac:dyDescent="0.25">
      <c r="D498" s="225"/>
      <c r="E498" s="225"/>
      <c r="F498" s="225"/>
    </row>
    <row r="499" spans="4:6" x14ac:dyDescent="0.25">
      <c r="D499" s="225"/>
      <c r="E499" s="225"/>
      <c r="F499" s="225"/>
    </row>
    <row r="500" spans="4:6" x14ac:dyDescent="0.25">
      <c r="D500" s="225"/>
      <c r="E500" s="225"/>
      <c r="F500" s="225"/>
    </row>
    <row r="501" spans="4:6" x14ac:dyDescent="0.25">
      <c r="D501" s="225"/>
      <c r="E501" s="225"/>
      <c r="F501" s="225"/>
    </row>
    <row r="502" spans="4:6" x14ac:dyDescent="0.25">
      <c r="D502" s="225"/>
      <c r="E502" s="225"/>
      <c r="F502" s="225"/>
    </row>
    <row r="503" spans="4:6" x14ac:dyDescent="0.25">
      <c r="D503" s="225"/>
      <c r="E503" s="225"/>
      <c r="F503" s="225"/>
    </row>
    <row r="504" spans="4:6" x14ac:dyDescent="0.25">
      <c r="D504" s="225"/>
      <c r="E504" s="225"/>
      <c r="F504" s="225"/>
    </row>
    <row r="505" spans="4:6" x14ac:dyDescent="0.25">
      <c r="D505" s="225"/>
      <c r="E505" s="225"/>
      <c r="F505" s="225"/>
    </row>
    <row r="506" spans="4:6" x14ac:dyDescent="0.25">
      <c r="D506" s="225"/>
      <c r="E506" s="225"/>
      <c r="F506" s="225"/>
    </row>
    <row r="507" spans="4:6" x14ac:dyDescent="0.25">
      <c r="D507" s="225"/>
      <c r="E507" s="225"/>
      <c r="F507" s="225"/>
    </row>
    <row r="508" spans="4:6" x14ac:dyDescent="0.25">
      <c r="D508" s="225"/>
      <c r="E508" s="225"/>
      <c r="F508" s="225"/>
    </row>
    <row r="509" spans="4:6" x14ac:dyDescent="0.25">
      <c r="D509" s="225"/>
      <c r="E509" s="225"/>
      <c r="F509" s="225"/>
    </row>
    <row r="510" spans="4:6" x14ac:dyDescent="0.25">
      <c r="D510" s="225"/>
      <c r="E510" s="225"/>
      <c r="F510" s="225"/>
    </row>
    <row r="511" spans="4:6" x14ac:dyDescent="0.25">
      <c r="D511" s="225"/>
      <c r="E511" s="225"/>
      <c r="F511" s="225"/>
    </row>
    <row r="512" spans="4:6" x14ac:dyDescent="0.25">
      <c r="D512" s="225"/>
      <c r="E512" s="225"/>
      <c r="F512" s="225"/>
    </row>
    <row r="513" spans="4:6" x14ac:dyDescent="0.25">
      <c r="D513" s="225"/>
      <c r="E513" s="225"/>
      <c r="F513" s="225"/>
    </row>
    <row r="514" spans="4:6" x14ac:dyDescent="0.25">
      <c r="D514" s="225"/>
      <c r="E514" s="225"/>
      <c r="F514" s="225"/>
    </row>
    <row r="515" spans="4:6" x14ac:dyDescent="0.25">
      <c r="D515" s="225"/>
      <c r="E515" s="225"/>
      <c r="F515" s="225"/>
    </row>
    <row r="516" spans="4:6" x14ac:dyDescent="0.25">
      <c r="D516" s="225"/>
      <c r="E516" s="225"/>
      <c r="F516" s="225"/>
    </row>
    <row r="517" spans="4:6" x14ac:dyDescent="0.25">
      <c r="D517" s="225"/>
      <c r="E517" s="225"/>
      <c r="F517" s="225"/>
    </row>
    <row r="518" spans="4:6" x14ac:dyDescent="0.25">
      <c r="D518" s="225"/>
      <c r="E518" s="225"/>
      <c r="F518" s="225"/>
    </row>
    <row r="519" spans="4:6" x14ac:dyDescent="0.25">
      <c r="D519" s="225"/>
      <c r="E519" s="225"/>
      <c r="F519" s="225"/>
    </row>
    <row r="520" spans="4:6" x14ac:dyDescent="0.25">
      <c r="D520" s="225"/>
      <c r="E520" s="225"/>
      <c r="F520" s="225"/>
    </row>
    <row r="521" spans="4:6" x14ac:dyDescent="0.25">
      <c r="D521" s="225"/>
      <c r="E521" s="225"/>
      <c r="F521" s="225"/>
    </row>
    <row r="522" spans="4:6" x14ac:dyDescent="0.25">
      <c r="D522" s="225"/>
      <c r="E522" s="225"/>
      <c r="F522" s="225"/>
    </row>
    <row r="523" spans="4:6" x14ac:dyDescent="0.25">
      <c r="D523" s="225"/>
      <c r="E523" s="225"/>
      <c r="F523" s="225"/>
    </row>
    <row r="524" spans="4:6" x14ac:dyDescent="0.25">
      <c r="D524" s="225"/>
      <c r="E524" s="225"/>
      <c r="F524" s="225"/>
    </row>
    <row r="525" spans="4:6" x14ac:dyDescent="0.25">
      <c r="D525" s="225"/>
      <c r="E525" s="225"/>
      <c r="F525" s="225"/>
    </row>
    <row r="526" spans="4:6" x14ac:dyDescent="0.25">
      <c r="D526" s="225"/>
      <c r="E526" s="225"/>
      <c r="F526" s="225"/>
    </row>
    <row r="527" spans="4:6" x14ac:dyDescent="0.25">
      <c r="D527" s="225"/>
      <c r="E527" s="225"/>
      <c r="F527" s="225"/>
    </row>
    <row r="528" spans="4:6" x14ac:dyDescent="0.25">
      <c r="D528" s="225"/>
      <c r="E528" s="225"/>
      <c r="F528" s="225"/>
    </row>
    <row r="529" spans="4:6" x14ac:dyDescent="0.25">
      <c r="D529" s="225"/>
      <c r="E529" s="225"/>
      <c r="F529" s="225"/>
    </row>
    <row r="530" spans="4:6" x14ac:dyDescent="0.25">
      <c r="D530" s="225"/>
      <c r="E530" s="225"/>
      <c r="F530" s="225"/>
    </row>
    <row r="531" spans="4:6" x14ac:dyDescent="0.25">
      <c r="D531" s="225"/>
      <c r="E531" s="225"/>
      <c r="F531" s="225"/>
    </row>
    <row r="532" spans="4:6" x14ac:dyDescent="0.25">
      <c r="D532" s="225"/>
      <c r="E532" s="225"/>
      <c r="F532" s="225"/>
    </row>
    <row r="533" spans="4:6" x14ac:dyDescent="0.25">
      <c r="D533" s="225"/>
      <c r="E533" s="225"/>
      <c r="F533" s="225"/>
    </row>
    <row r="534" spans="4:6" x14ac:dyDescent="0.25">
      <c r="D534" s="225"/>
      <c r="E534" s="225"/>
      <c r="F534" s="225"/>
    </row>
    <row r="535" spans="4:6" x14ac:dyDescent="0.25">
      <c r="D535" s="225"/>
      <c r="E535" s="225"/>
      <c r="F535" s="225"/>
    </row>
    <row r="536" spans="4:6" x14ac:dyDescent="0.25">
      <c r="D536" s="225"/>
      <c r="E536" s="225"/>
      <c r="F536" s="225"/>
    </row>
    <row r="537" spans="4:6" x14ac:dyDescent="0.25">
      <c r="D537" s="225"/>
      <c r="E537" s="225"/>
      <c r="F537" s="225"/>
    </row>
    <row r="538" spans="4:6" x14ac:dyDescent="0.25">
      <c r="D538" s="225"/>
      <c r="E538" s="225"/>
      <c r="F538" s="225"/>
    </row>
    <row r="539" spans="4:6" x14ac:dyDescent="0.25">
      <c r="D539" s="225"/>
      <c r="E539" s="225"/>
      <c r="F539" s="225"/>
    </row>
    <row r="540" spans="4:6" x14ac:dyDescent="0.25">
      <c r="D540" s="225"/>
      <c r="E540" s="225"/>
      <c r="F540" s="225"/>
    </row>
    <row r="541" spans="4:6" x14ac:dyDescent="0.25">
      <c r="D541" s="225"/>
      <c r="E541" s="225"/>
      <c r="F541" s="225"/>
    </row>
    <row r="542" spans="4:6" x14ac:dyDescent="0.25">
      <c r="D542" s="225"/>
      <c r="E542" s="225"/>
      <c r="F542" s="225"/>
    </row>
    <row r="543" spans="4:6" x14ac:dyDescent="0.25">
      <c r="D543" s="225"/>
      <c r="E543" s="225"/>
      <c r="F543" s="225"/>
    </row>
    <row r="544" spans="4:6" x14ac:dyDescent="0.25">
      <c r="D544" s="225"/>
      <c r="E544" s="225"/>
      <c r="F544" s="225"/>
    </row>
    <row r="545" spans="4:6" x14ac:dyDescent="0.25">
      <c r="D545" s="225"/>
      <c r="E545" s="225"/>
      <c r="F545" s="225"/>
    </row>
    <row r="546" spans="4:6" x14ac:dyDescent="0.25">
      <c r="D546" s="225"/>
      <c r="E546" s="225"/>
      <c r="F546" s="225"/>
    </row>
    <row r="547" spans="4:6" x14ac:dyDescent="0.25">
      <c r="D547" s="225"/>
      <c r="E547" s="225"/>
      <c r="F547" s="225"/>
    </row>
    <row r="548" spans="4:6" x14ac:dyDescent="0.25">
      <c r="D548" s="225"/>
      <c r="E548" s="225"/>
      <c r="F548" s="225"/>
    </row>
    <row r="549" spans="4:6" x14ac:dyDescent="0.25">
      <c r="D549" s="225"/>
      <c r="E549" s="225"/>
      <c r="F549" s="225"/>
    </row>
    <row r="550" spans="4:6" x14ac:dyDescent="0.25">
      <c r="D550" s="225"/>
      <c r="E550" s="225"/>
      <c r="F550" s="225"/>
    </row>
    <row r="551" spans="4:6" x14ac:dyDescent="0.25">
      <c r="D551" s="225"/>
      <c r="E551" s="225"/>
      <c r="F551" s="225"/>
    </row>
    <row r="552" spans="4:6" x14ac:dyDescent="0.25">
      <c r="D552" s="225"/>
      <c r="E552" s="225"/>
      <c r="F552" s="225"/>
    </row>
    <row r="553" spans="4:6" x14ac:dyDescent="0.25">
      <c r="D553" s="225"/>
      <c r="E553" s="225"/>
      <c r="F553" s="225"/>
    </row>
    <row r="554" spans="4:6" x14ac:dyDescent="0.25">
      <c r="D554" s="225"/>
      <c r="E554" s="225"/>
      <c r="F554" s="225"/>
    </row>
    <row r="555" spans="4:6" x14ac:dyDescent="0.25">
      <c r="D555" s="225"/>
      <c r="E555" s="225"/>
      <c r="F555" s="225"/>
    </row>
    <row r="556" spans="4:6" x14ac:dyDescent="0.25">
      <c r="D556" s="225"/>
      <c r="E556" s="225"/>
      <c r="F556" s="225"/>
    </row>
    <row r="557" spans="4:6" x14ac:dyDescent="0.25">
      <c r="D557" s="225"/>
      <c r="E557" s="225"/>
      <c r="F557" s="225"/>
    </row>
    <row r="558" spans="4:6" x14ac:dyDescent="0.25">
      <c r="D558" s="225"/>
      <c r="E558" s="225"/>
      <c r="F558" s="225"/>
    </row>
    <row r="559" spans="4:6" x14ac:dyDescent="0.25">
      <c r="D559" s="225"/>
      <c r="E559" s="225"/>
      <c r="F559" s="225"/>
    </row>
    <row r="560" spans="4:6" x14ac:dyDescent="0.25">
      <c r="D560" s="225"/>
      <c r="E560" s="225"/>
      <c r="F560" s="225"/>
    </row>
    <row r="561" spans="4:6" x14ac:dyDescent="0.25">
      <c r="D561" s="225"/>
      <c r="E561" s="225"/>
      <c r="F561" s="225"/>
    </row>
    <row r="562" spans="4:6" x14ac:dyDescent="0.25">
      <c r="D562" s="225"/>
      <c r="E562" s="225"/>
      <c r="F562" s="225"/>
    </row>
    <row r="563" spans="4:6" x14ac:dyDescent="0.25">
      <c r="D563" s="225"/>
      <c r="E563" s="225"/>
      <c r="F563" s="225"/>
    </row>
    <row r="564" spans="4:6" x14ac:dyDescent="0.25">
      <c r="D564" s="225"/>
      <c r="E564" s="225"/>
      <c r="F564" s="225"/>
    </row>
    <row r="565" spans="4:6" x14ac:dyDescent="0.25">
      <c r="D565" s="225"/>
      <c r="E565" s="225"/>
      <c r="F565" s="225"/>
    </row>
    <row r="566" spans="4:6" x14ac:dyDescent="0.25">
      <c r="D566" s="225"/>
      <c r="E566" s="225"/>
      <c r="F566" s="225"/>
    </row>
    <row r="567" spans="4:6" x14ac:dyDescent="0.25">
      <c r="D567" s="225"/>
      <c r="E567" s="225"/>
      <c r="F567" s="225"/>
    </row>
    <row r="568" spans="4:6" x14ac:dyDescent="0.25">
      <c r="D568" s="225"/>
      <c r="E568" s="225"/>
      <c r="F568" s="225"/>
    </row>
    <row r="569" spans="4:6" x14ac:dyDescent="0.25">
      <c r="D569" s="225"/>
      <c r="E569" s="225"/>
      <c r="F569" s="225"/>
    </row>
    <row r="570" spans="4:6" x14ac:dyDescent="0.25">
      <c r="D570" s="225"/>
      <c r="E570" s="225"/>
      <c r="F570" s="225"/>
    </row>
    <row r="571" spans="4:6" x14ac:dyDescent="0.25">
      <c r="D571" s="225"/>
      <c r="E571" s="225"/>
      <c r="F571" s="225"/>
    </row>
    <row r="572" spans="4:6" x14ac:dyDescent="0.25">
      <c r="D572" s="225"/>
      <c r="E572" s="225"/>
      <c r="F572" s="225"/>
    </row>
    <row r="573" spans="4:6" x14ac:dyDescent="0.25">
      <c r="D573" s="225"/>
      <c r="E573" s="225"/>
      <c r="F573" s="225"/>
    </row>
    <row r="574" spans="4:6" x14ac:dyDescent="0.25">
      <c r="D574" s="225"/>
      <c r="E574" s="225"/>
      <c r="F574" s="225"/>
    </row>
    <row r="575" spans="4:6" x14ac:dyDescent="0.25">
      <c r="D575" s="225"/>
      <c r="E575" s="225"/>
      <c r="F575" s="225"/>
    </row>
    <row r="576" spans="4:6" x14ac:dyDescent="0.25">
      <c r="D576" s="225"/>
      <c r="E576" s="225"/>
      <c r="F576" s="225"/>
    </row>
    <row r="577" spans="4:6" x14ac:dyDescent="0.25">
      <c r="D577" s="225"/>
      <c r="E577" s="225"/>
      <c r="F577" s="225"/>
    </row>
    <row r="578" spans="4:6" x14ac:dyDescent="0.25">
      <c r="D578" s="225"/>
      <c r="E578" s="225"/>
      <c r="F578" s="225"/>
    </row>
    <row r="579" spans="4:6" x14ac:dyDescent="0.25">
      <c r="D579" s="225"/>
      <c r="E579" s="225"/>
      <c r="F579" s="225"/>
    </row>
    <row r="580" spans="4:6" x14ac:dyDescent="0.25">
      <c r="D580" s="225"/>
      <c r="E580" s="225"/>
      <c r="F580" s="225"/>
    </row>
    <row r="581" spans="4:6" x14ac:dyDescent="0.25">
      <c r="D581" s="225"/>
      <c r="E581" s="225"/>
      <c r="F581" s="225"/>
    </row>
    <row r="582" spans="4:6" x14ac:dyDescent="0.25">
      <c r="D582" s="225"/>
      <c r="E582" s="225"/>
      <c r="F582" s="225"/>
    </row>
    <row r="583" spans="4:6" x14ac:dyDescent="0.25">
      <c r="D583" s="225"/>
      <c r="E583" s="225"/>
      <c r="F583" s="225"/>
    </row>
    <row r="584" spans="4:6" x14ac:dyDescent="0.25">
      <c r="D584" s="225"/>
      <c r="E584" s="225"/>
      <c r="F584" s="225"/>
    </row>
    <row r="585" spans="4:6" x14ac:dyDescent="0.25">
      <c r="D585" s="225"/>
      <c r="E585" s="225"/>
      <c r="F585" s="225"/>
    </row>
    <row r="586" spans="4:6" x14ac:dyDescent="0.25">
      <c r="D586" s="225"/>
      <c r="E586" s="225"/>
      <c r="F586" s="225"/>
    </row>
    <row r="587" spans="4:6" x14ac:dyDescent="0.25">
      <c r="D587" s="225"/>
      <c r="E587" s="225"/>
      <c r="F587" s="225"/>
    </row>
    <row r="588" spans="4:6" x14ac:dyDescent="0.25">
      <c r="D588" s="225"/>
      <c r="E588" s="225"/>
      <c r="F588" s="225"/>
    </row>
    <row r="589" spans="4:6" x14ac:dyDescent="0.25">
      <c r="D589" s="225"/>
      <c r="E589" s="225"/>
      <c r="F589" s="225"/>
    </row>
    <row r="590" spans="4:6" x14ac:dyDescent="0.25">
      <c r="D590" s="225"/>
      <c r="E590" s="225"/>
      <c r="F590" s="225"/>
    </row>
    <row r="591" spans="4:6" x14ac:dyDescent="0.25">
      <c r="D591" s="225"/>
      <c r="E591" s="225"/>
      <c r="F591" s="225"/>
    </row>
    <row r="592" spans="4:6" x14ac:dyDescent="0.25">
      <c r="D592" s="225"/>
      <c r="E592" s="225"/>
      <c r="F592" s="225"/>
    </row>
    <row r="593" spans="4:6" x14ac:dyDescent="0.25">
      <c r="D593" s="225"/>
      <c r="E593" s="225"/>
      <c r="F593" s="225"/>
    </row>
    <row r="594" spans="4:6" x14ac:dyDescent="0.25">
      <c r="D594" s="225"/>
      <c r="E594" s="225"/>
      <c r="F594" s="225"/>
    </row>
    <row r="595" spans="4:6" x14ac:dyDescent="0.25">
      <c r="D595" s="225"/>
      <c r="E595" s="225"/>
      <c r="F595" s="225"/>
    </row>
    <row r="596" spans="4:6" x14ac:dyDescent="0.25">
      <c r="D596" s="225"/>
      <c r="E596" s="225"/>
      <c r="F596" s="225"/>
    </row>
    <row r="597" spans="4:6" x14ac:dyDescent="0.25">
      <c r="D597" s="225"/>
      <c r="E597" s="225"/>
      <c r="F597" s="225"/>
    </row>
    <row r="598" spans="4:6" x14ac:dyDescent="0.25">
      <c r="D598" s="225"/>
      <c r="E598" s="225"/>
      <c r="F598" s="225"/>
    </row>
    <row r="599" spans="4:6" x14ac:dyDescent="0.25">
      <c r="D599" s="225"/>
      <c r="E599" s="225"/>
      <c r="F599" s="225"/>
    </row>
    <row r="600" spans="4:6" x14ac:dyDescent="0.25">
      <c r="D600" s="225"/>
      <c r="E600" s="225"/>
      <c r="F600" s="225"/>
    </row>
    <row r="601" spans="4:6" x14ac:dyDescent="0.25">
      <c r="D601" s="225"/>
      <c r="E601" s="225"/>
      <c r="F601" s="225"/>
    </row>
    <row r="602" spans="4:6" x14ac:dyDescent="0.25">
      <c r="D602" s="225"/>
      <c r="E602" s="225"/>
      <c r="F602" s="225"/>
    </row>
    <row r="603" spans="4:6" x14ac:dyDescent="0.25">
      <c r="D603" s="225"/>
      <c r="E603" s="225"/>
      <c r="F603" s="225"/>
    </row>
    <row r="604" spans="4:6" x14ac:dyDescent="0.25">
      <c r="D604" s="225"/>
      <c r="E604" s="225"/>
      <c r="F604" s="225"/>
    </row>
    <row r="605" spans="4:6" x14ac:dyDescent="0.25">
      <c r="D605" s="225"/>
      <c r="E605" s="225"/>
      <c r="F605" s="225"/>
    </row>
    <row r="606" spans="4:6" x14ac:dyDescent="0.25">
      <c r="D606" s="225"/>
      <c r="E606" s="225"/>
      <c r="F606" s="225"/>
    </row>
    <row r="607" spans="4:6" x14ac:dyDescent="0.25">
      <c r="D607" s="225"/>
      <c r="E607" s="225"/>
      <c r="F607" s="225"/>
    </row>
    <row r="608" spans="4:6" x14ac:dyDescent="0.25">
      <c r="D608" s="225"/>
      <c r="E608" s="225"/>
      <c r="F608" s="225"/>
    </row>
    <row r="609" spans="4:6" x14ac:dyDescent="0.25">
      <c r="D609" s="225"/>
      <c r="E609" s="225"/>
      <c r="F609" s="225"/>
    </row>
    <row r="610" spans="4:6" x14ac:dyDescent="0.25">
      <c r="D610" s="225"/>
      <c r="E610" s="225"/>
      <c r="F610" s="225"/>
    </row>
    <row r="611" spans="4:6" x14ac:dyDescent="0.25">
      <c r="D611" s="225"/>
      <c r="E611" s="225"/>
      <c r="F611" s="225"/>
    </row>
    <row r="612" spans="4:6" x14ac:dyDescent="0.25">
      <c r="D612" s="225"/>
      <c r="E612" s="225"/>
      <c r="F612" s="225"/>
    </row>
    <row r="613" spans="4:6" x14ac:dyDescent="0.25">
      <c r="D613" s="225"/>
      <c r="E613" s="225"/>
      <c r="F613" s="225"/>
    </row>
    <row r="614" spans="4:6" x14ac:dyDescent="0.25">
      <c r="D614" s="225"/>
      <c r="E614" s="225"/>
      <c r="F614" s="225"/>
    </row>
    <row r="615" spans="4:6" x14ac:dyDescent="0.25">
      <c r="D615" s="225"/>
      <c r="E615" s="225"/>
      <c r="F615" s="225"/>
    </row>
    <row r="616" spans="4:6" x14ac:dyDescent="0.25">
      <c r="D616" s="225"/>
      <c r="E616" s="225"/>
      <c r="F616" s="225"/>
    </row>
    <row r="617" spans="4:6" x14ac:dyDescent="0.25">
      <c r="D617" s="225"/>
      <c r="E617" s="225"/>
      <c r="F617" s="225"/>
    </row>
    <row r="618" spans="4:6" x14ac:dyDescent="0.25">
      <c r="D618" s="225"/>
      <c r="E618" s="225"/>
      <c r="F618" s="225"/>
    </row>
    <row r="619" spans="4:6" x14ac:dyDescent="0.25">
      <c r="D619" s="225"/>
      <c r="E619" s="225"/>
      <c r="F619" s="225"/>
    </row>
    <row r="620" spans="4:6" x14ac:dyDescent="0.25">
      <c r="D620" s="225"/>
      <c r="E620" s="225"/>
      <c r="F620" s="225"/>
    </row>
    <row r="621" spans="4:6" x14ac:dyDescent="0.25">
      <c r="D621" s="225"/>
      <c r="E621" s="225"/>
      <c r="F621" s="225"/>
    </row>
    <row r="622" spans="4:6" x14ac:dyDescent="0.25">
      <c r="D622" s="225"/>
      <c r="E622" s="225"/>
      <c r="F622" s="225"/>
    </row>
    <row r="623" spans="4:6" x14ac:dyDescent="0.25">
      <c r="D623" s="225"/>
      <c r="E623" s="225"/>
      <c r="F623" s="225"/>
    </row>
    <row r="624" spans="4:6" x14ac:dyDescent="0.25">
      <c r="D624" s="225"/>
      <c r="E624" s="225"/>
      <c r="F624" s="225"/>
    </row>
    <row r="625" spans="4:6" x14ac:dyDescent="0.25">
      <c r="D625" s="225"/>
      <c r="E625" s="225"/>
      <c r="F625" s="225"/>
    </row>
    <row r="626" spans="4:6" x14ac:dyDescent="0.25">
      <c r="D626" s="225"/>
      <c r="E626" s="225"/>
      <c r="F626" s="225"/>
    </row>
    <row r="627" spans="4:6" x14ac:dyDescent="0.25">
      <c r="D627" s="225"/>
      <c r="E627" s="225"/>
      <c r="F627" s="225"/>
    </row>
    <row r="628" spans="4:6" x14ac:dyDescent="0.25">
      <c r="D628" s="225"/>
      <c r="E628" s="225"/>
      <c r="F628" s="225"/>
    </row>
    <row r="629" spans="4:6" x14ac:dyDescent="0.25">
      <c r="D629" s="225"/>
      <c r="E629" s="225"/>
      <c r="F629" s="225"/>
    </row>
    <row r="630" spans="4:6" x14ac:dyDescent="0.25">
      <c r="D630" s="225"/>
      <c r="E630" s="225"/>
      <c r="F630" s="225"/>
    </row>
    <row r="631" spans="4:6" x14ac:dyDescent="0.25">
      <c r="D631" s="225"/>
      <c r="E631" s="225"/>
      <c r="F631" s="225"/>
    </row>
    <row r="632" spans="4:6" x14ac:dyDescent="0.25">
      <c r="D632" s="225"/>
      <c r="E632" s="225"/>
      <c r="F632" s="225"/>
    </row>
    <row r="633" spans="4:6" x14ac:dyDescent="0.25">
      <c r="D633" s="225"/>
      <c r="E633" s="225"/>
      <c r="F633" s="225"/>
    </row>
    <row r="634" spans="4:6" x14ac:dyDescent="0.25">
      <c r="D634" s="225"/>
      <c r="E634" s="225"/>
      <c r="F634" s="225"/>
    </row>
    <row r="635" spans="4:6" x14ac:dyDescent="0.25">
      <c r="D635" s="225"/>
      <c r="E635" s="225"/>
      <c r="F635" s="225"/>
    </row>
    <row r="636" spans="4:6" x14ac:dyDescent="0.25">
      <c r="D636" s="225"/>
      <c r="E636" s="225"/>
      <c r="F636" s="225"/>
    </row>
    <row r="637" spans="4:6" x14ac:dyDescent="0.25">
      <c r="D637" s="225"/>
      <c r="E637" s="225"/>
      <c r="F637" s="225"/>
    </row>
    <row r="638" spans="4:6" x14ac:dyDescent="0.25">
      <c r="D638" s="225"/>
      <c r="E638" s="225"/>
      <c r="F638" s="225"/>
    </row>
    <row r="639" spans="4:6" x14ac:dyDescent="0.25">
      <c r="D639" s="225"/>
      <c r="E639" s="225"/>
      <c r="F639" s="225"/>
    </row>
    <row r="640" spans="4:6" x14ac:dyDescent="0.25">
      <c r="D640" s="225"/>
      <c r="E640" s="225"/>
      <c r="F640" s="225"/>
    </row>
    <row r="641" spans="4:6" x14ac:dyDescent="0.25">
      <c r="D641" s="225"/>
      <c r="E641" s="225"/>
      <c r="F641" s="225"/>
    </row>
    <row r="642" spans="4:6" x14ac:dyDescent="0.25">
      <c r="D642" s="225"/>
      <c r="E642" s="225"/>
      <c r="F642" s="225"/>
    </row>
    <row r="643" spans="4:6" x14ac:dyDescent="0.25">
      <c r="D643" s="225"/>
      <c r="E643" s="225"/>
      <c r="F643" s="225"/>
    </row>
    <row r="644" spans="4:6" x14ac:dyDescent="0.25">
      <c r="D644" s="225"/>
      <c r="E644" s="225"/>
      <c r="F644" s="225"/>
    </row>
    <row r="645" spans="4:6" x14ac:dyDescent="0.25">
      <c r="D645" s="225"/>
      <c r="E645" s="225"/>
      <c r="F645" s="225"/>
    </row>
    <row r="646" spans="4:6" x14ac:dyDescent="0.25">
      <c r="D646" s="225"/>
      <c r="E646" s="225"/>
      <c r="F646" s="225"/>
    </row>
    <row r="647" spans="4:6" x14ac:dyDescent="0.25">
      <c r="D647" s="225"/>
      <c r="E647" s="225"/>
      <c r="F647" s="225"/>
    </row>
    <row r="648" spans="4:6" x14ac:dyDescent="0.25">
      <c r="D648" s="225"/>
      <c r="E648" s="225"/>
      <c r="F648" s="225"/>
    </row>
    <row r="649" spans="4:6" x14ac:dyDescent="0.25">
      <c r="D649" s="225"/>
      <c r="E649" s="225"/>
      <c r="F649" s="225"/>
    </row>
    <row r="650" spans="4:6" x14ac:dyDescent="0.25">
      <c r="D650" s="225"/>
      <c r="E650" s="225"/>
      <c r="F650" s="225"/>
    </row>
    <row r="651" spans="4:6" x14ac:dyDescent="0.25">
      <c r="D651" s="225"/>
      <c r="E651" s="225"/>
      <c r="F651" s="225"/>
    </row>
    <row r="652" spans="4:6" x14ac:dyDescent="0.25">
      <c r="D652" s="225"/>
      <c r="E652" s="225"/>
      <c r="F652" s="225"/>
    </row>
    <row r="653" spans="4:6" x14ac:dyDescent="0.25">
      <c r="D653" s="225"/>
      <c r="E653" s="225"/>
      <c r="F653" s="225"/>
    </row>
    <row r="654" spans="4:6" x14ac:dyDescent="0.25">
      <c r="D654" s="225"/>
      <c r="E654" s="225"/>
      <c r="F654" s="225"/>
    </row>
    <row r="655" spans="4:6" x14ac:dyDescent="0.25">
      <c r="D655" s="225"/>
      <c r="E655" s="225"/>
      <c r="F655" s="225"/>
    </row>
    <row r="656" spans="4:6" x14ac:dyDescent="0.25">
      <c r="D656" s="225"/>
      <c r="E656" s="225"/>
      <c r="F656" s="225"/>
    </row>
    <row r="657" spans="4:6" x14ac:dyDescent="0.25">
      <c r="D657" s="225"/>
      <c r="E657" s="225"/>
      <c r="F657" s="225"/>
    </row>
    <row r="658" spans="4:6" x14ac:dyDescent="0.25">
      <c r="D658" s="225"/>
      <c r="E658" s="225"/>
      <c r="F658" s="225"/>
    </row>
    <row r="659" spans="4:6" x14ac:dyDescent="0.25">
      <c r="D659" s="225"/>
      <c r="E659" s="225"/>
      <c r="F659" s="225"/>
    </row>
    <row r="660" spans="4:6" x14ac:dyDescent="0.25">
      <c r="D660" s="225"/>
      <c r="E660" s="225"/>
      <c r="F660" s="225"/>
    </row>
    <row r="661" spans="4:6" x14ac:dyDescent="0.25">
      <c r="D661" s="225"/>
      <c r="E661" s="225"/>
      <c r="F661" s="225"/>
    </row>
    <row r="662" spans="4:6" x14ac:dyDescent="0.25">
      <c r="D662" s="225"/>
      <c r="E662" s="225"/>
      <c r="F662" s="225"/>
    </row>
    <row r="663" spans="4:6" x14ac:dyDescent="0.25">
      <c r="D663" s="225"/>
      <c r="E663" s="225"/>
      <c r="F663" s="225"/>
    </row>
    <row r="664" spans="4:6" x14ac:dyDescent="0.25">
      <c r="D664" s="225"/>
      <c r="E664" s="225"/>
      <c r="F664" s="225"/>
    </row>
    <row r="665" spans="4:6" x14ac:dyDescent="0.25">
      <c r="D665" s="225"/>
      <c r="E665" s="225"/>
      <c r="F665" s="225"/>
    </row>
    <row r="666" spans="4:6" x14ac:dyDescent="0.25">
      <c r="D666" s="225"/>
      <c r="E666" s="225"/>
      <c r="F666" s="225"/>
    </row>
    <row r="667" spans="4:6" x14ac:dyDescent="0.25">
      <c r="D667" s="225"/>
      <c r="E667" s="225"/>
      <c r="F667" s="225"/>
    </row>
    <row r="668" spans="4:6" x14ac:dyDescent="0.25">
      <c r="D668" s="225"/>
      <c r="E668" s="225"/>
      <c r="F668" s="225"/>
    </row>
    <row r="669" spans="4:6" x14ac:dyDescent="0.25">
      <c r="D669" s="225"/>
      <c r="E669" s="225"/>
      <c r="F669" s="225"/>
    </row>
    <row r="670" spans="4:6" x14ac:dyDescent="0.25">
      <c r="D670" s="225"/>
      <c r="E670" s="225"/>
      <c r="F670" s="225"/>
    </row>
    <row r="671" spans="4:6" x14ac:dyDescent="0.25">
      <c r="D671" s="225"/>
      <c r="E671" s="225"/>
      <c r="F671" s="225"/>
    </row>
    <row r="672" spans="4:6" x14ac:dyDescent="0.25">
      <c r="D672" s="225"/>
      <c r="E672" s="225"/>
      <c r="F672" s="225"/>
    </row>
    <row r="673" spans="4:6" x14ac:dyDescent="0.25">
      <c r="D673" s="225"/>
      <c r="E673" s="225"/>
      <c r="F673" s="225"/>
    </row>
    <row r="674" spans="4:6" x14ac:dyDescent="0.25">
      <c r="D674" s="225"/>
      <c r="E674" s="225"/>
      <c r="F674" s="225"/>
    </row>
    <row r="675" spans="4:6" x14ac:dyDescent="0.25">
      <c r="D675" s="225"/>
      <c r="E675" s="225"/>
      <c r="F675" s="225"/>
    </row>
    <row r="676" spans="4:6" x14ac:dyDescent="0.25">
      <c r="D676" s="225"/>
      <c r="E676" s="225"/>
      <c r="F676" s="225"/>
    </row>
    <row r="677" spans="4:6" x14ac:dyDescent="0.25">
      <c r="D677" s="225"/>
      <c r="E677" s="225"/>
      <c r="F677" s="225"/>
    </row>
    <row r="678" spans="4:6" x14ac:dyDescent="0.25">
      <c r="D678" s="225"/>
      <c r="E678" s="225"/>
      <c r="F678" s="225"/>
    </row>
    <row r="679" spans="4:6" x14ac:dyDescent="0.25">
      <c r="D679" s="225"/>
      <c r="E679" s="225"/>
      <c r="F679" s="225"/>
    </row>
    <row r="680" spans="4:6" x14ac:dyDescent="0.25">
      <c r="D680" s="225"/>
      <c r="E680" s="225"/>
      <c r="F680" s="225"/>
    </row>
    <row r="681" spans="4:6" x14ac:dyDescent="0.25">
      <c r="D681" s="225"/>
      <c r="E681" s="225"/>
      <c r="F681" s="225"/>
    </row>
    <row r="682" spans="4:6" x14ac:dyDescent="0.25">
      <c r="D682" s="225"/>
      <c r="E682" s="225"/>
      <c r="F682" s="225"/>
    </row>
    <row r="683" spans="4:6" x14ac:dyDescent="0.25">
      <c r="D683" s="225"/>
      <c r="E683" s="225"/>
      <c r="F683" s="225"/>
    </row>
    <row r="684" spans="4:6" x14ac:dyDescent="0.25">
      <c r="D684" s="225"/>
      <c r="E684" s="225"/>
      <c r="F684" s="225"/>
    </row>
    <row r="685" spans="4:6" x14ac:dyDescent="0.25">
      <c r="D685" s="225"/>
      <c r="E685" s="225"/>
      <c r="F685" s="225"/>
    </row>
    <row r="686" spans="4:6" x14ac:dyDescent="0.25">
      <c r="D686" s="225"/>
      <c r="E686" s="225"/>
      <c r="F686" s="225"/>
    </row>
    <row r="687" spans="4:6" x14ac:dyDescent="0.25">
      <c r="D687" s="225"/>
      <c r="E687" s="225"/>
      <c r="F687" s="225"/>
    </row>
    <row r="688" spans="4:6" x14ac:dyDescent="0.25">
      <c r="D688" s="225"/>
      <c r="E688" s="225"/>
      <c r="F688" s="225"/>
    </row>
    <row r="689" spans="4:6" x14ac:dyDescent="0.25">
      <c r="D689" s="225"/>
      <c r="E689" s="225"/>
      <c r="F689" s="225"/>
    </row>
    <row r="690" spans="4:6" x14ac:dyDescent="0.25">
      <c r="D690" s="225"/>
      <c r="E690" s="225"/>
      <c r="F690" s="225"/>
    </row>
    <row r="691" spans="4:6" x14ac:dyDescent="0.25">
      <c r="D691" s="225"/>
      <c r="E691" s="225"/>
      <c r="F691" s="225"/>
    </row>
    <row r="692" spans="4:6" x14ac:dyDescent="0.25">
      <c r="D692" s="225"/>
      <c r="E692" s="225"/>
      <c r="F692" s="225"/>
    </row>
    <row r="693" spans="4:6" x14ac:dyDescent="0.25">
      <c r="D693" s="225"/>
      <c r="E693" s="225"/>
      <c r="F693" s="225"/>
    </row>
    <row r="694" spans="4:6" x14ac:dyDescent="0.25">
      <c r="D694" s="225"/>
      <c r="E694" s="225"/>
      <c r="F694" s="225"/>
    </row>
    <row r="695" spans="4:6" x14ac:dyDescent="0.25">
      <c r="D695" s="225"/>
      <c r="E695" s="225"/>
      <c r="F695" s="225"/>
    </row>
    <row r="696" spans="4:6" x14ac:dyDescent="0.25">
      <c r="D696" s="225"/>
      <c r="E696" s="225"/>
      <c r="F696" s="225"/>
    </row>
    <row r="697" spans="4:6" x14ac:dyDescent="0.25">
      <c r="D697" s="225"/>
      <c r="E697" s="225"/>
      <c r="F697" s="225"/>
    </row>
    <row r="698" spans="4:6" x14ac:dyDescent="0.25">
      <c r="D698" s="225"/>
      <c r="E698" s="225"/>
      <c r="F698" s="225"/>
    </row>
    <row r="699" spans="4:6" x14ac:dyDescent="0.25">
      <c r="D699" s="225"/>
      <c r="E699" s="225"/>
      <c r="F699" s="225"/>
    </row>
    <row r="700" spans="4:6" x14ac:dyDescent="0.25">
      <c r="D700" s="225"/>
      <c r="E700" s="225"/>
      <c r="F700" s="225"/>
    </row>
    <row r="701" spans="4:6" x14ac:dyDescent="0.25">
      <c r="D701" s="225"/>
      <c r="E701" s="225"/>
      <c r="F701" s="225"/>
    </row>
    <row r="702" spans="4:6" x14ac:dyDescent="0.25">
      <c r="D702" s="225"/>
      <c r="E702" s="225"/>
      <c r="F702" s="225"/>
    </row>
    <row r="703" spans="4:6" x14ac:dyDescent="0.25">
      <c r="D703" s="225"/>
      <c r="E703" s="225"/>
      <c r="F703" s="225"/>
    </row>
    <row r="704" spans="4:6" x14ac:dyDescent="0.25">
      <c r="D704" s="225"/>
      <c r="E704" s="225"/>
      <c r="F704" s="225"/>
    </row>
    <row r="705" spans="4:6" x14ac:dyDescent="0.25">
      <c r="D705" s="225"/>
      <c r="E705" s="225"/>
      <c r="F705" s="225"/>
    </row>
    <row r="706" spans="4:6" x14ac:dyDescent="0.25">
      <c r="D706" s="225"/>
      <c r="E706" s="225"/>
      <c r="F706" s="225"/>
    </row>
    <row r="707" spans="4:6" x14ac:dyDescent="0.25">
      <c r="D707" s="225"/>
      <c r="E707" s="225"/>
      <c r="F707" s="225"/>
    </row>
    <row r="708" spans="4:6" x14ac:dyDescent="0.25">
      <c r="D708" s="225"/>
      <c r="E708" s="225"/>
      <c r="F708" s="225"/>
    </row>
    <row r="709" spans="4:6" x14ac:dyDescent="0.25">
      <c r="D709" s="225"/>
      <c r="E709" s="225"/>
      <c r="F709" s="225"/>
    </row>
    <row r="710" spans="4:6" x14ac:dyDescent="0.25">
      <c r="D710" s="225"/>
      <c r="E710" s="225"/>
      <c r="F710" s="225"/>
    </row>
    <row r="711" spans="4:6" x14ac:dyDescent="0.25">
      <c r="D711" s="225"/>
      <c r="E711" s="225"/>
      <c r="F711" s="225"/>
    </row>
    <row r="712" spans="4:6" x14ac:dyDescent="0.25">
      <c r="D712" s="225"/>
      <c r="E712" s="225"/>
      <c r="F712" s="225"/>
    </row>
    <row r="713" spans="4:6" x14ac:dyDescent="0.25">
      <c r="D713" s="225"/>
      <c r="E713" s="225"/>
      <c r="F713" s="225"/>
    </row>
    <row r="714" spans="4:6" x14ac:dyDescent="0.25">
      <c r="D714" s="225"/>
      <c r="E714" s="225"/>
      <c r="F714" s="225"/>
    </row>
    <row r="715" spans="4:6" x14ac:dyDescent="0.25">
      <c r="D715" s="225"/>
      <c r="E715" s="225"/>
      <c r="F715" s="225"/>
    </row>
    <row r="716" spans="4:6" x14ac:dyDescent="0.25">
      <c r="D716" s="225"/>
      <c r="E716" s="225"/>
      <c r="F716" s="225"/>
    </row>
    <row r="717" spans="4:6" x14ac:dyDescent="0.25">
      <c r="D717" s="225"/>
      <c r="E717" s="225"/>
      <c r="F717" s="225"/>
    </row>
    <row r="718" spans="4:6" x14ac:dyDescent="0.25">
      <c r="D718" s="225"/>
      <c r="E718" s="225"/>
      <c r="F718" s="225"/>
    </row>
    <row r="719" spans="4:6" x14ac:dyDescent="0.25">
      <c r="D719" s="225"/>
      <c r="E719" s="225"/>
      <c r="F719" s="225"/>
    </row>
    <row r="720" spans="4:6" x14ac:dyDescent="0.25">
      <c r="D720" s="225"/>
      <c r="E720" s="225"/>
      <c r="F720" s="225"/>
    </row>
    <row r="721" spans="4:6" x14ac:dyDescent="0.25">
      <c r="D721" s="225"/>
      <c r="E721" s="225"/>
      <c r="F721" s="225"/>
    </row>
    <row r="722" spans="4:6" x14ac:dyDescent="0.25">
      <c r="D722" s="225"/>
      <c r="E722" s="225"/>
      <c r="F722" s="225"/>
    </row>
    <row r="723" spans="4:6" x14ac:dyDescent="0.25">
      <c r="D723" s="225"/>
      <c r="E723" s="225"/>
      <c r="F723" s="225"/>
    </row>
    <row r="724" spans="4:6" x14ac:dyDescent="0.25">
      <c r="D724" s="225"/>
      <c r="E724" s="225"/>
      <c r="F724" s="225"/>
    </row>
    <row r="725" spans="4:6" x14ac:dyDescent="0.25">
      <c r="D725" s="225"/>
      <c r="E725" s="225"/>
      <c r="F725" s="225"/>
    </row>
    <row r="726" spans="4:6" x14ac:dyDescent="0.25">
      <c r="D726" s="225"/>
      <c r="E726" s="225"/>
      <c r="F726" s="225"/>
    </row>
    <row r="727" spans="4:6" x14ac:dyDescent="0.25">
      <c r="D727" s="225"/>
      <c r="E727" s="225"/>
      <c r="F727" s="225"/>
    </row>
    <row r="728" spans="4:6" x14ac:dyDescent="0.25">
      <c r="D728" s="225"/>
      <c r="E728" s="225"/>
      <c r="F728" s="225"/>
    </row>
    <row r="729" spans="4:6" x14ac:dyDescent="0.25">
      <c r="D729" s="225"/>
      <c r="E729" s="225"/>
      <c r="F729" s="225"/>
    </row>
    <row r="730" spans="4:6" x14ac:dyDescent="0.25">
      <c r="D730" s="225"/>
      <c r="E730" s="225"/>
      <c r="F730" s="225"/>
    </row>
    <row r="731" spans="4:6" x14ac:dyDescent="0.25">
      <c r="D731" s="225"/>
      <c r="E731" s="225"/>
      <c r="F731" s="225"/>
    </row>
    <row r="732" spans="4:6" x14ac:dyDescent="0.25">
      <c r="D732" s="225"/>
      <c r="E732" s="225"/>
      <c r="F732" s="225"/>
    </row>
    <row r="733" spans="4:6" x14ac:dyDescent="0.25">
      <c r="D733" s="225"/>
      <c r="E733" s="225"/>
      <c r="F733" s="225"/>
    </row>
    <row r="734" spans="4:6" x14ac:dyDescent="0.25">
      <c r="D734" s="225"/>
      <c r="E734" s="225"/>
      <c r="F734" s="225"/>
    </row>
    <row r="735" spans="4:6" x14ac:dyDescent="0.25">
      <c r="D735" s="225"/>
      <c r="E735" s="225"/>
      <c r="F735" s="225"/>
    </row>
    <row r="736" spans="4:6" x14ac:dyDescent="0.25">
      <c r="D736" s="225"/>
      <c r="E736" s="225"/>
      <c r="F736" s="225"/>
    </row>
    <row r="737" spans="4:6" x14ac:dyDescent="0.25">
      <c r="D737" s="225"/>
      <c r="E737" s="225"/>
      <c r="F737" s="225"/>
    </row>
    <row r="738" spans="4:6" x14ac:dyDescent="0.25">
      <c r="D738" s="225"/>
      <c r="E738" s="225"/>
      <c r="F738" s="225"/>
    </row>
    <row r="739" spans="4:6" x14ac:dyDescent="0.25">
      <c r="D739" s="225"/>
      <c r="E739" s="225"/>
      <c r="F739" s="225"/>
    </row>
    <row r="740" spans="4:6" x14ac:dyDescent="0.25">
      <c r="D740" s="225"/>
      <c r="E740" s="225"/>
      <c r="F740" s="225"/>
    </row>
    <row r="741" spans="4:6" x14ac:dyDescent="0.25">
      <c r="D741" s="225"/>
      <c r="E741" s="225"/>
      <c r="F741" s="225"/>
    </row>
    <row r="742" spans="4:6" x14ac:dyDescent="0.25">
      <c r="D742" s="225"/>
      <c r="E742" s="225"/>
      <c r="F742" s="225"/>
    </row>
    <row r="743" spans="4:6" x14ac:dyDescent="0.25">
      <c r="D743" s="225"/>
      <c r="E743" s="225"/>
      <c r="F743" s="225"/>
    </row>
    <row r="744" spans="4:6" x14ac:dyDescent="0.25">
      <c r="D744" s="225"/>
      <c r="E744" s="225"/>
      <c r="F744" s="225"/>
    </row>
    <row r="745" spans="4:6" x14ac:dyDescent="0.25">
      <c r="D745" s="225"/>
      <c r="E745" s="225"/>
      <c r="F745" s="225"/>
    </row>
    <row r="746" spans="4:6" x14ac:dyDescent="0.25">
      <c r="D746" s="225"/>
      <c r="E746" s="225"/>
      <c r="F746" s="225"/>
    </row>
    <row r="747" spans="4:6" x14ac:dyDescent="0.25">
      <c r="D747" s="225"/>
      <c r="E747" s="225"/>
      <c r="F747" s="225"/>
    </row>
    <row r="748" spans="4:6" x14ac:dyDescent="0.25">
      <c r="D748" s="225"/>
      <c r="E748" s="225"/>
      <c r="F748" s="225"/>
    </row>
    <row r="749" spans="4:6" x14ac:dyDescent="0.25">
      <c r="D749" s="225"/>
      <c r="E749" s="225"/>
      <c r="F749" s="225"/>
    </row>
    <row r="750" spans="4:6" x14ac:dyDescent="0.25">
      <c r="D750" s="225"/>
      <c r="E750" s="225"/>
      <c r="F750" s="225"/>
    </row>
    <row r="751" spans="4:6" x14ac:dyDescent="0.25">
      <c r="D751" s="225"/>
      <c r="E751" s="225"/>
      <c r="F751" s="225"/>
    </row>
    <row r="752" spans="4:6" x14ac:dyDescent="0.25">
      <c r="D752" s="225"/>
      <c r="E752" s="225"/>
      <c r="F752" s="225"/>
    </row>
    <row r="753" spans="4:6" x14ac:dyDescent="0.25">
      <c r="D753" s="225"/>
      <c r="E753" s="225"/>
      <c r="F753" s="225"/>
    </row>
    <row r="754" spans="4:6" x14ac:dyDescent="0.25">
      <c r="D754" s="225"/>
      <c r="E754" s="225"/>
      <c r="F754" s="225"/>
    </row>
    <row r="755" spans="4:6" x14ac:dyDescent="0.25">
      <c r="D755" s="225"/>
      <c r="E755" s="225"/>
      <c r="F755" s="225"/>
    </row>
    <row r="756" spans="4:6" x14ac:dyDescent="0.25">
      <c r="D756" s="225"/>
      <c r="E756" s="225"/>
      <c r="F756" s="225"/>
    </row>
    <row r="757" spans="4:6" x14ac:dyDescent="0.25">
      <c r="D757" s="225"/>
      <c r="E757" s="225"/>
      <c r="F757" s="225"/>
    </row>
    <row r="758" spans="4:6" x14ac:dyDescent="0.25">
      <c r="D758" s="225"/>
      <c r="E758" s="225"/>
      <c r="F758" s="225"/>
    </row>
    <row r="759" spans="4:6" x14ac:dyDescent="0.25">
      <c r="D759" s="225"/>
      <c r="E759" s="225"/>
      <c r="F759" s="225"/>
    </row>
    <row r="760" spans="4:6" x14ac:dyDescent="0.25">
      <c r="D760" s="225"/>
      <c r="E760" s="225"/>
      <c r="F760" s="225"/>
    </row>
    <row r="761" spans="4:6" x14ac:dyDescent="0.25">
      <c r="D761" s="225"/>
      <c r="E761" s="225"/>
      <c r="F761" s="225"/>
    </row>
    <row r="762" spans="4:6" x14ac:dyDescent="0.25">
      <c r="D762" s="225"/>
      <c r="E762" s="225"/>
      <c r="F762" s="225"/>
    </row>
    <row r="763" spans="4:6" x14ac:dyDescent="0.25">
      <c r="D763" s="225"/>
      <c r="E763" s="225"/>
      <c r="F763" s="225"/>
    </row>
    <row r="764" spans="4:6" x14ac:dyDescent="0.25">
      <c r="D764" s="225"/>
      <c r="E764" s="225"/>
      <c r="F764" s="225"/>
    </row>
    <row r="765" spans="4:6" x14ac:dyDescent="0.25">
      <c r="D765" s="225"/>
      <c r="E765" s="225"/>
      <c r="F765" s="225"/>
    </row>
    <row r="766" spans="4:6" x14ac:dyDescent="0.25">
      <c r="D766" s="225"/>
      <c r="E766" s="225"/>
      <c r="F766" s="225"/>
    </row>
    <row r="767" spans="4:6" x14ac:dyDescent="0.25">
      <c r="D767" s="225"/>
      <c r="E767" s="225"/>
      <c r="F767" s="225"/>
    </row>
    <row r="768" spans="4:6" x14ac:dyDescent="0.25">
      <c r="D768" s="225"/>
      <c r="E768" s="225"/>
      <c r="F768" s="225"/>
    </row>
    <row r="769" spans="4:6" x14ac:dyDescent="0.25">
      <c r="D769" s="225"/>
      <c r="E769" s="225"/>
      <c r="F769" s="225"/>
    </row>
    <row r="770" spans="4:6" x14ac:dyDescent="0.25">
      <c r="D770" s="225"/>
      <c r="E770" s="225"/>
      <c r="F770" s="225"/>
    </row>
    <row r="771" spans="4:6" x14ac:dyDescent="0.25">
      <c r="D771" s="225"/>
      <c r="E771" s="225"/>
      <c r="F771" s="225"/>
    </row>
    <row r="772" spans="4:6" x14ac:dyDescent="0.25">
      <c r="D772" s="225"/>
      <c r="E772" s="225"/>
      <c r="F772" s="225"/>
    </row>
  </sheetData>
  <pageMargins left="0.7" right="0.7" top="0.75" bottom="0.75" header="0.3" footer="0.3"/>
  <drawing r:id="rId1"/>
  <legacyDrawing r:id="rId2"/>
  <controls>
    <mc:AlternateContent xmlns:mc="http://schemas.openxmlformats.org/markup-compatibility/2006">
      <mc:Choice Requires="x14">
        <control shapeId="119811" r:id="rId3" name="cmdRunHrd">
          <controlPr defaultSize="0" autoLine="0" r:id="rId4">
            <anchor moveWithCells="1">
              <from>
                <xdr:col>7</xdr:col>
                <xdr:colOff>495300</xdr:colOff>
                <xdr:row>0</xdr:row>
                <xdr:rowOff>66675</xdr:rowOff>
              </from>
              <to>
                <xdr:col>8</xdr:col>
                <xdr:colOff>581025</xdr:colOff>
                <xdr:row>1</xdr:row>
                <xdr:rowOff>161925</xdr:rowOff>
              </to>
            </anchor>
          </controlPr>
        </control>
      </mc:Choice>
      <mc:Fallback>
        <control shapeId="119811" r:id="rId3" name="cmdRunHrd"/>
      </mc:Fallback>
    </mc:AlternateContent>
    <mc:AlternateContent xmlns:mc="http://schemas.openxmlformats.org/markup-compatibility/2006">
      <mc:Choice Requires="x14">
        <control shapeId="119810" r:id="rId5" name="cmdWriteHrd">
          <controlPr defaultSize="0" autoLine="0" r:id="rId6">
            <anchor moveWithCells="1">
              <from>
                <xdr:col>6</xdr:col>
                <xdr:colOff>152400</xdr:colOff>
                <xdr:row>0</xdr:row>
                <xdr:rowOff>66675</xdr:rowOff>
              </from>
              <to>
                <xdr:col>7</xdr:col>
                <xdr:colOff>400050</xdr:colOff>
                <xdr:row>1</xdr:row>
                <xdr:rowOff>161925</xdr:rowOff>
              </to>
            </anchor>
          </controlPr>
        </control>
      </mc:Choice>
      <mc:Fallback>
        <control shapeId="119810" r:id="rId5" name="cmdWriteHrd"/>
      </mc:Fallback>
    </mc:AlternateContent>
    <mc:AlternateContent xmlns:mc="http://schemas.openxmlformats.org/markup-compatibility/2006">
      <mc:Choice Requires="x14">
        <control shapeId="119809" r:id="rId7" name="cmdReadHrd">
          <controlPr defaultSize="0" autoLine="0" r:id="rId8">
            <anchor moveWithCells="1">
              <from>
                <xdr:col>5</xdr:col>
                <xdr:colOff>28575</xdr:colOff>
                <xdr:row>0</xdr:row>
                <xdr:rowOff>66675</xdr:rowOff>
              </from>
              <to>
                <xdr:col>6</xdr:col>
                <xdr:colOff>142875</xdr:colOff>
                <xdr:row>1</xdr:row>
                <xdr:rowOff>161925</xdr:rowOff>
              </to>
            </anchor>
          </controlPr>
        </control>
      </mc:Choice>
      <mc:Fallback>
        <control shapeId="119809" r:id="rId7" name="cmdReadHrd"/>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zoomScaleNormal="100" workbookViewId="0">
      <selection activeCell="C16" sqref="C16"/>
    </sheetView>
  </sheetViews>
  <sheetFormatPr defaultRowHeight="15" x14ac:dyDescent="0.25"/>
  <cols>
    <col min="1" max="1" width="11.85546875" style="11" customWidth="1"/>
    <col min="2" max="2" width="10.7109375" style="11" customWidth="1"/>
    <col min="3" max="3" width="8.85546875" style="9"/>
    <col min="11" max="11" width="8.85546875" style="4"/>
    <col min="14" max="14" width="8.85546875" style="9"/>
  </cols>
  <sheetData>
    <row r="1" spans="1:15" ht="25.35" customHeight="1" x14ac:dyDescent="0.25">
      <c r="A1" s="118" t="s">
        <v>993</v>
      </c>
      <c r="O1" s="9"/>
    </row>
    <row r="2" spans="1:15" ht="19.899999999999999" customHeight="1" x14ac:dyDescent="0.25">
      <c r="A2" s="125" t="s">
        <v>926</v>
      </c>
      <c r="B2" s="121" t="s">
        <v>2039</v>
      </c>
      <c r="C2" s="103"/>
      <c r="D2" s="30" t="s">
        <v>766</v>
      </c>
      <c r="E2" s="104" t="s">
        <v>1617</v>
      </c>
    </row>
    <row r="3" spans="1:15" x14ac:dyDescent="0.25">
      <c r="A3" s="126" t="s">
        <v>908</v>
      </c>
      <c r="B3" s="122"/>
      <c r="C3" s="114"/>
      <c r="D3" s="103"/>
    </row>
    <row r="5" spans="1:15" s="3" customFormat="1" x14ac:dyDescent="0.25">
      <c r="A5" s="124" t="s">
        <v>944</v>
      </c>
      <c r="B5" s="123"/>
      <c r="C5" s="12"/>
      <c r="K5" s="9"/>
      <c r="N5" s="12"/>
    </row>
    <row r="6" spans="1:15" x14ac:dyDescent="0.25">
      <c r="A6" s="11" t="s">
        <v>982</v>
      </c>
      <c r="B6" s="9" t="s">
        <v>2040</v>
      </c>
      <c r="L6" s="4"/>
    </row>
    <row r="7" spans="1:15" x14ac:dyDescent="0.25">
      <c r="A7" s="11" t="s">
        <v>983</v>
      </c>
      <c r="B7" s="9"/>
      <c r="L7" s="4"/>
    </row>
    <row r="8" spans="1:15" x14ac:dyDescent="0.25">
      <c r="A8" s="11" t="s">
        <v>984</v>
      </c>
      <c r="B8" s="128"/>
      <c r="L8" s="4"/>
    </row>
    <row r="10" spans="1:15" s="79" customFormat="1" ht="12.75" x14ac:dyDescent="0.2">
      <c r="A10" s="124" t="s">
        <v>955</v>
      </c>
      <c r="B10" s="124"/>
      <c r="C10" s="80"/>
      <c r="K10" s="81"/>
      <c r="N10" s="80"/>
    </row>
    <row r="11" spans="1:15" x14ac:dyDescent="0.25">
      <c r="A11" s="11">
        <v>1</v>
      </c>
      <c r="B11" s="11" t="s">
        <v>945</v>
      </c>
      <c r="C11" s="45">
        <v>35.54</v>
      </c>
      <c r="D11" t="s">
        <v>1205</v>
      </c>
      <c r="L11" s="4"/>
    </row>
    <row r="12" spans="1:15" x14ac:dyDescent="0.25">
      <c r="A12" s="11">
        <v>2</v>
      </c>
      <c r="B12" s="11" t="s">
        <v>946</v>
      </c>
      <c r="C12" s="45">
        <v>-98.05</v>
      </c>
      <c r="D12" t="s">
        <v>1206</v>
      </c>
      <c r="L12" s="4"/>
    </row>
    <row r="13" spans="1:15" x14ac:dyDescent="0.25">
      <c r="A13" s="11">
        <v>3</v>
      </c>
      <c r="B13" s="11" t="s">
        <v>947</v>
      </c>
      <c r="C13" s="45">
        <v>0</v>
      </c>
      <c r="D13" t="s">
        <v>1207</v>
      </c>
      <c r="L13" s="4"/>
    </row>
    <row r="14" spans="1:15" x14ac:dyDescent="0.25">
      <c r="A14" s="11">
        <v>4</v>
      </c>
      <c r="B14" s="11" t="s">
        <v>948</v>
      </c>
      <c r="C14" s="45">
        <v>1</v>
      </c>
      <c r="D14" t="s">
        <v>1208</v>
      </c>
      <c r="L14" s="4"/>
    </row>
    <row r="15" spans="1:15" x14ac:dyDescent="0.25">
      <c r="A15" s="11">
        <v>5</v>
      </c>
      <c r="B15" s="11" t="s">
        <v>949</v>
      </c>
      <c r="C15" s="45">
        <v>380</v>
      </c>
      <c r="D15" t="s">
        <v>1216</v>
      </c>
      <c r="L15" s="4"/>
    </row>
    <row r="16" spans="1:15" x14ac:dyDescent="0.25">
      <c r="A16" s="11">
        <v>6</v>
      </c>
      <c r="B16" s="11" t="s">
        <v>950</v>
      </c>
      <c r="C16" s="45">
        <v>0</v>
      </c>
      <c r="D16" t="s">
        <v>1209</v>
      </c>
      <c r="L16" s="4"/>
    </row>
    <row r="17" spans="1:14" x14ac:dyDescent="0.25">
      <c r="A17" s="11">
        <v>7</v>
      </c>
      <c r="B17" s="11" t="s">
        <v>951</v>
      </c>
      <c r="C17" s="45">
        <v>0</v>
      </c>
      <c r="D17" t="s">
        <v>1210</v>
      </c>
      <c r="L17" s="4"/>
    </row>
    <row r="18" spans="1:14" x14ac:dyDescent="0.25">
      <c r="A18" s="11">
        <v>8</v>
      </c>
      <c r="B18" s="11" t="s">
        <v>952</v>
      </c>
      <c r="C18" s="45">
        <v>0</v>
      </c>
      <c r="D18" t="s">
        <v>1211</v>
      </c>
      <c r="L18" s="4"/>
    </row>
    <row r="19" spans="1:14" x14ac:dyDescent="0.25">
      <c r="A19" s="11">
        <v>9</v>
      </c>
      <c r="B19" s="11" t="s">
        <v>953</v>
      </c>
      <c r="C19" s="45">
        <v>0</v>
      </c>
      <c r="D19" t="s">
        <v>1212</v>
      </c>
      <c r="L19" s="4"/>
    </row>
    <row r="20" spans="1:14" x14ac:dyDescent="0.25">
      <c r="A20" s="11">
        <v>10</v>
      </c>
      <c r="B20" s="11" t="s">
        <v>954</v>
      </c>
      <c r="C20" s="45">
        <v>0</v>
      </c>
      <c r="D20" t="s">
        <v>1213</v>
      </c>
      <c r="L20" s="4"/>
    </row>
    <row r="21" spans="1:14" x14ac:dyDescent="0.25">
      <c r="D21" t="s">
        <v>1001</v>
      </c>
    </row>
    <row r="22" spans="1:14" s="79" customFormat="1" x14ac:dyDescent="0.25">
      <c r="A22" s="124" t="s">
        <v>956</v>
      </c>
      <c r="B22" s="124"/>
      <c r="C22" s="80"/>
      <c r="E22"/>
      <c r="K22" s="81"/>
      <c r="N22" s="80"/>
    </row>
    <row r="23" spans="1:14" s="151" customFormat="1" x14ac:dyDescent="0.25">
      <c r="A23" s="151">
        <v>1</v>
      </c>
      <c r="B23" s="151" t="s">
        <v>1230</v>
      </c>
      <c r="C23" s="150">
        <v>0</v>
      </c>
      <c r="D23" s="151" t="s">
        <v>1067</v>
      </c>
      <c r="K23" s="152"/>
      <c r="L23" s="152"/>
    </row>
    <row r="24" spans="1:14" s="151" customFormat="1" x14ac:dyDescent="0.25">
      <c r="A24" s="151">
        <v>2</v>
      </c>
      <c r="B24" s="151" t="s">
        <v>1230</v>
      </c>
      <c r="C24" s="150">
        <v>0</v>
      </c>
      <c r="D24" s="151" t="s">
        <v>1067</v>
      </c>
      <c r="K24" s="152"/>
      <c r="L24" s="152"/>
    </row>
    <row r="25" spans="1:14" s="151" customFormat="1" x14ac:dyDescent="0.25">
      <c r="A25" s="151">
        <v>3</v>
      </c>
      <c r="B25" s="151" t="s">
        <v>1230</v>
      </c>
      <c r="C25" s="150">
        <v>0</v>
      </c>
      <c r="D25" s="151" t="s">
        <v>1067</v>
      </c>
      <c r="K25" s="152"/>
      <c r="L25" s="152"/>
    </row>
    <row r="26" spans="1:14" s="151" customFormat="1" x14ac:dyDescent="0.25">
      <c r="A26" s="151">
        <v>4</v>
      </c>
      <c r="B26" s="151" t="s">
        <v>1230</v>
      </c>
      <c r="C26" s="150">
        <v>0</v>
      </c>
      <c r="D26" s="151" t="s">
        <v>1067</v>
      </c>
      <c r="K26" s="152"/>
      <c r="L26" s="152"/>
    </row>
    <row r="27" spans="1:14" s="151" customFormat="1" x14ac:dyDescent="0.25">
      <c r="A27" s="151">
        <v>5</v>
      </c>
      <c r="B27" s="151" t="s">
        <v>1230</v>
      </c>
      <c r="C27" s="150">
        <v>0</v>
      </c>
      <c r="D27" s="151" t="s">
        <v>1067</v>
      </c>
      <c r="K27" s="152"/>
      <c r="L27" s="152"/>
    </row>
    <row r="28" spans="1:14" x14ac:dyDescent="0.25">
      <c r="A28" s="11">
        <v>6</v>
      </c>
      <c r="B28" s="11" t="s">
        <v>1228</v>
      </c>
      <c r="C28" s="110">
        <v>0</v>
      </c>
      <c r="D28" t="s">
        <v>1229</v>
      </c>
      <c r="L28" s="4"/>
    </row>
    <row r="29" spans="1:14" s="151" customFormat="1" x14ac:dyDescent="0.25">
      <c r="A29" s="151">
        <v>7</v>
      </c>
      <c r="B29" s="151" t="s">
        <v>1230</v>
      </c>
      <c r="C29" s="150">
        <v>0</v>
      </c>
      <c r="D29" s="151" t="s">
        <v>1067</v>
      </c>
      <c r="K29" s="152"/>
      <c r="L29" s="152"/>
    </row>
    <row r="30" spans="1:14" s="151" customFormat="1" x14ac:dyDescent="0.25">
      <c r="A30" s="151">
        <v>8</v>
      </c>
      <c r="B30" s="151" t="s">
        <v>1230</v>
      </c>
      <c r="C30" s="150">
        <v>0</v>
      </c>
      <c r="D30" s="151" t="s">
        <v>1067</v>
      </c>
      <c r="K30" s="152"/>
      <c r="L30" s="152"/>
    </row>
    <row r="31" spans="1:14" x14ac:dyDescent="0.25">
      <c r="A31" s="11">
        <v>9</v>
      </c>
      <c r="B31" s="11" t="s">
        <v>957</v>
      </c>
      <c r="C31" s="110">
        <v>0</v>
      </c>
      <c r="D31" t="s">
        <v>1214</v>
      </c>
      <c r="L31" s="4"/>
    </row>
    <row r="32" spans="1:14" x14ac:dyDescent="0.25">
      <c r="A32" s="11">
        <v>10</v>
      </c>
      <c r="B32" s="11" t="s">
        <v>958</v>
      </c>
      <c r="C32" s="110">
        <v>0</v>
      </c>
      <c r="D32" t="s">
        <v>1215</v>
      </c>
      <c r="L32" s="4"/>
    </row>
    <row r="33" spans="1:14" x14ac:dyDescent="0.25">
      <c r="D33" t="s">
        <v>1001</v>
      </c>
    </row>
    <row r="34" spans="1:14" s="79" customFormat="1" x14ac:dyDescent="0.25">
      <c r="A34" s="124" t="s">
        <v>959</v>
      </c>
      <c r="B34" s="124"/>
      <c r="C34" s="80"/>
      <c r="D34" s="79" t="s">
        <v>1001</v>
      </c>
      <c r="E34"/>
      <c r="K34" s="81"/>
      <c r="N34" s="80"/>
    </row>
    <row r="35" spans="1:14" x14ac:dyDescent="0.25">
      <c r="A35" s="127">
        <v>42024</v>
      </c>
      <c r="D35" t="s">
        <v>1067</v>
      </c>
      <c r="L35" s="4"/>
    </row>
    <row r="36" spans="1:14" x14ac:dyDescent="0.25">
      <c r="D36" t="s">
        <v>1001</v>
      </c>
      <c r="L36" s="4"/>
    </row>
    <row r="37" spans="1:14" x14ac:dyDescent="0.25">
      <c r="A37" s="124" t="s">
        <v>960</v>
      </c>
      <c r="B37" s="124"/>
      <c r="C37" s="80"/>
      <c r="D37" s="79"/>
      <c r="L37" s="4"/>
    </row>
    <row r="38" spans="1:14" x14ac:dyDescent="0.25">
      <c r="A38" s="11">
        <v>1</v>
      </c>
      <c r="B38" s="11" t="s">
        <v>961</v>
      </c>
      <c r="D38" t="s">
        <v>1068</v>
      </c>
      <c r="L38" s="4"/>
    </row>
    <row r="39" spans="1:14" x14ac:dyDescent="0.25">
      <c r="A39" s="11">
        <v>2</v>
      </c>
      <c r="B39" s="11" t="s">
        <v>962</v>
      </c>
      <c r="D39" t="s">
        <v>1068</v>
      </c>
      <c r="L39" s="4"/>
    </row>
    <row r="40" spans="1:14" x14ac:dyDescent="0.25">
      <c r="A40" s="11">
        <v>3</v>
      </c>
      <c r="B40" s="11" t="s">
        <v>963</v>
      </c>
      <c r="D40" t="s">
        <v>1068</v>
      </c>
      <c r="L40" s="4"/>
    </row>
    <row r="41" spans="1:14" x14ac:dyDescent="0.25">
      <c r="A41" s="11">
        <v>4</v>
      </c>
      <c r="B41" s="11" t="s">
        <v>964</v>
      </c>
      <c r="D41" t="s">
        <v>1068</v>
      </c>
      <c r="L41" s="4"/>
    </row>
    <row r="42" spans="1:14" x14ac:dyDescent="0.25">
      <c r="A42" s="11">
        <v>5</v>
      </c>
      <c r="B42" s="11" t="s">
        <v>965</v>
      </c>
      <c r="D42" t="s">
        <v>1068</v>
      </c>
      <c r="L42" s="4"/>
    </row>
    <row r="43" spans="1:14" x14ac:dyDescent="0.25">
      <c r="A43" s="11">
        <v>6</v>
      </c>
      <c r="B43" s="11" t="s">
        <v>966</v>
      </c>
      <c r="D43" t="s">
        <v>1068</v>
      </c>
    </row>
    <row r="44" spans="1:14" x14ac:dyDescent="0.25">
      <c r="A44" s="11">
        <v>7</v>
      </c>
      <c r="B44" s="11" t="s">
        <v>967</v>
      </c>
      <c r="D44" t="s">
        <v>1068</v>
      </c>
    </row>
    <row r="45" spans="1:14" x14ac:dyDescent="0.25">
      <c r="A45" s="11">
        <v>8</v>
      </c>
      <c r="B45" s="11" t="s">
        <v>968</v>
      </c>
      <c r="D45" t="s">
        <v>1068</v>
      </c>
    </row>
    <row r="46" spans="1:14" x14ac:dyDescent="0.25">
      <c r="A46" s="11">
        <v>9</v>
      </c>
      <c r="B46" s="11" t="s">
        <v>969</v>
      </c>
      <c r="D46" t="s">
        <v>1068</v>
      </c>
    </row>
    <row r="47" spans="1:14" x14ac:dyDescent="0.25">
      <c r="A47" s="11">
        <v>10</v>
      </c>
      <c r="B47" s="11" t="s">
        <v>970</v>
      </c>
      <c r="D47" t="s">
        <v>1068</v>
      </c>
    </row>
    <row r="48" spans="1:14" x14ac:dyDescent="0.25">
      <c r="D48" t="s">
        <v>1001</v>
      </c>
    </row>
    <row r="49" spans="1:4" x14ac:dyDescent="0.25">
      <c r="A49" s="124" t="s">
        <v>971</v>
      </c>
      <c r="B49" s="124"/>
      <c r="C49" s="80"/>
      <c r="D49" s="79"/>
    </row>
    <row r="50" spans="1:4" x14ac:dyDescent="0.25">
      <c r="A50" s="11">
        <v>1</v>
      </c>
      <c r="B50" s="11" t="s">
        <v>972</v>
      </c>
      <c r="C50" s="45"/>
      <c r="D50" t="s">
        <v>1069</v>
      </c>
    </row>
    <row r="51" spans="1:4" x14ac:dyDescent="0.25">
      <c r="A51" s="11">
        <v>2</v>
      </c>
      <c r="B51" s="11" t="s">
        <v>973</v>
      </c>
      <c r="C51" s="45"/>
      <c r="D51" t="s">
        <v>1069</v>
      </c>
    </row>
    <row r="52" spans="1:4" x14ac:dyDescent="0.25">
      <c r="A52" s="11">
        <v>3</v>
      </c>
      <c r="B52" s="11" t="s">
        <v>974</v>
      </c>
      <c r="C52" s="45"/>
      <c r="D52" t="s">
        <v>1069</v>
      </c>
    </row>
    <row r="53" spans="1:4" x14ac:dyDescent="0.25">
      <c r="A53" s="11">
        <v>4</v>
      </c>
      <c r="B53" s="11" t="s">
        <v>975</v>
      </c>
      <c r="C53" s="45"/>
      <c r="D53" t="s">
        <v>1069</v>
      </c>
    </row>
    <row r="54" spans="1:4" x14ac:dyDescent="0.25">
      <c r="A54" s="11">
        <v>5</v>
      </c>
      <c r="B54" s="11" t="s">
        <v>976</v>
      </c>
      <c r="C54" s="45"/>
      <c r="D54" t="s">
        <v>1069</v>
      </c>
    </row>
    <row r="55" spans="1:4" x14ac:dyDescent="0.25">
      <c r="A55" s="11">
        <v>6</v>
      </c>
      <c r="B55" s="11" t="s">
        <v>977</v>
      </c>
      <c r="C55" s="45"/>
      <c r="D55" t="s">
        <v>1069</v>
      </c>
    </row>
    <row r="56" spans="1:4" x14ac:dyDescent="0.25">
      <c r="A56" s="11">
        <v>7</v>
      </c>
      <c r="B56" s="11" t="s">
        <v>978</v>
      </c>
      <c r="C56" s="45"/>
      <c r="D56" t="s">
        <v>1069</v>
      </c>
    </row>
    <row r="57" spans="1:4" x14ac:dyDescent="0.25">
      <c r="A57" s="11">
        <v>8</v>
      </c>
      <c r="B57" s="11" t="s">
        <v>979</v>
      </c>
      <c r="C57" s="45"/>
      <c r="D57" t="s">
        <v>1069</v>
      </c>
    </row>
    <row r="58" spans="1:4" x14ac:dyDescent="0.25">
      <c r="A58" s="11">
        <v>9</v>
      </c>
      <c r="B58" s="11" t="s">
        <v>980</v>
      </c>
      <c r="C58" s="45"/>
      <c r="D58" t="s">
        <v>1069</v>
      </c>
    </row>
    <row r="59" spans="1:4" x14ac:dyDescent="0.25">
      <c r="A59" s="11">
        <v>10</v>
      </c>
      <c r="B59" s="11" t="s">
        <v>981</v>
      </c>
      <c r="C59" s="45"/>
      <c r="D59" t="s">
        <v>1069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1" r:id="rId4" name="cmdWrite">
          <controlPr defaultSize="0" autoLine="0" r:id="rId5">
            <anchor moveWithCells="1">
              <from>
                <xdr:col>8</xdr:col>
                <xdr:colOff>504825</xdr:colOff>
                <xdr:row>0</xdr:row>
                <xdr:rowOff>285750</xdr:rowOff>
              </from>
              <to>
                <xdr:col>10</xdr:col>
                <xdr:colOff>304800</xdr:colOff>
                <xdr:row>2</xdr:row>
                <xdr:rowOff>28575</xdr:rowOff>
              </to>
            </anchor>
          </controlPr>
        </control>
      </mc:Choice>
      <mc:Fallback>
        <control shapeId="81921" r:id="rId4" name="cmdWrite"/>
      </mc:Fallback>
    </mc:AlternateContent>
    <mc:AlternateContent xmlns:mc="http://schemas.openxmlformats.org/markup-compatibility/2006">
      <mc:Choice Requires="x14">
        <control shapeId="81922" r:id="rId6" name="cmdRead">
          <controlPr defaultSize="0" autoLine="0" r:id="rId7">
            <anchor moveWithCells="1">
              <from>
                <xdr:col>7</xdr:col>
                <xdr:colOff>38100</xdr:colOff>
                <xdr:row>0</xdr:row>
                <xdr:rowOff>285750</xdr:rowOff>
              </from>
              <to>
                <xdr:col>8</xdr:col>
                <xdr:colOff>447675</xdr:colOff>
                <xdr:row>2</xdr:row>
                <xdr:rowOff>28575</xdr:rowOff>
              </to>
            </anchor>
          </controlPr>
        </control>
      </mc:Choice>
      <mc:Fallback>
        <control shapeId="81922" r:id="rId6" name="cmdRead"/>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4" r:id="rId10" name="cmbBoxSit">
          <controlPr defaultSize="0" autoLine="0" linkedCell="B2" r:id="rId11">
            <anchor moveWithCells="1">
              <from>
                <xdr:col>1</xdr:col>
                <xdr:colOff>19050</xdr:colOff>
                <xdr:row>1</xdr:row>
                <xdr:rowOff>19050</xdr:rowOff>
              </from>
              <to>
                <xdr:col>3</xdr:col>
                <xdr:colOff>66675</xdr:colOff>
                <xdr:row>2</xdr:row>
                <xdr:rowOff>9525</xdr:rowOff>
              </to>
            </anchor>
          </controlPr>
        </control>
      </mc:Choice>
      <mc:Fallback>
        <control shapeId="81924" r:id="rId10" name="cmbBoxSit"/>
      </mc:Fallback>
    </mc:AlternateContent>
    <mc:AlternateContent xmlns:mc="http://schemas.openxmlformats.org/markup-compatibility/2006">
      <mc:Choice Requires="x14">
        <control shapeId="81925" r:id="rId12" name="cmdGetSit">
          <controlPr defaultSize="0" autoLine="0" r:id="rId13">
            <anchor moveWithCells="1">
              <from>
                <xdr:col>5</xdr:col>
                <xdr:colOff>123825</xdr:colOff>
                <xdr:row>0</xdr:row>
                <xdr:rowOff>285750</xdr:rowOff>
              </from>
              <to>
                <xdr:col>6</xdr:col>
                <xdr:colOff>523875</xdr:colOff>
                <xdr:row>2</xdr:row>
                <xdr:rowOff>28575</xdr:rowOff>
              </to>
            </anchor>
          </controlPr>
        </control>
      </mc:Choice>
      <mc:Fallback>
        <control shapeId="81925" r:id="rId12" name="cmdGetS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W346" activePane="bottomRight" state="frozen"/>
      <selection pane="topRight" activeCell="N1" sqref="N1"/>
      <selection pane="bottomLeft" activeCell="A6" sqref="A6"/>
      <selection pane="bottomRight" activeCell="AG352" sqref="AG351:AG352"/>
    </sheetView>
  </sheetViews>
  <sheetFormatPr defaultRowHeight="15" x14ac:dyDescent="0.25"/>
  <cols>
    <col min="1" max="1" width="12.42578125" customWidth="1"/>
    <col min="2" max="2" width="12.7109375" customWidth="1"/>
    <col min="3" max="3" width="7.28515625" customWidth="1"/>
    <col min="4" max="9" width="8.85546875" bestFit="1" customWidth="1"/>
    <col min="10" max="10" width="9.140625" style="27" bestFit="1" customWidth="1"/>
    <col min="11" max="20" width="9.140625" style="119" bestFit="1" customWidth="1"/>
    <col min="21" max="21" width="10" style="119" bestFit="1" customWidth="1"/>
    <col min="22" max="25" width="9.140625" style="119" bestFit="1" customWidth="1"/>
    <col min="26" max="26" width="9.140625" style="134" bestFit="1" customWidth="1"/>
    <col min="27" max="32" width="9.140625" style="119" bestFit="1" customWidth="1"/>
    <col min="33" max="33" width="29.7109375" bestFit="1" customWidth="1"/>
  </cols>
  <sheetData>
    <row r="1" spans="1:33" ht="25.35" customHeight="1" x14ac:dyDescent="0.25">
      <c r="A1" s="118" t="s">
        <v>988</v>
      </c>
      <c r="J1"/>
      <c r="K1"/>
      <c r="L1"/>
      <c r="M1"/>
      <c r="N1"/>
      <c r="O1"/>
      <c r="P1"/>
      <c r="Q1"/>
      <c r="R1"/>
      <c r="S1"/>
      <c r="T1"/>
      <c r="U1"/>
      <c r="V1"/>
      <c r="W1"/>
      <c r="X1"/>
      <c r="Y1"/>
      <c r="Z1"/>
      <c r="AA1"/>
      <c r="AB1"/>
      <c r="AC1"/>
      <c r="AD1"/>
      <c r="AE1"/>
      <c r="AF1"/>
    </row>
    <row r="2" spans="1:33" ht="19.899999999999999" customHeight="1" x14ac:dyDescent="0.25">
      <c r="A2" s="30" t="s">
        <v>926</v>
      </c>
      <c r="B2" s="103" t="s">
        <v>1644</v>
      </c>
      <c r="C2" s="103"/>
      <c r="D2" s="30" t="s">
        <v>766</v>
      </c>
      <c r="E2" s="104" t="s">
        <v>1624</v>
      </c>
      <c r="J2"/>
      <c r="K2"/>
      <c r="L2"/>
      <c r="M2"/>
      <c r="N2"/>
      <c r="O2"/>
      <c r="P2"/>
      <c r="Q2"/>
      <c r="R2"/>
      <c r="S2"/>
      <c r="T2"/>
      <c r="U2"/>
      <c r="V2"/>
      <c r="W2"/>
      <c r="X2"/>
      <c r="Y2"/>
      <c r="Z2"/>
      <c r="AA2"/>
      <c r="AB2"/>
      <c r="AC2"/>
      <c r="AD2"/>
      <c r="AE2"/>
      <c r="AF2"/>
    </row>
    <row r="3" spans="1:33" ht="15.6" customHeight="1" x14ac:dyDescent="0.25">
      <c r="A3" s="112" t="s">
        <v>908</v>
      </c>
      <c r="B3" s="113"/>
      <c r="C3" s="114" t="s">
        <v>909</v>
      </c>
      <c r="D3" s="103"/>
      <c r="J3"/>
      <c r="K3"/>
      <c r="L3"/>
      <c r="M3"/>
      <c r="N3"/>
      <c r="O3"/>
      <c r="P3"/>
      <c r="Q3"/>
      <c r="R3"/>
      <c r="S3"/>
      <c r="T3"/>
      <c r="U3"/>
      <c r="V3"/>
      <c r="W3"/>
      <c r="X3"/>
      <c r="Y3"/>
      <c r="Z3"/>
      <c r="AA3"/>
      <c r="AB3"/>
      <c r="AC3"/>
      <c r="AD3"/>
      <c r="AE3"/>
      <c r="AF3"/>
    </row>
    <row r="4" spans="1:33" s="5" customFormat="1" ht="12" x14ac:dyDescent="0.2">
      <c r="A4" s="279" t="s">
        <v>91</v>
      </c>
      <c r="B4" s="279" t="s">
        <v>937</v>
      </c>
      <c r="C4" s="279"/>
      <c r="D4" s="245">
        <v>1</v>
      </c>
      <c r="E4" s="245">
        <v>2</v>
      </c>
      <c r="F4" s="245">
        <v>3</v>
      </c>
      <c r="G4" s="245">
        <v>4</v>
      </c>
      <c r="H4" s="245">
        <v>5</v>
      </c>
      <c r="I4" s="245">
        <v>6</v>
      </c>
      <c r="J4" s="245">
        <v>7</v>
      </c>
      <c r="K4" s="245">
        <v>8</v>
      </c>
      <c r="L4" s="245">
        <v>9</v>
      </c>
      <c r="M4" s="245">
        <v>10</v>
      </c>
      <c r="N4" s="245">
        <v>11</v>
      </c>
      <c r="O4" s="245">
        <v>12</v>
      </c>
      <c r="P4" s="245">
        <v>13</v>
      </c>
      <c r="Q4" s="245">
        <v>14</v>
      </c>
      <c r="R4" s="245">
        <v>15</v>
      </c>
      <c r="S4" s="245">
        <v>16</v>
      </c>
      <c r="T4" s="245">
        <v>17</v>
      </c>
      <c r="U4" s="245">
        <v>18</v>
      </c>
      <c r="V4" s="245">
        <v>19</v>
      </c>
      <c r="W4" s="245">
        <v>20</v>
      </c>
      <c r="X4" s="245">
        <v>21</v>
      </c>
      <c r="Y4" s="245">
        <v>22</v>
      </c>
      <c r="Z4" s="245">
        <v>23</v>
      </c>
      <c r="AA4" s="245">
        <v>24</v>
      </c>
      <c r="AB4" s="245">
        <v>25</v>
      </c>
      <c r="AC4" s="245">
        <v>26</v>
      </c>
      <c r="AD4" s="245">
        <v>27</v>
      </c>
      <c r="AE4" s="245">
        <v>28</v>
      </c>
      <c r="AF4" s="245">
        <v>29</v>
      </c>
      <c r="AG4" s="245">
        <v>30</v>
      </c>
    </row>
    <row r="5" spans="1:33" s="7" customFormat="1" x14ac:dyDescent="0.25">
      <c r="A5" s="7" t="s">
        <v>92</v>
      </c>
      <c r="B5" s="7" t="s">
        <v>93</v>
      </c>
      <c r="C5" s="7" t="s">
        <v>94</v>
      </c>
      <c r="D5" s="7" t="s">
        <v>95</v>
      </c>
      <c r="E5" s="7" t="s">
        <v>96</v>
      </c>
      <c r="F5" s="7" t="s">
        <v>97</v>
      </c>
      <c r="G5" s="7" t="s">
        <v>98</v>
      </c>
      <c r="H5" s="7" t="s">
        <v>99</v>
      </c>
      <c r="I5" s="7" t="s">
        <v>100</v>
      </c>
      <c r="J5" s="7" t="s">
        <v>101</v>
      </c>
      <c r="K5" s="7" t="s">
        <v>102</v>
      </c>
      <c r="L5" s="7" t="s">
        <v>103</v>
      </c>
      <c r="M5" s="7" t="s">
        <v>104</v>
      </c>
      <c r="N5" s="7" t="s">
        <v>105</v>
      </c>
      <c r="O5" s="7" t="s">
        <v>106</v>
      </c>
      <c r="P5" s="7" t="s">
        <v>107</v>
      </c>
      <c r="Q5" s="7" t="s">
        <v>108</v>
      </c>
      <c r="R5" s="7" t="s">
        <v>109</v>
      </c>
      <c r="S5" s="7" t="s">
        <v>110</v>
      </c>
      <c r="T5" s="7" t="s">
        <v>111</v>
      </c>
      <c r="U5" s="7" t="s">
        <v>112</v>
      </c>
      <c r="V5" s="7" t="s">
        <v>113</v>
      </c>
      <c r="W5" s="7" t="s">
        <v>114</v>
      </c>
      <c r="X5" s="7" t="s">
        <v>115</v>
      </c>
      <c r="Y5" s="7" t="s">
        <v>116</v>
      </c>
      <c r="Z5" s="7" t="s">
        <v>117</v>
      </c>
      <c r="AA5" s="7" t="s">
        <v>118</v>
      </c>
      <c r="AB5" s="7" t="s">
        <v>119</v>
      </c>
      <c r="AC5" s="7" t="s">
        <v>120</v>
      </c>
      <c r="AD5" s="7" t="s">
        <v>121</v>
      </c>
      <c r="AE5" s="7" t="s">
        <v>122</v>
      </c>
      <c r="AF5" s="7" t="s">
        <v>123</v>
      </c>
      <c r="AG5" s="7" t="s">
        <v>124</v>
      </c>
    </row>
    <row r="6" spans="1:33" x14ac:dyDescent="0.25">
      <c r="A6" s="11">
        <v>1</v>
      </c>
      <c r="B6" s="11" t="s">
        <v>2041</v>
      </c>
      <c r="C6" s="11" t="s">
        <v>2042</v>
      </c>
      <c r="D6" s="11">
        <v>16237</v>
      </c>
      <c r="E6" s="11">
        <v>17861</v>
      </c>
      <c r="F6" s="11">
        <v>320</v>
      </c>
      <c r="G6" s="11">
        <v>12000</v>
      </c>
      <c r="H6" s="11">
        <v>30</v>
      </c>
      <c r="I6" s="11">
        <v>0.3</v>
      </c>
      <c r="J6" s="110">
        <v>0</v>
      </c>
      <c r="K6" s="111">
        <v>7.0000000000000001E-3</v>
      </c>
      <c r="L6" s="111">
        <v>2</v>
      </c>
      <c r="M6" s="111">
        <v>0.1</v>
      </c>
      <c r="N6" s="111">
        <v>0.68</v>
      </c>
      <c r="O6" s="111">
        <v>0.68</v>
      </c>
      <c r="P6" s="111">
        <v>0.92</v>
      </c>
      <c r="Q6" s="111">
        <v>0</v>
      </c>
      <c r="R6" s="111">
        <v>0</v>
      </c>
      <c r="S6" s="111">
        <v>0</v>
      </c>
      <c r="T6" s="111">
        <v>0</v>
      </c>
      <c r="U6" s="111">
        <v>0</v>
      </c>
      <c r="V6" s="111">
        <v>0</v>
      </c>
      <c r="W6" s="111">
        <v>0</v>
      </c>
      <c r="X6" s="111">
        <v>0</v>
      </c>
      <c r="Y6" s="111">
        <v>0</v>
      </c>
      <c r="Z6" s="255">
        <v>4</v>
      </c>
      <c r="AA6" s="111">
        <v>0</v>
      </c>
      <c r="AB6" s="111">
        <v>0</v>
      </c>
      <c r="AC6" s="111">
        <v>0</v>
      </c>
      <c r="AD6" s="111">
        <v>0</v>
      </c>
      <c r="AE6" s="111">
        <v>0</v>
      </c>
      <c r="AF6" s="111">
        <v>0.15</v>
      </c>
      <c r="AG6" s="11" t="s">
        <v>2043</v>
      </c>
    </row>
    <row r="7" spans="1:33" x14ac:dyDescent="0.25">
      <c r="A7" s="11">
        <v>2</v>
      </c>
      <c r="B7" s="11" t="s">
        <v>2044</v>
      </c>
      <c r="C7" s="11" t="s">
        <v>2042</v>
      </c>
      <c r="D7" s="11">
        <v>16600</v>
      </c>
      <c r="E7" s="11">
        <v>18260</v>
      </c>
      <c r="F7" s="11">
        <v>320</v>
      </c>
      <c r="G7" s="11">
        <v>12000</v>
      </c>
      <c r="H7" s="11">
        <v>30</v>
      </c>
      <c r="I7" s="11">
        <v>0.3</v>
      </c>
      <c r="J7" s="110">
        <v>0</v>
      </c>
      <c r="K7" s="111">
        <v>7.0000000000000001E-3</v>
      </c>
      <c r="L7" s="111">
        <v>2</v>
      </c>
      <c r="M7" s="111">
        <v>0.1</v>
      </c>
      <c r="N7" s="111">
        <v>0.53</v>
      </c>
      <c r="O7" s="111">
        <v>0.68</v>
      </c>
      <c r="P7" s="111">
        <v>0.92</v>
      </c>
      <c r="Q7" s="111">
        <v>0</v>
      </c>
      <c r="R7" s="111">
        <v>0</v>
      </c>
      <c r="S7" s="111">
        <v>0</v>
      </c>
      <c r="T7" s="111">
        <v>0</v>
      </c>
      <c r="U7" s="111">
        <v>0</v>
      </c>
      <c r="V7" s="111">
        <v>0</v>
      </c>
      <c r="W7" s="111">
        <v>0</v>
      </c>
      <c r="X7" s="111">
        <v>0</v>
      </c>
      <c r="Y7" s="111">
        <v>0</v>
      </c>
      <c r="Z7" s="255">
        <v>4</v>
      </c>
      <c r="AA7" s="111">
        <v>0</v>
      </c>
      <c r="AB7" s="111">
        <v>0</v>
      </c>
      <c r="AC7" s="111">
        <v>0</v>
      </c>
      <c r="AD7" s="111">
        <v>0</v>
      </c>
      <c r="AE7" s="111">
        <v>0</v>
      </c>
      <c r="AF7" s="111">
        <v>0.15</v>
      </c>
      <c r="AG7" s="11" t="s">
        <v>2045</v>
      </c>
    </row>
    <row r="8" spans="1:33" x14ac:dyDescent="0.25">
      <c r="A8" s="11">
        <v>3</v>
      </c>
      <c r="B8" s="11" t="s">
        <v>2046</v>
      </c>
      <c r="C8" s="11" t="s">
        <v>2042</v>
      </c>
      <c r="D8" s="11">
        <v>16600</v>
      </c>
      <c r="E8" s="11">
        <v>18260</v>
      </c>
      <c r="F8" s="11">
        <v>320</v>
      </c>
      <c r="G8" s="11">
        <v>12000</v>
      </c>
      <c r="H8" s="11">
        <v>30</v>
      </c>
      <c r="I8" s="11">
        <v>0.3</v>
      </c>
      <c r="J8" s="110">
        <v>0</v>
      </c>
      <c r="K8" s="111">
        <v>7.0000000000000001E-3</v>
      </c>
      <c r="L8" s="111">
        <v>2</v>
      </c>
      <c r="M8" s="111">
        <v>0.1</v>
      </c>
      <c r="N8" s="111">
        <v>0.42</v>
      </c>
      <c r="O8" s="111">
        <v>0.68</v>
      </c>
      <c r="P8" s="111">
        <v>0.92</v>
      </c>
      <c r="Q8" s="111">
        <v>0</v>
      </c>
      <c r="R8" s="111">
        <v>0</v>
      </c>
      <c r="S8" s="111">
        <v>0</v>
      </c>
      <c r="T8" s="111">
        <v>0</v>
      </c>
      <c r="U8" s="111">
        <v>0</v>
      </c>
      <c r="V8" s="111">
        <v>0</v>
      </c>
      <c r="W8" s="111">
        <v>0</v>
      </c>
      <c r="X8" s="111">
        <v>0</v>
      </c>
      <c r="Y8" s="111">
        <v>0</v>
      </c>
      <c r="Z8" s="255">
        <v>4</v>
      </c>
      <c r="AA8" s="111">
        <v>0</v>
      </c>
      <c r="AB8" s="111">
        <v>0</v>
      </c>
      <c r="AC8" s="111">
        <v>0</v>
      </c>
      <c r="AD8" s="111">
        <v>0</v>
      </c>
      <c r="AE8" s="111">
        <v>0</v>
      </c>
      <c r="AF8" s="111">
        <v>0.15</v>
      </c>
      <c r="AG8" s="11" t="s">
        <v>2047</v>
      </c>
    </row>
    <row r="9" spans="1:33" x14ac:dyDescent="0.25">
      <c r="A9" s="11">
        <v>4</v>
      </c>
      <c r="B9" s="11" t="s">
        <v>2048</v>
      </c>
      <c r="C9" s="11" t="s">
        <v>2042</v>
      </c>
      <c r="D9" s="11">
        <v>22000</v>
      </c>
      <c r="E9" s="11">
        <v>24200</v>
      </c>
      <c r="F9" s="11">
        <v>340</v>
      </c>
      <c r="G9" s="11">
        <v>12000</v>
      </c>
      <c r="H9" s="11">
        <v>41</v>
      </c>
      <c r="I9" s="11">
        <v>0.3</v>
      </c>
      <c r="J9" s="110">
        <v>0</v>
      </c>
      <c r="K9" s="111">
        <v>7.0000000000000001E-3</v>
      </c>
      <c r="L9" s="111">
        <v>2</v>
      </c>
      <c r="M9" s="111">
        <v>0.1</v>
      </c>
      <c r="N9" s="111">
        <v>0.68</v>
      </c>
      <c r="O9" s="111">
        <v>0.68</v>
      </c>
      <c r="P9" s="111">
        <v>0.92</v>
      </c>
      <c r="Q9" s="111">
        <v>0</v>
      </c>
      <c r="R9" s="111">
        <v>0</v>
      </c>
      <c r="S9" s="111">
        <v>0</v>
      </c>
      <c r="T9" s="111">
        <v>0</v>
      </c>
      <c r="U9" s="111">
        <v>0</v>
      </c>
      <c r="V9" s="111">
        <v>0</v>
      </c>
      <c r="W9" s="111">
        <v>0</v>
      </c>
      <c r="X9" s="111">
        <v>0</v>
      </c>
      <c r="Y9" s="111">
        <v>0</v>
      </c>
      <c r="Z9" s="255">
        <v>4</v>
      </c>
      <c r="AA9" s="111">
        <v>0</v>
      </c>
      <c r="AB9" s="111">
        <v>0</v>
      </c>
      <c r="AC9" s="111">
        <v>0</v>
      </c>
      <c r="AD9" s="111">
        <v>0</v>
      </c>
      <c r="AE9" s="111">
        <v>0</v>
      </c>
      <c r="AF9" s="111">
        <v>0.15</v>
      </c>
      <c r="AG9" s="11" t="s">
        <v>2049</v>
      </c>
    </row>
    <row r="10" spans="1:33" x14ac:dyDescent="0.25">
      <c r="A10" s="11">
        <v>5</v>
      </c>
      <c r="B10" s="11" t="s">
        <v>2050</v>
      </c>
      <c r="C10" s="11" t="s">
        <v>2042</v>
      </c>
      <c r="D10" s="11">
        <v>22000</v>
      </c>
      <c r="E10" s="11">
        <v>24200</v>
      </c>
      <c r="F10" s="11">
        <v>340</v>
      </c>
      <c r="G10" s="11">
        <v>12000</v>
      </c>
      <c r="H10" s="11">
        <v>41</v>
      </c>
      <c r="I10" s="11">
        <v>0.3</v>
      </c>
      <c r="J10" s="110">
        <v>0</v>
      </c>
      <c r="K10" s="111">
        <v>7.0000000000000001E-3</v>
      </c>
      <c r="L10" s="111">
        <v>2</v>
      </c>
      <c r="M10" s="111">
        <v>0.1</v>
      </c>
      <c r="N10" s="111">
        <v>0.53</v>
      </c>
      <c r="O10" s="111">
        <v>0.68</v>
      </c>
      <c r="P10" s="111">
        <v>0.92</v>
      </c>
      <c r="Q10" s="111">
        <v>0</v>
      </c>
      <c r="R10" s="111">
        <v>0</v>
      </c>
      <c r="S10" s="111">
        <v>0</v>
      </c>
      <c r="T10" s="111">
        <v>0</v>
      </c>
      <c r="U10" s="111">
        <v>0</v>
      </c>
      <c r="V10" s="111">
        <v>0</v>
      </c>
      <c r="W10" s="111">
        <v>0</v>
      </c>
      <c r="X10" s="111">
        <v>0</v>
      </c>
      <c r="Y10" s="111">
        <v>0</v>
      </c>
      <c r="Z10" s="255">
        <v>4</v>
      </c>
      <c r="AA10" s="111">
        <v>0</v>
      </c>
      <c r="AB10" s="111">
        <v>0</v>
      </c>
      <c r="AC10" s="111">
        <v>0</v>
      </c>
      <c r="AD10" s="111">
        <v>0</v>
      </c>
      <c r="AE10" s="111">
        <v>0</v>
      </c>
      <c r="AF10" s="111">
        <v>0.15</v>
      </c>
      <c r="AG10" s="11" t="s">
        <v>2051</v>
      </c>
    </row>
    <row r="11" spans="1:33" x14ac:dyDescent="0.25">
      <c r="A11" s="11">
        <v>6</v>
      </c>
      <c r="B11" s="11" t="s">
        <v>2052</v>
      </c>
      <c r="C11" s="11" t="s">
        <v>2042</v>
      </c>
      <c r="D11" s="11">
        <v>22000</v>
      </c>
      <c r="E11" s="11">
        <v>24200</v>
      </c>
      <c r="F11" s="11">
        <v>340</v>
      </c>
      <c r="G11" s="11">
        <v>12000</v>
      </c>
      <c r="H11" s="11">
        <v>41</v>
      </c>
      <c r="I11" s="11">
        <v>0.3</v>
      </c>
      <c r="J11" s="110">
        <v>0</v>
      </c>
      <c r="K11" s="111">
        <v>7.0000000000000001E-3</v>
      </c>
      <c r="L11" s="111">
        <v>2</v>
      </c>
      <c r="M11" s="111">
        <v>0.1</v>
      </c>
      <c r="N11" s="111">
        <v>0.42</v>
      </c>
      <c r="O11" s="111">
        <v>0.68</v>
      </c>
      <c r="P11" s="111">
        <v>0.92</v>
      </c>
      <c r="Q11" s="111">
        <v>0</v>
      </c>
      <c r="R11" s="111">
        <v>0</v>
      </c>
      <c r="S11" s="111">
        <v>0</v>
      </c>
      <c r="T11" s="111">
        <v>0</v>
      </c>
      <c r="U11" s="111">
        <v>0</v>
      </c>
      <c r="V11" s="111">
        <v>0</v>
      </c>
      <c r="W11" s="111">
        <v>0</v>
      </c>
      <c r="X11" s="111">
        <v>0</v>
      </c>
      <c r="Y11" s="111">
        <v>0</v>
      </c>
      <c r="Z11" s="255">
        <v>4</v>
      </c>
      <c r="AA11" s="111">
        <v>0</v>
      </c>
      <c r="AB11" s="111">
        <v>0</v>
      </c>
      <c r="AC11" s="111">
        <v>0</v>
      </c>
      <c r="AD11" s="111">
        <v>0</v>
      </c>
      <c r="AE11" s="111">
        <v>0</v>
      </c>
      <c r="AF11" s="111">
        <v>0.15</v>
      </c>
      <c r="AG11" s="11" t="s">
        <v>2053</v>
      </c>
    </row>
    <row r="12" spans="1:33" x14ac:dyDescent="0.25">
      <c r="A12" s="11">
        <v>7</v>
      </c>
      <c r="B12" s="11" t="s">
        <v>2054</v>
      </c>
      <c r="C12" s="11" t="s">
        <v>2042</v>
      </c>
      <c r="D12" s="11">
        <v>34200</v>
      </c>
      <c r="E12" s="11">
        <v>37620</v>
      </c>
      <c r="F12" s="11">
        <v>550</v>
      </c>
      <c r="G12" s="11">
        <v>12000</v>
      </c>
      <c r="H12" s="11">
        <v>63</v>
      </c>
      <c r="I12" s="11">
        <v>0.3</v>
      </c>
      <c r="J12" s="110">
        <v>0</v>
      </c>
      <c r="K12" s="111">
        <v>7.0000000000000001E-3</v>
      </c>
      <c r="L12" s="111">
        <v>2</v>
      </c>
      <c r="M12" s="111">
        <v>0.1</v>
      </c>
      <c r="N12" s="111">
        <v>0.68</v>
      </c>
      <c r="O12" s="111">
        <v>0.68</v>
      </c>
      <c r="P12" s="111">
        <v>0.92</v>
      </c>
      <c r="Q12" s="111">
        <v>0</v>
      </c>
      <c r="R12" s="111">
        <v>0</v>
      </c>
      <c r="S12" s="111">
        <v>0</v>
      </c>
      <c r="T12" s="111">
        <v>0</v>
      </c>
      <c r="U12" s="111">
        <v>0</v>
      </c>
      <c r="V12" s="111">
        <v>0</v>
      </c>
      <c r="W12" s="111">
        <v>0</v>
      </c>
      <c r="X12" s="111">
        <v>0</v>
      </c>
      <c r="Y12" s="111">
        <v>0</v>
      </c>
      <c r="Z12" s="255">
        <v>4</v>
      </c>
      <c r="AA12" s="111">
        <v>0</v>
      </c>
      <c r="AB12" s="111">
        <v>0</v>
      </c>
      <c r="AC12" s="111">
        <v>0</v>
      </c>
      <c r="AD12" s="111">
        <v>0</v>
      </c>
      <c r="AE12" s="111">
        <v>0</v>
      </c>
      <c r="AF12" s="111">
        <v>0.15</v>
      </c>
      <c r="AG12" s="11" t="s">
        <v>2055</v>
      </c>
    </row>
    <row r="13" spans="1:33" x14ac:dyDescent="0.25">
      <c r="A13" s="11">
        <v>8</v>
      </c>
      <c r="B13" s="11" t="s">
        <v>2056</v>
      </c>
      <c r="C13" s="11" t="s">
        <v>2042</v>
      </c>
      <c r="D13" s="11">
        <v>34200</v>
      </c>
      <c r="E13" s="11">
        <v>37620</v>
      </c>
      <c r="F13" s="11">
        <v>550</v>
      </c>
      <c r="G13" s="11">
        <v>12000</v>
      </c>
      <c r="H13" s="11">
        <v>63</v>
      </c>
      <c r="I13" s="11">
        <v>0.3</v>
      </c>
      <c r="J13" s="110">
        <v>0</v>
      </c>
      <c r="K13" s="111">
        <v>7.0000000000000001E-3</v>
      </c>
      <c r="L13" s="111">
        <v>2</v>
      </c>
      <c r="M13" s="111">
        <v>0.1</v>
      </c>
      <c r="N13" s="111">
        <v>0.53</v>
      </c>
      <c r="O13" s="111">
        <v>0.68</v>
      </c>
      <c r="P13" s="111">
        <v>0.92</v>
      </c>
      <c r="Q13" s="111">
        <v>0</v>
      </c>
      <c r="R13" s="111">
        <v>0</v>
      </c>
      <c r="S13" s="111">
        <v>0</v>
      </c>
      <c r="T13" s="111">
        <v>0</v>
      </c>
      <c r="U13" s="111">
        <v>0</v>
      </c>
      <c r="V13" s="111">
        <v>0</v>
      </c>
      <c r="W13" s="111">
        <v>0</v>
      </c>
      <c r="X13" s="111">
        <v>0</v>
      </c>
      <c r="Y13" s="111">
        <v>0</v>
      </c>
      <c r="Z13" s="255">
        <v>4</v>
      </c>
      <c r="AA13" s="111">
        <v>0</v>
      </c>
      <c r="AB13" s="111">
        <v>0</v>
      </c>
      <c r="AC13" s="111">
        <v>0</v>
      </c>
      <c r="AD13" s="111">
        <v>0</v>
      </c>
      <c r="AE13" s="111">
        <v>0</v>
      </c>
      <c r="AF13" s="111">
        <v>0.15</v>
      </c>
      <c r="AG13" s="11" t="s">
        <v>2057</v>
      </c>
    </row>
    <row r="14" spans="1:33" x14ac:dyDescent="0.25">
      <c r="A14" s="11">
        <v>9</v>
      </c>
      <c r="B14" s="11" t="s">
        <v>2058</v>
      </c>
      <c r="C14" s="11" t="s">
        <v>2042</v>
      </c>
      <c r="D14" s="11">
        <v>34200</v>
      </c>
      <c r="E14" s="11">
        <v>37620</v>
      </c>
      <c r="F14" s="11">
        <v>550</v>
      </c>
      <c r="G14" s="11">
        <v>12000</v>
      </c>
      <c r="H14" s="11">
        <v>63</v>
      </c>
      <c r="I14" s="11">
        <v>0.3</v>
      </c>
      <c r="J14" s="110">
        <v>0</v>
      </c>
      <c r="K14" s="111">
        <v>7.0000000000000001E-3</v>
      </c>
      <c r="L14" s="111">
        <v>2</v>
      </c>
      <c r="M14" s="111">
        <v>0.1</v>
      </c>
      <c r="N14" s="111">
        <v>0.42</v>
      </c>
      <c r="O14" s="111">
        <v>0.68</v>
      </c>
      <c r="P14" s="111">
        <v>0.92</v>
      </c>
      <c r="Q14" s="111">
        <v>0</v>
      </c>
      <c r="R14" s="111">
        <v>0</v>
      </c>
      <c r="S14" s="111">
        <v>0</v>
      </c>
      <c r="T14" s="111">
        <v>0</v>
      </c>
      <c r="U14" s="111">
        <v>0</v>
      </c>
      <c r="V14" s="111">
        <v>0</v>
      </c>
      <c r="W14" s="111">
        <v>0</v>
      </c>
      <c r="X14" s="111">
        <v>0</v>
      </c>
      <c r="Y14" s="111">
        <v>0</v>
      </c>
      <c r="Z14" s="255">
        <v>4</v>
      </c>
      <c r="AA14" s="111">
        <v>0</v>
      </c>
      <c r="AB14" s="111">
        <v>0</v>
      </c>
      <c r="AC14" s="111">
        <v>0</v>
      </c>
      <c r="AD14" s="111">
        <v>0</v>
      </c>
      <c r="AE14" s="111">
        <v>0</v>
      </c>
      <c r="AF14" s="111">
        <v>0.15</v>
      </c>
      <c r="AG14" s="11" t="s">
        <v>2059</v>
      </c>
    </row>
    <row r="15" spans="1:33" x14ac:dyDescent="0.25">
      <c r="A15" s="11">
        <v>10</v>
      </c>
      <c r="B15" s="11" t="s">
        <v>2060</v>
      </c>
      <c r="C15" s="11" t="s">
        <v>2042</v>
      </c>
      <c r="D15" s="11">
        <v>43400</v>
      </c>
      <c r="E15" s="11">
        <v>47740</v>
      </c>
      <c r="F15" s="11">
        <v>525</v>
      </c>
      <c r="G15" s="11">
        <v>12000</v>
      </c>
      <c r="H15" s="11">
        <v>75</v>
      </c>
      <c r="I15" s="11">
        <v>0.3</v>
      </c>
      <c r="J15" s="110">
        <v>0</v>
      </c>
      <c r="K15" s="111">
        <v>7.0000000000000001E-3</v>
      </c>
      <c r="L15" s="111">
        <v>2</v>
      </c>
      <c r="M15" s="111">
        <v>0.1</v>
      </c>
      <c r="N15" s="111">
        <v>0.68</v>
      </c>
      <c r="O15" s="111">
        <v>0.68</v>
      </c>
      <c r="P15" s="111">
        <v>0.92</v>
      </c>
      <c r="Q15" s="111">
        <v>0</v>
      </c>
      <c r="R15" s="111">
        <v>0</v>
      </c>
      <c r="S15" s="111">
        <v>0</v>
      </c>
      <c r="T15" s="111">
        <v>0</v>
      </c>
      <c r="U15" s="111">
        <v>0</v>
      </c>
      <c r="V15" s="111">
        <v>0</v>
      </c>
      <c r="W15" s="111">
        <v>0</v>
      </c>
      <c r="X15" s="111">
        <v>0</v>
      </c>
      <c r="Y15" s="111">
        <v>0</v>
      </c>
      <c r="Z15" s="255">
        <v>4</v>
      </c>
      <c r="AA15" s="111">
        <v>0</v>
      </c>
      <c r="AB15" s="111">
        <v>0</v>
      </c>
      <c r="AC15" s="111">
        <v>0</v>
      </c>
      <c r="AD15" s="111">
        <v>0</v>
      </c>
      <c r="AE15" s="111">
        <v>0</v>
      </c>
      <c r="AF15" s="111">
        <v>0.15</v>
      </c>
      <c r="AG15" s="11" t="s">
        <v>2061</v>
      </c>
    </row>
    <row r="16" spans="1:33" x14ac:dyDescent="0.25">
      <c r="A16" s="11">
        <v>11</v>
      </c>
      <c r="B16" s="11" t="s">
        <v>2062</v>
      </c>
      <c r="C16" s="11" t="s">
        <v>2042</v>
      </c>
      <c r="D16" s="11">
        <v>2190</v>
      </c>
      <c r="E16" s="11">
        <v>2409</v>
      </c>
      <c r="F16" s="11">
        <v>900</v>
      </c>
      <c r="G16" s="11">
        <v>9000</v>
      </c>
      <c r="H16" s="11">
        <v>0</v>
      </c>
      <c r="I16" s="11">
        <v>0.3</v>
      </c>
      <c r="J16" s="110">
        <v>3.22</v>
      </c>
      <c r="K16" s="111">
        <v>1</v>
      </c>
      <c r="L16" s="111">
        <v>2E-3</v>
      </c>
      <c r="M16" s="111">
        <v>0.1</v>
      </c>
      <c r="N16" s="111">
        <v>0</v>
      </c>
      <c r="O16" s="111">
        <v>0.6</v>
      </c>
      <c r="P16" s="111">
        <v>0.88500000000000001</v>
      </c>
      <c r="Q16" s="111">
        <v>0.75</v>
      </c>
      <c r="R16" s="111">
        <v>0</v>
      </c>
      <c r="S16" s="111">
        <v>0</v>
      </c>
      <c r="T16" s="111">
        <v>0</v>
      </c>
      <c r="U16" s="111">
        <v>0</v>
      </c>
      <c r="V16" s="111">
        <v>0</v>
      </c>
      <c r="W16" s="111">
        <v>0</v>
      </c>
      <c r="X16" s="111">
        <v>0</v>
      </c>
      <c r="Y16" s="111">
        <v>0</v>
      </c>
      <c r="Z16" s="255">
        <v>4</v>
      </c>
      <c r="AA16" s="111">
        <v>0</v>
      </c>
      <c r="AB16" s="111">
        <v>0</v>
      </c>
      <c r="AC16" s="111">
        <v>0</v>
      </c>
      <c r="AD16" s="111">
        <v>0</v>
      </c>
      <c r="AE16" s="111">
        <v>0</v>
      </c>
      <c r="AF16" s="111">
        <v>0.15</v>
      </c>
      <c r="AG16" s="11" t="s">
        <v>2063</v>
      </c>
    </row>
    <row r="17" spans="1:33" x14ac:dyDescent="0.25">
      <c r="A17" s="11">
        <v>12</v>
      </c>
      <c r="B17" s="11" t="s">
        <v>2064</v>
      </c>
      <c r="C17" s="11" t="s">
        <v>2042</v>
      </c>
      <c r="D17" s="11">
        <v>43400</v>
      </c>
      <c r="E17" s="11">
        <v>47740</v>
      </c>
      <c r="F17" s="11">
        <v>525</v>
      </c>
      <c r="G17" s="11">
        <v>12000</v>
      </c>
      <c r="H17" s="11">
        <v>75</v>
      </c>
      <c r="I17" s="11">
        <v>0.3</v>
      </c>
      <c r="J17" s="110">
        <v>0</v>
      </c>
      <c r="K17" s="111">
        <v>7.0000000000000001E-3</v>
      </c>
      <c r="L17" s="111">
        <v>2</v>
      </c>
      <c r="M17" s="111">
        <v>0.1</v>
      </c>
      <c r="N17" s="111">
        <v>0.42</v>
      </c>
      <c r="O17" s="111">
        <v>0.68</v>
      </c>
      <c r="P17" s="111">
        <v>0.92</v>
      </c>
      <c r="Q17" s="111">
        <v>0</v>
      </c>
      <c r="R17" s="111">
        <v>0</v>
      </c>
      <c r="S17" s="111">
        <v>0</v>
      </c>
      <c r="T17" s="111">
        <v>0</v>
      </c>
      <c r="U17" s="111">
        <v>0</v>
      </c>
      <c r="V17" s="111">
        <v>0</v>
      </c>
      <c r="W17" s="111">
        <v>0</v>
      </c>
      <c r="X17" s="111">
        <v>0</v>
      </c>
      <c r="Y17" s="111">
        <v>0</v>
      </c>
      <c r="Z17" s="255">
        <v>4</v>
      </c>
      <c r="AA17" s="111">
        <v>0</v>
      </c>
      <c r="AB17" s="111">
        <v>0</v>
      </c>
      <c r="AC17" s="111">
        <v>0</v>
      </c>
      <c r="AD17" s="111">
        <v>0</v>
      </c>
      <c r="AE17" s="111">
        <v>0</v>
      </c>
      <c r="AF17" s="111">
        <v>0.15</v>
      </c>
      <c r="AG17" s="11" t="s">
        <v>2065</v>
      </c>
    </row>
    <row r="18" spans="1:33" x14ac:dyDescent="0.25">
      <c r="A18" s="11">
        <v>15</v>
      </c>
      <c r="B18" s="11" t="s">
        <v>2066</v>
      </c>
      <c r="C18" s="11" t="s">
        <v>2042</v>
      </c>
      <c r="D18" s="11">
        <v>56288</v>
      </c>
      <c r="E18" s="11">
        <v>61916</v>
      </c>
      <c r="F18" s="11">
        <v>640</v>
      </c>
      <c r="G18" s="11">
        <v>12000</v>
      </c>
      <c r="H18" s="11">
        <v>101</v>
      </c>
      <c r="I18" s="11">
        <v>0.3</v>
      </c>
      <c r="J18" s="110">
        <v>0</v>
      </c>
      <c r="K18" s="111">
        <v>7.0000000000000001E-3</v>
      </c>
      <c r="L18" s="111">
        <v>2</v>
      </c>
      <c r="M18" s="111">
        <v>0.1</v>
      </c>
      <c r="N18" s="111">
        <v>0.42</v>
      </c>
      <c r="O18" s="111">
        <v>0.68</v>
      </c>
      <c r="P18" s="111">
        <v>0.92</v>
      </c>
      <c r="Q18" s="111">
        <v>0</v>
      </c>
      <c r="R18" s="111">
        <v>0</v>
      </c>
      <c r="S18" s="111">
        <v>0</v>
      </c>
      <c r="T18" s="111">
        <v>0</v>
      </c>
      <c r="U18" s="111">
        <v>0</v>
      </c>
      <c r="V18" s="111">
        <v>0</v>
      </c>
      <c r="W18" s="111">
        <v>0</v>
      </c>
      <c r="X18" s="111">
        <v>0</v>
      </c>
      <c r="Y18" s="111">
        <v>0</v>
      </c>
      <c r="Z18" s="255">
        <v>4</v>
      </c>
      <c r="AA18" s="111">
        <v>0</v>
      </c>
      <c r="AB18" s="111">
        <v>0</v>
      </c>
      <c r="AC18" s="111">
        <v>0</v>
      </c>
      <c r="AD18" s="111">
        <v>0</v>
      </c>
      <c r="AE18" s="111">
        <v>0</v>
      </c>
      <c r="AF18" s="111">
        <v>0.15</v>
      </c>
      <c r="AG18" s="11" t="s">
        <v>2067</v>
      </c>
    </row>
    <row r="19" spans="1:33" x14ac:dyDescent="0.25">
      <c r="A19" s="11">
        <v>18</v>
      </c>
      <c r="B19" s="11" t="s">
        <v>2068</v>
      </c>
      <c r="C19" s="11" t="s">
        <v>2042</v>
      </c>
      <c r="D19" s="11">
        <v>71619</v>
      </c>
      <c r="E19" s="11">
        <v>78781</v>
      </c>
      <c r="F19" s="11">
        <v>660</v>
      </c>
      <c r="G19" s="11">
        <v>12000</v>
      </c>
      <c r="H19" s="11">
        <v>119</v>
      </c>
      <c r="I19" s="11">
        <v>0.3</v>
      </c>
      <c r="J19" s="110">
        <v>0</v>
      </c>
      <c r="K19" s="111">
        <v>7.0000000000000001E-3</v>
      </c>
      <c r="L19" s="111">
        <v>2</v>
      </c>
      <c r="M19" s="111">
        <v>0.1</v>
      </c>
      <c r="N19" s="111">
        <v>0.42</v>
      </c>
      <c r="O19" s="111">
        <v>0.68</v>
      </c>
      <c r="P19" s="111">
        <v>0.92</v>
      </c>
      <c r="Q19" s="111">
        <v>0</v>
      </c>
      <c r="R19" s="111">
        <v>0</v>
      </c>
      <c r="S19" s="111">
        <v>0</v>
      </c>
      <c r="T19" s="111">
        <v>0</v>
      </c>
      <c r="U19" s="111">
        <v>0</v>
      </c>
      <c r="V19" s="111">
        <v>0</v>
      </c>
      <c r="W19" s="111">
        <v>0</v>
      </c>
      <c r="X19" s="111">
        <v>0</v>
      </c>
      <c r="Y19" s="111">
        <v>0</v>
      </c>
      <c r="Z19" s="255">
        <v>4</v>
      </c>
      <c r="AA19" s="111">
        <v>0</v>
      </c>
      <c r="AB19" s="111">
        <v>0</v>
      </c>
      <c r="AC19" s="111">
        <v>0</v>
      </c>
      <c r="AD19" s="111">
        <v>0</v>
      </c>
      <c r="AE19" s="111">
        <v>0</v>
      </c>
      <c r="AF19" s="111">
        <v>0.15</v>
      </c>
      <c r="AG19" s="11" t="s">
        <v>2069</v>
      </c>
    </row>
    <row r="20" spans="1:33" x14ac:dyDescent="0.25">
      <c r="A20" s="11">
        <v>21</v>
      </c>
      <c r="B20" s="11" t="s">
        <v>2070</v>
      </c>
      <c r="C20" s="11" t="s">
        <v>2042</v>
      </c>
      <c r="D20" s="11">
        <v>84254</v>
      </c>
      <c r="E20" s="11">
        <v>92679</v>
      </c>
      <c r="F20" s="11">
        <v>660</v>
      </c>
      <c r="G20" s="11">
        <v>12000</v>
      </c>
      <c r="H20" s="11">
        <v>130</v>
      </c>
      <c r="I20" s="11">
        <v>0.3</v>
      </c>
      <c r="J20" s="110">
        <v>0</v>
      </c>
      <c r="K20" s="111">
        <v>7.0000000000000001E-3</v>
      </c>
      <c r="L20" s="111">
        <v>2</v>
      </c>
      <c r="M20" s="111">
        <v>0.1</v>
      </c>
      <c r="N20" s="111">
        <v>0.42</v>
      </c>
      <c r="O20" s="111">
        <v>0.68</v>
      </c>
      <c r="P20" s="111">
        <v>0.92</v>
      </c>
      <c r="Q20" s="111">
        <v>0</v>
      </c>
      <c r="R20" s="111">
        <v>0</v>
      </c>
      <c r="S20" s="111">
        <v>0</v>
      </c>
      <c r="T20" s="111">
        <v>0</v>
      </c>
      <c r="U20" s="111">
        <v>0</v>
      </c>
      <c r="V20" s="111">
        <v>0</v>
      </c>
      <c r="W20" s="111">
        <v>0</v>
      </c>
      <c r="X20" s="111">
        <v>0</v>
      </c>
      <c r="Y20" s="111">
        <v>0</v>
      </c>
      <c r="Z20" s="255">
        <v>4</v>
      </c>
      <c r="AA20" s="111">
        <v>0</v>
      </c>
      <c r="AB20" s="111">
        <v>0</v>
      </c>
      <c r="AC20" s="111">
        <v>0</v>
      </c>
      <c r="AD20" s="111">
        <v>0</v>
      </c>
      <c r="AE20" s="111">
        <v>0</v>
      </c>
      <c r="AF20" s="111">
        <v>0.15</v>
      </c>
      <c r="AG20" s="11" t="s">
        <v>2071</v>
      </c>
    </row>
    <row r="21" spans="1:33" x14ac:dyDescent="0.25">
      <c r="A21" s="11">
        <v>24</v>
      </c>
      <c r="B21" s="11" t="s">
        <v>2072</v>
      </c>
      <c r="C21" s="11" t="s">
        <v>2042</v>
      </c>
      <c r="D21" s="11">
        <v>103428</v>
      </c>
      <c r="E21" s="11">
        <v>113771</v>
      </c>
      <c r="F21" s="11">
        <v>685</v>
      </c>
      <c r="G21" s="11">
        <v>12000</v>
      </c>
      <c r="H21" s="11">
        <v>153</v>
      </c>
      <c r="I21" s="11">
        <v>0.3</v>
      </c>
      <c r="J21" s="110">
        <v>0</v>
      </c>
      <c r="K21" s="111">
        <v>7.0000000000000001E-3</v>
      </c>
      <c r="L21" s="111">
        <v>2</v>
      </c>
      <c r="M21" s="111">
        <v>0.1</v>
      </c>
      <c r="N21" s="111">
        <v>0.42</v>
      </c>
      <c r="O21" s="111">
        <v>0.68</v>
      </c>
      <c r="P21" s="111">
        <v>0.92</v>
      </c>
      <c r="Q21" s="111">
        <v>0</v>
      </c>
      <c r="R21" s="111">
        <v>0</v>
      </c>
      <c r="S21" s="111">
        <v>0</v>
      </c>
      <c r="T21" s="111">
        <v>0</v>
      </c>
      <c r="U21" s="111">
        <v>0</v>
      </c>
      <c r="V21" s="111">
        <v>0</v>
      </c>
      <c r="W21" s="111">
        <v>0</v>
      </c>
      <c r="X21" s="111">
        <v>0</v>
      </c>
      <c r="Y21" s="111">
        <v>0</v>
      </c>
      <c r="Z21" s="255">
        <v>4</v>
      </c>
      <c r="AA21" s="111">
        <v>0</v>
      </c>
      <c r="AB21" s="111">
        <v>0</v>
      </c>
      <c r="AC21" s="111">
        <v>0</v>
      </c>
      <c r="AD21" s="111">
        <v>0</v>
      </c>
      <c r="AE21" s="111">
        <v>0</v>
      </c>
      <c r="AF21" s="111">
        <v>0.15</v>
      </c>
      <c r="AG21" s="11" t="s">
        <v>2073</v>
      </c>
    </row>
    <row r="22" spans="1:33" x14ac:dyDescent="0.25">
      <c r="A22" s="11">
        <v>27</v>
      </c>
      <c r="B22" s="11" t="s">
        <v>2074</v>
      </c>
      <c r="C22" s="11" t="s">
        <v>2042</v>
      </c>
      <c r="D22" s="11">
        <v>116240</v>
      </c>
      <c r="E22" s="11">
        <v>127864</v>
      </c>
      <c r="F22" s="11">
        <v>800</v>
      </c>
      <c r="G22" s="11">
        <v>12000</v>
      </c>
      <c r="H22" s="11">
        <v>168</v>
      </c>
      <c r="I22" s="11">
        <v>0.3</v>
      </c>
      <c r="J22" s="110">
        <v>0</v>
      </c>
      <c r="K22" s="111">
        <v>7.0000000000000001E-3</v>
      </c>
      <c r="L22" s="111">
        <v>2</v>
      </c>
      <c r="M22" s="111">
        <v>0.1</v>
      </c>
      <c r="N22" s="111">
        <v>0.42</v>
      </c>
      <c r="O22" s="111">
        <v>0.68</v>
      </c>
      <c r="P22" s="111">
        <v>0.92</v>
      </c>
      <c r="Q22" s="111">
        <v>0</v>
      </c>
      <c r="R22" s="111">
        <v>0</v>
      </c>
      <c r="S22" s="111">
        <v>0</v>
      </c>
      <c r="T22" s="111">
        <v>0</v>
      </c>
      <c r="U22" s="111">
        <v>0</v>
      </c>
      <c r="V22" s="111">
        <v>0</v>
      </c>
      <c r="W22" s="111">
        <v>0</v>
      </c>
      <c r="X22" s="111">
        <v>0</v>
      </c>
      <c r="Y22" s="111">
        <v>0</v>
      </c>
      <c r="Z22" s="255">
        <v>4</v>
      </c>
      <c r="AA22" s="111">
        <v>0</v>
      </c>
      <c r="AB22" s="111">
        <v>0</v>
      </c>
      <c r="AC22" s="111">
        <v>0</v>
      </c>
      <c r="AD22" s="111">
        <v>0</v>
      </c>
      <c r="AE22" s="111">
        <v>0</v>
      </c>
      <c r="AF22" s="111">
        <v>0.15</v>
      </c>
      <c r="AG22" s="11" t="s">
        <v>2075</v>
      </c>
    </row>
    <row r="23" spans="1:33" x14ac:dyDescent="0.25">
      <c r="A23" s="11">
        <v>30</v>
      </c>
      <c r="B23" s="11" t="s">
        <v>2076</v>
      </c>
      <c r="C23" s="11" t="s">
        <v>2042</v>
      </c>
      <c r="D23" s="11">
        <v>147253</v>
      </c>
      <c r="E23" s="11">
        <v>161978</v>
      </c>
      <c r="F23" s="11">
        <v>999</v>
      </c>
      <c r="G23" s="11">
        <v>12000</v>
      </c>
      <c r="H23" s="11">
        <v>216</v>
      </c>
      <c r="I23" s="11">
        <v>0.3</v>
      </c>
      <c r="J23" s="110">
        <v>0</v>
      </c>
      <c r="K23" s="111">
        <v>7.0000000000000001E-3</v>
      </c>
      <c r="L23" s="111">
        <v>2</v>
      </c>
      <c r="M23" s="111">
        <v>0.1</v>
      </c>
      <c r="N23" s="111">
        <v>0.42</v>
      </c>
      <c r="O23" s="111">
        <v>0.68</v>
      </c>
      <c r="P23" s="111">
        <v>0.92</v>
      </c>
      <c r="Q23" s="111">
        <v>0</v>
      </c>
      <c r="R23" s="111">
        <v>0</v>
      </c>
      <c r="S23" s="111">
        <v>0</v>
      </c>
      <c r="T23" s="111">
        <v>0</v>
      </c>
      <c r="U23" s="111">
        <v>0</v>
      </c>
      <c r="V23" s="111">
        <v>0</v>
      </c>
      <c r="W23" s="111">
        <v>0</v>
      </c>
      <c r="X23" s="111">
        <v>0</v>
      </c>
      <c r="Y23" s="111">
        <v>0</v>
      </c>
      <c r="Z23" s="255">
        <v>4</v>
      </c>
      <c r="AA23" s="111">
        <v>0</v>
      </c>
      <c r="AB23" s="111">
        <v>0</v>
      </c>
      <c r="AC23" s="111">
        <v>0</v>
      </c>
      <c r="AD23" s="111">
        <v>0</v>
      </c>
      <c r="AE23" s="111">
        <v>0</v>
      </c>
      <c r="AF23" s="111">
        <v>0.15</v>
      </c>
      <c r="AG23" s="11" t="s">
        <v>2077</v>
      </c>
    </row>
    <row r="24" spans="1:33" x14ac:dyDescent="0.25">
      <c r="A24" s="11">
        <v>33</v>
      </c>
      <c r="B24" s="11" t="s">
        <v>2078</v>
      </c>
      <c r="C24" s="11" t="s">
        <v>2042</v>
      </c>
      <c r="D24" s="11">
        <v>15908</v>
      </c>
      <c r="E24" s="11">
        <v>17499</v>
      </c>
      <c r="F24" s="11">
        <v>320</v>
      </c>
      <c r="G24" s="11">
        <v>12000</v>
      </c>
      <c r="H24" s="11">
        <v>30</v>
      </c>
      <c r="I24" s="11">
        <v>0.3</v>
      </c>
      <c r="J24" s="110">
        <v>0</v>
      </c>
      <c r="K24" s="111">
        <v>3.0000000000000001E-3</v>
      </c>
      <c r="L24" s="111">
        <v>2</v>
      </c>
      <c r="M24" s="111">
        <v>0.1</v>
      </c>
      <c r="N24" s="111">
        <v>0.42</v>
      </c>
      <c r="O24" s="111">
        <v>0.68</v>
      </c>
      <c r="P24" s="111">
        <v>0.92</v>
      </c>
      <c r="Q24" s="111">
        <v>0</v>
      </c>
      <c r="R24" s="111">
        <v>0</v>
      </c>
      <c r="S24" s="111">
        <v>0</v>
      </c>
      <c r="T24" s="111">
        <v>0</v>
      </c>
      <c r="U24" s="111">
        <v>0</v>
      </c>
      <c r="V24" s="111">
        <v>0</v>
      </c>
      <c r="W24" s="111">
        <v>0</v>
      </c>
      <c r="X24" s="111">
        <v>0</v>
      </c>
      <c r="Y24" s="111">
        <v>0</v>
      </c>
      <c r="Z24" s="255">
        <v>4</v>
      </c>
      <c r="AA24" s="111">
        <v>0</v>
      </c>
      <c r="AB24" s="111">
        <v>0</v>
      </c>
      <c r="AC24" s="111">
        <v>0</v>
      </c>
      <c r="AD24" s="111">
        <v>0</v>
      </c>
      <c r="AE24" s="111">
        <v>0</v>
      </c>
      <c r="AF24" s="111">
        <v>0.15</v>
      </c>
      <c r="AG24" s="11" t="s">
        <v>2079</v>
      </c>
    </row>
    <row r="25" spans="1:33" x14ac:dyDescent="0.25">
      <c r="A25" s="11">
        <v>36</v>
      </c>
      <c r="B25" s="11" t="s">
        <v>2080</v>
      </c>
      <c r="C25" s="11" t="s">
        <v>2042</v>
      </c>
      <c r="D25" s="11">
        <v>18650</v>
      </c>
      <c r="E25" s="11">
        <v>20515</v>
      </c>
      <c r="F25" s="11">
        <v>340</v>
      </c>
      <c r="G25" s="11">
        <v>12000</v>
      </c>
      <c r="H25" s="11">
        <v>41</v>
      </c>
      <c r="I25" s="11">
        <v>0.3</v>
      </c>
      <c r="J25" s="110">
        <v>0</v>
      </c>
      <c r="K25" s="111">
        <v>3.0000000000000001E-3</v>
      </c>
      <c r="L25" s="111">
        <v>2</v>
      </c>
      <c r="M25" s="111">
        <v>0.1</v>
      </c>
      <c r="N25" s="111">
        <v>0.42</v>
      </c>
      <c r="O25" s="111">
        <v>0.68</v>
      </c>
      <c r="P25" s="111">
        <v>0.92</v>
      </c>
      <c r="Q25" s="111">
        <v>0</v>
      </c>
      <c r="R25" s="111">
        <v>0</v>
      </c>
      <c r="S25" s="111">
        <v>0</v>
      </c>
      <c r="T25" s="111">
        <v>0</v>
      </c>
      <c r="U25" s="111">
        <v>0</v>
      </c>
      <c r="V25" s="111">
        <v>0</v>
      </c>
      <c r="W25" s="111">
        <v>0</v>
      </c>
      <c r="X25" s="111">
        <v>0</v>
      </c>
      <c r="Y25" s="111">
        <v>0</v>
      </c>
      <c r="Z25" s="255">
        <v>4</v>
      </c>
      <c r="AA25" s="111">
        <v>0</v>
      </c>
      <c r="AB25" s="111">
        <v>0</v>
      </c>
      <c r="AC25" s="111">
        <v>0</v>
      </c>
      <c r="AD25" s="111">
        <v>0</v>
      </c>
      <c r="AE25" s="111">
        <v>0</v>
      </c>
      <c r="AF25" s="111">
        <v>0.15</v>
      </c>
      <c r="AG25" s="11" t="s">
        <v>2081</v>
      </c>
    </row>
    <row r="26" spans="1:33" x14ac:dyDescent="0.25">
      <c r="A26" s="11">
        <v>39</v>
      </c>
      <c r="B26" s="11" t="s">
        <v>2082</v>
      </c>
      <c r="C26" s="11" t="s">
        <v>2042</v>
      </c>
      <c r="D26" s="11">
        <v>29862</v>
      </c>
      <c r="E26" s="11">
        <v>32848</v>
      </c>
      <c r="F26" s="11">
        <v>550</v>
      </c>
      <c r="G26" s="11">
        <v>12000</v>
      </c>
      <c r="H26" s="11">
        <v>63</v>
      </c>
      <c r="I26" s="11">
        <v>0.3</v>
      </c>
      <c r="J26" s="110">
        <v>0</v>
      </c>
      <c r="K26" s="111">
        <v>3.0000000000000001E-3</v>
      </c>
      <c r="L26" s="111">
        <v>2</v>
      </c>
      <c r="M26" s="111">
        <v>0.1</v>
      </c>
      <c r="N26" s="111">
        <v>0.42</v>
      </c>
      <c r="O26" s="111">
        <v>0.68</v>
      </c>
      <c r="P26" s="111">
        <v>0.92</v>
      </c>
      <c r="Q26" s="111">
        <v>0</v>
      </c>
      <c r="R26" s="111">
        <v>0</v>
      </c>
      <c r="S26" s="111">
        <v>0</v>
      </c>
      <c r="T26" s="111">
        <v>0</v>
      </c>
      <c r="U26" s="111">
        <v>0</v>
      </c>
      <c r="V26" s="111">
        <v>0</v>
      </c>
      <c r="W26" s="111">
        <v>0</v>
      </c>
      <c r="X26" s="111">
        <v>0</v>
      </c>
      <c r="Y26" s="111">
        <v>0</v>
      </c>
      <c r="Z26" s="255">
        <v>4</v>
      </c>
      <c r="AA26" s="111">
        <v>0</v>
      </c>
      <c r="AB26" s="111">
        <v>0</v>
      </c>
      <c r="AC26" s="111">
        <v>0</v>
      </c>
      <c r="AD26" s="111">
        <v>0</v>
      </c>
      <c r="AE26" s="111">
        <v>0</v>
      </c>
      <c r="AF26" s="111">
        <v>0.15</v>
      </c>
      <c r="AG26" s="11" t="s">
        <v>2083</v>
      </c>
    </row>
    <row r="27" spans="1:33" x14ac:dyDescent="0.25">
      <c r="A27" s="11">
        <v>42</v>
      </c>
      <c r="B27" s="11" t="s">
        <v>2084</v>
      </c>
      <c r="C27" s="11" t="s">
        <v>2042</v>
      </c>
      <c r="D27" s="11">
        <v>38492</v>
      </c>
      <c r="E27" s="11">
        <v>42342</v>
      </c>
      <c r="F27" s="11">
        <v>525</v>
      </c>
      <c r="G27" s="11">
        <v>12000</v>
      </c>
      <c r="H27" s="11">
        <v>75</v>
      </c>
      <c r="I27" s="11">
        <v>0.3</v>
      </c>
      <c r="J27" s="110">
        <v>0</v>
      </c>
      <c r="K27" s="111">
        <v>3.0000000000000001E-3</v>
      </c>
      <c r="L27" s="111">
        <v>2</v>
      </c>
      <c r="M27" s="111">
        <v>0.1</v>
      </c>
      <c r="N27" s="111">
        <v>0.42</v>
      </c>
      <c r="O27" s="111">
        <v>0.68</v>
      </c>
      <c r="P27" s="111">
        <v>0.92</v>
      </c>
      <c r="Q27" s="111">
        <v>0</v>
      </c>
      <c r="R27" s="111">
        <v>0</v>
      </c>
      <c r="S27" s="111">
        <v>0</v>
      </c>
      <c r="T27" s="111">
        <v>0</v>
      </c>
      <c r="U27" s="111">
        <v>0</v>
      </c>
      <c r="V27" s="111">
        <v>0</v>
      </c>
      <c r="W27" s="111">
        <v>0</v>
      </c>
      <c r="X27" s="111">
        <v>0</v>
      </c>
      <c r="Y27" s="111">
        <v>0</v>
      </c>
      <c r="Z27" s="255">
        <v>4</v>
      </c>
      <c r="AA27" s="111">
        <v>0</v>
      </c>
      <c r="AB27" s="111">
        <v>0</v>
      </c>
      <c r="AC27" s="111">
        <v>0</v>
      </c>
      <c r="AD27" s="111">
        <v>0</v>
      </c>
      <c r="AE27" s="111">
        <v>0</v>
      </c>
      <c r="AF27" s="111">
        <v>0.15</v>
      </c>
      <c r="AG27" s="11" t="s">
        <v>2085</v>
      </c>
    </row>
    <row r="28" spans="1:33" x14ac:dyDescent="0.25">
      <c r="A28" s="11">
        <v>45</v>
      </c>
      <c r="B28" s="11" t="s">
        <v>2086</v>
      </c>
      <c r="C28" s="11" t="s">
        <v>2042</v>
      </c>
      <c r="D28" s="11">
        <v>54791</v>
      </c>
      <c r="E28" s="11">
        <v>60270</v>
      </c>
      <c r="F28" s="11">
        <v>640</v>
      </c>
      <c r="G28" s="11">
        <v>12000</v>
      </c>
      <c r="H28" s="11">
        <v>101</v>
      </c>
      <c r="I28" s="11">
        <v>0.3</v>
      </c>
      <c r="J28" s="110">
        <v>0</v>
      </c>
      <c r="K28" s="111">
        <v>3.0000000000000001E-3</v>
      </c>
      <c r="L28" s="111">
        <v>2</v>
      </c>
      <c r="M28" s="111">
        <v>0.1</v>
      </c>
      <c r="N28" s="111">
        <v>0.42</v>
      </c>
      <c r="O28" s="111">
        <v>0.68</v>
      </c>
      <c r="P28" s="111">
        <v>0.92</v>
      </c>
      <c r="Q28" s="111">
        <v>0</v>
      </c>
      <c r="R28" s="111">
        <v>0</v>
      </c>
      <c r="S28" s="111">
        <v>0</v>
      </c>
      <c r="T28" s="111">
        <v>0</v>
      </c>
      <c r="U28" s="111">
        <v>0</v>
      </c>
      <c r="V28" s="111">
        <v>0</v>
      </c>
      <c r="W28" s="111">
        <v>0</v>
      </c>
      <c r="X28" s="111">
        <v>0</v>
      </c>
      <c r="Y28" s="111">
        <v>0</v>
      </c>
      <c r="Z28" s="255">
        <v>4</v>
      </c>
      <c r="AA28" s="111">
        <v>0</v>
      </c>
      <c r="AB28" s="111">
        <v>0</v>
      </c>
      <c r="AC28" s="111">
        <v>0</v>
      </c>
      <c r="AD28" s="111">
        <v>0</v>
      </c>
      <c r="AE28" s="111">
        <v>0</v>
      </c>
      <c r="AF28" s="111">
        <v>0.15</v>
      </c>
      <c r="AG28" s="11" t="s">
        <v>2087</v>
      </c>
    </row>
    <row r="29" spans="1:33" x14ac:dyDescent="0.25">
      <c r="A29" s="11">
        <v>48</v>
      </c>
      <c r="B29" s="11" t="s">
        <v>2088</v>
      </c>
      <c r="C29" s="11" t="s">
        <v>2042</v>
      </c>
      <c r="D29" s="11">
        <v>69716</v>
      </c>
      <c r="E29" s="11">
        <v>76687</v>
      </c>
      <c r="F29" s="11">
        <v>660</v>
      </c>
      <c r="G29" s="11">
        <v>12000</v>
      </c>
      <c r="H29" s="11">
        <v>119</v>
      </c>
      <c r="I29" s="11">
        <v>0.3</v>
      </c>
      <c r="J29" s="110">
        <v>0</v>
      </c>
      <c r="K29" s="111">
        <v>3.0000000000000001E-3</v>
      </c>
      <c r="L29" s="111">
        <v>2</v>
      </c>
      <c r="M29" s="111">
        <v>0.1</v>
      </c>
      <c r="N29" s="111">
        <v>0.42</v>
      </c>
      <c r="O29" s="111">
        <v>0.68</v>
      </c>
      <c r="P29" s="111">
        <v>0.92</v>
      </c>
      <c r="Q29" s="111">
        <v>0</v>
      </c>
      <c r="R29" s="111">
        <v>0</v>
      </c>
      <c r="S29" s="111">
        <v>0</v>
      </c>
      <c r="T29" s="111">
        <v>0</v>
      </c>
      <c r="U29" s="111">
        <v>0</v>
      </c>
      <c r="V29" s="111">
        <v>0</v>
      </c>
      <c r="W29" s="111">
        <v>0</v>
      </c>
      <c r="X29" s="111">
        <v>0</v>
      </c>
      <c r="Y29" s="111">
        <v>0</v>
      </c>
      <c r="Z29" s="255">
        <v>4</v>
      </c>
      <c r="AA29" s="111">
        <v>0</v>
      </c>
      <c r="AB29" s="111">
        <v>0</v>
      </c>
      <c r="AC29" s="111">
        <v>0</v>
      </c>
      <c r="AD29" s="111">
        <v>0</v>
      </c>
      <c r="AE29" s="111">
        <v>0</v>
      </c>
      <c r="AF29" s="111">
        <v>0.15</v>
      </c>
      <c r="AG29" s="11" t="s">
        <v>2089</v>
      </c>
    </row>
    <row r="30" spans="1:33" x14ac:dyDescent="0.25">
      <c r="A30" s="11">
        <v>51</v>
      </c>
      <c r="B30" s="11" t="s">
        <v>2090</v>
      </c>
      <c r="C30" s="11" t="s">
        <v>2042</v>
      </c>
      <c r="D30" s="11">
        <v>81881</v>
      </c>
      <c r="E30" s="11">
        <v>90069</v>
      </c>
      <c r="F30" s="11">
        <v>660</v>
      </c>
      <c r="G30" s="11">
        <v>12000</v>
      </c>
      <c r="H30" s="11">
        <v>130</v>
      </c>
      <c r="I30" s="11">
        <v>0.3</v>
      </c>
      <c r="J30" s="110">
        <v>0</v>
      </c>
      <c r="K30" s="111">
        <v>3.0000000000000001E-3</v>
      </c>
      <c r="L30" s="111">
        <v>2</v>
      </c>
      <c r="M30" s="111">
        <v>0.1</v>
      </c>
      <c r="N30" s="111">
        <v>0.42</v>
      </c>
      <c r="O30" s="111">
        <v>0.68</v>
      </c>
      <c r="P30" s="111">
        <v>0.92</v>
      </c>
      <c r="Q30" s="111">
        <v>0</v>
      </c>
      <c r="R30" s="111">
        <v>0</v>
      </c>
      <c r="S30" s="111">
        <v>0</v>
      </c>
      <c r="T30" s="111">
        <v>0</v>
      </c>
      <c r="U30" s="111">
        <v>0</v>
      </c>
      <c r="V30" s="111">
        <v>0</v>
      </c>
      <c r="W30" s="111">
        <v>0</v>
      </c>
      <c r="X30" s="111">
        <v>0</v>
      </c>
      <c r="Y30" s="111">
        <v>0</v>
      </c>
      <c r="Z30" s="255">
        <v>4</v>
      </c>
      <c r="AA30" s="111">
        <v>0</v>
      </c>
      <c r="AB30" s="111">
        <v>0</v>
      </c>
      <c r="AC30" s="111">
        <v>0</v>
      </c>
      <c r="AD30" s="111">
        <v>0</v>
      </c>
      <c r="AE30" s="111">
        <v>0</v>
      </c>
      <c r="AF30" s="111">
        <v>0.15</v>
      </c>
      <c r="AG30" s="11" t="s">
        <v>2091</v>
      </c>
    </row>
    <row r="31" spans="1:33" x14ac:dyDescent="0.25">
      <c r="A31" s="11">
        <v>54</v>
      </c>
      <c r="B31" s="11" t="s">
        <v>2092</v>
      </c>
      <c r="C31" s="11" t="s">
        <v>2042</v>
      </c>
      <c r="D31" s="11">
        <v>100515</v>
      </c>
      <c r="E31" s="11">
        <v>110567</v>
      </c>
      <c r="F31" s="11">
        <v>685</v>
      </c>
      <c r="G31" s="11">
        <v>12000</v>
      </c>
      <c r="H31" s="11">
        <v>153</v>
      </c>
      <c r="I31" s="11">
        <v>0.3</v>
      </c>
      <c r="J31" s="110">
        <v>0</v>
      </c>
      <c r="K31" s="111">
        <v>3.0000000000000001E-3</v>
      </c>
      <c r="L31" s="111">
        <v>2</v>
      </c>
      <c r="M31" s="111">
        <v>0.1</v>
      </c>
      <c r="N31" s="111">
        <v>0.42</v>
      </c>
      <c r="O31" s="111">
        <v>0.68</v>
      </c>
      <c r="P31" s="111">
        <v>0.92</v>
      </c>
      <c r="Q31" s="111">
        <v>0</v>
      </c>
      <c r="R31" s="111">
        <v>0</v>
      </c>
      <c r="S31" s="111">
        <v>0</v>
      </c>
      <c r="T31" s="111">
        <v>0</v>
      </c>
      <c r="U31" s="111">
        <v>0</v>
      </c>
      <c r="V31" s="111">
        <v>0</v>
      </c>
      <c r="W31" s="111">
        <v>0</v>
      </c>
      <c r="X31" s="111">
        <v>0</v>
      </c>
      <c r="Y31" s="111">
        <v>0</v>
      </c>
      <c r="Z31" s="255">
        <v>4</v>
      </c>
      <c r="AA31" s="111">
        <v>0</v>
      </c>
      <c r="AB31" s="111">
        <v>0</v>
      </c>
      <c r="AC31" s="111">
        <v>0</v>
      </c>
      <c r="AD31" s="111">
        <v>0</v>
      </c>
      <c r="AE31" s="111">
        <v>0</v>
      </c>
      <c r="AF31" s="111">
        <v>0.15</v>
      </c>
      <c r="AG31" s="11" t="s">
        <v>2093</v>
      </c>
    </row>
    <row r="32" spans="1:33" x14ac:dyDescent="0.25">
      <c r="A32" s="11">
        <v>57</v>
      </c>
      <c r="B32" s="11" t="s">
        <v>2094</v>
      </c>
      <c r="C32" s="11" t="s">
        <v>2042</v>
      </c>
      <c r="D32" s="11">
        <v>127000</v>
      </c>
      <c r="E32" s="11">
        <v>139700</v>
      </c>
      <c r="F32" s="11">
        <v>800</v>
      </c>
      <c r="G32" s="11">
        <v>12000</v>
      </c>
      <c r="H32" s="11">
        <v>168</v>
      </c>
      <c r="I32" s="11">
        <v>0.3</v>
      </c>
      <c r="J32" s="110">
        <v>0</v>
      </c>
      <c r="K32" s="111">
        <v>3.0000000000000001E-3</v>
      </c>
      <c r="L32" s="111">
        <v>2</v>
      </c>
      <c r="M32" s="111">
        <v>0.1</v>
      </c>
      <c r="N32" s="111">
        <v>0.42</v>
      </c>
      <c r="O32" s="111">
        <v>0.68</v>
      </c>
      <c r="P32" s="111">
        <v>0.92</v>
      </c>
      <c r="Q32" s="111">
        <v>0</v>
      </c>
      <c r="R32" s="111">
        <v>0</v>
      </c>
      <c r="S32" s="111">
        <v>0</v>
      </c>
      <c r="T32" s="111">
        <v>0</v>
      </c>
      <c r="U32" s="111">
        <v>0</v>
      </c>
      <c r="V32" s="111">
        <v>0</v>
      </c>
      <c r="W32" s="111">
        <v>0</v>
      </c>
      <c r="X32" s="111">
        <v>0</v>
      </c>
      <c r="Y32" s="111">
        <v>0</v>
      </c>
      <c r="Z32" s="255">
        <v>4</v>
      </c>
      <c r="AA32" s="111">
        <v>0</v>
      </c>
      <c r="AB32" s="111">
        <v>0</v>
      </c>
      <c r="AC32" s="111">
        <v>0</v>
      </c>
      <c r="AD32" s="111">
        <v>0</v>
      </c>
      <c r="AE32" s="111">
        <v>0</v>
      </c>
      <c r="AF32" s="111">
        <v>0.15</v>
      </c>
      <c r="AG32" s="11" t="s">
        <v>2095</v>
      </c>
    </row>
    <row r="33" spans="1:33" x14ac:dyDescent="0.25">
      <c r="A33" s="11">
        <v>60</v>
      </c>
      <c r="B33" s="11" t="s">
        <v>2096</v>
      </c>
      <c r="C33" s="11" t="s">
        <v>2042</v>
      </c>
      <c r="D33" s="11">
        <v>143107</v>
      </c>
      <c r="E33" s="11">
        <v>157418</v>
      </c>
      <c r="F33" s="11">
        <v>999</v>
      </c>
      <c r="G33" s="11">
        <v>12000</v>
      </c>
      <c r="H33" s="11">
        <v>216</v>
      </c>
      <c r="I33" s="11">
        <v>0.3</v>
      </c>
      <c r="J33" s="110">
        <v>0</v>
      </c>
      <c r="K33" s="111">
        <v>3.0000000000000001E-3</v>
      </c>
      <c r="L33" s="111">
        <v>2</v>
      </c>
      <c r="M33" s="111">
        <v>0.1</v>
      </c>
      <c r="N33" s="111">
        <v>0.42</v>
      </c>
      <c r="O33" s="111">
        <v>0.68</v>
      </c>
      <c r="P33" s="111">
        <v>0.92</v>
      </c>
      <c r="Q33" s="111">
        <v>0</v>
      </c>
      <c r="R33" s="111">
        <v>0</v>
      </c>
      <c r="S33" s="111">
        <v>0</v>
      </c>
      <c r="T33" s="111">
        <v>0</v>
      </c>
      <c r="U33" s="111">
        <v>0</v>
      </c>
      <c r="V33" s="111">
        <v>0</v>
      </c>
      <c r="W33" s="111">
        <v>0</v>
      </c>
      <c r="X33" s="111">
        <v>0</v>
      </c>
      <c r="Y33" s="111">
        <v>0</v>
      </c>
      <c r="Z33" s="255">
        <v>4</v>
      </c>
      <c r="AA33" s="111">
        <v>0</v>
      </c>
      <c r="AB33" s="111">
        <v>0</v>
      </c>
      <c r="AC33" s="111">
        <v>0</v>
      </c>
      <c r="AD33" s="111">
        <v>0</v>
      </c>
      <c r="AE33" s="111">
        <v>0</v>
      </c>
      <c r="AF33" s="111">
        <v>0.15</v>
      </c>
      <c r="AG33" s="11" t="s">
        <v>2097</v>
      </c>
    </row>
    <row r="34" spans="1:33" x14ac:dyDescent="0.25">
      <c r="A34" s="11">
        <v>63</v>
      </c>
      <c r="B34" s="11" t="s">
        <v>2098</v>
      </c>
      <c r="C34" s="11" t="s">
        <v>2042</v>
      </c>
      <c r="D34" s="11">
        <v>159080</v>
      </c>
      <c r="E34" s="11">
        <v>174990</v>
      </c>
      <c r="F34" s="11">
        <v>320</v>
      </c>
      <c r="G34" s="11">
        <v>12000</v>
      </c>
      <c r="H34" s="11">
        <v>30</v>
      </c>
      <c r="I34" s="11">
        <v>0.3</v>
      </c>
      <c r="J34" s="110">
        <v>0</v>
      </c>
      <c r="K34" s="111">
        <v>3.0000000000000001E-3</v>
      </c>
      <c r="L34" s="111">
        <v>2</v>
      </c>
      <c r="M34" s="111">
        <v>0.1</v>
      </c>
      <c r="N34" s="111">
        <v>0.42</v>
      </c>
      <c r="O34" s="111">
        <v>0.68</v>
      </c>
      <c r="P34" s="111">
        <v>0.92</v>
      </c>
      <c r="Q34" s="111">
        <v>0</v>
      </c>
      <c r="R34" s="111">
        <v>0</v>
      </c>
      <c r="S34" s="111">
        <v>0</v>
      </c>
      <c r="T34" s="111">
        <v>0</v>
      </c>
      <c r="U34" s="111">
        <v>0</v>
      </c>
      <c r="V34" s="111">
        <v>0</v>
      </c>
      <c r="W34" s="111">
        <v>0</v>
      </c>
      <c r="X34" s="111">
        <v>0</v>
      </c>
      <c r="Y34" s="111">
        <v>0</v>
      </c>
      <c r="Z34" s="255">
        <v>4</v>
      </c>
      <c r="AA34" s="111">
        <v>0</v>
      </c>
      <c r="AB34" s="111">
        <v>0</v>
      </c>
      <c r="AC34" s="111">
        <v>0</v>
      </c>
      <c r="AD34" s="111">
        <v>0</v>
      </c>
      <c r="AE34" s="111">
        <v>0</v>
      </c>
      <c r="AF34" s="111">
        <v>0.15</v>
      </c>
      <c r="AG34" s="11" t="s">
        <v>2099</v>
      </c>
    </row>
    <row r="35" spans="1:33" x14ac:dyDescent="0.25">
      <c r="A35" s="11">
        <v>66</v>
      </c>
      <c r="B35" s="11" t="s">
        <v>2100</v>
      </c>
      <c r="C35" s="11" t="s">
        <v>2042</v>
      </c>
      <c r="D35" s="11">
        <v>18650</v>
      </c>
      <c r="E35" s="11">
        <v>20515</v>
      </c>
      <c r="F35" s="11">
        <v>340</v>
      </c>
      <c r="G35" s="11">
        <v>12000</v>
      </c>
      <c r="H35" s="11">
        <v>41</v>
      </c>
      <c r="I35" s="11">
        <v>0.3</v>
      </c>
      <c r="J35" s="110">
        <v>0</v>
      </c>
      <c r="K35" s="111">
        <v>3.0000000000000001E-3</v>
      </c>
      <c r="L35" s="111">
        <v>2</v>
      </c>
      <c r="M35" s="111">
        <v>0.1</v>
      </c>
      <c r="N35" s="111">
        <v>0.42</v>
      </c>
      <c r="O35" s="111">
        <v>0.68</v>
      </c>
      <c r="P35" s="111">
        <v>0.92</v>
      </c>
      <c r="Q35" s="111">
        <v>0</v>
      </c>
      <c r="R35" s="111">
        <v>0</v>
      </c>
      <c r="S35" s="111">
        <v>0</v>
      </c>
      <c r="T35" s="111">
        <v>0</v>
      </c>
      <c r="U35" s="111">
        <v>0</v>
      </c>
      <c r="V35" s="111">
        <v>0</v>
      </c>
      <c r="W35" s="111">
        <v>0</v>
      </c>
      <c r="X35" s="111">
        <v>0</v>
      </c>
      <c r="Y35" s="111">
        <v>0</v>
      </c>
      <c r="Z35" s="255">
        <v>4</v>
      </c>
      <c r="AA35" s="111">
        <v>0</v>
      </c>
      <c r="AB35" s="111">
        <v>0</v>
      </c>
      <c r="AC35" s="111">
        <v>0</v>
      </c>
      <c r="AD35" s="111">
        <v>0</v>
      </c>
      <c r="AE35" s="111">
        <v>0</v>
      </c>
      <c r="AF35" s="111">
        <v>0.15</v>
      </c>
      <c r="AG35" s="11" t="s">
        <v>2101</v>
      </c>
    </row>
    <row r="36" spans="1:33" x14ac:dyDescent="0.25">
      <c r="A36" s="11">
        <v>69</v>
      </c>
      <c r="B36" s="11" t="s">
        <v>2102</v>
      </c>
      <c r="C36" s="11" t="s">
        <v>2042</v>
      </c>
      <c r="D36" s="11">
        <v>29862</v>
      </c>
      <c r="E36" s="11">
        <v>32848</v>
      </c>
      <c r="F36" s="11">
        <v>550</v>
      </c>
      <c r="G36" s="11">
        <v>12000</v>
      </c>
      <c r="H36" s="11">
        <v>63</v>
      </c>
      <c r="I36" s="11">
        <v>0.3</v>
      </c>
      <c r="J36" s="110">
        <v>0</v>
      </c>
      <c r="K36" s="111">
        <v>3.0000000000000001E-3</v>
      </c>
      <c r="L36" s="111">
        <v>2</v>
      </c>
      <c r="M36" s="111">
        <v>0.1</v>
      </c>
      <c r="N36" s="111">
        <v>0.42</v>
      </c>
      <c r="O36" s="111">
        <v>0.68</v>
      </c>
      <c r="P36" s="111">
        <v>0.92</v>
      </c>
      <c r="Q36" s="111">
        <v>0</v>
      </c>
      <c r="R36" s="111">
        <v>0</v>
      </c>
      <c r="S36" s="111">
        <v>0</v>
      </c>
      <c r="T36" s="111">
        <v>0</v>
      </c>
      <c r="U36" s="111">
        <v>0</v>
      </c>
      <c r="V36" s="111">
        <v>0</v>
      </c>
      <c r="W36" s="111">
        <v>0</v>
      </c>
      <c r="X36" s="111">
        <v>0</v>
      </c>
      <c r="Y36" s="111">
        <v>0</v>
      </c>
      <c r="Z36" s="255">
        <v>4</v>
      </c>
      <c r="AA36" s="111">
        <v>0</v>
      </c>
      <c r="AB36" s="111">
        <v>0</v>
      </c>
      <c r="AC36" s="111">
        <v>0</v>
      </c>
      <c r="AD36" s="111">
        <v>0</v>
      </c>
      <c r="AE36" s="111">
        <v>0</v>
      </c>
      <c r="AF36" s="111">
        <v>0.15</v>
      </c>
      <c r="AG36" s="11" t="s">
        <v>2103</v>
      </c>
    </row>
    <row r="37" spans="1:33" x14ac:dyDescent="0.25">
      <c r="A37" s="11">
        <v>72</v>
      </c>
      <c r="B37" s="11" t="s">
        <v>2104</v>
      </c>
      <c r="C37" s="11" t="s">
        <v>2042</v>
      </c>
      <c r="D37" s="11">
        <v>38492</v>
      </c>
      <c r="E37" s="11">
        <v>42342</v>
      </c>
      <c r="F37" s="11">
        <v>525</v>
      </c>
      <c r="G37" s="11">
        <v>12000</v>
      </c>
      <c r="H37" s="11">
        <v>75</v>
      </c>
      <c r="I37" s="11">
        <v>0.3</v>
      </c>
      <c r="J37" s="110">
        <v>0</v>
      </c>
      <c r="K37" s="111">
        <v>3.0000000000000001E-3</v>
      </c>
      <c r="L37" s="111">
        <v>2</v>
      </c>
      <c r="M37" s="111">
        <v>0.1</v>
      </c>
      <c r="N37" s="111">
        <v>0.42</v>
      </c>
      <c r="O37" s="111">
        <v>0.68</v>
      </c>
      <c r="P37" s="111">
        <v>0.92</v>
      </c>
      <c r="Q37" s="111">
        <v>0</v>
      </c>
      <c r="R37" s="111">
        <v>0</v>
      </c>
      <c r="S37" s="111">
        <v>0</v>
      </c>
      <c r="T37" s="111">
        <v>0</v>
      </c>
      <c r="U37" s="111">
        <v>0</v>
      </c>
      <c r="V37" s="111">
        <v>0</v>
      </c>
      <c r="W37" s="111">
        <v>0</v>
      </c>
      <c r="X37" s="111">
        <v>0</v>
      </c>
      <c r="Y37" s="111">
        <v>0</v>
      </c>
      <c r="Z37" s="255">
        <v>4</v>
      </c>
      <c r="AA37" s="111">
        <v>0</v>
      </c>
      <c r="AB37" s="111">
        <v>0</v>
      </c>
      <c r="AC37" s="111">
        <v>0</v>
      </c>
      <c r="AD37" s="111">
        <v>0</v>
      </c>
      <c r="AE37" s="111">
        <v>0</v>
      </c>
      <c r="AF37" s="111">
        <v>0.15</v>
      </c>
      <c r="AG37" s="11" t="s">
        <v>2105</v>
      </c>
    </row>
    <row r="38" spans="1:33" x14ac:dyDescent="0.25">
      <c r="A38" s="11">
        <v>75</v>
      </c>
      <c r="B38" s="11" t="s">
        <v>2106</v>
      </c>
      <c r="C38" s="11" t="s">
        <v>2042</v>
      </c>
      <c r="D38" s="11">
        <v>54791</v>
      </c>
      <c r="E38" s="11">
        <v>60270</v>
      </c>
      <c r="F38" s="11">
        <v>640</v>
      </c>
      <c r="G38" s="11">
        <v>12000</v>
      </c>
      <c r="H38" s="11">
        <v>101</v>
      </c>
      <c r="I38" s="11">
        <v>0.3</v>
      </c>
      <c r="J38" s="110">
        <v>0</v>
      </c>
      <c r="K38" s="111">
        <v>3.0000000000000001E-3</v>
      </c>
      <c r="L38" s="111">
        <v>2</v>
      </c>
      <c r="M38" s="111">
        <v>0.1</v>
      </c>
      <c r="N38" s="111">
        <v>0.42</v>
      </c>
      <c r="O38" s="111">
        <v>0.68</v>
      </c>
      <c r="P38" s="111">
        <v>0.92</v>
      </c>
      <c r="Q38" s="111">
        <v>0</v>
      </c>
      <c r="R38" s="111">
        <v>0</v>
      </c>
      <c r="S38" s="111">
        <v>0</v>
      </c>
      <c r="T38" s="111">
        <v>0</v>
      </c>
      <c r="U38" s="111">
        <v>0</v>
      </c>
      <c r="V38" s="111">
        <v>0</v>
      </c>
      <c r="W38" s="111">
        <v>0</v>
      </c>
      <c r="X38" s="111">
        <v>0</v>
      </c>
      <c r="Y38" s="111">
        <v>0</v>
      </c>
      <c r="Z38" s="255">
        <v>4</v>
      </c>
      <c r="AA38" s="111">
        <v>0</v>
      </c>
      <c r="AB38" s="111">
        <v>0</v>
      </c>
      <c r="AC38" s="111">
        <v>0</v>
      </c>
      <c r="AD38" s="111">
        <v>0</v>
      </c>
      <c r="AE38" s="111">
        <v>0</v>
      </c>
      <c r="AF38" s="111">
        <v>0.15</v>
      </c>
      <c r="AG38" s="11" t="s">
        <v>2107</v>
      </c>
    </row>
    <row r="39" spans="1:33" x14ac:dyDescent="0.25">
      <c r="A39" s="11">
        <v>81</v>
      </c>
      <c r="B39" s="11" t="s">
        <v>2108</v>
      </c>
      <c r="C39" s="11" t="s">
        <v>2042</v>
      </c>
      <c r="D39" s="11">
        <v>81881</v>
      </c>
      <c r="E39" s="11">
        <v>90069</v>
      </c>
      <c r="F39" s="11">
        <v>660</v>
      </c>
      <c r="G39" s="11">
        <v>12000</v>
      </c>
      <c r="H39" s="11">
        <v>130</v>
      </c>
      <c r="I39" s="11">
        <v>0.3</v>
      </c>
      <c r="J39" s="110">
        <v>0</v>
      </c>
      <c r="K39" s="111">
        <v>3.0000000000000001E-3</v>
      </c>
      <c r="L39" s="111">
        <v>2</v>
      </c>
      <c r="M39" s="111">
        <v>0.1</v>
      </c>
      <c r="N39" s="111">
        <v>0.42</v>
      </c>
      <c r="O39" s="111">
        <v>0.68</v>
      </c>
      <c r="P39" s="111">
        <v>0.92</v>
      </c>
      <c r="Q39" s="111">
        <v>0</v>
      </c>
      <c r="R39" s="111">
        <v>0</v>
      </c>
      <c r="S39" s="111">
        <v>0</v>
      </c>
      <c r="T39" s="111">
        <v>0</v>
      </c>
      <c r="U39" s="111">
        <v>0</v>
      </c>
      <c r="V39" s="111">
        <v>0</v>
      </c>
      <c r="W39" s="111">
        <v>0</v>
      </c>
      <c r="X39" s="111">
        <v>0</v>
      </c>
      <c r="Y39" s="111">
        <v>0</v>
      </c>
      <c r="Z39" s="255">
        <v>4</v>
      </c>
      <c r="AA39" s="111">
        <v>0</v>
      </c>
      <c r="AB39" s="111">
        <v>0</v>
      </c>
      <c r="AC39" s="111">
        <v>0</v>
      </c>
      <c r="AD39" s="111">
        <v>0</v>
      </c>
      <c r="AE39" s="111">
        <v>0</v>
      </c>
      <c r="AF39" s="111">
        <v>0.15</v>
      </c>
      <c r="AG39" s="11" t="s">
        <v>2109</v>
      </c>
    </row>
    <row r="40" spans="1:33" x14ac:dyDescent="0.25">
      <c r="A40" s="11">
        <v>84</v>
      </c>
      <c r="B40" s="11" t="s">
        <v>2110</v>
      </c>
      <c r="C40" s="11" t="s">
        <v>2042</v>
      </c>
      <c r="D40" s="11">
        <v>100515</v>
      </c>
      <c r="E40" s="11">
        <v>110567</v>
      </c>
      <c r="F40" s="11">
        <v>685</v>
      </c>
      <c r="G40" s="11">
        <v>12000</v>
      </c>
      <c r="H40" s="11">
        <v>153</v>
      </c>
      <c r="I40" s="11">
        <v>0.3</v>
      </c>
      <c r="J40" s="110">
        <v>0</v>
      </c>
      <c r="K40" s="111">
        <v>3.0000000000000001E-3</v>
      </c>
      <c r="L40" s="111">
        <v>2</v>
      </c>
      <c r="M40" s="111">
        <v>0.1</v>
      </c>
      <c r="N40" s="111">
        <v>0.42</v>
      </c>
      <c r="O40" s="111">
        <v>0.68</v>
      </c>
      <c r="P40" s="111">
        <v>0.92</v>
      </c>
      <c r="Q40" s="111">
        <v>0</v>
      </c>
      <c r="R40" s="111">
        <v>0</v>
      </c>
      <c r="S40" s="111">
        <v>0</v>
      </c>
      <c r="T40" s="111">
        <v>0</v>
      </c>
      <c r="U40" s="111">
        <v>0</v>
      </c>
      <c r="V40" s="111">
        <v>0</v>
      </c>
      <c r="W40" s="111">
        <v>0</v>
      </c>
      <c r="X40" s="111">
        <v>0</v>
      </c>
      <c r="Y40" s="111">
        <v>0</v>
      </c>
      <c r="Z40" s="255">
        <v>4</v>
      </c>
      <c r="AA40" s="111">
        <v>0</v>
      </c>
      <c r="AB40" s="111">
        <v>0</v>
      </c>
      <c r="AC40" s="111">
        <v>0</v>
      </c>
      <c r="AD40" s="111">
        <v>0</v>
      </c>
      <c r="AE40" s="111">
        <v>0</v>
      </c>
      <c r="AF40" s="111">
        <v>0.15</v>
      </c>
      <c r="AG40" s="11" t="s">
        <v>2111</v>
      </c>
    </row>
    <row r="41" spans="1:33" x14ac:dyDescent="0.25">
      <c r="A41" s="11">
        <v>87</v>
      </c>
      <c r="B41" s="11" t="s">
        <v>2112</v>
      </c>
      <c r="C41" s="11" t="s">
        <v>2042</v>
      </c>
      <c r="D41" s="11">
        <v>112969</v>
      </c>
      <c r="E41" s="11">
        <v>124266</v>
      </c>
      <c r="F41" s="11">
        <v>800</v>
      </c>
      <c r="G41" s="11">
        <v>12000</v>
      </c>
      <c r="H41" s="11">
        <v>168</v>
      </c>
      <c r="I41" s="11">
        <v>0.3</v>
      </c>
      <c r="J41" s="110">
        <v>0</v>
      </c>
      <c r="K41" s="111">
        <v>3.0000000000000001E-3</v>
      </c>
      <c r="L41" s="111">
        <v>2</v>
      </c>
      <c r="M41" s="111">
        <v>0.1</v>
      </c>
      <c r="N41" s="111">
        <v>0.42</v>
      </c>
      <c r="O41" s="111">
        <v>0.68</v>
      </c>
      <c r="P41" s="111">
        <v>0.92</v>
      </c>
      <c r="Q41" s="111">
        <v>0</v>
      </c>
      <c r="R41" s="111">
        <v>0</v>
      </c>
      <c r="S41" s="111">
        <v>0</v>
      </c>
      <c r="T41" s="111">
        <v>0</v>
      </c>
      <c r="U41" s="111">
        <v>0</v>
      </c>
      <c r="V41" s="111">
        <v>0</v>
      </c>
      <c r="W41" s="111">
        <v>0</v>
      </c>
      <c r="X41" s="111">
        <v>0</v>
      </c>
      <c r="Y41" s="111">
        <v>0</v>
      </c>
      <c r="Z41" s="255">
        <v>4</v>
      </c>
      <c r="AA41" s="111">
        <v>0</v>
      </c>
      <c r="AB41" s="111">
        <v>0</v>
      </c>
      <c r="AC41" s="111">
        <v>0</v>
      </c>
      <c r="AD41" s="111">
        <v>0</v>
      </c>
      <c r="AE41" s="111">
        <v>0</v>
      </c>
      <c r="AF41" s="111">
        <v>0.15</v>
      </c>
      <c r="AG41" s="11" t="s">
        <v>2113</v>
      </c>
    </row>
    <row r="42" spans="1:33" x14ac:dyDescent="0.25">
      <c r="A42" s="11">
        <v>90</v>
      </c>
      <c r="B42" s="11" t="s">
        <v>2114</v>
      </c>
      <c r="C42" s="11" t="s">
        <v>2042</v>
      </c>
      <c r="D42" s="11">
        <v>143107</v>
      </c>
      <c r="E42" s="11">
        <v>157418</v>
      </c>
      <c r="F42" s="11">
        <v>999</v>
      </c>
      <c r="G42" s="11">
        <v>12000</v>
      </c>
      <c r="H42" s="11">
        <v>216</v>
      </c>
      <c r="I42" s="11">
        <v>0.3</v>
      </c>
      <c r="J42" s="110">
        <v>0</v>
      </c>
      <c r="K42" s="111">
        <v>3.0000000000000001E-3</v>
      </c>
      <c r="L42" s="111">
        <v>2</v>
      </c>
      <c r="M42" s="111">
        <v>0.1</v>
      </c>
      <c r="N42" s="111">
        <v>0.42</v>
      </c>
      <c r="O42" s="111">
        <v>0.68</v>
      </c>
      <c r="P42" s="111">
        <v>0.92</v>
      </c>
      <c r="Q42" s="111">
        <v>0</v>
      </c>
      <c r="R42" s="111">
        <v>0</v>
      </c>
      <c r="S42" s="111">
        <v>0</v>
      </c>
      <c r="T42" s="111">
        <v>0</v>
      </c>
      <c r="U42" s="111">
        <v>0</v>
      </c>
      <c r="V42" s="111">
        <v>0</v>
      </c>
      <c r="W42" s="111">
        <v>0</v>
      </c>
      <c r="X42" s="111">
        <v>0</v>
      </c>
      <c r="Y42" s="111">
        <v>0</v>
      </c>
      <c r="Z42" s="255">
        <v>4</v>
      </c>
      <c r="AA42" s="111">
        <v>0</v>
      </c>
      <c r="AB42" s="111">
        <v>0</v>
      </c>
      <c r="AC42" s="111">
        <v>0</v>
      </c>
      <c r="AD42" s="111">
        <v>0</v>
      </c>
      <c r="AE42" s="111">
        <v>0</v>
      </c>
      <c r="AF42" s="111">
        <v>0.15</v>
      </c>
      <c r="AG42" s="11" t="s">
        <v>2115</v>
      </c>
    </row>
    <row r="43" spans="1:33" x14ac:dyDescent="0.25">
      <c r="A43" s="11">
        <v>93</v>
      </c>
      <c r="B43" s="11" t="s">
        <v>2116</v>
      </c>
      <c r="C43" s="11" t="s">
        <v>2042</v>
      </c>
      <c r="D43" s="11">
        <v>15908</v>
      </c>
      <c r="E43" s="11">
        <v>17499</v>
      </c>
      <c r="F43" s="11">
        <v>320</v>
      </c>
      <c r="G43" s="11">
        <v>12000</v>
      </c>
      <c r="H43" s="11">
        <v>30</v>
      </c>
      <c r="I43" s="11">
        <v>0.3</v>
      </c>
      <c r="J43" s="110">
        <v>0</v>
      </c>
      <c r="K43" s="111">
        <v>3.0000000000000001E-3</v>
      </c>
      <c r="L43" s="111">
        <v>2</v>
      </c>
      <c r="M43" s="111">
        <v>0.1</v>
      </c>
      <c r="N43" s="111">
        <v>0.42</v>
      </c>
      <c r="O43" s="111">
        <v>0.68</v>
      </c>
      <c r="P43" s="111">
        <v>0.92</v>
      </c>
      <c r="Q43" s="111">
        <v>0</v>
      </c>
      <c r="R43" s="111">
        <v>0</v>
      </c>
      <c r="S43" s="111">
        <v>0.05</v>
      </c>
      <c r="T43" s="111">
        <v>5</v>
      </c>
      <c r="U43" s="111">
        <v>0</v>
      </c>
      <c r="V43" s="111">
        <v>0</v>
      </c>
      <c r="W43" s="111">
        <v>0</v>
      </c>
      <c r="X43" s="111">
        <v>0</v>
      </c>
      <c r="Y43" s="111">
        <v>0</v>
      </c>
      <c r="Z43" s="255">
        <v>4</v>
      </c>
      <c r="AA43" s="111">
        <v>0</v>
      </c>
      <c r="AB43" s="111">
        <v>0</v>
      </c>
      <c r="AC43" s="111">
        <v>0</v>
      </c>
      <c r="AD43" s="111">
        <v>0</v>
      </c>
      <c r="AE43" s="111">
        <v>0</v>
      </c>
      <c r="AF43" s="111">
        <v>0.15</v>
      </c>
      <c r="AG43" s="11" t="s">
        <v>2117</v>
      </c>
    </row>
    <row r="44" spans="1:33" x14ac:dyDescent="0.25">
      <c r="A44" s="11">
        <v>96</v>
      </c>
      <c r="B44" s="11" t="s">
        <v>2118</v>
      </c>
      <c r="C44" s="11" t="s">
        <v>2042</v>
      </c>
      <c r="D44" s="11">
        <v>18650</v>
      </c>
      <c r="E44" s="11">
        <v>20515</v>
      </c>
      <c r="F44" s="11">
        <v>340</v>
      </c>
      <c r="G44" s="11">
        <v>12000</v>
      </c>
      <c r="H44" s="11">
        <v>41</v>
      </c>
      <c r="I44" s="11">
        <v>0.3</v>
      </c>
      <c r="J44" s="110">
        <v>0</v>
      </c>
      <c r="K44" s="111">
        <v>3.0000000000000001E-3</v>
      </c>
      <c r="L44" s="111">
        <v>2</v>
      </c>
      <c r="M44" s="111">
        <v>0.1</v>
      </c>
      <c r="N44" s="111">
        <v>0.42</v>
      </c>
      <c r="O44" s="111">
        <v>0.68</v>
      </c>
      <c r="P44" s="111">
        <v>0.92</v>
      </c>
      <c r="Q44" s="111">
        <v>0</v>
      </c>
      <c r="R44" s="111">
        <v>0</v>
      </c>
      <c r="S44" s="111">
        <v>0</v>
      </c>
      <c r="T44" s="111">
        <v>0</v>
      </c>
      <c r="U44" s="111">
        <v>0</v>
      </c>
      <c r="V44" s="111">
        <v>0</v>
      </c>
      <c r="W44" s="111">
        <v>0</v>
      </c>
      <c r="X44" s="111">
        <v>0</v>
      </c>
      <c r="Y44" s="111">
        <v>0</v>
      </c>
      <c r="Z44" s="255">
        <v>4</v>
      </c>
      <c r="AA44" s="111">
        <v>0</v>
      </c>
      <c r="AB44" s="111">
        <v>0</v>
      </c>
      <c r="AC44" s="111">
        <v>0</v>
      </c>
      <c r="AD44" s="111">
        <v>0</v>
      </c>
      <c r="AE44" s="111">
        <v>0</v>
      </c>
      <c r="AF44" s="111">
        <v>0.15</v>
      </c>
      <c r="AG44" s="11" t="s">
        <v>2119</v>
      </c>
    </row>
    <row r="45" spans="1:33" x14ac:dyDescent="0.25">
      <c r="A45" s="11">
        <v>99</v>
      </c>
      <c r="B45" s="11" t="s">
        <v>2120</v>
      </c>
      <c r="C45" s="11" t="s">
        <v>2042</v>
      </c>
      <c r="D45" s="11">
        <v>29862</v>
      </c>
      <c r="E45" s="11">
        <v>32848</v>
      </c>
      <c r="F45" s="11">
        <v>550</v>
      </c>
      <c r="G45" s="11">
        <v>12000</v>
      </c>
      <c r="H45" s="11">
        <v>63</v>
      </c>
      <c r="I45" s="11">
        <v>0.3</v>
      </c>
      <c r="J45" s="110">
        <v>0</v>
      </c>
      <c r="K45" s="111">
        <v>3.0000000000000001E-3</v>
      </c>
      <c r="L45" s="111">
        <v>2</v>
      </c>
      <c r="M45" s="111">
        <v>0.1</v>
      </c>
      <c r="N45" s="111">
        <v>0.42</v>
      </c>
      <c r="O45" s="111">
        <v>0.68</v>
      </c>
      <c r="P45" s="111">
        <v>0.92</v>
      </c>
      <c r="Q45" s="111">
        <v>0</v>
      </c>
      <c r="R45" s="111">
        <v>0</v>
      </c>
      <c r="S45" s="111">
        <v>0</v>
      </c>
      <c r="T45" s="111">
        <v>0</v>
      </c>
      <c r="U45" s="111">
        <v>0</v>
      </c>
      <c r="V45" s="111">
        <v>0</v>
      </c>
      <c r="W45" s="111">
        <v>0</v>
      </c>
      <c r="X45" s="111">
        <v>0</v>
      </c>
      <c r="Y45" s="111">
        <v>0</v>
      </c>
      <c r="Z45" s="255">
        <v>4</v>
      </c>
      <c r="AA45" s="111">
        <v>0</v>
      </c>
      <c r="AB45" s="111">
        <v>0</v>
      </c>
      <c r="AC45" s="111">
        <v>0</v>
      </c>
      <c r="AD45" s="111">
        <v>0</v>
      </c>
      <c r="AE45" s="111">
        <v>0</v>
      </c>
      <c r="AF45" s="111">
        <v>0.15</v>
      </c>
      <c r="AG45" s="11" t="s">
        <v>2121</v>
      </c>
    </row>
    <row r="46" spans="1:33" x14ac:dyDescent="0.25">
      <c r="A46" s="11">
        <v>102</v>
      </c>
      <c r="B46" s="11" t="s">
        <v>2122</v>
      </c>
      <c r="C46" s="11" t="s">
        <v>2042</v>
      </c>
      <c r="D46" s="11">
        <v>38492</v>
      </c>
      <c r="E46" s="11">
        <v>42342</v>
      </c>
      <c r="F46" s="11">
        <v>525</v>
      </c>
      <c r="G46" s="11">
        <v>12000</v>
      </c>
      <c r="H46" s="11">
        <v>75</v>
      </c>
      <c r="I46" s="11">
        <v>0.3</v>
      </c>
      <c r="J46" s="110">
        <v>0</v>
      </c>
      <c r="K46" s="111">
        <v>3.0000000000000001E-3</v>
      </c>
      <c r="L46" s="111">
        <v>2</v>
      </c>
      <c r="M46" s="111">
        <v>0.1</v>
      </c>
      <c r="N46" s="111">
        <v>0.42</v>
      </c>
      <c r="O46" s="111">
        <v>0.68</v>
      </c>
      <c r="P46" s="111">
        <v>0.92</v>
      </c>
      <c r="Q46" s="111">
        <v>0</v>
      </c>
      <c r="R46" s="111">
        <v>0</v>
      </c>
      <c r="S46" s="111">
        <v>0</v>
      </c>
      <c r="T46" s="111">
        <v>0</v>
      </c>
      <c r="U46" s="111">
        <v>0</v>
      </c>
      <c r="V46" s="111">
        <v>0</v>
      </c>
      <c r="W46" s="111">
        <v>0</v>
      </c>
      <c r="X46" s="111">
        <v>0</v>
      </c>
      <c r="Y46" s="111">
        <v>0</v>
      </c>
      <c r="Z46" s="255">
        <v>4</v>
      </c>
      <c r="AA46" s="111">
        <v>0</v>
      </c>
      <c r="AB46" s="111">
        <v>0</v>
      </c>
      <c r="AC46" s="111">
        <v>0</v>
      </c>
      <c r="AD46" s="111">
        <v>0</v>
      </c>
      <c r="AE46" s="111">
        <v>0</v>
      </c>
      <c r="AF46" s="111">
        <v>0.15</v>
      </c>
      <c r="AG46" s="11" t="s">
        <v>2123</v>
      </c>
    </row>
    <row r="47" spans="1:33" x14ac:dyDescent="0.25">
      <c r="A47" s="11">
        <v>105</v>
      </c>
      <c r="B47" s="11" t="s">
        <v>2124</v>
      </c>
      <c r="C47" s="11" t="s">
        <v>2042</v>
      </c>
      <c r="D47" s="11">
        <v>54791</v>
      </c>
      <c r="E47" s="11">
        <v>60270</v>
      </c>
      <c r="F47" s="11">
        <v>640</v>
      </c>
      <c r="G47" s="11">
        <v>12000</v>
      </c>
      <c r="H47" s="11">
        <v>101</v>
      </c>
      <c r="I47" s="11">
        <v>0.3</v>
      </c>
      <c r="J47" s="110">
        <v>0</v>
      </c>
      <c r="K47" s="111">
        <v>3.0000000000000001E-3</v>
      </c>
      <c r="L47" s="111">
        <v>2</v>
      </c>
      <c r="M47" s="111">
        <v>0.1</v>
      </c>
      <c r="N47" s="111">
        <v>0.42</v>
      </c>
      <c r="O47" s="111">
        <v>0.68</v>
      </c>
      <c r="P47" s="111">
        <v>0.92</v>
      </c>
      <c r="Q47" s="111">
        <v>0</v>
      </c>
      <c r="R47" s="111">
        <v>0</v>
      </c>
      <c r="S47" s="111">
        <v>0</v>
      </c>
      <c r="T47" s="111">
        <v>0</v>
      </c>
      <c r="U47" s="111">
        <v>0</v>
      </c>
      <c r="V47" s="111">
        <v>0</v>
      </c>
      <c r="W47" s="111">
        <v>0</v>
      </c>
      <c r="X47" s="111">
        <v>0</v>
      </c>
      <c r="Y47" s="111">
        <v>0</v>
      </c>
      <c r="Z47" s="255">
        <v>4</v>
      </c>
      <c r="AA47" s="111">
        <v>0</v>
      </c>
      <c r="AB47" s="111">
        <v>0</v>
      </c>
      <c r="AC47" s="111">
        <v>0</v>
      </c>
      <c r="AD47" s="111">
        <v>0</v>
      </c>
      <c r="AE47" s="111">
        <v>0</v>
      </c>
      <c r="AF47" s="111">
        <v>0.15</v>
      </c>
      <c r="AG47" s="11" t="s">
        <v>2125</v>
      </c>
    </row>
    <row r="48" spans="1:33" x14ac:dyDescent="0.25">
      <c r="A48" s="11">
        <v>108</v>
      </c>
      <c r="B48" s="11" t="s">
        <v>2126</v>
      </c>
      <c r="C48" s="11" t="s">
        <v>2042</v>
      </c>
      <c r="D48" s="11">
        <v>69716</v>
      </c>
      <c r="E48" s="11">
        <v>76687</v>
      </c>
      <c r="F48" s="11">
        <v>660</v>
      </c>
      <c r="G48" s="11">
        <v>12000</v>
      </c>
      <c r="H48" s="11">
        <v>119</v>
      </c>
      <c r="I48" s="11">
        <v>0.3</v>
      </c>
      <c r="J48" s="110">
        <v>0</v>
      </c>
      <c r="K48" s="111">
        <v>3.0000000000000001E-3</v>
      </c>
      <c r="L48" s="111">
        <v>2</v>
      </c>
      <c r="M48" s="111">
        <v>0.1</v>
      </c>
      <c r="N48" s="111">
        <v>0.42</v>
      </c>
      <c r="O48" s="111">
        <v>0.68</v>
      </c>
      <c r="P48" s="111">
        <v>0.92</v>
      </c>
      <c r="Q48" s="111">
        <v>0</v>
      </c>
      <c r="R48" s="111">
        <v>0</v>
      </c>
      <c r="S48" s="111">
        <v>0</v>
      </c>
      <c r="T48" s="111">
        <v>0</v>
      </c>
      <c r="U48" s="111">
        <v>0</v>
      </c>
      <c r="V48" s="111">
        <v>0</v>
      </c>
      <c r="W48" s="111">
        <v>0</v>
      </c>
      <c r="X48" s="111">
        <v>0</v>
      </c>
      <c r="Y48" s="111">
        <v>0</v>
      </c>
      <c r="Z48" s="255">
        <v>4</v>
      </c>
      <c r="AA48" s="111">
        <v>0</v>
      </c>
      <c r="AB48" s="111">
        <v>0</v>
      </c>
      <c r="AC48" s="111">
        <v>0</v>
      </c>
      <c r="AD48" s="111">
        <v>0</v>
      </c>
      <c r="AE48" s="111">
        <v>0</v>
      </c>
      <c r="AF48" s="111">
        <v>0.15</v>
      </c>
      <c r="AG48" s="11" t="s">
        <v>2127</v>
      </c>
    </row>
    <row r="49" spans="1:33" x14ac:dyDescent="0.25">
      <c r="A49" s="11">
        <v>111</v>
      </c>
      <c r="B49" s="11" t="s">
        <v>2128</v>
      </c>
      <c r="C49" s="11" t="s">
        <v>2042</v>
      </c>
      <c r="D49" s="11">
        <v>81881</v>
      </c>
      <c r="E49" s="11">
        <v>90069</v>
      </c>
      <c r="F49" s="11">
        <v>660</v>
      </c>
      <c r="G49" s="11">
        <v>12000</v>
      </c>
      <c r="H49" s="11">
        <v>130</v>
      </c>
      <c r="I49" s="11">
        <v>0.3</v>
      </c>
      <c r="J49" s="110">
        <v>0</v>
      </c>
      <c r="K49" s="111">
        <v>3.0000000000000001E-3</v>
      </c>
      <c r="L49" s="111">
        <v>2</v>
      </c>
      <c r="M49" s="111">
        <v>0.1</v>
      </c>
      <c r="N49" s="111">
        <v>0.42</v>
      </c>
      <c r="O49" s="111">
        <v>0.68</v>
      </c>
      <c r="P49" s="111">
        <v>0.92</v>
      </c>
      <c r="Q49" s="111">
        <v>0</v>
      </c>
      <c r="R49" s="111">
        <v>0</v>
      </c>
      <c r="S49" s="111">
        <v>0</v>
      </c>
      <c r="T49" s="111">
        <v>0</v>
      </c>
      <c r="U49" s="111">
        <v>0</v>
      </c>
      <c r="V49" s="111">
        <v>0</v>
      </c>
      <c r="W49" s="111">
        <v>0</v>
      </c>
      <c r="X49" s="111">
        <v>0</v>
      </c>
      <c r="Y49" s="111">
        <v>0</v>
      </c>
      <c r="Z49" s="255">
        <v>4</v>
      </c>
      <c r="AA49" s="111">
        <v>0</v>
      </c>
      <c r="AB49" s="111">
        <v>0</v>
      </c>
      <c r="AC49" s="111">
        <v>0</v>
      </c>
      <c r="AD49" s="111">
        <v>0</v>
      </c>
      <c r="AE49" s="111">
        <v>0</v>
      </c>
      <c r="AF49" s="111">
        <v>0.15</v>
      </c>
      <c r="AG49" s="11" t="s">
        <v>2129</v>
      </c>
    </row>
    <row r="50" spans="1:33" x14ac:dyDescent="0.25">
      <c r="A50" s="11">
        <v>112</v>
      </c>
      <c r="B50" s="11" t="s">
        <v>2130</v>
      </c>
      <c r="C50" s="11" t="s">
        <v>2042</v>
      </c>
      <c r="D50" s="11">
        <v>100515</v>
      </c>
      <c r="E50" s="11">
        <v>110567</v>
      </c>
      <c r="F50" s="11">
        <v>685</v>
      </c>
      <c r="G50" s="11">
        <v>12000</v>
      </c>
      <c r="H50" s="11">
        <v>153</v>
      </c>
      <c r="I50" s="11">
        <v>0.3</v>
      </c>
      <c r="J50" s="110">
        <v>0</v>
      </c>
      <c r="K50" s="111">
        <v>3.0000000000000001E-3</v>
      </c>
      <c r="L50" s="111">
        <v>2</v>
      </c>
      <c r="M50" s="111">
        <v>0.1</v>
      </c>
      <c r="N50" s="111">
        <v>0.42</v>
      </c>
      <c r="O50" s="111">
        <v>0.68</v>
      </c>
      <c r="P50" s="111">
        <v>0.92</v>
      </c>
      <c r="Q50" s="111">
        <v>0</v>
      </c>
      <c r="R50" s="111">
        <v>0</v>
      </c>
      <c r="S50" s="111">
        <v>0</v>
      </c>
      <c r="T50" s="111">
        <v>0</v>
      </c>
      <c r="U50" s="111">
        <v>0</v>
      </c>
      <c r="V50" s="111">
        <v>0</v>
      </c>
      <c r="W50" s="111">
        <v>0</v>
      </c>
      <c r="X50" s="111">
        <v>0</v>
      </c>
      <c r="Y50" s="111">
        <v>0</v>
      </c>
      <c r="Z50" s="255">
        <v>4</v>
      </c>
      <c r="AA50" s="111">
        <v>0</v>
      </c>
      <c r="AB50" s="111">
        <v>0</v>
      </c>
      <c r="AC50" s="111">
        <v>0</v>
      </c>
      <c r="AD50" s="111">
        <v>0</v>
      </c>
      <c r="AE50" s="111">
        <v>0</v>
      </c>
      <c r="AF50" s="111">
        <v>0.15</v>
      </c>
      <c r="AG50" s="11" t="s">
        <v>2131</v>
      </c>
    </row>
    <row r="51" spans="1:33" x14ac:dyDescent="0.25">
      <c r="A51" s="11">
        <v>115</v>
      </c>
      <c r="B51" s="11" t="s">
        <v>2132</v>
      </c>
      <c r="C51" s="11" t="s">
        <v>2042</v>
      </c>
      <c r="D51" s="11">
        <v>112969</v>
      </c>
      <c r="E51" s="11">
        <v>124266</v>
      </c>
      <c r="F51" s="11">
        <v>800</v>
      </c>
      <c r="G51" s="11">
        <v>12000</v>
      </c>
      <c r="H51" s="11">
        <v>168</v>
      </c>
      <c r="I51" s="11">
        <v>0.3</v>
      </c>
      <c r="J51" s="110">
        <v>0</v>
      </c>
      <c r="K51" s="111">
        <v>3.0000000000000001E-3</v>
      </c>
      <c r="L51" s="111">
        <v>2</v>
      </c>
      <c r="M51" s="111">
        <v>0.1</v>
      </c>
      <c r="N51" s="111">
        <v>0.42</v>
      </c>
      <c r="O51" s="111">
        <v>0.68</v>
      </c>
      <c r="P51" s="111">
        <v>0.92</v>
      </c>
      <c r="Q51" s="111">
        <v>0</v>
      </c>
      <c r="R51" s="111">
        <v>0</v>
      </c>
      <c r="S51" s="111">
        <v>0</v>
      </c>
      <c r="T51" s="111">
        <v>0</v>
      </c>
      <c r="U51" s="111">
        <v>0</v>
      </c>
      <c r="V51" s="111">
        <v>0</v>
      </c>
      <c r="W51" s="111">
        <v>0</v>
      </c>
      <c r="X51" s="111">
        <v>0</v>
      </c>
      <c r="Y51" s="111">
        <v>0</v>
      </c>
      <c r="Z51" s="255">
        <v>4</v>
      </c>
      <c r="AA51" s="111">
        <v>0</v>
      </c>
      <c r="AB51" s="111">
        <v>0</v>
      </c>
      <c r="AC51" s="111">
        <v>0</v>
      </c>
      <c r="AD51" s="111">
        <v>0</v>
      </c>
      <c r="AE51" s="111">
        <v>0</v>
      </c>
      <c r="AF51" s="111">
        <v>0.15</v>
      </c>
      <c r="AG51" s="11" t="s">
        <v>2133</v>
      </c>
    </row>
    <row r="52" spans="1:33" x14ac:dyDescent="0.25">
      <c r="A52" s="11">
        <v>120</v>
      </c>
      <c r="B52" s="11" t="s">
        <v>2134</v>
      </c>
      <c r="C52" s="11" t="s">
        <v>2042</v>
      </c>
      <c r="D52" s="11">
        <v>143107</v>
      </c>
      <c r="E52" s="11">
        <v>157418</v>
      </c>
      <c r="F52" s="11">
        <v>999</v>
      </c>
      <c r="G52" s="11">
        <v>12000</v>
      </c>
      <c r="H52" s="11">
        <v>216</v>
      </c>
      <c r="I52" s="11">
        <v>0.3</v>
      </c>
      <c r="J52" s="110">
        <v>0</v>
      </c>
      <c r="K52" s="111">
        <v>3.0000000000000001E-3</v>
      </c>
      <c r="L52" s="111">
        <v>2</v>
      </c>
      <c r="M52" s="111">
        <v>0.1</v>
      </c>
      <c r="N52" s="111">
        <v>0.42</v>
      </c>
      <c r="O52" s="111">
        <v>0.68</v>
      </c>
      <c r="P52" s="111">
        <v>0.92</v>
      </c>
      <c r="Q52" s="111">
        <v>0</v>
      </c>
      <c r="R52" s="111">
        <v>0</v>
      </c>
      <c r="S52" s="111">
        <v>0</v>
      </c>
      <c r="T52" s="111">
        <v>0</v>
      </c>
      <c r="U52" s="111">
        <v>0</v>
      </c>
      <c r="V52" s="111">
        <v>0</v>
      </c>
      <c r="W52" s="111">
        <v>0</v>
      </c>
      <c r="X52" s="111">
        <v>0</v>
      </c>
      <c r="Y52" s="111">
        <v>0</v>
      </c>
      <c r="Z52" s="255">
        <v>4</v>
      </c>
      <c r="AA52" s="111">
        <v>0</v>
      </c>
      <c r="AB52" s="111">
        <v>0</v>
      </c>
      <c r="AC52" s="111">
        <v>0</v>
      </c>
      <c r="AD52" s="111">
        <v>0</v>
      </c>
      <c r="AE52" s="111">
        <v>0</v>
      </c>
      <c r="AF52" s="111">
        <v>0.15</v>
      </c>
      <c r="AG52" s="11" t="s">
        <v>2135</v>
      </c>
    </row>
    <row r="53" spans="1:33" x14ac:dyDescent="0.25">
      <c r="A53" s="11">
        <v>121</v>
      </c>
      <c r="B53" s="11" t="s">
        <v>2136</v>
      </c>
      <c r="C53" s="11" t="s">
        <v>1906</v>
      </c>
      <c r="D53" s="11">
        <v>44130</v>
      </c>
      <c r="E53" s="11">
        <v>48543</v>
      </c>
      <c r="F53" s="11">
        <v>100</v>
      </c>
      <c r="G53" s="11">
        <v>2000</v>
      </c>
      <c r="H53" s="11">
        <v>0</v>
      </c>
      <c r="I53" s="11">
        <v>7.3</v>
      </c>
      <c r="J53" s="110">
        <v>6.44</v>
      </c>
      <c r="K53" s="111">
        <v>0.32</v>
      </c>
      <c r="L53" s="111">
        <v>2.1</v>
      </c>
      <c r="M53" s="111">
        <v>0</v>
      </c>
      <c r="N53" s="111">
        <v>0</v>
      </c>
      <c r="O53" s="111">
        <v>0.6</v>
      </c>
      <c r="P53" s="111">
        <v>0.88500000000000001</v>
      </c>
      <c r="Q53" s="111">
        <v>0.65</v>
      </c>
      <c r="R53" s="111">
        <v>0</v>
      </c>
      <c r="S53" s="111">
        <v>0.2</v>
      </c>
      <c r="T53" s="111">
        <v>10</v>
      </c>
      <c r="U53" s="111">
        <v>40</v>
      </c>
      <c r="V53" s="111">
        <v>25</v>
      </c>
      <c r="W53" s="111">
        <v>0.17</v>
      </c>
      <c r="X53" s="111">
        <v>0</v>
      </c>
      <c r="Y53" s="111">
        <v>0</v>
      </c>
      <c r="Z53" s="255">
        <v>6</v>
      </c>
      <c r="AA53" s="111">
        <v>0</v>
      </c>
      <c r="AB53" s="111">
        <v>0</v>
      </c>
      <c r="AC53" s="111">
        <v>0</v>
      </c>
      <c r="AD53" s="111">
        <v>0</v>
      </c>
      <c r="AE53" s="111">
        <v>6.79</v>
      </c>
      <c r="AF53" s="111">
        <v>2.4380000000000002</v>
      </c>
      <c r="AG53" s="11" t="s">
        <v>2137</v>
      </c>
    </row>
    <row r="54" spans="1:33" x14ac:dyDescent="0.25">
      <c r="A54" s="11">
        <v>122</v>
      </c>
      <c r="B54" s="11" t="s">
        <v>2138</v>
      </c>
      <c r="C54" s="11" t="s">
        <v>1906</v>
      </c>
      <c r="D54" s="11">
        <v>27100</v>
      </c>
      <c r="E54" s="11">
        <v>29810</v>
      </c>
      <c r="F54" s="11">
        <v>100</v>
      </c>
      <c r="G54" s="11">
        <v>2000</v>
      </c>
      <c r="H54" s="11">
        <v>0</v>
      </c>
      <c r="I54" s="11">
        <v>11</v>
      </c>
      <c r="J54" s="110">
        <v>6.44</v>
      </c>
      <c r="K54" s="111">
        <v>0.32</v>
      </c>
      <c r="L54" s="111">
        <v>2.1</v>
      </c>
      <c r="M54" s="111">
        <v>0</v>
      </c>
      <c r="N54" s="111">
        <v>0</v>
      </c>
      <c r="O54" s="111">
        <v>0.6</v>
      </c>
      <c r="P54" s="111">
        <v>0.88500000000000001</v>
      </c>
      <c r="Q54" s="111">
        <v>0.65</v>
      </c>
      <c r="R54" s="111">
        <v>0</v>
      </c>
      <c r="S54" s="111">
        <v>0.4</v>
      </c>
      <c r="T54" s="111">
        <v>10</v>
      </c>
      <c r="U54" s="111">
        <v>40</v>
      </c>
      <c r="V54" s="111">
        <v>25</v>
      </c>
      <c r="W54" s="111">
        <v>0.17</v>
      </c>
      <c r="X54" s="111">
        <v>0</v>
      </c>
      <c r="Y54" s="111">
        <v>0</v>
      </c>
      <c r="Z54" s="255">
        <v>6</v>
      </c>
      <c r="AA54" s="111">
        <v>0</v>
      </c>
      <c r="AB54" s="111">
        <v>0</v>
      </c>
      <c r="AC54" s="111">
        <v>0</v>
      </c>
      <c r="AD54" s="111">
        <v>0</v>
      </c>
      <c r="AE54" s="111">
        <v>6.79</v>
      </c>
      <c r="AF54" s="111">
        <v>6.3380000000000001</v>
      </c>
      <c r="AG54" s="11" t="s">
        <v>2139</v>
      </c>
    </row>
    <row r="55" spans="1:33" x14ac:dyDescent="0.25">
      <c r="A55" s="11">
        <v>123</v>
      </c>
      <c r="B55" s="11" t="s">
        <v>2140</v>
      </c>
      <c r="C55" s="11" t="s">
        <v>1906</v>
      </c>
      <c r="D55" s="11">
        <v>1155</v>
      </c>
      <c r="E55" s="11">
        <v>1270</v>
      </c>
      <c r="F55" s="11">
        <v>26</v>
      </c>
      <c r="G55" s="11">
        <v>390</v>
      </c>
      <c r="H55" s="11">
        <v>0</v>
      </c>
      <c r="I55" s="11">
        <v>1.4</v>
      </c>
      <c r="J55" s="110">
        <v>6.44</v>
      </c>
      <c r="K55" s="111">
        <v>0.32</v>
      </c>
      <c r="L55" s="111">
        <v>2.1</v>
      </c>
      <c r="M55" s="111">
        <v>0</v>
      </c>
      <c r="N55" s="111">
        <v>0</v>
      </c>
      <c r="O55" s="111">
        <v>0.68</v>
      </c>
      <c r="P55" s="111">
        <v>0.92</v>
      </c>
      <c r="Q55" s="111">
        <v>0.65</v>
      </c>
      <c r="R55" s="111">
        <v>0</v>
      </c>
      <c r="S55" s="111">
        <v>0.2</v>
      </c>
      <c r="T55" s="111">
        <v>10</v>
      </c>
      <c r="U55" s="111">
        <v>40</v>
      </c>
      <c r="V55" s="111">
        <v>25</v>
      </c>
      <c r="W55" s="111">
        <v>0.17</v>
      </c>
      <c r="X55" s="111">
        <v>0</v>
      </c>
      <c r="Y55" s="111">
        <v>0</v>
      </c>
      <c r="Z55" s="255">
        <v>5</v>
      </c>
      <c r="AA55" s="111">
        <v>0</v>
      </c>
      <c r="AB55" s="111">
        <v>0</v>
      </c>
      <c r="AC55" s="111">
        <v>0</v>
      </c>
      <c r="AD55" s="111">
        <v>0</v>
      </c>
      <c r="AE55" s="111">
        <v>6.79</v>
      </c>
      <c r="AF55" s="111">
        <v>0.58499999999999996</v>
      </c>
      <c r="AG55" s="11" t="s">
        <v>2141</v>
      </c>
    </row>
    <row r="56" spans="1:33" x14ac:dyDescent="0.25">
      <c r="A56" s="11">
        <v>124</v>
      </c>
      <c r="B56" s="11" t="s">
        <v>2142</v>
      </c>
      <c r="C56" s="11" t="s">
        <v>1906</v>
      </c>
      <c r="D56" s="11">
        <v>24577</v>
      </c>
      <c r="E56" s="11">
        <v>27035</v>
      </c>
      <c r="F56" s="11">
        <v>50</v>
      </c>
      <c r="G56" s="11">
        <v>1200</v>
      </c>
      <c r="H56" s="11">
        <v>0</v>
      </c>
      <c r="I56" s="11">
        <v>5.5</v>
      </c>
      <c r="J56" s="110">
        <v>5.63</v>
      </c>
      <c r="K56" s="111">
        <v>0.32</v>
      </c>
      <c r="L56" s="111">
        <v>2.1</v>
      </c>
      <c r="M56" s="111">
        <v>0.1</v>
      </c>
      <c r="N56" s="111">
        <v>0</v>
      </c>
      <c r="O56" s="111">
        <v>0.6</v>
      </c>
      <c r="P56" s="111">
        <v>0.88500000000000001</v>
      </c>
      <c r="Q56" s="111">
        <v>0.75</v>
      </c>
      <c r="R56" s="111">
        <v>0</v>
      </c>
      <c r="S56" s="111">
        <v>0.2</v>
      </c>
      <c r="T56" s="111">
        <v>10</v>
      </c>
      <c r="U56" s="111">
        <v>100</v>
      </c>
      <c r="V56" s="111">
        <v>25</v>
      </c>
      <c r="W56" s="111">
        <v>0.17</v>
      </c>
      <c r="X56" s="111">
        <v>0</v>
      </c>
      <c r="Y56" s="111">
        <v>0</v>
      </c>
      <c r="Z56" s="255">
        <v>5</v>
      </c>
      <c r="AA56" s="111">
        <v>0</v>
      </c>
      <c r="AB56" s="111">
        <v>0</v>
      </c>
      <c r="AC56" s="111">
        <v>0</v>
      </c>
      <c r="AD56" s="111">
        <v>0</v>
      </c>
      <c r="AE56" s="111">
        <v>6.79</v>
      </c>
      <c r="AF56" s="111">
        <v>2.4380000000000002</v>
      </c>
      <c r="AG56" s="11" t="s">
        <v>2143</v>
      </c>
    </row>
    <row r="57" spans="1:33" x14ac:dyDescent="0.25">
      <c r="A57" s="11">
        <v>125</v>
      </c>
      <c r="B57" s="11" t="s">
        <v>2144</v>
      </c>
      <c r="C57" s="11" t="s">
        <v>1906</v>
      </c>
      <c r="D57" s="11">
        <v>2908</v>
      </c>
      <c r="E57" s="11">
        <v>3199</v>
      </c>
      <c r="F57" s="11">
        <v>150</v>
      </c>
      <c r="G57" s="11">
        <v>1500</v>
      </c>
      <c r="H57" s="11">
        <v>0</v>
      </c>
      <c r="I57" s="11">
        <v>1.8</v>
      </c>
      <c r="J57" s="110">
        <v>3.22</v>
      </c>
      <c r="K57" s="111">
        <v>0.32</v>
      </c>
      <c r="L57" s="111">
        <v>2.1</v>
      </c>
      <c r="M57" s="111">
        <v>0</v>
      </c>
      <c r="N57" s="111">
        <v>0</v>
      </c>
      <c r="O57" s="111">
        <v>0.6</v>
      </c>
      <c r="P57" s="111">
        <v>0.88500000000000001</v>
      </c>
      <c r="Q57" s="111">
        <v>0.6</v>
      </c>
      <c r="R57" s="111">
        <v>0</v>
      </c>
      <c r="S57" s="111">
        <v>0.3</v>
      </c>
      <c r="T57" s="111">
        <v>10</v>
      </c>
      <c r="U57" s="111">
        <v>100</v>
      </c>
      <c r="V57" s="111">
        <v>25</v>
      </c>
      <c r="W57" s="111">
        <v>0.17</v>
      </c>
      <c r="X57" s="111">
        <v>0</v>
      </c>
      <c r="Y57" s="111">
        <v>0</v>
      </c>
      <c r="Z57" s="255">
        <v>5</v>
      </c>
      <c r="AA57" s="111">
        <v>0</v>
      </c>
      <c r="AB57" s="111">
        <v>0</v>
      </c>
      <c r="AC57" s="111">
        <v>0</v>
      </c>
      <c r="AD57" s="111">
        <v>0</v>
      </c>
      <c r="AE57" s="111">
        <v>6.79</v>
      </c>
      <c r="AF57" s="111">
        <v>3.12</v>
      </c>
      <c r="AG57" s="11" t="s">
        <v>2145</v>
      </c>
    </row>
    <row r="58" spans="1:33" x14ac:dyDescent="0.25">
      <c r="A58" s="11">
        <v>126</v>
      </c>
      <c r="B58" s="11" t="s">
        <v>2146</v>
      </c>
      <c r="C58" s="11" t="s">
        <v>1906</v>
      </c>
      <c r="D58" s="11">
        <v>1400</v>
      </c>
      <c r="E58" s="11">
        <v>1540</v>
      </c>
      <c r="F58" s="11">
        <v>200</v>
      </c>
      <c r="G58" s="11">
        <v>2000</v>
      </c>
      <c r="H58" s="11">
        <v>0</v>
      </c>
      <c r="I58" s="11">
        <v>3.7</v>
      </c>
      <c r="J58" s="110">
        <v>3.22</v>
      </c>
      <c r="K58" s="111">
        <v>0.32</v>
      </c>
      <c r="L58" s="111">
        <v>2.1</v>
      </c>
      <c r="M58" s="111">
        <v>0.1</v>
      </c>
      <c r="N58" s="111">
        <v>0</v>
      </c>
      <c r="O58" s="111">
        <v>0.6</v>
      </c>
      <c r="P58" s="111">
        <v>0.88500000000000001</v>
      </c>
      <c r="Q58" s="111">
        <v>0.7</v>
      </c>
      <c r="R58" s="111">
        <v>0</v>
      </c>
      <c r="S58" s="111">
        <v>0.3</v>
      </c>
      <c r="T58" s="111">
        <v>10</v>
      </c>
      <c r="U58" s="111">
        <v>100</v>
      </c>
      <c r="V58" s="111">
        <v>25</v>
      </c>
      <c r="W58" s="111">
        <v>0.91</v>
      </c>
      <c r="X58" s="111">
        <v>0</v>
      </c>
      <c r="Y58" s="111">
        <v>0</v>
      </c>
      <c r="Z58" s="255">
        <v>5</v>
      </c>
      <c r="AA58" s="111">
        <v>0</v>
      </c>
      <c r="AB58" s="111">
        <v>0</v>
      </c>
      <c r="AC58" s="111">
        <v>0</v>
      </c>
      <c r="AD58" s="111">
        <v>0</v>
      </c>
      <c r="AE58" s="111">
        <v>6.79</v>
      </c>
      <c r="AF58" s="111">
        <v>3.12</v>
      </c>
      <c r="AG58" s="11" t="s">
        <v>2147</v>
      </c>
    </row>
    <row r="59" spans="1:33" x14ac:dyDescent="0.25">
      <c r="A59" s="11">
        <v>127</v>
      </c>
      <c r="B59" s="11" t="s">
        <v>2148</v>
      </c>
      <c r="C59" s="11" t="s">
        <v>1906</v>
      </c>
      <c r="D59" s="11">
        <v>2800</v>
      </c>
      <c r="E59" s="11">
        <v>3080</v>
      </c>
      <c r="F59" s="11">
        <v>200</v>
      </c>
      <c r="G59" s="11">
        <v>2000</v>
      </c>
      <c r="H59" s="11">
        <v>0</v>
      </c>
      <c r="I59" s="11">
        <v>2</v>
      </c>
      <c r="J59" s="110">
        <v>8.0500000000000007</v>
      </c>
      <c r="K59" s="111">
        <v>0.32</v>
      </c>
      <c r="L59" s="111">
        <v>2.1</v>
      </c>
      <c r="M59" s="111">
        <v>0.1</v>
      </c>
      <c r="N59" s="111">
        <v>0</v>
      </c>
      <c r="O59" s="111">
        <v>0.6</v>
      </c>
      <c r="P59" s="111">
        <v>0.88500000000000001</v>
      </c>
      <c r="Q59" s="111">
        <v>0.65</v>
      </c>
      <c r="R59" s="111">
        <v>0</v>
      </c>
      <c r="S59" s="111">
        <v>0.05</v>
      </c>
      <c r="T59" s="111">
        <v>10</v>
      </c>
      <c r="U59" s="111">
        <v>40</v>
      </c>
      <c r="V59" s="111">
        <v>25</v>
      </c>
      <c r="W59" s="111">
        <v>1</v>
      </c>
      <c r="X59" s="111">
        <v>0</v>
      </c>
      <c r="Y59" s="111">
        <v>0</v>
      </c>
      <c r="Z59" s="255">
        <v>5</v>
      </c>
      <c r="AA59" s="111">
        <v>0</v>
      </c>
      <c r="AB59" s="111">
        <v>0</v>
      </c>
      <c r="AC59" s="111">
        <v>0</v>
      </c>
      <c r="AD59" s="111">
        <v>0</v>
      </c>
      <c r="AE59" s="111">
        <v>6.79</v>
      </c>
      <c r="AF59" s="111">
        <v>2.4380000000000002</v>
      </c>
      <c r="AG59" s="11" t="s">
        <v>2149</v>
      </c>
    </row>
    <row r="60" spans="1:33" x14ac:dyDescent="0.25">
      <c r="A60" s="11">
        <v>128</v>
      </c>
      <c r="B60" s="11" t="s">
        <v>2150</v>
      </c>
      <c r="C60" s="11" t="s">
        <v>1906</v>
      </c>
      <c r="D60" s="11">
        <v>5525</v>
      </c>
      <c r="E60" s="11">
        <v>6078</v>
      </c>
      <c r="F60" s="11">
        <v>80</v>
      </c>
      <c r="G60" s="11">
        <v>1200</v>
      </c>
      <c r="H60" s="11">
        <v>0</v>
      </c>
      <c r="I60" s="11">
        <v>1.8</v>
      </c>
      <c r="J60" s="110">
        <v>5.63</v>
      </c>
      <c r="K60" s="111">
        <v>0.32</v>
      </c>
      <c r="L60" s="111">
        <v>2.1</v>
      </c>
      <c r="M60" s="111">
        <v>0.1</v>
      </c>
      <c r="N60" s="111">
        <v>0</v>
      </c>
      <c r="O60" s="111">
        <v>0.6</v>
      </c>
      <c r="P60" s="111">
        <v>0.88500000000000001</v>
      </c>
      <c r="Q60" s="111">
        <v>0.6</v>
      </c>
      <c r="R60" s="111">
        <v>0</v>
      </c>
      <c r="S60" s="111">
        <v>0.2</v>
      </c>
      <c r="T60" s="111">
        <v>10</v>
      </c>
      <c r="U60" s="111">
        <v>40</v>
      </c>
      <c r="V60" s="111">
        <v>25</v>
      </c>
      <c r="W60" s="111">
        <v>0.6</v>
      </c>
      <c r="X60" s="111">
        <v>0</v>
      </c>
      <c r="Y60" s="111">
        <v>0</v>
      </c>
      <c r="Z60" s="255">
        <v>5</v>
      </c>
      <c r="AA60" s="111">
        <v>0</v>
      </c>
      <c r="AB60" s="111">
        <v>0</v>
      </c>
      <c r="AC60" s="111">
        <v>0</v>
      </c>
      <c r="AD60" s="111">
        <v>0</v>
      </c>
      <c r="AE60" s="111">
        <v>6.79</v>
      </c>
      <c r="AF60" s="111">
        <v>2.4380000000000002</v>
      </c>
      <c r="AG60" s="11" t="s">
        <v>2151</v>
      </c>
    </row>
    <row r="61" spans="1:33" x14ac:dyDescent="0.25">
      <c r="A61" s="11">
        <v>129</v>
      </c>
      <c r="B61" s="11" t="s">
        <v>2152</v>
      </c>
      <c r="C61" s="11" t="s">
        <v>1906</v>
      </c>
      <c r="D61" s="11">
        <v>13746</v>
      </c>
      <c r="E61" s="11">
        <v>15121</v>
      </c>
      <c r="F61" s="11">
        <v>90</v>
      </c>
      <c r="G61" s="11">
        <v>1500</v>
      </c>
      <c r="H61" s="11">
        <v>0</v>
      </c>
      <c r="I61" s="11">
        <v>6.1</v>
      </c>
      <c r="J61" s="110">
        <v>8.2100000000000009</v>
      </c>
      <c r="K61" s="111">
        <v>0.32</v>
      </c>
      <c r="L61" s="111">
        <v>2.1</v>
      </c>
      <c r="M61" s="111">
        <v>0.1</v>
      </c>
      <c r="N61" s="111">
        <v>0</v>
      </c>
      <c r="O61" s="111">
        <v>0.6</v>
      </c>
      <c r="P61" s="111">
        <v>0.88500000000000001</v>
      </c>
      <c r="Q61" s="111">
        <v>0.85</v>
      </c>
      <c r="R61" s="111">
        <v>0</v>
      </c>
      <c r="S61" s="111">
        <v>0.05</v>
      </c>
      <c r="T61" s="111">
        <v>10</v>
      </c>
      <c r="U61" s="111">
        <v>40</v>
      </c>
      <c r="V61" s="111">
        <v>25</v>
      </c>
      <c r="W61" s="111">
        <v>0.17</v>
      </c>
      <c r="X61" s="111">
        <v>0</v>
      </c>
      <c r="Y61" s="111">
        <v>0</v>
      </c>
      <c r="Z61" s="255">
        <v>6</v>
      </c>
      <c r="AA61" s="111">
        <v>0</v>
      </c>
      <c r="AB61" s="111">
        <v>0</v>
      </c>
      <c r="AC61" s="111">
        <v>0</v>
      </c>
      <c r="AD61" s="111">
        <v>0</v>
      </c>
      <c r="AE61" s="111">
        <v>6.79</v>
      </c>
      <c r="AF61" s="111">
        <v>2.4380000000000002</v>
      </c>
      <c r="AG61" s="11" t="s">
        <v>2153</v>
      </c>
    </row>
    <row r="62" spans="1:33" x14ac:dyDescent="0.25">
      <c r="A62" s="11">
        <v>130</v>
      </c>
      <c r="B62" s="11" t="s">
        <v>2154</v>
      </c>
      <c r="C62" s="11" t="s">
        <v>1906</v>
      </c>
      <c r="D62" s="11">
        <v>7643</v>
      </c>
      <c r="E62" s="11">
        <v>8407</v>
      </c>
      <c r="F62" s="11">
        <v>95</v>
      </c>
      <c r="G62" s="11">
        <v>1500</v>
      </c>
      <c r="H62" s="11">
        <v>0</v>
      </c>
      <c r="I62" s="11">
        <v>4.0999999999999996</v>
      </c>
      <c r="J62" s="110">
        <v>9.17</v>
      </c>
      <c r="K62" s="111">
        <v>0.32</v>
      </c>
      <c r="L62" s="111">
        <v>2.1</v>
      </c>
      <c r="M62" s="111">
        <v>0.1</v>
      </c>
      <c r="N62" s="111">
        <v>0</v>
      </c>
      <c r="O62" s="111">
        <v>0.6</v>
      </c>
      <c r="P62" s="111">
        <v>0.88500000000000001</v>
      </c>
      <c r="Q62" s="111">
        <v>0.85</v>
      </c>
      <c r="R62" s="111">
        <v>0</v>
      </c>
      <c r="S62" s="111">
        <v>0.15</v>
      </c>
      <c r="T62" s="111">
        <v>10</v>
      </c>
      <c r="U62" s="111">
        <v>40</v>
      </c>
      <c r="V62" s="111">
        <v>75</v>
      </c>
      <c r="W62" s="111">
        <v>1</v>
      </c>
      <c r="X62" s="111">
        <v>0</v>
      </c>
      <c r="Y62" s="111">
        <v>0</v>
      </c>
      <c r="Z62" s="255">
        <v>5</v>
      </c>
      <c r="AA62" s="111">
        <v>0</v>
      </c>
      <c r="AB62" s="111">
        <v>0</v>
      </c>
      <c r="AC62" s="111">
        <v>0</v>
      </c>
      <c r="AD62" s="111">
        <v>0</v>
      </c>
      <c r="AE62" s="111">
        <v>6.79</v>
      </c>
      <c r="AF62" s="111">
        <v>52</v>
      </c>
      <c r="AG62" s="11" t="s">
        <v>2155</v>
      </c>
    </row>
    <row r="63" spans="1:33" x14ac:dyDescent="0.25">
      <c r="A63" s="11">
        <v>131</v>
      </c>
      <c r="B63" s="11" t="s">
        <v>2156</v>
      </c>
      <c r="C63" s="11" t="s">
        <v>1906</v>
      </c>
      <c r="D63" s="11">
        <v>19368</v>
      </c>
      <c r="E63" s="11">
        <v>21305</v>
      </c>
      <c r="F63" s="11">
        <v>70</v>
      </c>
      <c r="G63" s="11">
        <v>1200</v>
      </c>
      <c r="H63" s="11">
        <v>0</v>
      </c>
      <c r="I63" s="11">
        <v>4.3</v>
      </c>
      <c r="J63" s="110">
        <v>5.79</v>
      </c>
      <c r="K63" s="111">
        <v>0.32</v>
      </c>
      <c r="L63" s="111">
        <v>2.1</v>
      </c>
      <c r="M63" s="111">
        <v>0.1</v>
      </c>
      <c r="N63" s="111">
        <v>0</v>
      </c>
      <c r="O63" s="111">
        <v>0.6</v>
      </c>
      <c r="P63" s="111">
        <v>0.88500000000000001</v>
      </c>
      <c r="Q63" s="111">
        <v>0.7</v>
      </c>
      <c r="R63" s="111">
        <v>0</v>
      </c>
      <c r="S63" s="111">
        <v>0.2</v>
      </c>
      <c r="T63" s="111">
        <v>10</v>
      </c>
      <c r="U63" s="111">
        <v>40</v>
      </c>
      <c r="V63" s="111">
        <v>25</v>
      </c>
      <c r="W63" s="111">
        <v>0.17</v>
      </c>
      <c r="X63" s="111">
        <v>0</v>
      </c>
      <c r="Y63" s="111">
        <v>0</v>
      </c>
      <c r="Z63" s="255">
        <v>6</v>
      </c>
      <c r="AA63" s="111">
        <v>0</v>
      </c>
      <c r="AB63" s="111">
        <v>0</v>
      </c>
      <c r="AC63" s="111">
        <v>0</v>
      </c>
      <c r="AD63" s="111">
        <v>0</v>
      </c>
      <c r="AE63" s="111">
        <v>6.79</v>
      </c>
      <c r="AF63" s="111">
        <v>2.4380000000000002</v>
      </c>
      <c r="AG63" s="11" t="s">
        <v>2157</v>
      </c>
    </row>
    <row r="64" spans="1:33" x14ac:dyDescent="0.25">
      <c r="A64" s="11">
        <v>132</v>
      </c>
      <c r="B64" s="11" t="s">
        <v>2158</v>
      </c>
      <c r="C64" s="11" t="s">
        <v>1906</v>
      </c>
      <c r="D64" s="11">
        <v>15808</v>
      </c>
      <c r="E64" s="11">
        <v>17389</v>
      </c>
      <c r="F64" s="11">
        <v>65</v>
      </c>
      <c r="G64" s="11">
        <v>1200</v>
      </c>
      <c r="H64" s="11">
        <v>0</v>
      </c>
      <c r="I64" s="11">
        <v>4.3</v>
      </c>
      <c r="J64" s="110">
        <v>4.0199999999999996</v>
      </c>
      <c r="K64" s="111">
        <v>0.32</v>
      </c>
      <c r="L64" s="111">
        <v>2.1</v>
      </c>
      <c r="M64" s="111">
        <v>0.1</v>
      </c>
      <c r="N64" s="111">
        <v>0</v>
      </c>
      <c r="O64" s="111">
        <v>0.6</v>
      </c>
      <c r="P64" s="111">
        <v>0.88500000000000001</v>
      </c>
      <c r="Q64" s="111">
        <v>0.7</v>
      </c>
      <c r="R64" s="111">
        <v>0</v>
      </c>
      <c r="S64" s="111">
        <v>0.1</v>
      </c>
      <c r="T64" s="111">
        <v>10</v>
      </c>
      <c r="U64" s="111">
        <v>40</v>
      </c>
      <c r="V64" s="111">
        <v>25</v>
      </c>
      <c r="W64" s="111">
        <v>0.17</v>
      </c>
      <c r="X64" s="111">
        <v>0</v>
      </c>
      <c r="Y64" s="111">
        <v>0</v>
      </c>
      <c r="Z64" s="255">
        <v>6</v>
      </c>
      <c r="AA64" s="111">
        <v>2</v>
      </c>
      <c r="AB64" s="111">
        <v>0.9</v>
      </c>
      <c r="AC64" s="111">
        <v>0</v>
      </c>
      <c r="AD64" s="111">
        <v>0</v>
      </c>
      <c r="AE64" s="111">
        <v>6.79</v>
      </c>
      <c r="AF64" s="111">
        <v>6.3380000000000001</v>
      </c>
      <c r="AG64" s="11" t="s">
        <v>2159</v>
      </c>
    </row>
    <row r="65" spans="1:33" x14ac:dyDescent="0.25">
      <c r="A65" s="11">
        <v>133</v>
      </c>
      <c r="B65" s="11" t="s">
        <v>2160</v>
      </c>
      <c r="C65" s="11" t="s">
        <v>1906</v>
      </c>
      <c r="D65" s="11">
        <v>12100</v>
      </c>
      <c r="E65" s="11">
        <v>13310</v>
      </c>
      <c r="F65" s="11">
        <v>80</v>
      </c>
      <c r="G65" s="11">
        <v>1200</v>
      </c>
      <c r="H65" s="11">
        <v>0</v>
      </c>
      <c r="I65" s="11">
        <v>3</v>
      </c>
      <c r="J65" s="110">
        <v>5.63</v>
      </c>
      <c r="K65" s="111">
        <v>0.32</v>
      </c>
      <c r="L65" s="111">
        <v>2.1</v>
      </c>
      <c r="M65" s="111">
        <v>0.1</v>
      </c>
      <c r="N65" s="111">
        <v>0</v>
      </c>
      <c r="O65" s="111">
        <v>0.6</v>
      </c>
      <c r="P65" s="111">
        <v>0.88500000000000001</v>
      </c>
      <c r="Q65" s="111">
        <v>0.7</v>
      </c>
      <c r="R65" s="111">
        <v>0</v>
      </c>
      <c r="S65" s="111">
        <v>0.1</v>
      </c>
      <c r="T65" s="111">
        <v>10</v>
      </c>
      <c r="U65" s="111">
        <v>40</v>
      </c>
      <c r="V65" s="111">
        <v>25</v>
      </c>
      <c r="W65" s="111">
        <v>0.17</v>
      </c>
      <c r="X65" s="111">
        <v>0</v>
      </c>
      <c r="Y65" s="111">
        <v>0</v>
      </c>
      <c r="Z65" s="255">
        <v>6</v>
      </c>
      <c r="AA65" s="111">
        <v>0</v>
      </c>
      <c r="AB65" s="111">
        <v>0</v>
      </c>
      <c r="AC65" s="111">
        <v>0</v>
      </c>
      <c r="AD65" s="111">
        <v>0</v>
      </c>
      <c r="AE65" s="111">
        <v>6.79</v>
      </c>
      <c r="AF65" s="111">
        <v>6.3380000000000001</v>
      </c>
      <c r="AG65" s="11" t="s">
        <v>2161</v>
      </c>
    </row>
    <row r="66" spans="1:33" x14ac:dyDescent="0.25">
      <c r="A66" s="11">
        <v>134</v>
      </c>
      <c r="B66" s="11" t="s">
        <v>2162</v>
      </c>
      <c r="C66" s="11" t="s">
        <v>1906</v>
      </c>
      <c r="D66" s="11">
        <v>15535</v>
      </c>
      <c r="E66" s="11">
        <v>17088</v>
      </c>
      <c r="F66" s="11">
        <v>70</v>
      </c>
      <c r="G66" s="11">
        <v>1200</v>
      </c>
      <c r="H66" s="11">
        <v>0</v>
      </c>
      <c r="I66" s="11">
        <v>6.1</v>
      </c>
      <c r="J66" s="110">
        <v>5.31</v>
      </c>
      <c r="K66" s="111">
        <v>0.32</v>
      </c>
      <c r="L66" s="111">
        <v>2.1</v>
      </c>
      <c r="M66" s="111">
        <v>0.1</v>
      </c>
      <c r="N66" s="111">
        <v>0</v>
      </c>
      <c r="O66" s="111">
        <v>0.6</v>
      </c>
      <c r="P66" s="111">
        <v>0.88500000000000001</v>
      </c>
      <c r="Q66" s="111">
        <v>0.7</v>
      </c>
      <c r="R66" s="111">
        <v>0</v>
      </c>
      <c r="S66" s="111">
        <v>0.4</v>
      </c>
      <c r="T66" s="111">
        <v>10</v>
      </c>
      <c r="U66" s="111">
        <v>40</v>
      </c>
      <c r="V66" s="111">
        <v>25</v>
      </c>
      <c r="W66" s="111">
        <v>0.17</v>
      </c>
      <c r="X66" s="111">
        <v>0</v>
      </c>
      <c r="Y66" s="111">
        <v>0</v>
      </c>
      <c r="Z66" s="255">
        <v>6</v>
      </c>
      <c r="AA66" s="111">
        <v>0</v>
      </c>
      <c r="AB66" s="111">
        <v>0</v>
      </c>
      <c r="AC66" s="111">
        <v>0</v>
      </c>
      <c r="AD66" s="111">
        <v>0</v>
      </c>
      <c r="AE66" s="111">
        <v>6.79</v>
      </c>
      <c r="AF66" s="111">
        <v>6.3380000000000001</v>
      </c>
      <c r="AG66" s="11" t="s">
        <v>2163</v>
      </c>
    </row>
    <row r="67" spans="1:33" x14ac:dyDescent="0.25">
      <c r="A67" s="11">
        <v>135</v>
      </c>
      <c r="B67" s="11" t="s">
        <v>2164</v>
      </c>
      <c r="C67" s="11" t="s">
        <v>1906</v>
      </c>
      <c r="D67" s="11">
        <v>18500</v>
      </c>
      <c r="E67" s="11">
        <v>20350</v>
      </c>
      <c r="F67" s="11">
        <v>120</v>
      </c>
      <c r="G67" s="11">
        <v>1200</v>
      </c>
      <c r="H67" s="11">
        <v>0</v>
      </c>
      <c r="I67" s="11">
        <v>2</v>
      </c>
      <c r="J67" s="110">
        <v>5.63</v>
      </c>
      <c r="K67" s="111">
        <v>0.32</v>
      </c>
      <c r="L67" s="111">
        <v>2.1</v>
      </c>
      <c r="M67" s="111">
        <v>0.1</v>
      </c>
      <c r="N67" s="111">
        <v>0</v>
      </c>
      <c r="O67" s="111">
        <v>0.6</v>
      </c>
      <c r="P67" s="111">
        <v>0.8</v>
      </c>
      <c r="Q67" s="111">
        <v>0.65</v>
      </c>
      <c r="R67" s="111">
        <v>0</v>
      </c>
      <c r="S67" s="111">
        <v>0.1</v>
      </c>
      <c r="T67" s="111">
        <v>10</v>
      </c>
      <c r="U67" s="111">
        <v>40</v>
      </c>
      <c r="V67" s="111">
        <v>75</v>
      </c>
      <c r="W67" s="111">
        <v>1</v>
      </c>
      <c r="X67" s="111">
        <v>0</v>
      </c>
      <c r="Y67" s="111">
        <v>0</v>
      </c>
      <c r="Z67" s="255">
        <v>5</v>
      </c>
      <c r="AA67" s="111">
        <v>0</v>
      </c>
      <c r="AB67" s="111">
        <v>0</v>
      </c>
      <c r="AC67" s="111">
        <v>0</v>
      </c>
      <c r="AD67" s="111">
        <v>0</v>
      </c>
      <c r="AE67" s="111">
        <v>6.79</v>
      </c>
      <c r="AF67" s="111">
        <v>2.4380000000000002</v>
      </c>
      <c r="AG67" s="11" t="s">
        <v>2165</v>
      </c>
    </row>
    <row r="68" spans="1:33" x14ac:dyDescent="0.25">
      <c r="A68" s="11">
        <v>136</v>
      </c>
      <c r="B68" s="11" t="s">
        <v>2166</v>
      </c>
      <c r="C68" s="11" t="s">
        <v>1906</v>
      </c>
      <c r="D68" s="11">
        <v>25175</v>
      </c>
      <c r="E68" s="11">
        <v>27692</v>
      </c>
      <c r="F68" s="11">
        <v>55</v>
      </c>
      <c r="G68" s="11">
        <v>1200</v>
      </c>
      <c r="H68" s="11">
        <v>0</v>
      </c>
      <c r="I68" s="11">
        <v>6.1</v>
      </c>
      <c r="J68" s="110">
        <v>8.85</v>
      </c>
      <c r="K68" s="111">
        <v>0.32</v>
      </c>
      <c r="L68" s="111">
        <v>2.1</v>
      </c>
      <c r="M68" s="111">
        <v>0.1</v>
      </c>
      <c r="N68" s="111">
        <v>0</v>
      </c>
      <c r="O68" s="111">
        <v>0.6</v>
      </c>
      <c r="P68" s="111">
        <v>0.88500000000000001</v>
      </c>
      <c r="Q68" s="111">
        <v>0.65</v>
      </c>
      <c r="R68" s="111">
        <v>0</v>
      </c>
      <c r="S68" s="111">
        <v>0.1</v>
      </c>
      <c r="T68" s="111">
        <v>10</v>
      </c>
      <c r="U68" s="111">
        <v>40</v>
      </c>
      <c r="V68" s="111">
        <v>75</v>
      </c>
      <c r="W68" s="111">
        <v>0.5</v>
      </c>
      <c r="X68" s="111">
        <v>0</v>
      </c>
      <c r="Y68" s="111">
        <v>0</v>
      </c>
      <c r="Z68" s="255">
        <v>5</v>
      </c>
      <c r="AA68" s="111">
        <v>0</v>
      </c>
      <c r="AB68" s="111">
        <v>0</v>
      </c>
      <c r="AC68" s="111">
        <v>0</v>
      </c>
      <c r="AD68" s="111">
        <v>0</v>
      </c>
      <c r="AE68" s="111">
        <v>6.79</v>
      </c>
      <c r="AF68" s="111">
        <v>2.4380000000000002</v>
      </c>
      <c r="AG68" s="11" t="s">
        <v>1934</v>
      </c>
    </row>
    <row r="69" spans="1:33" x14ac:dyDescent="0.25">
      <c r="A69" s="11">
        <v>137</v>
      </c>
      <c r="B69" s="11" t="s">
        <v>2167</v>
      </c>
      <c r="C69" s="11" t="s">
        <v>1906</v>
      </c>
      <c r="D69" s="11">
        <v>17375</v>
      </c>
      <c r="E69" s="11">
        <v>19113</v>
      </c>
      <c r="F69" s="11">
        <v>90</v>
      </c>
      <c r="G69" s="11">
        <v>1200</v>
      </c>
      <c r="H69" s="11">
        <v>0</v>
      </c>
      <c r="I69" s="11">
        <v>10</v>
      </c>
      <c r="J69" s="110">
        <v>8.3699999999999992</v>
      </c>
      <c r="K69" s="111">
        <v>0.32</v>
      </c>
      <c r="L69" s="111">
        <v>2.1</v>
      </c>
      <c r="M69" s="111">
        <v>0.1</v>
      </c>
      <c r="N69" s="111">
        <v>0</v>
      </c>
      <c r="O69" s="111">
        <v>0.6</v>
      </c>
      <c r="P69" s="111">
        <v>0.88500000000000001</v>
      </c>
      <c r="Q69" s="111">
        <v>0.6</v>
      </c>
      <c r="R69" s="111">
        <v>0</v>
      </c>
      <c r="S69" s="111">
        <v>0.1</v>
      </c>
      <c r="T69" s="111">
        <v>10</v>
      </c>
      <c r="U69" s="111">
        <v>40</v>
      </c>
      <c r="V69" s="111">
        <v>75</v>
      </c>
      <c r="W69" s="111">
        <v>1</v>
      </c>
      <c r="X69" s="111">
        <v>0</v>
      </c>
      <c r="Y69" s="111">
        <v>0</v>
      </c>
      <c r="Z69" s="255">
        <v>5</v>
      </c>
      <c r="AA69" s="111">
        <v>0</v>
      </c>
      <c r="AB69" s="111">
        <v>0</v>
      </c>
      <c r="AC69" s="111">
        <v>0</v>
      </c>
      <c r="AD69" s="111">
        <v>0</v>
      </c>
      <c r="AE69" s="111">
        <v>6.79</v>
      </c>
      <c r="AF69" s="111">
        <v>2.4380000000000002</v>
      </c>
      <c r="AG69" s="11" t="s">
        <v>2168</v>
      </c>
    </row>
    <row r="70" spans="1:33" x14ac:dyDescent="0.25">
      <c r="A70" s="11">
        <v>138</v>
      </c>
      <c r="B70" s="11" t="s">
        <v>2169</v>
      </c>
      <c r="C70" s="11" t="s">
        <v>1906</v>
      </c>
      <c r="D70" s="11">
        <v>24724</v>
      </c>
      <c r="E70" s="11">
        <v>27197</v>
      </c>
      <c r="F70" s="11">
        <v>55</v>
      </c>
      <c r="G70" s="11">
        <v>1200</v>
      </c>
      <c r="H70" s="11">
        <v>0</v>
      </c>
      <c r="I70" s="11">
        <v>3</v>
      </c>
      <c r="J70" s="110">
        <v>4.83</v>
      </c>
      <c r="K70" s="111">
        <v>0.32</v>
      </c>
      <c r="L70" s="111">
        <v>2.1</v>
      </c>
      <c r="M70" s="111">
        <v>0.1</v>
      </c>
      <c r="N70" s="111">
        <v>0</v>
      </c>
      <c r="O70" s="111">
        <v>0.6</v>
      </c>
      <c r="P70" s="111">
        <v>0.88500000000000001</v>
      </c>
      <c r="Q70" s="111">
        <v>0.8</v>
      </c>
      <c r="R70" s="111">
        <v>0</v>
      </c>
      <c r="S70" s="111">
        <v>0.05</v>
      </c>
      <c r="T70" s="111">
        <v>10</v>
      </c>
      <c r="U70" s="111">
        <v>40</v>
      </c>
      <c r="V70" s="111">
        <v>25</v>
      </c>
      <c r="W70" s="111">
        <v>0.5</v>
      </c>
      <c r="X70" s="111">
        <v>0</v>
      </c>
      <c r="Y70" s="111">
        <v>0</v>
      </c>
      <c r="Z70" s="255">
        <v>5</v>
      </c>
      <c r="AA70" s="111">
        <v>0</v>
      </c>
      <c r="AB70" s="111">
        <v>0</v>
      </c>
      <c r="AC70" s="111">
        <v>0</v>
      </c>
      <c r="AD70" s="111">
        <v>0</v>
      </c>
      <c r="AE70" s="111">
        <v>6.79</v>
      </c>
      <c r="AF70" s="111">
        <v>2.4380000000000002</v>
      </c>
      <c r="AG70" s="11" t="s">
        <v>2170</v>
      </c>
    </row>
    <row r="71" spans="1:33" x14ac:dyDescent="0.25">
      <c r="A71" s="11">
        <v>139</v>
      </c>
      <c r="B71" s="11" t="s">
        <v>2171</v>
      </c>
      <c r="C71" s="11" t="s">
        <v>1906</v>
      </c>
      <c r="D71" s="11">
        <v>19556</v>
      </c>
      <c r="E71" s="11">
        <v>21512</v>
      </c>
      <c r="F71" s="11">
        <v>115</v>
      </c>
      <c r="G71" s="11">
        <v>1200</v>
      </c>
      <c r="H71" s="11">
        <v>0</v>
      </c>
      <c r="I71" s="11">
        <v>5.2</v>
      </c>
      <c r="J71" s="110">
        <v>4.99</v>
      </c>
      <c r="K71" s="111">
        <v>0.32</v>
      </c>
      <c r="L71" s="111">
        <v>2.1</v>
      </c>
      <c r="M71" s="111">
        <v>0.1</v>
      </c>
      <c r="N71" s="111">
        <v>0</v>
      </c>
      <c r="O71" s="111">
        <v>0.6</v>
      </c>
      <c r="P71" s="111">
        <v>0.88500000000000001</v>
      </c>
      <c r="Q71" s="111">
        <v>0.7</v>
      </c>
      <c r="R71" s="111">
        <v>0</v>
      </c>
      <c r="S71" s="111">
        <v>0.02</v>
      </c>
      <c r="T71" s="111">
        <v>10</v>
      </c>
      <c r="U71" s="111">
        <v>60</v>
      </c>
      <c r="V71" s="111">
        <v>10</v>
      </c>
      <c r="W71" s="111">
        <v>0.86</v>
      </c>
      <c r="X71" s="111">
        <v>0</v>
      </c>
      <c r="Y71" s="111">
        <v>0</v>
      </c>
      <c r="Z71" s="255">
        <v>5</v>
      </c>
      <c r="AA71" s="111">
        <v>0</v>
      </c>
      <c r="AB71" s="111">
        <v>0</v>
      </c>
      <c r="AC71" s="111">
        <v>0</v>
      </c>
      <c r="AD71" s="111">
        <v>0</v>
      </c>
      <c r="AE71" s="111">
        <v>6.79</v>
      </c>
      <c r="AF71" s="111">
        <v>2.4380000000000002</v>
      </c>
      <c r="AG71" s="11" t="s">
        <v>2172</v>
      </c>
    </row>
    <row r="72" spans="1:33" x14ac:dyDescent="0.25">
      <c r="A72" s="11">
        <v>140</v>
      </c>
      <c r="B72" s="11" t="s">
        <v>2173</v>
      </c>
      <c r="C72" s="11" t="s">
        <v>1906</v>
      </c>
      <c r="D72" s="11">
        <v>12720</v>
      </c>
      <c r="E72" s="11">
        <v>13992</v>
      </c>
      <c r="F72" s="11">
        <v>60</v>
      </c>
      <c r="G72" s="11">
        <v>1200</v>
      </c>
      <c r="H72" s="11">
        <v>0</v>
      </c>
      <c r="I72" s="11">
        <v>4</v>
      </c>
      <c r="J72" s="110">
        <v>7.72</v>
      </c>
      <c r="K72" s="111">
        <v>0.32</v>
      </c>
      <c r="L72" s="111">
        <v>2.1</v>
      </c>
      <c r="M72" s="111">
        <v>0.1</v>
      </c>
      <c r="N72" s="111">
        <v>0</v>
      </c>
      <c r="O72" s="111">
        <v>0.6</v>
      </c>
      <c r="P72" s="111">
        <v>0.88500000000000001</v>
      </c>
      <c r="Q72" s="111">
        <v>0.6</v>
      </c>
      <c r="R72" s="111">
        <v>0</v>
      </c>
      <c r="S72" s="111">
        <v>0.1</v>
      </c>
      <c r="T72" s="111">
        <v>10</v>
      </c>
      <c r="U72" s="111">
        <v>40</v>
      </c>
      <c r="V72" s="111">
        <v>75</v>
      </c>
      <c r="W72" s="111">
        <v>1</v>
      </c>
      <c r="X72" s="111">
        <v>0</v>
      </c>
      <c r="Y72" s="111">
        <v>0</v>
      </c>
      <c r="Z72" s="255">
        <v>5</v>
      </c>
      <c r="AA72" s="111">
        <v>0</v>
      </c>
      <c r="AB72" s="111">
        <v>0</v>
      </c>
      <c r="AC72" s="111">
        <v>0</v>
      </c>
      <c r="AD72" s="111">
        <v>0</v>
      </c>
      <c r="AE72" s="111">
        <v>6.79</v>
      </c>
      <c r="AF72" s="111">
        <v>2.4380000000000002</v>
      </c>
      <c r="AG72" s="11" t="s">
        <v>2174</v>
      </c>
    </row>
    <row r="73" spans="1:33" x14ac:dyDescent="0.25">
      <c r="A73" s="11">
        <v>141</v>
      </c>
      <c r="B73" s="11" t="s">
        <v>2175</v>
      </c>
      <c r="C73" s="11" t="s">
        <v>1906</v>
      </c>
      <c r="D73" s="11">
        <v>14895</v>
      </c>
      <c r="E73" s="11">
        <v>16385</v>
      </c>
      <c r="F73" s="11">
        <v>80</v>
      </c>
      <c r="G73" s="11">
        <v>1200</v>
      </c>
      <c r="H73" s="11">
        <v>0</v>
      </c>
      <c r="I73" s="11">
        <v>6</v>
      </c>
      <c r="J73" s="110">
        <v>7.72</v>
      </c>
      <c r="K73" s="111">
        <v>0.32</v>
      </c>
      <c r="L73" s="111">
        <v>2.1</v>
      </c>
      <c r="M73" s="111">
        <v>0.1</v>
      </c>
      <c r="N73" s="111">
        <v>0</v>
      </c>
      <c r="O73" s="111">
        <v>0.6</v>
      </c>
      <c r="P73" s="111">
        <v>0.88500000000000001</v>
      </c>
      <c r="Q73" s="111">
        <v>0.6</v>
      </c>
      <c r="R73" s="111">
        <v>0</v>
      </c>
      <c r="S73" s="111">
        <v>0.1</v>
      </c>
      <c r="T73" s="111">
        <v>10</v>
      </c>
      <c r="U73" s="111">
        <v>40</v>
      </c>
      <c r="V73" s="111">
        <v>75</v>
      </c>
      <c r="W73" s="111">
        <v>1</v>
      </c>
      <c r="X73" s="111">
        <v>0</v>
      </c>
      <c r="Y73" s="111">
        <v>0</v>
      </c>
      <c r="Z73" s="255">
        <v>5</v>
      </c>
      <c r="AA73" s="111">
        <v>0</v>
      </c>
      <c r="AB73" s="111">
        <v>0</v>
      </c>
      <c r="AC73" s="111">
        <v>0</v>
      </c>
      <c r="AD73" s="111">
        <v>0</v>
      </c>
      <c r="AE73" s="111">
        <v>6.79</v>
      </c>
      <c r="AF73" s="111">
        <v>2.4380000000000002</v>
      </c>
      <c r="AG73" s="11" t="s">
        <v>2176</v>
      </c>
    </row>
    <row r="74" spans="1:33" x14ac:dyDescent="0.25">
      <c r="A74" s="11">
        <v>142</v>
      </c>
      <c r="B74" s="11" t="s">
        <v>2177</v>
      </c>
      <c r="C74" s="11" t="s">
        <v>1906</v>
      </c>
      <c r="D74" s="11">
        <v>27122</v>
      </c>
      <c r="E74" s="11">
        <v>29834</v>
      </c>
      <c r="F74" s="11">
        <v>100</v>
      </c>
      <c r="G74" s="11">
        <v>1200</v>
      </c>
      <c r="H74" s="11">
        <v>0</v>
      </c>
      <c r="I74" s="11">
        <v>8</v>
      </c>
      <c r="J74" s="110">
        <v>8.85</v>
      </c>
      <c r="K74" s="111">
        <v>0.32</v>
      </c>
      <c r="L74" s="111">
        <v>2.1</v>
      </c>
      <c r="M74" s="111">
        <v>0.1</v>
      </c>
      <c r="N74" s="111">
        <v>0</v>
      </c>
      <c r="O74" s="111">
        <v>0.6</v>
      </c>
      <c r="P74" s="111">
        <v>0.88500000000000001</v>
      </c>
      <c r="Q74" s="111">
        <v>0.6</v>
      </c>
      <c r="R74" s="111">
        <v>0</v>
      </c>
      <c r="S74" s="111">
        <v>0.1</v>
      </c>
      <c r="T74" s="111">
        <v>10</v>
      </c>
      <c r="U74" s="111">
        <v>40</v>
      </c>
      <c r="V74" s="111">
        <v>75</v>
      </c>
      <c r="W74" s="111">
        <v>1</v>
      </c>
      <c r="X74" s="111">
        <v>0</v>
      </c>
      <c r="Y74" s="111">
        <v>0</v>
      </c>
      <c r="Z74" s="255">
        <v>5</v>
      </c>
      <c r="AA74" s="111">
        <v>0</v>
      </c>
      <c r="AB74" s="111">
        <v>0</v>
      </c>
      <c r="AC74" s="111">
        <v>0</v>
      </c>
      <c r="AD74" s="111">
        <v>0</v>
      </c>
      <c r="AE74" s="111">
        <v>6.79</v>
      </c>
      <c r="AF74" s="111">
        <v>2.4380000000000002</v>
      </c>
      <c r="AG74" s="11" t="s">
        <v>2178</v>
      </c>
    </row>
    <row r="75" spans="1:33" x14ac:dyDescent="0.25">
      <c r="A75" s="11">
        <v>143</v>
      </c>
      <c r="B75" s="11" t="s">
        <v>2179</v>
      </c>
      <c r="C75" s="11" t="s">
        <v>1906</v>
      </c>
      <c r="D75" s="11">
        <v>19556</v>
      </c>
      <c r="E75" s="11">
        <v>21512</v>
      </c>
      <c r="F75" s="11">
        <v>115</v>
      </c>
      <c r="G75" s="11">
        <v>1200</v>
      </c>
      <c r="H75" s="11">
        <v>0</v>
      </c>
      <c r="I75" s="11">
        <v>6</v>
      </c>
      <c r="J75" s="110">
        <v>4.99</v>
      </c>
      <c r="K75" s="111">
        <v>0.32</v>
      </c>
      <c r="L75" s="111">
        <v>2.1</v>
      </c>
      <c r="M75" s="111">
        <v>0.1</v>
      </c>
      <c r="N75" s="111">
        <v>0</v>
      </c>
      <c r="O75" s="111">
        <v>0.6</v>
      </c>
      <c r="P75" s="111">
        <v>0.88500000000000001</v>
      </c>
      <c r="Q75" s="111">
        <v>0.7</v>
      </c>
      <c r="R75" s="111">
        <v>0</v>
      </c>
      <c r="S75" s="111">
        <v>0.05</v>
      </c>
      <c r="T75" s="111">
        <v>10</v>
      </c>
      <c r="U75" s="111">
        <v>40</v>
      </c>
      <c r="V75" s="111">
        <v>75</v>
      </c>
      <c r="W75" s="111">
        <v>1</v>
      </c>
      <c r="X75" s="111">
        <v>0</v>
      </c>
      <c r="Y75" s="111">
        <v>0</v>
      </c>
      <c r="Z75" s="255">
        <v>5</v>
      </c>
      <c r="AA75" s="111">
        <v>0</v>
      </c>
      <c r="AB75" s="111">
        <v>0</v>
      </c>
      <c r="AC75" s="111">
        <v>0</v>
      </c>
      <c r="AD75" s="111">
        <v>0</v>
      </c>
      <c r="AE75" s="111">
        <v>6.79</v>
      </c>
      <c r="AF75" s="111">
        <v>4.875</v>
      </c>
      <c r="AG75" s="11" t="s">
        <v>2180</v>
      </c>
    </row>
    <row r="76" spans="1:33" x14ac:dyDescent="0.25">
      <c r="A76" s="11">
        <v>144</v>
      </c>
      <c r="B76" s="11" t="s">
        <v>2181</v>
      </c>
      <c r="C76" s="11" t="s">
        <v>1906</v>
      </c>
      <c r="D76" s="11">
        <v>13557</v>
      </c>
      <c r="E76" s="11">
        <v>14913</v>
      </c>
      <c r="F76" s="11">
        <v>30</v>
      </c>
      <c r="G76" s="11">
        <v>1200</v>
      </c>
      <c r="H76" s="11">
        <v>0</v>
      </c>
      <c r="I76" s="11">
        <v>6.1</v>
      </c>
      <c r="J76" s="110">
        <v>4.83</v>
      </c>
      <c r="K76" s="111">
        <v>0.32</v>
      </c>
      <c r="L76" s="111">
        <v>2.1</v>
      </c>
      <c r="M76" s="111">
        <v>0.1</v>
      </c>
      <c r="N76" s="111">
        <v>0</v>
      </c>
      <c r="O76" s="111">
        <v>0.6</v>
      </c>
      <c r="P76" s="111">
        <v>0.88500000000000001</v>
      </c>
      <c r="Q76" s="111">
        <v>0.8</v>
      </c>
      <c r="R76" s="111">
        <v>0</v>
      </c>
      <c r="S76" s="111">
        <v>0</v>
      </c>
      <c r="T76" s="111">
        <v>0</v>
      </c>
      <c r="U76" s="111">
        <v>40</v>
      </c>
      <c r="V76" s="111">
        <v>25</v>
      </c>
      <c r="W76" s="111">
        <v>0.17</v>
      </c>
      <c r="X76" s="111">
        <v>0</v>
      </c>
      <c r="Y76" s="111">
        <v>0</v>
      </c>
      <c r="Z76" s="255">
        <v>6</v>
      </c>
      <c r="AA76" s="111">
        <v>0</v>
      </c>
      <c r="AB76" s="111">
        <v>0</v>
      </c>
      <c r="AC76" s="111">
        <v>0</v>
      </c>
      <c r="AD76" s="111">
        <v>0</v>
      </c>
      <c r="AE76" s="111">
        <v>6.79</v>
      </c>
      <c r="AF76" s="111">
        <v>0</v>
      </c>
      <c r="AG76" s="11" t="s">
        <v>2182</v>
      </c>
    </row>
    <row r="77" spans="1:33" x14ac:dyDescent="0.25">
      <c r="A77" s="11">
        <v>145</v>
      </c>
      <c r="B77" s="11" t="s">
        <v>2183</v>
      </c>
      <c r="C77" s="11" t="s">
        <v>1906</v>
      </c>
      <c r="D77" s="11">
        <v>15372</v>
      </c>
      <c r="E77" s="11">
        <v>16909</v>
      </c>
      <c r="F77" s="11">
        <v>80</v>
      </c>
      <c r="G77" s="11">
        <v>2500</v>
      </c>
      <c r="H77" s="11">
        <v>0</v>
      </c>
      <c r="I77" s="11">
        <v>3</v>
      </c>
      <c r="J77" s="110">
        <v>8.0500000000000007</v>
      </c>
      <c r="K77" s="111">
        <v>0.32</v>
      </c>
      <c r="L77" s="111">
        <v>2.1</v>
      </c>
      <c r="M77" s="111">
        <v>0.1</v>
      </c>
      <c r="N77" s="111">
        <v>0</v>
      </c>
      <c r="O77" s="111">
        <v>0.6</v>
      </c>
      <c r="P77" s="111">
        <v>0.88500000000000001</v>
      </c>
      <c r="Q77" s="111">
        <v>0.65</v>
      </c>
      <c r="R77" s="111">
        <v>0</v>
      </c>
      <c r="S77" s="111">
        <v>0.25</v>
      </c>
      <c r="T77" s="111">
        <v>5</v>
      </c>
      <c r="U77" s="111">
        <v>60</v>
      </c>
      <c r="V77" s="111">
        <v>10</v>
      </c>
      <c r="W77" s="111">
        <v>0.86</v>
      </c>
      <c r="X77" s="111">
        <v>0</v>
      </c>
      <c r="Y77" s="111">
        <v>0</v>
      </c>
      <c r="Z77" s="255">
        <v>5</v>
      </c>
      <c r="AA77" s="111">
        <v>0</v>
      </c>
      <c r="AB77" s="111">
        <v>0</v>
      </c>
      <c r="AC77" s="111">
        <v>0</v>
      </c>
      <c r="AD77" s="111">
        <v>0</v>
      </c>
      <c r="AE77" s="111">
        <v>6.79</v>
      </c>
      <c r="AF77" s="111">
        <v>2.4380000000000002</v>
      </c>
      <c r="AG77" s="11" t="s">
        <v>2184</v>
      </c>
    </row>
    <row r="78" spans="1:33" x14ac:dyDescent="0.25">
      <c r="A78" s="11">
        <v>146</v>
      </c>
      <c r="B78" s="11" t="s">
        <v>2185</v>
      </c>
      <c r="C78" s="11" t="s">
        <v>1906</v>
      </c>
      <c r="D78" s="11">
        <v>8047</v>
      </c>
      <c r="E78" s="11">
        <v>8852</v>
      </c>
      <c r="F78" s="11">
        <v>60</v>
      </c>
      <c r="G78" s="11">
        <v>1200</v>
      </c>
      <c r="H78" s="11">
        <v>0</v>
      </c>
      <c r="I78" s="11">
        <v>6.1</v>
      </c>
      <c r="J78" s="110">
        <v>7.88</v>
      </c>
      <c r="K78" s="111">
        <v>0.32</v>
      </c>
      <c r="L78" s="111">
        <v>2.1</v>
      </c>
      <c r="M78" s="111">
        <v>0.1</v>
      </c>
      <c r="N78" s="111">
        <v>0</v>
      </c>
      <c r="O78" s="111">
        <v>0.6</v>
      </c>
      <c r="P78" s="111">
        <v>0.88500000000000001</v>
      </c>
      <c r="Q78" s="111">
        <v>0.75</v>
      </c>
      <c r="R78" s="111">
        <v>0</v>
      </c>
      <c r="S78" s="111">
        <v>0</v>
      </c>
      <c r="T78" s="111">
        <v>0</v>
      </c>
      <c r="U78" s="111">
        <v>60</v>
      </c>
      <c r="V78" s="111">
        <v>10</v>
      </c>
      <c r="W78" s="111">
        <v>0.86</v>
      </c>
      <c r="X78" s="111">
        <v>0</v>
      </c>
      <c r="Y78" s="111">
        <v>0</v>
      </c>
      <c r="Z78" s="255">
        <v>6</v>
      </c>
      <c r="AA78" s="111">
        <v>0</v>
      </c>
      <c r="AB78" s="111">
        <v>0</v>
      </c>
      <c r="AC78" s="111">
        <v>0</v>
      </c>
      <c r="AD78" s="111">
        <v>0</v>
      </c>
      <c r="AE78" s="111">
        <v>6.79</v>
      </c>
      <c r="AF78" s="111">
        <v>0.15</v>
      </c>
      <c r="AG78" s="11" t="s">
        <v>2186</v>
      </c>
    </row>
    <row r="79" spans="1:33" x14ac:dyDescent="0.25">
      <c r="A79" s="11">
        <v>147</v>
      </c>
      <c r="B79" s="11" t="s">
        <v>2187</v>
      </c>
      <c r="C79" s="11" t="s">
        <v>1906</v>
      </c>
      <c r="D79" s="11">
        <v>4846</v>
      </c>
      <c r="E79" s="11">
        <v>5331</v>
      </c>
      <c r="F79" s="11">
        <v>120</v>
      </c>
      <c r="G79" s="11">
        <v>1440</v>
      </c>
      <c r="H79" s="11">
        <v>0</v>
      </c>
      <c r="I79" s="11">
        <v>2.4</v>
      </c>
      <c r="J79" s="110">
        <v>4.0199999999999996</v>
      </c>
      <c r="K79" s="111">
        <v>0.32</v>
      </c>
      <c r="L79" s="111">
        <v>2.1</v>
      </c>
      <c r="M79" s="111">
        <v>0.1</v>
      </c>
      <c r="N79" s="111">
        <v>0</v>
      </c>
      <c r="O79" s="111">
        <v>0.6</v>
      </c>
      <c r="P79" s="111">
        <v>0.88500000000000001</v>
      </c>
      <c r="Q79" s="111">
        <v>0.65</v>
      </c>
      <c r="R79" s="111">
        <v>0</v>
      </c>
      <c r="S79" s="111">
        <v>0.2</v>
      </c>
      <c r="T79" s="111">
        <v>5</v>
      </c>
      <c r="U79" s="111">
        <v>75</v>
      </c>
      <c r="V79" s="111">
        <v>75</v>
      </c>
      <c r="W79" s="111">
        <v>1</v>
      </c>
      <c r="X79" s="111">
        <v>0</v>
      </c>
      <c r="Y79" s="111">
        <v>0</v>
      </c>
      <c r="Z79" s="255">
        <v>5</v>
      </c>
      <c r="AA79" s="111">
        <v>0</v>
      </c>
      <c r="AB79" s="111">
        <v>0</v>
      </c>
      <c r="AC79" s="111">
        <v>0</v>
      </c>
      <c r="AD79" s="111">
        <v>0</v>
      </c>
      <c r="AE79" s="111">
        <v>6.79</v>
      </c>
      <c r="AF79" s="111">
        <v>2.4380000000000002</v>
      </c>
      <c r="AG79" s="11" t="s">
        <v>2188</v>
      </c>
    </row>
    <row r="80" spans="1:33" x14ac:dyDescent="0.25">
      <c r="A80" s="11">
        <v>148</v>
      </c>
      <c r="B80" s="11" t="s">
        <v>2189</v>
      </c>
      <c r="C80" s="11" t="s">
        <v>1906</v>
      </c>
      <c r="D80" s="11">
        <v>9499</v>
      </c>
      <c r="E80" s="11">
        <v>10449</v>
      </c>
      <c r="F80" s="11">
        <v>75</v>
      </c>
      <c r="G80" s="11">
        <v>1200</v>
      </c>
      <c r="H80" s="11">
        <v>0</v>
      </c>
      <c r="I80" s="11">
        <v>4</v>
      </c>
      <c r="J80" s="110">
        <v>7.24</v>
      </c>
      <c r="K80" s="111">
        <v>0.32</v>
      </c>
      <c r="L80" s="111">
        <v>2.1</v>
      </c>
      <c r="M80" s="111">
        <v>0.1</v>
      </c>
      <c r="N80" s="111">
        <v>0</v>
      </c>
      <c r="O80" s="111">
        <v>0.6</v>
      </c>
      <c r="P80" s="111">
        <v>0.89</v>
      </c>
      <c r="Q80" s="111">
        <v>0.6</v>
      </c>
      <c r="R80" s="111">
        <v>0</v>
      </c>
      <c r="S80" s="111">
        <v>0.2</v>
      </c>
      <c r="T80" s="111">
        <v>0</v>
      </c>
      <c r="U80" s="111">
        <v>0</v>
      </c>
      <c r="V80" s="111">
        <v>0</v>
      </c>
      <c r="W80" s="111">
        <v>0</v>
      </c>
      <c r="X80" s="111">
        <v>0</v>
      </c>
      <c r="Y80" s="111">
        <v>0</v>
      </c>
      <c r="Z80" s="255">
        <v>5</v>
      </c>
      <c r="AA80" s="111">
        <v>0</v>
      </c>
      <c r="AB80" s="111">
        <v>0</v>
      </c>
      <c r="AC80" s="111">
        <v>0</v>
      </c>
      <c r="AD80" s="111">
        <v>0</v>
      </c>
      <c r="AE80" s="111">
        <v>6.79</v>
      </c>
      <c r="AF80" s="111">
        <v>2.4380000000000002</v>
      </c>
      <c r="AG80" s="11" t="s">
        <v>2190</v>
      </c>
    </row>
    <row r="81" spans="1:33" x14ac:dyDescent="0.25">
      <c r="A81" s="11">
        <v>149</v>
      </c>
      <c r="B81" s="11" t="s">
        <v>2191</v>
      </c>
      <c r="C81" s="11" t="s">
        <v>1906</v>
      </c>
      <c r="D81" s="11">
        <v>20355</v>
      </c>
      <c r="E81" s="11">
        <v>22391</v>
      </c>
      <c r="F81" s="11">
        <v>0</v>
      </c>
      <c r="G81" s="11">
        <v>1800</v>
      </c>
      <c r="H81" s="11">
        <v>0</v>
      </c>
      <c r="I81" s="11">
        <v>3</v>
      </c>
      <c r="J81" s="110">
        <v>6.44</v>
      </c>
      <c r="K81" s="111">
        <v>0.32</v>
      </c>
      <c r="L81" s="111">
        <v>2.1</v>
      </c>
      <c r="M81" s="111">
        <v>0.1</v>
      </c>
      <c r="N81" s="111">
        <v>0</v>
      </c>
      <c r="O81" s="111">
        <v>0.6</v>
      </c>
      <c r="P81" s="111">
        <v>0.88500000000000001</v>
      </c>
      <c r="Q81" s="111">
        <v>0.65</v>
      </c>
      <c r="R81" s="111">
        <v>0</v>
      </c>
      <c r="S81" s="111">
        <v>0.05</v>
      </c>
      <c r="T81" s="111">
        <v>10</v>
      </c>
      <c r="U81" s="111">
        <v>40</v>
      </c>
      <c r="V81" s="111">
        <v>75</v>
      </c>
      <c r="W81" s="111">
        <v>1</v>
      </c>
      <c r="X81" s="111">
        <v>0</v>
      </c>
      <c r="Y81" s="111">
        <v>0</v>
      </c>
      <c r="Z81" s="255">
        <v>5</v>
      </c>
      <c r="AA81" s="111">
        <v>0</v>
      </c>
      <c r="AB81" s="111">
        <v>0</v>
      </c>
      <c r="AC81" s="111">
        <v>0</v>
      </c>
      <c r="AD81" s="111">
        <v>0</v>
      </c>
      <c r="AE81" s="111">
        <v>6.79</v>
      </c>
      <c r="AF81" s="111">
        <v>2.4380000000000002</v>
      </c>
      <c r="AG81" s="11" t="s">
        <v>2192</v>
      </c>
    </row>
    <row r="82" spans="1:33" x14ac:dyDescent="0.25">
      <c r="A82" s="11">
        <v>150</v>
      </c>
      <c r="B82" s="11" t="s">
        <v>2193</v>
      </c>
      <c r="C82" s="11" t="s">
        <v>1906</v>
      </c>
      <c r="D82" s="11">
        <v>4812</v>
      </c>
      <c r="E82" s="11">
        <v>5293</v>
      </c>
      <c r="F82" s="11">
        <v>100</v>
      </c>
      <c r="G82" s="11">
        <v>2000</v>
      </c>
      <c r="H82" s="11">
        <v>0</v>
      </c>
      <c r="I82" s="11">
        <v>3.4</v>
      </c>
      <c r="J82" s="110">
        <v>8.85</v>
      </c>
      <c r="K82" s="111">
        <v>0.27</v>
      </c>
      <c r="L82" s="111">
        <v>1.4</v>
      </c>
      <c r="M82" s="111">
        <v>0.1</v>
      </c>
      <c r="N82" s="111">
        <v>0</v>
      </c>
      <c r="O82" s="111">
        <v>0.6</v>
      </c>
      <c r="P82" s="111">
        <v>0.88500000000000001</v>
      </c>
      <c r="Q82" s="111">
        <v>0.85</v>
      </c>
      <c r="R82" s="111">
        <v>0</v>
      </c>
      <c r="S82" s="111">
        <v>0.55000000000000004</v>
      </c>
      <c r="T82" s="111">
        <v>20</v>
      </c>
      <c r="U82" s="111">
        <v>100</v>
      </c>
      <c r="V82" s="111">
        <v>25</v>
      </c>
      <c r="W82" s="111">
        <v>0.3</v>
      </c>
      <c r="X82" s="111">
        <v>0</v>
      </c>
      <c r="Y82" s="111">
        <v>0</v>
      </c>
      <c r="Z82" s="255">
        <v>0</v>
      </c>
      <c r="AA82" s="111">
        <v>0</v>
      </c>
      <c r="AB82" s="111">
        <v>0</v>
      </c>
      <c r="AC82" s="111">
        <v>0</v>
      </c>
      <c r="AD82" s="111">
        <v>0</v>
      </c>
      <c r="AE82" s="111">
        <v>9.7279999999999998</v>
      </c>
      <c r="AF82" s="111">
        <v>31.2</v>
      </c>
      <c r="AG82" s="11" t="s">
        <v>2194</v>
      </c>
    </row>
    <row r="83" spans="1:33" x14ac:dyDescent="0.25">
      <c r="A83" s="11">
        <v>151</v>
      </c>
      <c r="B83" s="11" t="s">
        <v>2195</v>
      </c>
      <c r="C83" s="11" t="s">
        <v>1906</v>
      </c>
      <c r="D83" s="11">
        <v>9375</v>
      </c>
      <c r="E83" s="11">
        <v>10313</v>
      </c>
      <c r="F83" s="11">
        <v>100</v>
      </c>
      <c r="G83" s="11">
        <v>2000</v>
      </c>
      <c r="H83" s="11">
        <v>0</v>
      </c>
      <c r="I83" s="11">
        <v>6.1</v>
      </c>
      <c r="J83" s="110">
        <v>8.85</v>
      </c>
      <c r="K83" s="111">
        <v>0.27</v>
      </c>
      <c r="L83" s="111">
        <v>1.4</v>
      </c>
      <c r="M83" s="111">
        <v>0.1</v>
      </c>
      <c r="N83" s="111">
        <v>0</v>
      </c>
      <c r="O83" s="111">
        <v>0.6</v>
      </c>
      <c r="P83" s="111">
        <v>0.88500000000000001</v>
      </c>
      <c r="Q83" s="111">
        <v>0.85</v>
      </c>
      <c r="R83" s="111">
        <v>0</v>
      </c>
      <c r="S83" s="111">
        <v>0.3</v>
      </c>
      <c r="T83" s="111">
        <v>20</v>
      </c>
      <c r="U83" s="111">
        <v>100</v>
      </c>
      <c r="V83" s="111">
        <v>25</v>
      </c>
      <c r="W83" s="111">
        <v>0.3</v>
      </c>
      <c r="X83" s="111">
        <v>0</v>
      </c>
      <c r="Y83" s="111">
        <v>0</v>
      </c>
      <c r="Z83" s="255">
        <v>0</v>
      </c>
      <c r="AA83" s="111">
        <v>0</v>
      </c>
      <c r="AB83" s="111">
        <v>0</v>
      </c>
      <c r="AC83" s="111">
        <v>0</v>
      </c>
      <c r="AD83" s="111">
        <v>0</v>
      </c>
      <c r="AE83" s="111">
        <v>9.7279999999999998</v>
      </c>
      <c r="AF83" s="111">
        <v>13.813000000000001</v>
      </c>
      <c r="AG83" s="11" t="s">
        <v>2196</v>
      </c>
    </row>
    <row r="84" spans="1:33" x14ac:dyDescent="0.25">
      <c r="A84" s="11">
        <v>152</v>
      </c>
      <c r="B84" s="11" t="s">
        <v>2197</v>
      </c>
      <c r="C84" s="11" t="s">
        <v>1906</v>
      </c>
      <c r="D84" s="11">
        <v>14300</v>
      </c>
      <c r="E84" s="11">
        <v>15730</v>
      </c>
      <c r="F84" s="11">
        <v>100</v>
      </c>
      <c r="G84" s="11">
        <v>2000</v>
      </c>
      <c r="H84" s="11">
        <v>0</v>
      </c>
      <c r="I84" s="11">
        <v>4.3</v>
      </c>
      <c r="J84" s="110">
        <v>8.85</v>
      </c>
      <c r="K84" s="111">
        <v>0.27</v>
      </c>
      <c r="L84" s="111">
        <v>1.4</v>
      </c>
      <c r="M84" s="111">
        <v>0.1</v>
      </c>
      <c r="N84" s="111">
        <v>0</v>
      </c>
      <c r="O84" s="111">
        <v>0.6</v>
      </c>
      <c r="P84" s="111">
        <v>0.88500000000000001</v>
      </c>
      <c r="Q84" s="111">
        <v>0.85</v>
      </c>
      <c r="R84" s="111">
        <v>0</v>
      </c>
      <c r="S84" s="111">
        <v>0.3</v>
      </c>
      <c r="T84" s="111">
        <v>20</v>
      </c>
      <c r="U84" s="111">
        <v>100</v>
      </c>
      <c r="V84" s="111">
        <v>25</v>
      </c>
      <c r="W84" s="111">
        <v>0.3</v>
      </c>
      <c r="X84" s="111">
        <v>0</v>
      </c>
      <c r="Y84" s="111">
        <v>0</v>
      </c>
      <c r="Z84" s="255">
        <v>0</v>
      </c>
      <c r="AA84" s="111">
        <v>0</v>
      </c>
      <c r="AB84" s="111">
        <v>0</v>
      </c>
      <c r="AC84" s="111">
        <v>0</v>
      </c>
      <c r="AD84" s="111">
        <v>0</v>
      </c>
      <c r="AE84" s="111">
        <v>9.7279999999999998</v>
      </c>
      <c r="AF84" s="111">
        <v>2.4380000000000002</v>
      </c>
      <c r="AG84" s="11" t="s">
        <v>2198</v>
      </c>
    </row>
    <row r="85" spans="1:33" x14ac:dyDescent="0.25">
      <c r="A85" s="11">
        <v>153</v>
      </c>
      <c r="B85" s="11" t="s">
        <v>2199</v>
      </c>
      <c r="C85" s="11" t="s">
        <v>1906</v>
      </c>
      <c r="D85" s="11">
        <v>6381</v>
      </c>
      <c r="E85" s="11">
        <v>7019</v>
      </c>
      <c r="F85" s="11">
        <v>100</v>
      </c>
      <c r="G85" s="11">
        <v>2500</v>
      </c>
      <c r="H85" s="11">
        <v>0</v>
      </c>
      <c r="I85" s="11">
        <v>3</v>
      </c>
      <c r="J85" s="110">
        <v>7.24</v>
      </c>
      <c r="K85" s="111">
        <v>0.27</v>
      </c>
      <c r="L85" s="111">
        <v>1.4</v>
      </c>
      <c r="M85" s="111">
        <v>0.1</v>
      </c>
      <c r="N85" s="111">
        <v>0</v>
      </c>
      <c r="O85" s="111">
        <v>0.6</v>
      </c>
      <c r="P85" s="111">
        <v>0.88500000000000001</v>
      </c>
      <c r="Q85" s="111">
        <v>0.8</v>
      </c>
      <c r="R85" s="111">
        <v>0</v>
      </c>
      <c r="S85" s="111">
        <v>0.3</v>
      </c>
      <c r="T85" s="111">
        <v>15</v>
      </c>
      <c r="U85" s="111">
        <v>25</v>
      </c>
      <c r="V85" s="111">
        <v>100</v>
      </c>
      <c r="W85" s="111">
        <v>1</v>
      </c>
      <c r="X85" s="111">
        <v>0</v>
      </c>
      <c r="Y85" s="111">
        <v>0</v>
      </c>
      <c r="Z85" s="255">
        <v>0</v>
      </c>
      <c r="AA85" s="111">
        <v>0</v>
      </c>
      <c r="AB85" s="111">
        <v>0</v>
      </c>
      <c r="AC85" s="111">
        <v>0</v>
      </c>
      <c r="AD85" s="111">
        <v>0</v>
      </c>
      <c r="AE85" s="111">
        <v>0</v>
      </c>
      <c r="AF85" s="111">
        <v>13.813000000000001</v>
      </c>
      <c r="AG85" s="11" t="s">
        <v>2200</v>
      </c>
    </row>
    <row r="86" spans="1:33" x14ac:dyDescent="0.25">
      <c r="A86" s="11">
        <v>154</v>
      </c>
      <c r="B86" s="11" t="s">
        <v>2201</v>
      </c>
      <c r="C86" s="11" t="s">
        <v>1906</v>
      </c>
      <c r="D86" s="11">
        <v>5314</v>
      </c>
      <c r="E86" s="11">
        <v>5846</v>
      </c>
      <c r="F86" s="11">
        <v>100</v>
      </c>
      <c r="G86" s="11">
        <v>2000</v>
      </c>
      <c r="H86" s="11">
        <v>0</v>
      </c>
      <c r="I86" s="11">
        <v>3</v>
      </c>
      <c r="J86" s="110">
        <v>5.63</v>
      </c>
      <c r="K86" s="111">
        <v>0.17</v>
      </c>
      <c r="L86" s="111">
        <v>2.2000000000000002</v>
      </c>
      <c r="M86" s="111">
        <v>0.1</v>
      </c>
      <c r="N86" s="111">
        <v>0</v>
      </c>
      <c r="O86" s="111">
        <v>0.6</v>
      </c>
      <c r="P86" s="111">
        <v>0.88500000000000001</v>
      </c>
      <c r="Q86" s="111">
        <v>0.8</v>
      </c>
      <c r="R86" s="111">
        <v>0</v>
      </c>
      <c r="S86" s="111">
        <v>0</v>
      </c>
      <c r="T86" s="111">
        <v>0</v>
      </c>
      <c r="U86" s="111">
        <v>100</v>
      </c>
      <c r="V86" s="111">
        <v>25</v>
      </c>
      <c r="W86" s="111">
        <v>0.3</v>
      </c>
      <c r="X86" s="111">
        <v>0</v>
      </c>
      <c r="Y86" s="111">
        <v>0</v>
      </c>
      <c r="Z86" s="255">
        <v>0</v>
      </c>
      <c r="AA86" s="111">
        <v>0</v>
      </c>
      <c r="AB86" s="111">
        <v>0</v>
      </c>
      <c r="AC86" s="111">
        <v>0</v>
      </c>
      <c r="AD86" s="111">
        <v>0</v>
      </c>
      <c r="AE86" s="111">
        <v>0</v>
      </c>
      <c r="AF86" s="111">
        <v>1</v>
      </c>
      <c r="AG86" s="11" t="s">
        <v>2202</v>
      </c>
    </row>
    <row r="87" spans="1:33" x14ac:dyDescent="0.25">
      <c r="A87" s="11">
        <v>155</v>
      </c>
      <c r="B87" s="11" t="s">
        <v>2203</v>
      </c>
      <c r="C87" s="11" t="s">
        <v>1906</v>
      </c>
      <c r="D87" s="11">
        <v>8577</v>
      </c>
      <c r="E87" s="11">
        <v>9434</v>
      </c>
      <c r="F87" s="11">
        <v>100</v>
      </c>
      <c r="G87" s="11">
        <v>1500</v>
      </c>
      <c r="H87" s="11">
        <v>0</v>
      </c>
      <c r="I87" s="11">
        <v>6.1</v>
      </c>
      <c r="J87" s="110">
        <v>4.83</v>
      </c>
      <c r="K87" s="111">
        <v>0.23</v>
      </c>
      <c r="L87" s="111">
        <v>1.4</v>
      </c>
      <c r="M87" s="111">
        <v>0.1</v>
      </c>
      <c r="N87" s="111">
        <v>0</v>
      </c>
      <c r="O87" s="111">
        <v>0.6</v>
      </c>
      <c r="P87" s="111">
        <v>0.88500000000000001</v>
      </c>
      <c r="Q87" s="111">
        <v>0.85</v>
      </c>
      <c r="R87" s="111">
        <v>0</v>
      </c>
      <c r="S87" s="111">
        <v>0.5</v>
      </c>
      <c r="T87" s="111">
        <v>15</v>
      </c>
      <c r="U87" s="111">
        <v>25</v>
      </c>
      <c r="V87" s="111">
        <v>100</v>
      </c>
      <c r="W87" s="111">
        <v>1</v>
      </c>
      <c r="X87" s="111">
        <v>0</v>
      </c>
      <c r="Y87" s="111">
        <v>0</v>
      </c>
      <c r="Z87" s="255">
        <v>0</v>
      </c>
      <c r="AA87" s="111">
        <v>0</v>
      </c>
      <c r="AB87" s="111">
        <v>0</v>
      </c>
      <c r="AC87" s="111">
        <v>0</v>
      </c>
      <c r="AD87" s="111">
        <v>0</v>
      </c>
      <c r="AE87" s="111">
        <v>0</v>
      </c>
      <c r="AF87" s="111">
        <v>31.2</v>
      </c>
      <c r="AG87" s="11" t="s">
        <v>2204</v>
      </c>
    </row>
    <row r="88" spans="1:33" x14ac:dyDescent="0.25">
      <c r="A88" s="11">
        <v>156</v>
      </c>
      <c r="B88" s="11" t="s">
        <v>2205</v>
      </c>
      <c r="C88" s="11" t="s">
        <v>1906</v>
      </c>
      <c r="D88" s="11">
        <v>5902</v>
      </c>
      <c r="E88" s="11">
        <v>6492</v>
      </c>
      <c r="F88" s="11">
        <v>100</v>
      </c>
      <c r="G88" s="11">
        <v>1500</v>
      </c>
      <c r="H88" s="11">
        <v>0</v>
      </c>
      <c r="I88" s="11">
        <v>4.3</v>
      </c>
      <c r="J88" s="110">
        <v>4.83</v>
      </c>
      <c r="K88" s="111">
        <v>0.23</v>
      </c>
      <c r="L88" s="111">
        <v>1.4</v>
      </c>
      <c r="M88" s="111">
        <v>0.1</v>
      </c>
      <c r="N88" s="111">
        <v>0</v>
      </c>
      <c r="O88" s="111">
        <v>0.6</v>
      </c>
      <c r="P88" s="111">
        <v>0.88500000000000001</v>
      </c>
      <c r="Q88" s="111">
        <v>0.85</v>
      </c>
      <c r="R88" s="111">
        <v>0</v>
      </c>
      <c r="S88" s="111">
        <v>0.5</v>
      </c>
      <c r="T88" s="111">
        <v>15</v>
      </c>
      <c r="U88" s="111">
        <v>25</v>
      </c>
      <c r="V88" s="111">
        <v>100</v>
      </c>
      <c r="W88" s="111">
        <v>1</v>
      </c>
      <c r="X88" s="111">
        <v>0</v>
      </c>
      <c r="Y88" s="111">
        <v>0</v>
      </c>
      <c r="Z88" s="255">
        <v>0</v>
      </c>
      <c r="AA88" s="111">
        <v>0</v>
      </c>
      <c r="AB88" s="111">
        <v>0</v>
      </c>
      <c r="AC88" s="111">
        <v>0</v>
      </c>
      <c r="AD88" s="111">
        <v>0</v>
      </c>
      <c r="AE88" s="111">
        <v>0</v>
      </c>
      <c r="AF88" s="111">
        <v>31.2</v>
      </c>
      <c r="AG88" s="11" t="s">
        <v>2206</v>
      </c>
    </row>
    <row r="89" spans="1:33" x14ac:dyDescent="0.25">
      <c r="A89" s="11">
        <v>157</v>
      </c>
      <c r="B89" s="11" t="s">
        <v>2207</v>
      </c>
      <c r="C89" s="11" t="s">
        <v>1906</v>
      </c>
      <c r="D89" s="11">
        <v>7272</v>
      </c>
      <c r="E89" s="11">
        <v>7999</v>
      </c>
      <c r="F89" s="11">
        <v>100</v>
      </c>
      <c r="G89" s="11">
        <v>2000</v>
      </c>
      <c r="H89" s="11">
        <v>0</v>
      </c>
      <c r="I89" s="11">
        <v>6.1</v>
      </c>
      <c r="J89" s="110">
        <v>5.63</v>
      </c>
      <c r="K89" s="111">
        <v>0.17</v>
      </c>
      <c r="L89" s="111">
        <v>2.2000000000000002</v>
      </c>
      <c r="M89" s="111">
        <v>0.1</v>
      </c>
      <c r="N89" s="111">
        <v>0</v>
      </c>
      <c r="O89" s="111">
        <v>0.6</v>
      </c>
      <c r="P89" s="111">
        <v>0.88500000000000001</v>
      </c>
      <c r="Q89" s="111">
        <v>0.8</v>
      </c>
      <c r="R89" s="111">
        <v>0</v>
      </c>
      <c r="S89" s="111">
        <v>0.25</v>
      </c>
      <c r="T89" s="111">
        <v>15</v>
      </c>
      <c r="U89" s="111">
        <v>25</v>
      </c>
      <c r="V89" s="111">
        <v>100</v>
      </c>
      <c r="W89" s="111">
        <v>1</v>
      </c>
      <c r="X89" s="111">
        <v>0</v>
      </c>
      <c r="Y89" s="111">
        <v>0</v>
      </c>
      <c r="Z89" s="255">
        <v>0</v>
      </c>
      <c r="AA89" s="111">
        <v>0</v>
      </c>
      <c r="AB89" s="111">
        <v>0</v>
      </c>
      <c r="AC89" s="111">
        <v>0</v>
      </c>
      <c r="AD89" s="111">
        <v>0</v>
      </c>
      <c r="AE89" s="111">
        <v>6.6879999999999997</v>
      </c>
      <c r="AF89" s="111">
        <v>17.062999999999999</v>
      </c>
      <c r="AG89" s="11" t="s">
        <v>2208</v>
      </c>
    </row>
    <row r="90" spans="1:33" x14ac:dyDescent="0.25">
      <c r="A90" s="11">
        <v>158</v>
      </c>
      <c r="B90" s="11" t="s">
        <v>2209</v>
      </c>
      <c r="C90" s="11" t="s">
        <v>1906</v>
      </c>
      <c r="D90" s="11">
        <v>5003</v>
      </c>
      <c r="E90" s="11">
        <v>5503</v>
      </c>
      <c r="F90" s="11">
        <v>100</v>
      </c>
      <c r="G90" s="11">
        <v>2000</v>
      </c>
      <c r="H90" s="11">
        <v>0</v>
      </c>
      <c r="I90" s="11">
        <v>4.3</v>
      </c>
      <c r="J90" s="110">
        <v>5.63</v>
      </c>
      <c r="K90" s="111">
        <v>0.17</v>
      </c>
      <c r="L90" s="111">
        <v>2.2000000000000002</v>
      </c>
      <c r="M90" s="111">
        <v>0.1</v>
      </c>
      <c r="N90" s="111">
        <v>0</v>
      </c>
      <c r="O90" s="111">
        <v>0.6</v>
      </c>
      <c r="P90" s="111">
        <v>0.88500000000000001</v>
      </c>
      <c r="Q90" s="111">
        <v>0.8</v>
      </c>
      <c r="R90" s="111">
        <v>0</v>
      </c>
      <c r="S90" s="111">
        <v>0.25</v>
      </c>
      <c r="T90" s="111">
        <v>15</v>
      </c>
      <c r="U90" s="111">
        <v>25</v>
      </c>
      <c r="V90" s="111">
        <v>100</v>
      </c>
      <c r="W90" s="111">
        <v>1</v>
      </c>
      <c r="X90" s="111">
        <v>0</v>
      </c>
      <c r="Y90" s="111">
        <v>0</v>
      </c>
      <c r="Z90" s="255">
        <v>0</v>
      </c>
      <c r="AA90" s="111">
        <v>0</v>
      </c>
      <c r="AB90" s="111">
        <v>0</v>
      </c>
      <c r="AC90" s="111">
        <v>0</v>
      </c>
      <c r="AD90" s="111">
        <v>0</v>
      </c>
      <c r="AE90" s="111">
        <v>6.6879999999999997</v>
      </c>
      <c r="AF90" s="111">
        <v>31.2</v>
      </c>
      <c r="AG90" s="11" t="s">
        <v>2210</v>
      </c>
    </row>
    <row r="91" spans="1:33" x14ac:dyDescent="0.25">
      <c r="A91" s="11">
        <v>159</v>
      </c>
      <c r="B91" s="11" t="s">
        <v>2211</v>
      </c>
      <c r="C91" s="11" t="s">
        <v>1906</v>
      </c>
      <c r="D91" s="11">
        <v>9916</v>
      </c>
      <c r="E91" s="11">
        <v>10908</v>
      </c>
      <c r="F91" s="11">
        <v>40</v>
      </c>
      <c r="G91" s="11">
        <v>2000</v>
      </c>
      <c r="H91" s="11">
        <v>0</v>
      </c>
      <c r="I91" s="11">
        <v>4.3</v>
      </c>
      <c r="J91" s="110">
        <v>6.44</v>
      </c>
      <c r="K91" s="111">
        <v>0.17</v>
      </c>
      <c r="L91" s="111">
        <v>2.2000000000000002</v>
      </c>
      <c r="M91" s="111">
        <v>0.1</v>
      </c>
      <c r="N91" s="111">
        <v>0</v>
      </c>
      <c r="O91" s="111">
        <v>0.6</v>
      </c>
      <c r="P91" s="111">
        <v>0.88500000000000001</v>
      </c>
      <c r="Q91" s="111">
        <v>0.8</v>
      </c>
      <c r="R91" s="111">
        <v>0</v>
      </c>
      <c r="S91" s="111">
        <v>0.5</v>
      </c>
      <c r="T91" s="111">
        <v>15</v>
      </c>
      <c r="U91" s="111">
        <v>25</v>
      </c>
      <c r="V91" s="111">
        <v>100</v>
      </c>
      <c r="W91" s="111">
        <v>1</v>
      </c>
      <c r="X91" s="111">
        <v>0</v>
      </c>
      <c r="Y91" s="111">
        <v>0</v>
      </c>
      <c r="Z91" s="255">
        <v>0</v>
      </c>
      <c r="AA91" s="111">
        <v>0</v>
      </c>
      <c r="AB91" s="111">
        <v>0</v>
      </c>
      <c r="AC91" s="111">
        <v>0</v>
      </c>
      <c r="AD91" s="111">
        <v>0</v>
      </c>
      <c r="AE91" s="111">
        <v>0</v>
      </c>
      <c r="AF91" s="111">
        <v>10.563000000000001</v>
      </c>
      <c r="AG91" s="11" t="s">
        <v>2212</v>
      </c>
    </row>
    <row r="92" spans="1:33" x14ac:dyDescent="0.25">
      <c r="A92" s="11">
        <v>160</v>
      </c>
      <c r="B92" s="11" t="s">
        <v>2213</v>
      </c>
      <c r="C92" s="11" t="s">
        <v>1906</v>
      </c>
      <c r="D92" s="11">
        <v>16405</v>
      </c>
      <c r="E92" s="11">
        <v>18045</v>
      </c>
      <c r="F92" s="11">
        <v>150</v>
      </c>
      <c r="G92" s="11">
        <v>2500</v>
      </c>
      <c r="H92" s="11">
        <v>0</v>
      </c>
      <c r="I92" s="11">
        <v>11</v>
      </c>
      <c r="J92" s="110">
        <v>8.0500000000000007</v>
      </c>
      <c r="K92" s="111">
        <v>0.27</v>
      </c>
      <c r="L92" s="111">
        <v>1.4</v>
      </c>
      <c r="M92" s="111">
        <v>0.1</v>
      </c>
      <c r="N92" s="111">
        <v>0</v>
      </c>
      <c r="O92" s="111">
        <v>0.6</v>
      </c>
      <c r="P92" s="111">
        <v>0.88500000000000001</v>
      </c>
      <c r="Q92" s="111">
        <v>0.75</v>
      </c>
      <c r="R92" s="111">
        <v>0</v>
      </c>
      <c r="S92" s="111">
        <v>0.3</v>
      </c>
      <c r="T92" s="111">
        <v>20</v>
      </c>
      <c r="U92" s="111">
        <v>100</v>
      </c>
      <c r="V92" s="111">
        <v>25</v>
      </c>
      <c r="W92" s="111">
        <v>0.3</v>
      </c>
      <c r="X92" s="111">
        <v>0</v>
      </c>
      <c r="Y92" s="111">
        <v>0</v>
      </c>
      <c r="Z92" s="255">
        <v>0</v>
      </c>
      <c r="AA92" s="111">
        <v>0</v>
      </c>
      <c r="AB92" s="111">
        <v>0</v>
      </c>
      <c r="AC92" s="111">
        <v>0</v>
      </c>
      <c r="AD92" s="111">
        <v>0</v>
      </c>
      <c r="AE92" s="111">
        <v>9.7279999999999998</v>
      </c>
      <c r="AF92" s="111">
        <v>17.062999999999999</v>
      </c>
      <c r="AG92" s="11" t="s">
        <v>2214</v>
      </c>
    </row>
    <row r="93" spans="1:33" x14ac:dyDescent="0.25">
      <c r="A93" s="11">
        <v>161</v>
      </c>
      <c r="B93" s="11" t="s">
        <v>2215</v>
      </c>
      <c r="C93" s="11" t="s">
        <v>1906</v>
      </c>
      <c r="D93" s="11">
        <v>8078</v>
      </c>
      <c r="E93" s="11">
        <v>8885</v>
      </c>
      <c r="F93" s="11">
        <v>145</v>
      </c>
      <c r="G93" s="11">
        <v>2900</v>
      </c>
      <c r="H93" s="11">
        <v>0</v>
      </c>
      <c r="I93" s="11">
        <v>6.1</v>
      </c>
      <c r="J93" s="110">
        <v>8.0500000000000007</v>
      </c>
      <c r="K93" s="111">
        <v>0.18</v>
      </c>
      <c r="L93" s="111">
        <v>1.7</v>
      </c>
      <c r="M93" s="111">
        <v>0.1</v>
      </c>
      <c r="N93" s="111">
        <v>0</v>
      </c>
      <c r="O93" s="111">
        <v>0.9</v>
      </c>
      <c r="P93" s="111">
        <v>0.96</v>
      </c>
      <c r="Q93" s="111">
        <v>0.8</v>
      </c>
      <c r="R93" s="111">
        <v>0</v>
      </c>
      <c r="S93" s="111">
        <v>0.5</v>
      </c>
      <c r="T93" s="111">
        <v>15</v>
      </c>
      <c r="U93" s="111">
        <v>25</v>
      </c>
      <c r="V93" s="111">
        <v>100</v>
      </c>
      <c r="W93" s="111">
        <v>1</v>
      </c>
      <c r="X93" s="111">
        <v>0</v>
      </c>
      <c r="Y93" s="111">
        <v>0</v>
      </c>
      <c r="Z93" s="255">
        <v>0</v>
      </c>
      <c r="AA93" s="111">
        <v>0</v>
      </c>
      <c r="AB93" s="111">
        <v>0</v>
      </c>
      <c r="AC93" s="111">
        <v>0</v>
      </c>
      <c r="AD93" s="111">
        <v>0</v>
      </c>
      <c r="AE93" s="111">
        <v>0</v>
      </c>
      <c r="AF93" s="111">
        <v>10.4</v>
      </c>
      <c r="AG93" s="11" t="s">
        <v>2215</v>
      </c>
    </row>
    <row r="94" spans="1:33" x14ac:dyDescent="0.25">
      <c r="A94" s="11">
        <v>162</v>
      </c>
      <c r="B94" s="11" t="s">
        <v>2216</v>
      </c>
      <c r="C94" s="11" t="s">
        <v>1906</v>
      </c>
      <c r="D94" s="11">
        <v>5757</v>
      </c>
      <c r="E94" s="11">
        <v>6332</v>
      </c>
      <c r="F94" s="11">
        <v>150</v>
      </c>
      <c r="G94" s="11">
        <v>2500</v>
      </c>
      <c r="H94" s="11">
        <v>0</v>
      </c>
      <c r="I94" s="11">
        <v>11</v>
      </c>
      <c r="J94" s="110">
        <v>6.44</v>
      </c>
      <c r="K94" s="111">
        <v>0.27</v>
      </c>
      <c r="L94" s="111">
        <v>1.4</v>
      </c>
      <c r="M94" s="111">
        <v>0.1</v>
      </c>
      <c r="N94" s="111">
        <v>0</v>
      </c>
      <c r="O94" s="111">
        <v>0.6</v>
      </c>
      <c r="P94" s="111">
        <v>0.88500000000000001</v>
      </c>
      <c r="Q94" s="111">
        <v>0.75</v>
      </c>
      <c r="R94" s="111">
        <v>0</v>
      </c>
      <c r="S94" s="111">
        <v>0.2</v>
      </c>
      <c r="T94" s="111">
        <v>13</v>
      </c>
      <c r="U94" s="111">
        <v>25</v>
      </c>
      <c r="V94" s="111">
        <v>0</v>
      </c>
      <c r="W94" s="111">
        <v>0</v>
      </c>
      <c r="X94" s="111">
        <v>0</v>
      </c>
      <c r="Y94" s="111">
        <v>0</v>
      </c>
      <c r="Z94" s="255">
        <v>0</v>
      </c>
      <c r="AA94" s="111">
        <v>0</v>
      </c>
      <c r="AB94" s="111">
        <v>0</v>
      </c>
      <c r="AC94" s="111">
        <v>0</v>
      </c>
      <c r="AD94" s="111">
        <v>0</v>
      </c>
      <c r="AE94" s="111">
        <v>5.4720000000000004</v>
      </c>
      <c r="AF94" s="111">
        <v>15.6</v>
      </c>
      <c r="AG94" s="11" t="s">
        <v>2217</v>
      </c>
    </row>
    <row r="95" spans="1:33" x14ac:dyDescent="0.25">
      <c r="A95" s="11">
        <v>163</v>
      </c>
      <c r="B95" s="11" t="s">
        <v>2218</v>
      </c>
      <c r="C95" s="11" t="s">
        <v>1906</v>
      </c>
      <c r="D95" s="11">
        <v>9197</v>
      </c>
      <c r="E95" s="11">
        <v>10116</v>
      </c>
      <c r="F95" s="11">
        <v>100</v>
      </c>
      <c r="G95" s="11">
        <v>2000</v>
      </c>
      <c r="H95" s="11">
        <v>0</v>
      </c>
      <c r="I95" s="11">
        <v>5.8</v>
      </c>
      <c r="J95" s="110">
        <v>9.65</v>
      </c>
      <c r="K95" s="111">
        <v>0.16</v>
      </c>
      <c r="L95" s="111">
        <v>1.3</v>
      </c>
      <c r="M95" s="111">
        <v>0.1</v>
      </c>
      <c r="N95" s="111">
        <v>0</v>
      </c>
      <c r="O95" s="111">
        <v>0.6</v>
      </c>
      <c r="P95" s="111">
        <v>0.88500000000000001</v>
      </c>
      <c r="Q95" s="111">
        <v>0.85</v>
      </c>
      <c r="R95" s="111">
        <v>0</v>
      </c>
      <c r="S95" s="111">
        <v>0.25</v>
      </c>
      <c r="T95" s="111">
        <v>10</v>
      </c>
      <c r="U95" s="111">
        <v>25</v>
      </c>
      <c r="V95" s="111">
        <v>0</v>
      </c>
      <c r="W95" s="111">
        <v>0</v>
      </c>
      <c r="X95" s="111">
        <v>0</v>
      </c>
      <c r="Y95" s="111">
        <v>0</v>
      </c>
      <c r="Z95" s="255">
        <v>0</v>
      </c>
      <c r="AA95" s="111">
        <v>0</v>
      </c>
      <c r="AB95" s="111">
        <v>0</v>
      </c>
      <c r="AC95" s="111">
        <v>0</v>
      </c>
      <c r="AD95" s="111">
        <v>0</v>
      </c>
      <c r="AE95" s="111">
        <v>0</v>
      </c>
      <c r="AF95" s="111">
        <v>2.9249999999999998</v>
      </c>
      <c r="AG95" s="11" t="s">
        <v>2219</v>
      </c>
    </row>
    <row r="96" spans="1:33" x14ac:dyDescent="0.25">
      <c r="A96" s="11">
        <v>164</v>
      </c>
      <c r="B96" s="11" t="s">
        <v>2220</v>
      </c>
      <c r="C96" s="11" t="s">
        <v>1906</v>
      </c>
      <c r="D96" s="11">
        <v>10924</v>
      </c>
      <c r="E96" s="11">
        <v>12016</v>
      </c>
      <c r="F96" s="11">
        <v>100</v>
      </c>
      <c r="G96" s="11">
        <v>2000</v>
      </c>
      <c r="H96" s="11">
        <v>0</v>
      </c>
      <c r="I96" s="11">
        <v>5.2</v>
      </c>
      <c r="J96" s="110">
        <v>9.65</v>
      </c>
      <c r="K96" s="111">
        <v>0.16</v>
      </c>
      <c r="L96" s="111">
        <v>1.3</v>
      </c>
      <c r="M96" s="111">
        <v>0.1</v>
      </c>
      <c r="N96" s="111">
        <v>0</v>
      </c>
      <c r="O96" s="111">
        <v>0.6</v>
      </c>
      <c r="P96" s="111">
        <v>0.88500000000000001</v>
      </c>
      <c r="Q96" s="111">
        <v>0.85</v>
      </c>
      <c r="R96" s="111">
        <v>0</v>
      </c>
      <c r="S96" s="111">
        <v>0.25</v>
      </c>
      <c r="T96" s="111">
        <v>10</v>
      </c>
      <c r="U96" s="111">
        <v>25</v>
      </c>
      <c r="V96" s="111">
        <v>0</v>
      </c>
      <c r="W96" s="111">
        <v>0</v>
      </c>
      <c r="X96" s="111">
        <v>0</v>
      </c>
      <c r="Y96" s="111">
        <v>0</v>
      </c>
      <c r="Z96" s="255">
        <v>0</v>
      </c>
      <c r="AA96" s="111">
        <v>0</v>
      </c>
      <c r="AB96" s="111">
        <v>0</v>
      </c>
      <c r="AC96" s="111">
        <v>0</v>
      </c>
      <c r="AD96" s="111">
        <v>0</v>
      </c>
      <c r="AE96" s="111">
        <v>0</v>
      </c>
      <c r="AF96" s="111">
        <v>2.9249999999999998</v>
      </c>
      <c r="AG96" s="11" t="s">
        <v>2221</v>
      </c>
    </row>
    <row r="97" spans="1:33" x14ac:dyDescent="0.25">
      <c r="A97" s="11">
        <v>165</v>
      </c>
      <c r="B97" s="11" t="s">
        <v>2222</v>
      </c>
      <c r="C97" s="11" t="s">
        <v>1906</v>
      </c>
      <c r="D97" s="11">
        <v>5904</v>
      </c>
      <c r="E97" s="11">
        <v>6494</v>
      </c>
      <c r="F97" s="11">
        <v>100</v>
      </c>
      <c r="G97" s="11">
        <v>2000</v>
      </c>
      <c r="H97" s="11">
        <v>0</v>
      </c>
      <c r="I97" s="11">
        <v>4.3</v>
      </c>
      <c r="J97" s="110">
        <v>9.65</v>
      </c>
      <c r="K97" s="111">
        <v>0.16</v>
      </c>
      <c r="L97" s="111">
        <v>1.7</v>
      </c>
      <c r="M97" s="111">
        <v>0.1</v>
      </c>
      <c r="N97" s="111">
        <v>0</v>
      </c>
      <c r="O97" s="111">
        <v>0.6</v>
      </c>
      <c r="P97" s="111">
        <v>0.88500000000000001</v>
      </c>
      <c r="Q97" s="111">
        <v>0.85</v>
      </c>
      <c r="R97" s="111">
        <v>0</v>
      </c>
      <c r="S97" s="111">
        <v>0.35</v>
      </c>
      <c r="T97" s="111">
        <v>5</v>
      </c>
      <c r="U97" s="111">
        <v>40</v>
      </c>
      <c r="V97" s="111">
        <v>25</v>
      </c>
      <c r="W97" s="111">
        <v>1.78</v>
      </c>
      <c r="X97" s="111">
        <v>0</v>
      </c>
      <c r="Y97" s="111">
        <v>0</v>
      </c>
      <c r="Z97" s="255">
        <v>0</v>
      </c>
      <c r="AA97" s="111">
        <v>0</v>
      </c>
      <c r="AB97" s="111">
        <v>0</v>
      </c>
      <c r="AC97" s="111">
        <v>0</v>
      </c>
      <c r="AD97" s="111">
        <v>0</v>
      </c>
      <c r="AE97" s="111">
        <v>9.4849999999999994</v>
      </c>
      <c r="AF97" s="111">
        <v>1.95</v>
      </c>
      <c r="AG97" s="11" t="s">
        <v>2223</v>
      </c>
    </row>
    <row r="98" spans="1:33" x14ac:dyDescent="0.25">
      <c r="A98" s="11">
        <v>166</v>
      </c>
      <c r="B98" s="11" t="s">
        <v>2224</v>
      </c>
      <c r="C98" s="11" t="s">
        <v>1906</v>
      </c>
      <c r="D98" s="11">
        <v>7096</v>
      </c>
      <c r="E98" s="11">
        <v>7806</v>
      </c>
      <c r="F98" s="11">
        <v>50</v>
      </c>
      <c r="G98" s="11">
        <v>2500</v>
      </c>
      <c r="H98" s="11">
        <v>0</v>
      </c>
      <c r="I98" s="11">
        <v>2.1</v>
      </c>
      <c r="J98" s="110">
        <v>7.24</v>
      </c>
      <c r="K98" s="111">
        <v>0.18</v>
      </c>
      <c r="L98" s="111">
        <v>1.7</v>
      </c>
      <c r="M98" s="111">
        <v>0.1</v>
      </c>
      <c r="N98" s="111">
        <v>0</v>
      </c>
      <c r="O98" s="111">
        <v>0.6</v>
      </c>
      <c r="P98" s="111">
        <v>0.88500000000000001</v>
      </c>
      <c r="Q98" s="111">
        <v>0.8</v>
      </c>
      <c r="R98" s="111">
        <v>0</v>
      </c>
      <c r="S98" s="111">
        <v>0.5</v>
      </c>
      <c r="T98" s="111">
        <v>18</v>
      </c>
      <c r="U98" s="111">
        <v>75</v>
      </c>
      <c r="V98" s="111">
        <v>0</v>
      </c>
      <c r="W98" s="111">
        <v>0</v>
      </c>
      <c r="X98" s="111">
        <v>0</v>
      </c>
      <c r="Y98" s="111">
        <v>0</v>
      </c>
      <c r="Z98" s="255">
        <v>0</v>
      </c>
      <c r="AA98" s="111">
        <v>0</v>
      </c>
      <c r="AB98" s="111">
        <v>0</v>
      </c>
      <c r="AC98" s="111">
        <v>0</v>
      </c>
      <c r="AD98" s="111">
        <v>0</v>
      </c>
      <c r="AE98" s="111">
        <v>3.984</v>
      </c>
      <c r="AF98" s="111">
        <v>10.4</v>
      </c>
      <c r="AG98" s="11" t="s">
        <v>2225</v>
      </c>
    </row>
    <row r="99" spans="1:33" x14ac:dyDescent="0.25">
      <c r="A99" s="11">
        <v>167</v>
      </c>
      <c r="B99" s="11" t="s">
        <v>2226</v>
      </c>
      <c r="C99" s="11" t="s">
        <v>1906</v>
      </c>
      <c r="D99" s="11">
        <v>9916</v>
      </c>
      <c r="E99" s="11">
        <v>10908</v>
      </c>
      <c r="F99" s="11">
        <v>40</v>
      </c>
      <c r="G99" s="11">
        <v>2000</v>
      </c>
      <c r="H99" s="11">
        <v>0</v>
      </c>
      <c r="I99" s="11">
        <v>4.3</v>
      </c>
      <c r="J99" s="110">
        <v>6.44</v>
      </c>
      <c r="K99" s="111">
        <v>0.18</v>
      </c>
      <c r="L99" s="111">
        <v>1.7</v>
      </c>
      <c r="M99" s="111">
        <v>0.1</v>
      </c>
      <c r="N99" s="111">
        <v>0</v>
      </c>
      <c r="O99" s="111">
        <v>0.6</v>
      </c>
      <c r="P99" s="111">
        <v>0.88500000000000001</v>
      </c>
      <c r="Q99" s="111">
        <v>0.8</v>
      </c>
      <c r="R99" s="111">
        <v>0</v>
      </c>
      <c r="S99" s="111">
        <v>0.3</v>
      </c>
      <c r="T99" s="111">
        <v>20</v>
      </c>
      <c r="U99" s="111">
        <v>150</v>
      </c>
      <c r="V99" s="111">
        <v>50</v>
      </c>
      <c r="W99" s="111">
        <v>0.3</v>
      </c>
      <c r="X99" s="111">
        <v>0</v>
      </c>
      <c r="Y99" s="111">
        <v>0</v>
      </c>
      <c r="Z99" s="255">
        <v>0</v>
      </c>
      <c r="AA99" s="111">
        <v>0</v>
      </c>
      <c r="AB99" s="111">
        <v>0</v>
      </c>
      <c r="AC99" s="111">
        <v>0</v>
      </c>
      <c r="AD99" s="111">
        <v>0</v>
      </c>
      <c r="AE99" s="111">
        <v>0</v>
      </c>
      <c r="AF99" s="111">
        <v>39</v>
      </c>
      <c r="AG99" s="11" t="s">
        <v>2227</v>
      </c>
    </row>
    <row r="100" spans="1:33" x14ac:dyDescent="0.25">
      <c r="A100" s="11">
        <v>168</v>
      </c>
      <c r="B100" s="11" t="s">
        <v>2228</v>
      </c>
      <c r="C100" s="11" t="s">
        <v>1906</v>
      </c>
      <c r="D100" s="11">
        <v>13306</v>
      </c>
      <c r="E100" s="11">
        <v>14636</v>
      </c>
      <c r="F100" s="11">
        <v>50</v>
      </c>
      <c r="G100" s="11">
        <v>2000</v>
      </c>
      <c r="H100" s="11">
        <v>0</v>
      </c>
      <c r="I100" s="11">
        <v>2.1</v>
      </c>
      <c r="J100" s="110">
        <v>16.09</v>
      </c>
      <c r="K100" s="111">
        <v>0.18</v>
      </c>
      <c r="L100" s="111">
        <v>1.7</v>
      </c>
      <c r="M100" s="111">
        <v>0.1</v>
      </c>
      <c r="N100" s="111">
        <v>0</v>
      </c>
      <c r="O100" s="111">
        <v>0.6</v>
      </c>
      <c r="P100" s="111">
        <v>0.88500000000000001</v>
      </c>
      <c r="Q100" s="111">
        <v>0.85</v>
      </c>
      <c r="R100" s="111">
        <v>0</v>
      </c>
      <c r="S100" s="111">
        <v>0.5</v>
      </c>
      <c r="T100" s="111">
        <v>20</v>
      </c>
      <c r="U100" s="111">
        <v>150</v>
      </c>
      <c r="V100" s="111">
        <v>50</v>
      </c>
      <c r="W100" s="111">
        <v>0.3</v>
      </c>
      <c r="X100" s="111">
        <v>0</v>
      </c>
      <c r="Y100" s="111">
        <v>0</v>
      </c>
      <c r="Z100" s="255">
        <v>0</v>
      </c>
      <c r="AA100" s="111">
        <v>0</v>
      </c>
      <c r="AB100" s="111">
        <v>0</v>
      </c>
      <c r="AC100" s="111">
        <v>0</v>
      </c>
      <c r="AD100" s="111">
        <v>0</v>
      </c>
      <c r="AE100" s="111">
        <v>0</v>
      </c>
      <c r="AF100" s="111">
        <v>10.4</v>
      </c>
      <c r="AG100" s="11" t="s">
        <v>2229</v>
      </c>
    </row>
    <row r="101" spans="1:33" x14ac:dyDescent="0.25">
      <c r="A101" s="11">
        <v>169</v>
      </c>
      <c r="B101" s="11" t="s">
        <v>2230</v>
      </c>
      <c r="C101" s="11" t="s">
        <v>1906</v>
      </c>
      <c r="D101" s="11">
        <v>35999</v>
      </c>
      <c r="E101" s="11">
        <v>39599</v>
      </c>
      <c r="F101" s="11">
        <v>50</v>
      </c>
      <c r="G101" s="11">
        <v>2500</v>
      </c>
      <c r="H101" s="11">
        <v>0</v>
      </c>
      <c r="I101" s="11">
        <v>2.1</v>
      </c>
      <c r="J101" s="110">
        <v>7.24</v>
      </c>
      <c r="K101" s="111">
        <v>0.18</v>
      </c>
      <c r="L101" s="111">
        <v>1.7</v>
      </c>
      <c r="M101" s="111">
        <v>0.1</v>
      </c>
      <c r="N101" s="111">
        <v>0</v>
      </c>
      <c r="O101" s="111">
        <v>0.6</v>
      </c>
      <c r="P101" s="111">
        <v>0.88500000000000001</v>
      </c>
      <c r="Q101" s="111">
        <v>0.8</v>
      </c>
      <c r="R101" s="111">
        <v>0</v>
      </c>
      <c r="S101" s="111">
        <v>0.55000000000000004</v>
      </c>
      <c r="T101" s="111">
        <v>20</v>
      </c>
      <c r="U101" s="111">
        <v>25</v>
      </c>
      <c r="V101" s="111">
        <v>100</v>
      </c>
      <c r="W101" s="111">
        <v>1</v>
      </c>
      <c r="X101" s="111">
        <v>0</v>
      </c>
      <c r="Y101" s="111">
        <v>0</v>
      </c>
      <c r="Z101" s="255">
        <v>0</v>
      </c>
      <c r="AA101" s="111">
        <v>0</v>
      </c>
      <c r="AB101" s="111">
        <v>0</v>
      </c>
      <c r="AC101" s="111">
        <v>0</v>
      </c>
      <c r="AD101" s="111">
        <v>0</v>
      </c>
      <c r="AE101" s="111">
        <v>0</v>
      </c>
      <c r="AF101" s="111">
        <v>39</v>
      </c>
      <c r="AG101" s="11" t="s">
        <v>2231</v>
      </c>
    </row>
    <row r="102" spans="1:33" x14ac:dyDescent="0.25">
      <c r="A102" s="11">
        <v>170</v>
      </c>
      <c r="B102" s="11" t="s">
        <v>2232</v>
      </c>
      <c r="C102" s="11" t="s">
        <v>1907</v>
      </c>
      <c r="D102" s="11">
        <v>20</v>
      </c>
      <c r="E102" s="11">
        <v>0</v>
      </c>
      <c r="F102" s="11">
        <v>50</v>
      </c>
      <c r="G102" s="11">
        <v>2500</v>
      </c>
      <c r="H102" s="11">
        <v>0</v>
      </c>
      <c r="I102" s="11">
        <v>2.1</v>
      </c>
      <c r="J102" s="110">
        <v>7.24</v>
      </c>
      <c r="K102" s="111">
        <v>0.18</v>
      </c>
      <c r="L102" s="111">
        <v>1.7</v>
      </c>
      <c r="M102" s="111">
        <v>0.1</v>
      </c>
      <c r="N102" s="111">
        <v>0</v>
      </c>
      <c r="O102" s="111">
        <v>0.6</v>
      </c>
      <c r="P102" s="111">
        <v>0.88500000000000001</v>
      </c>
      <c r="Q102" s="111">
        <v>0.8</v>
      </c>
      <c r="R102" s="111">
        <v>0</v>
      </c>
      <c r="S102" s="111">
        <v>0.1</v>
      </c>
      <c r="T102" s="111">
        <v>5</v>
      </c>
      <c r="U102" s="111">
        <v>60</v>
      </c>
      <c r="V102" s="111">
        <v>10</v>
      </c>
      <c r="W102" s="111">
        <v>0.86</v>
      </c>
      <c r="X102" s="111">
        <v>0</v>
      </c>
      <c r="Y102" s="111">
        <v>0</v>
      </c>
      <c r="Z102" s="255">
        <v>0</v>
      </c>
      <c r="AA102" s="111">
        <v>0</v>
      </c>
      <c r="AB102" s="111">
        <v>0</v>
      </c>
      <c r="AC102" s="111">
        <v>0</v>
      </c>
      <c r="AD102" s="111">
        <v>0</v>
      </c>
      <c r="AE102" s="111">
        <v>0</v>
      </c>
      <c r="AF102" s="111">
        <v>1</v>
      </c>
      <c r="AG102" s="11" t="s">
        <v>2232</v>
      </c>
    </row>
    <row r="103" spans="1:33" x14ac:dyDescent="0.25">
      <c r="A103" s="11">
        <v>171</v>
      </c>
      <c r="B103" s="11" t="s">
        <v>2233</v>
      </c>
      <c r="C103" s="11" t="s">
        <v>1906</v>
      </c>
      <c r="D103" s="11">
        <v>9129</v>
      </c>
      <c r="E103" s="11">
        <v>10042</v>
      </c>
      <c r="F103" s="11">
        <v>100</v>
      </c>
      <c r="G103" s="11">
        <v>2500</v>
      </c>
      <c r="H103" s="11">
        <v>0</v>
      </c>
      <c r="I103" s="11">
        <v>4.3</v>
      </c>
      <c r="J103" s="110">
        <v>9.65</v>
      </c>
      <c r="K103" s="111">
        <v>0.27</v>
      </c>
      <c r="L103" s="111">
        <v>1.4</v>
      </c>
      <c r="M103" s="111">
        <v>0.1</v>
      </c>
      <c r="N103" s="111">
        <v>0</v>
      </c>
      <c r="O103" s="111">
        <v>0.6</v>
      </c>
      <c r="P103" s="111">
        <v>0.88500000000000001</v>
      </c>
      <c r="Q103" s="111">
        <v>0.8</v>
      </c>
      <c r="R103" s="111">
        <v>0</v>
      </c>
      <c r="S103" s="111">
        <v>0.1</v>
      </c>
      <c r="T103" s="111">
        <v>5</v>
      </c>
      <c r="U103" s="111">
        <v>60</v>
      </c>
      <c r="V103" s="111">
        <v>10</v>
      </c>
      <c r="W103" s="111">
        <v>0.86</v>
      </c>
      <c r="X103" s="111">
        <v>0</v>
      </c>
      <c r="Y103" s="111">
        <v>0</v>
      </c>
      <c r="Z103" s="255">
        <v>0</v>
      </c>
      <c r="AA103" s="111">
        <v>0</v>
      </c>
      <c r="AB103" s="111">
        <v>0</v>
      </c>
      <c r="AC103" s="111">
        <v>0</v>
      </c>
      <c r="AD103" s="111">
        <v>0</v>
      </c>
      <c r="AE103" s="111">
        <v>0</v>
      </c>
      <c r="AF103" s="111">
        <v>4.875</v>
      </c>
      <c r="AG103" s="11" t="s">
        <v>2234</v>
      </c>
    </row>
    <row r="104" spans="1:33" x14ac:dyDescent="0.25">
      <c r="A104" s="11">
        <v>172</v>
      </c>
      <c r="B104" s="11" t="s">
        <v>2235</v>
      </c>
      <c r="C104" s="11" t="s">
        <v>1906</v>
      </c>
      <c r="D104" s="11">
        <v>7824</v>
      </c>
      <c r="E104" s="11">
        <v>8606</v>
      </c>
      <c r="F104" s="11">
        <v>100</v>
      </c>
      <c r="G104" s="11">
        <v>2500</v>
      </c>
      <c r="H104" s="11">
        <v>0</v>
      </c>
      <c r="I104" s="11">
        <v>4.3</v>
      </c>
      <c r="J104" s="110">
        <v>7.24</v>
      </c>
      <c r="K104" s="111">
        <v>0.28999999999999998</v>
      </c>
      <c r="L104" s="111">
        <v>1.8</v>
      </c>
      <c r="M104" s="111">
        <v>0.1</v>
      </c>
      <c r="N104" s="111">
        <v>0</v>
      </c>
      <c r="O104" s="111">
        <v>0.6</v>
      </c>
      <c r="P104" s="111">
        <v>0.88500000000000001</v>
      </c>
      <c r="Q104" s="111">
        <v>0.8</v>
      </c>
      <c r="R104" s="111">
        <v>0</v>
      </c>
      <c r="S104" s="111">
        <v>0.8</v>
      </c>
      <c r="T104" s="111">
        <v>25</v>
      </c>
      <c r="U104" s="111">
        <v>40</v>
      </c>
      <c r="V104" s="111">
        <v>75</v>
      </c>
      <c r="W104" s="111">
        <v>1</v>
      </c>
      <c r="X104" s="111">
        <v>0</v>
      </c>
      <c r="Y104" s="111">
        <v>0</v>
      </c>
      <c r="Z104" s="255">
        <v>0</v>
      </c>
      <c r="AA104" s="111">
        <v>0</v>
      </c>
      <c r="AB104" s="111">
        <v>0</v>
      </c>
      <c r="AC104" s="111">
        <v>0</v>
      </c>
      <c r="AD104" s="111">
        <v>0</v>
      </c>
      <c r="AE104" s="111">
        <v>20.428999999999998</v>
      </c>
      <c r="AF104" s="111">
        <v>52</v>
      </c>
      <c r="AG104" s="11" t="s">
        <v>2236</v>
      </c>
    </row>
    <row r="105" spans="1:33" x14ac:dyDescent="0.25">
      <c r="A105" s="11">
        <v>173</v>
      </c>
      <c r="B105" s="11" t="s">
        <v>2237</v>
      </c>
      <c r="C105" s="11" t="s">
        <v>1906</v>
      </c>
      <c r="D105" s="11">
        <v>18162</v>
      </c>
      <c r="E105" s="11">
        <v>19978</v>
      </c>
      <c r="F105" s="11">
        <v>80</v>
      </c>
      <c r="G105" s="11">
        <v>2500</v>
      </c>
      <c r="H105" s="11">
        <v>0</v>
      </c>
      <c r="I105" s="11">
        <v>3</v>
      </c>
      <c r="J105" s="110">
        <v>8.0500000000000007</v>
      </c>
      <c r="K105" s="111">
        <v>0.32</v>
      </c>
      <c r="L105" s="111">
        <v>2.1</v>
      </c>
      <c r="M105" s="111">
        <v>0.1</v>
      </c>
      <c r="N105" s="111">
        <v>0</v>
      </c>
      <c r="O105" s="111">
        <v>0.6</v>
      </c>
      <c r="P105" s="111">
        <v>0.88500000000000001</v>
      </c>
      <c r="Q105" s="111">
        <v>0.65</v>
      </c>
      <c r="R105" s="111">
        <v>0</v>
      </c>
      <c r="S105" s="111">
        <v>0.8</v>
      </c>
      <c r="T105" s="111">
        <v>25</v>
      </c>
      <c r="U105" s="111">
        <v>100</v>
      </c>
      <c r="V105" s="111">
        <v>150</v>
      </c>
      <c r="W105" s="111">
        <v>1</v>
      </c>
      <c r="X105" s="111">
        <v>0</v>
      </c>
      <c r="Y105" s="111">
        <v>0</v>
      </c>
      <c r="Z105" s="255">
        <v>5</v>
      </c>
      <c r="AA105" s="111">
        <v>0</v>
      </c>
      <c r="AB105" s="111">
        <v>0</v>
      </c>
      <c r="AC105" s="111">
        <v>0</v>
      </c>
      <c r="AD105" s="111">
        <v>0</v>
      </c>
      <c r="AE105" s="111">
        <v>6.79</v>
      </c>
      <c r="AF105" s="111">
        <v>35.1</v>
      </c>
      <c r="AG105" s="11" t="s">
        <v>2238</v>
      </c>
    </row>
    <row r="106" spans="1:33" x14ac:dyDescent="0.25">
      <c r="A106" s="11">
        <v>174</v>
      </c>
      <c r="B106" s="11" t="s">
        <v>2239</v>
      </c>
      <c r="C106" s="11" t="s">
        <v>1906</v>
      </c>
      <c r="D106" s="11">
        <v>19285</v>
      </c>
      <c r="E106" s="11">
        <v>21213</v>
      </c>
      <c r="F106" s="11">
        <v>50</v>
      </c>
      <c r="G106" s="11">
        <v>2500</v>
      </c>
      <c r="H106" s="11">
        <v>0</v>
      </c>
      <c r="I106" s="11">
        <v>2.1</v>
      </c>
      <c r="J106" s="110">
        <v>7.24</v>
      </c>
      <c r="K106" s="111">
        <v>0.16</v>
      </c>
      <c r="L106" s="111">
        <v>1.3</v>
      </c>
      <c r="M106" s="111">
        <v>0.1</v>
      </c>
      <c r="N106" s="111">
        <v>0</v>
      </c>
      <c r="O106" s="111">
        <v>0.6</v>
      </c>
      <c r="P106" s="111">
        <v>0.88500000000000001</v>
      </c>
      <c r="Q106" s="111">
        <v>0.8</v>
      </c>
      <c r="R106" s="111">
        <v>0</v>
      </c>
      <c r="S106" s="111">
        <v>0.25</v>
      </c>
      <c r="T106" s="111">
        <v>5</v>
      </c>
      <c r="U106" s="111">
        <v>60</v>
      </c>
      <c r="V106" s="111">
        <v>10</v>
      </c>
      <c r="W106" s="111">
        <v>0.86</v>
      </c>
      <c r="X106" s="111">
        <v>0</v>
      </c>
      <c r="Y106" s="111">
        <v>0</v>
      </c>
      <c r="Z106" s="255">
        <v>0</v>
      </c>
      <c r="AA106" s="111">
        <v>0</v>
      </c>
      <c r="AB106" s="111">
        <v>0</v>
      </c>
      <c r="AC106" s="111">
        <v>0</v>
      </c>
      <c r="AD106" s="111">
        <v>0</v>
      </c>
      <c r="AE106" s="111">
        <v>3</v>
      </c>
      <c r="AF106" s="111">
        <v>2.9249999999999998</v>
      </c>
      <c r="AG106" s="11" t="s">
        <v>2240</v>
      </c>
    </row>
    <row r="107" spans="1:33" x14ac:dyDescent="0.25">
      <c r="A107" s="11">
        <v>175</v>
      </c>
      <c r="B107" s="11" t="s">
        <v>2241</v>
      </c>
      <c r="C107" s="11" t="s">
        <v>1906</v>
      </c>
      <c r="D107" s="11">
        <v>989</v>
      </c>
      <c r="E107" s="11">
        <v>1088</v>
      </c>
      <c r="F107" s="11">
        <v>40</v>
      </c>
      <c r="G107" s="11">
        <v>2000</v>
      </c>
      <c r="H107" s="11">
        <v>0</v>
      </c>
      <c r="I107" s="11">
        <v>4.3</v>
      </c>
      <c r="J107" s="110">
        <v>6.44</v>
      </c>
      <c r="K107" s="111">
        <v>0.16</v>
      </c>
      <c r="L107" s="111">
        <v>1.3</v>
      </c>
      <c r="M107" s="111">
        <v>0.1</v>
      </c>
      <c r="N107" s="111">
        <v>0</v>
      </c>
      <c r="O107" s="111">
        <v>0.6</v>
      </c>
      <c r="P107" s="111">
        <v>0.88500000000000001</v>
      </c>
      <c r="Q107" s="111">
        <v>0.8</v>
      </c>
      <c r="R107" s="111">
        <v>0</v>
      </c>
      <c r="S107" s="111">
        <v>0</v>
      </c>
      <c r="T107" s="111">
        <v>0</v>
      </c>
      <c r="U107" s="111">
        <v>40</v>
      </c>
      <c r="V107" s="111">
        <v>25</v>
      </c>
      <c r="W107" s="111">
        <v>1.78</v>
      </c>
      <c r="X107" s="111">
        <v>0</v>
      </c>
      <c r="Y107" s="111">
        <v>0</v>
      </c>
      <c r="Z107" s="255">
        <v>0</v>
      </c>
      <c r="AA107" s="111">
        <v>0</v>
      </c>
      <c r="AB107" s="111">
        <v>0</v>
      </c>
      <c r="AC107" s="111">
        <v>0</v>
      </c>
      <c r="AD107" s="111">
        <v>0</v>
      </c>
      <c r="AE107" s="111">
        <v>3</v>
      </c>
      <c r="AF107" s="111">
        <v>2.9249999999999998</v>
      </c>
      <c r="AG107" s="11" t="s">
        <v>2242</v>
      </c>
    </row>
    <row r="108" spans="1:33" x14ac:dyDescent="0.25">
      <c r="A108" s="11">
        <v>176</v>
      </c>
      <c r="B108" s="11" t="s">
        <v>2243</v>
      </c>
      <c r="C108" s="11" t="s">
        <v>1906</v>
      </c>
      <c r="D108" s="11">
        <v>989</v>
      </c>
      <c r="E108" s="11">
        <v>1088</v>
      </c>
      <c r="F108" s="11">
        <v>100</v>
      </c>
      <c r="G108" s="11">
        <v>2500</v>
      </c>
      <c r="H108" s="11">
        <v>0</v>
      </c>
      <c r="I108" s="11">
        <v>4.3</v>
      </c>
      <c r="J108" s="110">
        <v>5.63</v>
      </c>
      <c r="K108" s="111">
        <v>0.16</v>
      </c>
      <c r="L108" s="111">
        <v>1.3</v>
      </c>
      <c r="M108" s="111">
        <v>0.1</v>
      </c>
      <c r="N108" s="111">
        <v>0</v>
      </c>
      <c r="O108" s="111">
        <v>0.6</v>
      </c>
      <c r="P108" s="111">
        <v>0.88500000000000001</v>
      </c>
      <c r="Q108" s="111">
        <v>0.7</v>
      </c>
      <c r="R108" s="111">
        <v>0</v>
      </c>
      <c r="S108" s="111">
        <v>0</v>
      </c>
      <c r="T108" s="111">
        <v>0</v>
      </c>
      <c r="U108" s="111">
        <v>40</v>
      </c>
      <c r="V108" s="111">
        <v>25</v>
      </c>
      <c r="W108" s="111">
        <v>1.78</v>
      </c>
      <c r="X108" s="111">
        <v>0</v>
      </c>
      <c r="Y108" s="111">
        <v>0</v>
      </c>
      <c r="Z108" s="255">
        <v>0</v>
      </c>
      <c r="AA108" s="111">
        <v>0</v>
      </c>
      <c r="AB108" s="111">
        <v>0</v>
      </c>
      <c r="AC108" s="111">
        <v>0</v>
      </c>
      <c r="AD108" s="111">
        <v>0</v>
      </c>
      <c r="AE108" s="111">
        <v>3</v>
      </c>
      <c r="AF108" s="111">
        <v>2.9249999999999998</v>
      </c>
      <c r="AG108" s="11" t="s">
        <v>2244</v>
      </c>
    </row>
    <row r="109" spans="1:33" x14ac:dyDescent="0.25">
      <c r="A109" s="11">
        <v>177</v>
      </c>
      <c r="B109" s="11" t="s">
        <v>2245</v>
      </c>
      <c r="C109" s="11" t="s">
        <v>1906</v>
      </c>
      <c r="D109" s="11">
        <v>848</v>
      </c>
      <c r="E109" s="11">
        <v>932</v>
      </c>
      <c r="F109" s="11">
        <v>50</v>
      </c>
      <c r="G109" s="11">
        <v>2000</v>
      </c>
      <c r="H109" s="11">
        <v>0</v>
      </c>
      <c r="I109" s="11">
        <v>4.3</v>
      </c>
      <c r="J109" s="110">
        <v>11.26</v>
      </c>
      <c r="K109" s="111">
        <v>0.23</v>
      </c>
      <c r="L109" s="111">
        <v>1.4</v>
      </c>
      <c r="M109" s="111">
        <v>0.1</v>
      </c>
      <c r="N109" s="111">
        <v>0</v>
      </c>
      <c r="O109" s="111">
        <v>0.6</v>
      </c>
      <c r="P109" s="111">
        <v>0.88500000000000001</v>
      </c>
      <c r="Q109" s="111">
        <v>0.8</v>
      </c>
      <c r="R109" s="111">
        <v>0</v>
      </c>
      <c r="S109" s="111">
        <v>0.2</v>
      </c>
      <c r="T109" s="111">
        <v>10</v>
      </c>
      <c r="U109" s="111">
        <v>100</v>
      </c>
      <c r="V109" s="111">
        <v>0</v>
      </c>
      <c r="W109" s="111">
        <v>0</v>
      </c>
      <c r="X109" s="111">
        <v>0</v>
      </c>
      <c r="Y109" s="111">
        <v>0</v>
      </c>
      <c r="Z109" s="255">
        <v>0</v>
      </c>
      <c r="AA109" s="111">
        <v>0</v>
      </c>
      <c r="AB109" s="111">
        <v>0</v>
      </c>
      <c r="AC109" s="111">
        <v>0</v>
      </c>
      <c r="AD109" s="111">
        <v>0</v>
      </c>
      <c r="AE109" s="111">
        <v>7.2960000000000003</v>
      </c>
      <c r="AF109" s="111">
        <v>19.89</v>
      </c>
      <c r="AG109" s="11" t="s">
        <v>2246</v>
      </c>
    </row>
    <row r="110" spans="1:33" x14ac:dyDescent="0.25">
      <c r="A110" s="11">
        <v>178</v>
      </c>
      <c r="B110" s="11" t="s">
        <v>2247</v>
      </c>
      <c r="C110" s="11" t="s">
        <v>1906</v>
      </c>
      <c r="D110" s="11">
        <v>7062</v>
      </c>
      <c r="E110" s="11">
        <v>7768</v>
      </c>
      <c r="F110" s="11">
        <v>100</v>
      </c>
      <c r="G110" s="11">
        <v>2000</v>
      </c>
      <c r="H110" s="11">
        <v>0</v>
      </c>
      <c r="I110" s="11">
        <v>4.3</v>
      </c>
      <c r="J110" s="110">
        <v>7.24</v>
      </c>
      <c r="K110" s="111">
        <v>0.16</v>
      </c>
      <c r="L110" s="111">
        <v>1.3</v>
      </c>
      <c r="M110" s="111">
        <v>0.1</v>
      </c>
      <c r="N110" s="111">
        <v>0</v>
      </c>
      <c r="O110" s="111">
        <v>0.6</v>
      </c>
      <c r="P110" s="111">
        <v>0.88500000000000001</v>
      </c>
      <c r="Q110" s="111">
        <v>0.8</v>
      </c>
      <c r="R110" s="111">
        <v>0</v>
      </c>
      <c r="S110" s="111">
        <v>0</v>
      </c>
      <c r="T110" s="111">
        <v>0</v>
      </c>
      <c r="U110" s="111">
        <v>100</v>
      </c>
      <c r="V110" s="111">
        <v>0</v>
      </c>
      <c r="W110" s="111">
        <v>0</v>
      </c>
      <c r="X110" s="111">
        <v>0</v>
      </c>
      <c r="Y110" s="111">
        <v>0</v>
      </c>
      <c r="Z110" s="255">
        <v>0</v>
      </c>
      <c r="AA110" s="111">
        <v>0</v>
      </c>
      <c r="AB110" s="111">
        <v>0</v>
      </c>
      <c r="AC110" s="111">
        <v>0</v>
      </c>
      <c r="AD110" s="111">
        <v>0</v>
      </c>
      <c r="AE110" s="111">
        <v>3</v>
      </c>
      <c r="AF110" s="111">
        <v>2.9249999999999998</v>
      </c>
      <c r="AG110" s="11" t="s">
        <v>2248</v>
      </c>
    </row>
    <row r="111" spans="1:33" x14ac:dyDescent="0.25">
      <c r="A111" s="11">
        <v>179</v>
      </c>
      <c r="B111" s="11" t="s">
        <v>2249</v>
      </c>
      <c r="C111" s="11" t="s">
        <v>1906</v>
      </c>
      <c r="D111" s="11">
        <v>3231</v>
      </c>
      <c r="E111" s="11">
        <v>3554</v>
      </c>
      <c r="F111" s="11">
        <v>13</v>
      </c>
      <c r="G111" s="11">
        <v>260</v>
      </c>
      <c r="H111" s="11">
        <v>0</v>
      </c>
      <c r="I111" s="11">
        <v>3.7</v>
      </c>
      <c r="J111" s="110">
        <v>6.44</v>
      </c>
      <c r="K111" s="111">
        <v>0.23</v>
      </c>
      <c r="L111" s="111">
        <v>1.4</v>
      </c>
      <c r="M111" s="111">
        <v>0.1</v>
      </c>
      <c r="N111" s="111">
        <v>0</v>
      </c>
      <c r="O111" s="111">
        <v>0.8</v>
      </c>
      <c r="P111" s="111">
        <v>0.96</v>
      </c>
      <c r="Q111" s="111">
        <v>0.7</v>
      </c>
      <c r="R111" s="111">
        <v>0</v>
      </c>
      <c r="S111" s="111">
        <v>0.1</v>
      </c>
      <c r="T111" s="111">
        <v>5</v>
      </c>
      <c r="U111" s="111">
        <v>60</v>
      </c>
      <c r="V111" s="111">
        <v>0</v>
      </c>
      <c r="W111" s="111">
        <v>0</v>
      </c>
      <c r="X111" s="111">
        <v>0</v>
      </c>
      <c r="Y111" s="111">
        <v>0</v>
      </c>
      <c r="Z111" s="255">
        <v>0</v>
      </c>
      <c r="AA111" s="111">
        <v>0</v>
      </c>
      <c r="AB111" s="111">
        <v>0</v>
      </c>
      <c r="AC111" s="111">
        <v>0</v>
      </c>
      <c r="AD111" s="111">
        <v>0</v>
      </c>
      <c r="AE111" s="111">
        <v>0</v>
      </c>
      <c r="AF111" s="111">
        <v>0.48799999999999999</v>
      </c>
      <c r="AG111" s="11" t="s">
        <v>2250</v>
      </c>
    </row>
    <row r="112" spans="1:33" x14ac:dyDescent="0.25">
      <c r="A112" s="11">
        <v>180</v>
      </c>
      <c r="B112" s="11" t="s">
        <v>2251</v>
      </c>
      <c r="C112" s="11" t="s">
        <v>1906</v>
      </c>
      <c r="D112" s="11">
        <v>9154</v>
      </c>
      <c r="E112" s="11">
        <v>10070</v>
      </c>
      <c r="F112" s="11">
        <v>81</v>
      </c>
      <c r="G112" s="11">
        <v>972</v>
      </c>
      <c r="H112" s="11">
        <v>0</v>
      </c>
      <c r="I112" s="11">
        <v>4.5999999999999996</v>
      </c>
      <c r="J112" s="110">
        <v>11.26</v>
      </c>
      <c r="K112" s="111">
        <v>0.27</v>
      </c>
      <c r="L112" s="111">
        <v>1.4</v>
      </c>
      <c r="M112" s="111">
        <v>0.1</v>
      </c>
      <c r="N112" s="111">
        <v>0</v>
      </c>
      <c r="O112" s="111">
        <v>0.6</v>
      </c>
      <c r="P112" s="111">
        <v>0.86</v>
      </c>
      <c r="Q112" s="111">
        <v>0.75</v>
      </c>
      <c r="R112" s="111">
        <v>0</v>
      </c>
      <c r="S112" s="111">
        <v>0.4</v>
      </c>
      <c r="T112" s="111">
        <v>5</v>
      </c>
      <c r="U112" s="111">
        <v>60</v>
      </c>
      <c r="V112" s="111">
        <v>0</v>
      </c>
      <c r="W112" s="111">
        <v>0</v>
      </c>
      <c r="X112" s="111">
        <v>0</v>
      </c>
      <c r="Y112" s="111">
        <v>0</v>
      </c>
      <c r="Z112" s="255">
        <v>0</v>
      </c>
      <c r="AA112" s="111">
        <v>0</v>
      </c>
      <c r="AB112" s="111">
        <v>0</v>
      </c>
      <c r="AC112" s="111">
        <v>0</v>
      </c>
      <c r="AD112" s="111">
        <v>0</v>
      </c>
      <c r="AE112" s="111">
        <v>0</v>
      </c>
      <c r="AF112" s="111">
        <v>2.9249999999999998</v>
      </c>
      <c r="AG112" s="11" t="s">
        <v>2252</v>
      </c>
    </row>
    <row r="113" spans="1:33" x14ac:dyDescent="0.25">
      <c r="A113" s="11">
        <v>181</v>
      </c>
      <c r="B113" s="11" t="s">
        <v>2253</v>
      </c>
      <c r="C113" s="11" t="s">
        <v>1906</v>
      </c>
      <c r="D113" s="11">
        <v>6462</v>
      </c>
      <c r="E113" s="11">
        <v>7108</v>
      </c>
      <c r="F113" s="11">
        <v>150</v>
      </c>
      <c r="G113" s="11">
        <v>2250</v>
      </c>
      <c r="H113" s="11">
        <v>0</v>
      </c>
      <c r="I113" s="11">
        <v>7.3</v>
      </c>
      <c r="J113" s="110">
        <v>4.83</v>
      </c>
      <c r="K113" s="111">
        <v>0.27</v>
      </c>
      <c r="L113" s="111">
        <v>1.4</v>
      </c>
      <c r="M113" s="111">
        <v>0.1</v>
      </c>
      <c r="N113" s="111">
        <v>0</v>
      </c>
      <c r="O113" s="111">
        <v>0.64</v>
      </c>
      <c r="P113" s="111">
        <v>0.85</v>
      </c>
      <c r="Q113" s="111">
        <v>0.6</v>
      </c>
      <c r="R113" s="111">
        <v>0</v>
      </c>
      <c r="S113" s="111">
        <v>0</v>
      </c>
      <c r="T113" s="111">
        <v>0</v>
      </c>
      <c r="U113" s="111">
        <v>100</v>
      </c>
      <c r="V113" s="111">
        <v>0</v>
      </c>
      <c r="W113" s="111">
        <v>0</v>
      </c>
      <c r="X113" s="111">
        <v>0</v>
      </c>
      <c r="Y113" s="111">
        <v>0</v>
      </c>
      <c r="Z113" s="255">
        <v>0</v>
      </c>
      <c r="AA113" s="111">
        <v>0</v>
      </c>
      <c r="AB113" s="111">
        <v>0</v>
      </c>
      <c r="AC113" s="111">
        <v>0</v>
      </c>
      <c r="AD113" s="111">
        <v>0</v>
      </c>
      <c r="AE113" s="111">
        <v>0</v>
      </c>
      <c r="AF113" s="111">
        <v>0</v>
      </c>
      <c r="AG113" s="11" t="s">
        <v>2253</v>
      </c>
    </row>
    <row r="114" spans="1:33" x14ac:dyDescent="0.25">
      <c r="A114" s="11">
        <v>182</v>
      </c>
      <c r="B114" s="11" t="s">
        <v>2254</v>
      </c>
      <c r="C114" s="11" t="s">
        <v>1906</v>
      </c>
      <c r="D114" s="11">
        <v>775</v>
      </c>
      <c r="E114" s="11">
        <v>853</v>
      </c>
      <c r="F114" s="11">
        <v>200</v>
      </c>
      <c r="G114" s="11">
        <v>2000</v>
      </c>
      <c r="H114" s="11">
        <v>0</v>
      </c>
      <c r="I114" s="11">
        <v>1</v>
      </c>
      <c r="J114" s="110">
        <v>4.83</v>
      </c>
      <c r="K114" s="111">
        <v>0.27</v>
      </c>
      <c r="L114" s="111">
        <v>2.2000000000000002</v>
      </c>
      <c r="M114" s="111">
        <v>0.1</v>
      </c>
      <c r="N114" s="111">
        <v>0</v>
      </c>
      <c r="O114" s="111">
        <v>0.6</v>
      </c>
      <c r="P114" s="111">
        <v>0.88500000000000001</v>
      </c>
      <c r="Q114" s="111">
        <v>0.6</v>
      </c>
      <c r="R114" s="111">
        <v>0</v>
      </c>
      <c r="S114" s="111">
        <v>0.25</v>
      </c>
      <c r="T114" s="111">
        <v>15</v>
      </c>
      <c r="U114" s="111">
        <v>25</v>
      </c>
      <c r="V114" s="111">
        <v>100</v>
      </c>
      <c r="W114" s="111">
        <v>1</v>
      </c>
      <c r="X114" s="111">
        <v>0</v>
      </c>
      <c r="Y114" s="111">
        <v>0</v>
      </c>
      <c r="Z114" s="255">
        <v>0</v>
      </c>
      <c r="AA114" s="111">
        <v>0</v>
      </c>
      <c r="AB114" s="111">
        <v>0</v>
      </c>
      <c r="AC114" s="111">
        <v>0</v>
      </c>
      <c r="AD114" s="111">
        <v>0</v>
      </c>
      <c r="AE114" s="111">
        <v>6.6879999999999997</v>
      </c>
      <c r="AF114" s="111">
        <v>31.2</v>
      </c>
      <c r="AG114" s="11" t="s">
        <v>2255</v>
      </c>
    </row>
    <row r="115" spans="1:33" x14ac:dyDescent="0.25">
      <c r="A115" s="11">
        <v>183</v>
      </c>
      <c r="B115" s="11" t="s">
        <v>2256</v>
      </c>
      <c r="C115" s="11" t="s">
        <v>1906</v>
      </c>
      <c r="D115" s="11">
        <v>12210</v>
      </c>
      <c r="E115" s="11">
        <v>13431</v>
      </c>
      <c r="F115" s="11">
        <v>100</v>
      </c>
      <c r="G115" s="11">
        <v>2500</v>
      </c>
      <c r="H115" s="11">
        <v>0</v>
      </c>
      <c r="I115" s="11">
        <v>6.1</v>
      </c>
      <c r="J115" s="110">
        <v>8.0500000000000007</v>
      </c>
      <c r="K115" s="111">
        <v>0.27</v>
      </c>
      <c r="L115" s="111">
        <v>1.4</v>
      </c>
      <c r="M115" s="111">
        <v>0.1</v>
      </c>
      <c r="N115" s="111">
        <v>0</v>
      </c>
      <c r="O115" s="111">
        <v>0.6</v>
      </c>
      <c r="P115" s="111">
        <v>0.88500000000000001</v>
      </c>
      <c r="Q115" s="111">
        <v>0.8</v>
      </c>
      <c r="R115" s="111">
        <v>0</v>
      </c>
      <c r="S115" s="111">
        <v>0.55000000000000004</v>
      </c>
      <c r="T115" s="111">
        <v>50</v>
      </c>
      <c r="U115" s="111">
        <v>100</v>
      </c>
      <c r="V115" s="111">
        <v>0</v>
      </c>
      <c r="W115" s="111">
        <v>0</v>
      </c>
      <c r="X115" s="111">
        <v>0</v>
      </c>
      <c r="Y115" s="111">
        <v>0</v>
      </c>
      <c r="Z115" s="255">
        <v>0</v>
      </c>
      <c r="AA115" s="111">
        <v>0</v>
      </c>
      <c r="AB115" s="111">
        <v>0</v>
      </c>
      <c r="AC115" s="111">
        <v>0</v>
      </c>
      <c r="AD115" s="111">
        <v>0</v>
      </c>
      <c r="AE115" s="111">
        <v>0</v>
      </c>
      <c r="AF115" s="111">
        <v>15.6</v>
      </c>
      <c r="AG115" s="11" t="s">
        <v>2257</v>
      </c>
    </row>
    <row r="116" spans="1:33" x14ac:dyDescent="0.25">
      <c r="A116" s="11">
        <v>184</v>
      </c>
      <c r="B116" s="11" t="s">
        <v>2258</v>
      </c>
      <c r="C116" s="11" t="s">
        <v>1906</v>
      </c>
      <c r="D116" s="11">
        <v>8499</v>
      </c>
      <c r="E116" s="11">
        <v>9348</v>
      </c>
      <c r="F116" s="11">
        <v>100</v>
      </c>
      <c r="G116" s="11">
        <v>2500</v>
      </c>
      <c r="H116" s="11">
        <v>0</v>
      </c>
      <c r="I116" s="11">
        <v>4.3</v>
      </c>
      <c r="J116" s="110">
        <v>8.0500000000000007</v>
      </c>
      <c r="K116" s="111">
        <v>0.27</v>
      </c>
      <c r="L116" s="111">
        <v>1.4</v>
      </c>
      <c r="M116" s="111">
        <v>0.1</v>
      </c>
      <c r="N116" s="111">
        <v>0</v>
      </c>
      <c r="O116" s="111">
        <v>0.6</v>
      </c>
      <c r="P116" s="111">
        <v>0.88500000000000001</v>
      </c>
      <c r="Q116" s="111">
        <v>0.8</v>
      </c>
      <c r="R116" s="111">
        <v>0</v>
      </c>
      <c r="S116" s="111">
        <v>0.55000000000000004</v>
      </c>
      <c r="T116" s="111">
        <v>50</v>
      </c>
      <c r="U116" s="111">
        <v>100</v>
      </c>
      <c r="V116" s="111">
        <v>0</v>
      </c>
      <c r="W116" s="111">
        <v>0</v>
      </c>
      <c r="X116" s="111">
        <v>0</v>
      </c>
      <c r="Y116" s="111">
        <v>0</v>
      </c>
      <c r="Z116" s="255">
        <v>0</v>
      </c>
      <c r="AA116" s="111">
        <v>0</v>
      </c>
      <c r="AB116" s="111">
        <v>0</v>
      </c>
      <c r="AC116" s="111">
        <v>0</v>
      </c>
      <c r="AD116" s="111">
        <v>0</v>
      </c>
      <c r="AE116" s="111">
        <v>0</v>
      </c>
      <c r="AF116" s="111">
        <v>15.6</v>
      </c>
      <c r="AG116" s="11" t="s">
        <v>2259</v>
      </c>
    </row>
    <row r="117" spans="1:33" x14ac:dyDescent="0.25">
      <c r="A117" s="11">
        <v>185</v>
      </c>
      <c r="B117" s="11" t="s">
        <v>2260</v>
      </c>
      <c r="C117" s="11" t="s">
        <v>1906</v>
      </c>
      <c r="D117" s="11">
        <v>3190</v>
      </c>
      <c r="E117" s="11">
        <v>3509</v>
      </c>
      <c r="F117" s="11">
        <v>40</v>
      </c>
      <c r="G117" s="11">
        <v>2500</v>
      </c>
      <c r="H117" s="11">
        <v>0</v>
      </c>
      <c r="I117" s="11">
        <v>6.4</v>
      </c>
      <c r="J117" s="110">
        <v>8.0500000000000007</v>
      </c>
      <c r="K117" s="111">
        <v>0.27</v>
      </c>
      <c r="L117" s="111">
        <v>1.4</v>
      </c>
      <c r="M117" s="111">
        <v>0.1</v>
      </c>
      <c r="N117" s="111">
        <v>0</v>
      </c>
      <c r="O117" s="111">
        <v>0.6</v>
      </c>
      <c r="P117" s="111">
        <v>0.88500000000000001</v>
      </c>
      <c r="Q117" s="111">
        <v>0.85</v>
      </c>
      <c r="R117" s="111">
        <v>0</v>
      </c>
      <c r="S117" s="111">
        <v>0.2</v>
      </c>
      <c r="T117" s="111">
        <v>13</v>
      </c>
      <c r="U117" s="111">
        <v>25</v>
      </c>
      <c r="V117" s="111">
        <v>0</v>
      </c>
      <c r="W117" s="111">
        <v>0</v>
      </c>
      <c r="X117" s="111">
        <v>0</v>
      </c>
      <c r="Y117" s="111">
        <v>0</v>
      </c>
      <c r="Z117" s="255">
        <v>0</v>
      </c>
      <c r="AA117" s="111">
        <v>0</v>
      </c>
      <c r="AB117" s="111">
        <v>0</v>
      </c>
      <c r="AC117" s="111">
        <v>0</v>
      </c>
      <c r="AD117" s="111">
        <v>0</v>
      </c>
      <c r="AE117" s="111">
        <v>5.4720000000000004</v>
      </c>
      <c r="AF117" s="111">
        <v>15.6</v>
      </c>
      <c r="AG117" s="11" t="s">
        <v>2261</v>
      </c>
    </row>
    <row r="118" spans="1:33" x14ac:dyDescent="0.25">
      <c r="A118" s="11">
        <v>186</v>
      </c>
      <c r="B118" s="11" t="s">
        <v>2262</v>
      </c>
      <c r="C118" s="11" t="s">
        <v>1906</v>
      </c>
      <c r="D118" s="11">
        <v>2050</v>
      </c>
      <c r="E118" s="11">
        <v>2255</v>
      </c>
      <c r="F118" s="11">
        <v>40</v>
      </c>
      <c r="G118" s="11">
        <v>2500</v>
      </c>
      <c r="H118" s="11">
        <v>0</v>
      </c>
      <c r="I118" s="11">
        <v>4.9000000000000004</v>
      </c>
      <c r="J118" s="110">
        <v>8.0500000000000007</v>
      </c>
      <c r="K118" s="111">
        <v>0.27</v>
      </c>
      <c r="L118" s="111">
        <v>1.4</v>
      </c>
      <c r="M118" s="111">
        <v>0.1</v>
      </c>
      <c r="N118" s="111">
        <v>0</v>
      </c>
      <c r="O118" s="111">
        <v>0.6</v>
      </c>
      <c r="P118" s="111">
        <v>0.88500000000000001</v>
      </c>
      <c r="Q118" s="111">
        <v>0.85</v>
      </c>
      <c r="R118" s="111">
        <v>0</v>
      </c>
      <c r="S118" s="111">
        <v>0.2</v>
      </c>
      <c r="T118" s="111">
        <v>13</v>
      </c>
      <c r="U118" s="111">
        <v>25</v>
      </c>
      <c r="V118" s="111">
        <v>0</v>
      </c>
      <c r="W118" s="111">
        <v>0</v>
      </c>
      <c r="X118" s="111">
        <v>0</v>
      </c>
      <c r="Y118" s="111">
        <v>0</v>
      </c>
      <c r="Z118" s="255">
        <v>0</v>
      </c>
      <c r="AA118" s="111">
        <v>0</v>
      </c>
      <c r="AB118" s="111">
        <v>0</v>
      </c>
      <c r="AC118" s="111">
        <v>0</v>
      </c>
      <c r="AD118" s="111">
        <v>0</v>
      </c>
      <c r="AE118" s="111">
        <v>5.4720000000000004</v>
      </c>
      <c r="AF118" s="111">
        <v>7.8</v>
      </c>
      <c r="AG118" s="11" t="s">
        <v>2263</v>
      </c>
    </row>
    <row r="119" spans="1:33" x14ac:dyDescent="0.25">
      <c r="A119" s="11">
        <v>187</v>
      </c>
      <c r="B119" s="11" t="s">
        <v>2264</v>
      </c>
      <c r="C119" s="11" t="s">
        <v>1906</v>
      </c>
      <c r="D119" s="11">
        <v>2321</v>
      </c>
      <c r="E119" s="11">
        <v>2553</v>
      </c>
      <c r="F119" s="11">
        <v>40</v>
      </c>
      <c r="G119" s="11">
        <v>2000</v>
      </c>
      <c r="H119" s="11">
        <v>0</v>
      </c>
      <c r="I119" s="11">
        <v>5.5</v>
      </c>
      <c r="J119" s="110">
        <v>8.0500000000000007</v>
      </c>
      <c r="K119" s="111">
        <v>0.27</v>
      </c>
      <c r="L119" s="111">
        <v>1.4</v>
      </c>
      <c r="M119" s="111">
        <v>0.1</v>
      </c>
      <c r="N119" s="111">
        <v>0</v>
      </c>
      <c r="O119" s="111">
        <v>0.6</v>
      </c>
      <c r="P119" s="111">
        <v>0.88500000000000001</v>
      </c>
      <c r="Q119" s="111">
        <v>0.85</v>
      </c>
      <c r="R119" s="111">
        <v>0</v>
      </c>
      <c r="S119" s="111">
        <v>0.4</v>
      </c>
      <c r="T119" s="111">
        <v>18</v>
      </c>
      <c r="U119" s="111">
        <v>75</v>
      </c>
      <c r="V119" s="111">
        <v>0</v>
      </c>
      <c r="W119" s="111">
        <v>0</v>
      </c>
      <c r="X119" s="111">
        <v>0</v>
      </c>
      <c r="Y119" s="111">
        <v>0</v>
      </c>
      <c r="Z119" s="255">
        <v>0</v>
      </c>
      <c r="AA119" s="111">
        <v>0</v>
      </c>
      <c r="AB119" s="111">
        <v>0</v>
      </c>
      <c r="AC119" s="111">
        <v>0</v>
      </c>
      <c r="AD119" s="111">
        <v>0</v>
      </c>
      <c r="AE119" s="111">
        <v>9.1199999999999992</v>
      </c>
      <c r="AF119" s="111">
        <v>11.7</v>
      </c>
      <c r="AG119" s="11" t="s">
        <v>2265</v>
      </c>
    </row>
    <row r="120" spans="1:33" x14ac:dyDescent="0.25">
      <c r="A120" s="11">
        <v>188</v>
      </c>
      <c r="B120" s="11" t="s">
        <v>2266</v>
      </c>
      <c r="C120" s="11" t="s">
        <v>1906</v>
      </c>
      <c r="D120" s="11">
        <v>2317</v>
      </c>
      <c r="E120" s="11">
        <v>2548</v>
      </c>
      <c r="F120" s="11">
        <v>40</v>
      </c>
      <c r="G120" s="11">
        <v>2000</v>
      </c>
      <c r="H120" s="11">
        <v>0</v>
      </c>
      <c r="I120" s="11">
        <v>7.9</v>
      </c>
      <c r="J120" s="110">
        <v>8.0500000000000007</v>
      </c>
      <c r="K120" s="111">
        <v>0.27</v>
      </c>
      <c r="L120" s="111">
        <v>1.4</v>
      </c>
      <c r="M120" s="111">
        <v>0.1</v>
      </c>
      <c r="N120" s="111">
        <v>0</v>
      </c>
      <c r="O120" s="111">
        <v>0.6</v>
      </c>
      <c r="P120" s="111">
        <v>0.88500000000000001</v>
      </c>
      <c r="Q120" s="111">
        <v>0.85</v>
      </c>
      <c r="R120" s="111">
        <v>0</v>
      </c>
      <c r="S120" s="111">
        <v>0.25</v>
      </c>
      <c r="T120" s="111">
        <v>13</v>
      </c>
      <c r="U120" s="111">
        <v>25</v>
      </c>
      <c r="V120" s="111">
        <v>0</v>
      </c>
      <c r="W120" s="111">
        <v>0</v>
      </c>
      <c r="X120" s="111">
        <v>0</v>
      </c>
      <c r="Y120" s="111">
        <v>0</v>
      </c>
      <c r="Z120" s="255">
        <v>0</v>
      </c>
      <c r="AA120" s="111">
        <v>0</v>
      </c>
      <c r="AB120" s="111">
        <v>0</v>
      </c>
      <c r="AC120" s="111">
        <v>0</v>
      </c>
      <c r="AD120" s="111">
        <v>0</v>
      </c>
      <c r="AE120" s="111">
        <v>9.1199999999999992</v>
      </c>
      <c r="AF120" s="111">
        <v>15.6</v>
      </c>
      <c r="AG120" s="11" t="s">
        <v>2267</v>
      </c>
    </row>
    <row r="121" spans="1:33" x14ac:dyDescent="0.25">
      <c r="A121" s="11">
        <v>189</v>
      </c>
      <c r="B121" s="11" t="s">
        <v>2268</v>
      </c>
      <c r="C121" s="11" t="s">
        <v>1906</v>
      </c>
      <c r="D121" s="11">
        <v>1065</v>
      </c>
      <c r="E121" s="11">
        <v>1172</v>
      </c>
      <c r="F121" s="11">
        <v>40</v>
      </c>
      <c r="G121" s="11">
        <v>2500</v>
      </c>
      <c r="H121" s="11">
        <v>0</v>
      </c>
      <c r="I121" s="11">
        <v>6.4</v>
      </c>
      <c r="J121" s="110">
        <v>8.0500000000000007</v>
      </c>
      <c r="K121" s="111">
        <v>0.27</v>
      </c>
      <c r="L121" s="111">
        <v>1.4</v>
      </c>
      <c r="M121" s="111">
        <v>0.1</v>
      </c>
      <c r="N121" s="111">
        <v>0</v>
      </c>
      <c r="O121" s="111">
        <v>0.6</v>
      </c>
      <c r="P121" s="111">
        <v>0.88500000000000001</v>
      </c>
      <c r="Q121" s="111">
        <v>0.85</v>
      </c>
      <c r="R121" s="111">
        <v>0</v>
      </c>
      <c r="S121" s="111">
        <v>0.25</v>
      </c>
      <c r="T121" s="111">
        <v>13</v>
      </c>
      <c r="U121" s="111">
        <v>25</v>
      </c>
      <c r="V121" s="111">
        <v>0</v>
      </c>
      <c r="W121" s="111">
        <v>0</v>
      </c>
      <c r="X121" s="111">
        <v>0</v>
      </c>
      <c r="Y121" s="111">
        <v>0</v>
      </c>
      <c r="Z121" s="255">
        <v>0</v>
      </c>
      <c r="AA121" s="111">
        <v>0</v>
      </c>
      <c r="AB121" s="111">
        <v>0</v>
      </c>
      <c r="AC121" s="111">
        <v>0</v>
      </c>
      <c r="AD121" s="111">
        <v>0</v>
      </c>
      <c r="AE121" s="111">
        <v>9.1199999999999992</v>
      </c>
      <c r="AF121" s="111">
        <v>15.6</v>
      </c>
      <c r="AG121" s="11" t="s">
        <v>2269</v>
      </c>
    </row>
    <row r="122" spans="1:33" x14ac:dyDescent="0.25">
      <c r="A122" s="11">
        <v>190</v>
      </c>
      <c r="B122" s="11" t="s">
        <v>2270</v>
      </c>
      <c r="C122" s="11" t="s">
        <v>1906</v>
      </c>
      <c r="D122" s="11">
        <v>4197</v>
      </c>
      <c r="E122" s="11">
        <v>4617</v>
      </c>
      <c r="F122" s="11">
        <v>100</v>
      </c>
      <c r="G122" s="11">
        <v>2000</v>
      </c>
      <c r="H122" s="11">
        <v>0</v>
      </c>
      <c r="I122" s="11">
        <v>4.9000000000000004</v>
      </c>
      <c r="J122" s="110">
        <v>8.0500000000000007</v>
      </c>
      <c r="K122" s="111">
        <v>0.27</v>
      </c>
      <c r="L122" s="111">
        <v>1.4</v>
      </c>
      <c r="M122" s="111">
        <v>0.1</v>
      </c>
      <c r="N122" s="111">
        <v>0</v>
      </c>
      <c r="O122" s="111">
        <v>0.6</v>
      </c>
      <c r="P122" s="111">
        <v>0.88500000000000001</v>
      </c>
      <c r="Q122" s="111">
        <v>0.85</v>
      </c>
      <c r="R122" s="111">
        <v>0</v>
      </c>
      <c r="S122" s="111">
        <v>0.35</v>
      </c>
      <c r="T122" s="111">
        <v>13</v>
      </c>
      <c r="U122" s="111">
        <v>25</v>
      </c>
      <c r="V122" s="111">
        <v>0</v>
      </c>
      <c r="W122" s="111">
        <v>0</v>
      </c>
      <c r="X122" s="111">
        <v>0</v>
      </c>
      <c r="Y122" s="111">
        <v>0</v>
      </c>
      <c r="Z122" s="255">
        <v>0</v>
      </c>
      <c r="AA122" s="111">
        <v>0</v>
      </c>
      <c r="AB122" s="111">
        <v>0</v>
      </c>
      <c r="AC122" s="111">
        <v>0</v>
      </c>
      <c r="AD122" s="111">
        <v>0</v>
      </c>
      <c r="AE122" s="111">
        <v>9.1199999999999992</v>
      </c>
      <c r="AF122" s="111">
        <v>15.6</v>
      </c>
      <c r="AG122" s="11" t="s">
        <v>2271</v>
      </c>
    </row>
    <row r="123" spans="1:33" x14ac:dyDescent="0.25">
      <c r="A123" s="11">
        <v>191</v>
      </c>
      <c r="B123" s="11" t="s">
        <v>2272</v>
      </c>
      <c r="C123" s="11" t="s">
        <v>1906</v>
      </c>
      <c r="D123" s="11">
        <v>2859</v>
      </c>
      <c r="E123" s="11">
        <v>3145</v>
      </c>
      <c r="F123" s="11">
        <v>100</v>
      </c>
      <c r="G123" s="11">
        <v>2500</v>
      </c>
      <c r="H123" s="11">
        <v>0</v>
      </c>
      <c r="I123" s="11">
        <v>4.3</v>
      </c>
      <c r="J123" s="110">
        <v>8.0500000000000007</v>
      </c>
      <c r="K123" s="111">
        <v>0.27</v>
      </c>
      <c r="L123" s="111">
        <v>1.4</v>
      </c>
      <c r="M123" s="111">
        <v>0.1</v>
      </c>
      <c r="N123" s="111">
        <v>0</v>
      </c>
      <c r="O123" s="111">
        <v>0.6</v>
      </c>
      <c r="P123" s="111">
        <v>0.88500000000000001</v>
      </c>
      <c r="Q123" s="111">
        <v>0.85</v>
      </c>
      <c r="R123" s="111">
        <v>0</v>
      </c>
      <c r="S123" s="111">
        <v>0.35</v>
      </c>
      <c r="T123" s="111">
        <v>13</v>
      </c>
      <c r="U123" s="111">
        <v>25</v>
      </c>
      <c r="V123" s="111">
        <v>0</v>
      </c>
      <c r="W123" s="111">
        <v>0</v>
      </c>
      <c r="X123" s="111">
        <v>0</v>
      </c>
      <c r="Y123" s="111">
        <v>0</v>
      </c>
      <c r="Z123" s="255">
        <v>0</v>
      </c>
      <c r="AA123" s="111">
        <v>0</v>
      </c>
      <c r="AB123" s="111">
        <v>0</v>
      </c>
      <c r="AC123" s="111">
        <v>0</v>
      </c>
      <c r="AD123" s="111">
        <v>0</v>
      </c>
      <c r="AE123" s="111">
        <v>9.1199999999999992</v>
      </c>
      <c r="AF123" s="111">
        <v>15.6</v>
      </c>
      <c r="AG123" s="11" t="s">
        <v>2273</v>
      </c>
    </row>
    <row r="124" spans="1:33" x14ac:dyDescent="0.25">
      <c r="A124" s="11">
        <v>192</v>
      </c>
      <c r="B124" s="11" t="s">
        <v>2274</v>
      </c>
      <c r="C124" s="11" t="s">
        <v>1906</v>
      </c>
      <c r="D124" s="11">
        <v>9916</v>
      </c>
      <c r="E124" s="11">
        <v>10908</v>
      </c>
      <c r="F124" s="11">
        <v>40</v>
      </c>
      <c r="G124" s="11">
        <v>2000</v>
      </c>
      <c r="H124" s="11">
        <v>0</v>
      </c>
      <c r="I124" s="11">
        <v>4.3</v>
      </c>
      <c r="J124" s="110">
        <v>6.44</v>
      </c>
      <c r="K124" s="111">
        <v>0.27</v>
      </c>
      <c r="L124" s="111">
        <v>1.4</v>
      </c>
      <c r="M124" s="111">
        <v>0.1</v>
      </c>
      <c r="N124" s="111">
        <v>0</v>
      </c>
      <c r="O124" s="111">
        <v>0.6</v>
      </c>
      <c r="P124" s="111">
        <v>0.88500000000000001</v>
      </c>
      <c r="Q124" s="111">
        <v>0.8</v>
      </c>
      <c r="R124" s="111">
        <v>0</v>
      </c>
      <c r="S124" s="111">
        <v>0</v>
      </c>
      <c r="T124" s="111">
        <v>0</v>
      </c>
      <c r="U124" s="111">
        <v>75</v>
      </c>
      <c r="V124" s="111">
        <v>0</v>
      </c>
      <c r="W124" s="111">
        <v>0</v>
      </c>
      <c r="X124" s="111">
        <v>0</v>
      </c>
      <c r="Y124" s="111">
        <v>0</v>
      </c>
      <c r="Z124" s="255">
        <v>0</v>
      </c>
      <c r="AA124" s="111">
        <v>0</v>
      </c>
      <c r="AB124" s="111">
        <v>0</v>
      </c>
      <c r="AC124" s="111">
        <v>0</v>
      </c>
      <c r="AD124" s="111">
        <v>0</v>
      </c>
      <c r="AE124" s="111">
        <v>0</v>
      </c>
      <c r="AF124" s="111">
        <v>23.4</v>
      </c>
      <c r="AG124" s="11" t="s">
        <v>2275</v>
      </c>
    </row>
    <row r="125" spans="1:33" x14ac:dyDescent="0.25">
      <c r="A125" s="11">
        <v>193</v>
      </c>
      <c r="B125" s="11" t="s">
        <v>2276</v>
      </c>
      <c r="C125" s="11" t="s">
        <v>1906</v>
      </c>
      <c r="D125" s="11">
        <v>775</v>
      </c>
      <c r="E125" s="11">
        <v>853</v>
      </c>
      <c r="F125" s="11">
        <v>200</v>
      </c>
      <c r="G125" s="11">
        <v>2000</v>
      </c>
      <c r="H125" s="11">
        <v>0</v>
      </c>
      <c r="I125" s="11">
        <v>1.5</v>
      </c>
      <c r="J125" s="110">
        <v>5.15</v>
      </c>
      <c r="K125" s="111">
        <v>0.17</v>
      </c>
      <c r="L125" s="111">
        <v>2.2000000000000002</v>
      </c>
      <c r="M125" s="111">
        <v>0</v>
      </c>
      <c r="N125" s="111">
        <v>0</v>
      </c>
      <c r="O125" s="111">
        <v>0.6</v>
      </c>
      <c r="P125" s="111">
        <v>0.88500000000000001</v>
      </c>
      <c r="Q125" s="111">
        <v>0.75</v>
      </c>
      <c r="R125" s="111">
        <v>0</v>
      </c>
      <c r="S125" s="111">
        <v>0.25</v>
      </c>
      <c r="T125" s="111">
        <v>15</v>
      </c>
      <c r="U125" s="111">
        <v>0</v>
      </c>
      <c r="V125" s="111">
        <v>0</v>
      </c>
      <c r="W125" s="111">
        <v>0</v>
      </c>
      <c r="X125" s="111">
        <v>0</v>
      </c>
      <c r="Y125" s="111">
        <v>0</v>
      </c>
      <c r="Z125" s="255">
        <v>9</v>
      </c>
      <c r="AA125" s="111">
        <v>0</v>
      </c>
      <c r="AB125" s="111">
        <v>0</v>
      </c>
      <c r="AC125" s="111">
        <v>0</v>
      </c>
      <c r="AD125" s="111">
        <v>0</v>
      </c>
      <c r="AE125" s="111">
        <v>5</v>
      </c>
      <c r="AF125" s="111">
        <v>31.2</v>
      </c>
      <c r="AG125" s="11" t="s">
        <v>2277</v>
      </c>
    </row>
    <row r="126" spans="1:33" x14ac:dyDescent="0.25">
      <c r="A126" s="11">
        <v>194</v>
      </c>
      <c r="B126" s="11" t="s">
        <v>2278</v>
      </c>
      <c r="C126" s="11" t="s">
        <v>1906</v>
      </c>
      <c r="D126" s="11">
        <v>1163</v>
      </c>
      <c r="E126" s="11">
        <v>1279</v>
      </c>
      <c r="F126" s="11">
        <v>200</v>
      </c>
      <c r="G126" s="11">
        <v>2000</v>
      </c>
      <c r="H126" s="11">
        <v>0</v>
      </c>
      <c r="I126" s="11">
        <v>1.5</v>
      </c>
      <c r="J126" s="110">
        <v>4.83</v>
      </c>
      <c r="K126" s="111">
        <v>0.17</v>
      </c>
      <c r="L126" s="111">
        <v>2.2000000000000002</v>
      </c>
      <c r="M126" s="111">
        <v>0</v>
      </c>
      <c r="N126" s="111">
        <v>0</v>
      </c>
      <c r="O126" s="111">
        <v>0.6</v>
      </c>
      <c r="P126" s="111">
        <v>0.88500000000000001</v>
      </c>
      <c r="Q126" s="111">
        <v>0.8</v>
      </c>
      <c r="R126" s="111">
        <v>0</v>
      </c>
      <c r="S126" s="111">
        <v>0.85</v>
      </c>
      <c r="T126" s="111">
        <v>20</v>
      </c>
      <c r="U126" s="111">
        <v>100</v>
      </c>
      <c r="V126" s="111">
        <v>0</v>
      </c>
      <c r="W126" s="111">
        <v>0</v>
      </c>
      <c r="X126" s="111">
        <v>0</v>
      </c>
      <c r="Y126" s="111">
        <v>0</v>
      </c>
      <c r="Z126" s="255">
        <v>0</v>
      </c>
      <c r="AA126" s="111">
        <v>0</v>
      </c>
      <c r="AB126" s="111">
        <v>0</v>
      </c>
      <c r="AC126" s="111">
        <v>0</v>
      </c>
      <c r="AD126" s="111">
        <v>0</v>
      </c>
      <c r="AE126" s="111">
        <v>7.024</v>
      </c>
      <c r="AF126" s="111">
        <v>6.3380000000000001</v>
      </c>
      <c r="AG126" s="11" t="s">
        <v>2279</v>
      </c>
    </row>
    <row r="127" spans="1:33" x14ac:dyDescent="0.25">
      <c r="A127" s="11">
        <v>195</v>
      </c>
      <c r="B127" s="11" t="s">
        <v>2280</v>
      </c>
      <c r="C127" s="11" t="s">
        <v>1906</v>
      </c>
      <c r="D127" s="11">
        <v>291</v>
      </c>
      <c r="E127" s="11">
        <v>320</v>
      </c>
      <c r="F127" s="11">
        <v>200</v>
      </c>
      <c r="G127" s="11">
        <v>2000</v>
      </c>
      <c r="H127" s="11">
        <v>0</v>
      </c>
      <c r="I127" s="11">
        <v>1.2</v>
      </c>
      <c r="J127" s="110">
        <v>3.22</v>
      </c>
      <c r="K127" s="111">
        <v>0.17</v>
      </c>
      <c r="L127" s="111">
        <v>2.2000000000000002</v>
      </c>
      <c r="M127" s="111">
        <v>0</v>
      </c>
      <c r="N127" s="111">
        <v>0</v>
      </c>
      <c r="O127" s="111">
        <v>0.6</v>
      </c>
      <c r="P127" s="111">
        <v>0.88500000000000001</v>
      </c>
      <c r="Q127" s="111">
        <v>0.7</v>
      </c>
      <c r="R127" s="111">
        <v>0</v>
      </c>
      <c r="S127" s="111">
        <v>0</v>
      </c>
      <c r="T127" s="111">
        <v>0</v>
      </c>
      <c r="U127" s="111">
        <v>50</v>
      </c>
      <c r="V127" s="111">
        <v>0</v>
      </c>
      <c r="W127" s="111">
        <v>0</v>
      </c>
      <c r="X127" s="111">
        <v>0</v>
      </c>
      <c r="Y127" s="111">
        <v>0</v>
      </c>
      <c r="Z127" s="255">
        <v>0</v>
      </c>
      <c r="AA127" s="111">
        <v>0</v>
      </c>
      <c r="AB127" s="111">
        <v>0</v>
      </c>
      <c r="AC127" s="111">
        <v>0</v>
      </c>
      <c r="AD127" s="111">
        <v>0</v>
      </c>
      <c r="AE127" s="111">
        <v>3.3759999999999999</v>
      </c>
      <c r="AF127" s="111">
        <v>45.5</v>
      </c>
      <c r="AG127" s="11" t="s">
        <v>2281</v>
      </c>
    </row>
    <row r="128" spans="1:33" x14ac:dyDescent="0.25">
      <c r="A128" s="11">
        <v>196</v>
      </c>
      <c r="B128" s="11" t="s">
        <v>2282</v>
      </c>
      <c r="C128" s="11" t="s">
        <v>1906</v>
      </c>
      <c r="D128" s="11">
        <v>3970</v>
      </c>
      <c r="E128" s="11">
        <v>4367</v>
      </c>
      <c r="F128" s="11">
        <v>40</v>
      </c>
      <c r="G128" s="11">
        <v>2000</v>
      </c>
      <c r="H128" s="11">
        <v>0</v>
      </c>
      <c r="I128" s="11">
        <v>4.3</v>
      </c>
      <c r="J128" s="110">
        <v>11.26</v>
      </c>
      <c r="K128" s="111">
        <v>0.23</v>
      </c>
      <c r="L128" s="111">
        <v>1.4</v>
      </c>
      <c r="M128" s="111">
        <v>0.1</v>
      </c>
      <c r="N128" s="111">
        <v>0</v>
      </c>
      <c r="O128" s="111">
        <v>0.6</v>
      </c>
      <c r="P128" s="111">
        <v>0.88500000000000001</v>
      </c>
      <c r="Q128" s="111">
        <v>0.8</v>
      </c>
      <c r="R128" s="111">
        <v>0</v>
      </c>
      <c r="S128" s="111">
        <v>0.1</v>
      </c>
      <c r="T128" s="111">
        <v>13</v>
      </c>
      <c r="U128" s="111">
        <v>5</v>
      </c>
      <c r="V128" s="111">
        <v>0</v>
      </c>
      <c r="W128" s="111">
        <v>0</v>
      </c>
      <c r="X128" s="111">
        <v>0</v>
      </c>
      <c r="Y128" s="111">
        <v>0</v>
      </c>
      <c r="Z128" s="255">
        <v>0</v>
      </c>
      <c r="AA128" s="111">
        <v>0</v>
      </c>
      <c r="AB128" s="111">
        <v>0</v>
      </c>
      <c r="AC128" s="111">
        <v>0</v>
      </c>
      <c r="AD128" s="111">
        <v>0</v>
      </c>
      <c r="AE128" s="111">
        <v>3</v>
      </c>
      <c r="AF128" s="111">
        <v>16</v>
      </c>
      <c r="AG128" s="11" t="s">
        <v>2283</v>
      </c>
    </row>
    <row r="129" spans="1:33" x14ac:dyDescent="0.25">
      <c r="A129" s="11">
        <v>197</v>
      </c>
      <c r="B129" s="11" t="s">
        <v>2284</v>
      </c>
      <c r="C129" s="11" t="s">
        <v>1906</v>
      </c>
      <c r="D129" s="11">
        <v>6920</v>
      </c>
      <c r="E129" s="11">
        <v>7612</v>
      </c>
      <c r="F129" s="11">
        <v>100</v>
      </c>
      <c r="G129" s="11">
        <v>2000</v>
      </c>
      <c r="H129" s="11">
        <v>0</v>
      </c>
      <c r="I129" s="11">
        <v>2.1</v>
      </c>
      <c r="J129" s="110">
        <v>7.24</v>
      </c>
      <c r="K129" s="111">
        <v>0.44</v>
      </c>
      <c r="L129" s="111">
        <v>2</v>
      </c>
      <c r="M129" s="111">
        <v>0.1</v>
      </c>
      <c r="N129" s="111">
        <v>0</v>
      </c>
      <c r="O129" s="111">
        <v>0.6</v>
      </c>
      <c r="P129" s="111">
        <v>0.88500000000000001</v>
      </c>
      <c r="Q129" s="111">
        <v>0.8</v>
      </c>
      <c r="R129" s="111">
        <v>0</v>
      </c>
      <c r="S129" s="111">
        <v>0</v>
      </c>
      <c r="T129" s="111">
        <v>0</v>
      </c>
      <c r="U129" s="111">
        <v>-50</v>
      </c>
      <c r="V129" s="111">
        <v>0</v>
      </c>
      <c r="W129" s="111">
        <v>0</v>
      </c>
      <c r="X129" s="111">
        <v>0</v>
      </c>
      <c r="Y129" s="111">
        <v>0</v>
      </c>
      <c r="Z129" s="255">
        <v>0</v>
      </c>
      <c r="AA129" s="111">
        <v>0</v>
      </c>
      <c r="AB129" s="111">
        <v>0</v>
      </c>
      <c r="AC129" s="111">
        <v>0</v>
      </c>
      <c r="AD129" s="111">
        <v>0</v>
      </c>
      <c r="AE129" s="111">
        <v>0</v>
      </c>
      <c r="AF129" s="111">
        <v>0.15</v>
      </c>
      <c r="AG129" s="11" t="s">
        <v>2285</v>
      </c>
    </row>
    <row r="130" spans="1:33" x14ac:dyDescent="0.25">
      <c r="A130" s="11">
        <v>198</v>
      </c>
      <c r="B130" s="11" t="s">
        <v>2286</v>
      </c>
      <c r="C130" s="11" t="s">
        <v>1906</v>
      </c>
      <c r="D130" s="11">
        <v>7909</v>
      </c>
      <c r="E130" s="11">
        <v>8700</v>
      </c>
      <c r="F130" s="11">
        <v>40</v>
      </c>
      <c r="G130" s="11">
        <v>2000</v>
      </c>
      <c r="H130" s="11">
        <v>0</v>
      </c>
      <c r="I130" s="11">
        <v>4.3</v>
      </c>
      <c r="J130" s="110">
        <v>6.44</v>
      </c>
      <c r="K130" s="111">
        <v>0.44</v>
      </c>
      <c r="L130" s="111">
        <v>2</v>
      </c>
      <c r="M130" s="111">
        <v>0.1</v>
      </c>
      <c r="N130" s="111">
        <v>0</v>
      </c>
      <c r="O130" s="111">
        <v>0.6</v>
      </c>
      <c r="P130" s="111">
        <v>0.88500000000000001</v>
      </c>
      <c r="Q130" s="111">
        <v>0.8</v>
      </c>
      <c r="R130" s="111">
        <v>0</v>
      </c>
      <c r="S130" s="111">
        <v>0.8</v>
      </c>
      <c r="T130" s="111">
        <v>13</v>
      </c>
      <c r="U130" s="111">
        <v>5</v>
      </c>
      <c r="V130" s="111">
        <v>0</v>
      </c>
      <c r="W130" s="111">
        <v>0</v>
      </c>
      <c r="X130" s="111">
        <v>0</v>
      </c>
      <c r="Y130" s="111">
        <v>0</v>
      </c>
      <c r="Z130" s="255">
        <v>0</v>
      </c>
      <c r="AA130" s="111">
        <v>0</v>
      </c>
      <c r="AB130" s="111">
        <v>0</v>
      </c>
      <c r="AC130" s="111">
        <v>0</v>
      </c>
      <c r="AD130" s="111">
        <v>0</v>
      </c>
      <c r="AE130" s="111">
        <v>0</v>
      </c>
      <c r="AF130" s="111">
        <v>16.574999999999999</v>
      </c>
      <c r="AG130" s="11" t="s">
        <v>2286</v>
      </c>
    </row>
    <row r="131" spans="1:33" x14ac:dyDescent="0.25">
      <c r="A131" s="11">
        <v>199</v>
      </c>
      <c r="B131" s="11" t="s">
        <v>2287</v>
      </c>
      <c r="C131" s="11" t="s">
        <v>1906</v>
      </c>
      <c r="D131" s="11">
        <v>14406</v>
      </c>
      <c r="E131" s="11">
        <v>15846</v>
      </c>
      <c r="F131" s="11">
        <v>100</v>
      </c>
      <c r="G131" s="11">
        <v>2500</v>
      </c>
      <c r="H131" s="11">
        <v>0</v>
      </c>
      <c r="I131" s="11">
        <v>4.3</v>
      </c>
      <c r="J131" s="110">
        <v>6.44</v>
      </c>
      <c r="K131" s="111">
        <v>0.36</v>
      </c>
      <c r="L131" s="111">
        <v>2</v>
      </c>
      <c r="M131" s="111">
        <v>0.1</v>
      </c>
      <c r="N131" s="111">
        <v>0</v>
      </c>
      <c r="O131" s="111">
        <v>0.6</v>
      </c>
      <c r="P131" s="111">
        <v>0.88500000000000001</v>
      </c>
      <c r="Q131" s="111">
        <v>0.8</v>
      </c>
      <c r="R131" s="111">
        <v>0</v>
      </c>
      <c r="S131" s="111">
        <v>0.8</v>
      </c>
      <c r="T131" s="111">
        <v>13</v>
      </c>
      <c r="U131" s="111">
        <v>5</v>
      </c>
      <c r="V131" s="111">
        <v>0</v>
      </c>
      <c r="W131" s="111">
        <v>0</v>
      </c>
      <c r="X131" s="111">
        <v>0</v>
      </c>
      <c r="Y131" s="111">
        <v>0</v>
      </c>
      <c r="Z131" s="255">
        <v>0</v>
      </c>
      <c r="AA131" s="111">
        <v>0</v>
      </c>
      <c r="AB131" s="111">
        <v>0</v>
      </c>
      <c r="AC131" s="111">
        <v>0</v>
      </c>
      <c r="AD131" s="111">
        <v>0</v>
      </c>
      <c r="AE131" s="111">
        <v>9.5779999999999994</v>
      </c>
      <c r="AF131" s="111">
        <v>20.8</v>
      </c>
      <c r="AG131" s="11" t="s">
        <v>2288</v>
      </c>
    </row>
    <row r="132" spans="1:33" x14ac:dyDescent="0.25">
      <c r="A132" s="11">
        <v>200</v>
      </c>
      <c r="B132" s="11" t="s">
        <v>2289</v>
      </c>
      <c r="C132" s="11" t="s">
        <v>1906</v>
      </c>
      <c r="D132" s="11">
        <v>7062</v>
      </c>
      <c r="E132" s="11">
        <v>7768</v>
      </c>
      <c r="F132" s="11">
        <v>100</v>
      </c>
      <c r="G132" s="11">
        <v>2000</v>
      </c>
      <c r="H132" s="11">
        <v>0</v>
      </c>
      <c r="I132" s="11">
        <v>4.3</v>
      </c>
      <c r="J132" s="110">
        <v>7.24</v>
      </c>
      <c r="K132" s="111">
        <v>0.36</v>
      </c>
      <c r="L132" s="111">
        <v>2</v>
      </c>
      <c r="M132" s="111">
        <v>0.1</v>
      </c>
      <c r="N132" s="111">
        <v>0</v>
      </c>
      <c r="O132" s="111">
        <v>0.6</v>
      </c>
      <c r="P132" s="111">
        <v>0.88500000000000001</v>
      </c>
      <c r="Q132" s="111">
        <v>0.8</v>
      </c>
      <c r="R132" s="111">
        <v>0</v>
      </c>
      <c r="S132" s="111">
        <v>0.8</v>
      </c>
      <c r="T132" s="111">
        <v>25</v>
      </c>
      <c r="U132" s="111">
        <v>100</v>
      </c>
      <c r="V132" s="111">
        <v>150</v>
      </c>
      <c r="W132" s="111">
        <v>1</v>
      </c>
      <c r="X132" s="111">
        <v>0</v>
      </c>
      <c r="Y132" s="111">
        <v>0</v>
      </c>
      <c r="Z132" s="255">
        <v>0</v>
      </c>
      <c r="AA132" s="111">
        <v>0</v>
      </c>
      <c r="AB132" s="111">
        <v>0</v>
      </c>
      <c r="AC132" s="111">
        <v>0</v>
      </c>
      <c r="AD132" s="111">
        <v>0</v>
      </c>
      <c r="AE132" s="111">
        <v>0</v>
      </c>
      <c r="AF132" s="111">
        <v>26</v>
      </c>
      <c r="AG132" s="11" t="s">
        <v>2290</v>
      </c>
    </row>
    <row r="133" spans="1:33" x14ac:dyDescent="0.25">
      <c r="A133" s="11">
        <v>201</v>
      </c>
      <c r="B133" s="11" t="s">
        <v>2291</v>
      </c>
      <c r="C133" s="11" t="s">
        <v>1906</v>
      </c>
      <c r="D133" s="11">
        <v>1854</v>
      </c>
      <c r="E133" s="11">
        <v>2039</v>
      </c>
      <c r="F133" s="11">
        <v>200</v>
      </c>
      <c r="G133" s="11">
        <v>2500</v>
      </c>
      <c r="H133" s="11">
        <v>0</v>
      </c>
      <c r="I133" s="11">
        <v>3</v>
      </c>
      <c r="J133" s="110">
        <v>4.0199999999999996</v>
      </c>
      <c r="K133" s="111">
        <v>0.36</v>
      </c>
      <c r="L133" s="111">
        <v>2</v>
      </c>
      <c r="M133" s="111">
        <v>0.1</v>
      </c>
      <c r="N133" s="111">
        <v>0</v>
      </c>
      <c r="O133" s="111">
        <v>0.6</v>
      </c>
      <c r="P133" s="111">
        <v>0.88500000000000001</v>
      </c>
      <c r="Q133" s="111">
        <v>0.8</v>
      </c>
      <c r="R133" s="111">
        <v>0</v>
      </c>
      <c r="S133" s="111">
        <v>0.7</v>
      </c>
      <c r="T133" s="111">
        <v>25</v>
      </c>
      <c r="U133" s="111">
        <v>100</v>
      </c>
      <c r="V133" s="111">
        <v>150</v>
      </c>
      <c r="W133" s="111">
        <v>1</v>
      </c>
      <c r="X133" s="111">
        <v>0</v>
      </c>
      <c r="Y133" s="111">
        <v>0</v>
      </c>
      <c r="Z133" s="255">
        <v>0</v>
      </c>
      <c r="AA133" s="111">
        <v>0</v>
      </c>
      <c r="AB133" s="111">
        <v>0</v>
      </c>
      <c r="AC133" s="111">
        <v>0</v>
      </c>
      <c r="AD133" s="111">
        <v>0</v>
      </c>
      <c r="AE133" s="111">
        <v>0</v>
      </c>
      <c r="AF133" s="111">
        <v>4.875</v>
      </c>
      <c r="AG133" s="11" t="s">
        <v>2291</v>
      </c>
    </row>
    <row r="134" spans="1:33" x14ac:dyDescent="0.25">
      <c r="A134" s="11">
        <v>202</v>
      </c>
      <c r="B134" s="11" t="s">
        <v>2292</v>
      </c>
      <c r="C134" s="11" t="s">
        <v>1906</v>
      </c>
      <c r="D134" s="11">
        <v>5170</v>
      </c>
      <c r="E134" s="11">
        <v>5687</v>
      </c>
      <c r="F134" s="11">
        <v>100</v>
      </c>
      <c r="G134" s="11">
        <v>1500</v>
      </c>
      <c r="H134" s="11">
        <v>0</v>
      </c>
      <c r="I134" s="11">
        <v>3</v>
      </c>
      <c r="J134" s="110">
        <v>4.0199999999999996</v>
      </c>
      <c r="K134" s="111">
        <v>0.28000000000000003</v>
      </c>
      <c r="L134" s="111">
        <v>1.4</v>
      </c>
      <c r="M134" s="111">
        <v>0.1</v>
      </c>
      <c r="N134" s="111">
        <v>0</v>
      </c>
      <c r="O134" s="111">
        <v>0.6</v>
      </c>
      <c r="P134" s="111">
        <v>0.88500000000000001</v>
      </c>
      <c r="Q134" s="111">
        <v>0.7</v>
      </c>
      <c r="R134" s="111">
        <v>0</v>
      </c>
      <c r="S134" s="111">
        <v>0.25</v>
      </c>
      <c r="T134" s="111">
        <v>15</v>
      </c>
      <c r="U134" s="111">
        <v>350</v>
      </c>
      <c r="V134" s="111">
        <v>0</v>
      </c>
      <c r="W134" s="111">
        <v>0</v>
      </c>
      <c r="X134" s="111">
        <v>0</v>
      </c>
      <c r="Y134" s="111">
        <v>0</v>
      </c>
      <c r="Z134" s="255">
        <v>0</v>
      </c>
      <c r="AA134" s="111">
        <v>0</v>
      </c>
      <c r="AB134" s="111">
        <v>0</v>
      </c>
      <c r="AC134" s="111">
        <v>0</v>
      </c>
      <c r="AD134" s="111">
        <v>0</v>
      </c>
      <c r="AE134" s="111">
        <v>0</v>
      </c>
      <c r="AF134" s="111">
        <v>26</v>
      </c>
      <c r="AG134" s="11" t="s">
        <v>2293</v>
      </c>
    </row>
    <row r="135" spans="1:33" x14ac:dyDescent="0.25">
      <c r="A135" s="11">
        <v>203</v>
      </c>
      <c r="B135" s="11" t="s">
        <v>2294</v>
      </c>
      <c r="C135" s="11" t="s">
        <v>1906</v>
      </c>
      <c r="D135" s="11">
        <v>291</v>
      </c>
      <c r="E135" s="11">
        <v>320</v>
      </c>
      <c r="F135" s="11">
        <v>200</v>
      </c>
      <c r="G135" s="11">
        <v>2000</v>
      </c>
      <c r="H135" s="11">
        <v>0</v>
      </c>
      <c r="I135" s="11">
        <v>0.9</v>
      </c>
      <c r="J135" s="110">
        <v>4.0199999999999996</v>
      </c>
      <c r="K135" s="111">
        <v>0.28999999999999998</v>
      </c>
      <c r="L135" s="111">
        <v>1.8</v>
      </c>
      <c r="M135" s="111">
        <v>0</v>
      </c>
      <c r="N135" s="111">
        <v>0</v>
      </c>
      <c r="O135" s="111">
        <v>0.6</v>
      </c>
      <c r="P135" s="111">
        <v>0.88500000000000001</v>
      </c>
      <c r="Q135" s="111">
        <v>0.7</v>
      </c>
      <c r="R135" s="111">
        <v>0</v>
      </c>
      <c r="S135" s="111">
        <v>0.8</v>
      </c>
      <c r="T135" s="111">
        <v>25</v>
      </c>
      <c r="U135" s="111">
        <v>100</v>
      </c>
      <c r="V135" s="111">
        <v>0</v>
      </c>
      <c r="W135" s="111">
        <v>0</v>
      </c>
      <c r="X135" s="111">
        <v>0</v>
      </c>
      <c r="Y135" s="111">
        <v>0</v>
      </c>
      <c r="Z135" s="255">
        <v>0</v>
      </c>
      <c r="AA135" s="111">
        <v>0</v>
      </c>
      <c r="AB135" s="111">
        <v>0</v>
      </c>
      <c r="AC135" s="111">
        <v>0</v>
      </c>
      <c r="AD135" s="111">
        <v>0</v>
      </c>
      <c r="AE135" s="111">
        <v>0</v>
      </c>
      <c r="AF135" s="111">
        <v>4.875</v>
      </c>
      <c r="AG135" s="11" t="s">
        <v>2295</v>
      </c>
    </row>
    <row r="136" spans="1:33" x14ac:dyDescent="0.25">
      <c r="A136" s="11">
        <v>204</v>
      </c>
      <c r="B136" s="11" t="s">
        <v>2296</v>
      </c>
      <c r="C136" s="11" t="s">
        <v>1906</v>
      </c>
      <c r="D136" s="11">
        <v>6017</v>
      </c>
      <c r="E136" s="11">
        <v>6619</v>
      </c>
      <c r="F136" s="11">
        <v>100</v>
      </c>
      <c r="G136" s="11">
        <v>2500</v>
      </c>
      <c r="H136" s="11">
        <v>0</v>
      </c>
      <c r="I136" s="11">
        <v>4.3</v>
      </c>
      <c r="J136" s="110">
        <v>8.0500000000000007</v>
      </c>
      <c r="K136" s="111">
        <v>0.27</v>
      </c>
      <c r="L136" s="111">
        <v>1.4</v>
      </c>
      <c r="M136" s="111">
        <v>0.1</v>
      </c>
      <c r="N136" s="111">
        <v>0</v>
      </c>
      <c r="O136" s="111">
        <v>0.6</v>
      </c>
      <c r="P136" s="111">
        <v>0.88500000000000001</v>
      </c>
      <c r="Q136" s="111">
        <v>0.8</v>
      </c>
      <c r="R136" s="111">
        <v>0</v>
      </c>
      <c r="S136" s="111">
        <v>0.3</v>
      </c>
      <c r="T136" s="111">
        <v>10</v>
      </c>
      <c r="U136" s="111">
        <v>25</v>
      </c>
      <c r="V136" s="111">
        <v>0</v>
      </c>
      <c r="W136" s="111">
        <v>0</v>
      </c>
      <c r="X136" s="111">
        <v>0</v>
      </c>
      <c r="Y136" s="111">
        <v>0</v>
      </c>
      <c r="Z136" s="255">
        <v>0</v>
      </c>
      <c r="AA136" s="111">
        <v>0</v>
      </c>
      <c r="AB136" s="111">
        <v>0</v>
      </c>
      <c r="AC136" s="111">
        <v>0</v>
      </c>
      <c r="AD136" s="111">
        <v>0</v>
      </c>
      <c r="AE136" s="111">
        <v>9.7279999999999998</v>
      </c>
      <c r="AF136" s="111">
        <v>17.062999999999999</v>
      </c>
      <c r="AG136" s="11" t="s">
        <v>2297</v>
      </c>
    </row>
    <row r="137" spans="1:33" x14ac:dyDescent="0.25">
      <c r="A137" s="11">
        <v>205</v>
      </c>
      <c r="B137" s="11" t="s">
        <v>2298</v>
      </c>
      <c r="C137" s="11" t="s">
        <v>1906</v>
      </c>
      <c r="D137" s="11">
        <v>929</v>
      </c>
      <c r="E137" s="11">
        <v>1022</v>
      </c>
      <c r="F137" s="11">
        <v>50</v>
      </c>
      <c r="G137" s="11">
        <v>1200</v>
      </c>
      <c r="H137" s="11">
        <v>0</v>
      </c>
      <c r="I137" s="11">
        <v>2.1</v>
      </c>
      <c r="J137" s="110">
        <v>1.61</v>
      </c>
      <c r="K137" s="111">
        <v>0.23</v>
      </c>
      <c r="L137" s="111">
        <v>1.4</v>
      </c>
      <c r="M137" s="111">
        <v>0.1</v>
      </c>
      <c r="N137" s="111">
        <v>0</v>
      </c>
      <c r="O137" s="111">
        <v>0.6</v>
      </c>
      <c r="P137" s="111">
        <v>0.88500000000000001</v>
      </c>
      <c r="Q137" s="111">
        <v>0.8</v>
      </c>
      <c r="R137" s="111">
        <v>0</v>
      </c>
      <c r="S137" s="111">
        <v>0.35</v>
      </c>
      <c r="T137" s="111">
        <v>13</v>
      </c>
      <c r="U137" s="111">
        <v>5</v>
      </c>
      <c r="V137" s="111">
        <v>0</v>
      </c>
      <c r="W137" s="111">
        <v>0</v>
      </c>
      <c r="X137" s="111">
        <v>0</v>
      </c>
      <c r="Y137" s="111">
        <v>0</v>
      </c>
      <c r="Z137" s="255">
        <v>0</v>
      </c>
      <c r="AA137" s="111">
        <v>0</v>
      </c>
      <c r="AB137" s="111">
        <v>0</v>
      </c>
      <c r="AC137" s="111">
        <v>0</v>
      </c>
      <c r="AD137" s="111">
        <v>0.01</v>
      </c>
      <c r="AE137" s="111">
        <v>0</v>
      </c>
      <c r="AF137" s="111">
        <v>12.48</v>
      </c>
      <c r="AG137" s="11" t="s">
        <v>2299</v>
      </c>
    </row>
    <row r="138" spans="1:33" x14ac:dyDescent="0.25">
      <c r="A138" s="11">
        <v>206</v>
      </c>
      <c r="B138" s="11" t="s">
        <v>2300</v>
      </c>
      <c r="C138" s="11" t="s">
        <v>1906</v>
      </c>
      <c r="D138" s="11">
        <v>14659</v>
      </c>
      <c r="E138" s="11">
        <v>16125</v>
      </c>
      <c r="F138" s="11">
        <v>100</v>
      </c>
      <c r="G138" s="11">
        <v>2000</v>
      </c>
      <c r="H138" s="11">
        <v>0</v>
      </c>
      <c r="I138" s="11">
        <v>4.3</v>
      </c>
      <c r="J138" s="110">
        <v>9.65</v>
      </c>
      <c r="K138" s="111">
        <v>0.23</v>
      </c>
      <c r="L138" s="111">
        <v>1.4</v>
      </c>
      <c r="M138" s="111">
        <v>0.1</v>
      </c>
      <c r="N138" s="111">
        <v>0</v>
      </c>
      <c r="O138" s="111">
        <v>0.6</v>
      </c>
      <c r="P138" s="111">
        <v>0.88500000000000001</v>
      </c>
      <c r="Q138" s="111">
        <v>0.85</v>
      </c>
      <c r="R138" s="111">
        <v>0</v>
      </c>
      <c r="S138" s="111">
        <v>0.3</v>
      </c>
      <c r="T138" s="111">
        <v>10</v>
      </c>
      <c r="U138" s="111">
        <v>25</v>
      </c>
      <c r="V138" s="111">
        <v>0</v>
      </c>
      <c r="W138" s="111">
        <v>0</v>
      </c>
      <c r="X138" s="111">
        <v>0</v>
      </c>
      <c r="Y138" s="111">
        <v>0</v>
      </c>
      <c r="Z138" s="255">
        <v>0</v>
      </c>
      <c r="AA138" s="111">
        <v>0</v>
      </c>
      <c r="AB138" s="111">
        <v>0</v>
      </c>
      <c r="AC138" s="111">
        <v>0</v>
      </c>
      <c r="AD138" s="111">
        <v>0</v>
      </c>
      <c r="AE138" s="111">
        <v>0</v>
      </c>
      <c r="AF138" s="111">
        <v>17.062999999999999</v>
      </c>
      <c r="AG138" s="11" t="s">
        <v>2301</v>
      </c>
    </row>
    <row r="139" spans="1:33" x14ac:dyDescent="0.25">
      <c r="A139" s="11">
        <v>207</v>
      </c>
      <c r="B139" s="11" t="s">
        <v>2302</v>
      </c>
      <c r="C139" s="11" t="s">
        <v>1906</v>
      </c>
      <c r="D139" s="11">
        <v>16155</v>
      </c>
      <c r="E139" s="11">
        <v>17771</v>
      </c>
      <c r="F139" s="11">
        <v>100</v>
      </c>
      <c r="G139" s="11">
        <v>1500</v>
      </c>
      <c r="H139" s="11">
        <v>0</v>
      </c>
      <c r="I139" s="11">
        <v>3</v>
      </c>
      <c r="J139" s="110">
        <v>3.2</v>
      </c>
      <c r="K139" s="111">
        <v>0.28000000000000003</v>
      </c>
      <c r="L139" s="111">
        <v>1.4</v>
      </c>
      <c r="M139" s="111">
        <v>0</v>
      </c>
      <c r="N139" s="111">
        <v>0</v>
      </c>
      <c r="O139" s="111">
        <v>0.8</v>
      </c>
      <c r="P139" s="111">
        <v>0.96</v>
      </c>
      <c r="Q139" s="111">
        <v>0.65</v>
      </c>
      <c r="R139" s="111">
        <v>0</v>
      </c>
      <c r="S139" s="111">
        <v>0.5</v>
      </c>
      <c r="T139" s="111">
        <v>20</v>
      </c>
      <c r="U139" s="111">
        <v>150</v>
      </c>
      <c r="V139" s="111">
        <v>0</v>
      </c>
      <c r="W139" s="111">
        <v>0</v>
      </c>
      <c r="X139" s="111">
        <v>0</v>
      </c>
      <c r="Y139" s="111">
        <v>0</v>
      </c>
      <c r="Z139" s="255">
        <v>2</v>
      </c>
      <c r="AA139" s="111">
        <v>0.95</v>
      </c>
      <c r="AB139" s="111">
        <v>0.5</v>
      </c>
      <c r="AC139" s="111">
        <v>0</v>
      </c>
      <c r="AD139" s="111">
        <v>0</v>
      </c>
      <c r="AE139" s="111">
        <v>6.47</v>
      </c>
      <c r="AF139" s="111">
        <v>27.3</v>
      </c>
      <c r="AG139" s="11" t="s">
        <v>2303</v>
      </c>
    </row>
    <row r="140" spans="1:33" x14ac:dyDescent="0.25">
      <c r="A140" s="11">
        <v>208</v>
      </c>
      <c r="B140" s="11" t="s">
        <v>2304</v>
      </c>
      <c r="C140" s="11" t="s">
        <v>1906</v>
      </c>
      <c r="D140" s="11">
        <v>13791</v>
      </c>
      <c r="E140" s="11">
        <v>15170</v>
      </c>
      <c r="F140" s="11">
        <v>100</v>
      </c>
      <c r="G140" s="11">
        <v>2500</v>
      </c>
      <c r="H140" s="11">
        <v>0</v>
      </c>
      <c r="I140" s="11">
        <v>4.5999999999999996</v>
      </c>
      <c r="J140" s="110">
        <v>6.44</v>
      </c>
      <c r="K140" s="111">
        <v>0.28999999999999998</v>
      </c>
      <c r="L140" s="111">
        <v>1.8</v>
      </c>
      <c r="M140" s="111">
        <v>0</v>
      </c>
      <c r="N140" s="111">
        <v>0</v>
      </c>
      <c r="O140" s="111">
        <v>0.6</v>
      </c>
      <c r="P140" s="111">
        <v>0.88500000000000001</v>
      </c>
      <c r="Q140" s="111">
        <v>0.75</v>
      </c>
      <c r="R140" s="111">
        <v>0</v>
      </c>
      <c r="S140" s="111">
        <v>0.95</v>
      </c>
      <c r="T140" s="111">
        <v>30</v>
      </c>
      <c r="U140" s="111">
        <v>150</v>
      </c>
      <c r="V140" s="111">
        <v>0</v>
      </c>
      <c r="W140" s="111">
        <v>0</v>
      </c>
      <c r="X140" s="111">
        <v>0</v>
      </c>
      <c r="Y140" s="111">
        <v>0</v>
      </c>
      <c r="Z140" s="255">
        <v>0</v>
      </c>
      <c r="AA140" s="111">
        <v>0</v>
      </c>
      <c r="AB140" s="111">
        <v>0</v>
      </c>
      <c r="AC140" s="111">
        <v>0</v>
      </c>
      <c r="AD140" s="111">
        <v>0</v>
      </c>
      <c r="AE140" s="111">
        <v>7.7249999999999996</v>
      </c>
      <c r="AF140" s="111">
        <v>65</v>
      </c>
      <c r="AG140" s="11" t="s">
        <v>2305</v>
      </c>
    </row>
    <row r="141" spans="1:33" x14ac:dyDescent="0.25">
      <c r="A141" s="11">
        <v>209</v>
      </c>
      <c r="B141" s="11" t="s">
        <v>2306</v>
      </c>
      <c r="C141" s="11" t="s">
        <v>1906</v>
      </c>
      <c r="D141" s="11">
        <v>10841</v>
      </c>
      <c r="E141" s="11">
        <v>11925</v>
      </c>
      <c r="F141" s="11">
        <v>100</v>
      </c>
      <c r="G141" s="11">
        <v>2500</v>
      </c>
      <c r="H141" s="11">
        <v>0</v>
      </c>
      <c r="I141" s="11">
        <v>6.4</v>
      </c>
      <c r="J141" s="110">
        <v>6.44</v>
      </c>
      <c r="K141" s="111">
        <v>0.28000000000000003</v>
      </c>
      <c r="L141" s="111">
        <v>1.4</v>
      </c>
      <c r="M141" s="111">
        <v>1E-3</v>
      </c>
      <c r="N141" s="111">
        <v>0</v>
      </c>
      <c r="O141" s="111">
        <v>0.6</v>
      </c>
      <c r="P141" s="111">
        <v>0.88500000000000001</v>
      </c>
      <c r="Q141" s="111">
        <v>0.75</v>
      </c>
      <c r="R141" s="111">
        <v>0</v>
      </c>
      <c r="S141" s="111">
        <v>0.3</v>
      </c>
      <c r="T141" s="111">
        <v>20</v>
      </c>
      <c r="U141" s="111">
        <v>150</v>
      </c>
      <c r="V141" s="111">
        <v>50</v>
      </c>
      <c r="W141" s="111">
        <v>0.3</v>
      </c>
      <c r="X141" s="111">
        <v>0</v>
      </c>
      <c r="Y141" s="111">
        <v>0</v>
      </c>
      <c r="Z141" s="255">
        <v>0</v>
      </c>
      <c r="AA141" s="111">
        <v>0</v>
      </c>
      <c r="AB141" s="111">
        <v>0</v>
      </c>
      <c r="AC141" s="111">
        <v>0</v>
      </c>
      <c r="AD141" s="111">
        <v>0</v>
      </c>
      <c r="AE141" s="111">
        <v>18.239999999999998</v>
      </c>
      <c r="AF141" s="111">
        <v>78</v>
      </c>
      <c r="AG141" s="11" t="s">
        <v>2307</v>
      </c>
    </row>
    <row r="142" spans="1:33" x14ac:dyDescent="0.25">
      <c r="A142" s="11">
        <v>210</v>
      </c>
      <c r="B142" s="11" t="s">
        <v>2308</v>
      </c>
      <c r="C142" s="11" t="s">
        <v>1906</v>
      </c>
      <c r="D142" s="11">
        <v>11600</v>
      </c>
      <c r="E142" s="11">
        <v>12760</v>
      </c>
      <c r="F142" s="11">
        <v>100</v>
      </c>
      <c r="G142" s="11">
        <v>2000</v>
      </c>
      <c r="H142" s="11">
        <v>0</v>
      </c>
      <c r="I142" s="11">
        <v>6.1</v>
      </c>
      <c r="J142" s="110">
        <v>7.24</v>
      </c>
      <c r="K142" s="111">
        <v>0.28000000000000003</v>
      </c>
      <c r="L142" s="111">
        <v>1.4</v>
      </c>
      <c r="M142" s="111">
        <v>0.1</v>
      </c>
      <c r="N142" s="111">
        <v>0</v>
      </c>
      <c r="O142" s="111">
        <v>0.6</v>
      </c>
      <c r="P142" s="111">
        <v>0.88500000000000001</v>
      </c>
      <c r="Q142" s="111">
        <v>0.85</v>
      </c>
      <c r="R142" s="111">
        <v>0</v>
      </c>
      <c r="S142" s="111">
        <v>0.3</v>
      </c>
      <c r="T142" s="111">
        <v>20</v>
      </c>
      <c r="U142" s="111">
        <v>150</v>
      </c>
      <c r="V142" s="111">
        <v>50</v>
      </c>
      <c r="W142" s="111">
        <v>0.3</v>
      </c>
      <c r="X142" s="111">
        <v>0</v>
      </c>
      <c r="Y142" s="111">
        <v>0</v>
      </c>
      <c r="Z142" s="255">
        <v>0</v>
      </c>
      <c r="AA142" s="111">
        <v>0</v>
      </c>
      <c r="AB142" s="111">
        <v>0</v>
      </c>
      <c r="AC142" s="111">
        <v>0</v>
      </c>
      <c r="AD142" s="111">
        <v>0</v>
      </c>
      <c r="AE142" s="111">
        <v>18.239999999999998</v>
      </c>
      <c r="AF142" s="111">
        <v>78</v>
      </c>
      <c r="AG142" s="11" t="s">
        <v>2309</v>
      </c>
    </row>
    <row r="143" spans="1:33" x14ac:dyDescent="0.25">
      <c r="A143" s="11">
        <v>211</v>
      </c>
      <c r="B143" s="11" t="s">
        <v>2310</v>
      </c>
      <c r="C143" s="11" t="s">
        <v>1906</v>
      </c>
      <c r="D143" s="11">
        <v>13000</v>
      </c>
      <c r="E143" s="11">
        <v>14300</v>
      </c>
      <c r="F143" s="11">
        <v>100</v>
      </c>
      <c r="G143" s="11">
        <v>2000</v>
      </c>
      <c r="H143" s="11">
        <v>0</v>
      </c>
      <c r="I143" s="11">
        <v>4.3</v>
      </c>
      <c r="J143" s="110">
        <v>7.24</v>
      </c>
      <c r="K143" s="111">
        <v>0.28000000000000003</v>
      </c>
      <c r="L143" s="111">
        <v>1.4</v>
      </c>
      <c r="M143" s="111">
        <v>0.1</v>
      </c>
      <c r="N143" s="111">
        <v>0</v>
      </c>
      <c r="O143" s="111">
        <v>0.6</v>
      </c>
      <c r="P143" s="111">
        <v>0.88500000000000001</v>
      </c>
      <c r="Q143" s="111">
        <v>0.85</v>
      </c>
      <c r="R143" s="111">
        <v>0</v>
      </c>
      <c r="S143" s="111">
        <v>0.37</v>
      </c>
      <c r="T143" s="111">
        <v>20</v>
      </c>
      <c r="U143" s="111">
        <v>150</v>
      </c>
      <c r="V143" s="111">
        <v>50</v>
      </c>
      <c r="W143" s="111">
        <v>0.3</v>
      </c>
      <c r="X143" s="111">
        <v>0</v>
      </c>
      <c r="Y143" s="111">
        <v>0</v>
      </c>
      <c r="Z143" s="255">
        <v>0</v>
      </c>
      <c r="AA143" s="111">
        <v>0</v>
      </c>
      <c r="AB143" s="111">
        <v>0</v>
      </c>
      <c r="AC143" s="111">
        <v>0</v>
      </c>
      <c r="AD143" s="111">
        <v>0</v>
      </c>
      <c r="AE143" s="111">
        <v>18.239999999999998</v>
      </c>
      <c r="AF143" s="111">
        <v>45.5</v>
      </c>
      <c r="AG143" s="11" t="s">
        <v>2311</v>
      </c>
    </row>
    <row r="144" spans="1:33" x14ac:dyDescent="0.25">
      <c r="A144" s="11">
        <v>212</v>
      </c>
      <c r="B144" s="11" t="s">
        <v>2312</v>
      </c>
      <c r="C144" s="11" t="s">
        <v>1906</v>
      </c>
      <c r="D144" s="11">
        <v>7584</v>
      </c>
      <c r="E144" s="11">
        <v>8342</v>
      </c>
      <c r="F144" s="11">
        <v>100</v>
      </c>
      <c r="G144" s="11">
        <v>2500</v>
      </c>
      <c r="H144" s="11">
        <v>0</v>
      </c>
      <c r="I144" s="11">
        <v>5.5</v>
      </c>
      <c r="J144" s="110">
        <v>8.0500000000000007</v>
      </c>
      <c r="K144" s="111">
        <v>0.28000000000000003</v>
      </c>
      <c r="L144" s="111">
        <v>1.4</v>
      </c>
      <c r="M144" s="111">
        <v>0.1</v>
      </c>
      <c r="N144" s="111">
        <v>0</v>
      </c>
      <c r="O144" s="111">
        <v>0.6</v>
      </c>
      <c r="P144" s="111">
        <v>0.88500000000000001</v>
      </c>
      <c r="Q144" s="111">
        <v>0.8</v>
      </c>
      <c r="R144" s="111">
        <v>0</v>
      </c>
      <c r="S144" s="111">
        <v>0.4</v>
      </c>
      <c r="T144" s="111">
        <v>20</v>
      </c>
      <c r="U144" s="111">
        <v>150</v>
      </c>
      <c r="V144" s="111">
        <v>50</v>
      </c>
      <c r="W144" s="111">
        <v>0.3</v>
      </c>
      <c r="X144" s="111">
        <v>0</v>
      </c>
      <c r="Y144" s="111">
        <v>0</v>
      </c>
      <c r="Z144" s="255">
        <v>0</v>
      </c>
      <c r="AA144" s="111">
        <v>0</v>
      </c>
      <c r="AB144" s="111">
        <v>0</v>
      </c>
      <c r="AC144" s="111">
        <v>0</v>
      </c>
      <c r="AD144" s="111">
        <v>0</v>
      </c>
      <c r="AE144" s="111">
        <v>18.239999999999998</v>
      </c>
      <c r="AF144" s="111">
        <v>45.5</v>
      </c>
      <c r="AG144" s="11" t="s">
        <v>2313</v>
      </c>
    </row>
    <row r="145" spans="1:33" x14ac:dyDescent="0.25">
      <c r="A145" s="11">
        <v>213</v>
      </c>
      <c r="B145" s="11" t="s">
        <v>2314</v>
      </c>
      <c r="C145" s="11" t="s">
        <v>1906</v>
      </c>
      <c r="D145" s="11">
        <v>26200</v>
      </c>
      <c r="E145" s="11">
        <v>28820</v>
      </c>
      <c r="F145" s="11">
        <v>100</v>
      </c>
      <c r="G145" s="11">
        <v>2000</v>
      </c>
      <c r="H145" s="11">
        <v>0</v>
      </c>
      <c r="I145" s="11">
        <v>7.3</v>
      </c>
      <c r="J145" s="110">
        <v>7.24</v>
      </c>
      <c r="K145" s="111">
        <v>0.18</v>
      </c>
      <c r="L145" s="111">
        <v>1.7</v>
      </c>
      <c r="M145" s="111">
        <v>0.1</v>
      </c>
      <c r="N145" s="111">
        <v>0</v>
      </c>
      <c r="O145" s="111">
        <v>0.6</v>
      </c>
      <c r="P145" s="111">
        <v>0.88500000000000001</v>
      </c>
      <c r="Q145" s="111">
        <v>0.8</v>
      </c>
      <c r="R145" s="111">
        <v>0</v>
      </c>
      <c r="S145" s="111">
        <v>0.85</v>
      </c>
      <c r="T145" s="111">
        <v>20</v>
      </c>
      <c r="U145" s="111">
        <v>100</v>
      </c>
      <c r="V145" s="111">
        <v>0</v>
      </c>
      <c r="W145" s="111">
        <v>0</v>
      </c>
      <c r="X145" s="111">
        <v>0</v>
      </c>
      <c r="Y145" s="111">
        <v>0</v>
      </c>
      <c r="Z145" s="255">
        <v>0</v>
      </c>
      <c r="AA145" s="111">
        <v>0</v>
      </c>
      <c r="AB145" s="111">
        <v>0</v>
      </c>
      <c r="AC145" s="111">
        <v>0</v>
      </c>
      <c r="AD145" s="111">
        <v>0</v>
      </c>
      <c r="AE145" s="111">
        <v>23.103999999999999</v>
      </c>
      <c r="AF145" s="111">
        <v>39</v>
      </c>
      <c r="AG145" s="11" t="s">
        <v>2315</v>
      </c>
    </row>
    <row r="146" spans="1:33" x14ac:dyDescent="0.25">
      <c r="A146" s="11">
        <v>214</v>
      </c>
      <c r="B146" s="11" t="s">
        <v>2316</v>
      </c>
      <c r="C146" s="11" t="s">
        <v>1906</v>
      </c>
      <c r="D146" s="11">
        <v>26285</v>
      </c>
      <c r="E146" s="11">
        <v>28914</v>
      </c>
      <c r="F146" s="11">
        <v>100</v>
      </c>
      <c r="G146" s="11">
        <v>2000</v>
      </c>
      <c r="H146" s="11">
        <v>0</v>
      </c>
      <c r="I146" s="11">
        <v>6.7</v>
      </c>
      <c r="J146" s="110">
        <v>7.24</v>
      </c>
      <c r="K146" s="111">
        <v>0.18</v>
      </c>
      <c r="L146" s="111">
        <v>1.7</v>
      </c>
      <c r="M146" s="111">
        <v>0.1</v>
      </c>
      <c r="N146" s="111">
        <v>0</v>
      </c>
      <c r="O146" s="111">
        <v>0.6</v>
      </c>
      <c r="P146" s="111">
        <v>0.88500000000000001</v>
      </c>
      <c r="Q146" s="111">
        <v>0.8</v>
      </c>
      <c r="R146" s="111">
        <v>0</v>
      </c>
      <c r="S146" s="111">
        <v>0.85</v>
      </c>
      <c r="T146" s="111">
        <v>20</v>
      </c>
      <c r="U146" s="111">
        <v>100</v>
      </c>
      <c r="V146" s="111">
        <v>0</v>
      </c>
      <c r="W146" s="111">
        <v>0</v>
      </c>
      <c r="X146" s="111">
        <v>0</v>
      </c>
      <c r="Y146" s="111">
        <v>0</v>
      </c>
      <c r="Z146" s="255">
        <v>0</v>
      </c>
      <c r="AA146" s="111">
        <v>0</v>
      </c>
      <c r="AB146" s="111">
        <v>0</v>
      </c>
      <c r="AC146" s="111">
        <v>0</v>
      </c>
      <c r="AD146" s="111">
        <v>0</v>
      </c>
      <c r="AE146" s="111">
        <v>23.103999999999999</v>
      </c>
      <c r="AF146" s="111">
        <v>36</v>
      </c>
      <c r="AG146" s="11" t="s">
        <v>2317</v>
      </c>
    </row>
    <row r="147" spans="1:33" x14ac:dyDescent="0.25">
      <c r="A147" s="11">
        <v>215</v>
      </c>
      <c r="B147" s="11" t="s">
        <v>2318</v>
      </c>
      <c r="C147" s="11" t="s">
        <v>1906</v>
      </c>
      <c r="D147" s="11">
        <v>8304</v>
      </c>
      <c r="E147" s="11">
        <v>9134</v>
      </c>
      <c r="F147" s="11">
        <v>100</v>
      </c>
      <c r="G147" s="11">
        <v>2000</v>
      </c>
      <c r="H147" s="11">
        <v>0</v>
      </c>
      <c r="I147" s="11">
        <v>2</v>
      </c>
      <c r="J147" s="110">
        <v>7.24</v>
      </c>
      <c r="K147" s="111">
        <v>0.28999999999999998</v>
      </c>
      <c r="L147" s="111">
        <v>1.8</v>
      </c>
      <c r="M147" s="111">
        <v>0.1</v>
      </c>
      <c r="N147" s="111">
        <v>0</v>
      </c>
      <c r="O147" s="111">
        <v>0.6</v>
      </c>
      <c r="P147" s="111">
        <v>0.88500000000000001</v>
      </c>
      <c r="Q147" s="111">
        <v>0.8</v>
      </c>
      <c r="R147" s="111">
        <v>0</v>
      </c>
      <c r="S147" s="111">
        <v>0.9</v>
      </c>
      <c r="T147" s="111">
        <v>30</v>
      </c>
      <c r="U147" s="111">
        <v>150</v>
      </c>
      <c r="V147" s="111">
        <v>0</v>
      </c>
      <c r="W147" s="111">
        <v>0</v>
      </c>
      <c r="X147" s="111">
        <v>0</v>
      </c>
      <c r="Y147" s="111">
        <v>0</v>
      </c>
      <c r="Z147" s="255">
        <v>0</v>
      </c>
      <c r="AA147" s="111">
        <v>0</v>
      </c>
      <c r="AB147" s="111">
        <v>0</v>
      </c>
      <c r="AC147" s="111">
        <v>0</v>
      </c>
      <c r="AD147" s="111">
        <v>0</v>
      </c>
      <c r="AE147" s="111">
        <v>27.725000000000001</v>
      </c>
      <c r="AF147" s="111">
        <v>65</v>
      </c>
      <c r="AG147" s="11" t="s">
        <v>2319</v>
      </c>
    </row>
    <row r="148" spans="1:33" x14ac:dyDescent="0.25">
      <c r="A148" s="11">
        <v>216</v>
      </c>
      <c r="B148" s="11" t="s">
        <v>2320</v>
      </c>
      <c r="C148" s="11" t="s">
        <v>1906</v>
      </c>
      <c r="D148" s="11">
        <v>12304</v>
      </c>
      <c r="E148" s="11">
        <v>13534</v>
      </c>
      <c r="F148" s="11">
        <v>100</v>
      </c>
      <c r="G148" s="11">
        <v>2000</v>
      </c>
      <c r="H148" s="11">
        <v>0</v>
      </c>
      <c r="I148" s="11">
        <v>2.8</v>
      </c>
      <c r="J148" s="110">
        <v>7.24</v>
      </c>
      <c r="K148" s="111">
        <v>0.28999999999999998</v>
      </c>
      <c r="L148" s="111">
        <v>1.8</v>
      </c>
      <c r="M148" s="111">
        <v>0.1</v>
      </c>
      <c r="N148" s="111">
        <v>0</v>
      </c>
      <c r="O148" s="111">
        <v>0.6</v>
      </c>
      <c r="P148" s="111">
        <v>0.88500000000000001</v>
      </c>
      <c r="Q148" s="111">
        <v>0.8</v>
      </c>
      <c r="R148" s="111">
        <v>0</v>
      </c>
      <c r="S148" s="111">
        <v>0.95</v>
      </c>
      <c r="T148" s="111">
        <v>30</v>
      </c>
      <c r="U148" s="111">
        <v>150</v>
      </c>
      <c r="V148" s="111">
        <v>0</v>
      </c>
      <c r="W148" s="111">
        <v>0</v>
      </c>
      <c r="X148" s="111">
        <v>0</v>
      </c>
      <c r="Y148" s="111">
        <v>0</v>
      </c>
      <c r="Z148" s="255">
        <v>0</v>
      </c>
      <c r="AA148" s="111">
        <v>0</v>
      </c>
      <c r="AB148" s="111">
        <v>0</v>
      </c>
      <c r="AC148" s="111">
        <v>0</v>
      </c>
      <c r="AD148" s="111">
        <v>0</v>
      </c>
      <c r="AE148" s="111">
        <v>27.725000000000001</v>
      </c>
      <c r="AF148" s="111">
        <v>65</v>
      </c>
      <c r="AG148" s="11" t="s">
        <v>2321</v>
      </c>
    </row>
    <row r="149" spans="1:33" x14ac:dyDescent="0.25">
      <c r="A149" s="11">
        <v>217</v>
      </c>
      <c r="B149" s="11" t="s">
        <v>2322</v>
      </c>
      <c r="C149" s="11" t="s">
        <v>1906</v>
      </c>
      <c r="D149" s="11">
        <v>3807</v>
      </c>
      <c r="E149" s="11">
        <v>4187</v>
      </c>
      <c r="F149" s="11">
        <v>100</v>
      </c>
      <c r="G149" s="11">
        <v>2000</v>
      </c>
      <c r="H149" s="11">
        <v>0</v>
      </c>
      <c r="I149" s="11">
        <v>1.2</v>
      </c>
      <c r="J149" s="110">
        <v>7.24</v>
      </c>
      <c r="K149" s="111">
        <v>0.28999999999999998</v>
      </c>
      <c r="L149" s="111">
        <v>1.8</v>
      </c>
      <c r="M149" s="111">
        <v>0.1</v>
      </c>
      <c r="N149" s="111">
        <v>0</v>
      </c>
      <c r="O149" s="111">
        <v>0.6</v>
      </c>
      <c r="P149" s="111">
        <v>0.88500000000000001</v>
      </c>
      <c r="Q149" s="111">
        <v>0.8</v>
      </c>
      <c r="R149" s="111">
        <v>0</v>
      </c>
      <c r="S149" s="111">
        <v>0.95</v>
      </c>
      <c r="T149" s="111">
        <v>30</v>
      </c>
      <c r="U149" s="111">
        <v>150</v>
      </c>
      <c r="V149" s="111">
        <v>0</v>
      </c>
      <c r="W149" s="111">
        <v>0</v>
      </c>
      <c r="X149" s="111">
        <v>0</v>
      </c>
      <c r="Y149" s="111">
        <v>0</v>
      </c>
      <c r="Z149" s="255">
        <v>0</v>
      </c>
      <c r="AA149" s="111">
        <v>0</v>
      </c>
      <c r="AB149" s="111">
        <v>0</v>
      </c>
      <c r="AC149" s="111">
        <v>0</v>
      </c>
      <c r="AD149" s="111">
        <v>0</v>
      </c>
      <c r="AE149" s="111">
        <v>27.725000000000001</v>
      </c>
      <c r="AF149" s="111">
        <v>65</v>
      </c>
      <c r="AG149" s="11" t="s">
        <v>2323</v>
      </c>
    </row>
    <row r="150" spans="1:33" x14ac:dyDescent="0.25">
      <c r="A150" s="11">
        <v>218</v>
      </c>
      <c r="B150" s="11" t="s">
        <v>2324</v>
      </c>
      <c r="C150" s="11" t="s">
        <v>1906</v>
      </c>
      <c r="D150" s="11">
        <v>14964</v>
      </c>
      <c r="E150" s="11">
        <v>16461</v>
      </c>
      <c r="F150" s="11">
        <v>100</v>
      </c>
      <c r="G150" s="11">
        <v>2000</v>
      </c>
      <c r="H150" s="11">
        <v>0</v>
      </c>
      <c r="I150" s="11">
        <v>2</v>
      </c>
      <c r="J150" s="110">
        <v>7.24</v>
      </c>
      <c r="K150" s="111">
        <v>0.28999999999999998</v>
      </c>
      <c r="L150" s="111">
        <v>1.8</v>
      </c>
      <c r="M150" s="111">
        <v>0.1</v>
      </c>
      <c r="N150" s="111">
        <v>0</v>
      </c>
      <c r="O150" s="111">
        <v>0.6</v>
      </c>
      <c r="P150" s="111">
        <v>0.88500000000000001</v>
      </c>
      <c r="Q150" s="111">
        <v>0.8</v>
      </c>
      <c r="R150" s="111">
        <v>0</v>
      </c>
      <c r="S150" s="111">
        <v>0.95</v>
      </c>
      <c r="T150" s="111">
        <v>30</v>
      </c>
      <c r="U150" s="111">
        <v>150</v>
      </c>
      <c r="V150" s="111">
        <v>0</v>
      </c>
      <c r="W150" s="111">
        <v>0</v>
      </c>
      <c r="X150" s="111">
        <v>0</v>
      </c>
      <c r="Y150" s="111">
        <v>0</v>
      </c>
      <c r="Z150" s="255">
        <v>0</v>
      </c>
      <c r="AA150" s="111">
        <v>0</v>
      </c>
      <c r="AB150" s="111">
        <v>0</v>
      </c>
      <c r="AC150" s="111">
        <v>0</v>
      </c>
      <c r="AD150" s="111">
        <v>0</v>
      </c>
      <c r="AE150" s="111">
        <v>26.751999999999999</v>
      </c>
      <c r="AF150" s="111">
        <v>52</v>
      </c>
      <c r="AG150" s="11" t="s">
        <v>2325</v>
      </c>
    </row>
    <row r="151" spans="1:33" x14ac:dyDescent="0.25">
      <c r="A151" s="11">
        <v>219</v>
      </c>
      <c r="B151" s="11" t="s">
        <v>2326</v>
      </c>
      <c r="C151" s="11" t="s">
        <v>1906</v>
      </c>
      <c r="D151" s="11">
        <v>25611</v>
      </c>
      <c r="E151" s="11">
        <v>28172</v>
      </c>
      <c r="F151" s="11">
        <v>100</v>
      </c>
      <c r="G151" s="11">
        <v>2000</v>
      </c>
      <c r="H151" s="11">
        <v>0</v>
      </c>
      <c r="I151" s="11">
        <v>2.8</v>
      </c>
      <c r="J151" s="110">
        <v>7.24</v>
      </c>
      <c r="K151" s="111">
        <v>0.28999999999999998</v>
      </c>
      <c r="L151" s="111">
        <v>1.8</v>
      </c>
      <c r="M151" s="111">
        <v>0.1</v>
      </c>
      <c r="N151" s="111">
        <v>0</v>
      </c>
      <c r="O151" s="111">
        <v>0.6</v>
      </c>
      <c r="P151" s="111">
        <v>0.88500000000000001</v>
      </c>
      <c r="Q151" s="111">
        <v>0.8</v>
      </c>
      <c r="R151" s="111">
        <v>0</v>
      </c>
      <c r="S151" s="111">
        <v>0.95</v>
      </c>
      <c r="T151" s="111">
        <v>30</v>
      </c>
      <c r="U151" s="111">
        <v>150</v>
      </c>
      <c r="V151" s="111">
        <v>0</v>
      </c>
      <c r="W151" s="111">
        <v>0</v>
      </c>
      <c r="X151" s="111">
        <v>0</v>
      </c>
      <c r="Y151" s="111">
        <v>0</v>
      </c>
      <c r="Z151" s="255">
        <v>0</v>
      </c>
      <c r="AA151" s="111">
        <v>0</v>
      </c>
      <c r="AB151" s="111">
        <v>0</v>
      </c>
      <c r="AC151" s="111">
        <v>0</v>
      </c>
      <c r="AD151" s="111">
        <v>0</v>
      </c>
      <c r="AE151" s="111">
        <v>26.751999999999999</v>
      </c>
      <c r="AF151" s="111">
        <v>52</v>
      </c>
      <c r="AG151" s="11" t="s">
        <v>2327</v>
      </c>
    </row>
    <row r="152" spans="1:33" x14ac:dyDescent="0.25">
      <c r="A152" s="11">
        <v>220</v>
      </c>
      <c r="B152" s="11" t="s">
        <v>2328</v>
      </c>
      <c r="C152" s="11" t="s">
        <v>1906</v>
      </c>
      <c r="D152" s="11">
        <v>6518</v>
      </c>
      <c r="E152" s="11">
        <v>7170</v>
      </c>
      <c r="F152" s="11">
        <v>100</v>
      </c>
      <c r="G152" s="11">
        <v>2000</v>
      </c>
      <c r="H152" s="11">
        <v>0</v>
      </c>
      <c r="I152" s="11">
        <v>1.2</v>
      </c>
      <c r="J152" s="110">
        <v>7.24</v>
      </c>
      <c r="K152" s="111">
        <v>0.28999999999999998</v>
      </c>
      <c r="L152" s="111">
        <v>1.8</v>
      </c>
      <c r="M152" s="111">
        <v>0.1</v>
      </c>
      <c r="N152" s="111">
        <v>0</v>
      </c>
      <c r="O152" s="111">
        <v>0.6</v>
      </c>
      <c r="P152" s="111">
        <v>0.88500000000000001</v>
      </c>
      <c r="Q152" s="111">
        <v>0.8</v>
      </c>
      <c r="R152" s="111">
        <v>0</v>
      </c>
      <c r="S152" s="111">
        <v>0.95</v>
      </c>
      <c r="T152" s="111">
        <v>30</v>
      </c>
      <c r="U152" s="111">
        <v>150</v>
      </c>
      <c r="V152" s="111">
        <v>0</v>
      </c>
      <c r="W152" s="111">
        <v>0</v>
      </c>
      <c r="X152" s="111">
        <v>0</v>
      </c>
      <c r="Y152" s="111">
        <v>0</v>
      </c>
      <c r="Z152" s="255">
        <v>0</v>
      </c>
      <c r="AA152" s="111">
        <v>0</v>
      </c>
      <c r="AB152" s="111">
        <v>0</v>
      </c>
      <c r="AC152" s="111">
        <v>0</v>
      </c>
      <c r="AD152" s="111">
        <v>0</v>
      </c>
      <c r="AE152" s="111">
        <v>26.751999999999999</v>
      </c>
      <c r="AF152" s="111">
        <v>52</v>
      </c>
      <c r="AG152" s="11" t="s">
        <v>2329</v>
      </c>
    </row>
    <row r="153" spans="1:33" x14ac:dyDescent="0.25">
      <c r="A153" s="11">
        <v>221</v>
      </c>
      <c r="B153" s="11" t="s">
        <v>2330</v>
      </c>
      <c r="C153" s="11" t="s">
        <v>1906</v>
      </c>
      <c r="D153" s="11">
        <v>12506</v>
      </c>
      <c r="E153" s="11">
        <v>13756</v>
      </c>
      <c r="F153" s="11">
        <v>100</v>
      </c>
      <c r="G153" s="11">
        <v>2000</v>
      </c>
      <c r="H153" s="11">
        <v>0</v>
      </c>
      <c r="I153" s="11">
        <v>6.1</v>
      </c>
      <c r="J153" s="110">
        <v>7.24</v>
      </c>
      <c r="K153" s="111">
        <v>0.18</v>
      </c>
      <c r="L153" s="111">
        <v>1.7</v>
      </c>
      <c r="M153" s="111">
        <v>0.1</v>
      </c>
      <c r="N153" s="111">
        <v>0</v>
      </c>
      <c r="O153" s="111">
        <v>0.6</v>
      </c>
      <c r="P153" s="111">
        <v>0.88500000000000001</v>
      </c>
      <c r="Q153" s="111">
        <v>0.85</v>
      </c>
      <c r="R153" s="111">
        <v>0</v>
      </c>
      <c r="S153" s="111">
        <v>0.15</v>
      </c>
      <c r="T153" s="111">
        <v>15</v>
      </c>
      <c r="U153" s="111">
        <v>75</v>
      </c>
      <c r="V153" s="111">
        <v>0</v>
      </c>
      <c r="W153" s="111">
        <v>0</v>
      </c>
      <c r="X153" s="111">
        <v>0</v>
      </c>
      <c r="Y153" s="111">
        <v>0</v>
      </c>
      <c r="Z153" s="255">
        <v>0</v>
      </c>
      <c r="AA153" s="111">
        <v>0</v>
      </c>
      <c r="AB153" s="111">
        <v>0</v>
      </c>
      <c r="AC153" s="111">
        <v>0</v>
      </c>
      <c r="AD153" s="111">
        <v>0</v>
      </c>
      <c r="AE153" s="111">
        <v>0</v>
      </c>
      <c r="AF153" s="111">
        <v>31.2</v>
      </c>
      <c r="AG153" s="11" t="s">
        <v>2331</v>
      </c>
    </row>
    <row r="154" spans="1:33" x14ac:dyDescent="0.25">
      <c r="A154" s="11">
        <v>222</v>
      </c>
      <c r="B154" s="11" t="s">
        <v>2332</v>
      </c>
      <c r="C154" s="11" t="s">
        <v>1906</v>
      </c>
      <c r="D154" s="11">
        <v>10581</v>
      </c>
      <c r="E154" s="11">
        <v>11640</v>
      </c>
      <c r="F154" s="11">
        <v>100</v>
      </c>
      <c r="G154" s="11">
        <v>2000</v>
      </c>
      <c r="H154" s="11">
        <v>0</v>
      </c>
      <c r="I154" s="11">
        <v>4.3</v>
      </c>
      <c r="J154" s="110">
        <v>7.24</v>
      </c>
      <c r="K154" s="111">
        <v>0.18</v>
      </c>
      <c r="L154" s="111">
        <v>1.7</v>
      </c>
      <c r="M154" s="111">
        <v>0.1</v>
      </c>
      <c r="N154" s="111">
        <v>0</v>
      </c>
      <c r="O154" s="111">
        <v>0.6</v>
      </c>
      <c r="P154" s="111">
        <v>0.88500000000000001</v>
      </c>
      <c r="Q154" s="111">
        <v>0.85</v>
      </c>
      <c r="R154" s="111">
        <v>0</v>
      </c>
      <c r="S154" s="111">
        <v>0.15</v>
      </c>
      <c r="T154" s="111">
        <v>15</v>
      </c>
      <c r="U154" s="111">
        <v>75</v>
      </c>
      <c r="V154" s="111">
        <v>0</v>
      </c>
      <c r="W154" s="111">
        <v>0</v>
      </c>
      <c r="X154" s="111">
        <v>0</v>
      </c>
      <c r="Y154" s="111">
        <v>0</v>
      </c>
      <c r="Z154" s="255">
        <v>0</v>
      </c>
      <c r="AA154" s="111">
        <v>0</v>
      </c>
      <c r="AB154" s="111">
        <v>0</v>
      </c>
      <c r="AC154" s="111">
        <v>0</v>
      </c>
      <c r="AD154" s="111">
        <v>0</v>
      </c>
      <c r="AE154" s="111">
        <v>0</v>
      </c>
      <c r="AF154" s="111">
        <v>31.2</v>
      </c>
      <c r="AG154" s="11" t="s">
        <v>2333</v>
      </c>
    </row>
    <row r="155" spans="1:33" x14ac:dyDescent="0.25">
      <c r="A155" s="11">
        <v>223</v>
      </c>
      <c r="B155" s="11" t="s">
        <v>2334</v>
      </c>
      <c r="C155" s="11" t="s">
        <v>1906</v>
      </c>
      <c r="D155" s="11">
        <v>10724</v>
      </c>
      <c r="E155" s="11">
        <v>11796</v>
      </c>
      <c r="F155" s="11">
        <v>100</v>
      </c>
      <c r="G155" s="11">
        <v>2000</v>
      </c>
      <c r="H155" s="11">
        <v>0</v>
      </c>
      <c r="I155" s="11">
        <v>5.5</v>
      </c>
      <c r="J155" s="110">
        <v>6.44</v>
      </c>
      <c r="K155" s="111">
        <v>0.28000000000000003</v>
      </c>
      <c r="L155" s="111">
        <v>1.4</v>
      </c>
      <c r="M155" s="111">
        <v>0.1</v>
      </c>
      <c r="N155" s="111">
        <v>0</v>
      </c>
      <c r="O155" s="111">
        <v>0.6</v>
      </c>
      <c r="P155" s="111">
        <v>0.88500000000000001</v>
      </c>
      <c r="Q155" s="111">
        <v>0.8</v>
      </c>
      <c r="R155" s="111">
        <v>0</v>
      </c>
      <c r="S155" s="111">
        <v>0.45</v>
      </c>
      <c r="T155" s="111">
        <v>15</v>
      </c>
      <c r="U155" s="111">
        <v>350</v>
      </c>
      <c r="V155" s="111">
        <v>0</v>
      </c>
      <c r="W155" s="111">
        <v>0</v>
      </c>
      <c r="X155" s="111">
        <v>0</v>
      </c>
      <c r="Y155" s="111">
        <v>0</v>
      </c>
      <c r="Z155" s="255">
        <v>0</v>
      </c>
      <c r="AA155" s="111">
        <v>0</v>
      </c>
      <c r="AB155" s="111">
        <v>0</v>
      </c>
      <c r="AC155" s="111">
        <v>0</v>
      </c>
      <c r="AD155" s="111">
        <v>0</v>
      </c>
      <c r="AE155" s="111">
        <v>9.4559999999999995</v>
      </c>
      <c r="AF155" s="111">
        <v>45.5</v>
      </c>
      <c r="AG155" s="11" t="s">
        <v>2335</v>
      </c>
    </row>
    <row r="156" spans="1:33" x14ac:dyDescent="0.25">
      <c r="A156" s="11">
        <v>224</v>
      </c>
      <c r="B156" s="11" t="s">
        <v>2336</v>
      </c>
      <c r="C156" s="11" t="s">
        <v>1906</v>
      </c>
      <c r="D156" s="11">
        <v>307</v>
      </c>
      <c r="E156" s="11">
        <v>338</v>
      </c>
      <c r="F156" s="11">
        <v>200</v>
      </c>
      <c r="G156" s="11">
        <v>2000</v>
      </c>
      <c r="H156" s="11">
        <v>0</v>
      </c>
      <c r="I156" s="11">
        <v>3</v>
      </c>
      <c r="J156" s="110">
        <v>4.99</v>
      </c>
      <c r="K156" s="111">
        <v>0.17</v>
      </c>
      <c r="L156" s="111">
        <v>2.2000000000000002</v>
      </c>
      <c r="M156" s="111">
        <v>0</v>
      </c>
      <c r="N156" s="111">
        <v>0</v>
      </c>
      <c r="O156" s="111">
        <v>0.6</v>
      </c>
      <c r="P156" s="111">
        <v>0.88500000000000001</v>
      </c>
      <c r="Q156" s="111">
        <v>0.65</v>
      </c>
      <c r="R156" s="111">
        <v>0</v>
      </c>
      <c r="S156" s="111">
        <v>0</v>
      </c>
      <c r="T156" s="111">
        <v>0</v>
      </c>
      <c r="U156" s="111">
        <v>25</v>
      </c>
      <c r="V156" s="111">
        <v>0</v>
      </c>
      <c r="W156" s="111">
        <v>0</v>
      </c>
      <c r="X156" s="111">
        <v>0</v>
      </c>
      <c r="Y156" s="111">
        <v>0</v>
      </c>
      <c r="Z156" s="255">
        <v>0</v>
      </c>
      <c r="AA156" s="111">
        <v>0</v>
      </c>
      <c r="AB156" s="111">
        <v>0</v>
      </c>
      <c r="AC156" s="111">
        <v>0</v>
      </c>
      <c r="AD156" s="111">
        <v>0</v>
      </c>
      <c r="AE156" s="111">
        <v>0</v>
      </c>
      <c r="AF156" s="111">
        <v>4.875</v>
      </c>
      <c r="AG156" s="11" t="s">
        <v>2337</v>
      </c>
    </row>
    <row r="157" spans="1:33" x14ac:dyDescent="0.25">
      <c r="A157" s="11">
        <v>225</v>
      </c>
      <c r="B157" s="11" t="s">
        <v>2338</v>
      </c>
      <c r="C157" s="11" t="s">
        <v>1906</v>
      </c>
      <c r="D157" s="11">
        <v>921</v>
      </c>
      <c r="E157" s="11">
        <v>1013</v>
      </c>
      <c r="F157" s="11">
        <v>150</v>
      </c>
      <c r="G157" s="11">
        <v>1500</v>
      </c>
      <c r="H157" s="11">
        <v>0</v>
      </c>
      <c r="I157" s="11">
        <v>0.9</v>
      </c>
      <c r="J157" s="110">
        <v>4.42</v>
      </c>
      <c r="K157" s="111">
        <v>0.63</v>
      </c>
      <c r="L157" s="111">
        <v>1.3</v>
      </c>
      <c r="M157" s="111">
        <v>0</v>
      </c>
      <c r="N157" s="111">
        <v>0</v>
      </c>
      <c r="O157" s="111">
        <v>0.6</v>
      </c>
      <c r="P157" s="111">
        <v>0.88500000000000001</v>
      </c>
      <c r="Q157" s="111">
        <v>0.65</v>
      </c>
      <c r="R157" s="111">
        <v>0</v>
      </c>
      <c r="S157" s="111">
        <v>0.5</v>
      </c>
      <c r="T157" s="111">
        <v>13</v>
      </c>
      <c r="U157" s="111">
        <v>100</v>
      </c>
      <c r="V157" s="111">
        <v>0</v>
      </c>
      <c r="W157" s="111">
        <v>0</v>
      </c>
      <c r="X157" s="111">
        <v>0</v>
      </c>
      <c r="Y157" s="111">
        <v>0</v>
      </c>
      <c r="Z157" s="255">
        <v>9</v>
      </c>
      <c r="AA157" s="111">
        <v>0</v>
      </c>
      <c r="AB157" s="111">
        <v>0</v>
      </c>
      <c r="AC157" s="111">
        <v>0</v>
      </c>
      <c r="AD157" s="111">
        <v>0</v>
      </c>
      <c r="AE157" s="111">
        <v>5</v>
      </c>
      <c r="AF157" s="111">
        <v>2.6</v>
      </c>
      <c r="AG157" s="11" t="s">
        <v>2339</v>
      </c>
    </row>
    <row r="158" spans="1:33" x14ac:dyDescent="0.25">
      <c r="A158" s="11">
        <v>226</v>
      </c>
      <c r="B158" s="11" t="s">
        <v>2340</v>
      </c>
      <c r="C158" s="11" t="s">
        <v>1906</v>
      </c>
      <c r="D158" s="11">
        <v>679</v>
      </c>
      <c r="E158" s="11">
        <v>746</v>
      </c>
      <c r="F158" s="11">
        <v>200</v>
      </c>
      <c r="G158" s="11">
        <v>2000</v>
      </c>
      <c r="H158" s="11">
        <v>0</v>
      </c>
      <c r="I158" s="11">
        <v>0.9</v>
      </c>
      <c r="J158" s="110">
        <v>4.42</v>
      </c>
      <c r="K158" s="111">
        <v>0.28999999999999998</v>
      </c>
      <c r="L158" s="111">
        <v>1.8</v>
      </c>
      <c r="M158" s="111">
        <v>0</v>
      </c>
      <c r="N158" s="111">
        <v>0</v>
      </c>
      <c r="O158" s="111">
        <v>0.6</v>
      </c>
      <c r="P158" s="111">
        <v>0.88500000000000001</v>
      </c>
      <c r="Q158" s="111">
        <v>0.65</v>
      </c>
      <c r="R158" s="111">
        <v>0</v>
      </c>
      <c r="S158" s="111">
        <v>0.5</v>
      </c>
      <c r="T158" s="111">
        <v>13</v>
      </c>
      <c r="U158" s="111">
        <v>100</v>
      </c>
      <c r="V158" s="111">
        <v>0</v>
      </c>
      <c r="W158" s="111">
        <v>0</v>
      </c>
      <c r="X158" s="111">
        <v>0</v>
      </c>
      <c r="Y158" s="111">
        <v>0</v>
      </c>
      <c r="Z158" s="255">
        <v>0</v>
      </c>
      <c r="AA158" s="111">
        <v>0</v>
      </c>
      <c r="AB158" s="111">
        <v>0</v>
      </c>
      <c r="AC158" s="111">
        <v>0</v>
      </c>
      <c r="AD158" s="111">
        <v>0</v>
      </c>
      <c r="AE158" s="111">
        <v>0</v>
      </c>
      <c r="AF158" s="111">
        <v>26</v>
      </c>
      <c r="AG158" s="11" t="s">
        <v>2341</v>
      </c>
    </row>
    <row r="159" spans="1:33" x14ac:dyDescent="0.25">
      <c r="A159" s="11">
        <v>227</v>
      </c>
      <c r="B159" s="11" t="s">
        <v>2342</v>
      </c>
      <c r="C159" s="11" t="s">
        <v>1906</v>
      </c>
      <c r="D159" s="11">
        <v>7233</v>
      </c>
      <c r="E159" s="11">
        <v>7956</v>
      </c>
      <c r="F159" s="11">
        <v>58</v>
      </c>
      <c r="G159" s="11">
        <v>1750</v>
      </c>
      <c r="H159" s="11">
        <v>0</v>
      </c>
      <c r="I159" s="11">
        <v>1.8</v>
      </c>
      <c r="J159" s="110">
        <v>4.83</v>
      </c>
      <c r="K159" s="111">
        <v>0.16</v>
      </c>
      <c r="L159" s="111">
        <v>1.3</v>
      </c>
      <c r="M159" s="111">
        <v>0.1</v>
      </c>
      <c r="N159" s="111">
        <v>0</v>
      </c>
      <c r="O159" s="111">
        <v>0.6</v>
      </c>
      <c r="P159" s="111">
        <v>0.88500000000000001</v>
      </c>
      <c r="Q159" s="111">
        <v>0.7</v>
      </c>
      <c r="R159" s="111">
        <v>0</v>
      </c>
      <c r="S159" s="111">
        <v>0</v>
      </c>
      <c r="T159" s="111">
        <v>0</v>
      </c>
      <c r="U159" s="111">
        <v>50</v>
      </c>
      <c r="V159" s="111">
        <v>0</v>
      </c>
      <c r="W159" s="111">
        <v>0</v>
      </c>
      <c r="X159" s="111">
        <v>0</v>
      </c>
      <c r="Y159" s="111">
        <v>0</v>
      </c>
      <c r="Z159" s="255">
        <v>0</v>
      </c>
      <c r="AA159" s="111">
        <v>0</v>
      </c>
      <c r="AB159" s="111">
        <v>0</v>
      </c>
      <c r="AC159" s="111">
        <v>0</v>
      </c>
      <c r="AD159" s="111">
        <v>0</v>
      </c>
      <c r="AE159" s="111">
        <v>0</v>
      </c>
      <c r="AF159" s="111">
        <v>2.9249999999999998</v>
      </c>
      <c r="AG159" s="11" t="s">
        <v>2343</v>
      </c>
    </row>
    <row r="160" spans="1:33" x14ac:dyDescent="0.25">
      <c r="A160" s="11">
        <v>228</v>
      </c>
      <c r="B160" s="11" t="s">
        <v>2344</v>
      </c>
      <c r="C160" s="11" t="s">
        <v>1906</v>
      </c>
      <c r="D160" s="11">
        <v>6122</v>
      </c>
      <c r="E160" s="11">
        <v>6734</v>
      </c>
      <c r="F160" s="11">
        <v>100</v>
      </c>
      <c r="G160" s="11">
        <v>2000</v>
      </c>
      <c r="H160" s="11">
        <v>0</v>
      </c>
      <c r="I160" s="11">
        <v>5.5</v>
      </c>
      <c r="J160" s="110">
        <v>7.24</v>
      </c>
      <c r="K160" s="111">
        <v>0.18</v>
      </c>
      <c r="L160" s="111">
        <v>1.7</v>
      </c>
      <c r="M160" s="111">
        <v>0.1</v>
      </c>
      <c r="N160" s="111">
        <v>0</v>
      </c>
      <c r="O160" s="111">
        <v>0.6</v>
      </c>
      <c r="P160" s="111">
        <v>0.88500000000000001</v>
      </c>
      <c r="Q160" s="111">
        <v>0.85</v>
      </c>
      <c r="R160" s="111">
        <v>0</v>
      </c>
      <c r="S160" s="111">
        <v>0.15</v>
      </c>
      <c r="T160" s="111">
        <v>15</v>
      </c>
      <c r="U160" s="111">
        <v>350</v>
      </c>
      <c r="V160" s="111">
        <v>0</v>
      </c>
      <c r="W160" s="111">
        <v>0</v>
      </c>
      <c r="X160" s="111">
        <v>0</v>
      </c>
      <c r="Y160" s="111">
        <v>0</v>
      </c>
      <c r="Z160" s="255">
        <v>0</v>
      </c>
      <c r="AA160" s="111">
        <v>0</v>
      </c>
      <c r="AB160" s="111">
        <v>0</v>
      </c>
      <c r="AC160" s="111">
        <v>0</v>
      </c>
      <c r="AD160" s="111">
        <v>0</v>
      </c>
      <c r="AE160" s="111">
        <v>0</v>
      </c>
      <c r="AF160" s="111">
        <v>17.55</v>
      </c>
      <c r="AG160" s="11" t="s">
        <v>2344</v>
      </c>
    </row>
    <row r="161" spans="1:33" x14ac:dyDescent="0.25">
      <c r="A161" s="11">
        <v>229</v>
      </c>
      <c r="B161" s="11" t="s">
        <v>2345</v>
      </c>
      <c r="C161" s="11" t="s">
        <v>1906</v>
      </c>
      <c r="D161" s="11">
        <v>13755</v>
      </c>
      <c r="E161" s="11">
        <v>15131</v>
      </c>
      <c r="F161" s="11">
        <v>100</v>
      </c>
      <c r="G161" s="11">
        <v>2000</v>
      </c>
      <c r="H161" s="11">
        <v>0</v>
      </c>
      <c r="I161" s="11">
        <v>4.3</v>
      </c>
      <c r="J161" s="110">
        <v>6.44</v>
      </c>
      <c r="K161" s="111">
        <v>0.28000000000000003</v>
      </c>
      <c r="L161" s="111">
        <v>1.4</v>
      </c>
      <c r="M161" s="111">
        <v>0.1</v>
      </c>
      <c r="N161" s="111">
        <v>0</v>
      </c>
      <c r="O161" s="111">
        <v>0.6</v>
      </c>
      <c r="P161" s="111">
        <v>0.88500000000000001</v>
      </c>
      <c r="Q161" s="111">
        <v>0.8</v>
      </c>
      <c r="R161" s="111">
        <v>0</v>
      </c>
      <c r="S161" s="111">
        <v>0.7</v>
      </c>
      <c r="T161" s="111">
        <v>15</v>
      </c>
      <c r="U161" s="111">
        <v>350</v>
      </c>
      <c r="V161" s="111">
        <v>0</v>
      </c>
      <c r="W161" s="111">
        <v>0</v>
      </c>
      <c r="X161" s="111">
        <v>0</v>
      </c>
      <c r="Y161" s="111">
        <v>0</v>
      </c>
      <c r="Z161" s="255">
        <v>0</v>
      </c>
      <c r="AA161" s="111">
        <v>0</v>
      </c>
      <c r="AB161" s="111">
        <v>0</v>
      </c>
      <c r="AC161" s="111">
        <v>0</v>
      </c>
      <c r="AD161" s="111">
        <v>0</v>
      </c>
      <c r="AE161" s="111">
        <v>0</v>
      </c>
      <c r="AF161" s="111">
        <v>45.5</v>
      </c>
      <c r="AG161" s="11" t="s">
        <v>2346</v>
      </c>
    </row>
    <row r="162" spans="1:33" x14ac:dyDescent="0.25">
      <c r="A162" s="11">
        <v>230</v>
      </c>
      <c r="B162" s="11" t="s">
        <v>2347</v>
      </c>
      <c r="C162" s="11" t="s">
        <v>1906</v>
      </c>
      <c r="D162" s="11">
        <v>10525</v>
      </c>
      <c r="E162" s="11">
        <v>11578</v>
      </c>
      <c r="F162" s="11">
        <v>100</v>
      </c>
      <c r="G162" s="11">
        <v>2000</v>
      </c>
      <c r="H162" s="11">
        <v>0</v>
      </c>
      <c r="I162" s="11">
        <v>5.5</v>
      </c>
      <c r="J162" s="110">
        <v>6.44</v>
      </c>
      <c r="K162" s="111">
        <v>0.28000000000000003</v>
      </c>
      <c r="L162" s="111">
        <v>1.4</v>
      </c>
      <c r="M162" s="111">
        <v>0.1</v>
      </c>
      <c r="N162" s="111">
        <v>0</v>
      </c>
      <c r="O162" s="111">
        <v>0.6</v>
      </c>
      <c r="P162" s="111">
        <v>0.88500000000000001</v>
      </c>
      <c r="Q162" s="111">
        <v>0.8</v>
      </c>
      <c r="R162" s="111">
        <v>0</v>
      </c>
      <c r="S162" s="111">
        <v>0.25</v>
      </c>
      <c r="T162" s="111">
        <v>15</v>
      </c>
      <c r="U162" s="111">
        <v>350</v>
      </c>
      <c r="V162" s="111">
        <v>0</v>
      </c>
      <c r="W162" s="111">
        <v>0</v>
      </c>
      <c r="X162" s="111">
        <v>0</v>
      </c>
      <c r="Y162" s="111">
        <v>0</v>
      </c>
      <c r="Z162" s="255">
        <v>0</v>
      </c>
      <c r="AA162" s="111">
        <v>0</v>
      </c>
      <c r="AB162" s="111">
        <v>0</v>
      </c>
      <c r="AC162" s="111">
        <v>0</v>
      </c>
      <c r="AD162" s="111">
        <v>0</v>
      </c>
      <c r="AE162" s="111">
        <v>0</v>
      </c>
      <c r="AF162" s="111">
        <v>45.5</v>
      </c>
      <c r="AG162" s="11" t="s">
        <v>2348</v>
      </c>
    </row>
    <row r="163" spans="1:33" x14ac:dyDescent="0.25">
      <c r="A163" s="11">
        <v>231</v>
      </c>
      <c r="B163" s="11" t="s">
        <v>2349</v>
      </c>
      <c r="C163" s="11" t="s">
        <v>1906</v>
      </c>
      <c r="D163" s="11">
        <v>4846</v>
      </c>
      <c r="E163" s="11">
        <v>5331</v>
      </c>
      <c r="F163" s="11">
        <v>100</v>
      </c>
      <c r="G163" s="11">
        <v>1500</v>
      </c>
      <c r="H163" s="11">
        <v>0</v>
      </c>
      <c r="I163" s="11">
        <v>2.4</v>
      </c>
      <c r="J163" s="110">
        <v>4.83</v>
      </c>
      <c r="K163" s="111">
        <v>0.28000000000000003</v>
      </c>
      <c r="L163" s="111">
        <v>1.4</v>
      </c>
      <c r="M163" s="111">
        <v>0.1</v>
      </c>
      <c r="N163" s="111">
        <v>0</v>
      </c>
      <c r="O163" s="111">
        <v>0.6</v>
      </c>
      <c r="P163" s="111">
        <v>0.88500000000000001</v>
      </c>
      <c r="Q163" s="111">
        <v>0.8</v>
      </c>
      <c r="R163" s="111">
        <v>0</v>
      </c>
      <c r="S163" s="111">
        <v>0.25</v>
      </c>
      <c r="T163" s="111">
        <v>15</v>
      </c>
      <c r="U163" s="111">
        <v>350</v>
      </c>
      <c r="V163" s="111">
        <v>0</v>
      </c>
      <c r="W163" s="111">
        <v>0</v>
      </c>
      <c r="X163" s="111">
        <v>0</v>
      </c>
      <c r="Y163" s="111">
        <v>0</v>
      </c>
      <c r="Z163" s="255">
        <v>0</v>
      </c>
      <c r="AA163" s="111">
        <v>0</v>
      </c>
      <c r="AB163" s="111">
        <v>0</v>
      </c>
      <c r="AC163" s="111">
        <v>0</v>
      </c>
      <c r="AD163" s="111">
        <v>0</v>
      </c>
      <c r="AE163" s="111">
        <v>0</v>
      </c>
      <c r="AF163" s="111">
        <v>45.5</v>
      </c>
      <c r="AG163" s="11" t="s">
        <v>2350</v>
      </c>
    </row>
    <row r="164" spans="1:33" x14ac:dyDescent="0.25">
      <c r="A164" s="11">
        <v>232</v>
      </c>
      <c r="B164" s="11" t="s">
        <v>2351</v>
      </c>
      <c r="C164" s="11" t="s">
        <v>1906</v>
      </c>
      <c r="D164" s="11">
        <v>8263</v>
      </c>
      <c r="E164" s="11">
        <v>9090</v>
      </c>
      <c r="F164" s="11">
        <v>250</v>
      </c>
      <c r="G164" s="11">
        <v>2500</v>
      </c>
      <c r="H164" s="11">
        <v>0</v>
      </c>
      <c r="I164" s="11">
        <v>5.5</v>
      </c>
      <c r="J164" s="110">
        <v>5.63</v>
      </c>
      <c r="K164" s="111">
        <v>0.17</v>
      </c>
      <c r="L164" s="111">
        <v>2.2000000000000002</v>
      </c>
      <c r="M164" s="111">
        <v>0.1</v>
      </c>
      <c r="N164" s="111">
        <v>0</v>
      </c>
      <c r="O164" s="111">
        <v>0.6</v>
      </c>
      <c r="P164" s="111">
        <v>0.88500000000000001</v>
      </c>
      <c r="Q164" s="111">
        <v>0.8</v>
      </c>
      <c r="R164" s="111">
        <v>0</v>
      </c>
      <c r="S164" s="111">
        <v>0.25</v>
      </c>
      <c r="T164" s="111">
        <v>10</v>
      </c>
      <c r="U164" s="111">
        <v>0</v>
      </c>
      <c r="V164" s="111">
        <v>0</v>
      </c>
      <c r="W164" s="111">
        <v>0</v>
      </c>
      <c r="X164" s="111">
        <v>0</v>
      </c>
      <c r="Y164" s="111">
        <v>0</v>
      </c>
      <c r="Z164" s="255">
        <v>18</v>
      </c>
      <c r="AA164" s="111">
        <v>0</v>
      </c>
      <c r="AB164" s="111">
        <v>0</v>
      </c>
      <c r="AC164" s="111">
        <v>0</v>
      </c>
      <c r="AD164" s="111">
        <v>0</v>
      </c>
      <c r="AE164" s="111">
        <v>0</v>
      </c>
      <c r="AF164" s="111">
        <v>0</v>
      </c>
      <c r="AG164" s="11" t="s">
        <v>2352</v>
      </c>
    </row>
    <row r="165" spans="1:33" x14ac:dyDescent="0.25">
      <c r="A165" s="11">
        <v>233</v>
      </c>
      <c r="B165" s="11" t="s">
        <v>2353</v>
      </c>
      <c r="C165" s="11" t="s">
        <v>1906</v>
      </c>
      <c r="D165" s="11">
        <v>4362</v>
      </c>
      <c r="E165" s="11">
        <v>4798</v>
      </c>
      <c r="F165" s="11">
        <v>200</v>
      </c>
      <c r="G165" s="11">
        <v>2000</v>
      </c>
      <c r="H165" s="11">
        <v>0</v>
      </c>
      <c r="I165" s="11">
        <v>2.4</v>
      </c>
      <c r="J165" s="110">
        <v>5.63</v>
      </c>
      <c r="K165" s="111">
        <v>0.16</v>
      </c>
      <c r="L165" s="111">
        <v>1.3</v>
      </c>
      <c r="M165" s="111">
        <v>0.1</v>
      </c>
      <c r="N165" s="111">
        <v>0</v>
      </c>
      <c r="O165" s="111">
        <v>0.6</v>
      </c>
      <c r="P165" s="111">
        <v>0.88500000000000001</v>
      </c>
      <c r="Q165" s="111">
        <v>0.8</v>
      </c>
      <c r="R165" s="111">
        <v>0</v>
      </c>
      <c r="S165" s="111">
        <v>0.25</v>
      </c>
      <c r="T165" s="111">
        <v>5</v>
      </c>
      <c r="U165" s="111">
        <v>50</v>
      </c>
      <c r="V165" s="111">
        <v>0</v>
      </c>
      <c r="W165" s="111">
        <v>0</v>
      </c>
      <c r="X165" s="111">
        <v>0</v>
      </c>
      <c r="Y165" s="111">
        <v>0</v>
      </c>
      <c r="Z165" s="255">
        <v>0</v>
      </c>
      <c r="AA165" s="111">
        <v>0</v>
      </c>
      <c r="AB165" s="111">
        <v>0</v>
      </c>
      <c r="AC165" s="111">
        <v>0</v>
      </c>
      <c r="AD165" s="111">
        <v>0</v>
      </c>
      <c r="AE165" s="111">
        <v>0</v>
      </c>
      <c r="AF165" s="111">
        <v>2.9249999999999998</v>
      </c>
      <c r="AG165" s="11" t="s">
        <v>2354</v>
      </c>
    </row>
    <row r="166" spans="1:33" x14ac:dyDescent="0.25">
      <c r="A166" s="11">
        <v>234</v>
      </c>
      <c r="B166" s="11" t="s">
        <v>2355</v>
      </c>
      <c r="C166" s="11" t="s">
        <v>1906</v>
      </c>
      <c r="D166" s="11">
        <v>6469</v>
      </c>
      <c r="E166" s="11">
        <v>7116</v>
      </c>
      <c r="F166" s="11">
        <v>100</v>
      </c>
      <c r="G166" s="11">
        <v>2500</v>
      </c>
      <c r="H166" s="11">
        <v>0</v>
      </c>
      <c r="I166" s="11">
        <v>4.3</v>
      </c>
      <c r="J166" s="110">
        <v>7.24</v>
      </c>
      <c r="K166" s="111">
        <v>0.18</v>
      </c>
      <c r="L166" s="111">
        <v>1.7</v>
      </c>
      <c r="M166" s="111">
        <v>0.1</v>
      </c>
      <c r="N166" s="111">
        <v>0</v>
      </c>
      <c r="O166" s="111">
        <v>0.6</v>
      </c>
      <c r="P166" s="111">
        <v>0.88500000000000001</v>
      </c>
      <c r="Q166" s="111">
        <v>0.8</v>
      </c>
      <c r="R166" s="111">
        <v>0</v>
      </c>
      <c r="S166" s="111">
        <v>0.85</v>
      </c>
      <c r="T166" s="111">
        <v>50</v>
      </c>
      <c r="U166" s="111">
        <v>150</v>
      </c>
      <c r="V166" s="111">
        <v>50</v>
      </c>
      <c r="W166" s="111">
        <v>0.3</v>
      </c>
      <c r="X166" s="111">
        <v>0</v>
      </c>
      <c r="Y166" s="111">
        <v>0</v>
      </c>
      <c r="Z166" s="255">
        <v>0</v>
      </c>
      <c r="AA166" s="111">
        <v>0</v>
      </c>
      <c r="AB166" s="111">
        <v>0</v>
      </c>
      <c r="AC166" s="111">
        <v>0</v>
      </c>
      <c r="AD166" s="111">
        <v>0</v>
      </c>
      <c r="AE166" s="111">
        <v>0</v>
      </c>
      <c r="AF166" s="111">
        <v>39</v>
      </c>
      <c r="AG166" s="11" t="s">
        <v>2356</v>
      </c>
    </row>
    <row r="167" spans="1:33" x14ac:dyDescent="0.25">
      <c r="A167" s="11">
        <v>235</v>
      </c>
      <c r="B167" s="11" t="s">
        <v>2357</v>
      </c>
      <c r="C167" s="11" t="s">
        <v>1906</v>
      </c>
      <c r="D167" s="11">
        <v>6469</v>
      </c>
      <c r="E167" s="11">
        <v>7116</v>
      </c>
      <c r="F167" s="11">
        <v>100</v>
      </c>
      <c r="G167" s="11">
        <v>2500</v>
      </c>
      <c r="H167" s="11">
        <v>0</v>
      </c>
      <c r="I167" s="11">
        <v>4.3</v>
      </c>
      <c r="J167" s="110">
        <v>7.24</v>
      </c>
      <c r="K167" s="111">
        <v>0.18</v>
      </c>
      <c r="L167" s="111">
        <v>1.7</v>
      </c>
      <c r="M167" s="111">
        <v>0.1</v>
      </c>
      <c r="N167" s="111">
        <v>0</v>
      </c>
      <c r="O167" s="111">
        <v>0.6</v>
      </c>
      <c r="P167" s="111">
        <v>0.88500000000000001</v>
      </c>
      <c r="Q167" s="111">
        <v>0.8</v>
      </c>
      <c r="R167" s="111">
        <v>0</v>
      </c>
      <c r="S167" s="111">
        <v>0.65</v>
      </c>
      <c r="T167" s="111">
        <v>25</v>
      </c>
      <c r="U167" s="111">
        <v>150</v>
      </c>
      <c r="V167" s="111">
        <v>75</v>
      </c>
      <c r="W167" s="111">
        <v>0.3</v>
      </c>
      <c r="X167" s="111">
        <v>0</v>
      </c>
      <c r="Y167" s="111">
        <v>0</v>
      </c>
      <c r="Z167" s="255">
        <v>0</v>
      </c>
      <c r="AA167" s="111">
        <v>0</v>
      </c>
      <c r="AB167" s="111">
        <v>0</v>
      </c>
      <c r="AC167" s="111">
        <v>0</v>
      </c>
      <c r="AD167" s="111">
        <v>0</v>
      </c>
      <c r="AE167" s="111">
        <v>0</v>
      </c>
      <c r="AF167" s="111">
        <v>45.5</v>
      </c>
      <c r="AG167" s="11" t="s">
        <v>2358</v>
      </c>
    </row>
    <row r="168" spans="1:33" x14ac:dyDescent="0.25">
      <c r="A168" s="11">
        <v>236</v>
      </c>
      <c r="B168" s="11" t="s">
        <v>2359</v>
      </c>
      <c r="C168" s="11" t="s">
        <v>1906</v>
      </c>
      <c r="D168" s="11">
        <v>6469</v>
      </c>
      <c r="E168" s="11">
        <v>7116</v>
      </c>
      <c r="F168" s="11">
        <v>100</v>
      </c>
      <c r="G168" s="11">
        <v>2500</v>
      </c>
      <c r="H168" s="11">
        <v>0</v>
      </c>
      <c r="I168" s="11">
        <v>4.3</v>
      </c>
      <c r="J168" s="110">
        <v>7.24</v>
      </c>
      <c r="K168" s="111">
        <v>0.18</v>
      </c>
      <c r="L168" s="111">
        <v>1.7</v>
      </c>
      <c r="M168" s="111">
        <v>0.1</v>
      </c>
      <c r="N168" s="111">
        <v>0</v>
      </c>
      <c r="O168" s="111">
        <v>0.6</v>
      </c>
      <c r="P168" s="111">
        <v>0.88500000000000001</v>
      </c>
      <c r="Q168" s="111">
        <v>0.8</v>
      </c>
      <c r="R168" s="111">
        <v>0</v>
      </c>
      <c r="S168" s="111">
        <v>0.85</v>
      </c>
      <c r="T168" s="111">
        <v>50.037999999999997</v>
      </c>
      <c r="U168" s="111">
        <v>100.08</v>
      </c>
      <c r="V168" s="111">
        <v>0</v>
      </c>
      <c r="W168" s="111">
        <v>0</v>
      </c>
      <c r="X168" s="111">
        <v>0</v>
      </c>
      <c r="Y168" s="111">
        <v>0</v>
      </c>
      <c r="Z168" s="255">
        <v>0</v>
      </c>
      <c r="AA168" s="111">
        <v>0</v>
      </c>
      <c r="AB168" s="111">
        <v>0</v>
      </c>
      <c r="AC168" s="111">
        <v>0</v>
      </c>
      <c r="AD168" s="111">
        <v>0</v>
      </c>
      <c r="AE168" s="111">
        <v>28.004999999999999</v>
      </c>
      <c r="AF168" s="111">
        <v>45.5</v>
      </c>
      <c r="AG168" s="11" t="s">
        <v>2360</v>
      </c>
    </row>
    <row r="169" spans="1:33" x14ac:dyDescent="0.25">
      <c r="A169" s="11">
        <v>237</v>
      </c>
      <c r="B169" s="11" t="s">
        <v>2361</v>
      </c>
      <c r="C169" s="11" t="s">
        <v>1906</v>
      </c>
      <c r="D169" s="11">
        <v>6780</v>
      </c>
      <c r="E169" s="11">
        <v>7458</v>
      </c>
      <c r="F169" s="11">
        <v>100</v>
      </c>
      <c r="G169" s="11">
        <v>2000</v>
      </c>
      <c r="H169" s="11">
        <v>0</v>
      </c>
      <c r="I169" s="11">
        <v>4.3</v>
      </c>
      <c r="J169" s="110">
        <v>7.24</v>
      </c>
      <c r="K169" s="111">
        <v>0.18</v>
      </c>
      <c r="L169" s="111">
        <v>1.7</v>
      </c>
      <c r="M169" s="111">
        <v>0.1</v>
      </c>
      <c r="N169" s="111">
        <v>0</v>
      </c>
      <c r="O169" s="111">
        <v>0.6</v>
      </c>
      <c r="P169" s="111">
        <v>0.88500000000000001</v>
      </c>
      <c r="Q169" s="111">
        <v>0.8</v>
      </c>
      <c r="R169" s="111">
        <v>0</v>
      </c>
      <c r="S169" s="111">
        <v>0.55000000000000004</v>
      </c>
      <c r="T169" s="111">
        <v>20</v>
      </c>
      <c r="U169" s="111">
        <v>150</v>
      </c>
      <c r="V169" s="111">
        <v>50</v>
      </c>
      <c r="W169" s="111">
        <v>0.3</v>
      </c>
      <c r="X169" s="111">
        <v>0</v>
      </c>
      <c r="Y169" s="111">
        <v>0</v>
      </c>
      <c r="Z169" s="255">
        <v>0</v>
      </c>
      <c r="AA169" s="111">
        <v>0</v>
      </c>
      <c r="AB169" s="111">
        <v>0</v>
      </c>
      <c r="AC169" s="111">
        <v>0</v>
      </c>
      <c r="AD169" s="111">
        <v>0</v>
      </c>
      <c r="AE169" s="111">
        <v>0</v>
      </c>
      <c r="AF169" s="111">
        <v>39</v>
      </c>
      <c r="AG169" s="11" t="s">
        <v>2362</v>
      </c>
    </row>
    <row r="170" spans="1:33" x14ac:dyDescent="0.25">
      <c r="A170" s="11">
        <v>238</v>
      </c>
      <c r="B170" s="11" t="s">
        <v>2363</v>
      </c>
      <c r="C170" s="11" t="s">
        <v>1906</v>
      </c>
      <c r="D170" s="11">
        <v>21009</v>
      </c>
      <c r="E170" s="11">
        <v>23110</v>
      </c>
      <c r="F170" s="11">
        <v>50</v>
      </c>
      <c r="G170" s="11">
        <v>2500</v>
      </c>
      <c r="H170" s="11">
        <v>0</v>
      </c>
      <c r="I170" s="11">
        <v>2.1</v>
      </c>
      <c r="J170" s="110">
        <v>7.24</v>
      </c>
      <c r="K170" s="111">
        <v>0.18</v>
      </c>
      <c r="L170" s="111">
        <v>1.7</v>
      </c>
      <c r="M170" s="111">
        <v>0.1</v>
      </c>
      <c r="N170" s="111">
        <v>0</v>
      </c>
      <c r="O170" s="111">
        <v>0.6</v>
      </c>
      <c r="P170" s="111">
        <v>0.88500000000000001</v>
      </c>
      <c r="Q170" s="111">
        <v>0.8</v>
      </c>
      <c r="R170" s="111">
        <v>0</v>
      </c>
      <c r="S170" s="111">
        <v>0.55000000000000004</v>
      </c>
      <c r="T170" s="111">
        <v>20</v>
      </c>
      <c r="U170" s="111">
        <v>150</v>
      </c>
      <c r="V170" s="111">
        <v>50</v>
      </c>
      <c r="W170" s="111">
        <v>0.3</v>
      </c>
      <c r="X170" s="111">
        <v>0</v>
      </c>
      <c r="Y170" s="111">
        <v>0</v>
      </c>
      <c r="Z170" s="255">
        <v>0</v>
      </c>
      <c r="AA170" s="111">
        <v>0</v>
      </c>
      <c r="AB170" s="111">
        <v>0</v>
      </c>
      <c r="AC170" s="111">
        <v>0</v>
      </c>
      <c r="AD170" s="111">
        <v>0</v>
      </c>
      <c r="AE170" s="111">
        <v>0</v>
      </c>
      <c r="AF170" s="111">
        <v>26</v>
      </c>
      <c r="AG170" s="11" t="s">
        <v>2364</v>
      </c>
    </row>
    <row r="171" spans="1:33" x14ac:dyDescent="0.25">
      <c r="A171" s="11">
        <v>239</v>
      </c>
      <c r="B171" s="11" t="s">
        <v>2365</v>
      </c>
      <c r="C171" s="11" t="s">
        <v>1906</v>
      </c>
      <c r="D171" s="11">
        <v>3362</v>
      </c>
      <c r="E171" s="11">
        <v>3699</v>
      </c>
      <c r="F171" s="11">
        <v>100</v>
      </c>
      <c r="G171" s="11">
        <v>2000</v>
      </c>
      <c r="H171" s="11">
        <v>0</v>
      </c>
      <c r="I171" s="11">
        <v>4</v>
      </c>
      <c r="J171" s="110">
        <v>8.0500000000000007</v>
      </c>
      <c r="K171" s="111">
        <v>0.18</v>
      </c>
      <c r="L171" s="111">
        <v>1.7</v>
      </c>
      <c r="M171" s="111">
        <v>0.1</v>
      </c>
      <c r="N171" s="111">
        <v>0</v>
      </c>
      <c r="O171" s="111">
        <v>0.6</v>
      </c>
      <c r="P171" s="111">
        <v>0.88500000000000001</v>
      </c>
      <c r="Q171" s="111">
        <v>0.85</v>
      </c>
      <c r="R171" s="111">
        <v>0</v>
      </c>
      <c r="S171" s="111">
        <v>0.55000000000000004</v>
      </c>
      <c r="T171" s="111">
        <v>13</v>
      </c>
      <c r="U171" s="111">
        <v>150</v>
      </c>
      <c r="V171" s="111">
        <v>50</v>
      </c>
      <c r="W171" s="111">
        <v>0.3</v>
      </c>
      <c r="X171" s="111">
        <v>0</v>
      </c>
      <c r="Y171" s="111">
        <v>0</v>
      </c>
      <c r="Z171" s="255">
        <v>0</v>
      </c>
      <c r="AA171" s="111">
        <v>0</v>
      </c>
      <c r="AB171" s="111">
        <v>0</v>
      </c>
      <c r="AC171" s="111">
        <v>0</v>
      </c>
      <c r="AD171" s="111">
        <v>0</v>
      </c>
      <c r="AE171" s="111">
        <v>0</v>
      </c>
      <c r="AF171" s="111">
        <v>31.2</v>
      </c>
      <c r="AG171" s="11" t="s">
        <v>2366</v>
      </c>
    </row>
    <row r="172" spans="1:33" x14ac:dyDescent="0.25">
      <c r="A172" s="11">
        <v>240</v>
      </c>
      <c r="B172" s="11" t="s">
        <v>2367</v>
      </c>
      <c r="C172" s="11" t="s">
        <v>1906</v>
      </c>
      <c r="D172" s="11">
        <v>34677</v>
      </c>
      <c r="E172" s="11">
        <v>38145</v>
      </c>
      <c r="F172" s="11">
        <v>100</v>
      </c>
      <c r="G172" s="11">
        <v>2000</v>
      </c>
      <c r="H172" s="11">
        <v>0</v>
      </c>
      <c r="I172" s="11">
        <v>5.8</v>
      </c>
      <c r="J172" s="110">
        <v>7.24</v>
      </c>
      <c r="K172" s="111">
        <v>0.18</v>
      </c>
      <c r="L172" s="111">
        <v>1.7</v>
      </c>
      <c r="M172" s="111">
        <v>0.1</v>
      </c>
      <c r="N172" s="111">
        <v>0</v>
      </c>
      <c r="O172" s="111">
        <v>0.6</v>
      </c>
      <c r="P172" s="111">
        <v>0.88500000000000001</v>
      </c>
      <c r="Q172" s="111">
        <v>0.8</v>
      </c>
      <c r="R172" s="111">
        <v>0</v>
      </c>
      <c r="S172" s="111">
        <v>0.7</v>
      </c>
      <c r="T172" s="111">
        <v>50</v>
      </c>
      <c r="U172" s="111">
        <v>100</v>
      </c>
      <c r="V172" s="111">
        <v>0</v>
      </c>
      <c r="W172" s="111">
        <v>0</v>
      </c>
      <c r="X172" s="111">
        <v>0</v>
      </c>
      <c r="Y172" s="111">
        <v>0</v>
      </c>
      <c r="Z172" s="255">
        <v>0</v>
      </c>
      <c r="AA172" s="111">
        <v>0</v>
      </c>
      <c r="AB172" s="111">
        <v>0</v>
      </c>
      <c r="AC172" s="111">
        <v>0</v>
      </c>
      <c r="AD172" s="111">
        <v>0</v>
      </c>
      <c r="AE172" s="111">
        <v>19.456</v>
      </c>
      <c r="AF172" s="111">
        <v>32.5</v>
      </c>
      <c r="AG172" s="11" t="s">
        <v>2368</v>
      </c>
    </row>
    <row r="173" spans="1:33" x14ac:dyDescent="0.25">
      <c r="A173" s="11">
        <v>241</v>
      </c>
      <c r="B173" s="11" t="s">
        <v>2369</v>
      </c>
      <c r="C173" s="11" t="s">
        <v>1906</v>
      </c>
      <c r="D173" s="11">
        <v>12377</v>
      </c>
      <c r="E173" s="11">
        <v>13614</v>
      </c>
      <c r="F173" s="11">
        <v>100</v>
      </c>
      <c r="G173" s="11">
        <v>2000</v>
      </c>
      <c r="H173" s="11">
        <v>0</v>
      </c>
      <c r="I173" s="11">
        <v>4</v>
      </c>
      <c r="J173" s="110">
        <v>7.24</v>
      </c>
      <c r="K173" s="111">
        <v>0.18</v>
      </c>
      <c r="L173" s="111">
        <v>1.7</v>
      </c>
      <c r="M173" s="111">
        <v>0.1</v>
      </c>
      <c r="N173" s="111">
        <v>0</v>
      </c>
      <c r="O173" s="111">
        <v>0.6</v>
      </c>
      <c r="P173" s="111">
        <v>0.88500000000000001</v>
      </c>
      <c r="Q173" s="111">
        <v>0.8</v>
      </c>
      <c r="R173" s="111">
        <v>0</v>
      </c>
      <c r="S173" s="111">
        <v>0.7</v>
      </c>
      <c r="T173" s="111">
        <v>50</v>
      </c>
      <c r="U173" s="111">
        <v>100</v>
      </c>
      <c r="V173" s="111">
        <v>0</v>
      </c>
      <c r="W173" s="111">
        <v>0</v>
      </c>
      <c r="X173" s="111">
        <v>0</v>
      </c>
      <c r="Y173" s="111">
        <v>0</v>
      </c>
      <c r="Z173" s="255">
        <v>0</v>
      </c>
      <c r="AA173" s="111">
        <v>0</v>
      </c>
      <c r="AB173" s="111">
        <v>0</v>
      </c>
      <c r="AC173" s="111">
        <v>0</v>
      </c>
      <c r="AD173" s="111">
        <v>0</v>
      </c>
      <c r="AE173" s="111">
        <v>19.456</v>
      </c>
      <c r="AF173" s="111">
        <v>39</v>
      </c>
      <c r="AG173" s="11" t="s">
        <v>2370</v>
      </c>
    </row>
    <row r="174" spans="1:33" x14ac:dyDescent="0.25">
      <c r="A174" s="11">
        <v>242</v>
      </c>
      <c r="B174" s="11" t="s">
        <v>2371</v>
      </c>
      <c r="C174" s="11" t="s">
        <v>1906</v>
      </c>
      <c r="D174" s="11">
        <v>21838</v>
      </c>
      <c r="E174" s="11">
        <v>24022</v>
      </c>
      <c r="F174" s="11">
        <v>100</v>
      </c>
      <c r="G174" s="11">
        <v>2000</v>
      </c>
      <c r="H174" s="11">
        <v>0</v>
      </c>
      <c r="I174" s="11">
        <v>4.9000000000000004</v>
      </c>
      <c r="J174" s="110">
        <v>7.24</v>
      </c>
      <c r="K174" s="111">
        <v>0.18</v>
      </c>
      <c r="L174" s="111">
        <v>1.7</v>
      </c>
      <c r="M174" s="111">
        <v>0.1</v>
      </c>
      <c r="N174" s="111">
        <v>0</v>
      </c>
      <c r="O174" s="111">
        <v>0.6</v>
      </c>
      <c r="P174" s="111">
        <v>0.88500000000000001</v>
      </c>
      <c r="Q174" s="111">
        <v>0.8</v>
      </c>
      <c r="R174" s="111">
        <v>0</v>
      </c>
      <c r="S174" s="111">
        <v>0.7</v>
      </c>
      <c r="T174" s="111">
        <v>50</v>
      </c>
      <c r="U174" s="111">
        <v>100</v>
      </c>
      <c r="V174" s="111">
        <v>0</v>
      </c>
      <c r="W174" s="111">
        <v>0</v>
      </c>
      <c r="X174" s="111">
        <v>0</v>
      </c>
      <c r="Y174" s="111">
        <v>0</v>
      </c>
      <c r="Z174" s="255">
        <v>0</v>
      </c>
      <c r="AA174" s="111">
        <v>0</v>
      </c>
      <c r="AB174" s="111">
        <v>0</v>
      </c>
      <c r="AC174" s="111">
        <v>0</v>
      </c>
      <c r="AD174" s="111">
        <v>0</v>
      </c>
      <c r="AE174" s="111">
        <v>19.456</v>
      </c>
      <c r="AF174" s="111">
        <v>39</v>
      </c>
      <c r="AG174" s="11" t="s">
        <v>2372</v>
      </c>
    </row>
    <row r="175" spans="1:33" x14ac:dyDescent="0.25">
      <c r="A175" s="11">
        <v>243</v>
      </c>
      <c r="B175" s="11" t="s">
        <v>2373</v>
      </c>
      <c r="C175" s="11" t="s">
        <v>1906</v>
      </c>
      <c r="D175" s="11">
        <v>25499</v>
      </c>
      <c r="E175" s="11">
        <v>28049</v>
      </c>
      <c r="F175" s="11">
        <v>100</v>
      </c>
      <c r="G175" s="11">
        <v>2000</v>
      </c>
      <c r="H175" s="11">
        <v>0</v>
      </c>
      <c r="I175" s="11">
        <v>5.8</v>
      </c>
      <c r="J175" s="110">
        <v>7.24</v>
      </c>
      <c r="K175" s="111">
        <v>0.18</v>
      </c>
      <c r="L175" s="111">
        <v>1.7</v>
      </c>
      <c r="M175" s="111">
        <v>0.1</v>
      </c>
      <c r="N175" s="111">
        <v>0</v>
      </c>
      <c r="O175" s="111">
        <v>0.6</v>
      </c>
      <c r="P175" s="111">
        <v>0.88500000000000001</v>
      </c>
      <c r="Q175" s="111">
        <v>0.85</v>
      </c>
      <c r="R175" s="111">
        <v>0</v>
      </c>
      <c r="S175" s="111">
        <v>0.55000000000000004</v>
      </c>
      <c r="T175" s="111">
        <v>50</v>
      </c>
      <c r="U175" s="111">
        <v>100</v>
      </c>
      <c r="V175" s="111">
        <v>0</v>
      </c>
      <c r="W175" s="111">
        <v>0</v>
      </c>
      <c r="X175" s="111">
        <v>0</v>
      </c>
      <c r="Y175" s="111">
        <v>0</v>
      </c>
      <c r="Z175" s="255">
        <v>0</v>
      </c>
      <c r="AA175" s="111">
        <v>0</v>
      </c>
      <c r="AB175" s="111">
        <v>0</v>
      </c>
      <c r="AC175" s="111">
        <v>0</v>
      </c>
      <c r="AD175" s="111">
        <v>0</v>
      </c>
      <c r="AE175" s="111">
        <v>9.4559999999999995</v>
      </c>
      <c r="AF175" s="111">
        <v>32.5</v>
      </c>
      <c r="AG175" s="11" t="s">
        <v>2374</v>
      </c>
    </row>
    <row r="176" spans="1:33" x14ac:dyDescent="0.25">
      <c r="A176" s="11">
        <v>244</v>
      </c>
      <c r="B176" s="11" t="s">
        <v>2375</v>
      </c>
      <c r="C176" s="11" t="s">
        <v>1906</v>
      </c>
      <c r="D176" s="11">
        <v>5995</v>
      </c>
      <c r="E176" s="11">
        <v>6595</v>
      </c>
      <c r="F176" s="11">
        <v>100</v>
      </c>
      <c r="G176" s="11">
        <v>2000</v>
      </c>
      <c r="H176" s="11">
        <v>0</v>
      </c>
      <c r="I176" s="11">
        <v>2.7</v>
      </c>
      <c r="J176" s="110">
        <v>7.24</v>
      </c>
      <c r="K176" s="111">
        <v>0.18</v>
      </c>
      <c r="L176" s="111">
        <v>1.7</v>
      </c>
      <c r="M176" s="111">
        <v>0.1</v>
      </c>
      <c r="N176" s="111">
        <v>0</v>
      </c>
      <c r="O176" s="111">
        <v>0.6</v>
      </c>
      <c r="P176" s="111">
        <v>0.88500000000000001</v>
      </c>
      <c r="Q176" s="111">
        <v>0.85</v>
      </c>
      <c r="R176" s="111">
        <v>0</v>
      </c>
      <c r="S176" s="111">
        <v>0.55000000000000004</v>
      </c>
      <c r="T176" s="111">
        <v>50</v>
      </c>
      <c r="U176" s="111">
        <v>100</v>
      </c>
      <c r="V176" s="111">
        <v>0</v>
      </c>
      <c r="W176" s="111">
        <v>0</v>
      </c>
      <c r="X176" s="111">
        <v>0</v>
      </c>
      <c r="Y176" s="111">
        <v>0</v>
      </c>
      <c r="Z176" s="255">
        <v>0</v>
      </c>
      <c r="AA176" s="111">
        <v>0</v>
      </c>
      <c r="AB176" s="111">
        <v>0</v>
      </c>
      <c r="AC176" s="111">
        <v>0</v>
      </c>
      <c r="AD176" s="111">
        <v>0</v>
      </c>
      <c r="AE176" s="111">
        <v>9.4559999999999995</v>
      </c>
      <c r="AF176" s="111">
        <v>32.5</v>
      </c>
      <c r="AG176" s="11" t="s">
        <v>2376</v>
      </c>
    </row>
    <row r="177" spans="1:33" x14ac:dyDescent="0.25">
      <c r="A177" s="11">
        <v>245</v>
      </c>
      <c r="B177" s="11" t="s">
        <v>2377</v>
      </c>
      <c r="C177" s="11" t="s">
        <v>1906</v>
      </c>
      <c r="D177" s="11">
        <v>13699</v>
      </c>
      <c r="E177" s="11">
        <v>15069</v>
      </c>
      <c r="F177" s="11">
        <v>100</v>
      </c>
      <c r="G177" s="11">
        <v>2000</v>
      </c>
      <c r="H177" s="11">
        <v>0</v>
      </c>
      <c r="I177" s="11">
        <v>4.3</v>
      </c>
      <c r="J177" s="110">
        <v>7.24</v>
      </c>
      <c r="K177" s="111">
        <v>0.18</v>
      </c>
      <c r="L177" s="111">
        <v>1.7</v>
      </c>
      <c r="M177" s="111">
        <v>0.1</v>
      </c>
      <c r="N177" s="111">
        <v>0</v>
      </c>
      <c r="O177" s="111">
        <v>0.6</v>
      </c>
      <c r="P177" s="111">
        <v>0.88500000000000001</v>
      </c>
      <c r="Q177" s="111">
        <v>0.85</v>
      </c>
      <c r="R177" s="111">
        <v>0</v>
      </c>
      <c r="S177" s="111">
        <v>0.55000000000000004</v>
      </c>
      <c r="T177" s="111">
        <v>50</v>
      </c>
      <c r="U177" s="111">
        <v>100</v>
      </c>
      <c r="V177" s="111">
        <v>0</v>
      </c>
      <c r="W177" s="111">
        <v>0</v>
      </c>
      <c r="X177" s="111">
        <v>0</v>
      </c>
      <c r="Y177" s="111">
        <v>0</v>
      </c>
      <c r="Z177" s="255">
        <v>0</v>
      </c>
      <c r="AA177" s="111">
        <v>0</v>
      </c>
      <c r="AB177" s="111">
        <v>0</v>
      </c>
      <c r="AC177" s="111">
        <v>0</v>
      </c>
      <c r="AD177" s="111">
        <v>0</v>
      </c>
      <c r="AE177" s="111">
        <v>9.4559999999999995</v>
      </c>
      <c r="AF177" s="111">
        <v>32.5</v>
      </c>
      <c r="AG177" s="11" t="s">
        <v>2378</v>
      </c>
    </row>
    <row r="178" spans="1:33" x14ac:dyDescent="0.25">
      <c r="A178" s="11">
        <v>246</v>
      </c>
      <c r="B178" s="11" t="s">
        <v>2379</v>
      </c>
      <c r="C178" s="11" t="s">
        <v>1906</v>
      </c>
      <c r="D178" s="11">
        <v>7212</v>
      </c>
      <c r="E178" s="11">
        <v>7933</v>
      </c>
      <c r="F178" s="11">
        <v>100</v>
      </c>
      <c r="G178" s="11">
        <v>2000</v>
      </c>
      <c r="H178" s="11">
        <v>0</v>
      </c>
      <c r="I178" s="11">
        <v>4</v>
      </c>
      <c r="J178" s="110">
        <v>8.85</v>
      </c>
      <c r="K178" s="111">
        <v>0.18</v>
      </c>
      <c r="L178" s="111">
        <v>1.7</v>
      </c>
      <c r="M178" s="111">
        <v>0.1</v>
      </c>
      <c r="N178" s="111">
        <v>0</v>
      </c>
      <c r="O178" s="111">
        <v>0.6</v>
      </c>
      <c r="P178" s="111">
        <v>0.88500000000000001</v>
      </c>
      <c r="Q178" s="111">
        <v>0.8</v>
      </c>
      <c r="R178" s="111">
        <v>0</v>
      </c>
      <c r="S178" s="111">
        <v>0.6</v>
      </c>
      <c r="T178" s="111">
        <v>50</v>
      </c>
      <c r="U178" s="111">
        <v>100</v>
      </c>
      <c r="V178" s="111">
        <v>0</v>
      </c>
      <c r="W178" s="111">
        <v>0</v>
      </c>
      <c r="X178" s="111">
        <v>0</v>
      </c>
      <c r="Y178" s="111">
        <v>0</v>
      </c>
      <c r="Z178" s="255">
        <v>0</v>
      </c>
      <c r="AA178" s="111">
        <v>0</v>
      </c>
      <c r="AB178" s="111">
        <v>0</v>
      </c>
      <c r="AC178" s="111">
        <v>0</v>
      </c>
      <c r="AD178" s="111">
        <v>0</v>
      </c>
      <c r="AE178" s="111">
        <v>7.024</v>
      </c>
      <c r="AF178" s="111">
        <v>32.5</v>
      </c>
      <c r="AG178" s="11" t="s">
        <v>2380</v>
      </c>
    </row>
    <row r="179" spans="1:33" x14ac:dyDescent="0.25">
      <c r="A179" s="11">
        <v>247</v>
      </c>
      <c r="B179" s="11" t="s">
        <v>2381</v>
      </c>
      <c r="C179" s="11" t="s">
        <v>1906</v>
      </c>
      <c r="D179" s="11">
        <v>29713</v>
      </c>
      <c r="E179" s="11">
        <v>32685</v>
      </c>
      <c r="F179" s="11">
        <v>100</v>
      </c>
      <c r="G179" s="11">
        <v>2000</v>
      </c>
      <c r="H179" s="11">
        <v>0</v>
      </c>
      <c r="I179" s="11">
        <v>5.8</v>
      </c>
      <c r="J179" s="110">
        <v>7.24</v>
      </c>
      <c r="K179" s="111">
        <v>0.18</v>
      </c>
      <c r="L179" s="111">
        <v>1.7</v>
      </c>
      <c r="M179" s="111">
        <v>0.1</v>
      </c>
      <c r="N179" s="111">
        <v>0</v>
      </c>
      <c r="O179" s="111">
        <v>0.6</v>
      </c>
      <c r="P179" s="111">
        <v>0.88500000000000001</v>
      </c>
      <c r="Q179" s="111">
        <v>0.8</v>
      </c>
      <c r="R179" s="111">
        <v>0</v>
      </c>
      <c r="S179" s="111">
        <v>0.5</v>
      </c>
      <c r="T179" s="111">
        <v>18</v>
      </c>
      <c r="U179" s="111">
        <v>75</v>
      </c>
      <c r="V179" s="111">
        <v>0</v>
      </c>
      <c r="W179" s="111">
        <v>0</v>
      </c>
      <c r="X179" s="111">
        <v>0</v>
      </c>
      <c r="Y179" s="111">
        <v>0</v>
      </c>
      <c r="Z179" s="255">
        <v>0</v>
      </c>
      <c r="AA179" s="111">
        <v>0</v>
      </c>
      <c r="AB179" s="111">
        <v>0</v>
      </c>
      <c r="AC179" s="111">
        <v>0</v>
      </c>
      <c r="AD179" s="111">
        <v>0</v>
      </c>
      <c r="AE179" s="111">
        <v>15.2</v>
      </c>
      <c r="AF179" s="111">
        <v>39</v>
      </c>
      <c r="AG179" s="11" t="s">
        <v>2382</v>
      </c>
    </row>
    <row r="180" spans="1:33" x14ac:dyDescent="0.25">
      <c r="A180" s="11">
        <v>248</v>
      </c>
      <c r="B180" s="11" t="s">
        <v>2383</v>
      </c>
      <c r="C180" s="11" t="s">
        <v>1906</v>
      </c>
      <c r="D180" s="11">
        <v>8650</v>
      </c>
      <c r="E180" s="11">
        <v>9515</v>
      </c>
      <c r="F180" s="11">
        <v>100</v>
      </c>
      <c r="G180" s="11">
        <v>2000</v>
      </c>
      <c r="H180" s="11">
        <v>0</v>
      </c>
      <c r="I180" s="11">
        <v>4</v>
      </c>
      <c r="J180" s="110">
        <v>7.24</v>
      </c>
      <c r="K180" s="111">
        <v>0.18</v>
      </c>
      <c r="L180" s="111">
        <v>1.7</v>
      </c>
      <c r="M180" s="111">
        <v>0.1</v>
      </c>
      <c r="N180" s="111">
        <v>0</v>
      </c>
      <c r="O180" s="111">
        <v>0.6</v>
      </c>
      <c r="P180" s="111">
        <v>0.88500000000000001</v>
      </c>
      <c r="Q180" s="111">
        <v>0.8</v>
      </c>
      <c r="R180" s="111">
        <v>0</v>
      </c>
      <c r="S180" s="111">
        <v>0.55000000000000004</v>
      </c>
      <c r="T180" s="111">
        <v>18</v>
      </c>
      <c r="U180" s="111">
        <v>75</v>
      </c>
      <c r="V180" s="111">
        <v>0</v>
      </c>
      <c r="W180" s="111">
        <v>0</v>
      </c>
      <c r="X180" s="111">
        <v>0</v>
      </c>
      <c r="Y180" s="111">
        <v>0</v>
      </c>
      <c r="Z180" s="255">
        <v>0</v>
      </c>
      <c r="AA180" s="111">
        <v>0</v>
      </c>
      <c r="AB180" s="111">
        <v>0</v>
      </c>
      <c r="AC180" s="111">
        <v>0</v>
      </c>
      <c r="AD180" s="111">
        <v>0</v>
      </c>
      <c r="AE180" s="111">
        <v>15.2</v>
      </c>
      <c r="AF180" s="111">
        <v>39</v>
      </c>
      <c r="AG180" s="11" t="s">
        <v>2384</v>
      </c>
    </row>
    <row r="181" spans="1:33" x14ac:dyDescent="0.25">
      <c r="A181" s="11">
        <v>249</v>
      </c>
      <c r="B181" s="11" t="s">
        <v>2385</v>
      </c>
      <c r="C181" s="11" t="s">
        <v>1906</v>
      </c>
      <c r="D181" s="11">
        <v>20269</v>
      </c>
      <c r="E181" s="11">
        <v>22296</v>
      </c>
      <c r="F181" s="11">
        <v>100</v>
      </c>
      <c r="G181" s="11">
        <v>2000</v>
      </c>
      <c r="H181" s="11">
        <v>0</v>
      </c>
      <c r="I181" s="11">
        <v>4.3</v>
      </c>
      <c r="J181" s="110">
        <v>7.24</v>
      </c>
      <c r="K181" s="111">
        <v>0.18</v>
      </c>
      <c r="L181" s="111">
        <v>1.7</v>
      </c>
      <c r="M181" s="111">
        <v>0.1</v>
      </c>
      <c r="N181" s="111">
        <v>0</v>
      </c>
      <c r="O181" s="111">
        <v>0.6</v>
      </c>
      <c r="P181" s="111">
        <v>0.88500000000000001</v>
      </c>
      <c r="Q181" s="111">
        <v>0.8</v>
      </c>
      <c r="R181" s="111">
        <v>0</v>
      </c>
      <c r="S181" s="111">
        <v>0.55000000000000004</v>
      </c>
      <c r="T181" s="111">
        <v>18</v>
      </c>
      <c r="U181" s="111">
        <v>75</v>
      </c>
      <c r="V181" s="111">
        <v>0</v>
      </c>
      <c r="W181" s="111">
        <v>0</v>
      </c>
      <c r="X181" s="111">
        <v>0</v>
      </c>
      <c r="Y181" s="111">
        <v>0</v>
      </c>
      <c r="Z181" s="255">
        <v>0</v>
      </c>
      <c r="AA181" s="111">
        <v>0</v>
      </c>
      <c r="AB181" s="111">
        <v>0</v>
      </c>
      <c r="AC181" s="111">
        <v>0</v>
      </c>
      <c r="AD181" s="111">
        <v>0</v>
      </c>
      <c r="AE181" s="111">
        <v>15.2</v>
      </c>
      <c r="AF181" s="111">
        <v>39</v>
      </c>
      <c r="AG181" s="11" t="s">
        <v>2386</v>
      </c>
    </row>
    <row r="182" spans="1:33" x14ac:dyDescent="0.25">
      <c r="A182" s="11">
        <v>250</v>
      </c>
      <c r="B182" s="11" t="s">
        <v>2387</v>
      </c>
      <c r="C182" s="11" t="s">
        <v>1906</v>
      </c>
      <c r="D182" s="11">
        <v>17821</v>
      </c>
      <c r="E182" s="11">
        <v>19603</v>
      </c>
      <c r="F182" s="11">
        <v>100</v>
      </c>
      <c r="G182" s="11">
        <v>2000</v>
      </c>
      <c r="H182" s="11">
        <v>0</v>
      </c>
      <c r="I182" s="11">
        <v>5.8</v>
      </c>
      <c r="J182" s="110">
        <v>6.44</v>
      </c>
      <c r="K182" s="111">
        <v>0.18</v>
      </c>
      <c r="L182" s="111">
        <v>1.7</v>
      </c>
      <c r="M182" s="111">
        <v>0.1</v>
      </c>
      <c r="N182" s="111">
        <v>0</v>
      </c>
      <c r="O182" s="111">
        <v>0.6</v>
      </c>
      <c r="P182" s="111">
        <v>0.88500000000000001</v>
      </c>
      <c r="Q182" s="111">
        <v>0.8</v>
      </c>
      <c r="R182" s="111">
        <v>0</v>
      </c>
      <c r="S182" s="111">
        <v>0.55000000000000004</v>
      </c>
      <c r="T182" s="111">
        <v>50</v>
      </c>
      <c r="U182" s="111">
        <v>100</v>
      </c>
      <c r="V182" s="111">
        <v>0</v>
      </c>
      <c r="W182" s="111">
        <v>0</v>
      </c>
      <c r="X182" s="111">
        <v>0</v>
      </c>
      <c r="Y182" s="111">
        <v>0</v>
      </c>
      <c r="Z182" s="255">
        <v>0</v>
      </c>
      <c r="AA182" s="111">
        <v>0</v>
      </c>
      <c r="AB182" s="111">
        <v>0</v>
      </c>
      <c r="AC182" s="111">
        <v>0</v>
      </c>
      <c r="AD182" s="111">
        <v>0</v>
      </c>
      <c r="AE182" s="111">
        <v>20.672000000000001</v>
      </c>
      <c r="AF182" s="111">
        <v>39</v>
      </c>
      <c r="AG182" s="11" t="s">
        <v>2388</v>
      </c>
    </row>
    <row r="183" spans="1:33" x14ac:dyDescent="0.25">
      <c r="A183" s="11">
        <v>251</v>
      </c>
      <c r="B183" s="11" t="s">
        <v>2389</v>
      </c>
      <c r="C183" s="11" t="s">
        <v>1906</v>
      </c>
      <c r="D183" s="11">
        <v>18000</v>
      </c>
      <c r="E183" s="11">
        <v>19800</v>
      </c>
      <c r="F183" s="11">
        <v>100</v>
      </c>
      <c r="G183" s="11">
        <v>2000</v>
      </c>
      <c r="H183" s="11">
        <v>0</v>
      </c>
      <c r="I183" s="11">
        <v>4</v>
      </c>
      <c r="J183" s="110">
        <v>6.44</v>
      </c>
      <c r="K183" s="111">
        <v>0.18</v>
      </c>
      <c r="L183" s="111">
        <v>1.7</v>
      </c>
      <c r="M183" s="111">
        <v>0.1</v>
      </c>
      <c r="N183" s="111">
        <v>0</v>
      </c>
      <c r="O183" s="111">
        <v>0.6</v>
      </c>
      <c r="P183" s="111">
        <v>0.88500000000000001</v>
      </c>
      <c r="Q183" s="111">
        <v>0.8</v>
      </c>
      <c r="R183" s="111">
        <v>0</v>
      </c>
      <c r="S183" s="111">
        <v>0.55000000000000004</v>
      </c>
      <c r="T183" s="111">
        <v>50</v>
      </c>
      <c r="U183" s="111">
        <v>75</v>
      </c>
      <c r="V183" s="111">
        <v>0</v>
      </c>
      <c r="W183" s="111">
        <v>0</v>
      </c>
      <c r="X183" s="111">
        <v>0</v>
      </c>
      <c r="Y183" s="111">
        <v>0</v>
      </c>
      <c r="Z183" s="255">
        <v>0</v>
      </c>
      <c r="AA183" s="111">
        <v>0</v>
      </c>
      <c r="AB183" s="111">
        <v>0</v>
      </c>
      <c r="AC183" s="111">
        <v>0</v>
      </c>
      <c r="AD183" s="111">
        <v>0</v>
      </c>
      <c r="AE183" s="111">
        <v>20.672000000000001</v>
      </c>
      <c r="AF183" s="111">
        <v>39</v>
      </c>
      <c r="AG183" s="11" t="s">
        <v>2390</v>
      </c>
    </row>
    <row r="184" spans="1:33" x14ac:dyDescent="0.25">
      <c r="A184" s="11">
        <v>252</v>
      </c>
      <c r="B184" s="11" t="s">
        <v>2391</v>
      </c>
      <c r="C184" s="11" t="s">
        <v>1906</v>
      </c>
      <c r="D184" s="11">
        <v>12874</v>
      </c>
      <c r="E184" s="11">
        <v>14161</v>
      </c>
      <c r="F184" s="11">
        <v>100</v>
      </c>
      <c r="G184" s="11">
        <v>2000</v>
      </c>
      <c r="H184" s="11">
        <v>0</v>
      </c>
      <c r="I184" s="11">
        <v>4.9000000000000004</v>
      </c>
      <c r="J184" s="110">
        <v>6.44</v>
      </c>
      <c r="K184" s="111">
        <v>0.18</v>
      </c>
      <c r="L184" s="111">
        <v>0.6</v>
      </c>
      <c r="M184" s="111">
        <v>0.1</v>
      </c>
      <c r="N184" s="111">
        <v>0</v>
      </c>
      <c r="O184" s="111">
        <v>0.6</v>
      </c>
      <c r="P184" s="111">
        <v>0.88500000000000001</v>
      </c>
      <c r="Q184" s="111">
        <v>0.8</v>
      </c>
      <c r="R184" s="111">
        <v>0</v>
      </c>
      <c r="S184" s="111">
        <v>0.55000000000000004</v>
      </c>
      <c r="T184" s="111">
        <v>18</v>
      </c>
      <c r="U184" s="111">
        <v>75</v>
      </c>
      <c r="V184" s="111">
        <v>0</v>
      </c>
      <c r="W184" s="111">
        <v>0</v>
      </c>
      <c r="X184" s="111">
        <v>0</v>
      </c>
      <c r="Y184" s="111">
        <v>0</v>
      </c>
      <c r="Z184" s="255">
        <v>0</v>
      </c>
      <c r="AA184" s="111">
        <v>0</v>
      </c>
      <c r="AB184" s="111">
        <v>0</v>
      </c>
      <c r="AC184" s="111">
        <v>0</v>
      </c>
      <c r="AD184" s="111">
        <v>0</v>
      </c>
      <c r="AE184" s="111">
        <v>20.672000000000001</v>
      </c>
      <c r="AF184" s="111">
        <v>39</v>
      </c>
      <c r="AG184" s="11" t="s">
        <v>2392</v>
      </c>
    </row>
    <row r="185" spans="1:33" x14ac:dyDescent="0.25">
      <c r="A185" s="11">
        <v>253</v>
      </c>
      <c r="B185" s="11" t="s">
        <v>2393</v>
      </c>
      <c r="C185" s="11" t="s">
        <v>1906</v>
      </c>
      <c r="D185" s="11">
        <v>13700</v>
      </c>
      <c r="E185" s="11">
        <v>15070</v>
      </c>
      <c r="F185" s="11">
        <v>100</v>
      </c>
      <c r="G185" s="11">
        <v>2500</v>
      </c>
      <c r="H185" s="11">
        <v>0</v>
      </c>
      <c r="I185" s="11">
        <v>4</v>
      </c>
      <c r="J185" s="110">
        <v>8.0500000000000007</v>
      </c>
      <c r="K185" s="111">
        <v>0.18</v>
      </c>
      <c r="L185" s="111">
        <v>0.65</v>
      </c>
      <c r="M185" s="111">
        <v>0.1</v>
      </c>
      <c r="N185" s="111">
        <v>0</v>
      </c>
      <c r="O185" s="111">
        <v>0.6</v>
      </c>
      <c r="P185" s="111">
        <v>0.88500000000000001</v>
      </c>
      <c r="Q185" s="111">
        <v>0.8</v>
      </c>
      <c r="R185" s="111">
        <v>0</v>
      </c>
      <c r="S185" s="111">
        <v>0.45</v>
      </c>
      <c r="T185" s="111">
        <v>50</v>
      </c>
      <c r="U185" s="111">
        <v>100</v>
      </c>
      <c r="V185" s="111">
        <v>0</v>
      </c>
      <c r="W185" s="111">
        <v>0</v>
      </c>
      <c r="X185" s="111">
        <v>0</v>
      </c>
      <c r="Y185" s="111">
        <v>0</v>
      </c>
      <c r="Z185" s="255">
        <v>0</v>
      </c>
      <c r="AA185" s="111">
        <v>0</v>
      </c>
      <c r="AB185" s="111">
        <v>0</v>
      </c>
      <c r="AC185" s="111">
        <v>0</v>
      </c>
      <c r="AD185" s="111">
        <v>0</v>
      </c>
      <c r="AE185" s="111">
        <v>19.456</v>
      </c>
      <c r="AF185" s="111">
        <v>6.3380000000000001</v>
      </c>
      <c r="AG185" s="11" t="s">
        <v>2394</v>
      </c>
    </row>
    <row r="186" spans="1:33" x14ac:dyDescent="0.25">
      <c r="A186" s="11">
        <v>254</v>
      </c>
      <c r="B186" s="11" t="s">
        <v>2395</v>
      </c>
      <c r="C186" s="11" t="s">
        <v>1906</v>
      </c>
      <c r="D186" s="11">
        <v>7270</v>
      </c>
      <c r="E186" s="11">
        <v>7997</v>
      </c>
      <c r="F186" s="11">
        <v>250</v>
      </c>
      <c r="G186" s="11">
        <v>2500</v>
      </c>
      <c r="H186" s="11">
        <v>0</v>
      </c>
      <c r="I186" s="11">
        <v>4</v>
      </c>
      <c r="J186" s="110">
        <v>7.24</v>
      </c>
      <c r="K186" s="111">
        <v>0.18</v>
      </c>
      <c r="L186" s="111">
        <v>1.7</v>
      </c>
      <c r="M186" s="111">
        <v>0.1</v>
      </c>
      <c r="N186" s="111">
        <v>0</v>
      </c>
      <c r="O186" s="111">
        <v>0.6</v>
      </c>
      <c r="P186" s="111">
        <v>0.92</v>
      </c>
      <c r="Q186" s="111">
        <v>0.8</v>
      </c>
      <c r="R186" s="111">
        <v>0</v>
      </c>
      <c r="S186" s="111">
        <v>0.7</v>
      </c>
      <c r="T186" s="111">
        <v>13</v>
      </c>
      <c r="U186" s="111">
        <v>50</v>
      </c>
      <c r="V186" s="111">
        <v>0</v>
      </c>
      <c r="W186" s="111">
        <v>0</v>
      </c>
      <c r="X186" s="111">
        <v>0</v>
      </c>
      <c r="Y186" s="111">
        <v>0</v>
      </c>
      <c r="Z186" s="255">
        <v>0</v>
      </c>
      <c r="AA186" s="111">
        <v>0</v>
      </c>
      <c r="AB186" s="111">
        <v>0</v>
      </c>
      <c r="AC186" s="111">
        <v>0</v>
      </c>
      <c r="AD186" s="111">
        <v>0</v>
      </c>
      <c r="AE186" s="111">
        <v>0</v>
      </c>
      <c r="AF186" s="111">
        <v>0</v>
      </c>
      <c r="AG186" s="11" t="s">
        <v>2396</v>
      </c>
    </row>
    <row r="187" spans="1:33" x14ac:dyDescent="0.25">
      <c r="A187" s="11">
        <v>255</v>
      </c>
      <c r="B187" s="11" t="s">
        <v>2397</v>
      </c>
      <c r="C187" s="11" t="s">
        <v>1906</v>
      </c>
      <c r="D187" s="11">
        <v>291</v>
      </c>
      <c r="E187" s="11">
        <v>320</v>
      </c>
      <c r="F187" s="11">
        <v>250</v>
      </c>
      <c r="G187" s="11">
        <v>2500</v>
      </c>
      <c r="H187" s="11">
        <v>0</v>
      </c>
      <c r="I187" s="11">
        <v>3</v>
      </c>
      <c r="J187" s="110">
        <v>6.44</v>
      </c>
      <c r="K187" s="111">
        <v>0.28999999999999998</v>
      </c>
      <c r="L187" s="111">
        <v>1.8</v>
      </c>
      <c r="M187" s="111">
        <v>0.1</v>
      </c>
      <c r="N187" s="111">
        <v>0</v>
      </c>
      <c r="O187" s="111">
        <v>0.6</v>
      </c>
      <c r="P187" s="111">
        <v>0.88500000000000001</v>
      </c>
      <c r="Q187" s="111">
        <v>0.8</v>
      </c>
      <c r="R187" s="111">
        <v>0</v>
      </c>
      <c r="S187" s="111">
        <v>0.25</v>
      </c>
      <c r="T187" s="111">
        <v>13</v>
      </c>
      <c r="U187" s="111">
        <v>75</v>
      </c>
      <c r="V187" s="111">
        <v>0</v>
      </c>
      <c r="W187" s="111">
        <v>0</v>
      </c>
      <c r="X187" s="111">
        <v>0</v>
      </c>
      <c r="Y187" s="111">
        <v>0</v>
      </c>
      <c r="Z187" s="255">
        <v>0</v>
      </c>
      <c r="AA187" s="111">
        <v>0</v>
      </c>
      <c r="AB187" s="111">
        <v>0</v>
      </c>
      <c r="AC187" s="111">
        <v>0</v>
      </c>
      <c r="AD187" s="111">
        <v>0</v>
      </c>
      <c r="AE187" s="111">
        <v>7.9039999999999999</v>
      </c>
      <c r="AF187" s="111">
        <v>0</v>
      </c>
      <c r="AG187" s="11" t="s">
        <v>2398</v>
      </c>
    </row>
    <row r="188" spans="1:33" x14ac:dyDescent="0.25">
      <c r="A188" s="11">
        <v>256</v>
      </c>
      <c r="B188" s="11" t="s">
        <v>2399</v>
      </c>
      <c r="C188" s="11" t="s">
        <v>1906</v>
      </c>
      <c r="D188" s="11">
        <v>19196</v>
      </c>
      <c r="E188" s="11">
        <v>21116</v>
      </c>
      <c r="F188" s="11">
        <v>50</v>
      </c>
      <c r="G188" s="11">
        <v>2500</v>
      </c>
      <c r="H188" s="11">
        <v>0</v>
      </c>
      <c r="I188" s="11">
        <v>2.1</v>
      </c>
      <c r="J188" s="110">
        <v>7.24</v>
      </c>
      <c r="K188" s="111">
        <v>0.17</v>
      </c>
      <c r="L188" s="111">
        <v>2.2000000000000002</v>
      </c>
      <c r="M188" s="111">
        <v>0.1</v>
      </c>
      <c r="N188" s="111">
        <v>0</v>
      </c>
      <c r="O188" s="111">
        <v>0.6</v>
      </c>
      <c r="P188" s="111">
        <v>0.88500000000000001</v>
      </c>
      <c r="Q188" s="111">
        <v>0.8</v>
      </c>
      <c r="R188" s="111">
        <v>0</v>
      </c>
      <c r="S188" s="111">
        <v>0.3</v>
      </c>
      <c r="T188" s="111">
        <v>13</v>
      </c>
      <c r="U188" s="111">
        <v>100</v>
      </c>
      <c r="V188" s="111">
        <v>150</v>
      </c>
      <c r="W188" s="111">
        <v>1</v>
      </c>
      <c r="X188" s="111">
        <v>150</v>
      </c>
      <c r="Y188" s="111">
        <v>1</v>
      </c>
      <c r="Z188" s="255">
        <v>17</v>
      </c>
      <c r="AA188" s="111">
        <v>0</v>
      </c>
      <c r="AB188" s="111">
        <v>0</v>
      </c>
      <c r="AC188" s="111">
        <v>0</v>
      </c>
      <c r="AD188" s="111">
        <v>0</v>
      </c>
      <c r="AE188" s="111">
        <v>0</v>
      </c>
      <c r="AF188" s="111">
        <v>0.15</v>
      </c>
      <c r="AG188" s="11" t="s">
        <v>2400</v>
      </c>
    </row>
    <row r="189" spans="1:33" x14ac:dyDescent="0.25">
      <c r="A189" s="11">
        <v>257</v>
      </c>
      <c r="B189" s="11" t="s">
        <v>2401</v>
      </c>
      <c r="C189" s="11" t="s">
        <v>1906</v>
      </c>
      <c r="D189" s="11">
        <v>8616</v>
      </c>
      <c r="E189" s="11">
        <v>9478</v>
      </c>
      <c r="F189" s="11">
        <v>115</v>
      </c>
      <c r="G189" s="11">
        <v>1725</v>
      </c>
      <c r="H189" s="11">
        <v>0</v>
      </c>
      <c r="I189" s="11">
        <v>8</v>
      </c>
      <c r="J189" s="110">
        <v>5.63</v>
      </c>
      <c r="K189" s="111">
        <v>0.17</v>
      </c>
      <c r="L189" s="111">
        <v>2.2000000000000002</v>
      </c>
      <c r="M189" s="111">
        <v>0.1</v>
      </c>
      <c r="N189" s="111">
        <v>0</v>
      </c>
      <c r="O189" s="111">
        <v>0.7</v>
      </c>
      <c r="P189" s="111">
        <v>0.94</v>
      </c>
      <c r="Q189" s="111">
        <v>0.7</v>
      </c>
      <c r="R189" s="111">
        <v>0</v>
      </c>
      <c r="S189" s="111">
        <v>0.25</v>
      </c>
      <c r="T189" s="111">
        <v>15</v>
      </c>
      <c r="U189" s="111">
        <v>25</v>
      </c>
      <c r="V189" s="111">
        <v>100</v>
      </c>
      <c r="W189" s="111">
        <v>1</v>
      </c>
      <c r="X189" s="111">
        <v>0</v>
      </c>
      <c r="Y189" s="111">
        <v>0</v>
      </c>
      <c r="Z189" s="255">
        <v>0</v>
      </c>
      <c r="AA189" s="111">
        <v>0</v>
      </c>
      <c r="AB189" s="111">
        <v>0</v>
      </c>
      <c r="AC189" s="111">
        <v>0</v>
      </c>
      <c r="AD189" s="111">
        <v>0</v>
      </c>
      <c r="AE189" s="111">
        <v>6.08</v>
      </c>
      <c r="AF189" s="111">
        <v>31.2</v>
      </c>
      <c r="AG189" s="11" t="s">
        <v>2402</v>
      </c>
    </row>
    <row r="190" spans="1:33" x14ac:dyDescent="0.25">
      <c r="A190" s="11">
        <v>258</v>
      </c>
      <c r="B190" s="11" t="s">
        <v>2403</v>
      </c>
      <c r="C190" s="11" t="s">
        <v>2404</v>
      </c>
      <c r="D190" s="11">
        <v>78942</v>
      </c>
      <c r="E190" s="11">
        <v>86837</v>
      </c>
      <c r="F190" s="11">
        <v>50</v>
      </c>
      <c r="G190" s="11">
        <v>2000</v>
      </c>
      <c r="H190" s="11">
        <v>0</v>
      </c>
      <c r="I190" s="11">
        <v>9.1</v>
      </c>
      <c r="J190" s="110">
        <v>6.44</v>
      </c>
      <c r="K190" s="111">
        <v>0.63</v>
      </c>
      <c r="L190" s="111">
        <v>1.3</v>
      </c>
      <c r="M190" s="111">
        <v>0.1</v>
      </c>
      <c r="N190" s="111">
        <v>0</v>
      </c>
      <c r="O190" s="111">
        <v>0.56000000000000005</v>
      </c>
      <c r="P190" s="111">
        <v>0.88500000000000001</v>
      </c>
      <c r="Q190" s="111">
        <v>0.67</v>
      </c>
      <c r="R190" s="111">
        <v>0</v>
      </c>
      <c r="S190" s="111">
        <v>0</v>
      </c>
      <c r="T190" s="111">
        <v>0</v>
      </c>
      <c r="U190" s="111">
        <v>0</v>
      </c>
      <c r="V190" s="111">
        <v>0</v>
      </c>
      <c r="W190" s="111">
        <v>0</v>
      </c>
      <c r="X190" s="111">
        <v>0</v>
      </c>
      <c r="Y190" s="111">
        <v>0</v>
      </c>
      <c r="Z190" s="255">
        <v>9</v>
      </c>
      <c r="AA190" s="111">
        <v>0</v>
      </c>
      <c r="AB190" s="111">
        <v>0</v>
      </c>
      <c r="AC190" s="111">
        <v>0</v>
      </c>
      <c r="AD190" s="111">
        <v>0</v>
      </c>
      <c r="AE190" s="111">
        <v>5</v>
      </c>
      <c r="AF190" s="111">
        <v>0</v>
      </c>
      <c r="AG190" s="11" t="s">
        <v>2405</v>
      </c>
    </row>
    <row r="191" spans="1:33" x14ac:dyDescent="0.25">
      <c r="A191" s="11">
        <v>259</v>
      </c>
      <c r="B191" s="11" t="s">
        <v>2406</v>
      </c>
      <c r="C191" s="11" t="s">
        <v>1906</v>
      </c>
      <c r="D191" s="11">
        <v>5594</v>
      </c>
      <c r="E191" s="11">
        <v>6154</v>
      </c>
      <c r="F191" s="11">
        <v>50</v>
      </c>
      <c r="G191" s="11">
        <v>1200</v>
      </c>
      <c r="H191" s="11">
        <v>0</v>
      </c>
      <c r="I191" s="11">
        <v>9.1</v>
      </c>
      <c r="J191" s="110">
        <v>6.44</v>
      </c>
      <c r="K191" s="111">
        <v>0.63</v>
      </c>
      <c r="L191" s="111">
        <v>1.3</v>
      </c>
      <c r="M191" s="111">
        <v>0.1</v>
      </c>
      <c r="N191" s="111">
        <v>0</v>
      </c>
      <c r="O191" s="111">
        <v>0.6</v>
      </c>
      <c r="P191" s="111">
        <v>0.88500000000000001</v>
      </c>
      <c r="Q191" s="111">
        <v>0.65</v>
      </c>
      <c r="R191" s="111">
        <v>0</v>
      </c>
      <c r="S191" s="111">
        <v>0.3</v>
      </c>
      <c r="T191" s="111">
        <v>13</v>
      </c>
      <c r="U191" s="111">
        <v>75</v>
      </c>
      <c r="V191" s="111">
        <v>25</v>
      </c>
      <c r="W191" s="111">
        <v>0.3</v>
      </c>
      <c r="X191" s="111">
        <v>0</v>
      </c>
      <c r="Y191" s="111">
        <v>0</v>
      </c>
      <c r="Z191" s="255">
        <v>9</v>
      </c>
      <c r="AA191" s="111">
        <v>0</v>
      </c>
      <c r="AB191" s="111">
        <v>0</v>
      </c>
      <c r="AC191" s="111">
        <v>0</v>
      </c>
      <c r="AD191" s="111">
        <v>0</v>
      </c>
      <c r="AE191" s="111">
        <v>5</v>
      </c>
      <c r="AF191" s="111">
        <v>2.6</v>
      </c>
      <c r="AG191" s="11" t="s">
        <v>2407</v>
      </c>
    </row>
    <row r="192" spans="1:33" x14ac:dyDescent="0.25">
      <c r="A192" s="11">
        <v>260</v>
      </c>
      <c r="B192" s="11" t="s">
        <v>2408</v>
      </c>
      <c r="C192" s="11" t="s">
        <v>1906</v>
      </c>
      <c r="D192" s="11">
        <v>12047</v>
      </c>
      <c r="E192" s="11">
        <v>13252</v>
      </c>
      <c r="F192" s="11">
        <v>50</v>
      </c>
      <c r="G192" s="11">
        <v>1200</v>
      </c>
      <c r="H192" s="11">
        <v>0</v>
      </c>
      <c r="I192" s="11">
        <v>9.1</v>
      </c>
      <c r="J192" s="110">
        <v>6.44</v>
      </c>
      <c r="K192" s="111">
        <v>0.63</v>
      </c>
      <c r="L192" s="111">
        <v>1.3</v>
      </c>
      <c r="M192" s="111">
        <v>0.1</v>
      </c>
      <c r="N192" s="111">
        <v>0</v>
      </c>
      <c r="O192" s="111">
        <v>0.6</v>
      </c>
      <c r="P192" s="111">
        <v>0.88500000000000001</v>
      </c>
      <c r="Q192" s="111">
        <v>0.65</v>
      </c>
      <c r="R192" s="111">
        <v>0</v>
      </c>
      <c r="S192" s="111">
        <v>0.3</v>
      </c>
      <c r="T192" s="111">
        <v>13</v>
      </c>
      <c r="U192" s="111">
        <v>75</v>
      </c>
      <c r="V192" s="111">
        <v>25</v>
      </c>
      <c r="W192" s="111">
        <v>0.3</v>
      </c>
      <c r="X192" s="111">
        <v>0</v>
      </c>
      <c r="Y192" s="111">
        <v>0</v>
      </c>
      <c r="Z192" s="255">
        <v>9</v>
      </c>
      <c r="AA192" s="111">
        <v>0</v>
      </c>
      <c r="AB192" s="111">
        <v>0</v>
      </c>
      <c r="AC192" s="111">
        <v>0</v>
      </c>
      <c r="AD192" s="111">
        <v>0</v>
      </c>
      <c r="AE192" s="111">
        <v>5</v>
      </c>
      <c r="AF192" s="111">
        <v>2.6</v>
      </c>
      <c r="AG192" s="11" t="s">
        <v>2409</v>
      </c>
    </row>
    <row r="193" spans="1:33" s="96" customFormat="1" x14ac:dyDescent="0.25">
      <c r="A193" s="11">
        <v>261</v>
      </c>
      <c r="B193" s="11" t="s">
        <v>2410</v>
      </c>
      <c r="C193" s="11" t="s">
        <v>1906</v>
      </c>
      <c r="D193" s="11">
        <v>1483</v>
      </c>
      <c r="E193" s="11">
        <v>1631</v>
      </c>
      <c r="F193" s="11">
        <v>50</v>
      </c>
      <c r="G193" s="11">
        <v>1200</v>
      </c>
      <c r="H193" s="11">
        <v>0</v>
      </c>
      <c r="I193" s="11">
        <v>9.1</v>
      </c>
      <c r="J193" s="110">
        <v>7.24</v>
      </c>
      <c r="K193" s="111">
        <v>0.63</v>
      </c>
      <c r="L193" s="111">
        <v>1.3</v>
      </c>
      <c r="M193" s="111">
        <v>0.1</v>
      </c>
      <c r="N193" s="111">
        <v>0</v>
      </c>
      <c r="O193" s="111">
        <v>0.6</v>
      </c>
      <c r="P193" s="111">
        <v>0.88500000000000001</v>
      </c>
      <c r="Q193" s="111">
        <v>0.7</v>
      </c>
      <c r="R193" s="111">
        <v>0</v>
      </c>
      <c r="S193" s="111">
        <v>0</v>
      </c>
      <c r="T193" s="111">
        <v>0</v>
      </c>
      <c r="U193" s="111">
        <v>75</v>
      </c>
      <c r="V193" s="111">
        <v>25</v>
      </c>
      <c r="W193" s="111">
        <v>0.3</v>
      </c>
      <c r="X193" s="111">
        <v>0</v>
      </c>
      <c r="Y193" s="111">
        <v>0</v>
      </c>
      <c r="Z193" s="255">
        <v>9</v>
      </c>
      <c r="AA193" s="111">
        <v>0</v>
      </c>
      <c r="AB193" s="111">
        <v>0</v>
      </c>
      <c r="AC193" s="111">
        <v>0</v>
      </c>
      <c r="AD193" s="111">
        <v>0</v>
      </c>
      <c r="AE193" s="111">
        <v>5</v>
      </c>
      <c r="AF193" s="111">
        <v>6.0999999999999999E-2</v>
      </c>
      <c r="AG193" s="11" t="s">
        <v>2411</v>
      </c>
    </row>
    <row r="194" spans="1:33" x14ac:dyDescent="0.25">
      <c r="A194" s="11">
        <v>262</v>
      </c>
      <c r="B194" s="11" t="s">
        <v>2412</v>
      </c>
      <c r="C194" s="11" t="s">
        <v>1906</v>
      </c>
      <c r="D194" s="11">
        <v>674</v>
      </c>
      <c r="E194" s="11">
        <v>741</v>
      </c>
      <c r="F194" s="11">
        <v>50</v>
      </c>
      <c r="G194" s="11">
        <v>1200</v>
      </c>
      <c r="H194" s="11">
        <v>0</v>
      </c>
      <c r="I194" s="11">
        <v>9.1</v>
      </c>
      <c r="J194" s="110">
        <v>7.24</v>
      </c>
      <c r="K194" s="111">
        <v>0.63</v>
      </c>
      <c r="L194" s="111">
        <v>1.3</v>
      </c>
      <c r="M194" s="111">
        <v>0.1</v>
      </c>
      <c r="N194" s="111">
        <v>0</v>
      </c>
      <c r="O194" s="111">
        <v>0.6</v>
      </c>
      <c r="P194" s="111">
        <v>0.88500000000000001</v>
      </c>
      <c r="Q194" s="111">
        <v>0.7</v>
      </c>
      <c r="R194" s="111">
        <v>0</v>
      </c>
      <c r="S194" s="111">
        <v>0</v>
      </c>
      <c r="T194" s="111">
        <v>0</v>
      </c>
      <c r="U194" s="111">
        <v>75</v>
      </c>
      <c r="V194" s="111">
        <v>25</v>
      </c>
      <c r="W194" s="111">
        <v>0.3</v>
      </c>
      <c r="X194" s="111">
        <v>0</v>
      </c>
      <c r="Y194" s="111">
        <v>0</v>
      </c>
      <c r="Z194" s="255">
        <v>9</v>
      </c>
      <c r="AA194" s="111">
        <v>0</v>
      </c>
      <c r="AB194" s="111">
        <v>0</v>
      </c>
      <c r="AC194" s="111">
        <v>0</v>
      </c>
      <c r="AD194" s="111">
        <v>0</v>
      </c>
      <c r="AE194" s="111">
        <v>5</v>
      </c>
      <c r="AF194" s="111">
        <v>6.0999999999999999E-2</v>
      </c>
      <c r="AG194" s="11" t="s">
        <v>2413</v>
      </c>
    </row>
    <row r="195" spans="1:33" x14ac:dyDescent="0.25">
      <c r="A195" s="11">
        <v>263</v>
      </c>
      <c r="B195" s="11" t="s">
        <v>2414</v>
      </c>
      <c r="C195" s="11" t="s">
        <v>1906</v>
      </c>
      <c r="D195" s="11">
        <v>1563</v>
      </c>
      <c r="E195" s="11">
        <v>1719</v>
      </c>
      <c r="F195" s="11">
        <v>50</v>
      </c>
      <c r="G195" s="11">
        <v>1200</v>
      </c>
      <c r="H195" s="11">
        <v>0</v>
      </c>
      <c r="I195" s="11">
        <v>3</v>
      </c>
      <c r="J195" s="110">
        <v>7.24</v>
      </c>
      <c r="K195" s="111">
        <v>0.63</v>
      </c>
      <c r="L195" s="111">
        <v>1.3</v>
      </c>
      <c r="M195" s="111">
        <v>0.1</v>
      </c>
      <c r="N195" s="111">
        <v>0</v>
      </c>
      <c r="O195" s="111">
        <v>0.6</v>
      </c>
      <c r="P195" s="111">
        <v>0.88500000000000001</v>
      </c>
      <c r="Q195" s="111">
        <v>0.7</v>
      </c>
      <c r="R195" s="111">
        <v>0</v>
      </c>
      <c r="S195" s="111">
        <v>0</v>
      </c>
      <c r="T195" s="111">
        <v>0</v>
      </c>
      <c r="U195" s="111">
        <v>0</v>
      </c>
      <c r="V195" s="111">
        <v>0</v>
      </c>
      <c r="W195" s="111">
        <v>0</v>
      </c>
      <c r="X195" s="111">
        <v>0</v>
      </c>
      <c r="Y195" s="111">
        <v>0</v>
      </c>
      <c r="Z195" s="255">
        <v>9</v>
      </c>
      <c r="AA195" s="111">
        <v>0</v>
      </c>
      <c r="AB195" s="111">
        <v>0</v>
      </c>
      <c r="AC195" s="111">
        <v>0</v>
      </c>
      <c r="AD195" s="111">
        <v>0</v>
      </c>
      <c r="AE195" s="111">
        <v>5</v>
      </c>
      <c r="AF195" s="111">
        <v>5.3630000000000004</v>
      </c>
      <c r="AG195" s="11" t="s">
        <v>2415</v>
      </c>
    </row>
    <row r="196" spans="1:33" x14ac:dyDescent="0.25">
      <c r="A196" s="11">
        <v>264</v>
      </c>
      <c r="B196" s="11" t="s">
        <v>2416</v>
      </c>
      <c r="C196" s="11" t="s">
        <v>1906</v>
      </c>
      <c r="D196" s="11">
        <v>4638</v>
      </c>
      <c r="E196" s="11">
        <v>5101</v>
      </c>
      <c r="F196" s="11">
        <v>80</v>
      </c>
      <c r="G196" s="11">
        <v>1500</v>
      </c>
      <c r="H196" s="11">
        <v>0</v>
      </c>
      <c r="I196" s="11">
        <v>9.1</v>
      </c>
      <c r="J196" s="110">
        <v>10.46</v>
      </c>
      <c r="K196" s="111">
        <v>0.63</v>
      </c>
      <c r="L196" s="111">
        <v>1.3</v>
      </c>
      <c r="M196" s="111">
        <v>0.1</v>
      </c>
      <c r="N196" s="111">
        <v>0</v>
      </c>
      <c r="O196" s="111">
        <v>0.6</v>
      </c>
      <c r="P196" s="111">
        <v>0.88500000000000001</v>
      </c>
      <c r="Q196" s="111">
        <v>0.65</v>
      </c>
      <c r="R196" s="111">
        <v>0</v>
      </c>
      <c r="S196" s="111">
        <v>0</v>
      </c>
      <c r="T196" s="111">
        <v>0</v>
      </c>
      <c r="U196" s="111">
        <v>0</v>
      </c>
      <c r="V196" s="111">
        <v>0</v>
      </c>
      <c r="W196" s="111">
        <v>0</v>
      </c>
      <c r="X196" s="111">
        <v>0</v>
      </c>
      <c r="Y196" s="111">
        <v>0</v>
      </c>
      <c r="Z196" s="255">
        <v>9</v>
      </c>
      <c r="AA196" s="111">
        <v>0</v>
      </c>
      <c r="AB196" s="111">
        <v>0</v>
      </c>
      <c r="AC196" s="111">
        <v>0</v>
      </c>
      <c r="AD196" s="111">
        <v>0</v>
      </c>
      <c r="AE196" s="111">
        <v>5</v>
      </c>
      <c r="AF196" s="111">
        <v>6.0999999999999999E-2</v>
      </c>
      <c r="AG196" s="11" t="s">
        <v>2417</v>
      </c>
    </row>
    <row r="197" spans="1:33" x14ac:dyDescent="0.25">
      <c r="A197" s="11">
        <v>265</v>
      </c>
      <c r="B197" s="11" t="s">
        <v>2418</v>
      </c>
      <c r="C197" s="11" t="s">
        <v>1906</v>
      </c>
      <c r="D197" s="11">
        <v>6829</v>
      </c>
      <c r="E197" s="11">
        <v>7512</v>
      </c>
      <c r="F197" s="11">
        <v>80</v>
      </c>
      <c r="G197" s="11">
        <v>1500</v>
      </c>
      <c r="H197" s="11">
        <v>0</v>
      </c>
      <c r="I197" s="11">
        <v>9.1</v>
      </c>
      <c r="J197" s="110">
        <v>10.46</v>
      </c>
      <c r="K197" s="111">
        <v>0.63</v>
      </c>
      <c r="L197" s="111">
        <v>1.3</v>
      </c>
      <c r="M197" s="111">
        <v>0.1</v>
      </c>
      <c r="N197" s="111">
        <v>0</v>
      </c>
      <c r="O197" s="111">
        <v>0.6</v>
      </c>
      <c r="P197" s="111">
        <v>0.88500000000000001</v>
      </c>
      <c r="Q197" s="111">
        <v>0.65</v>
      </c>
      <c r="R197" s="111">
        <v>0</v>
      </c>
      <c r="S197" s="111">
        <v>0</v>
      </c>
      <c r="T197" s="111">
        <v>0</v>
      </c>
      <c r="U197" s="111">
        <v>75</v>
      </c>
      <c r="V197" s="111">
        <v>0</v>
      </c>
      <c r="W197" s="111">
        <v>0</v>
      </c>
      <c r="X197" s="111">
        <v>0</v>
      </c>
      <c r="Y197" s="111">
        <v>0</v>
      </c>
      <c r="Z197" s="255">
        <v>9</v>
      </c>
      <c r="AA197" s="111">
        <v>0</v>
      </c>
      <c r="AB197" s="111">
        <v>0</v>
      </c>
      <c r="AC197" s="111">
        <v>0</v>
      </c>
      <c r="AD197" s="111">
        <v>0</v>
      </c>
      <c r="AE197" s="111">
        <v>5</v>
      </c>
      <c r="AF197" s="111">
        <v>6.0999999999999999E-2</v>
      </c>
      <c r="AG197" s="11" t="s">
        <v>2419</v>
      </c>
    </row>
    <row r="198" spans="1:33" x14ac:dyDescent="0.25">
      <c r="A198" s="11">
        <v>266</v>
      </c>
      <c r="B198" s="11" t="s">
        <v>2420</v>
      </c>
      <c r="C198" s="11" t="s">
        <v>1906</v>
      </c>
      <c r="D198" s="11">
        <v>5665</v>
      </c>
      <c r="E198" s="11">
        <v>6232</v>
      </c>
      <c r="F198" s="11">
        <v>100</v>
      </c>
      <c r="G198" s="11">
        <v>2000</v>
      </c>
      <c r="H198" s="11">
        <v>0</v>
      </c>
      <c r="I198" s="11">
        <v>6.1</v>
      </c>
      <c r="J198" s="110">
        <v>6.44</v>
      </c>
      <c r="K198" s="111">
        <v>0.63</v>
      </c>
      <c r="L198" s="111">
        <v>1.3</v>
      </c>
      <c r="M198" s="111">
        <v>0.1</v>
      </c>
      <c r="N198" s="111">
        <v>0</v>
      </c>
      <c r="O198" s="111">
        <v>0.6</v>
      </c>
      <c r="P198" s="111">
        <v>0.88500000000000001</v>
      </c>
      <c r="Q198" s="111">
        <v>0.65</v>
      </c>
      <c r="R198" s="111">
        <v>0</v>
      </c>
      <c r="S198" s="111">
        <v>0</v>
      </c>
      <c r="T198" s="111">
        <v>0</v>
      </c>
      <c r="U198" s="111">
        <v>75</v>
      </c>
      <c r="V198" s="111">
        <v>25</v>
      </c>
      <c r="W198" s="111">
        <v>0.3</v>
      </c>
      <c r="X198" s="111">
        <v>0</v>
      </c>
      <c r="Y198" s="111">
        <v>0</v>
      </c>
      <c r="Z198" s="255">
        <v>9</v>
      </c>
      <c r="AA198" s="111">
        <v>0</v>
      </c>
      <c r="AB198" s="111">
        <v>0</v>
      </c>
      <c r="AC198" s="111">
        <v>0</v>
      </c>
      <c r="AD198" s="111">
        <v>0</v>
      </c>
      <c r="AE198" s="111">
        <v>5</v>
      </c>
      <c r="AF198" s="111">
        <v>0.29299999999999998</v>
      </c>
      <c r="AG198" s="11" t="s">
        <v>2421</v>
      </c>
    </row>
    <row r="199" spans="1:33" x14ac:dyDescent="0.25">
      <c r="A199" s="11">
        <v>267</v>
      </c>
      <c r="B199" s="11" t="s">
        <v>2422</v>
      </c>
      <c r="C199" s="11" t="s">
        <v>2404</v>
      </c>
      <c r="D199" s="11">
        <v>62569</v>
      </c>
      <c r="E199" s="11">
        <v>68826</v>
      </c>
      <c r="F199" s="11">
        <v>50</v>
      </c>
      <c r="G199" s="11">
        <v>2000</v>
      </c>
      <c r="H199" s="11">
        <v>75</v>
      </c>
      <c r="I199" s="11">
        <v>9.1</v>
      </c>
      <c r="J199" s="110">
        <v>10.46</v>
      </c>
      <c r="K199" s="111">
        <v>0.63</v>
      </c>
      <c r="L199" s="111">
        <v>1.3</v>
      </c>
      <c r="M199" s="111">
        <v>0.1</v>
      </c>
      <c r="N199" s="111">
        <v>0</v>
      </c>
      <c r="O199" s="111">
        <v>0.56000000000000005</v>
      </c>
      <c r="P199" s="111">
        <v>0.88500000000000001</v>
      </c>
      <c r="Q199" s="111">
        <v>0.65</v>
      </c>
      <c r="R199" s="111">
        <v>0</v>
      </c>
      <c r="S199" s="111">
        <v>0</v>
      </c>
      <c r="T199" s="111">
        <v>0</v>
      </c>
      <c r="U199" s="111">
        <v>0</v>
      </c>
      <c r="V199" s="111">
        <v>0</v>
      </c>
      <c r="W199" s="111">
        <v>0</v>
      </c>
      <c r="X199" s="111">
        <v>0</v>
      </c>
      <c r="Y199" s="111">
        <v>0</v>
      </c>
      <c r="Z199" s="255">
        <v>9</v>
      </c>
      <c r="AA199" s="111">
        <v>0</v>
      </c>
      <c r="AB199" s="111">
        <v>0</v>
      </c>
      <c r="AC199" s="111">
        <v>0</v>
      </c>
      <c r="AD199" s="111">
        <v>0</v>
      </c>
      <c r="AE199" s="111">
        <v>5</v>
      </c>
      <c r="AF199" s="111">
        <v>0.29299999999999998</v>
      </c>
      <c r="AG199" s="11" t="s">
        <v>2423</v>
      </c>
    </row>
    <row r="200" spans="1:33" x14ac:dyDescent="0.25">
      <c r="A200" s="11">
        <v>268</v>
      </c>
      <c r="B200" s="11" t="s">
        <v>2424</v>
      </c>
      <c r="C200" s="11" t="s">
        <v>2404</v>
      </c>
      <c r="D200" s="11"/>
      <c r="E200" s="11"/>
      <c r="F200" s="11"/>
      <c r="G200" s="11"/>
      <c r="H200" s="11"/>
      <c r="I200" s="11"/>
      <c r="J200" s="110"/>
      <c r="K200" s="111"/>
      <c r="L200" s="111"/>
      <c r="M200" s="111"/>
      <c r="N200" s="111"/>
      <c r="O200" s="111"/>
      <c r="P200" s="111"/>
      <c r="Q200" s="111"/>
      <c r="R200" s="111"/>
      <c r="S200" s="111"/>
      <c r="T200" s="111"/>
      <c r="U200" s="111"/>
      <c r="V200" s="111"/>
      <c r="W200" s="111"/>
      <c r="X200" s="111"/>
      <c r="Y200" s="111"/>
      <c r="Z200" s="255">
        <v>9</v>
      </c>
      <c r="AA200" s="111">
        <v>0</v>
      </c>
      <c r="AB200" s="111">
        <v>0</v>
      </c>
      <c r="AC200" s="111"/>
      <c r="AD200" s="111"/>
      <c r="AE200" s="111">
        <v>5</v>
      </c>
      <c r="AF200" s="111">
        <v>2.6</v>
      </c>
      <c r="AG200" s="11" t="s">
        <v>2425</v>
      </c>
    </row>
    <row r="201" spans="1:33" x14ac:dyDescent="0.25">
      <c r="A201" s="11">
        <v>269</v>
      </c>
      <c r="B201" s="11" t="s">
        <v>2426</v>
      </c>
      <c r="C201" s="11" t="s">
        <v>1906</v>
      </c>
      <c r="D201" s="11">
        <v>388</v>
      </c>
      <c r="E201" s="11">
        <v>426</v>
      </c>
      <c r="F201" s="11">
        <v>100</v>
      </c>
      <c r="G201" s="11">
        <v>1500</v>
      </c>
      <c r="H201" s="11">
        <v>0</v>
      </c>
      <c r="I201" s="11">
        <v>1.8</v>
      </c>
      <c r="J201" s="110">
        <v>7.24</v>
      </c>
      <c r="K201" s="111">
        <v>0.63</v>
      </c>
      <c r="L201" s="111">
        <v>1.3</v>
      </c>
      <c r="M201" s="111">
        <v>0</v>
      </c>
      <c r="N201" s="111">
        <v>0</v>
      </c>
      <c r="O201" s="111">
        <v>0.6</v>
      </c>
      <c r="P201" s="111">
        <v>0.88500000000000001</v>
      </c>
      <c r="Q201" s="111">
        <v>0.7</v>
      </c>
      <c r="R201" s="111">
        <v>0</v>
      </c>
      <c r="S201" s="111">
        <v>0</v>
      </c>
      <c r="T201" s="111">
        <v>0</v>
      </c>
      <c r="U201" s="111">
        <v>0</v>
      </c>
      <c r="V201" s="111">
        <v>0</v>
      </c>
      <c r="W201" s="111">
        <v>0</v>
      </c>
      <c r="X201" s="111">
        <v>0</v>
      </c>
      <c r="Y201" s="111">
        <v>0</v>
      </c>
      <c r="Z201" s="255">
        <v>9</v>
      </c>
      <c r="AA201" s="111">
        <v>0</v>
      </c>
      <c r="AB201" s="111">
        <v>0</v>
      </c>
      <c r="AC201" s="111">
        <v>0</v>
      </c>
      <c r="AD201" s="111">
        <v>0</v>
      </c>
      <c r="AE201" s="111">
        <v>5</v>
      </c>
      <c r="AF201" s="111">
        <v>5.3630000000000004</v>
      </c>
      <c r="AG201" s="11" t="s">
        <v>2427</v>
      </c>
    </row>
    <row r="202" spans="1:33" x14ac:dyDescent="0.25">
      <c r="A202" s="11">
        <v>270</v>
      </c>
      <c r="B202" s="11" t="s">
        <v>2428</v>
      </c>
      <c r="C202" s="11" t="s">
        <v>1907</v>
      </c>
      <c r="D202" s="11">
        <v>10</v>
      </c>
      <c r="E202" s="11">
        <v>0</v>
      </c>
      <c r="F202" s="11">
        <v>1</v>
      </c>
      <c r="G202" s="11">
        <v>2</v>
      </c>
      <c r="H202" s="11">
        <v>1</v>
      </c>
      <c r="I202" s="11">
        <v>7.6</v>
      </c>
      <c r="J202" s="110">
        <v>12.87</v>
      </c>
      <c r="K202" s="111">
        <v>0.2</v>
      </c>
      <c r="L202" s="111">
        <v>1.6</v>
      </c>
      <c r="M202" s="111">
        <v>1</v>
      </c>
      <c r="N202" s="111">
        <v>0</v>
      </c>
      <c r="O202" s="111">
        <v>0.01</v>
      </c>
      <c r="P202" s="111">
        <v>0.01</v>
      </c>
      <c r="Q202" s="111">
        <v>1</v>
      </c>
      <c r="R202" s="111">
        <v>0</v>
      </c>
      <c r="S202" s="111">
        <v>0</v>
      </c>
      <c r="T202" s="111">
        <v>0</v>
      </c>
      <c r="U202" s="111">
        <v>0</v>
      </c>
      <c r="V202" s="111">
        <v>0</v>
      </c>
      <c r="W202" s="111">
        <v>0</v>
      </c>
      <c r="X202" s="111">
        <v>0</v>
      </c>
      <c r="Y202" s="111">
        <v>0</v>
      </c>
      <c r="Z202" s="255">
        <v>9</v>
      </c>
      <c r="AA202" s="111">
        <v>0</v>
      </c>
      <c r="AB202" s="111">
        <v>0</v>
      </c>
      <c r="AC202" s="111">
        <v>0</v>
      </c>
      <c r="AD202" s="111">
        <v>0</v>
      </c>
      <c r="AE202" s="111">
        <v>5</v>
      </c>
      <c r="AF202" s="111">
        <v>0</v>
      </c>
      <c r="AG202" s="11" t="s">
        <v>2429</v>
      </c>
    </row>
    <row r="203" spans="1:33" x14ac:dyDescent="0.25">
      <c r="A203" s="11">
        <v>271</v>
      </c>
      <c r="B203" s="11" t="s">
        <v>2430</v>
      </c>
      <c r="C203" s="11" t="s">
        <v>1907</v>
      </c>
      <c r="D203" s="11">
        <v>50</v>
      </c>
      <c r="E203" s="11">
        <v>0</v>
      </c>
      <c r="F203" s="11">
        <v>800</v>
      </c>
      <c r="G203" s="11">
        <v>24000</v>
      </c>
      <c r="H203" s="11">
        <v>0</v>
      </c>
      <c r="I203" s="11">
        <v>11</v>
      </c>
      <c r="J203" s="110">
        <v>4.83</v>
      </c>
      <c r="K203" s="111">
        <v>0.63</v>
      </c>
      <c r="L203" s="111">
        <v>1.3</v>
      </c>
      <c r="M203" s="111">
        <v>0</v>
      </c>
      <c r="N203" s="111">
        <v>0</v>
      </c>
      <c r="O203" s="111">
        <v>0.6</v>
      </c>
      <c r="P203" s="111">
        <v>0.85799999999999998</v>
      </c>
      <c r="Q203" s="111">
        <v>0.5</v>
      </c>
      <c r="R203" s="111">
        <v>0</v>
      </c>
      <c r="S203" s="111">
        <v>0.3</v>
      </c>
      <c r="T203" s="111">
        <v>13</v>
      </c>
      <c r="U203" s="111">
        <v>75</v>
      </c>
      <c r="V203" s="111">
        <v>25</v>
      </c>
      <c r="W203" s="111">
        <v>0.3</v>
      </c>
      <c r="X203" s="111">
        <v>0</v>
      </c>
      <c r="Y203" s="111">
        <v>0</v>
      </c>
      <c r="Z203" s="255">
        <v>9</v>
      </c>
      <c r="AA203" s="111">
        <v>0</v>
      </c>
      <c r="AB203" s="111">
        <v>0</v>
      </c>
      <c r="AC203" s="111">
        <v>0</v>
      </c>
      <c r="AD203" s="111">
        <v>0</v>
      </c>
      <c r="AE203" s="111">
        <v>5</v>
      </c>
      <c r="AF203" s="111">
        <v>19.5</v>
      </c>
      <c r="AG203" s="11" t="s">
        <v>2431</v>
      </c>
    </row>
    <row r="204" spans="1:33" x14ac:dyDescent="0.25">
      <c r="A204" s="11">
        <v>272</v>
      </c>
      <c r="B204" s="11" t="s">
        <v>2432</v>
      </c>
      <c r="C204" s="11" t="s">
        <v>2404</v>
      </c>
      <c r="D204" s="11">
        <v>25027</v>
      </c>
      <c r="E204" s="11">
        <v>27529</v>
      </c>
      <c r="F204" s="11">
        <v>100</v>
      </c>
      <c r="G204" s="11">
        <v>2500</v>
      </c>
      <c r="H204" s="11">
        <v>0</v>
      </c>
      <c r="I204" s="11">
        <v>9.1</v>
      </c>
      <c r="J204" s="110">
        <v>8.1</v>
      </c>
      <c r="K204" s="111">
        <v>0.2</v>
      </c>
      <c r="L204" s="111">
        <v>1.6</v>
      </c>
      <c r="M204" s="111">
        <v>0.1</v>
      </c>
      <c r="N204" s="111">
        <v>0</v>
      </c>
      <c r="O204" s="111">
        <v>0.6</v>
      </c>
      <c r="P204" s="111">
        <v>0.88500000000000001</v>
      </c>
      <c r="Q204" s="111">
        <v>0.8</v>
      </c>
      <c r="R204" s="111">
        <v>0</v>
      </c>
      <c r="S204" s="111">
        <v>0</v>
      </c>
      <c r="T204" s="111">
        <v>0</v>
      </c>
      <c r="U204" s="111">
        <v>0</v>
      </c>
      <c r="V204" s="111">
        <v>0</v>
      </c>
      <c r="W204" s="111">
        <v>0</v>
      </c>
      <c r="X204" s="111">
        <v>0</v>
      </c>
      <c r="Y204" s="111">
        <v>0</v>
      </c>
      <c r="Z204" s="255">
        <v>7</v>
      </c>
      <c r="AA204" s="111">
        <v>0.95</v>
      </c>
      <c r="AB204" s="111">
        <v>0</v>
      </c>
      <c r="AC204" s="111">
        <v>0</v>
      </c>
      <c r="AD204" s="111">
        <v>0</v>
      </c>
      <c r="AE204" s="111">
        <v>2.54</v>
      </c>
      <c r="AF204" s="111">
        <v>0</v>
      </c>
      <c r="AG204" s="11" t="s">
        <v>2433</v>
      </c>
    </row>
    <row r="205" spans="1:33" x14ac:dyDescent="0.25">
      <c r="A205" s="11">
        <v>273</v>
      </c>
      <c r="B205" s="11" t="s">
        <v>2434</v>
      </c>
      <c r="C205" s="11" t="s">
        <v>1906</v>
      </c>
      <c r="D205" s="11">
        <v>2284</v>
      </c>
      <c r="E205" s="11">
        <v>2512</v>
      </c>
      <c r="F205" s="11">
        <v>50</v>
      </c>
      <c r="G205" s="11">
        <v>1200</v>
      </c>
      <c r="H205" s="11">
        <v>0</v>
      </c>
      <c r="I205" s="11">
        <v>3</v>
      </c>
      <c r="J205" s="110">
        <v>7.24</v>
      </c>
      <c r="K205" s="111">
        <v>0.41</v>
      </c>
      <c r="L205" s="111">
        <v>1.3</v>
      </c>
      <c r="M205" s="111">
        <v>0.1</v>
      </c>
      <c r="N205" s="111">
        <v>0</v>
      </c>
      <c r="O205" s="111">
        <v>0.6</v>
      </c>
      <c r="P205" s="111">
        <v>0.88500000000000001</v>
      </c>
      <c r="Q205" s="111">
        <v>0.7</v>
      </c>
      <c r="R205" s="111">
        <v>0</v>
      </c>
      <c r="S205" s="111">
        <v>0</v>
      </c>
      <c r="T205" s="111">
        <v>0</v>
      </c>
      <c r="U205" s="111">
        <v>0</v>
      </c>
      <c r="V205" s="111">
        <v>0</v>
      </c>
      <c r="W205" s="111">
        <v>0</v>
      </c>
      <c r="X205" s="111">
        <v>0</v>
      </c>
      <c r="Y205" s="111">
        <v>0</v>
      </c>
      <c r="Z205" s="255">
        <v>7</v>
      </c>
      <c r="AA205" s="111">
        <v>0.95</v>
      </c>
      <c r="AB205" s="111">
        <v>0</v>
      </c>
      <c r="AC205" s="111">
        <v>0</v>
      </c>
      <c r="AD205" s="111">
        <v>0</v>
      </c>
      <c r="AE205" s="111">
        <v>2.54</v>
      </c>
      <c r="AF205" s="111">
        <v>0.15</v>
      </c>
      <c r="AG205" s="11" t="s">
        <v>2435</v>
      </c>
    </row>
    <row r="206" spans="1:33" x14ac:dyDescent="0.25">
      <c r="A206" s="11">
        <v>274</v>
      </c>
      <c r="B206" s="11" t="s">
        <v>2436</v>
      </c>
      <c r="C206" s="11" t="s">
        <v>2404</v>
      </c>
      <c r="D206" s="11">
        <v>30899</v>
      </c>
      <c r="E206" s="11">
        <v>33989</v>
      </c>
      <c r="F206" s="11">
        <v>50</v>
      </c>
      <c r="G206" s="11">
        <v>2000</v>
      </c>
      <c r="H206" s="11">
        <v>75</v>
      </c>
      <c r="I206" s="11">
        <v>9.1</v>
      </c>
      <c r="J206" s="110">
        <v>10.46</v>
      </c>
      <c r="K206" s="111">
        <v>0.41</v>
      </c>
      <c r="L206" s="111">
        <v>1.3</v>
      </c>
      <c r="M206" s="111">
        <v>0.1</v>
      </c>
      <c r="N206" s="111">
        <v>0.42</v>
      </c>
      <c r="O206" s="111">
        <v>0.56000000000000005</v>
      </c>
      <c r="P206" s="111">
        <v>0.88500000000000001</v>
      </c>
      <c r="Q206" s="111">
        <v>0.65</v>
      </c>
      <c r="R206" s="111">
        <v>0</v>
      </c>
      <c r="S206" s="111">
        <v>0</v>
      </c>
      <c r="T206" s="111">
        <v>0</v>
      </c>
      <c r="U206" s="111">
        <v>0</v>
      </c>
      <c r="V206" s="111">
        <v>0</v>
      </c>
      <c r="W206" s="111">
        <v>0</v>
      </c>
      <c r="X206" s="111">
        <v>0</v>
      </c>
      <c r="Y206" s="111">
        <v>0</v>
      </c>
      <c r="Z206" s="255">
        <v>7</v>
      </c>
      <c r="AA206" s="111">
        <v>0.95</v>
      </c>
      <c r="AB206" s="111">
        <v>0</v>
      </c>
      <c r="AC206" s="111">
        <v>0</v>
      </c>
      <c r="AD206" s="111">
        <v>0</v>
      </c>
      <c r="AE206" s="111">
        <v>2.54</v>
      </c>
      <c r="AF206" s="111">
        <v>0.15</v>
      </c>
      <c r="AG206" s="11" t="s">
        <v>2437</v>
      </c>
    </row>
    <row r="207" spans="1:33" x14ac:dyDescent="0.25">
      <c r="A207" s="11">
        <v>275</v>
      </c>
      <c r="B207" s="11" t="s">
        <v>2438</v>
      </c>
      <c r="C207" s="11" t="s">
        <v>2404</v>
      </c>
      <c r="D207" s="11">
        <v>22539</v>
      </c>
      <c r="E207" s="11">
        <v>24793</v>
      </c>
      <c r="F207" s="11">
        <v>50</v>
      </c>
      <c r="G207" s="11">
        <v>6000</v>
      </c>
      <c r="H207" s="11">
        <v>75</v>
      </c>
      <c r="I207" s="11">
        <v>9.1</v>
      </c>
      <c r="J207" s="110">
        <v>10.46</v>
      </c>
      <c r="K207" s="111">
        <v>0.41</v>
      </c>
      <c r="L207" s="111">
        <v>1.3</v>
      </c>
      <c r="M207" s="111">
        <v>0.1</v>
      </c>
      <c r="N207" s="111">
        <v>0.223</v>
      </c>
      <c r="O207" s="111">
        <v>0.56000000000000005</v>
      </c>
      <c r="P207" s="111">
        <v>0.88500000000000001</v>
      </c>
      <c r="Q207" s="111">
        <v>0.65</v>
      </c>
      <c r="R207" s="111">
        <v>0</v>
      </c>
      <c r="S207" s="111">
        <v>0</v>
      </c>
      <c r="T207" s="111">
        <v>0</v>
      </c>
      <c r="U207" s="111">
        <v>0</v>
      </c>
      <c r="V207" s="111">
        <v>0</v>
      </c>
      <c r="W207" s="111">
        <v>0</v>
      </c>
      <c r="X207" s="111">
        <v>0</v>
      </c>
      <c r="Y207" s="111">
        <v>0</v>
      </c>
      <c r="Z207" s="255">
        <v>7</v>
      </c>
      <c r="AA207" s="111">
        <v>0.95</v>
      </c>
      <c r="AB207" s="111">
        <v>0</v>
      </c>
      <c r="AC207" s="111">
        <v>0</v>
      </c>
      <c r="AD207" s="111">
        <v>0</v>
      </c>
      <c r="AE207" s="111">
        <v>2.54</v>
      </c>
      <c r="AF207" s="111">
        <v>0.15</v>
      </c>
      <c r="AG207" s="11" t="s">
        <v>2439</v>
      </c>
    </row>
    <row r="208" spans="1:33" x14ac:dyDescent="0.25">
      <c r="A208" s="11">
        <v>276</v>
      </c>
      <c r="B208" s="11" t="s">
        <v>2440</v>
      </c>
      <c r="C208" s="11" t="s">
        <v>2404</v>
      </c>
      <c r="D208" s="11">
        <v>7951</v>
      </c>
      <c r="E208" s="11">
        <v>8747</v>
      </c>
      <c r="F208" s="11">
        <v>40</v>
      </c>
      <c r="G208" s="11">
        <v>6000</v>
      </c>
      <c r="H208" s="11">
        <v>0</v>
      </c>
      <c r="I208" s="11">
        <v>9.1</v>
      </c>
      <c r="J208" s="110">
        <v>7.24</v>
      </c>
      <c r="K208" s="111">
        <v>0.41</v>
      </c>
      <c r="L208" s="111">
        <v>1.3</v>
      </c>
      <c r="M208" s="111">
        <v>0.1</v>
      </c>
      <c r="N208" s="111">
        <v>0</v>
      </c>
      <c r="O208" s="111">
        <v>0.6</v>
      </c>
      <c r="P208" s="111">
        <v>0.88500000000000001</v>
      </c>
      <c r="Q208" s="111">
        <v>0.8</v>
      </c>
      <c r="R208" s="111">
        <v>0</v>
      </c>
      <c r="S208" s="111">
        <v>0</v>
      </c>
      <c r="T208" s="111">
        <v>0</v>
      </c>
      <c r="U208" s="111">
        <v>0</v>
      </c>
      <c r="V208" s="111">
        <v>0</v>
      </c>
      <c r="W208" s="111">
        <v>0</v>
      </c>
      <c r="X208" s="111">
        <v>0</v>
      </c>
      <c r="Y208" s="111">
        <v>0</v>
      </c>
      <c r="Z208" s="255">
        <v>7</v>
      </c>
      <c r="AA208" s="111">
        <v>0.95</v>
      </c>
      <c r="AB208" s="111">
        <v>0</v>
      </c>
      <c r="AC208" s="111">
        <v>0</v>
      </c>
      <c r="AD208" s="111">
        <v>0</v>
      </c>
      <c r="AE208" s="111">
        <v>2.54</v>
      </c>
      <c r="AF208" s="111">
        <v>0.15</v>
      </c>
      <c r="AG208" s="11" t="s">
        <v>2441</v>
      </c>
    </row>
    <row r="209" spans="1:33" x14ac:dyDescent="0.25">
      <c r="A209" s="11">
        <v>277</v>
      </c>
      <c r="B209" s="11" t="s">
        <v>2442</v>
      </c>
      <c r="C209" s="11" t="s">
        <v>1906</v>
      </c>
      <c r="D209" s="11">
        <v>6700</v>
      </c>
      <c r="E209" s="11">
        <v>7370</v>
      </c>
      <c r="F209" s="11">
        <v>80</v>
      </c>
      <c r="G209" s="11">
        <v>1500</v>
      </c>
      <c r="H209" s="11">
        <v>0</v>
      </c>
      <c r="I209" s="11">
        <v>11</v>
      </c>
      <c r="J209" s="110">
        <v>7.24</v>
      </c>
      <c r="K209" s="111">
        <v>0.41</v>
      </c>
      <c r="L209" s="111">
        <v>1.3</v>
      </c>
      <c r="M209" s="111">
        <v>0.1</v>
      </c>
      <c r="N209" s="111">
        <v>0</v>
      </c>
      <c r="O209" s="111">
        <v>0.6</v>
      </c>
      <c r="P209" s="111">
        <v>0.88500000000000001</v>
      </c>
      <c r="Q209" s="111">
        <v>0.65</v>
      </c>
      <c r="R209" s="111">
        <v>0</v>
      </c>
      <c r="S209" s="111">
        <v>0</v>
      </c>
      <c r="T209" s="111">
        <v>0</v>
      </c>
      <c r="U209" s="111">
        <v>0</v>
      </c>
      <c r="V209" s="111">
        <v>0</v>
      </c>
      <c r="W209" s="111">
        <v>0</v>
      </c>
      <c r="X209" s="111">
        <v>0</v>
      </c>
      <c r="Y209" s="111">
        <v>0</v>
      </c>
      <c r="Z209" s="255">
        <v>7</v>
      </c>
      <c r="AA209" s="111">
        <v>0.95</v>
      </c>
      <c r="AB209" s="111">
        <v>0</v>
      </c>
      <c r="AC209" s="111">
        <v>0</v>
      </c>
      <c r="AD209" s="111">
        <v>0</v>
      </c>
      <c r="AE209" s="111">
        <v>2.54</v>
      </c>
      <c r="AF209" s="111">
        <v>0.15</v>
      </c>
      <c r="AG209" s="11" t="s">
        <v>2443</v>
      </c>
    </row>
    <row r="210" spans="1:33" x14ac:dyDescent="0.25">
      <c r="A210" s="11">
        <v>278</v>
      </c>
      <c r="B210" s="11" t="s">
        <v>2444</v>
      </c>
      <c r="C210" s="11" t="s">
        <v>1906</v>
      </c>
      <c r="D210" s="11">
        <v>3047</v>
      </c>
      <c r="E210" s="11">
        <v>3352</v>
      </c>
      <c r="F210" s="11">
        <v>80</v>
      </c>
      <c r="G210" s="11">
        <v>1500</v>
      </c>
      <c r="H210" s="11">
        <v>0</v>
      </c>
      <c r="I210" s="11">
        <v>11</v>
      </c>
      <c r="J210" s="110">
        <v>10.46</v>
      </c>
      <c r="K210" s="111">
        <v>0.41</v>
      </c>
      <c r="L210" s="111">
        <v>1.3</v>
      </c>
      <c r="M210" s="111">
        <v>0.1</v>
      </c>
      <c r="N210" s="111">
        <v>0</v>
      </c>
      <c r="O210" s="111">
        <v>0.6</v>
      </c>
      <c r="P210" s="111">
        <v>0.88500000000000001</v>
      </c>
      <c r="Q210" s="111">
        <v>0.65</v>
      </c>
      <c r="R210" s="111">
        <v>0</v>
      </c>
      <c r="S210" s="111">
        <v>0</v>
      </c>
      <c r="T210" s="111">
        <v>0</v>
      </c>
      <c r="U210" s="111">
        <v>0</v>
      </c>
      <c r="V210" s="111">
        <v>0</v>
      </c>
      <c r="W210" s="111">
        <v>0</v>
      </c>
      <c r="X210" s="111">
        <v>0</v>
      </c>
      <c r="Y210" s="111">
        <v>0</v>
      </c>
      <c r="Z210" s="255">
        <v>7</v>
      </c>
      <c r="AA210" s="111">
        <v>0.95</v>
      </c>
      <c r="AB210" s="111">
        <v>0</v>
      </c>
      <c r="AC210" s="111">
        <v>0</v>
      </c>
      <c r="AD210" s="111">
        <v>0</v>
      </c>
      <c r="AE210" s="111">
        <v>2.54</v>
      </c>
      <c r="AF210" s="111">
        <v>0.15</v>
      </c>
      <c r="AG210" s="11" t="s">
        <v>2445</v>
      </c>
    </row>
    <row r="211" spans="1:33" x14ac:dyDescent="0.25">
      <c r="A211" s="11">
        <v>279</v>
      </c>
      <c r="B211" s="11" t="s">
        <v>2446</v>
      </c>
      <c r="C211" s="11" t="s">
        <v>1906</v>
      </c>
      <c r="D211" s="11">
        <v>6700</v>
      </c>
      <c r="E211" s="11">
        <v>7370</v>
      </c>
      <c r="F211" s="11">
        <v>80</v>
      </c>
      <c r="G211" s="11">
        <v>1500</v>
      </c>
      <c r="H211" s="11">
        <v>0</v>
      </c>
      <c r="I211" s="11">
        <v>8.1999999999999993</v>
      </c>
      <c r="J211" s="110">
        <v>10.46</v>
      </c>
      <c r="K211" s="111">
        <v>0.41</v>
      </c>
      <c r="L211" s="111">
        <v>1.3</v>
      </c>
      <c r="M211" s="111">
        <v>0.1</v>
      </c>
      <c r="N211" s="111">
        <v>0</v>
      </c>
      <c r="O211" s="111">
        <v>0.6</v>
      </c>
      <c r="P211" s="111">
        <v>0.88500000000000001</v>
      </c>
      <c r="Q211" s="111">
        <v>0.65</v>
      </c>
      <c r="R211" s="111">
        <v>0</v>
      </c>
      <c r="S211" s="111">
        <v>0</v>
      </c>
      <c r="T211" s="111">
        <v>0</v>
      </c>
      <c r="U211" s="111">
        <v>0</v>
      </c>
      <c r="V211" s="111">
        <v>0</v>
      </c>
      <c r="W211" s="111">
        <v>0</v>
      </c>
      <c r="X211" s="111">
        <v>0</v>
      </c>
      <c r="Y211" s="111">
        <v>0</v>
      </c>
      <c r="Z211" s="255">
        <v>7</v>
      </c>
      <c r="AA211" s="111">
        <v>0.95</v>
      </c>
      <c r="AB211" s="111">
        <v>0</v>
      </c>
      <c r="AC211" s="111">
        <v>0</v>
      </c>
      <c r="AD211" s="111">
        <v>0</v>
      </c>
      <c r="AE211" s="111">
        <v>2.54</v>
      </c>
      <c r="AF211" s="111">
        <v>0.15</v>
      </c>
      <c r="AG211" s="11" t="s">
        <v>2447</v>
      </c>
    </row>
    <row r="212" spans="1:33" x14ac:dyDescent="0.25">
      <c r="A212" s="11">
        <v>280</v>
      </c>
      <c r="B212" s="11" t="s">
        <v>2448</v>
      </c>
      <c r="C212" s="11" t="s">
        <v>1906</v>
      </c>
      <c r="D212" s="11">
        <v>11300</v>
      </c>
      <c r="E212" s="11">
        <v>12430</v>
      </c>
      <c r="F212" s="11">
        <v>80</v>
      </c>
      <c r="G212" s="11">
        <v>1500</v>
      </c>
      <c r="H212" s="11">
        <v>0</v>
      </c>
      <c r="I212" s="11">
        <v>8.1999999999999993</v>
      </c>
      <c r="J212" s="110">
        <v>10.46</v>
      </c>
      <c r="K212" s="111">
        <v>0.41</v>
      </c>
      <c r="L212" s="111">
        <v>1.3</v>
      </c>
      <c r="M212" s="111">
        <v>0.1</v>
      </c>
      <c r="N212" s="111">
        <v>0</v>
      </c>
      <c r="O212" s="111">
        <v>0.6</v>
      </c>
      <c r="P212" s="111">
        <v>0.88500000000000001</v>
      </c>
      <c r="Q212" s="111">
        <v>0.65</v>
      </c>
      <c r="R212" s="111">
        <v>0</v>
      </c>
      <c r="S212" s="111">
        <v>0</v>
      </c>
      <c r="T212" s="111">
        <v>0</v>
      </c>
      <c r="U212" s="111">
        <v>0</v>
      </c>
      <c r="V212" s="111">
        <v>0</v>
      </c>
      <c r="W212" s="111">
        <v>0</v>
      </c>
      <c r="X212" s="111">
        <v>0</v>
      </c>
      <c r="Y212" s="111">
        <v>0</v>
      </c>
      <c r="Z212" s="255">
        <v>7</v>
      </c>
      <c r="AA212" s="111">
        <v>0.95</v>
      </c>
      <c r="AB212" s="111">
        <v>0</v>
      </c>
      <c r="AC212" s="111">
        <v>0</v>
      </c>
      <c r="AD212" s="111">
        <v>0</v>
      </c>
      <c r="AE212" s="111">
        <v>2.54</v>
      </c>
      <c r="AF212" s="111">
        <v>0.15</v>
      </c>
      <c r="AG212" s="11" t="s">
        <v>2449</v>
      </c>
    </row>
    <row r="213" spans="1:33" x14ac:dyDescent="0.25">
      <c r="A213" s="11">
        <v>281</v>
      </c>
      <c r="B213" s="11" t="s">
        <v>2450</v>
      </c>
      <c r="C213" s="11" t="s">
        <v>1906</v>
      </c>
      <c r="D213" s="11">
        <v>1163</v>
      </c>
      <c r="E213" s="11">
        <v>1279</v>
      </c>
      <c r="F213" s="11">
        <v>150</v>
      </c>
      <c r="G213" s="11">
        <v>1200</v>
      </c>
      <c r="H213" s="11">
        <v>0</v>
      </c>
      <c r="I213" s="11">
        <v>6.4</v>
      </c>
      <c r="J213" s="110">
        <v>9.6999999999999993</v>
      </c>
      <c r="K213" s="111">
        <v>0.41</v>
      </c>
      <c r="L213" s="111">
        <v>1.3</v>
      </c>
      <c r="M213" s="111">
        <v>0</v>
      </c>
      <c r="N213" s="111">
        <v>0</v>
      </c>
      <c r="O213" s="111">
        <v>0.6</v>
      </c>
      <c r="P213" s="111">
        <v>0.88500000000000001</v>
      </c>
      <c r="Q213" s="111">
        <v>0.6</v>
      </c>
      <c r="R213" s="111">
        <v>0</v>
      </c>
      <c r="S213" s="111">
        <v>0</v>
      </c>
      <c r="T213" s="111">
        <v>0</v>
      </c>
      <c r="U213" s="111">
        <v>0</v>
      </c>
      <c r="V213" s="111">
        <v>0</v>
      </c>
      <c r="W213" s="111">
        <v>0</v>
      </c>
      <c r="X213" s="111">
        <v>0</v>
      </c>
      <c r="Y213" s="111">
        <v>0</v>
      </c>
      <c r="Z213" s="255">
        <v>7</v>
      </c>
      <c r="AA213" s="111">
        <v>0.95</v>
      </c>
      <c r="AB213" s="111">
        <v>0</v>
      </c>
      <c r="AC213" s="111">
        <v>0</v>
      </c>
      <c r="AD213" s="111">
        <v>0</v>
      </c>
      <c r="AE213" s="111">
        <v>2.54</v>
      </c>
      <c r="AF213" s="111">
        <v>0.15</v>
      </c>
      <c r="AG213" s="11" t="s">
        <v>2451</v>
      </c>
    </row>
    <row r="214" spans="1:33" x14ac:dyDescent="0.25">
      <c r="A214" s="11">
        <v>282</v>
      </c>
      <c r="B214" s="11" t="s">
        <v>2452</v>
      </c>
      <c r="C214" s="11" t="s">
        <v>1906</v>
      </c>
      <c r="D214" s="11">
        <v>5500</v>
      </c>
      <c r="E214" s="11">
        <v>6050</v>
      </c>
      <c r="F214" s="11">
        <v>50</v>
      </c>
      <c r="G214" s="11">
        <v>1000</v>
      </c>
      <c r="H214" s="11">
        <v>0</v>
      </c>
      <c r="I214" s="11">
        <v>4.5999999999999996</v>
      </c>
      <c r="J214" s="110">
        <v>4.83</v>
      </c>
      <c r="K214" s="111">
        <v>0.41</v>
      </c>
      <c r="L214" s="111">
        <v>1.3</v>
      </c>
      <c r="M214" s="111">
        <v>0</v>
      </c>
      <c r="N214" s="111">
        <v>0</v>
      </c>
      <c r="O214" s="111">
        <v>0.8</v>
      </c>
      <c r="P214" s="111">
        <v>0.95</v>
      </c>
      <c r="Q214" s="111">
        <v>0.6</v>
      </c>
      <c r="R214" s="111">
        <v>0</v>
      </c>
      <c r="S214" s="111">
        <v>0</v>
      </c>
      <c r="T214" s="111">
        <v>0</v>
      </c>
      <c r="U214" s="111">
        <v>0</v>
      </c>
      <c r="V214" s="111">
        <v>0</v>
      </c>
      <c r="W214" s="111">
        <v>0</v>
      </c>
      <c r="X214" s="111">
        <v>0</v>
      </c>
      <c r="Y214" s="111">
        <v>0</v>
      </c>
      <c r="Z214" s="255">
        <v>7</v>
      </c>
      <c r="AA214" s="111">
        <v>0.95</v>
      </c>
      <c r="AB214" s="111">
        <v>0</v>
      </c>
      <c r="AC214" s="111">
        <v>0</v>
      </c>
      <c r="AD214" s="111">
        <v>0</v>
      </c>
      <c r="AE214" s="111">
        <v>0</v>
      </c>
      <c r="AF214" s="111">
        <v>0.15</v>
      </c>
      <c r="AG214" s="11" t="s">
        <v>2453</v>
      </c>
    </row>
    <row r="215" spans="1:33" x14ac:dyDescent="0.25">
      <c r="A215" s="11">
        <v>283</v>
      </c>
      <c r="B215" s="11" t="s">
        <v>2454</v>
      </c>
      <c r="C215" s="11" t="s">
        <v>1907</v>
      </c>
      <c r="D215" s="11">
        <v>24</v>
      </c>
      <c r="E215" s="11">
        <v>0</v>
      </c>
      <c r="F215" s="11">
        <v>128</v>
      </c>
      <c r="G215" s="11">
        <v>1</v>
      </c>
      <c r="H215" s="11">
        <v>0</v>
      </c>
      <c r="I215" s="11">
        <v>18.3</v>
      </c>
      <c r="J215" s="110">
        <v>6.44</v>
      </c>
      <c r="K215" s="111">
        <v>0.41</v>
      </c>
      <c r="L215" s="111">
        <v>1.3</v>
      </c>
      <c r="M215" s="111">
        <v>0</v>
      </c>
      <c r="N215" s="111">
        <v>0</v>
      </c>
      <c r="O215" s="111">
        <v>0</v>
      </c>
      <c r="P215" s="111">
        <v>0</v>
      </c>
      <c r="Q215" s="111">
        <v>0.75</v>
      </c>
      <c r="R215" s="111">
        <v>0</v>
      </c>
      <c r="S215" s="111">
        <v>0</v>
      </c>
      <c r="T215" s="111">
        <v>0</v>
      </c>
      <c r="U215" s="111">
        <v>0</v>
      </c>
      <c r="V215" s="111">
        <v>0</v>
      </c>
      <c r="W215" s="111">
        <v>0</v>
      </c>
      <c r="X215" s="111">
        <v>0</v>
      </c>
      <c r="Y215" s="111">
        <v>0</v>
      </c>
      <c r="Z215" s="255">
        <v>7</v>
      </c>
      <c r="AA215" s="111">
        <v>0.95</v>
      </c>
      <c r="AB215" s="111">
        <v>0</v>
      </c>
      <c r="AC215" s="111">
        <v>0</v>
      </c>
      <c r="AD215" s="111">
        <v>0</v>
      </c>
      <c r="AE215" s="111">
        <v>2.54</v>
      </c>
      <c r="AF215" s="111">
        <v>0.15</v>
      </c>
      <c r="AG215" s="11" t="s">
        <v>2455</v>
      </c>
    </row>
    <row r="216" spans="1:33" x14ac:dyDescent="0.25">
      <c r="A216" s="11">
        <v>284</v>
      </c>
      <c r="B216" s="11" t="s">
        <v>2456</v>
      </c>
      <c r="C216" s="11" t="s">
        <v>1906</v>
      </c>
      <c r="D216" s="11">
        <v>3097</v>
      </c>
      <c r="E216" s="11">
        <v>3407</v>
      </c>
      <c r="F216" s="11">
        <v>100</v>
      </c>
      <c r="G216" s="11">
        <v>2500</v>
      </c>
      <c r="H216" s="11">
        <v>0</v>
      </c>
      <c r="I216" s="11">
        <v>2.7</v>
      </c>
      <c r="J216" s="110">
        <v>4.83</v>
      </c>
      <c r="K216" s="111">
        <v>0.12</v>
      </c>
      <c r="L216" s="111">
        <v>2.2999999999999998</v>
      </c>
      <c r="M216" s="111">
        <v>0.1</v>
      </c>
      <c r="N216" s="111">
        <v>0</v>
      </c>
      <c r="O216" s="111">
        <v>0.6</v>
      </c>
      <c r="P216" s="111">
        <v>0.88500000000000001</v>
      </c>
      <c r="Q216" s="111">
        <v>0.8</v>
      </c>
      <c r="R216" s="111">
        <v>0</v>
      </c>
      <c r="S216" s="111">
        <v>0</v>
      </c>
      <c r="T216" s="111">
        <v>0</v>
      </c>
      <c r="U216" s="111">
        <v>-50</v>
      </c>
      <c r="V216" s="111">
        <v>0</v>
      </c>
      <c r="W216" s="111">
        <v>0</v>
      </c>
      <c r="X216" s="111">
        <v>0</v>
      </c>
      <c r="Y216" s="111">
        <v>0</v>
      </c>
      <c r="Z216" s="255">
        <v>2</v>
      </c>
      <c r="AA216" s="111">
        <v>0.95</v>
      </c>
      <c r="AB216" s="111">
        <v>0</v>
      </c>
      <c r="AC216" s="111">
        <v>0</v>
      </c>
      <c r="AD216" s="111">
        <v>0</v>
      </c>
      <c r="AE216" s="111">
        <v>0</v>
      </c>
      <c r="AF216" s="111">
        <v>0</v>
      </c>
      <c r="AG216" s="11" t="s">
        <v>2457</v>
      </c>
    </row>
    <row r="217" spans="1:33" x14ac:dyDescent="0.25">
      <c r="A217" s="11">
        <v>285</v>
      </c>
      <c r="B217" s="11" t="s">
        <v>2458</v>
      </c>
      <c r="C217" s="11" t="s">
        <v>2404</v>
      </c>
      <c r="D217" s="11">
        <v>153619</v>
      </c>
      <c r="E217" s="11">
        <v>168981</v>
      </c>
      <c r="F217" s="11">
        <v>150</v>
      </c>
      <c r="G217" s="11">
        <v>6000</v>
      </c>
      <c r="H217" s="11">
        <v>119</v>
      </c>
      <c r="I217" s="11">
        <v>8.1999999999999993</v>
      </c>
      <c r="J217" s="110">
        <v>8</v>
      </c>
      <c r="K217" s="111">
        <v>0.12</v>
      </c>
      <c r="L217" s="111">
        <v>2.2999999999999998</v>
      </c>
      <c r="M217" s="111">
        <v>0.1</v>
      </c>
      <c r="N217" s="111">
        <v>0.223</v>
      </c>
      <c r="O217" s="111">
        <v>0.64</v>
      </c>
      <c r="P217" s="111">
        <v>0.88500000000000001</v>
      </c>
      <c r="Q217" s="111">
        <v>0.65</v>
      </c>
      <c r="R217" s="111">
        <v>0</v>
      </c>
      <c r="S217" s="111">
        <v>0</v>
      </c>
      <c r="T217" s="111">
        <v>0</v>
      </c>
      <c r="U217" s="111">
        <v>-50</v>
      </c>
      <c r="V217" s="111">
        <v>0</v>
      </c>
      <c r="W217" s="111">
        <v>0</v>
      </c>
      <c r="X217" s="111">
        <v>0</v>
      </c>
      <c r="Y217" s="111">
        <v>0</v>
      </c>
      <c r="Z217" s="255">
        <v>2</v>
      </c>
      <c r="AA217" s="111">
        <v>0.95</v>
      </c>
      <c r="AB217" s="111">
        <v>0</v>
      </c>
      <c r="AC217" s="111">
        <v>0</v>
      </c>
      <c r="AD217" s="111">
        <v>0</v>
      </c>
      <c r="AE217" s="111">
        <v>6.47</v>
      </c>
      <c r="AF217" s="111">
        <v>0.15</v>
      </c>
      <c r="AG217" s="11" t="s">
        <v>2459</v>
      </c>
    </row>
    <row r="218" spans="1:33" x14ac:dyDescent="0.25">
      <c r="A218" s="11">
        <v>286</v>
      </c>
      <c r="B218" s="11" t="s">
        <v>2460</v>
      </c>
      <c r="C218" s="11" t="s">
        <v>1906</v>
      </c>
      <c r="D218" s="11">
        <v>26344</v>
      </c>
      <c r="E218" s="11">
        <v>28978</v>
      </c>
      <c r="F218" s="11">
        <v>80</v>
      </c>
      <c r="G218" s="11">
        <v>1500</v>
      </c>
      <c r="H218" s="11">
        <v>0</v>
      </c>
      <c r="I218" s="11">
        <v>8.1999999999999993</v>
      </c>
      <c r="J218" s="110">
        <v>10.46</v>
      </c>
      <c r="K218" s="111">
        <v>0.41</v>
      </c>
      <c r="L218" s="111">
        <v>1.3</v>
      </c>
      <c r="M218" s="111">
        <v>0.1</v>
      </c>
      <c r="N218" s="111">
        <v>0</v>
      </c>
      <c r="O218" s="111">
        <v>0.6</v>
      </c>
      <c r="P218" s="111">
        <v>0.88500000000000001</v>
      </c>
      <c r="Q218" s="111">
        <v>0.65</v>
      </c>
      <c r="R218" s="111">
        <v>0</v>
      </c>
      <c r="S218" s="111">
        <v>0</v>
      </c>
      <c r="T218" s="111">
        <v>0</v>
      </c>
      <c r="U218" s="111">
        <v>0</v>
      </c>
      <c r="V218" s="111">
        <v>0</v>
      </c>
      <c r="W218" s="111">
        <v>0</v>
      </c>
      <c r="X218" s="111">
        <v>0</v>
      </c>
      <c r="Y218" s="111">
        <v>0</v>
      </c>
      <c r="Z218" s="255">
        <v>0</v>
      </c>
      <c r="AA218" s="111">
        <v>0.95</v>
      </c>
      <c r="AB218" s="111">
        <v>0</v>
      </c>
      <c r="AC218" s="111">
        <v>0</v>
      </c>
      <c r="AD218" s="111">
        <v>0</v>
      </c>
      <c r="AE218" s="111">
        <v>0</v>
      </c>
      <c r="AF218" s="111">
        <v>0</v>
      </c>
      <c r="AG218" s="11" t="s">
        <v>2461</v>
      </c>
    </row>
    <row r="219" spans="1:33" x14ac:dyDescent="0.25">
      <c r="A219" s="11">
        <v>287</v>
      </c>
      <c r="B219" s="11" t="s">
        <v>2462</v>
      </c>
      <c r="C219" s="11" t="s">
        <v>1906</v>
      </c>
      <c r="D219" s="11">
        <v>34495</v>
      </c>
      <c r="E219" s="11">
        <v>37944</v>
      </c>
      <c r="F219" s="11">
        <v>80</v>
      </c>
      <c r="G219" s="11">
        <v>1500</v>
      </c>
      <c r="H219" s="11">
        <v>0</v>
      </c>
      <c r="I219" s="11">
        <v>8.1999999999999993</v>
      </c>
      <c r="J219" s="110">
        <v>10.46</v>
      </c>
      <c r="K219" s="111">
        <v>0.41</v>
      </c>
      <c r="L219" s="111">
        <v>1.3</v>
      </c>
      <c r="M219" s="111">
        <v>0.1</v>
      </c>
      <c r="N219" s="111">
        <v>0</v>
      </c>
      <c r="O219" s="111">
        <v>0.6</v>
      </c>
      <c r="P219" s="111">
        <v>0.88500000000000001</v>
      </c>
      <c r="Q219" s="111">
        <v>0.65</v>
      </c>
      <c r="R219" s="111">
        <v>0</v>
      </c>
      <c r="S219" s="111">
        <v>0</v>
      </c>
      <c r="T219" s="111">
        <v>0</v>
      </c>
      <c r="U219" s="111">
        <v>0</v>
      </c>
      <c r="V219" s="111">
        <v>0</v>
      </c>
      <c r="W219" s="111">
        <v>0</v>
      </c>
      <c r="X219" s="111">
        <v>0</v>
      </c>
      <c r="Y219" s="111">
        <v>0</v>
      </c>
      <c r="Z219" s="255">
        <v>0</v>
      </c>
      <c r="AA219" s="111">
        <v>0.95</v>
      </c>
      <c r="AB219" s="111">
        <v>0</v>
      </c>
      <c r="AC219" s="111">
        <v>0</v>
      </c>
      <c r="AD219" s="111">
        <v>0</v>
      </c>
      <c r="AE219" s="111">
        <v>0</v>
      </c>
      <c r="AF219" s="111">
        <v>0</v>
      </c>
      <c r="AG219" s="11" t="s">
        <v>2463</v>
      </c>
    </row>
    <row r="220" spans="1:33" x14ac:dyDescent="0.25">
      <c r="A220" s="11">
        <v>288</v>
      </c>
      <c r="B220" s="11" t="s">
        <v>2464</v>
      </c>
      <c r="C220" s="11" t="s">
        <v>1906</v>
      </c>
      <c r="D220" s="11">
        <v>34495</v>
      </c>
      <c r="E220" s="11">
        <v>37944</v>
      </c>
      <c r="F220" s="11">
        <v>80</v>
      </c>
      <c r="G220" s="11">
        <v>1500</v>
      </c>
      <c r="H220" s="11">
        <v>0</v>
      </c>
      <c r="I220" s="11">
        <v>8.1999999999999993</v>
      </c>
      <c r="J220" s="110">
        <v>10.46</v>
      </c>
      <c r="K220" s="111">
        <v>0.41</v>
      </c>
      <c r="L220" s="111">
        <v>1.3</v>
      </c>
      <c r="M220" s="111">
        <v>0.1</v>
      </c>
      <c r="N220" s="111">
        <v>0</v>
      </c>
      <c r="O220" s="111">
        <v>0.6</v>
      </c>
      <c r="P220" s="111">
        <v>0.88500000000000001</v>
      </c>
      <c r="Q220" s="111">
        <v>0.65</v>
      </c>
      <c r="R220" s="111">
        <v>0</v>
      </c>
      <c r="S220" s="111">
        <v>0</v>
      </c>
      <c r="T220" s="111">
        <v>0</v>
      </c>
      <c r="U220" s="111">
        <v>0</v>
      </c>
      <c r="V220" s="111">
        <v>0</v>
      </c>
      <c r="W220" s="111">
        <v>0</v>
      </c>
      <c r="X220" s="111">
        <v>0</v>
      </c>
      <c r="Y220" s="111">
        <v>0</v>
      </c>
      <c r="Z220" s="255">
        <v>0</v>
      </c>
      <c r="AA220" s="111">
        <v>0.95</v>
      </c>
      <c r="AB220" s="111">
        <v>0</v>
      </c>
      <c r="AC220" s="111">
        <v>0</v>
      </c>
      <c r="AD220" s="111">
        <v>0</v>
      </c>
      <c r="AE220" s="111">
        <v>0</v>
      </c>
      <c r="AF220" s="111">
        <v>0</v>
      </c>
      <c r="AG220" s="11" t="s">
        <v>2465</v>
      </c>
    </row>
    <row r="221" spans="1:33" x14ac:dyDescent="0.25">
      <c r="A221" s="11">
        <v>289</v>
      </c>
      <c r="B221" s="11" t="s">
        <v>2466</v>
      </c>
      <c r="C221" s="11" t="s">
        <v>1906</v>
      </c>
      <c r="D221" s="11">
        <v>34495</v>
      </c>
      <c r="E221" s="11">
        <v>37944</v>
      </c>
      <c r="F221" s="11">
        <v>80</v>
      </c>
      <c r="G221" s="11">
        <v>1500</v>
      </c>
      <c r="H221" s="11">
        <v>0</v>
      </c>
      <c r="I221" s="11">
        <v>8.1999999999999993</v>
      </c>
      <c r="J221" s="110">
        <v>10.46</v>
      </c>
      <c r="K221" s="111">
        <v>0.41</v>
      </c>
      <c r="L221" s="111">
        <v>1.3</v>
      </c>
      <c r="M221" s="111">
        <v>0.1</v>
      </c>
      <c r="N221" s="111">
        <v>0</v>
      </c>
      <c r="O221" s="111">
        <v>0.6</v>
      </c>
      <c r="P221" s="111">
        <v>0.88500000000000001</v>
      </c>
      <c r="Q221" s="111">
        <v>0.65</v>
      </c>
      <c r="R221" s="111">
        <v>0</v>
      </c>
      <c r="S221" s="111">
        <v>0</v>
      </c>
      <c r="T221" s="111">
        <v>0</v>
      </c>
      <c r="U221" s="111">
        <v>0</v>
      </c>
      <c r="V221" s="111">
        <v>0</v>
      </c>
      <c r="W221" s="111">
        <v>0</v>
      </c>
      <c r="X221" s="111">
        <v>0</v>
      </c>
      <c r="Y221" s="111">
        <v>0</v>
      </c>
      <c r="Z221" s="255">
        <v>0</v>
      </c>
      <c r="AA221" s="111">
        <v>0.95</v>
      </c>
      <c r="AB221" s="111">
        <v>0</v>
      </c>
      <c r="AC221" s="111">
        <v>0</v>
      </c>
      <c r="AD221" s="111">
        <v>0</v>
      </c>
      <c r="AE221" s="111">
        <v>0</v>
      </c>
      <c r="AF221" s="111">
        <v>0</v>
      </c>
      <c r="AG221" s="11" t="s">
        <v>2467</v>
      </c>
    </row>
    <row r="222" spans="1:33" x14ac:dyDescent="0.25">
      <c r="A222" s="11">
        <v>290</v>
      </c>
      <c r="B222" s="11" t="s">
        <v>2468</v>
      </c>
      <c r="C222" s="11" t="s">
        <v>1906</v>
      </c>
      <c r="D222" s="11">
        <v>34495</v>
      </c>
      <c r="E222" s="11">
        <v>37944</v>
      </c>
      <c r="F222" s="11">
        <v>80</v>
      </c>
      <c r="G222" s="11">
        <v>1500</v>
      </c>
      <c r="H222" s="11">
        <v>0</v>
      </c>
      <c r="I222" s="11">
        <v>8.1999999999999993</v>
      </c>
      <c r="J222" s="110">
        <v>10.46</v>
      </c>
      <c r="K222" s="111">
        <v>0.41</v>
      </c>
      <c r="L222" s="111">
        <v>1.3</v>
      </c>
      <c r="M222" s="111">
        <v>0.1</v>
      </c>
      <c r="N222" s="111">
        <v>0</v>
      </c>
      <c r="O222" s="111">
        <v>0.6</v>
      </c>
      <c r="P222" s="111">
        <v>0.88500000000000001</v>
      </c>
      <c r="Q222" s="111">
        <v>0.65</v>
      </c>
      <c r="R222" s="111">
        <v>0</v>
      </c>
      <c r="S222" s="111">
        <v>0</v>
      </c>
      <c r="T222" s="111">
        <v>0</v>
      </c>
      <c r="U222" s="111">
        <v>0</v>
      </c>
      <c r="V222" s="111">
        <v>0</v>
      </c>
      <c r="W222" s="111">
        <v>0</v>
      </c>
      <c r="X222" s="111">
        <v>0</v>
      </c>
      <c r="Y222" s="111">
        <v>0</v>
      </c>
      <c r="Z222" s="255">
        <v>0</v>
      </c>
      <c r="AA222" s="111">
        <v>0.95</v>
      </c>
      <c r="AB222" s="111">
        <v>0</v>
      </c>
      <c r="AC222" s="111">
        <v>0</v>
      </c>
      <c r="AD222" s="111">
        <v>0</v>
      </c>
      <c r="AE222" s="111">
        <v>0</v>
      </c>
      <c r="AF222" s="111">
        <v>0</v>
      </c>
      <c r="AG222" s="11" t="s">
        <v>2469</v>
      </c>
    </row>
    <row r="223" spans="1:33" x14ac:dyDescent="0.25">
      <c r="A223" s="11">
        <v>291</v>
      </c>
      <c r="B223" s="11" t="s">
        <v>2470</v>
      </c>
      <c r="C223" s="11" t="s">
        <v>2404</v>
      </c>
      <c r="D223" s="11">
        <v>187559</v>
      </c>
      <c r="E223" s="11">
        <v>206315</v>
      </c>
      <c r="F223" s="11">
        <v>135</v>
      </c>
      <c r="G223" s="11">
        <v>6000</v>
      </c>
      <c r="H223" s="11">
        <v>119</v>
      </c>
      <c r="I223" s="11">
        <v>8.1999999999999993</v>
      </c>
      <c r="J223" s="110">
        <v>8</v>
      </c>
      <c r="K223" s="111">
        <v>0.04</v>
      </c>
      <c r="L223" s="111">
        <v>2.1</v>
      </c>
      <c r="M223" s="111">
        <v>0.1</v>
      </c>
      <c r="N223" s="111">
        <v>0.223</v>
      </c>
      <c r="O223" s="111">
        <v>0.64</v>
      </c>
      <c r="P223" s="111">
        <v>0.88500000000000001</v>
      </c>
      <c r="Q223" s="111">
        <v>0.7</v>
      </c>
      <c r="R223" s="111">
        <v>0</v>
      </c>
      <c r="S223" s="111">
        <v>0</v>
      </c>
      <c r="T223" s="111">
        <v>0</v>
      </c>
      <c r="U223" s="111">
        <v>-50</v>
      </c>
      <c r="V223" s="111">
        <v>0</v>
      </c>
      <c r="W223" s="111">
        <v>0</v>
      </c>
      <c r="X223" s="111">
        <v>0</v>
      </c>
      <c r="Y223" s="111">
        <v>0</v>
      </c>
      <c r="Z223" s="255">
        <v>2</v>
      </c>
      <c r="AA223" s="111">
        <v>0.95</v>
      </c>
      <c r="AB223" s="111">
        <v>0</v>
      </c>
      <c r="AC223" s="111">
        <v>0</v>
      </c>
      <c r="AD223" s="111">
        <v>0</v>
      </c>
      <c r="AE223" s="111">
        <v>6.47</v>
      </c>
      <c r="AF223" s="111">
        <v>0.15</v>
      </c>
      <c r="AG223" s="11" t="s">
        <v>2471</v>
      </c>
    </row>
    <row r="224" spans="1:33" x14ac:dyDescent="0.25">
      <c r="A224" s="11">
        <v>292</v>
      </c>
      <c r="B224" s="11" t="s">
        <v>2472</v>
      </c>
      <c r="C224" s="11" t="s">
        <v>2404</v>
      </c>
      <c r="D224" s="11">
        <v>164865</v>
      </c>
      <c r="E224" s="11">
        <v>181352</v>
      </c>
      <c r="F224" s="11">
        <v>85</v>
      </c>
      <c r="G224" s="11">
        <v>2000</v>
      </c>
      <c r="H224" s="11">
        <v>119</v>
      </c>
      <c r="I224" s="11">
        <v>4.9000000000000004</v>
      </c>
      <c r="J224" s="110">
        <v>5</v>
      </c>
      <c r="K224" s="111">
        <v>0.04</v>
      </c>
      <c r="L224" s="111">
        <v>2.1</v>
      </c>
      <c r="M224" s="111">
        <v>0.1</v>
      </c>
      <c r="N224" s="111">
        <v>0.42</v>
      </c>
      <c r="O224" s="111">
        <v>0.64</v>
      </c>
      <c r="P224" s="111">
        <v>0.88500000000000001</v>
      </c>
      <c r="Q224" s="111">
        <v>0.7</v>
      </c>
      <c r="R224" s="111">
        <v>0</v>
      </c>
      <c r="S224" s="111">
        <v>0</v>
      </c>
      <c r="T224" s="111">
        <v>0</v>
      </c>
      <c r="U224" s="111">
        <v>-50</v>
      </c>
      <c r="V224" s="111">
        <v>0</v>
      </c>
      <c r="W224" s="111">
        <v>0</v>
      </c>
      <c r="X224" s="111">
        <v>0</v>
      </c>
      <c r="Y224" s="111">
        <v>0</v>
      </c>
      <c r="Z224" s="255">
        <v>2</v>
      </c>
      <c r="AA224" s="111">
        <v>0.95</v>
      </c>
      <c r="AB224" s="111">
        <v>0</v>
      </c>
      <c r="AC224" s="111">
        <v>0</v>
      </c>
      <c r="AD224" s="111">
        <v>0</v>
      </c>
      <c r="AE224" s="111">
        <v>6.47</v>
      </c>
      <c r="AF224" s="111">
        <v>0.15</v>
      </c>
      <c r="AG224" s="11" t="s">
        <v>2473</v>
      </c>
    </row>
    <row r="225" spans="1:33" x14ac:dyDescent="0.25">
      <c r="A225" s="11">
        <v>293</v>
      </c>
      <c r="B225" s="11" t="s">
        <v>2474</v>
      </c>
      <c r="C225" s="11" t="s">
        <v>2404</v>
      </c>
      <c r="D225" s="11">
        <v>147841</v>
      </c>
      <c r="E225" s="11">
        <v>162625</v>
      </c>
      <c r="F225" s="11">
        <v>205</v>
      </c>
      <c r="G225" s="11">
        <v>2000</v>
      </c>
      <c r="H225" s="11">
        <v>119</v>
      </c>
      <c r="I225" s="11">
        <v>5.5</v>
      </c>
      <c r="J225" s="110">
        <v>5.31</v>
      </c>
      <c r="K225" s="111">
        <v>0.04</v>
      </c>
      <c r="L225" s="111">
        <v>2.1</v>
      </c>
      <c r="M225" s="111">
        <v>0.1</v>
      </c>
      <c r="N225" s="111">
        <v>0.42</v>
      </c>
      <c r="O225" s="111">
        <v>0.64</v>
      </c>
      <c r="P225" s="111">
        <v>0.88500000000000001</v>
      </c>
      <c r="Q225" s="111">
        <v>0.7</v>
      </c>
      <c r="R225" s="111">
        <v>0</v>
      </c>
      <c r="S225" s="111">
        <v>0</v>
      </c>
      <c r="T225" s="111">
        <v>0</v>
      </c>
      <c r="U225" s="111">
        <v>-50</v>
      </c>
      <c r="V225" s="111">
        <v>0</v>
      </c>
      <c r="W225" s="111">
        <v>0</v>
      </c>
      <c r="X225" s="111">
        <v>0</v>
      </c>
      <c r="Y225" s="111">
        <v>0</v>
      </c>
      <c r="Z225" s="255">
        <v>2</v>
      </c>
      <c r="AA225" s="111">
        <v>0.95</v>
      </c>
      <c r="AB225" s="111">
        <v>0</v>
      </c>
      <c r="AC225" s="111">
        <v>0</v>
      </c>
      <c r="AD225" s="111">
        <v>0</v>
      </c>
      <c r="AE225" s="111">
        <v>6.47</v>
      </c>
      <c r="AF225" s="111">
        <v>0.15</v>
      </c>
      <c r="AG225" s="11" t="s">
        <v>2475</v>
      </c>
    </row>
    <row r="226" spans="1:33" x14ac:dyDescent="0.25">
      <c r="A226" s="11">
        <v>294</v>
      </c>
      <c r="B226" s="11" t="s">
        <v>2476</v>
      </c>
      <c r="C226" s="11" t="s">
        <v>2404</v>
      </c>
      <c r="D226" s="11">
        <v>179346</v>
      </c>
      <c r="E226" s="11">
        <v>197281</v>
      </c>
      <c r="F226" s="11">
        <v>400</v>
      </c>
      <c r="G226" s="11">
        <v>3500</v>
      </c>
      <c r="H226" s="11">
        <v>119</v>
      </c>
      <c r="I226" s="11">
        <v>5.5</v>
      </c>
      <c r="J226" s="110">
        <v>1.61</v>
      </c>
      <c r="K226" s="111">
        <v>0.04</v>
      </c>
      <c r="L226" s="111">
        <v>2.1</v>
      </c>
      <c r="M226" s="111">
        <v>0.1</v>
      </c>
      <c r="N226" s="111">
        <v>0.42</v>
      </c>
      <c r="O226" s="111">
        <v>0.64</v>
      </c>
      <c r="P226" s="111">
        <v>0.88500000000000001</v>
      </c>
      <c r="Q226" s="111">
        <v>0.7</v>
      </c>
      <c r="R226" s="111">
        <v>0</v>
      </c>
      <c r="S226" s="111">
        <v>0</v>
      </c>
      <c r="T226" s="111">
        <v>0</v>
      </c>
      <c r="U226" s="111">
        <v>-50</v>
      </c>
      <c r="V226" s="111">
        <v>0</v>
      </c>
      <c r="W226" s="111">
        <v>0</v>
      </c>
      <c r="X226" s="111">
        <v>0</v>
      </c>
      <c r="Y226" s="111">
        <v>0</v>
      </c>
      <c r="Z226" s="255">
        <v>2</v>
      </c>
      <c r="AA226" s="111">
        <v>0.95</v>
      </c>
      <c r="AB226" s="111">
        <v>0</v>
      </c>
      <c r="AC226" s="111">
        <v>0</v>
      </c>
      <c r="AD226" s="111">
        <v>0</v>
      </c>
      <c r="AE226" s="111">
        <v>6.47</v>
      </c>
      <c r="AF226" s="111">
        <v>0.15</v>
      </c>
      <c r="AG226" s="11" t="s">
        <v>2477</v>
      </c>
    </row>
    <row r="227" spans="1:33" x14ac:dyDescent="0.25">
      <c r="A227" s="11">
        <v>295</v>
      </c>
      <c r="B227" s="11" t="s">
        <v>2478</v>
      </c>
      <c r="C227" s="11" t="s">
        <v>2404</v>
      </c>
      <c r="D227" s="11">
        <v>14827</v>
      </c>
      <c r="E227" s="11">
        <v>16310</v>
      </c>
      <c r="F227" s="11">
        <v>55</v>
      </c>
      <c r="G227" s="11">
        <v>2000</v>
      </c>
      <c r="H227" s="11">
        <v>149</v>
      </c>
      <c r="I227" s="11">
        <v>1.5</v>
      </c>
      <c r="J227" s="110">
        <v>5.95</v>
      </c>
      <c r="K227" s="111">
        <v>0.14000000000000001</v>
      </c>
      <c r="L227" s="111">
        <v>2.2999999999999998</v>
      </c>
      <c r="M227" s="111">
        <v>0.1</v>
      </c>
      <c r="N227" s="111">
        <v>0</v>
      </c>
      <c r="O227" s="111">
        <v>0.6</v>
      </c>
      <c r="P227" s="111">
        <v>0.88500000000000001</v>
      </c>
      <c r="Q227" s="111">
        <v>0.7</v>
      </c>
      <c r="R227" s="111">
        <v>0</v>
      </c>
      <c r="S227" s="111">
        <v>0</v>
      </c>
      <c r="T227" s="111">
        <v>0</v>
      </c>
      <c r="U227" s="111">
        <v>-50</v>
      </c>
      <c r="V227" s="111">
        <v>0</v>
      </c>
      <c r="W227" s="111">
        <v>0</v>
      </c>
      <c r="X227" s="111">
        <v>0</v>
      </c>
      <c r="Y227" s="111">
        <v>0</v>
      </c>
      <c r="Z227" s="255">
        <v>2</v>
      </c>
      <c r="AA227" s="111">
        <v>0.95</v>
      </c>
      <c r="AB227" s="111">
        <v>0</v>
      </c>
      <c r="AC227" s="111">
        <v>0</v>
      </c>
      <c r="AD227" s="111">
        <v>0</v>
      </c>
      <c r="AE227" s="111">
        <v>0</v>
      </c>
      <c r="AF227" s="111">
        <v>0.15</v>
      </c>
      <c r="AG227" s="11" t="s">
        <v>2479</v>
      </c>
    </row>
    <row r="228" spans="1:33" x14ac:dyDescent="0.25">
      <c r="A228" s="11">
        <v>296</v>
      </c>
      <c r="B228" s="11" t="s">
        <v>2480</v>
      </c>
      <c r="C228" s="11" t="s">
        <v>1906</v>
      </c>
      <c r="D228" s="11">
        <v>7634</v>
      </c>
      <c r="E228" s="11">
        <v>8398</v>
      </c>
      <c r="F228" s="11">
        <v>50</v>
      </c>
      <c r="G228" s="11">
        <v>2000</v>
      </c>
      <c r="H228" s="11">
        <v>0</v>
      </c>
      <c r="I228" s="11">
        <v>4.9000000000000004</v>
      </c>
      <c r="J228" s="110">
        <v>4.83</v>
      </c>
      <c r="K228" s="111">
        <v>0.11</v>
      </c>
      <c r="L228" s="111">
        <v>1.8</v>
      </c>
      <c r="M228" s="111">
        <v>0.1</v>
      </c>
      <c r="N228" s="111">
        <v>0</v>
      </c>
      <c r="O228" s="111">
        <v>0.6</v>
      </c>
      <c r="P228" s="111">
        <v>0.88500000000000001</v>
      </c>
      <c r="Q228" s="111">
        <v>0.8</v>
      </c>
      <c r="R228" s="111">
        <v>0</v>
      </c>
      <c r="S228" s="111">
        <v>0</v>
      </c>
      <c r="T228" s="111">
        <v>0</v>
      </c>
      <c r="U228" s="111">
        <v>-50</v>
      </c>
      <c r="V228" s="111">
        <v>0</v>
      </c>
      <c r="W228" s="111">
        <v>0</v>
      </c>
      <c r="X228" s="111">
        <v>0</v>
      </c>
      <c r="Y228" s="111">
        <v>0</v>
      </c>
      <c r="Z228" s="255">
        <v>2</v>
      </c>
      <c r="AA228" s="111">
        <v>0.95</v>
      </c>
      <c r="AB228" s="111">
        <v>0</v>
      </c>
      <c r="AC228" s="111">
        <v>0</v>
      </c>
      <c r="AD228" s="111">
        <v>0</v>
      </c>
      <c r="AE228" s="111">
        <v>6.47</v>
      </c>
      <c r="AF228" s="111">
        <v>0.15</v>
      </c>
      <c r="AG228" s="11" t="s">
        <v>2481</v>
      </c>
    </row>
    <row r="229" spans="1:33" x14ac:dyDescent="0.25">
      <c r="A229" s="11">
        <v>297</v>
      </c>
      <c r="B229" s="11" t="s">
        <v>2482</v>
      </c>
      <c r="C229" s="11" t="s">
        <v>2404</v>
      </c>
      <c r="D229" s="11">
        <v>222000</v>
      </c>
      <c r="E229" s="11">
        <v>244200</v>
      </c>
      <c r="F229" s="11">
        <v>260</v>
      </c>
      <c r="G229" s="11">
        <v>2500</v>
      </c>
      <c r="H229" s="11">
        <v>149</v>
      </c>
      <c r="I229" s="11">
        <v>1.5</v>
      </c>
      <c r="J229" s="110">
        <v>4.18</v>
      </c>
      <c r="K229" s="111">
        <v>0.11</v>
      </c>
      <c r="L229" s="111">
        <v>1.8</v>
      </c>
      <c r="M229" s="111">
        <v>0.1</v>
      </c>
      <c r="N229" s="111">
        <v>0.42</v>
      </c>
      <c r="O229" s="111">
        <v>0.64</v>
      </c>
      <c r="P229" s="111">
        <v>0.88500000000000001</v>
      </c>
      <c r="Q229" s="111">
        <v>0.7</v>
      </c>
      <c r="R229" s="111">
        <v>0</v>
      </c>
      <c r="S229" s="111">
        <v>0</v>
      </c>
      <c r="T229" s="111">
        <v>0</v>
      </c>
      <c r="U229" s="111">
        <v>-50</v>
      </c>
      <c r="V229" s="111">
        <v>0</v>
      </c>
      <c r="W229" s="111">
        <v>0</v>
      </c>
      <c r="X229" s="111">
        <v>0</v>
      </c>
      <c r="Y229" s="111">
        <v>0</v>
      </c>
      <c r="Z229" s="255">
        <v>2</v>
      </c>
      <c r="AA229" s="111">
        <v>0.95</v>
      </c>
      <c r="AB229" s="111">
        <v>0</v>
      </c>
      <c r="AC229" s="111">
        <v>0</v>
      </c>
      <c r="AD229" s="111">
        <v>0</v>
      </c>
      <c r="AE229" s="111">
        <v>6.47</v>
      </c>
      <c r="AF229" s="111">
        <v>0.15</v>
      </c>
      <c r="AG229" s="11" t="s">
        <v>2483</v>
      </c>
    </row>
    <row r="230" spans="1:33" x14ac:dyDescent="0.25">
      <c r="A230" s="11">
        <v>298</v>
      </c>
      <c r="B230" s="11" t="s">
        <v>2484</v>
      </c>
      <c r="C230" s="11" t="s">
        <v>1906</v>
      </c>
      <c r="D230" s="11">
        <v>13000</v>
      </c>
      <c r="E230" s="11">
        <v>14300</v>
      </c>
      <c r="F230" s="11">
        <v>550</v>
      </c>
      <c r="G230" s="11">
        <v>20000</v>
      </c>
      <c r="H230" s="11">
        <v>0</v>
      </c>
      <c r="I230" s="11">
        <v>4.9000000000000004</v>
      </c>
      <c r="J230" s="110">
        <v>1.61</v>
      </c>
      <c r="K230" s="111">
        <v>0.1</v>
      </c>
      <c r="L230" s="111">
        <v>1.8</v>
      </c>
      <c r="M230" s="111">
        <v>0.1</v>
      </c>
      <c r="N230" s="111">
        <v>0</v>
      </c>
      <c r="O230" s="111">
        <v>0.64</v>
      </c>
      <c r="P230" s="111">
        <v>0.88500000000000001</v>
      </c>
      <c r="Q230" s="111">
        <v>0.8</v>
      </c>
      <c r="R230" s="111">
        <v>0</v>
      </c>
      <c r="S230" s="111">
        <v>0</v>
      </c>
      <c r="T230" s="111">
        <v>0</v>
      </c>
      <c r="U230" s="111">
        <v>0</v>
      </c>
      <c r="V230" s="111">
        <v>0</v>
      </c>
      <c r="W230" s="111">
        <v>0</v>
      </c>
      <c r="X230" s="111">
        <v>0</v>
      </c>
      <c r="Y230" s="111">
        <v>0</v>
      </c>
      <c r="Z230" s="255">
        <v>0</v>
      </c>
      <c r="AA230" s="111">
        <v>0</v>
      </c>
      <c r="AB230" s="111">
        <v>0</v>
      </c>
      <c r="AC230" s="111">
        <v>0</v>
      </c>
      <c r="AD230" s="111">
        <v>0</v>
      </c>
      <c r="AE230" s="111">
        <v>0</v>
      </c>
      <c r="AF230" s="111">
        <v>0.15</v>
      </c>
      <c r="AG230" s="11" t="s">
        <v>2485</v>
      </c>
    </row>
    <row r="231" spans="1:33" x14ac:dyDescent="0.25">
      <c r="A231" s="11">
        <v>299</v>
      </c>
      <c r="B231" s="11" t="s">
        <v>2486</v>
      </c>
      <c r="C231" s="11" t="s">
        <v>1906</v>
      </c>
      <c r="D231" s="11">
        <v>7634</v>
      </c>
      <c r="E231" s="11">
        <v>8398</v>
      </c>
      <c r="F231" s="11">
        <v>210</v>
      </c>
      <c r="G231" s="11">
        <v>2500</v>
      </c>
      <c r="H231" s="11">
        <v>0</v>
      </c>
      <c r="I231" s="11">
        <v>4.9000000000000004</v>
      </c>
      <c r="J231" s="110">
        <v>6.44</v>
      </c>
      <c r="K231" s="111">
        <v>0.11</v>
      </c>
      <c r="L231" s="111">
        <v>1.8</v>
      </c>
      <c r="M231" s="111">
        <v>0.1</v>
      </c>
      <c r="N231" s="111">
        <v>0</v>
      </c>
      <c r="O231" s="111">
        <v>0.6</v>
      </c>
      <c r="P231" s="111">
        <v>0.88500000000000001</v>
      </c>
      <c r="Q231" s="111">
        <v>0.8</v>
      </c>
      <c r="R231" s="111">
        <v>0</v>
      </c>
      <c r="S231" s="111">
        <v>0</v>
      </c>
      <c r="T231" s="111">
        <v>0</v>
      </c>
      <c r="U231" s="111">
        <v>0</v>
      </c>
      <c r="V231" s="111">
        <v>0</v>
      </c>
      <c r="W231" s="111">
        <v>0</v>
      </c>
      <c r="X231" s="111">
        <v>0</v>
      </c>
      <c r="Y231" s="111">
        <v>0</v>
      </c>
      <c r="Z231" s="255">
        <v>0</v>
      </c>
      <c r="AA231" s="111">
        <v>0</v>
      </c>
      <c r="AB231" s="111">
        <v>0</v>
      </c>
      <c r="AC231" s="111">
        <v>0</v>
      </c>
      <c r="AD231" s="111">
        <v>0</v>
      </c>
      <c r="AE231" s="111">
        <v>0</v>
      </c>
      <c r="AF231" s="111">
        <v>0.15</v>
      </c>
      <c r="AG231" s="11" t="s">
        <v>2487</v>
      </c>
    </row>
    <row r="232" spans="1:33" x14ac:dyDescent="0.25">
      <c r="A232" s="11">
        <v>300</v>
      </c>
      <c r="B232" s="11" t="s">
        <v>2488</v>
      </c>
      <c r="C232" s="11" t="s">
        <v>1906</v>
      </c>
      <c r="D232" s="11">
        <v>7634</v>
      </c>
      <c r="E232" s="11">
        <v>8398</v>
      </c>
      <c r="F232" s="11">
        <v>120</v>
      </c>
      <c r="G232" s="11">
        <v>2500</v>
      </c>
      <c r="H232" s="11">
        <v>0</v>
      </c>
      <c r="I232" s="11">
        <v>4.9000000000000004</v>
      </c>
      <c r="J232" s="110">
        <v>7.24</v>
      </c>
      <c r="K232" s="111">
        <v>0.11</v>
      </c>
      <c r="L232" s="111">
        <v>1.8</v>
      </c>
      <c r="M232" s="111">
        <v>0.1</v>
      </c>
      <c r="N232" s="111">
        <v>0</v>
      </c>
      <c r="O232" s="111">
        <v>0.6</v>
      </c>
      <c r="P232" s="111">
        <v>0.88500000000000001</v>
      </c>
      <c r="Q232" s="111">
        <v>0.8</v>
      </c>
      <c r="R232" s="111">
        <v>0</v>
      </c>
      <c r="S232" s="111">
        <v>0</v>
      </c>
      <c r="T232" s="111">
        <v>0</v>
      </c>
      <c r="U232" s="111">
        <v>-50</v>
      </c>
      <c r="V232" s="111">
        <v>0</v>
      </c>
      <c r="W232" s="111">
        <v>0</v>
      </c>
      <c r="X232" s="111">
        <v>0</v>
      </c>
      <c r="Y232" s="111">
        <v>0</v>
      </c>
      <c r="Z232" s="255">
        <v>2</v>
      </c>
      <c r="AA232" s="111">
        <v>0.95</v>
      </c>
      <c r="AB232" s="111">
        <v>0</v>
      </c>
      <c r="AC232" s="111">
        <v>0</v>
      </c>
      <c r="AD232" s="111">
        <v>0</v>
      </c>
      <c r="AE232" s="111">
        <v>6.47</v>
      </c>
      <c r="AF232" s="111">
        <v>0.15</v>
      </c>
      <c r="AG232" s="11" t="s">
        <v>2489</v>
      </c>
    </row>
    <row r="233" spans="1:33" x14ac:dyDescent="0.25">
      <c r="A233" s="11">
        <v>301</v>
      </c>
      <c r="B233" s="11" t="s">
        <v>2490</v>
      </c>
      <c r="C233" s="11" t="s">
        <v>1906</v>
      </c>
      <c r="D233" s="11">
        <v>7634</v>
      </c>
      <c r="E233" s="11">
        <v>8398</v>
      </c>
      <c r="F233" s="11">
        <v>50</v>
      </c>
      <c r="G233" s="11">
        <v>2500</v>
      </c>
      <c r="H233" s="11">
        <v>0</v>
      </c>
      <c r="I233" s="11">
        <v>4.9000000000000004</v>
      </c>
      <c r="J233" s="110">
        <v>7.24</v>
      </c>
      <c r="K233" s="111">
        <v>0.11</v>
      </c>
      <c r="L233" s="111">
        <v>1.8</v>
      </c>
      <c r="M233" s="111">
        <v>0.1</v>
      </c>
      <c r="N233" s="111">
        <v>0</v>
      </c>
      <c r="O233" s="111">
        <v>0.6</v>
      </c>
      <c r="P233" s="111">
        <v>0.88500000000000001</v>
      </c>
      <c r="Q233" s="111">
        <v>0.8</v>
      </c>
      <c r="R233" s="111">
        <v>0</v>
      </c>
      <c r="S233" s="111">
        <v>0</v>
      </c>
      <c r="T233" s="111">
        <v>0</v>
      </c>
      <c r="U233" s="111">
        <v>-150</v>
      </c>
      <c r="V233" s="111">
        <v>0</v>
      </c>
      <c r="W233" s="111">
        <v>0</v>
      </c>
      <c r="X233" s="111">
        <v>0</v>
      </c>
      <c r="Y233" s="111">
        <v>0</v>
      </c>
      <c r="Z233" s="255">
        <v>2</v>
      </c>
      <c r="AA233" s="111">
        <v>0.95</v>
      </c>
      <c r="AB233" s="111">
        <v>0</v>
      </c>
      <c r="AC233" s="111">
        <v>0</v>
      </c>
      <c r="AD233" s="111">
        <v>0</v>
      </c>
      <c r="AE233" s="111">
        <v>6.47</v>
      </c>
      <c r="AF233" s="111">
        <v>0.15</v>
      </c>
      <c r="AG233" s="11" t="s">
        <v>2491</v>
      </c>
    </row>
    <row r="234" spans="1:33" x14ac:dyDescent="0.25">
      <c r="A234">
        <v>302</v>
      </c>
      <c r="B234" t="s">
        <v>2492</v>
      </c>
      <c r="C234" t="s">
        <v>2404</v>
      </c>
      <c r="D234">
        <v>101935</v>
      </c>
      <c r="E234">
        <v>112129</v>
      </c>
      <c r="F234">
        <v>145</v>
      </c>
      <c r="G234">
        <v>2000</v>
      </c>
      <c r="H234">
        <v>149</v>
      </c>
      <c r="I234">
        <v>4.9000000000000004</v>
      </c>
      <c r="J234" s="27">
        <v>6.92</v>
      </c>
      <c r="K234" s="119">
        <v>0.11</v>
      </c>
      <c r="L234" s="119">
        <v>1.8</v>
      </c>
      <c r="M234" s="119">
        <v>0.1</v>
      </c>
      <c r="N234" s="119">
        <v>0.42</v>
      </c>
      <c r="O234" s="119">
        <v>0.64</v>
      </c>
      <c r="P234" s="119">
        <v>0.88500000000000001</v>
      </c>
      <c r="Q234" s="119">
        <v>0.75</v>
      </c>
      <c r="R234" s="119">
        <v>0</v>
      </c>
      <c r="S234" s="119">
        <v>0</v>
      </c>
      <c r="T234" s="119">
        <v>0</v>
      </c>
      <c r="U234" s="119">
        <v>-50</v>
      </c>
      <c r="V234" s="119">
        <v>0</v>
      </c>
      <c r="W234" s="119">
        <v>0</v>
      </c>
      <c r="X234" s="119">
        <v>0</v>
      </c>
      <c r="Y234" s="119">
        <v>0</v>
      </c>
      <c r="Z234" s="134">
        <v>2</v>
      </c>
      <c r="AA234" s="119">
        <v>0.95</v>
      </c>
      <c r="AB234" s="119">
        <v>0</v>
      </c>
      <c r="AC234" s="119">
        <v>0</v>
      </c>
      <c r="AD234" s="119">
        <v>0</v>
      </c>
      <c r="AE234" s="119">
        <v>6.47</v>
      </c>
      <c r="AF234" s="119">
        <v>0.15</v>
      </c>
      <c r="AG234" t="s">
        <v>2493</v>
      </c>
    </row>
    <row r="235" spans="1:33" x14ac:dyDescent="0.25">
      <c r="A235">
        <v>303</v>
      </c>
      <c r="B235" t="s">
        <v>2494</v>
      </c>
      <c r="C235" t="s">
        <v>1906</v>
      </c>
      <c r="D235">
        <v>2000</v>
      </c>
      <c r="E235">
        <v>2200</v>
      </c>
      <c r="F235">
        <v>20</v>
      </c>
      <c r="G235">
        <v>525</v>
      </c>
      <c r="H235">
        <v>0</v>
      </c>
      <c r="I235">
        <v>4.9000000000000004</v>
      </c>
      <c r="J235" s="27">
        <v>19.309999999999999</v>
      </c>
      <c r="K235" s="119">
        <v>0.19</v>
      </c>
      <c r="L235" s="119">
        <v>1.3</v>
      </c>
      <c r="M235" s="119">
        <v>0.1</v>
      </c>
      <c r="N235" s="119">
        <v>0</v>
      </c>
      <c r="O235" s="119">
        <v>0.6</v>
      </c>
      <c r="P235" s="119">
        <v>0.88500000000000001</v>
      </c>
      <c r="Q235" s="119">
        <v>0.50900000000000001</v>
      </c>
      <c r="R235" s="119">
        <v>0</v>
      </c>
      <c r="S235" s="119">
        <v>0</v>
      </c>
      <c r="T235" s="119">
        <v>0</v>
      </c>
      <c r="U235" s="119">
        <v>0</v>
      </c>
      <c r="V235" s="119">
        <v>0</v>
      </c>
      <c r="W235" s="119">
        <v>0</v>
      </c>
      <c r="X235" s="119">
        <v>0</v>
      </c>
      <c r="Y235" s="119">
        <v>0</v>
      </c>
      <c r="Z235" s="134">
        <v>12</v>
      </c>
      <c r="AA235" s="119">
        <v>0</v>
      </c>
      <c r="AB235" s="119">
        <v>0</v>
      </c>
      <c r="AC235" s="119">
        <v>0</v>
      </c>
      <c r="AD235" s="119">
        <v>0</v>
      </c>
      <c r="AE235" s="119">
        <v>0</v>
      </c>
      <c r="AF235" s="119">
        <v>0.15</v>
      </c>
      <c r="AG235" t="s">
        <v>2495</v>
      </c>
    </row>
    <row r="236" spans="1:33" x14ac:dyDescent="0.25">
      <c r="A236">
        <v>304</v>
      </c>
      <c r="B236" t="s">
        <v>2496</v>
      </c>
      <c r="C236" t="s">
        <v>1906</v>
      </c>
      <c r="D236">
        <v>8649</v>
      </c>
      <c r="E236">
        <v>9514</v>
      </c>
      <c r="F236">
        <v>50</v>
      </c>
      <c r="G236">
        <v>2000</v>
      </c>
      <c r="H236">
        <v>0</v>
      </c>
      <c r="I236">
        <v>4.9000000000000004</v>
      </c>
      <c r="J236" s="27">
        <v>4.0199999999999996</v>
      </c>
      <c r="K236" s="119">
        <v>0.59</v>
      </c>
      <c r="L236" s="119">
        <v>1.3</v>
      </c>
      <c r="M236" s="119">
        <v>0.1</v>
      </c>
      <c r="N236" s="119">
        <v>0</v>
      </c>
      <c r="O236" s="119">
        <v>0.6</v>
      </c>
      <c r="P236" s="119">
        <v>0.88500000000000001</v>
      </c>
      <c r="Q236" s="119">
        <v>0.8</v>
      </c>
      <c r="R236" s="119">
        <v>0</v>
      </c>
      <c r="S236" s="119">
        <v>0.5</v>
      </c>
      <c r="T236" s="119">
        <v>20</v>
      </c>
      <c r="U236" s="119">
        <v>180</v>
      </c>
      <c r="V236" s="119">
        <v>0</v>
      </c>
      <c r="W236" s="119">
        <v>0</v>
      </c>
      <c r="X236" s="119">
        <v>0</v>
      </c>
      <c r="Y236" s="119">
        <v>0</v>
      </c>
      <c r="Z236" s="134">
        <v>0</v>
      </c>
      <c r="AA236" s="119">
        <v>0</v>
      </c>
      <c r="AB236" s="119">
        <v>0</v>
      </c>
      <c r="AC236" s="119">
        <v>0</v>
      </c>
      <c r="AD236" s="119">
        <v>0</v>
      </c>
      <c r="AE236" s="119">
        <v>0</v>
      </c>
      <c r="AF236" s="119">
        <v>27.3</v>
      </c>
      <c r="AG236" t="s">
        <v>2497</v>
      </c>
    </row>
    <row r="237" spans="1:33" x14ac:dyDescent="0.25">
      <c r="A237">
        <v>305</v>
      </c>
      <c r="B237" t="s">
        <v>2498</v>
      </c>
      <c r="C237" t="s">
        <v>1906</v>
      </c>
      <c r="D237">
        <v>81923</v>
      </c>
      <c r="E237">
        <v>90115</v>
      </c>
      <c r="F237">
        <v>60</v>
      </c>
      <c r="G237">
        <v>2000</v>
      </c>
      <c r="H237">
        <v>0</v>
      </c>
      <c r="I237">
        <v>4.9000000000000004</v>
      </c>
      <c r="J237" s="27">
        <v>3.2</v>
      </c>
      <c r="K237" s="119">
        <v>0.12</v>
      </c>
      <c r="L237" s="119">
        <v>2.2999999999999998</v>
      </c>
      <c r="M237" s="119">
        <v>0.1</v>
      </c>
      <c r="N237" s="119">
        <v>0</v>
      </c>
      <c r="O237" s="119">
        <v>0.64</v>
      </c>
      <c r="P237" s="119">
        <v>0.88500000000000001</v>
      </c>
      <c r="Q237" s="119">
        <v>0.55000000000000004</v>
      </c>
      <c r="R237" s="119">
        <v>0</v>
      </c>
      <c r="S237" s="119">
        <v>0</v>
      </c>
      <c r="T237" s="119">
        <v>0</v>
      </c>
      <c r="U237" s="119">
        <v>100</v>
      </c>
      <c r="V237" s="119">
        <v>0</v>
      </c>
      <c r="W237" s="119">
        <v>0</v>
      </c>
      <c r="X237" s="119">
        <v>0</v>
      </c>
      <c r="Y237" s="119">
        <v>0</v>
      </c>
      <c r="Z237" s="134">
        <v>2</v>
      </c>
      <c r="AA237" s="119">
        <v>0.95</v>
      </c>
      <c r="AB237" s="119">
        <v>0.75</v>
      </c>
      <c r="AC237" s="119">
        <v>0</v>
      </c>
      <c r="AD237" s="119">
        <v>0</v>
      </c>
      <c r="AE237" s="119">
        <v>6.47</v>
      </c>
      <c r="AF237" s="119">
        <v>0.15</v>
      </c>
      <c r="AG237" t="s">
        <v>2499</v>
      </c>
    </row>
    <row r="238" spans="1:33" x14ac:dyDescent="0.25">
      <c r="A238">
        <v>306</v>
      </c>
      <c r="B238" t="s">
        <v>2500</v>
      </c>
      <c r="C238" t="s">
        <v>1906</v>
      </c>
      <c r="D238">
        <v>5717</v>
      </c>
      <c r="E238">
        <v>6288</v>
      </c>
      <c r="F238">
        <v>40</v>
      </c>
      <c r="G238">
        <v>1200</v>
      </c>
      <c r="H238">
        <v>0</v>
      </c>
      <c r="I238">
        <v>4.9000000000000004</v>
      </c>
      <c r="J238" s="27">
        <v>4.0199999999999996</v>
      </c>
      <c r="K238" s="119">
        <v>0.06</v>
      </c>
      <c r="L238" s="119">
        <v>2</v>
      </c>
      <c r="M238" s="119">
        <v>0.1</v>
      </c>
      <c r="N238" s="119">
        <v>0</v>
      </c>
      <c r="O238" s="119">
        <v>0.6</v>
      </c>
      <c r="P238" s="119">
        <v>0.88500000000000001</v>
      </c>
      <c r="Q238" s="119">
        <v>0.8</v>
      </c>
      <c r="R238" s="119">
        <v>0</v>
      </c>
      <c r="S238" s="119">
        <v>0</v>
      </c>
      <c r="T238" s="119">
        <v>0</v>
      </c>
      <c r="U238" s="119">
        <v>180</v>
      </c>
      <c r="V238" s="119">
        <v>0</v>
      </c>
      <c r="W238" s="119">
        <v>0</v>
      </c>
      <c r="X238" s="119">
        <v>0</v>
      </c>
      <c r="Y238" s="119">
        <v>0</v>
      </c>
      <c r="Z238" s="134">
        <v>0</v>
      </c>
      <c r="AA238" s="119">
        <v>0</v>
      </c>
      <c r="AB238" s="119">
        <v>0</v>
      </c>
      <c r="AC238" s="119">
        <v>0</v>
      </c>
      <c r="AD238" s="119">
        <v>0</v>
      </c>
      <c r="AE238" s="119">
        <v>0</v>
      </c>
      <c r="AF238" s="119">
        <v>0</v>
      </c>
      <c r="AG238" t="s">
        <v>2501</v>
      </c>
    </row>
    <row r="239" spans="1:33" x14ac:dyDescent="0.25">
      <c r="A239">
        <v>307</v>
      </c>
      <c r="B239" t="s">
        <v>2502</v>
      </c>
      <c r="C239" t="s">
        <v>1906</v>
      </c>
      <c r="D239">
        <v>16320</v>
      </c>
      <c r="E239">
        <v>17952</v>
      </c>
      <c r="F239">
        <v>70</v>
      </c>
      <c r="G239">
        <v>1200</v>
      </c>
      <c r="H239">
        <v>0</v>
      </c>
      <c r="I239">
        <v>4.9000000000000004</v>
      </c>
      <c r="J239" s="27">
        <v>4.0199999999999996</v>
      </c>
      <c r="K239" s="119">
        <v>0.06</v>
      </c>
      <c r="L239" s="119">
        <v>2</v>
      </c>
      <c r="M239" s="119">
        <v>0.1</v>
      </c>
      <c r="N239" s="119">
        <v>0</v>
      </c>
      <c r="O239" s="119">
        <v>0.6</v>
      </c>
      <c r="P239" s="119">
        <v>0.88500000000000001</v>
      </c>
      <c r="Q239" s="119">
        <v>0.8</v>
      </c>
      <c r="R239" s="119">
        <v>0</v>
      </c>
      <c r="S239" s="119">
        <v>0</v>
      </c>
      <c r="T239" s="119">
        <v>0</v>
      </c>
      <c r="U239" s="119">
        <v>180</v>
      </c>
      <c r="V239" s="119">
        <v>0</v>
      </c>
      <c r="W239" s="119">
        <v>0</v>
      </c>
      <c r="X239" s="119">
        <v>0</v>
      </c>
      <c r="Y239" s="119">
        <v>0</v>
      </c>
      <c r="Z239" s="134">
        <v>0</v>
      </c>
      <c r="AA239" s="119">
        <v>0</v>
      </c>
      <c r="AB239" s="119">
        <v>0</v>
      </c>
      <c r="AC239" s="119">
        <v>0</v>
      </c>
      <c r="AD239" s="119">
        <v>0</v>
      </c>
      <c r="AE239" s="119">
        <v>0</v>
      </c>
      <c r="AF239" s="119">
        <v>27.3</v>
      </c>
      <c r="AG239" t="s">
        <v>2503</v>
      </c>
    </row>
    <row r="240" spans="1:33" x14ac:dyDescent="0.25">
      <c r="A240">
        <v>308</v>
      </c>
      <c r="B240" t="s">
        <v>2504</v>
      </c>
      <c r="C240" t="s">
        <v>1906</v>
      </c>
      <c r="D240">
        <v>7329</v>
      </c>
      <c r="E240">
        <v>8062</v>
      </c>
      <c r="F240">
        <v>50</v>
      </c>
      <c r="G240">
        <v>1200</v>
      </c>
      <c r="H240">
        <v>0</v>
      </c>
      <c r="I240">
        <v>4.9000000000000004</v>
      </c>
      <c r="J240" s="27">
        <v>1.61</v>
      </c>
      <c r="K240" s="119">
        <v>0.46</v>
      </c>
      <c r="L240" s="119">
        <v>1.7</v>
      </c>
      <c r="M240" s="119">
        <v>0.1</v>
      </c>
      <c r="N240" s="119">
        <v>0</v>
      </c>
      <c r="O240" s="119">
        <v>0.6</v>
      </c>
      <c r="P240" s="119">
        <v>0.88500000000000001</v>
      </c>
      <c r="Q240" s="119">
        <v>0.8</v>
      </c>
      <c r="R240" s="119">
        <v>0</v>
      </c>
      <c r="S240" s="119">
        <v>0</v>
      </c>
      <c r="T240" s="119">
        <v>0</v>
      </c>
      <c r="U240" s="119">
        <v>180</v>
      </c>
      <c r="V240" s="119">
        <v>0</v>
      </c>
      <c r="W240" s="119">
        <v>0</v>
      </c>
      <c r="X240" s="119">
        <v>0</v>
      </c>
      <c r="Y240" s="119">
        <v>0</v>
      </c>
      <c r="Z240" s="134">
        <v>0</v>
      </c>
      <c r="AA240" s="119">
        <v>0</v>
      </c>
      <c r="AB240" s="119">
        <v>0</v>
      </c>
      <c r="AC240" s="119">
        <v>0</v>
      </c>
      <c r="AD240" s="119">
        <v>0</v>
      </c>
      <c r="AE240" s="119">
        <v>0</v>
      </c>
      <c r="AF240" s="119">
        <v>0.15</v>
      </c>
      <c r="AG240" t="s">
        <v>2505</v>
      </c>
    </row>
    <row r="241" spans="1:33" x14ac:dyDescent="0.25">
      <c r="A241">
        <v>309</v>
      </c>
      <c r="B241" t="s">
        <v>2506</v>
      </c>
      <c r="C241" t="s">
        <v>1906</v>
      </c>
      <c r="D241">
        <v>63208</v>
      </c>
      <c r="E241">
        <v>69528</v>
      </c>
      <c r="F241">
        <v>100</v>
      </c>
      <c r="G241">
        <v>2000</v>
      </c>
      <c r="H241">
        <v>0</v>
      </c>
      <c r="I241">
        <v>4.9000000000000004</v>
      </c>
      <c r="J241" s="27">
        <v>16.09</v>
      </c>
      <c r="K241" s="119">
        <v>0.19</v>
      </c>
      <c r="L241" s="119">
        <v>1.3</v>
      </c>
      <c r="M241" s="119">
        <v>0.1</v>
      </c>
      <c r="N241" s="119">
        <v>0</v>
      </c>
      <c r="O241" s="119">
        <v>0.6</v>
      </c>
      <c r="P241" s="119">
        <v>0.88500000000000001</v>
      </c>
      <c r="Q241" s="119">
        <v>0.82499999999999996</v>
      </c>
      <c r="R241" s="119">
        <v>0</v>
      </c>
      <c r="S241" s="119">
        <v>0</v>
      </c>
      <c r="T241" s="119">
        <v>0</v>
      </c>
      <c r="U241" s="119">
        <v>0</v>
      </c>
      <c r="V241" s="119">
        <v>0</v>
      </c>
      <c r="W241" s="119">
        <v>0</v>
      </c>
      <c r="X241" s="119">
        <v>0</v>
      </c>
      <c r="Y241" s="119">
        <v>0</v>
      </c>
      <c r="Z241" s="134">
        <v>12</v>
      </c>
      <c r="AA241" s="119">
        <v>0</v>
      </c>
      <c r="AB241" s="119">
        <v>0</v>
      </c>
      <c r="AC241" s="119">
        <v>0</v>
      </c>
      <c r="AD241" s="119">
        <v>0</v>
      </c>
      <c r="AE241" s="119">
        <v>0</v>
      </c>
      <c r="AF241" s="119">
        <v>0.15</v>
      </c>
      <c r="AG241" t="s">
        <v>2507</v>
      </c>
    </row>
    <row r="242" spans="1:33" x14ac:dyDescent="0.25">
      <c r="A242">
        <v>310</v>
      </c>
      <c r="B242" t="s">
        <v>2508</v>
      </c>
      <c r="C242" t="s">
        <v>1906</v>
      </c>
      <c r="D242">
        <v>28970</v>
      </c>
      <c r="E242">
        <v>31867</v>
      </c>
      <c r="F242">
        <v>100</v>
      </c>
      <c r="G242">
        <v>2500</v>
      </c>
      <c r="H242">
        <v>0</v>
      </c>
      <c r="I242">
        <v>1.5</v>
      </c>
      <c r="J242" s="27">
        <v>4.51</v>
      </c>
      <c r="K242" s="119">
        <v>0.15</v>
      </c>
      <c r="L242" s="119">
        <v>1.6</v>
      </c>
      <c r="M242" s="119">
        <v>0.1</v>
      </c>
      <c r="N242" s="119">
        <v>0</v>
      </c>
      <c r="O242" s="119">
        <v>0.56000000000000005</v>
      </c>
      <c r="P242" s="119">
        <v>0.88500000000000001</v>
      </c>
      <c r="Q242" s="119">
        <v>0.6</v>
      </c>
      <c r="R242" s="119">
        <v>0</v>
      </c>
      <c r="S242" s="119">
        <v>0</v>
      </c>
      <c r="T242" s="119">
        <v>0</v>
      </c>
      <c r="U242" s="119">
        <v>0</v>
      </c>
      <c r="V242" s="119">
        <v>0</v>
      </c>
      <c r="W242" s="119">
        <v>0</v>
      </c>
      <c r="X242" s="119">
        <v>0</v>
      </c>
      <c r="Y242" s="119">
        <v>0</v>
      </c>
      <c r="Z242" s="134">
        <v>2</v>
      </c>
      <c r="AA242" s="119">
        <v>0.95</v>
      </c>
      <c r="AB242" s="119">
        <v>0.9</v>
      </c>
      <c r="AC242" s="119">
        <v>0</v>
      </c>
      <c r="AD242" s="119">
        <v>0</v>
      </c>
      <c r="AE242" s="119">
        <v>0</v>
      </c>
      <c r="AF242" s="119">
        <v>0.15</v>
      </c>
      <c r="AG242" t="s">
        <v>2509</v>
      </c>
    </row>
    <row r="243" spans="1:33" x14ac:dyDescent="0.25">
      <c r="A243">
        <v>311</v>
      </c>
      <c r="B243" t="s">
        <v>2510</v>
      </c>
      <c r="C243" t="s">
        <v>1906</v>
      </c>
      <c r="D243">
        <v>31400</v>
      </c>
      <c r="E243">
        <v>34540</v>
      </c>
      <c r="F243">
        <v>100</v>
      </c>
      <c r="G243">
        <v>3000</v>
      </c>
      <c r="H243">
        <v>0</v>
      </c>
      <c r="I243">
        <v>3.7</v>
      </c>
      <c r="J243" s="27">
        <v>16.09</v>
      </c>
      <c r="K243" s="119">
        <v>0.19</v>
      </c>
      <c r="L243" s="119">
        <v>1.3</v>
      </c>
      <c r="M243" s="119">
        <v>0.1</v>
      </c>
      <c r="N243" s="119">
        <v>0</v>
      </c>
      <c r="O243" s="119">
        <v>0.6</v>
      </c>
      <c r="P243" s="119">
        <v>0.88500000000000001</v>
      </c>
      <c r="Q243" s="119">
        <v>0.82499999999999996</v>
      </c>
      <c r="R243" s="119">
        <v>0</v>
      </c>
      <c r="S243" s="119">
        <v>0</v>
      </c>
      <c r="T243" s="119">
        <v>0</v>
      </c>
      <c r="U243" s="119">
        <v>0</v>
      </c>
      <c r="V243" s="119">
        <v>0</v>
      </c>
      <c r="W243" s="119">
        <v>0</v>
      </c>
      <c r="X243" s="119">
        <v>0</v>
      </c>
      <c r="Y243" s="119">
        <v>0</v>
      </c>
      <c r="Z243" s="134">
        <v>12</v>
      </c>
      <c r="AA243" s="119">
        <v>0</v>
      </c>
      <c r="AB243" s="119">
        <v>0</v>
      </c>
      <c r="AC243" s="119">
        <v>0</v>
      </c>
      <c r="AD243" s="119">
        <v>0</v>
      </c>
      <c r="AE243" s="119">
        <v>0</v>
      </c>
      <c r="AF243" s="119">
        <v>0.15</v>
      </c>
      <c r="AG243" t="s">
        <v>2511</v>
      </c>
    </row>
    <row r="244" spans="1:33" x14ac:dyDescent="0.25">
      <c r="A244">
        <v>312</v>
      </c>
      <c r="B244" t="s">
        <v>2512</v>
      </c>
      <c r="C244" t="s">
        <v>2404</v>
      </c>
      <c r="D244">
        <v>4160</v>
      </c>
      <c r="E244">
        <v>4575</v>
      </c>
      <c r="F244">
        <v>100</v>
      </c>
      <c r="G244">
        <v>6000</v>
      </c>
      <c r="H244">
        <v>149</v>
      </c>
      <c r="I244">
        <v>3.7</v>
      </c>
      <c r="J244" s="27">
        <v>5.63</v>
      </c>
      <c r="K244" s="119">
        <v>0.19</v>
      </c>
      <c r="L244" s="119">
        <v>1.3</v>
      </c>
      <c r="M244" s="119">
        <v>0.1</v>
      </c>
      <c r="N244" s="119">
        <v>0.30499999999999999</v>
      </c>
      <c r="O244" s="119">
        <v>0.6</v>
      </c>
      <c r="P244" s="119">
        <v>0.88500000000000001</v>
      </c>
      <c r="Q244" s="119">
        <v>0.8</v>
      </c>
      <c r="R244" s="119">
        <v>0</v>
      </c>
      <c r="S244" s="119">
        <v>0</v>
      </c>
      <c r="T244" s="119">
        <v>0</v>
      </c>
      <c r="U244" s="119">
        <v>0</v>
      </c>
      <c r="V244" s="119">
        <v>0</v>
      </c>
      <c r="W244" s="119">
        <v>0</v>
      </c>
      <c r="X244" s="119">
        <v>0</v>
      </c>
      <c r="Y244" s="119">
        <v>0</v>
      </c>
      <c r="Z244" s="134">
        <v>12</v>
      </c>
      <c r="AA244" s="119">
        <v>0</v>
      </c>
      <c r="AB244" s="119">
        <v>0</v>
      </c>
      <c r="AC244" s="119">
        <v>0</v>
      </c>
      <c r="AD244" s="119">
        <v>0</v>
      </c>
      <c r="AE244" s="119">
        <v>0</v>
      </c>
      <c r="AF244" s="119">
        <v>0.15</v>
      </c>
      <c r="AG244" t="s">
        <v>2513</v>
      </c>
    </row>
    <row r="245" spans="1:33" x14ac:dyDescent="0.25">
      <c r="A245">
        <v>313</v>
      </c>
      <c r="B245" t="s">
        <v>2514</v>
      </c>
      <c r="C245" t="s">
        <v>1906</v>
      </c>
      <c r="D245">
        <v>13198</v>
      </c>
      <c r="E245">
        <v>14518</v>
      </c>
      <c r="F245">
        <v>100</v>
      </c>
      <c r="G245">
        <v>2500</v>
      </c>
      <c r="H245">
        <v>0</v>
      </c>
      <c r="I245">
        <v>3.7</v>
      </c>
      <c r="J245" s="27">
        <v>6.4</v>
      </c>
      <c r="K245" s="119">
        <v>0.23</v>
      </c>
      <c r="L245" s="119">
        <v>1.8</v>
      </c>
      <c r="M245" s="119">
        <v>0.1</v>
      </c>
      <c r="N245" s="119">
        <v>0</v>
      </c>
      <c r="O245" s="119">
        <v>0.6</v>
      </c>
      <c r="P245" s="119">
        <v>0.88500000000000001</v>
      </c>
      <c r="Q245" s="119">
        <v>0.8</v>
      </c>
      <c r="R245" s="119">
        <v>0</v>
      </c>
      <c r="S245" s="119">
        <v>0</v>
      </c>
      <c r="T245" s="119">
        <v>0</v>
      </c>
      <c r="U245" s="119">
        <v>-25</v>
      </c>
      <c r="V245" s="119">
        <v>0</v>
      </c>
      <c r="W245" s="119">
        <v>0</v>
      </c>
      <c r="X245" s="119">
        <v>0</v>
      </c>
      <c r="Y245" s="119">
        <v>0</v>
      </c>
      <c r="Z245" s="134">
        <v>2</v>
      </c>
      <c r="AA245" s="119">
        <v>0.9</v>
      </c>
      <c r="AB245" s="119">
        <v>0.9</v>
      </c>
      <c r="AC245" s="119">
        <v>0</v>
      </c>
      <c r="AD245" s="119">
        <v>0</v>
      </c>
      <c r="AE245" s="119">
        <v>6.47</v>
      </c>
      <c r="AF245" s="119">
        <v>0.15</v>
      </c>
      <c r="AG245" t="s">
        <v>2515</v>
      </c>
    </row>
    <row r="246" spans="1:33" x14ac:dyDescent="0.25">
      <c r="A246">
        <v>314</v>
      </c>
      <c r="B246" t="s">
        <v>2516</v>
      </c>
      <c r="C246" t="s">
        <v>1906</v>
      </c>
      <c r="D246">
        <v>16300</v>
      </c>
      <c r="E246">
        <v>17930</v>
      </c>
      <c r="F246">
        <v>100</v>
      </c>
      <c r="G246">
        <v>2000</v>
      </c>
      <c r="H246">
        <v>0</v>
      </c>
      <c r="I246">
        <v>3.7</v>
      </c>
      <c r="J246" s="27">
        <v>16.100000000000001</v>
      </c>
      <c r="K246" s="119">
        <v>0.1</v>
      </c>
      <c r="L246" s="119">
        <v>1.8</v>
      </c>
      <c r="M246" s="119">
        <v>0.1</v>
      </c>
      <c r="N246" s="119">
        <v>0</v>
      </c>
      <c r="O246" s="119">
        <v>0.56000000000000005</v>
      </c>
      <c r="P246" s="119">
        <v>0.88500000000000001</v>
      </c>
      <c r="Q246" s="119">
        <v>0.82499999999999996</v>
      </c>
      <c r="R246" s="119">
        <v>0</v>
      </c>
      <c r="S246" s="119">
        <v>0</v>
      </c>
      <c r="T246" s="119">
        <v>0</v>
      </c>
      <c r="U246" s="119">
        <v>-25</v>
      </c>
      <c r="V246" s="119">
        <v>0</v>
      </c>
      <c r="W246" s="119">
        <v>0</v>
      </c>
      <c r="X246" s="119">
        <v>0</v>
      </c>
      <c r="Y246" s="119">
        <v>0</v>
      </c>
      <c r="Z246" s="134">
        <v>2</v>
      </c>
      <c r="AA246" s="119">
        <v>0.95</v>
      </c>
      <c r="AB246" s="119">
        <v>0.9</v>
      </c>
      <c r="AC246" s="119">
        <v>0</v>
      </c>
      <c r="AD246" s="119">
        <v>0</v>
      </c>
      <c r="AE246" s="119">
        <v>6.47</v>
      </c>
      <c r="AF246" s="119">
        <v>0.15</v>
      </c>
      <c r="AG246" t="s">
        <v>2517</v>
      </c>
    </row>
    <row r="247" spans="1:33" x14ac:dyDescent="0.25">
      <c r="A247">
        <v>315</v>
      </c>
      <c r="B247" t="s">
        <v>2518</v>
      </c>
      <c r="C247" t="s">
        <v>1906</v>
      </c>
      <c r="D247">
        <v>17600</v>
      </c>
      <c r="E247">
        <v>19360</v>
      </c>
      <c r="F247">
        <v>100</v>
      </c>
      <c r="G247">
        <v>2000</v>
      </c>
      <c r="H247">
        <v>0</v>
      </c>
      <c r="I247">
        <v>3.7</v>
      </c>
      <c r="J247" s="27">
        <v>16.100000000000001</v>
      </c>
      <c r="K247" s="119">
        <v>0.23</v>
      </c>
      <c r="L247" s="119">
        <v>1.8</v>
      </c>
      <c r="M247" s="119">
        <v>0.1</v>
      </c>
      <c r="N247" s="119">
        <v>0</v>
      </c>
      <c r="O247" s="119">
        <v>0.56000000000000005</v>
      </c>
      <c r="P247" s="119">
        <v>0.88500000000000001</v>
      </c>
      <c r="Q247" s="119">
        <v>0.82499999999999996</v>
      </c>
      <c r="R247" s="119">
        <v>0</v>
      </c>
      <c r="S247" s="119">
        <v>0</v>
      </c>
      <c r="T247" s="119">
        <v>0</v>
      </c>
      <c r="U247" s="119">
        <v>-25</v>
      </c>
      <c r="V247" s="119">
        <v>0</v>
      </c>
      <c r="W247" s="119">
        <v>0</v>
      </c>
      <c r="X247" s="119">
        <v>0</v>
      </c>
      <c r="Y247" s="119">
        <v>0</v>
      </c>
      <c r="Z247" s="134">
        <v>2</v>
      </c>
      <c r="AA247" s="119">
        <v>0.95</v>
      </c>
      <c r="AB247" s="119">
        <v>0.9</v>
      </c>
      <c r="AC247" s="119">
        <v>0</v>
      </c>
      <c r="AD247" s="119">
        <v>0</v>
      </c>
      <c r="AE247" s="119">
        <v>6.47</v>
      </c>
      <c r="AF247" s="119">
        <v>0.15</v>
      </c>
      <c r="AG247" t="s">
        <v>2519</v>
      </c>
    </row>
    <row r="248" spans="1:33" x14ac:dyDescent="0.25">
      <c r="A248">
        <v>316</v>
      </c>
      <c r="B248" t="s">
        <v>2520</v>
      </c>
      <c r="C248" t="s">
        <v>2404</v>
      </c>
      <c r="D248">
        <v>16300</v>
      </c>
      <c r="E248">
        <v>17930</v>
      </c>
      <c r="F248">
        <v>100</v>
      </c>
      <c r="G248">
        <v>2500</v>
      </c>
      <c r="H248">
        <v>149</v>
      </c>
      <c r="I248">
        <v>3.7</v>
      </c>
      <c r="J248" s="27">
        <v>4.8</v>
      </c>
      <c r="K248" s="119">
        <v>0.1</v>
      </c>
      <c r="L248" s="119">
        <v>1.8</v>
      </c>
      <c r="M248" s="119">
        <v>0.1</v>
      </c>
      <c r="N248" s="119">
        <v>0</v>
      </c>
      <c r="O248" s="119">
        <v>0.6</v>
      </c>
      <c r="P248" s="119">
        <v>0.88500000000000001</v>
      </c>
      <c r="Q248" s="119">
        <v>0.8</v>
      </c>
      <c r="R248" s="119">
        <v>0</v>
      </c>
      <c r="S248" s="119">
        <v>0</v>
      </c>
      <c r="T248" s="119">
        <v>0</v>
      </c>
      <c r="U248" s="119">
        <v>-25</v>
      </c>
      <c r="V248" s="119">
        <v>0</v>
      </c>
      <c r="W248" s="119">
        <v>0</v>
      </c>
      <c r="X248" s="119">
        <v>0</v>
      </c>
      <c r="Y248" s="119">
        <v>0</v>
      </c>
      <c r="Z248" s="134">
        <v>2</v>
      </c>
      <c r="AA248" s="119">
        <v>0.95</v>
      </c>
      <c r="AB248" s="119">
        <v>0.9</v>
      </c>
      <c r="AC248" s="119">
        <v>0</v>
      </c>
      <c r="AD248" s="119">
        <v>0</v>
      </c>
      <c r="AE248" s="119">
        <v>6.47</v>
      </c>
      <c r="AF248" s="119">
        <v>0.15</v>
      </c>
      <c r="AG248" t="s">
        <v>2521</v>
      </c>
    </row>
    <row r="249" spans="1:33" x14ac:dyDescent="0.25">
      <c r="A249">
        <v>317</v>
      </c>
      <c r="B249" t="s">
        <v>2522</v>
      </c>
      <c r="C249" t="s">
        <v>1906</v>
      </c>
      <c r="D249">
        <v>13810</v>
      </c>
      <c r="E249">
        <v>15191</v>
      </c>
      <c r="F249">
        <v>100</v>
      </c>
      <c r="G249">
        <v>2500</v>
      </c>
      <c r="H249">
        <v>0</v>
      </c>
      <c r="I249">
        <v>2.7</v>
      </c>
      <c r="J249" s="27">
        <v>9.65</v>
      </c>
      <c r="K249" s="119">
        <v>0.18</v>
      </c>
      <c r="L249" s="119">
        <v>1.6</v>
      </c>
      <c r="M249" s="119">
        <v>0.1</v>
      </c>
      <c r="N249" s="119">
        <v>0</v>
      </c>
      <c r="O249" s="119">
        <v>0.6</v>
      </c>
      <c r="P249" s="119">
        <v>0.88500000000000001</v>
      </c>
      <c r="Q249" s="119">
        <v>0.8</v>
      </c>
      <c r="R249" s="119">
        <v>0</v>
      </c>
      <c r="S249" s="119">
        <v>0</v>
      </c>
      <c r="T249" s="119">
        <v>0</v>
      </c>
      <c r="U249" s="119">
        <v>-50</v>
      </c>
      <c r="V249" s="119">
        <v>0</v>
      </c>
      <c r="W249" s="119">
        <v>0</v>
      </c>
      <c r="X249" s="119">
        <v>0</v>
      </c>
      <c r="Y249" s="119">
        <v>0</v>
      </c>
      <c r="Z249" s="134">
        <v>0</v>
      </c>
      <c r="AA249" s="119">
        <v>0</v>
      </c>
      <c r="AB249" s="119">
        <v>0</v>
      </c>
      <c r="AC249" s="119">
        <v>0</v>
      </c>
      <c r="AD249" s="119">
        <v>0</v>
      </c>
      <c r="AE249" s="119">
        <v>0</v>
      </c>
      <c r="AF249" s="119">
        <v>0.15</v>
      </c>
      <c r="AG249" t="s">
        <v>2523</v>
      </c>
    </row>
    <row r="250" spans="1:33" x14ac:dyDescent="0.25">
      <c r="A250">
        <v>318</v>
      </c>
      <c r="B250" t="s">
        <v>2524</v>
      </c>
      <c r="C250" t="s">
        <v>2404</v>
      </c>
      <c r="D250">
        <v>21500</v>
      </c>
      <c r="E250">
        <v>23650</v>
      </c>
      <c r="F250">
        <v>100</v>
      </c>
      <c r="G250">
        <v>2500</v>
      </c>
      <c r="H250">
        <v>75</v>
      </c>
      <c r="I250">
        <v>2.7</v>
      </c>
      <c r="J250" s="27">
        <v>7.24</v>
      </c>
      <c r="K250" s="119">
        <v>0.18</v>
      </c>
      <c r="L250" s="119">
        <v>1.6</v>
      </c>
      <c r="M250" s="119">
        <v>0.1</v>
      </c>
      <c r="N250" s="119">
        <v>0.53</v>
      </c>
      <c r="O250" s="119">
        <v>0.6</v>
      </c>
      <c r="P250" s="119">
        <v>0.88500000000000001</v>
      </c>
      <c r="Q250" s="119">
        <v>0.8</v>
      </c>
      <c r="R250" s="119">
        <v>0</v>
      </c>
      <c r="S250" s="119">
        <v>0</v>
      </c>
      <c r="T250" s="119">
        <v>0</v>
      </c>
      <c r="U250" s="119">
        <v>-50</v>
      </c>
      <c r="V250" s="119">
        <v>0</v>
      </c>
      <c r="W250" s="119">
        <v>0</v>
      </c>
      <c r="X250" s="119">
        <v>0</v>
      </c>
      <c r="Y250" s="119">
        <v>0</v>
      </c>
      <c r="Z250" s="134">
        <v>0</v>
      </c>
      <c r="AA250" s="119">
        <v>0</v>
      </c>
      <c r="AB250" s="119">
        <v>0</v>
      </c>
      <c r="AC250" s="119">
        <v>0</v>
      </c>
      <c r="AD250" s="119">
        <v>0</v>
      </c>
      <c r="AE250" s="119">
        <v>0</v>
      </c>
      <c r="AF250" s="119">
        <v>0.15</v>
      </c>
      <c r="AG250" t="s">
        <v>2525</v>
      </c>
    </row>
    <row r="251" spans="1:33" x14ac:dyDescent="0.25">
      <c r="A251">
        <v>319</v>
      </c>
      <c r="B251" t="s">
        <v>2526</v>
      </c>
      <c r="C251" t="s">
        <v>1906</v>
      </c>
      <c r="D251">
        <v>13700</v>
      </c>
      <c r="E251">
        <v>15070</v>
      </c>
      <c r="F251">
        <v>100</v>
      </c>
      <c r="G251">
        <v>2500</v>
      </c>
      <c r="H251">
        <v>0</v>
      </c>
      <c r="I251">
        <v>2.1</v>
      </c>
      <c r="J251" s="27">
        <v>7.24</v>
      </c>
      <c r="K251" s="119">
        <v>0.16</v>
      </c>
      <c r="L251" s="119">
        <v>2</v>
      </c>
      <c r="M251" s="119">
        <v>0.1</v>
      </c>
      <c r="N251" s="119">
        <v>0</v>
      </c>
      <c r="O251" s="119">
        <v>0.6</v>
      </c>
      <c r="P251" s="119">
        <v>0.88500000000000001</v>
      </c>
      <c r="Q251" s="119">
        <v>0.8</v>
      </c>
      <c r="R251" s="119">
        <v>0</v>
      </c>
      <c r="S251" s="119">
        <v>0</v>
      </c>
      <c r="T251" s="119">
        <v>0</v>
      </c>
      <c r="U251" s="119">
        <v>-50</v>
      </c>
      <c r="V251" s="119">
        <v>0</v>
      </c>
      <c r="W251" s="119">
        <v>0</v>
      </c>
      <c r="X251" s="119">
        <v>0</v>
      </c>
      <c r="Y251" s="119">
        <v>0</v>
      </c>
      <c r="Z251" s="134">
        <v>0</v>
      </c>
      <c r="AA251" s="119">
        <v>0</v>
      </c>
      <c r="AB251" s="119">
        <v>0</v>
      </c>
      <c r="AC251" s="119">
        <v>0</v>
      </c>
      <c r="AD251" s="119">
        <v>0</v>
      </c>
      <c r="AE251" s="119">
        <v>0</v>
      </c>
      <c r="AF251" s="119">
        <v>0.15</v>
      </c>
      <c r="AG251" t="s">
        <v>2527</v>
      </c>
    </row>
    <row r="252" spans="1:33" x14ac:dyDescent="0.25">
      <c r="A252">
        <v>320</v>
      </c>
      <c r="B252" t="s">
        <v>2528</v>
      </c>
      <c r="C252" t="s">
        <v>1906</v>
      </c>
      <c r="D252">
        <v>3259</v>
      </c>
      <c r="E252">
        <v>3585</v>
      </c>
      <c r="F252">
        <v>100</v>
      </c>
      <c r="G252">
        <v>2000</v>
      </c>
      <c r="H252">
        <v>0</v>
      </c>
      <c r="I252">
        <v>2.1</v>
      </c>
      <c r="J252" s="27">
        <v>7.24</v>
      </c>
      <c r="K252" s="119">
        <v>0.44</v>
      </c>
      <c r="L252" s="119">
        <v>2</v>
      </c>
      <c r="M252" s="119">
        <v>0.1</v>
      </c>
      <c r="N252" s="119">
        <v>0</v>
      </c>
      <c r="O252" s="119">
        <v>0.6</v>
      </c>
      <c r="P252" s="119">
        <v>0.88500000000000001</v>
      </c>
      <c r="Q252" s="119">
        <v>0.7</v>
      </c>
      <c r="R252" s="119">
        <v>0</v>
      </c>
      <c r="S252" s="119">
        <v>0</v>
      </c>
      <c r="T252" s="119">
        <v>0</v>
      </c>
      <c r="U252" s="119">
        <v>-50</v>
      </c>
      <c r="V252" s="119">
        <v>0</v>
      </c>
      <c r="W252" s="119">
        <v>0</v>
      </c>
      <c r="X252" s="119">
        <v>0</v>
      </c>
      <c r="Y252" s="119">
        <v>0</v>
      </c>
      <c r="Z252" s="134">
        <v>0</v>
      </c>
      <c r="AA252" s="119">
        <v>0</v>
      </c>
      <c r="AB252" s="119">
        <v>0</v>
      </c>
      <c r="AC252" s="119">
        <v>0</v>
      </c>
      <c r="AD252" s="119">
        <v>0</v>
      </c>
      <c r="AE252" s="119">
        <v>0</v>
      </c>
      <c r="AF252" s="119">
        <v>0.15</v>
      </c>
      <c r="AG252" t="s">
        <v>2529</v>
      </c>
    </row>
    <row r="253" spans="1:33" x14ac:dyDescent="0.25">
      <c r="A253">
        <v>321</v>
      </c>
      <c r="B253" t="s">
        <v>2530</v>
      </c>
      <c r="C253" t="s">
        <v>1906</v>
      </c>
      <c r="D253">
        <v>3306</v>
      </c>
      <c r="E253">
        <v>3636</v>
      </c>
      <c r="F253">
        <v>100</v>
      </c>
      <c r="G253">
        <v>2000</v>
      </c>
      <c r="H253">
        <v>0</v>
      </c>
      <c r="I253">
        <v>2.1</v>
      </c>
      <c r="J253" s="27">
        <v>8.0500000000000007</v>
      </c>
      <c r="K253" s="119">
        <v>0.46</v>
      </c>
      <c r="L253" s="119">
        <v>1.7</v>
      </c>
      <c r="M253" s="119">
        <v>0.1</v>
      </c>
      <c r="N253" s="119">
        <v>0</v>
      </c>
      <c r="O253" s="119">
        <v>0.6</v>
      </c>
      <c r="P253" s="119">
        <v>0.88500000000000001</v>
      </c>
      <c r="Q253" s="119">
        <v>0.8</v>
      </c>
      <c r="R253" s="119">
        <v>0</v>
      </c>
      <c r="S253" s="119">
        <v>0</v>
      </c>
      <c r="T253" s="119">
        <v>0</v>
      </c>
      <c r="U253" s="119">
        <v>-50</v>
      </c>
      <c r="V253" s="119">
        <v>0</v>
      </c>
      <c r="W253" s="119">
        <v>0</v>
      </c>
      <c r="X253" s="119">
        <v>0</v>
      </c>
      <c r="Y253" s="119">
        <v>0</v>
      </c>
      <c r="Z253" s="134">
        <v>0</v>
      </c>
      <c r="AA253" s="119">
        <v>0</v>
      </c>
      <c r="AB253" s="119">
        <v>0</v>
      </c>
      <c r="AC253" s="119">
        <v>0</v>
      </c>
      <c r="AD253" s="119">
        <v>0</v>
      </c>
      <c r="AE253" s="119">
        <v>0</v>
      </c>
      <c r="AF253" s="119">
        <v>0.15</v>
      </c>
      <c r="AG253" t="s">
        <v>2531</v>
      </c>
    </row>
    <row r="254" spans="1:33" x14ac:dyDescent="0.25">
      <c r="A254">
        <v>322</v>
      </c>
      <c r="B254" t="s">
        <v>2532</v>
      </c>
      <c r="C254" t="s">
        <v>1906</v>
      </c>
      <c r="D254">
        <v>14200</v>
      </c>
      <c r="E254">
        <v>15620</v>
      </c>
      <c r="F254">
        <v>100</v>
      </c>
      <c r="G254">
        <v>2500</v>
      </c>
      <c r="H254">
        <v>0</v>
      </c>
      <c r="I254">
        <v>3</v>
      </c>
      <c r="J254" s="27">
        <v>7.24</v>
      </c>
      <c r="K254" s="119">
        <v>0.17</v>
      </c>
      <c r="L254" s="119">
        <v>1.4</v>
      </c>
      <c r="M254" s="119">
        <v>0.1</v>
      </c>
      <c r="N254" s="119">
        <v>0</v>
      </c>
      <c r="O254" s="119">
        <v>0.6</v>
      </c>
      <c r="P254" s="119">
        <v>0.88500000000000001</v>
      </c>
      <c r="Q254" s="119">
        <v>0.8</v>
      </c>
      <c r="R254" s="119">
        <v>0</v>
      </c>
      <c r="S254" s="119">
        <v>0</v>
      </c>
      <c r="T254" s="119">
        <v>0</v>
      </c>
      <c r="U254" s="119">
        <v>-50</v>
      </c>
      <c r="V254" s="119">
        <v>0</v>
      </c>
      <c r="W254" s="119">
        <v>0</v>
      </c>
      <c r="X254" s="119">
        <v>0</v>
      </c>
      <c r="Y254" s="119">
        <v>0</v>
      </c>
      <c r="Z254" s="134">
        <v>0</v>
      </c>
      <c r="AA254" s="119">
        <v>0</v>
      </c>
      <c r="AB254" s="119">
        <v>0</v>
      </c>
      <c r="AC254" s="119">
        <v>0</v>
      </c>
      <c r="AD254" s="119">
        <v>0</v>
      </c>
      <c r="AE254" s="119">
        <v>0</v>
      </c>
      <c r="AF254" s="119">
        <v>0.15</v>
      </c>
      <c r="AG254" t="s">
        <v>2533</v>
      </c>
    </row>
    <row r="255" spans="1:33" x14ac:dyDescent="0.25">
      <c r="A255">
        <v>323</v>
      </c>
      <c r="B255" t="s">
        <v>2534</v>
      </c>
      <c r="C255" t="s">
        <v>1906</v>
      </c>
      <c r="D255">
        <v>4807</v>
      </c>
      <c r="E255">
        <v>5287</v>
      </c>
      <c r="F255">
        <v>100</v>
      </c>
      <c r="G255">
        <v>2000</v>
      </c>
      <c r="H255">
        <v>0</v>
      </c>
      <c r="I255">
        <v>3</v>
      </c>
      <c r="J255" s="27">
        <v>7.24</v>
      </c>
      <c r="K255" s="119">
        <v>0.17</v>
      </c>
      <c r="L255" s="119">
        <v>1.4</v>
      </c>
      <c r="M255" s="119">
        <v>0.1</v>
      </c>
      <c r="N255" s="119">
        <v>0</v>
      </c>
      <c r="O255" s="119">
        <v>0.6</v>
      </c>
      <c r="P255" s="119">
        <v>0.88500000000000001</v>
      </c>
      <c r="Q255" s="119">
        <v>0.8</v>
      </c>
      <c r="R255" s="119">
        <v>0</v>
      </c>
      <c r="S255" s="119">
        <v>0</v>
      </c>
      <c r="T255" s="119">
        <v>0</v>
      </c>
      <c r="U255" s="119">
        <v>-50</v>
      </c>
      <c r="V255" s="119">
        <v>0</v>
      </c>
      <c r="W255" s="119">
        <v>0</v>
      </c>
      <c r="X255" s="119">
        <v>0</v>
      </c>
      <c r="Y255" s="119">
        <v>0</v>
      </c>
      <c r="Z255" s="134">
        <v>0</v>
      </c>
      <c r="AA255" s="119">
        <v>0</v>
      </c>
      <c r="AB255" s="119">
        <v>0</v>
      </c>
      <c r="AC255" s="119">
        <v>0</v>
      </c>
      <c r="AD255" s="119">
        <v>0</v>
      </c>
      <c r="AE255" s="119">
        <v>0</v>
      </c>
      <c r="AF255" s="119">
        <v>0.15</v>
      </c>
      <c r="AG255" t="s">
        <v>2535</v>
      </c>
    </row>
    <row r="256" spans="1:33" x14ac:dyDescent="0.25">
      <c r="A256">
        <v>324</v>
      </c>
      <c r="B256" t="s">
        <v>2536</v>
      </c>
      <c r="C256" t="s">
        <v>1906</v>
      </c>
      <c r="D256">
        <v>5410</v>
      </c>
      <c r="E256">
        <v>5951</v>
      </c>
      <c r="F256">
        <v>100</v>
      </c>
      <c r="G256">
        <v>2500</v>
      </c>
      <c r="H256">
        <v>0</v>
      </c>
      <c r="I256">
        <v>3</v>
      </c>
      <c r="J256" s="27">
        <v>6.44</v>
      </c>
      <c r="K256" s="119">
        <v>0.17</v>
      </c>
      <c r="L256" s="119">
        <v>1.4</v>
      </c>
      <c r="M256" s="119">
        <v>0.1</v>
      </c>
      <c r="N256" s="119">
        <v>0</v>
      </c>
      <c r="O256" s="119">
        <v>0.6</v>
      </c>
      <c r="P256" s="119">
        <v>0.88500000000000001</v>
      </c>
      <c r="Q256" s="119">
        <v>0.8</v>
      </c>
      <c r="R256" s="119">
        <v>0</v>
      </c>
      <c r="S256" s="119">
        <v>0</v>
      </c>
      <c r="T256" s="119">
        <v>0</v>
      </c>
      <c r="U256" s="119">
        <v>-50</v>
      </c>
      <c r="V256" s="119">
        <v>0</v>
      </c>
      <c r="W256" s="119">
        <v>0</v>
      </c>
      <c r="X256" s="119">
        <v>0</v>
      </c>
      <c r="Y256" s="119">
        <v>0</v>
      </c>
      <c r="Z256" s="134">
        <v>0</v>
      </c>
      <c r="AA256" s="119">
        <v>0</v>
      </c>
      <c r="AB256" s="119">
        <v>0</v>
      </c>
      <c r="AC256" s="119">
        <v>0</v>
      </c>
      <c r="AD256" s="119">
        <v>0</v>
      </c>
      <c r="AE256" s="119">
        <v>0</v>
      </c>
      <c r="AF256" s="119">
        <v>0.15</v>
      </c>
      <c r="AG256" t="s">
        <v>2537</v>
      </c>
    </row>
    <row r="257" spans="1:33" x14ac:dyDescent="0.25">
      <c r="A257">
        <v>325</v>
      </c>
      <c r="B257" t="s">
        <v>2538</v>
      </c>
      <c r="C257" t="s">
        <v>1906</v>
      </c>
      <c r="D257">
        <v>4980</v>
      </c>
      <c r="E257">
        <v>5478</v>
      </c>
      <c r="F257">
        <v>50</v>
      </c>
      <c r="G257">
        <v>2500</v>
      </c>
      <c r="H257">
        <v>0</v>
      </c>
      <c r="I257">
        <v>2.1</v>
      </c>
      <c r="J257" s="27">
        <v>7.24</v>
      </c>
      <c r="K257" s="119">
        <v>0.06</v>
      </c>
      <c r="L257" s="119">
        <v>2</v>
      </c>
      <c r="M257" s="119">
        <v>0.1</v>
      </c>
      <c r="N257" s="119">
        <v>0</v>
      </c>
      <c r="O257" s="119">
        <v>0.6</v>
      </c>
      <c r="P257" s="119">
        <v>0.88500000000000001</v>
      </c>
      <c r="Q257" s="119">
        <v>0.8</v>
      </c>
      <c r="R257" s="119">
        <v>0</v>
      </c>
      <c r="S257" s="119">
        <v>0</v>
      </c>
      <c r="T257" s="119">
        <v>0</v>
      </c>
      <c r="U257" s="119">
        <v>0</v>
      </c>
      <c r="V257" s="119">
        <v>0</v>
      </c>
      <c r="W257" s="119">
        <v>0</v>
      </c>
      <c r="X257" s="119">
        <v>0</v>
      </c>
      <c r="Y257" s="119">
        <v>0</v>
      </c>
      <c r="Z257" s="134">
        <v>0</v>
      </c>
      <c r="AA257" s="119">
        <v>0</v>
      </c>
      <c r="AB257" s="119">
        <v>0</v>
      </c>
      <c r="AC257" s="119">
        <v>0</v>
      </c>
      <c r="AD257" s="119">
        <v>0</v>
      </c>
      <c r="AE257" s="119">
        <v>0</v>
      </c>
      <c r="AF257" s="119">
        <v>2.9249999999999998</v>
      </c>
      <c r="AG257" t="s">
        <v>2539</v>
      </c>
    </row>
    <row r="258" spans="1:33" x14ac:dyDescent="0.25">
      <c r="A258">
        <v>326</v>
      </c>
      <c r="B258" t="s">
        <v>2540</v>
      </c>
      <c r="C258" t="s">
        <v>1906</v>
      </c>
      <c r="D258">
        <v>18461</v>
      </c>
      <c r="E258">
        <v>20307</v>
      </c>
      <c r="F258">
        <v>34</v>
      </c>
      <c r="G258">
        <v>2000</v>
      </c>
      <c r="H258">
        <v>0</v>
      </c>
      <c r="I258">
        <v>4.3</v>
      </c>
      <c r="J258" s="27">
        <v>3.22</v>
      </c>
      <c r="K258" s="119">
        <v>0.06</v>
      </c>
      <c r="L258" s="119">
        <v>2</v>
      </c>
      <c r="M258" s="119">
        <v>0.1</v>
      </c>
      <c r="N258" s="119">
        <v>0</v>
      </c>
      <c r="O258" s="119">
        <v>0.6</v>
      </c>
      <c r="P258" s="119">
        <v>0.88500000000000001</v>
      </c>
      <c r="Q258" s="119">
        <v>0.7</v>
      </c>
      <c r="R258" s="119">
        <v>0</v>
      </c>
      <c r="S258" s="119">
        <v>0</v>
      </c>
      <c r="T258" s="119">
        <v>0</v>
      </c>
      <c r="U258" s="119">
        <v>0</v>
      </c>
      <c r="V258" s="119">
        <v>0</v>
      </c>
      <c r="W258" s="119">
        <v>0</v>
      </c>
      <c r="X258" s="119">
        <v>0</v>
      </c>
      <c r="Y258" s="119">
        <v>0</v>
      </c>
      <c r="Z258" s="134">
        <v>0</v>
      </c>
      <c r="AA258" s="119">
        <v>0</v>
      </c>
      <c r="AB258" s="119">
        <v>0</v>
      </c>
      <c r="AC258" s="119">
        <v>0</v>
      </c>
      <c r="AD258" s="119">
        <v>0</v>
      </c>
      <c r="AE258" s="119">
        <v>0</v>
      </c>
      <c r="AF258" s="119">
        <v>0.15</v>
      </c>
      <c r="AG258" t="s">
        <v>2541</v>
      </c>
    </row>
    <row r="259" spans="1:33" x14ac:dyDescent="0.25">
      <c r="A259">
        <v>327</v>
      </c>
      <c r="B259" t="s">
        <v>2542</v>
      </c>
      <c r="C259" t="s">
        <v>2404</v>
      </c>
      <c r="D259">
        <v>1399</v>
      </c>
      <c r="E259">
        <v>1539</v>
      </c>
      <c r="F259">
        <v>45</v>
      </c>
      <c r="G259">
        <v>2000</v>
      </c>
      <c r="H259">
        <v>63</v>
      </c>
      <c r="I259">
        <v>4.3</v>
      </c>
      <c r="J259" s="27">
        <v>8.3699999999999992</v>
      </c>
      <c r="K259" s="119">
        <v>0.06</v>
      </c>
      <c r="L259" s="119">
        <v>2</v>
      </c>
      <c r="M259" s="119">
        <v>0.1</v>
      </c>
      <c r="N259" s="119">
        <v>0.42</v>
      </c>
      <c r="O259" s="119">
        <v>0.6</v>
      </c>
      <c r="P259" s="119">
        <v>0.88500000000000001</v>
      </c>
      <c r="Q259" s="119">
        <v>0.7</v>
      </c>
      <c r="R259" s="119">
        <v>0</v>
      </c>
      <c r="S259" s="119">
        <v>0</v>
      </c>
      <c r="T259" s="119">
        <v>0</v>
      </c>
      <c r="U259" s="119">
        <v>0</v>
      </c>
      <c r="V259" s="119">
        <v>0</v>
      </c>
      <c r="W259" s="119">
        <v>0</v>
      </c>
      <c r="X259" s="119">
        <v>0</v>
      </c>
      <c r="Y259" s="119">
        <v>0</v>
      </c>
      <c r="Z259" s="134">
        <v>0</v>
      </c>
      <c r="AA259" s="119">
        <v>0</v>
      </c>
      <c r="AB259" s="119">
        <v>0</v>
      </c>
      <c r="AC259" s="119">
        <v>0</v>
      </c>
      <c r="AD259" s="119">
        <v>0</v>
      </c>
      <c r="AE259" s="119">
        <v>0</v>
      </c>
      <c r="AF259" s="119">
        <v>0.15</v>
      </c>
      <c r="AG259" t="s">
        <v>2543</v>
      </c>
    </row>
    <row r="260" spans="1:33" x14ac:dyDescent="0.25">
      <c r="A260">
        <v>328</v>
      </c>
      <c r="B260" t="s">
        <v>2544</v>
      </c>
      <c r="C260" t="s">
        <v>1906</v>
      </c>
      <c r="D260">
        <v>63200</v>
      </c>
      <c r="E260">
        <v>69520</v>
      </c>
      <c r="F260">
        <v>100</v>
      </c>
      <c r="G260">
        <v>2000</v>
      </c>
      <c r="H260">
        <v>0</v>
      </c>
      <c r="I260">
        <v>0.3</v>
      </c>
      <c r="J260" s="27">
        <v>16.100000000000001</v>
      </c>
      <c r="K260" s="119">
        <v>0.43</v>
      </c>
      <c r="L260" s="119">
        <v>1.8</v>
      </c>
      <c r="M260" s="119">
        <v>0.1</v>
      </c>
      <c r="N260" s="119">
        <v>0</v>
      </c>
      <c r="O260" s="119">
        <v>0.6</v>
      </c>
      <c r="P260" s="119">
        <v>0.88500000000000001</v>
      </c>
      <c r="Q260" s="119">
        <v>0.82499999999999996</v>
      </c>
      <c r="R260" s="119">
        <v>0</v>
      </c>
      <c r="S260" s="119">
        <v>0</v>
      </c>
      <c r="T260" s="119">
        <v>0</v>
      </c>
      <c r="U260" s="119">
        <v>0</v>
      </c>
      <c r="V260" s="119">
        <v>0</v>
      </c>
      <c r="W260" s="119">
        <v>0</v>
      </c>
      <c r="X260" s="119">
        <v>0</v>
      </c>
      <c r="Y260" s="119">
        <v>0</v>
      </c>
      <c r="Z260" s="134">
        <v>12</v>
      </c>
      <c r="AA260" s="119">
        <v>0</v>
      </c>
      <c r="AB260" s="119">
        <v>0</v>
      </c>
      <c r="AC260" s="119">
        <v>0</v>
      </c>
      <c r="AD260" s="119">
        <v>0</v>
      </c>
      <c r="AE260" s="119">
        <v>0</v>
      </c>
      <c r="AF260" s="119">
        <v>0.15</v>
      </c>
      <c r="AG260" t="s">
        <v>2545</v>
      </c>
    </row>
    <row r="261" spans="1:33" x14ac:dyDescent="0.25">
      <c r="A261">
        <v>329</v>
      </c>
      <c r="B261" t="s">
        <v>2546</v>
      </c>
      <c r="C261" t="s">
        <v>1906</v>
      </c>
      <c r="D261">
        <v>3535</v>
      </c>
      <c r="E261">
        <v>3889</v>
      </c>
      <c r="F261">
        <v>100</v>
      </c>
      <c r="G261">
        <v>2000</v>
      </c>
      <c r="H261">
        <v>0</v>
      </c>
      <c r="I261">
        <v>2.7</v>
      </c>
      <c r="J261" s="27">
        <v>6.44</v>
      </c>
      <c r="K261" s="119">
        <v>0.44</v>
      </c>
      <c r="L261" s="119">
        <v>2</v>
      </c>
      <c r="M261" s="119">
        <v>0.1</v>
      </c>
      <c r="N261" s="119">
        <v>0</v>
      </c>
      <c r="O261" s="119">
        <v>0.6</v>
      </c>
      <c r="P261" s="119">
        <v>0.88500000000000001</v>
      </c>
      <c r="Q261" s="119">
        <v>0.8</v>
      </c>
      <c r="R261" s="119">
        <v>0</v>
      </c>
      <c r="S261" s="119">
        <v>0.25</v>
      </c>
      <c r="T261" s="119">
        <v>10</v>
      </c>
      <c r="U261" s="119">
        <v>40</v>
      </c>
      <c r="V261" s="119">
        <v>25</v>
      </c>
      <c r="W261" s="119">
        <v>0.17</v>
      </c>
      <c r="X261" s="119">
        <v>0</v>
      </c>
      <c r="Y261" s="119">
        <v>0</v>
      </c>
      <c r="Z261" s="134">
        <v>0</v>
      </c>
      <c r="AA261" s="119">
        <v>0</v>
      </c>
      <c r="AB261" s="119">
        <v>0</v>
      </c>
      <c r="AC261" s="119">
        <v>0</v>
      </c>
      <c r="AD261" s="119">
        <v>0</v>
      </c>
      <c r="AE261" s="119">
        <v>0</v>
      </c>
      <c r="AF261" s="119">
        <v>0.15</v>
      </c>
      <c r="AG261" t="s">
        <v>2547</v>
      </c>
    </row>
    <row r="262" spans="1:33" x14ac:dyDescent="0.25">
      <c r="A262">
        <v>330</v>
      </c>
      <c r="B262" t="s">
        <v>2548</v>
      </c>
      <c r="C262" t="s">
        <v>1906</v>
      </c>
      <c r="D262">
        <v>2008</v>
      </c>
      <c r="E262">
        <v>2208</v>
      </c>
      <c r="F262">
        <v>100</v>
      </c>
      <c r="G262">
        <v>2000</v>
      </c>
      <c r="H262">
        <v>0</v>
      </c>
      <c r="I262">
        <v>2.1</v>
      </c>
      <c r="J262" s="27">
        <v>6.44</v>
      </c>
      <c r="K262" s="119">
        <v>0.44</v>
      </c>
      <c r="L262" s="119">
        <v>2</v>
      </c>
      <c r="M262" s="119">
        <v>0.1</v>
      </c>
      <c r="N262" s="119">
        <v>0</v>
      </c>
      <c r="O262" s="119">
        <v>0.6</v>
      </c>
      <c r="P262" s="119">
        <v>0.88500000000000001</v>
      </c>
      <c r="Q262" s="119">
        <v>0.8</v>
      </c>
      <c r="R262" s="119">
        <v>0</v>
      </c>
      <c r="S262" s="119">
        <v>0</v>
      </c>
      <c r="T262" s="119">
        <v>0</v>
      </c>
      <c r="U262" s="119">
        <v>-75</v>
      </c>
      <c r="V262" s="119">
        <v>0</v>
      </c>
      <c r="W262" s="119">
        <v>0</v>
      </c>
      <c r="X262" s="119">
        <v>0</v>
      </c>
      <c r="Y262" s="119">
        <v>0</v>
      </c>
      <c r="Z262" s="134">
        <v>0</v>
      </c>
      <c r="AA262" s="119">
        <v>0</v>
      </c>
      <c r="AB262" s="119">
        <v>0</v>
      </c>
      <c r="AC262" s="119">
        <v>0</v>
      </c>
      <c r="AD262" s="119">
        <v>0</v>
      </c>
      <c r="AE262" s="119">
        <v>0</v>
      </c>
      <c r="AF262" s="119">
        <v>0.15</v>
      </c>
      <c r="AG262" t="s">
        <v>2549</v>
      </c>
    </row>
    <row r="263" spans="1:33" x14ac:dyDescent="0.25">
      <c r="A263">
        <v>331</v>
      </c>
      <c r="B263" t="s">
        <v>2550</v>
      </c>
      <c r="C263" t="s">
        <v>1906</v>
      </c>
      <c r="D263">
        <v>4768</v>
      </c>
      <c r="E263">
        <v>5245</v>
      </c>
      <c r="F263">
        <v>100</v>
      </c>
      <c r="G263">
        <v>2000</v>
      </c>
      <c r="H263">
        <v>0</v>
      </c>
      <c r="I263">
        <v>2.7</v>
      </c>
      <c r="J263" s="27">
        <v>5.63</v>
      </c>
      <c r="K263" s="119">
        <v>0.44</v>
      </c>
      <c r="L263" s="119">
        <v>2</v>
      </c>
      <c r="M263" s="119">
        <v>0.1</v>
      </c>
      <c r="N263" s="119">
        <v>0</v>
      </c>
      <c r="O263" s="119">
        <v>0.6</v>
      </c>
      <c r="P263" s="119">
        <v>0.88500000000000001</v>
      </c>
      <c r="Q263" s="119">
        <v>0.8</v>
      </c>
      <c r="R263" s="119">
        <v>0</v>
      </c>
      <c r="S263" s="119">
        <v>0</v>
      </c>
      <c r="T263" s="119">
        <v>0</v>
      </c>
      <c r="U263" s="119">
        <v>-75</v>
      </c>
      <c r="V263" s="119">
        <v>0</v>
      </c>
      <c r="W263" s="119">
        <v>0</v>
      </c>
      <c r="X263" s="119">
        <v>0</v>
      </c>
      <c r="Y263" s="119">
        <v>0</v>
      </c>
      <c r="Z263" s="134">
        <v>0</v>
      </c>
      <c r="AA263" s="119">
        <v>0</v>
      </c>
      <c r="AB263" s="119">
        <v>0</v>
      </c>
      <c r="AC263" s="119">
        <v>0</v>
      </c>
      <c r="AD263" s="119">
        <v>0</v>
      </c>
      <c r="AE263" s="119">
        <v>0</v>
      </c>
      <c r="AF263" s="119">
        <v>0.15</v>
      </c>
      <c r="AG263" t="s">
        <v>2551</v>
      </c>
    </row>
    <row r="264" spans="1:33" x14ac:dyDescent="0.25">
      <c r="A264">
        <v>332</v>
      </c>
      <c r="B264" t="s">
        <v>2552</v>
      </c>
      <c r="C264" t="s">
        <v>1906</v>
      </c>
      <c r="D264">
        <v>2130</v>
      </c>
      <c r="E264">
        <v>2343</v>
      </c>
      <c r="F264">
        <v>100</v>
      </c>
      <c r="G264">
        <v>2000</v>
      </c>
      <c r="H264">
        <v>0</v>
      </c>
      <c r="I264">
        <v>2.4</v>
      </c>
      <c r="J264" s="27">
        <v>7.24</v>
      </c>
      <c r="K264" s="119">
        <v>0.44</v>
      </c>
      <c r="L264" s="119">
        <v>2</v>
      </c>
      <c r="M264" s="119">
        <v>0.1</v>
      </c>
      <c r="N264" s="119">
        <v>0</v>
      </c>
      <c r="O264" s="119">
        <v>0.6</v>
      </c>
      <c r="P264" s="119">
        <v>0.88500000000000001</v>
      </c>
      <c r="Q264" s="119">
        <v>0.8</v>
      </c>
      <c r="R264" s="119">
        <v>0</v>
      </c>
      <c r="S264" s="119">
        <v>0</v>
      </c>
      <c r="T264" s="119">
        <v>0</v>
      </c>
      <c r="U264" s="119">
        <v>-75</v>
      </c>
      <c r="V264" s="119">
        <v>0</v>
      </c>
      <c r="W264" s="119">
        <v>0</v>
      </c>
      <c r="X264" s="119">
        <v>0</v>
      </c>
      <c r="Y264" s="119">
        <v>0</v>
      </c>
      <c r="Z264" s="134">
        <v>0</v>
      </c>
      <c r="AA264" s="119">
        <v>0</v>
      </c>
      <c r="AB264" s="119">
        <v>0</v>
      </c>
      <c r="AC264" s="119">
        <v>0</v>
      </c>
      <c r="AD264" s="119">
        <v>0</v>
      </c>
      <c r="AE264" s="119">
        <v>0</v>
      </c>
      <c r="AF264" s="119">
        <v>0.15</v>
      </c>
      <c r="AG264" t="s">
        <v>2553</v>
      </c>
    </row>
    <row r="265" spans="1:33" x14ac:dyDescent="0.25">
      <c r="A265">
        <v>333</v>
      </c>
      <c r="B265" t="s">
        <v>2554</v>
      </c>
      <c r="C265" t="s">
        <v>1906</v>
      </c>
      <c r="D265">
        <v>4243</v>
      </c>
      <c r="E265">
        <v>4667</v>
      </c>
      <c r="F265">
        <v>100</v>
      </c>
      <c r="G265">
        <v>2000</v>
      </c>
      <c r="H265">
        <v>0</v>
      </c>
      <c r="I265">
        <v>2.7</v>
      </c>
      <c r="J265" s="27">
        <v>4.83</v>
      </c>
      <c r="K265" s="119">
        <v>0.16</v>
      </c>
      <c r="L265" s="119">
        <v>1.6</v>
      </c>
      <c r="M265" s="119">
        <v>0.1</v>
      </c>
      <c r="N265" s="119">
        <v>0</v>
      </c>
      <c r="O265" s="119">
        <v>0.6</v>
      </c>
      <c r="P265" s="119">
        <v>0.88500000000000001</v>
      </c>
      <c r="Q265" s="119">
        <v>0.8</v>
      </c>
      <c r="R265" s="119">
        <v>0</v>
      </c>
      <c r="S265" s="119">
        <v>0</v>
      </c>
      <c r="T265" s="119">
        <v>0</v>
      </c>
      <c r="U265" s="119">
        <v>-50</v>
      </c>
      <c r="V265" s="119">
        <v>0</v>
      </c>
      <c r="W265" s="119">
        <v>0</v>
      </c>
      <c r="X265" s="119">
        <v>0</v>
      </c>
      <c r="Y265" s="119">
        <v>0</v>
      </c>
      <c r="Z265" s="134">
        <v>0</v>
      </c>
      <c r="AA265" s="119">
        <v>0</v>
      </c>
      <c r="AB265" s="119">
        <v>0</v>
      </c>
      <c r="AC265" s="119">
        <v>0</v>
      </c>
      <c r="AD265" s="119">
        <v>0</v>
      </c>
      <c r="AE265" s="119">
        <v>0</v>
      </c>
      <c r="AF265" s="119">
        <v>0.15</v>
      </c>
      <c r="AG265" t="s">
        <v>2555</v>
      </c>
    </row>
    <row r="266" spans="1:33" x14ac:dyDescent="0.25">
      <c r="A266">
        <v>334</v>
      </c>
      <c r="B266" t="s">
        <v>2556</v>
      </c>
      <c r="C266" t="s">
        <v>2404</v>
      </c>
      <c r="D266">
        <v>2690</v>
      </c>
      <c r="E266">
        <v>2959</v>
      </c>
      <c r="F266">
        <v>100</v>
      </c>
      <c r="G266">
        <v>2500</v>
      </c>
      <c r="H266">
        <v>149</v>
      </c>
      <c r="I266">
        <v>0.3</v>
      </c>
      <c r="J266" s="27">
        <v>5.63</v>
      </c>
      <c r="K266" s="119">
        <v>0.16</v>
      </c>
      <c r="L266" s="119">
        <v>1.6</v>
      </c>
      <c r="M266" s="119">
        <v>0.1</v>
      </c>
      <c r="N266" s="119">
        <v>0</v>
      </c>
      <c r="O266" s="119">
        <v>0.6</v>
      </c>
      <c r="P266" s="119">
        <v>0.88500000000000001</v>
      </c>
      <c r="Q266" s="119">
        <v>0.8</v>
      </c>
      <c r="R266" s="119">
        <v>0</v>
      </c>
      <c r="S266" s="119">
        <v>0</v>
      </c>
      <c r="T266" s="119">
        <v>0</v>
      </c>
      <c r="U266" s="119">
        <v>-50</v>
      </c>
      <c r="V266" s="119">
        <v>0</v>
      </c>
      <c r="W266" s="119">
        <v>0</v>
      </c>
      <c r="X266" s="119">
        <v>0</v>
      </c>
      <c r="Y266" s="119">
        <v>0</v>
      </c>
      <c r="Z266" s="134">
        <v>0</v>
      </c>
      <c r="AA266" s="119">
        <v>0</v>
      </c>
      <c r="AB266" s="119">
        <v>0</v>
      </c>
      <c r="AC266" s="119">
        <v>0</v>
      </c>
      <c r="AD266" s="119">
        <v>0</v>
      </c>
      <c r="AE266" s="119">
        <v>0</v>
      </c>
      <c r="AF266" s="119">
        <v>0.15</v>
      </c>
      <c r="AG266" t="s">
        <v>2557</v>
      </c>
    </row>
    <row r="267" spans="1:33" x14ac:dyDescent="0.25">
      <c r="A267">
        <v>335</v>
      </c>
      <c r="B267" t="s">
        <v>2558</v>
      </c>
      <c r="C267" t="s">
        <v>2404</v>
      </c>
      <c r="D267">
        <v>5588</v>
      </c>
      <c r="E267">
        <v>6147</v>
      </c>
      <c r="F267">
        <v>50</v>
      </c>
      <c r="G267">
        <v>6000</v>
      </c>
      <c r="H267">
        <v>149</v>
      </c>
      <c r="I267">
        <v>2.1</v>
      </c>
      <c r="J267" s="27">
        <v>7.24</v>
      </c>
      <c r="K267" s="119">
        <v>0.44</v>
      </c>
      <c r="L267" s="119">
        <v>2</v>
      </c>
      <c r="M267" s="119">
        <v>0.1</v>
      </c>
      <c r="N267" s="119">
        <v>0</v>
      </c>
      <c r="O267" s="119">
        <v>0.6</v>
      </c>
      <c r="P267" s="119">
        <v>0.88500000000000001</v>
      </c>
      <c r="Q267" s="119">
        <v>0.8</v>
      </c>
      <c r="R267" s="119">
        <v>0</v>
      </c>
      <c r="S267" s="119">
        <v>0</v>
      </c>
      <c r="T267" s="119">
        <v>0</v>
      </c>
      <c r="U267" s="119">
        <v>-75</v>
      </c>
      <c r="V267" s="119">
        <v>0</v>
      </c>
      <c r="W267" s="119">
        <v>0</v>
      </c>
      <c r="X267" s="119">
        <v>0</v>
      </c>
      <c r="Y267" s="119">
        <v>0</v>
      </c>
      <c r="Z267" s="134">
        <v>0</v>
      </c>
      <c r="AA267" s="119">
        <v>0</v>
      </c>
      <c r="AB267" s="119">
        <v>0</v>
      </c>
      <c r="AC267" s="119">
        <v>0</v>
      </c>
      <c r="AD267" s="119">
        <v>0</v>
      </c>
      <c r="AE267" s="119">
        <v>0</v>
      </c>
      <c r="AF267" s="119">
        <v>0.15</v>
      </c>
      <c r="AG267" t="s">
        <v>2559</v>
      </c>
    </row>
    <row r="268" spans="1:33" x14ac:dyDescent="0.25">
      <c r="A268">
        <v>336</v>
      </c>
      <c r="B268" t="s">
        <v>2560</v>
      </c>
      <c r="C268" t="s">
        <v>2404</v>
      </c>
      <c r="D268">
        <v>9558</v>
      </c>
      <c r="E268">
        <v>10514</v>
      </c>
      <c r="F268">
        <v>100</v>
      </c>
      <c r="G268">
        <v>1500</v>
      </c>
      <c r="H268">
        <v>4</v>
      </c>
      <c r="I268">
        <v>3</v>
      </c>
      <c r="J268" s="27">
        <v>3.22</v>
      </c>
      <c r="K268" s="119">
        <v>0.59</v>
      </c>
      <c r="L268" s="119">
        <v>1.3</v>
      </c>
      <c r="M268" s="119">
        <v>0</v>
      </c>
      <c r="N268" s="119">
        <v>0</v>
      </c>
      <c r="O268" s="119">
        <v>0.68</v>
      </c>
      <c r="P268" s="119">
        <v>0.9</v>
      </c>
      <c r="Q268" s="119">
        <v>0.65</v>
      </c>
      <c r="R268" s="119">
        <v>0</v>
      </c>
      <c r="S268" s="119">
        <v>0</v>
      </c>
      <c r="T268" s="119">
        <v>0</v>
      </c>
      <c r="U268" s="119">
        <v>100</v>
      </c>
      <c r="V268" s="119">
        <v>0</v>
      </c>
      <c r="W268" s="119">
        <v>0</v>
      </c>
      <c r="X268" s="119">
        <v>0</v>
      </c>
      <c r="Y268" s="119">
        <v>0</v>
      </c>
      <c r="Z268" s="134">
        <v>2</v>
      </c>
      <c r="AA268" s="119">
        <v>0.95</v>
      </c>
      <c r="AB268" s="119">
        <v>0.5</v>
      </c>
      <c r="AC268" s="119">
        <v>0</v>
      </c>
      <c r="AD268" s="119">
        <v>0</v>
      </c>
      <c r="AE268" s="119">
        <v>0</v>
      </c>
      <c r="AF268" s="119">
        <v>27.3</v>
      </c>
      <c r="AG268" t="s">
        <v>2561</v>
      </c>
    </row>
    <row r="269" spans="1:33" x14ac:dyDescent="0.25">
      <c r="A269">
        <v>337</v>
      </c>
      <c r="B269" t="s">
        <v>2562</v>
      </c>
      <c r="C269" t="s">
        <v>1906</v>
      </c>
      <c r="D269">
        <v>1616</v>
      </c>
      <c r="E269">
        <v>1777</v>
      </c>
      <c r="F269">
        <v>50</v>
      </c>
      <c r="G269">
        <v>2000</v>
      </c>
      <c r="H269">
        <v>0</v>
      </c>
      <c r="I269">
        <v>1.8</v>
      </c>
      <c r="J269" s="27">
        <v>7.24</v>
      </c>
      <c r="K269" s="119">
        <v>0.44</v>
      </c>
      <c r="L269" s="119">
        <v>2</v>
      </c>
      <c r="M269" s="119">
        <v>0.1</v>
      </c>
      <c r="N269" s="119">
        <v>0</v>
      </c>
      <c r="O269" s="119">
        <v>0.8</v>
      </c>
      <c r="P269" s="119">
        <v>0.9</v>
      </c>
      <c r="Q269" s="119">
        <v>0.7</v>
      </c>
      <c r="R269" s="119">
        <v>0</v>
      </c>
      <c r="S269" s="119">
        <v>0</v>
      </c>
      <c r="T269" s="119">
        <v>0</v>
      </c>
      <c r="U269" s="119">
        <v>0</v>
      </c>
      <c r="V269" s="119">
        <v>0</v>
      </c>
      <c r="W269" s="119">
        <v>0</v>
      </c>
      <c r="X269" s="119">
        <v>0</v>
      </c>
      <c r="Y269" s="119">
        <v>0</v>
      </c>
      <c r="Z269" s="134">
        <v>0</v>
      </c>
      <c r="AA269" s="119">
        <v>0</v>
      </c>
      <c r="AB269" s="119">
        <v>0</v>
      </c>
      <c r="AC269" s="119">
        <v>0</v>
      </c>
      <c r="AD269" s="119">
        <v>0</v>
      </c>
      <c r="AE269" s="119">
        <v>0</v>
      </c>
      <c r="AF269" s="119">
        <v>0.15</v>
      </c>
      <c r="AG269" t="s">
        <v>2562</v>
      </c>
    </row>
    <row r="270" spans="1:33" x14ac:dyDescent="0.25">
      <c r="A270">
        <v>338</v>
      </c>
      <c r="B270" t="s">
        <v>2563</v>
      </c>
      <c r="C270" t="s">
        <v>2404</v>
      </c>
      <c r="D270">
        <v>2573</v>
      </c>
      <c r="E270">
        <v>2830</v>
      </c>
      <c r="F270">
        <v>50</v>
      </c>
      <c r="G270">
        <v>1000</v>
      </c>
      <c r="H270">
        <v>9</v>
      </c>
      <c r="I270">
        <v>3</v>
      </c>
      <c r="J270" s="27">
        <v>6.44</v>
      </c>
      <c r="K270" s="119">
        <v>0.28000000000000003</v>
      </c>
      <c r="L270" s="119">
        <v>1.4</v>
      </c>
      <c r="M270" s="119">
        <v>0</v>
      </c>
      <c r="N270" s="119">
        <v>0</v>
      </c>
      <c r="O270" s="119">
        <v>1.5</v>
      </c>
      <c r="P270" s="119">
        <v>0.92</v>
      </c>
      <c r="Q270" s="119">
        <v>0.65</v>
      </c>
      <c r="R270" s="119">
        <v>0</v>
      </c>
      <c r="S270" s="119">
        <v>0</v>
      </c>
      <c r="T270" s="119">
        <v>0</v>
      </c>
      <c r="U270" s="119">
        <v>-25</v>
      </c>
      <c r="V270" s="119">
        <v>0</v>
      </c>
      <c r="W270" s="119">
        <v>0</v>
      </c>
      <c r="X270" s="119">
        <v>0</v>
      </c>
      <c r="Y270" s="119">
        <v>0</v>
      </c>
      <c r="Z270" s="134">
        <v>0</v>
      </c>
      <c r="AA270" s="119">
        <v>0</v>
      </c>
      <c r="AB270" s="119">
        <v>0</v>
      </c>
      <c r="AC270" s="119">
        <v>0</v>
      </c>
      <c r="AD270" s="119">
        <v>0</v>
      </c>
      <c r="AE270" s="119">
        <v>0</v>
      </c>
      <c r="AF270" s="119">
        <v>0.15</v>
      </c>
      <c r="AG270" t="s">
        <v>2564</v>
      </c>
    </row>
    <row r="271" spans="1:33" x14ac:dyDescent="0.25">
      <c r="A271">
        <v>339</v>
      </c>
      <c r="B271" t="s">
        <v>2565</v>
      </c>
      <c r="C271" t="s">
        <v>2404</v>
      </c>
      <c r="D271">
        <v>43457</v>
      </c>
      <c r="E271">
        <v>47802</v>
      </c>
      <c r="F271">
        <v>270</v>
      </c>
      <c r="G271">
        <v>1890</v>
      </c>
      <c r="H271">
        <v>0</v>
      </c>
      <c r="I271">
        <v>3.7</v>
      </c>
      <c r="J271" s="27">
        <v>5.63</v>
      </c>
      <c r="K271" s="119">
        <v>0.04</v>
      </c>
      <c r="L271" s="119">
        <v>2.1</v>
      </c>
      <c r="M271" s="119">
        <v>0.1</v>
      </c>
      <c r="N271" s="119">
        <v>0</v>
      </c>
      <c r="O271" s="119">
        <v>0.6</v>
      </c>
      <c r="P271" s="119">
        <v>0.88500000000000001</v>
      </c>
      <c r="Q271" s="119">
        <v>0.7</v>
      </c>
      <c r="R271" s="119">
        <v>0</v>
      </c>
      <c r="S271" s="119">
        <v>0</v>
      </c>
      <c r="T271" s="119">
        <v>0</v>
      </c>
      <c r="U271" s="119">
        <v>-50</v>
      </c>
      <c r="V271" s="119">
        <v>0</v>
      </c>
      <c r="W271" s="119">
        <v>0</v>
      </c>
      <c r="X271" s="119">
        <v>0</v>
      </c>
      <c r="Y271" s="119">
        <v>0</v>
      </c>
      <c r="Z271" s="134">
        <v>2</v>
      </c>
      <c r="AA271" s="119">
        <v>0.95</v>
      </c>
      <c r="AB271" s="119">
        <v>0</v>
      </c>
      <c r="AC271" s="119">
        <v>0</v>
      </c>
      <c r="AD271" s="119">
        <v>0</v>
      </c>
      <c r="AE271" s="119">
        <v>6.47</v>
      </c>
      <c r="AF271" s="119">
        <v>0.15</v>
      </c>
      <c r="AG271" t="s">
        <v>2566</v>
      </c>
    </row>
    <row r="272" spans="1:33" x14ac:dyDescent="0.25">
      <c r="A272">
        <v>340</v>
      </c>
      <c r="B272" t="s">
        <v>2567</v>
      </c>
      <c r="C272" t="s">
        <v>1906</v>
      </c>
      <c r="D272">
        <v>862</v>
      </c>
      <c r="E272">
        <v>948</v>
      </c>
      <c r="F272">
        <v>40</v>
      </c>
      <c r="G272">
        <v>800</v>
      </c>
      <c r="H272">
        <v>0</v>
      </c>
      <c r="I272">
        <v>12.2</v>
      </c>
      <c r="J272" s="27">
        <v>8.0500000000000007</v>
      </c>
      <c r="K272" s="119">
        <v>0.19</v>
      </c>
      <c r="L272" s="119">
        <v>1.3</v>
      </c>
      <c r="M272" s="119">
        <v>0</v>
      </c>
      <c r="N272" s="119">
        <v>0</v>
      </c>
      <c r="O272" s="119">
        <v>0.8</v>
      </c>
      <c r="P272" s="119">
        <v>0.94</v>
      </c>
      <c r="Q272" s="119">
        <v>0.65</v>
      </c>
      <c r="R272" s="119">
        <v>0</v>
      </c>
      <c r="S272" s="119">
        <v>0</v>
      </c>
      <c r="T272" s="119">
        <v>0</v>
      </c>
      <c r="U272" s="119">
        <v>0</v>
      </c>
      <c r="V272" s="119">
        <v>0</v>
      </c>
      <c r="W272" s="119">
        <v>0</v>
      </c>
      <c r="X272" s="119">
        <v>0</v>
      </c>
      <c r="Y272" s="119">
        <v>0</v>
      </c>
      <c r="Z272" s="134">
        <v>0</v>
      </c>
      <c r="AA272" s="119">
        <v>0</v>
      </c>
      <c r="AB272" s="119">
        <v>0</v>
      </c>
      <c r="AC272" s="119">
        <v>0</v>
      </c>
      <c r="AD272" s="119">
        <v>0</v>
      </c>
      <c r="AE272" s="119">
        <v>0</v>
      </c>
      <c r="AF272" s="119">
        <v>0.15</v>
      </c>
      <c r="AG272" t="s">
        <v>2568</v>
      </c>
    </row>
    <row r="273" spans="1:33" x14ac:dyDescent="0.25">
      <c r="A273">
        <v>341</v>
      </c>
      <c r="B273" t="s">
        <v>2569</v>
      </c>
      <c r="C273" t="s">
        <v>1906</v>
      </c>
      <c r="D273">
        <v>6462</v>
      </c>
      <c r="E273">
        <v>7108</v>
      </c>
      <c r="F273">
        <v>200</v>
      </c>
      <c r="G273">
        <v>3000</v>
      </c>
      <c r="H273">
        <v>0</v>
      </c>
      <c r="I273">
        <v>3</v>
      </c>
      <c r="J273" s="27">
        <v>5.63</v>
      </c>
      <c r="K273" s="119">
        <v>0.19</v>
      </c>
      <c r="L273" s="119">
        <v>1.3</v>
      </c>
      <c r="M273" s="119">
        <v>0</v>
      </c>
      <c r="N273" s="119">
        <v>0</v>
      </c>
      <c r="O273" s="119">
        <v>0.6</v>
      </c>
      <c r="P273" s="119">
        <v>0.88500000000000001</v>
      </c>
      <c r="Q273" s="119">
        <v>0.75</v>
      </c>
      <c r="R273" s="119">
        <v>0</v>
      </c>
      <c r="S273" s="119">
        <v>0</v>
      </c>
      <c r="T273" s="119">
        <v>0</v>
      </c>
      <c r="U273" s="119">
        <v>0</v>
      </c>
      <c r="V273" s="119">
        <v>0</v>
      </c>
      <c r="W273" s="119">
        <v>0</v>
      </c>
      <c r="X273" s="119">
        <v>0</v>
      </c>
      <c r="Y273" s="119">
        <v>0</v>
      </c>
      <c r="Z273" s="134">
        <v>0</v>
      </c>
      <c r="AA273" s="119">
        <v>0</v>
      </c>
      <c r="AB273" s="119">
        <v>0</v>
      </c>
      <c r="AC273" s="119">
        <v>0</v>
      </c>
      <c r="AD273" s="119">
        <v>0</v>
      </c>
      <c r="AE273" s="119">
        <v>0</v>
      </c>
      <c r="AF273" s="119">
        <v>0.15</v>
      </c>
      <c r="AG273" t="s">
        <v>2570</v>
      </c>
    </row>
    <row r="274" spans="1:33" x14ac:dyDescent="0.25">
      <c r="A274">
        <v>342</v>
      </c>
      <c r="B274" t="s">
        <v>2571</v>
      </c>
      <c r="C274" t="s">
        <v>1906</v>
      </c>
      <c r="D274">
        <v>3231</v>
      </c>
      <c r="E274">
        <v>3554</v>
      </c>
      <c r="F274">
        <v>200</v>
      </c>
      <c r="G274">
        <v>3000</v>
      </c>
      <c r="H274">
        <v>0</v>
      </c>
      <c r="I274">
        <v>3</v>
      </c>
      <c r="J274" s="27">
        <v>5.63</v>
      </c>
      <c r="K274" s="119">
        <v>0.19</v>
      </c>
      <c r="L274" s="119">
        <v>1.3</v>
      </c>
      <c r="M274" s="119">
        <v>0</v>
      </c>
      <c r="N274" s="119">
        <v>0</v>
      </c>
      <c r="O274" s="119">
        <v>0.6</v>
      </c>
      <c r="P274" s="119">
        <v>0.88500000000000001</v>
      </c>
      <c r="Q274" s="119">
        <v>0.75</v>
      </c>
      <c r="R274" s="119">
        <v>0</v>
      </c>
      <c r="S274" s="119">
        <v>0</v>
      </c>
      <c r="T274" s="119">
        <v>0</v>
      </c>
      <c r="U274" s="119">
        <v>0</v>
      </c>
      <c r="V274" s="119">
        <v>0</v>
      </c>
      <c r="W274" s="119">
        <v>0</v>
      </c>
      <c r="X274" s="119">
        <v>0</v>
      </c>
      <c r="Y274" s="119">
        <v>0</v>
      </c>
      <c r="Z274" s="134">
        <v>0</v>
      </c>
      <c r="AA274" s="119">
        <v>0</v>
      </c>
      <c r="AB274" s="119">
        <v>0</v>
      </c>
      <c r="AC274" s="119">
        <v>0</v>
      </c>
      <c r="AD274" s="119">
        <v>0</v>
      </c>
      <c r="AE274" s="119">
        <v>0</v>
      </c>
      <c r="AF274" s="119">
        <v>0.15</v>
      </c>
      <c r="AG274" t="s">
        <v>2572</v>
      </c>
    </row>
    <row r="275" spans="1:33" x14ac:dyDescent="0.25">
      <c r="A275">
        <v>343</v>
      </c>
      <c r="B275" t="s">
        <v>2573</v>
      </c>
      <c r="C275" t="s">
        <v>1906</v>
      </c>
      <c r="D275">
        <v>63245</v>
      </c>
      <c r="E275">
        <v>69570</v>
      </c>
      <c r="F275">
        <v>100</v>
      </c>
      <c r="G275">
        <v>1500</v>
      </c>
      <c r="H275">
        <v>0</v>
      </c>
      <c r="I275">
        <v>2.4</v>
      </c>
      <c r="J275" s="27">
        <v>4.83</v>
      </c>
      <c r="K275" s="119">
        <v>0.19</v>
      </c>
      <c r="L275" s="119">
        <v>1.3</v>
      </c>
      <c r="M275" s="119">
        <v>0.1</v>
      </c>
      <c r="N275" s="119">
        <v>0</v>
      </c>
      <c r="O275" s="119">
        <v>0.6</v>
      </c>
      <c r="P275" s="119">
        <v>0.88500000000000001</v>
      </c>
      <c r="Q275" s="119">
        <v>0.7</v>
      </c>
      <c r="R275" s="119">
        <v>0</v>
      </c>
      <c r="S275" s="119">
        <v>0</v>
      </c>
      <c r="T275" s="119">
        <v>0</v>
      </c>
      <c r="U275" s="119">
        <v>0</v>
      </c>
      <c r="V275" s="119">
        <v>0</v>
      </c>
      <c r="W275" s="119">
        <v>0</v>
      </c>
      <c r="X275" s="119">
        <v>0</v>
      </c>
      <c r="Y275" s="119">
        <v>0</v>
      </c>
      <c r="Z275" s="134">
        <v>0</v>
      </c>
      <c r="AA275" s="119">
        <v>0</v>
      </c>
      <c r="AB275" s="119">
        <v>0</v>
      </c>
      <c r="AC275" s="119">
        <v>0</v>
      </c>
      <c r="AD275" s="119">
        <v>0</v>
      </c>
      <c r="AE275" s="119">
        <v>0</v>
      </c>
      <c r="AF275" s="119">
        <v>0.15</v>
      </c>
      <c r="AG275" t="s">
        <v>2574</v>
      </c>
    </row>
    <row r="276" spans="1:33" x14ac:dyDescent="0.25">
      <c r="A276">
        <v>344</v>
      </c>
      <c r="B276" t="s">
        <v>2575</v>
      </c>
      <c r="C276" t="s">
        <v>2404</v>
      </c>
      <c r="D276">
        <v>17680</v>
      </c>
      <c r="E276">
        <v>19448</v>
      </c>
      <c r="F276">
        <v>400</v>
      </c>
      <c r="G276">
        <v>4000</v>
      </c>
      <c r="H276">
        <v>130</v>
      </c>
      <c r="I276">
        <v>0.3</v>
      </c>
      <c r="J276" s="27">
        <v>48.27</v>
      </c>
      <c r="K276" s="119">
        <v>7.0000000000000001E-3</v>
      </c>
      <c r="L276" s="119">
        <v>2</v>
      </c>
      <c r="M276" s="119">
        <v>0.1</v>
      </c>
      <c r="N276" s="119">
        <v>0.53</v>
      </c>
      <c r="O276" s="119">
        <v>0.6</v>
      </c>
      <c r="P276" s="119">
        <v>0.88500000000000001</v>
      </c>
      <c r="Q276" s="119">
        <v>0.8</v>
      </c>
      <c r="R276" s="119">
        <v>0</v>
      </c>
      <c r="S276" s="119">
        <v>0</v>
      </c>
      <c r="T276" s="119">
        <v>0</v>
      </c>
      <c r="U276" s="119">
        <v>0</v>
      </c>
      <c r="V276" s="119">
        <v>0</v>
      </c>
      <c r="W276" s="119">
        <v>0</v>
      </c>
      <c r="X276" s="119">
        <v>0</v>
      </c>
      <c r="Y276" s="119">
        <v>0</v>
      </c>
      <c r="Z276" s="134">
        <v>0</v>
      </c>
      <c r="AA276" s="119">
        <v>0</v>
      </c>
      <c r="AB276" s="119">
        <v>0</v>
      </c>
      <c r="AC276" s="119">
        <v>0</v>
      </c>
      <c r="AD276" s="119">
        <v>0</v>
      </c>
      <c r="AE276" s="119">
        <v>0</v>
      </c>
      <c r="AF276" s="119">
        <v>0.15</v>
      </c>
      <c r="AG276" t="s">
        <v>2576</v>
      </c>
    </row>
    <row r="277" spans="1:33" x14ac:dyDescent="0.25">
      <c r="A277">
        <v>345</v>
      </c>
      <c r="B277" t="s">
        <v>2577</v>
      </c>
      <c r="C277" t="s">
        <v>2404</v>
      </c>
      <c r="D277">
        <v>18643</v>
      </c>
      <c r="E277">
        <v>20507</v>
      </c>
      <c r="F277">
        <v>210</v>
      </c>
      <c r="G277">
        <v>4000</v>
      </c>
      <c r="H277">
        <v>130</v>
      </c>
      <c r="I277">
        <v>0.3</v>
      </c>
      <c r="J277" s="27">
        <v>48.27</v>
      </c>
      <c r="K277" s="119">
        <v>7.0000000000000001E-3</v>
      </c>
      <c r="L277" s="119">
        <v>2</v>
      </c>
      <c r="M277" s="119">
        <v>0.1</v>
      </c>
      <c r="N277" s="119">
        <v>0.53</v>
      </c>
      <c r="O277" s="119">
        <v>0.6</v>
      </c>
      <c r="P277" s="119">
        <v>0.88500000000000001</v>
      </c>
      <c r="Q277" s="119">
        <v>0.8</v>
      </c>
      <c r="R277" s="119">
        <v>0</v>
      </c>
      <c r="S277" s="119">
        <v>0</v>
      </c>
      <c r="T277" s="119">
        <v>0</v>
      </c>
      <c r="U277" s="119">
        <v>0</v>
      </c>
      <c r="V277" s="119">
        <v>0</v>
      </c>
      <c r="W277" s="119">
        <v>0</v>
      </c>
      <c r="X277" s="119">
        <v>0</v>
      </c>
      <c r="Y277" s="119">
        <v>0</v>
      </c>
      <c r="Z277" s="134">
        <v>0</v>
      </c>
      <c r="AA277" s="119">
        <v>0</v>
      </c>
      <c r="AB277" s="119">
        <v>0</v>
      </c>
      <c r="AC277" s="119">
        <v>0</v>
      </c>
      <c r="AD277" s="119">
        <v>0</v>
      </c>
      <c r="AE277" s="119">
        <v>0</v>
      </c>
      <c r="AF277" s="119">
        <v>0.15</v>
      </c>
      <c r="AG277" t="s">
        <v>2578</v>
      </c>
    </row>
    <row r="278" spans="1:33" x14ac:dyDescent="0.25">
      <c r="A278">
        <v>346</v>
      </c>
      <c r="B278" t="s">
        <v>2579</v>
      </c>
      <c r="C278" t="s">
        <v>2404</v>
      </c>
      <c r="D278">
        <v>105944</v>
      </c>
      <c r="E278">
        <v>116538</v>
      </c>
      <c r="F278">
        <v>350</v>
      </c>
      <c r="G278">
        <v>4500</v>
      </c>
      <c r="H278">
        <v>224</v>
      </c>
      <c r="I278">
        <v>0.3</v>
      </c>
      <c r="J278" s="27">
        <v>72.400000000000006</v>
      </c>
      <c r="K278" s="119">
        <v>7.0000000000000001E-3</v>
      </c>
      <c r="L278" s="119">
        <v>2</v>
      </c>
      <c r="M278" s="119">
        <v>0.1</v>
      </c>
      <c r="N278" s="119">
        <v>0.42</v>
      </c>
      <c r="O278" s="119">
        <v>0.6</v>
      </c>
      <c r="P278" s="119">
        <v>0.88500000000000001</v>
      </c>
      <c r="Q278" s="119">
        <v>0.8</v>
      </c>
      <c r="R278" s="119">
        <v>0</v>
      </c>
      <c r="S278" s="119">
        <v>0</v>
      </c>
      <c r="T278" s="119">
        <v>0</v>
      </c>
      <c r="U278" s="119">
        <v>0</v>
      </c>
      <c r="V278" s="119">
        <v>0</v>
      </c>
      <c r="W278" s="119">
        <v>0</v>
      </c>
      <c r="X278" s="119">
        <v>0</v>
      </c>
      <c r="Y278" s="119">
        <v>0</v>
      </c>
      <c r="Z278" s="134">
        <v>12</v>
      </c>
      <c r="AA278" s="119">
        <v>0</v>
      </c>
      <c r="AB278" s="119">
        <v>0</v>
      </c>
      <c r="AC278" s="119">
        <v>0</v>
      </c>
      <c r="AD278" s="119">
        <v>0</v>
      </c>
      <c r="AE278" s="119">
        <v>0</v>
      </c>
      <c r="AF278" s="119">
        <v>0.15</v>
      </c>
      <c r="AG278" t="s">
        <v>2580</v>
      </c>
    </row>
    <row r="279" spans="1:33" x14ac:dyDescent="0.25">
      <c r="A279">
        <v>349</v>
      </c>
      <c r="B279" t="s">
        <v>2581</v>
      </c>
      <c r="C279" t="s">
        <v>2404</v>
      </c>
      <c r="D279">
        <v>24579</v>
      </c>
      <c r="E279">
        <v>27037</v>
      </c>
      <c r="F279">
        <v>125</v>
      </c>
      <c r="G279">
        <v>6000</v>
      </c>
      <c r="H279">
        <v>149</v>
      </c>
      <c r="I279">
        <v>0.3</v>
      </c>
      <c r="J279" s="27">
        <v>40.22</v>
      </c>
      <c r="K279" s="119">
        <v>7.0000000000000001E-3</v>
      </c>
      <c r="L279" s="119">
        <v>2</v>
      </c>
      <c r="M279" s="119">
        <v>0.1</v>
      </c>
      <c r="N279" s="119">
        <v>0.223</v>
      </c>
      <c r="O279" s="119">
        <v>0.6</v>
      </c>
      <c r="P279" s="119">
        <v>0.88500000000000001</v>
      </c>
      <c r="Q279" s="119">
        <v>0.8</v>
      </c>
      <c r="R279" s="119">
        <v>0</v>
      </c>
      <c r="S279" s="119">
        <v>0</v>
      </c>
      <c r="T279" s="119">
        <v>0</v>
      </c>
      <c r="U279" s="119">
        <v>0</v>
      </c>
      <c r="V279" s="119">
        <v>0</v>
      </c>
      <c r="W279" s="119">
        <v>0</v>
      </c>
      <c r="X279" s="119">
        <v>0</v>
      </c>
      <c r="Y279" s="119">
        <v>0</v>
      </c>
      <c r="Z279" s="134">
        <v>12</v>
      </c>
      <c r="AA279" s="119">
        <v>0</v>
      </c>
      <c r="AB279" s="119">
        <v>0</v>
      </c>
      <c r="AC279" s="119">
        <v>0</v>
      </c>
      <c r="AD279" s="119">
        <v>0</v>
      </c>
      <c r="AE279" s="119">
        <v>0</v>
      </c>
      <c r="AF279" s="119">
        <v>0.15</v>
      </c>
      <c r="AG279" t="s">
        <v>2582</v>
      </c>
    </row>
    <row r="280" spans="1:33" x14ac:dyDescent="0.25">
      <c r="A280">
        <v>350</v>
      </c>
      <c r="B280" t="s">
        <v>2583</v>
      </c>
      <c r="C280" t="s">
        <v>2404</v>
      </c>
      <c r="D280">
        <v>13810</v>
      </c>
      <c r="E280">
        <v>15191</v>
      </c>
      <c r="F280">
        <v>100</v>
      </c>
      <c r="G280">
        <v>2500</v>
      </c>
      <c r="H280">
        <v>0</v>
      </c>
      <c r="I280">
        <v>2.7</v>
      </c>
      <c r="J280" s="27">
        <v>9.65</v>
      </c>
      <c r="K280" s="119">
        <v>0.18</v>
      </c>
      <c r="L280" s="119">
        <v>1.6</v>
      </c>
      <c r="M280" s="119">
        <v>0.1</v>
      </c>
      <c r="N280" s="119">
        <v>0</v>
      </c>
      <c r="O280" s="119">
        <v>0.6</v>
      </c>
      <c r="P280" s="119">
        <v>0.88500000000000001</v>
      </c>
      <c r="Q280" s="119">
        <v>0.8</v>
      </c>
      <c r="R280" s="119">
        <v>0</v>
      </c>
      <c r="S280" s="119">
        <v>0</v>
      </c>
      <c r="T280" s="119">
        <v>0</v>
      </c>
      <c r="U280" s="119">
        <v>-50</v>
      </c>
      <c r="V280" s="119">
        <v>0</v>
      </c>
      <c r="W280" s="119">
        <v>0</v>
      </c>
      <c r="X280" s="119">
        <v>0</v>
      </c>
      <c r="Y280" s="119">
        <v>0</v>
      </c>
      <c r="Z280" s="134">
        <v>22</v>
      </c>
      <c r="AA280" s="119">
        <v>0.9</v>
      </c>
      <c r="AB280" s="119">
        <v>0.3</v>
      </c>
      <c r="AC280" s="119">
        <v>0</v>
      </c>
      <c r="AD280" s="119">
        <v>0</v>
      </c>
      <c r="AE280" s="119">
        <v>0</v>
      </c>
      <c r="AF280" s="119">
        <v>0.15</v>
      </c>
      <c r="AG280" t="s">
        <v>2584</v>
      </c>
    </row>
    <row r="281" spans="1:33" x14ac:dyDescent="0.25">
      <c r="A281">
        <v>351</v>
      </c>
      <c r="B281" t="s">
        <v>2585</v>
      </c>
      <c r="C281" t="s">
        <v>2404</v>
      </c>
      <c r="D281">
        <v>13810</v>
      </c>
      <c r="E281">
        <v>15191</v>
      </c>
      <c r="F281">
        <v>100</v>
      </c>
      <c r="G281">
        <v>2500</v>
      </c>
      <c r="H281">
        <v>0</v>
      </c>
      <c r="I281">
        <v>2.7</v>
      </c>
      <c r="J281" s="27">
        <v>9.65</v>
      </c>
      <c r="K281" s="119">
        <v>0.18</v>
      </c>
      <c r="L281" s="119">
        <v>1.6</v>
      </c>
      <c r="M281" s="119">
        <v>0.1</v>
      </c>
      <c r="N281" s="119">
        <v>0</v>
      </c>
      <c r="O281" s="119">
        <v>0.6</v>
      </c>
      <c r="P281" s="119">
        <v>0.88500000000000001</v>
      </c>
      <c r="Q281" s="119">
        <v>0.8</v>
      </c>
      <c r="R281" s="119">
        <v>0</v>
      </c>
      <c r="S281" s="119">
        <v>0</v>
      </c>
      <c r="T281" s="119">
        <v>0</v>
      </c>
      <c r="U281" s="119">
        <v>-50</v>
      </c>
      <c r="V281" s="119">
        <v>0</v>
      </c>
      <c r="W281" s="119">
        <v>0</v>
      </c>
      <c r="X281" s="119">
        <v>0</v>
      </c>
      <c r="Y281" s="119">
        <v>0</v>
      </c>
      <c r="Z281" s="134">
        <v>0</v>
      </c>
      <c r="AA281" s="119">
        <v>0.9</v>
      </c>
      <c r="AB281" s="119">
        <v>0.3</v>
      </c>
      <c r="AC281" s="119">
        <v>0</v>
      </c>
      <c r="AD281" s="119">
        <v>0</v>
      </c>
      <c r="AE281" s="119">
        <v>0</v>
      </c>
      <c r="AF281" s="119">
        <v>0.15</v>
      </c>
      <c r="AG281" t="s">
        <v>2586</v>
      </c>
    </row>
    <row r="282" spans="1:33" x14ac:dyDescent="0.25">
      <c r="A282">
        <v>352</v>
      </c>
      <c r="B282" t="s">
        <v>2587</v>
      </c>
      <c r="C282" t="s">
        <v>2404</v>
      </c>
      <c r="D282">
        <v>44280</v>
      </c>
      <c r="E282">
        <v>48708</v>
      </c>
      <c r="F282">
        <v>185</v>
      </c>
      <c r="G282">
        <v>4000</v>
      </c>
      <c r="H282">
        <v>149</v>
      </c>
      <c r="I282">
        <v>0.3</v>
      </c>
      <c r="J282" s="27">
        <v>40.22</v>
      </c>
      <c r="K282" s="119">
        <v>7.0000000000000001E-3</v>
      </c>
      <c r="L282" s="119">
        <v>2</v>
      </c>
      <c r="M282" s="119">
        <v>0.1</v>
      </c>
      <c r="N282" s="119">
        <v>0.42</v>
      </c>
      <c r="O282" s="119">
        <v>0.6</v>
      </c>
      <c r="P282" s="119">
        <v>0.88500000000000001</v>
      </c>
      <c r="Q282" s="119">
        <v>0.8</v>
      </c>
      <c r="R282" s="119">
        <v>0</v>
      </c>
      <c r="S282" s="119">
        <v>0</v>
      </c>
      <c r="T282" s="119">
        <v>0</v>
      </c>
      <c r="U282" s="119">
        <v>0</v>
      </c>
      <c r="V282" s="119">
        <v>0</v>
      </c>
      <c r="W282" s="119">
        <v>0</v>
      </c>
      <c r="X282" s="119">
        <v>0</v>
      </c>
      <c r="Y282" s="119">
        <v>0</v>
      </c>
      <c r="Z282" s="134">
        <v>12</v>
      </c>
      <c r="AA282" s="119">
        <v>0</v>
      </c>
      <c r="AB282" s="119">
        <v>0</v>
      </c>
      <c r="AC282" s="119">
        <v>0</v>
      </c>
      <c r="AD282" s="119">
        <v>0</v>
      </c>
      <c r="AE282" s="119">
        <v>0</v>
      </c>
      <c r="AF282" s="119">
        <v>0.15</v>
      </c>
      <c r="AG282" t="s">
        <v>2588</v>
      </c>
    </row>
    <row r="283" spans="1:33" x14ac:dyDescent="0.25">
      <c r="A283">
        <v>355</v>
      </c>
      <c r="B283" t="s">
        <v>2589</v>
      </c>
      <c r="C283" t="s">
        <v>2404</v>
      </c>
      <c r="D283">
        <v>50200</v>
      </c>
      <c r="E283">
        <v>55220</v>
      </c>
      <c r="F283">
        <v>100</v>
      </c>
      <c r="G283">
        <v>2000</v>
      </c>
      <c r="H283">
        <v>0</v>
      </c>
      <c r="I283">
        <v>6.7</v>
      </c>
      <c r="J283" s="27">
        <v>4.83</v>
      </c>
      <c r="K283" s="119">
        <v>0.04</v>
      </c>
      <c r="L283" s="119">
        <v>2.1</v>
      </c>
      <c r="M283" s="119">
        <v>0.1</v>
      </c>
      <c r="N283" s="119">
        <v>0</v>
      </c>
      <c r="O283" s="119">
        <v>0.64</v>
      </c>
      <c r="P283" s="119">
        <v>0.88500000000000001</v>
      </c>
      <c r="Q283" s="119">
        <v>0.75</v>
      </c>
      <c r="R283" s="119">
        <v>0</v>
      </c>
      <c r="S283" s="119">
        <v>0</v>
      </c>
      <c r="T283" s="119">
        <v>0</v>
      </c>
      <c r="U283" s="119">
        <v>-50</v>
      </c>
      <c r="V283" s="119">
        <v>0</v>
      </c>
      <c r="W283" s="119">
        <v>0</v>
      </c>
      <c r="X283" s="119">
        <v>0</v>
      </c>
      <c r="Y283" s="119">
        <v>0</v>
      </c>
      <c r="Z283" s="134">
        <v>2</v>
      </c>
      <c r="AA283" s="119">
        <v>0.95</v>
      </c>
      <c r="AB283" s="119">
        <v>0</v>
      </c>
      <c r="AC283" s="119">
        <v>0</v>
      </c>
      <c r="AD283" s="119">
        <v>0</v>
      </c>
      <c r="AE283" s="119">
        <v>6.47</v>
      </c>
      <c r="AF283" s="119">
        <v>0.15</v>
      </c>
      <c r="AG283" t="s">
        <v>2471</v>
      </c>
    </row>
    <row r="284" spans="1:33" x14ac:dyDescent="0.25">
      <c r="A284">
        <v>356</v>
      </c>
      <c r="B284" t="s">
        <v>2590</v>
      </c>
      <c r="C284" t="s">
        <v>1906</v>
      </c>
      <c r="D284">
        <v>16053</v>
      </c>
      <c r="E284">
        <v>17658</v>
      </c>
      <c r="F284">
        <v>150</v>
      </c>
      <c r="G284">
        <v>2500</v>
      </c>
      <c r="H284">
        <v>0</v>
      </c>
      <c r="I284">
        <v>7.3</v>
      </c>
      <c r="J284" s="27">
        <v>7.24</v>
      </c>
      <c r="K284" s="119">
        <v>0.18</v>
      </c>
      <c r="L284" s="119">
        <v>1.7</v>
      </c>
      <c r="M284" s="119">
        <v>0</v>
      </c>
      <c r="N284" s="119">
        <v>0</v>
      </c>
      <c r="O284" s="119">
        <v>0.6</v>
      </c>
      <c r="P284" s="119">
        <v>0.88500000000000001</v>
      </c>
      <c r="Q284" s="119">
        <v>0.75</v>
      </c>
      <c r="R284" s="119">
        <v>0</v>
      </c>
      <c r="S284" s="119">
        <v>0.7</v>
      </c>
      <c r="T284" s="119">
        <v>10</v>
      </c>
      <c r="U284" s="119">
        <v>100</v>
      </c>
      <c r="V284" s="119">
        <v>0</v>
      </c>
      <c r="W284" s="119">
        <v>0</v>
      </c>
      <c r="X284" s="119">
        <v>0</v>
      </c>
      <c r="Y284" s="119">
        <v>0</v>
      </c>
      <c r="Z284" s="134">
        <v>0</v>
      </c>
      <c r="AA284" s="119">
        <v>0</v>
      </c>
      <c r="AB284" s="119">
        <v>0</v>
      </c>
      <c r="AC284" s="119">
        <v>0</v>
      </c>
      <c r="AD284" s="119">
        <v>0</v>
      </c>
      <c r="AE284" s="119">
        <v>0</v>
      </c>
      <c r="AF284" s="119">
        <v>32</v>
      </c>
      <c r="AG284" t="s">
        <v>2315</v>
      </c>
    </row>
    <row r="285" spans="1:33" x14ac:dyDescent="0.25">
      <c r="A285">
        <v>358</v>
      </c>
      <c r="B285" t="s">
        <v>2591</v>
      </c>
      <c r="C285" t="s">
        <v>2404</v>
      </c>
      <c r="D285">
        <v>8470</v>
      </c>
      <c r="E285">
        <v>9317</v>
      </c>
      <c r="F285">
        <v>100</v>
      </c>
      <c r="G285">
        <v>6000</v>
      </c>
      <c r="H285">
        <v>0</v>
      </c>
      <c r="I285">
        <v>9.1</v>
      </c>
      <c r="J285" s="27">
        <v>5.63</v>
      </c>
      <c r="K285" s="119">
        <v>7.0000000000000001E-3</v>
      </c>
      <c r="L285" s="119">
        <v>2</v>
      </c>
      <c r="M285" s="119">
        <v>0.1</v>
      </c>
      <c r="N285" s="119">
        <v>0</v>
      </c>
      <c r="O285" s="119">
        <v>0.6</v>
      </c>
      <c r="P285" s="119">
        <v>0.88500000000000001</v>
      </c>
      <c r="Q285" s="119">
        <v>0.8</v>
      </c>
      <c r="R285" s="119">
        <v>0</v>
      </c>
      <c r="S285" s="119">
        <v>0</v>
      </c>
      <c r="T285" s="119">
        <v>0</v>
      </c>
      <c r="U285" s="119">
        <v>0</v>
      </c>
      <c r="V285" s="119">
        <v>0</v>
      </c>
      <c r="W285" s="119">
        <v>0</v>
      </c>
      <c r="X285" s="119">
        <v>0</v>
      </c>
      <c r="Y285" s="119">
        <v>0</v>
      </c>
      <c r="Z285" s="134">
        <v>12</v>
      </c>
      <c r="AA285" s="119">
        <v>0</v>
      </c>
      <c r="AB285" s="119">
        <v>0</v>
      </c>
      <c r="AC285" s="119">
        <v>0</v>
      </c>
      <c r="AD285" s="119">
        <v>0</v>
      </c>
      <c r="AE285" s="119">
        <v>0</v>
      </c>
      <c r="AF285" s="119">
        <v>0</v>
      </c>
      <c r="AG285" t="s">
        <v>2592</v>
      </c>
    </row>
    <row r="286" spans="1:33" x14ac:dyDescent="0.25">
      <c r="A286">
        <v>359</v>
      </c>
      <c r="B286" t="s">
        <v>2593</v>
      </c>
      <c r="C286" t="s">
        <v>2404</v>
      </c>
      <c r="D286">
        <v>139181</v>
      </c>
      <c r="E286">
        <v>153099</v>
      </c>
      <c r="F286">
        <v>50</v>
      </c>
      <c r="G286">
        <v>2000</v>
      </c>
      <c r="H286">
        <v>75</v>
      </c>
      <c r="I286">
        <v>2.1</v>
      </c>
      <c r="J286" s="27">
        <v>16.09</v>
      </c>
      <c r="K286" s="119">
        <v>7.0000000000000001E-3</v>
      </c>
      <c r="L286" s="119">
        <v>2</v>
      </c>
      <c r="M286" s="119">
        <v>0.1</v>
      </c>
      <c r="N286" s="119">
        <v>0.42</v>
      </c>
      <c r="O286" s="119">
        <v>0.6</v>
      </c>
      <c r="P286" s="119">
        <v>0.88500000000000001</v>
      </c>
      <c r="Q286" s="119">
        <v>0.85</v>
      </c>
      <c r="R286" s="119">
        <v>0</v>
      </c>
      <c r="S286" s="119">
        <v>0.1</v>
      </c>
      <c r="T286" s="119">
        <v>13</v>
      </c>
      <c r="U286" s="119">
        <v>5</v>
      </c>
      <c r="V286" s="119">
        <v>0</v>
      </c>
      <c r="W286" s="119">
        <v>0</v>
      </c>
      <c r="X286" s="119">
        <v>0</v>
      </c>
      <c r="Y286" s="119">
        <v>0</v>
      </c>
      <c r="Z286" s="134">
        <v>0</v>
      </c>
      <c r="AA286" s="119">
        <v>0</v>
      </c>
      <c r="AB286" s="119">
        <v>0</v>
      </c>
      <c r="AC286" s="119">
        <v>0</v>
      </c>
      <c r="AD286" s="119">
        <v>0</v>
      </c>
      <c r="AE286" s="119">
        <v>3</v>
      </c>
      <c r="AF286" s="119">
        <v>0</v>
      </c>
      <c r="AG286" t="s">
        <v>2593</v>
      </c>
    </row>
    <row r="287" spans="1:33" x14ac:dyDescent="0.25">
      <c r="A287">
        <v>360</v>
      </c>
      <c r="B287" t="s">
        <v>2594</v>
      </c>
      <c r="C287" t="s">
        <v>1906</v>
      </c>
      <c r="D287">
        <v>4989</v>
      </c>
      <c r="E287">
        <v>5488</v>
      </c>
      <c r="F287">
        <v>100</v>
      </c>
      <c r="G287">
        <v>2500</v>
      </c>
      <c r="H287">
        <v>0</v>
      </c>
      <c r="I287">
        <v>2.1</v>
      </c>
      <c r="J287" s="27">
        <v>6.44</v>
      </c>
      <c r="K287" s="119">
        <v>0.04</v>
      </c>
      <c r="L287" s="119">
        <v>2.1</v>
      </c>
      <c r="M287" s="119">
        <v>0.1</v>
      </c>
      <c r="N287" s="119">
        <v>0</v>
      </c>
      <c r="O287" s="119">
        <v>0.6</v>
      </c>
      <c r="P287" s="119">
        <v>0.88500000000000001</v>
      </c>
      <c r="Q287" s="119">
        <v>0.8</v>
      </c>
      <c r="R287" s="119">
        <v>0</v>
      </c>
      <c r="S287" s="119">
        <v>0</v>
      </c>
      <c r="T287" s="119">
        <v>0</v>
      </c>
      <c r="U287" s="119">
        <v>0</v>
      </c>
      <c r="V287" s="119">
        <v>0</v>
      </c>
      <c r="W287" s="119">
        <v>0</v>
      </c>
      <c r="X287" s="119">
        <v>0</v>
      </c>
      <c r="Y287" s="119">
        <v>0</v>
      </c>
      <c r="Z287" s="134">
        <v>0</v>
      </c>
      <c r="AA287" s="119">
        <v>0</v>
      </c>
      <c r="AB287" s="119">
        <v>0</v>
      </c>
      <c r="AC287" s="119">
        <v>0</v>
      </c>
      <c r="AD287" s="119">
        <v>0</v>
      </c>
      <c r="AE287" s="119">
        <v>0</v>
      </c>
      <c r="AF287" s="119">
        <v>0.15</v>
      </c>
      <c r="AG287" t="s">
        <v>2595</v>
      </c>
    </row>
    <row r="288" spans="1:33" x14ac:dyDescent="0.25">
      <c r="A288">
        <v>361</v>
      </c>
      <c r="B288" t="s">
        <v>2596</v>
      </c>
      <c r="C288" t="s">
        <v>1906</v>
      </c>
      <c r="D288">
        <v>3663</v>
      </c>
      <c r="E288">
        <v>4030</v>
      </c>
      <c r="F288">
        <v>100</v>
      </c>
      <c r="G288">
        <v>2500</v>
      </c>
      <c r="H288">
        <v>0</v>
      </c>
      <c r="I288">
        <v>2.1</v>
      </c>
      <c r="J288" s="27">
        <v>6.44</v>
      </c>
      <c r="K288" s="119">
        <v>0.17</v>
      </c>
      <c r="L288" s="119">
        <v>2.2000000000000002</v>
      </c>
      <c r="M288" s="119">
        <v>0.1</v>
      </c>
      <c r="N288" s="119">
        <v>0</v>
      </c>
      <c r="O288" s="119">
        <v>0.6</v>
      </c>
      <c r="P288" s="119">
        <v>0.88500000000000001</v>
      </c>
      <c r="Q288" s="119">
        <v>0.8</v>
      </c>
      <c r="R288" s="119">
        <v>0</v>
      </c>
      <c r="S288" s="119">
        <v>0</v>
      </c>
      <c r="T288" s="119">
        <v>0</v>
      </c>
      <c r="U288" s="119">
        <v>-50</v>
      </c>
      <c r="V288" s="119">
        <v>0</v>
      </c>
      <c r="W288" s="119">
        <v>0</v>
      </c>
      <c r="X288" s="119">
        <v>0</v>
      </c>
      <c r="Y288" s="119">
        <v>0</v>
      </c>
      <c r="Z288" s="134">
        <v>0</v>
      </c>
      <c r="AA288" s="119">
        <v>0</v>
      </c>
      <c r="AB288" s="119">
        <v>0</v>
      </c>
      <c r="AC288" s="119">
        <v>0</v>
      </c>
      <c r="AD288" s="119">
        <v>0</v>
      </c>
      <c r="AE288" s="119">
        <v>0</v>
      </c>
      <c r="AF288" s="119">
        <v>2.9249999999999998</v>
      </c>
      <c r="AG288" t="s">
        <v>2597</v>
      </c>
    </row>
    <row r="289" spans="1:33" x14ac:dyDescent="0.25">
      <c r="A289">
        <v>362</v>
      </c>
      <c r="B289" t="s">
        <v>2598</v>
      </c>
      <c r="C289" t="s">
        <v>1906</v>
      </c>
      <c r="D289">
        <v>7634</v>
      </c>
      <c r="E289">
        <v>8398</v>
      </c>
      <c r="F289">
        <v>50</v>
      </c>
      <c r="G289">
        <v>2500</v>
      </c>
      <c r="H289">
        <v>0</v>
      </c>
      <c r="I289">
        <v>4.9000000000000004</v>
      </c>
      <c r="J289" s="27">
        <v>7.24</v>
      </c>
      <c r="K289" s="119">
        <v>0.28000000000000003</v>
      </c>
      <c r="L289" s="119">
        <v>1.4</v>
      </c>
      <c r="M289" s="119">
        <v>0.1</v>
      </c>
      <c r="N289" s="119">
        <v>0</v>
      </c>
      <c r="O289" s="119">
        <v>0.6</v>
      </c>
      <c r="P289" s="119">
        <v>0.88500000000000001</v>
      </c>
      <c r="Q289" s="119">
        <v>0.8</v>
      </c>
      <c r="R289" s="119">
        <v>0</v>
      </c>
      <c r="S289" s="119">
        <v>0</v>
      </c>
      <c r="T289" s="119">
        <v>0</v>
      </c>
      <c r="U289" s="119">
        <v>-50</v>
      </c>
      <c r="V289" s="119">
        <v>0</v>
      </c>
      <c r="W289" s="119">
        <v>0</v>
      </c>
      <c r="X289" s="119">
        <v>0</v>
      </c>
      <c r="Y289" s="119">
        <v>0</v>
      </c>
      <c r="Z289" s="134">
        <v>0</v>
      </c>
      <c r="AA289" s="119">
        <v>0</v>
      </c>
      <c r="AB289" s="119">
        <v>0</v>
      </c>
      <c r="AC289" s="119">
        <v>0</v>
      </c>
      <c r="AD289" s="119">
        <v>0</v>
      </c>
      <c r="AE289" s="119">
        <v>0</v>
      </c>
      <c r="AF289" s="119">
        <v>0.15</v>
      </c>
      <c r="AG289" t="s">
        <v>2599</v>
      </c>
    </row>
    <row r="290" spans="1:33" x14ac:dyDescent="0.25">
      <c r="A290">
        <v>363</v>
      </c>
      <c r="B290" t="s">
        <v>2600</v>
      </c>
      <c r="C290" t="s">
        <v>1906</v>
      </c>
      <c r="D290">
        <v>7634</v>
      </c>
      <c r="E290">
        <v>8398</v>
      </c>
      <c r="F290">
        <v>50</v>
      </c>
      <c r="G290">
        <v>2500</v>
      </c>
      <c r="H290">
        <v>0</v>
      </c>
      <c r="I290">
        <v>4.9000000000000004</v>
      </c>
      <c r="J290" s="27">
        <v>7.24</v>
      </c>
      <c r="K290" s="119">
        <v>0.11</v>
      </c>
      <c r="L290" s="119">
        <v>1.8</v>
      </c>
      <c r="M290" s="119">
        <v>0.1</v>
      </c>
      <c r="N290" s="119">
        <v>0</v>
      </c>
      <c r="O290" s="119">
        <v>0.6</v>
      </c>
      <c r="P290" s="119">
        <v>0.88500000000000001</v>
      </c>
      <c r="Q290" s="119">
        <v>0.8</v>
      </c>
      <c r="R290" s="119">
        <v>0</v>
      </c>
      <c r="S290" s="119">
        <v>0</v>
      </c>
      <c r="T290" s="119">
        <v>0</v>
      </c>
      <c r="U290" s="119">
        <v>-50</v>
      </c>
      <c r="V290" s="119">
        <v>0</v>
      </c>
      <c r="W290" s="119">
        <v>0</v>
      </c>
      <c r="X290" s="119">
        <v>0</v>
      </c>
      <c r="Y290" s="119">
        <v>0</v>
      </c>
      <c r="Z290" s="134">
        <v>0</v>
      </c>
      <c r="AA290" s="119">
        <v>0</v>
      </c>
      <c r="AB290" s="119">
        <v>0</v>
      </c>
      <c r="AC290" s="119">
        <v>0</v>
      </c>
      <c r="AD290" s="119">
        <v>0</v>
      </c>
      <c r="AE290" s="119">
        <v>0</v>
      </c>
      <c r="AF290" s="119">
        <v>0.15</v>
      </c>
      <c r="AG290" t="s">
        <v>2601</v>
      </c>
    </row>
    <row r="291" spans="1:33" x14ac:dyDescent="0.25">
      <c r="A291">
        <v>364</v>
      </c>
      <c r="B291" t="s">
        <v>2602</v>
      </c>
      <c r="C291" t="s">
        <v>1906</v>
      </c>
      <c r="D291">
        <v>12882</v>
      </c>
      <c r="E291">
        <v>14170</v>
      </c>
      <c r="F291">
        <v>100</v>
      </c>
      <c r="G291">
        <v>2500</v>
      </c>
      <c r="H291">
        <v>0</v>
      </c>
      <c r="I291">
        <v>2.1</v>
      </c>
      <c r="J291" s="27">
        <v>6.44</v>
      </c>
      <c r="K291" s="119">
        <v>0.28999999999999998</v>
      </c>
      <c r="L291" s="119">
        <v>1.8</v>
      </c>
      <c r="M291" s="119">
        <v>0.1</v>
      </c>
      <c r="N291" s="119">
        <v>0</v>
      </c>
      <c r="O291" s="119">
        <v>0.6</v>
      </c>
      <c r="P291" s="119">
        <v>0.88500000000000001</v>
      </c>
      <c r="Q291" s="119">
        <v>0.8</v>
      </c>
      <c r="R291" s="119">
        <v>0</v>
      </c>
      <c r="S291" s="119">
        <v>0.25</v>
      </c>
      <c r="T291" s="119">
        <v>0.13</v>
      </c>
      <c r="U291" s="119">
        <v>0</v>
      </c>
      <c r="V291" s="119">
        <v>0</v>
      </c>
      <c r="W291" s="119">
        <v>0</v>
      </c>
      <c r="X291" s="119">
        <v>0</v>
      </c>
      <c r="Y291" s="119">
        <v>0</v>
      </c>
      <c r="Z291" s="134">
        <v>0</v>
      </c>
      <c r="AA291" s="119">
        <v>0</v>
      </c>
      <c r="AB291" s="119">
        <v>0</v>
      </c>
      <c r="AC291" s="119">
        <v>0</v>
      </c>
      <c r="AD291" s="119">
        <v>0</v>
      </c>
      <c r="AE291" s="119">
        <v>0</v>
      </c>
      <c r="AF291" s="119">
        <v>9.9450000000000003</v>
      </c>
      <c r="AG291" t="s">
        <v>2603</v>
      </c>
    </row>
    <row r="292" spans="1:33" x14ac:dyDescent="0.25">
      <c r="A292">
        <v>365</v>
      </c>
      <c r="B292" t="s">
        <v>2604</v>
      </c>
      <c r="C292" t="s">
        <v>1906</v>
      </c>
      <c r="D292">
        <v>15504</v>
      </c>
      <c r="E292">
        <v>17054</v>
      </c>
      <c r="F292">
        <v>100</v>
      </c>
      <c r="G292">
        <v>2000</v>
      </c>
      <c r="H292">
        <v>0</v>
      </c>
      <c r="I292">
        <v>2.1</v>
      </c>
      <c r="J292" s="27">
        <v>4.83</v>
      </c>
      <c r="K292" s="119">
        <v>0.28999999999999998</v>
      </c>
      <c r="L292" s="119">
        <v>1.8</v>
      </c>
      <c r="M292" s="119">
        <v>0.1</v>
      </c>
      <c r="N292" s="119">
        <v>0</v>
      </c>
      <c r="O292" s="119">
        <v>0.6</v>
      </c>
      <c r="P292" s="119">
        <v>0.88500000000000001</v>
      </c>
      <c r="Q292" s="119">
        <v>0.8</v>
      </c>
      <c r="R292" s="119">
        <v>0</v>
      </c>
      <c r="S292" s="119">
        <v>0.25</v>
      </c>
      <c r="T292" s="119">
        <v>0.13</v>
      </c>
      <c r="U292" s="119">
        <v>0</v>
      </c>
      <c r="V292" s="119">
        <v>0</v>
      </c>
      <c r="W292" s="119">
        <v>0</v>
      </c>
      <c r="X292" s="119">
        <v>0</v>
      </c>
      <c r="Y292" s="119">
        <v>0</v>
      </c>
      <c r="Z292" s="134">
        <v>0</v>
      </c>
      <c r="AA292" s="119">
        <v>0</v>
      </c>
      <c r="AB292" s="119">
        <v>0</v>
      </c>
      <c r="AC292" s="119">
        <v>0</v>
      </c>
      <c r="AD292" s="119">
        <v>0</v>
      </c>
      <c r="AE292" s="119">
        <v>6.08</v>
      </c>
      <c r="AF292" s="119">
        <v>9.9450000000000003</v>
      </c>
      <c r="AG292" t="s">
        <v>2605</v>
      </c>
    </row>
    <row r="293" spans="1:33" x14ac:dyDescent="0.25">
      <c r="A293">
        <v>367</v>
      </c>
      <c r="B293" t="s">
        <v>2606</v>
      </c>
      <c r="C293" t="s">
        <v>1906</v>
      </c>
      <c r="D293">
        <v>859</v>
      </c>
      <c r="E293">
        <v>945</v>
      </c>
      <c r="F293">
        <v>50</v>
      </c>
      <c r="G293">
        <v>2000</v>
      </c>
      <c r="H293">
        <v>0</v>
      </c>
      <c r="I293">
        <v>2.1</v>
      </c>
      <c r="J293" s="27">
        <v>4.0199999999999996</v>
      </c>
      <c r="K293" s="119">
        <v>0.41</v>
      </c>
      <c r="L293" s="119">
        <v>1.3</v>
      </c>
      <c r="M293" s="119">
        <v>0.1</v>
      </c>
      <c r="N293" s="119">
        <v>0</v>
      </c>
      <c r="O293" s="119">
        <v>0.64</v>
      </c>
      <c r="P293" s="119">
        <v>0.88500000000000001</v>
      </c>
      <c r="Q293" s="119">
        <v>0.74</v>
      </c>
      <c r="R293" s="119">
        <v>0</v>
      </c>
      <c r="S293" s="119">
        <v>0</v>
      </c>
      <c r="T293" s="119">
        <v>0</v>
      </c>
      <c r="U293" s="119">
        <v>0</v>
      </c>
      <c r="V293" s="119">
        <v>0</v>
      </c>
      <c r="W293" s="119">
        <v>0</v>
      </c>
      <c r="X293" s="119">
        <v>0</v>
      </c>
      <c r="Y293" s="119">
        <v>0</v>
      </c>
      <c r="Z293" s="134">
        <v>0</v>
      </c>
      <c r="AA293" s="119">
        <v>0</v>
      </c>
      <c r="AB293" s="119">
        <v>0</v>
      </c>
      <c r="AC293" s="119">
        <v>0</v>
      </c>
      <c r="AD293" s="119">
        <v>0</v>
      </c>
      <c r="AE293" s="119">
        <v>0</v>
      </c>
      <c r="AF293" s="119">
        <v>0.15</v>
      </c>
      <c r="AG293" t="s">
        <v>2607</v>
      </c>
    </row>
    <row r="294" spans="1:33" x14ac:dyDescent="0.25">
      <c r="A294">
        <v>368</v>
      </c>
      <c r="B294" t="s">
        <v>2608</v>
      </c>
      <c r="C294" t="s">
        <v>2404</v>
      </c>
      <c r="D294">
        <v>8539</v>
      </c>
      <c r="E294">
        <v>9393</v>
      </c>
      <c r="F294">
        <v>100</v>
      </c>
      <c r="G294">
        <v>2500</v>
      </c>
      <c r="H294">
        <v>75</v>
      </c>
      <c r="I294">
        <v>1.8</v>
      </c>
      <c r="J294" s="27">
        <v>4.83</v>
      </c>
      <c r="K294" s="119">
        <v>7.0000000000000001E-3</v>
      </c>
      <c r="L294" s="119">
        <v>2</v>
      </c>
      <c r="M294" s="119">
        <v>0.1</v>
      </c>
      <c r="N294" s="119">
        <v>0.42</v>
      </c>
      <c r="O294" s="119">
        <v>0.6</v>
      </c>
      <c r="P294" s="119">
        <v>0.88500000000000001</v>
      </c>
      <c r="Q294" s="119">
        <v>0.8</v>
      </c>
      <c r="R294" s="119">
        <v>0</v>
      </c>
      <c r="S294" s="119">
        <v>0</v>
      </c>
      <c r="T294" s="119">
        <v>0</v>
      </c>
      <c r="U294" s="119">
        <v>0</v>
      </c>
      <c r="V294" s="119">
        <v>0</v>
      </c>
      <c r="W294" s="119">
        <v>0</v>
      </c>
      <c r="X294" s="119">
        <v>0</v>
      </c>
      <c r="Y294" s="119">
        <v>0</v>
      </c>
      <c r="Z294" s="134">
        <v>0</v>
      </c>
      <c r="AA294" s="119">
        <v>0</v>
      </c>
      <c r="AB294" s="119">
        <v>0</v>
      </c>
      <c r="AC294" s="119">
        <v>0</v>
      </c>
      <c r="AD294" s="119">
        <v>0</v>
      </c>
      <c r="AE294" s="119">
        <v>0</v>
      </c>
      <c r="AF294" s="119">
        <v>0</v>
      </c>
      <c r="AG294" t="s">
        <v>2609</v>
      </c>
    </row>
    <row r="295" spans="1:33" x14ac:dyDescent="0.25">
      <c r="A295">
        <v>369</v>
      </c>
      <c r="B295" t="s">
        <v>2610</v>
      </c>
      <c r="C295" t="s">
        <v>1906</v>
      </c>
      <c r="D295">
        <v>2342</v>
      </c>
      <c r="E295">
        <v>2576</v>
      </c>
      <c r="F295">
        <v>100</v>
      </c>
      <c r="G295">
        <v>2500</v>
      </c>
      <c r="H295">
        <v>0</v>
      </c>
      <c r="I295">
        <v>2.4</v>
      </c>
      <c r="J295" s="27">
        <v>16.09</v>
      </c>
      <c r="K295" s="119">
        <v>0.19</v>
      </c>
      <c r="L295" s="119">
        <v>1.3</v>
      </c>
      <c r="M295" s="119">
        <v>0.1</v>
      </c>
      <c r="N295" s="119">
        <v>0</v>
      </c>
      <c r="O295" s="119">
        <v>0.6</v>
      </c>
      <c r="P295" s="119">
        <v>0.88500000000000001</v>
      </c>
      <c r="Q295" s="119">
        <v>0.82499999999999996</v>
      </c>
      <c r="R295" s="119">
        <v>0</v>
      </c>
      <c r="S295" s="119">
        <v>0</v>
      </c>
      <c r="T295" s="119">
        <v>0</v>
      </c>
      <c r="U295" s="119">
        <v>0</v>
      </c>
      <c r="V295" s="119">
        <v>0</v>
      </c>
      <c r="W295" s="119">
        <v>0</v>
      </c>
      <c r="X295" s="119">
        <v>0</v>
      </c>
      <c r="Y295" s="119">
        <v>0</v>
      </c>
      <c r="Z295" s="134">
        <v>12</v>
      </c>
      <c r="AA295" s="119">
        <v>0</v>
      </c>
      <c r="AB295" s="119">
        <v>0</v>
      </c>
      <c r="AC295" s="119">
        <v>0</v>
      </c>
      <c r="AD295" s="119">
        <v>0</v>
      </c>
      <c r="AE295" s="119">
        <v>0</v>
      </c>
      <c r="AF295" s="119">
        <v>0.15</v>
      </c>
      <c r="AG295" t="s">
        <v>2611</v>
      </c>
    </row>
    <row r="296" spans="1:33" x14ac:dyDescent="0.25">
      <c r="A296">
        <v>370</v>
      </c>
      <c r="B296" t="s">
        <v>2612</v>
      </c>
      <c r="C296" t="s">
        <v>1906</v>
      </c>
      <c r="D296">
        <v>4160</v>
      </c>
      <c r="E296">
        <v>4576</v>
      </c>
      <c r="F296">
        <v>100</v>
      </c>
      <c r="G296">
        <v>2500</v>
      </c>
      <c r="H296">
        <v>0</v>
      </c>
      <c r="I296">
        <v>2.4</v>
      </c>
      <c r="J296" s="27">
        <v>16.09</v>
      </c>
      <c r="K296" s="119">
        <v>0.19</v>
      </c>
      <c r="L296" s="119">
        <v>1.3</v>
      </c>
      <c r="M296" s="119">
        <v>0.1</v>
      </c>
      <c r="N296" s="119">
        <v>0</v>
      </c>
      <c r="O296" s="119">
        <v>0.6</v>
      </c>
      <c r="P296" s="119">
        <v>0.88500000000000001</v>
      </c>
      <c r="Q296" s="119">
        <v>0.82499999999999996</v>
      </c>
      <c r="R296" s="119">
        <v>0</v>
      </c>
      <c r="S296" s="119">
        <v>0</v>
      </c>
      <c r="T296" s="119">
        <v>0</v>
      </c>
      <c r="U296" s="119">
        <v>0</v>
      </c>
      <c r="V296" s="119">
        <v>0</v>
      </c>
      <c r="W296" s="119">
        <v>0</v>
      </c>
      <c r="X296" s="119">
        <v>0</v>
      </c>
      <c r="Y296" s="119">
        <v>0</v>
      </c>
      <c r="Z296" s="134">
        <v>12</v>
      </c>
      <c r="AA296" s="119">
        <v>0</v>
      </c>
      <c r="AB296" s="119">
        <v>0</v>
      </c>
      <c r="AC296" s="119">
        <v>0</v>
      </c>
      <c r="AD296" s="119">
        <v>0</v>
      </c>
      <c r="AE296" s="119">
        <v>0</v>
      </c>
      <c r="AF296" s="119">
        <v>0.15</v>
      </c>
      <c r="AG296" t="s">
        <v>2613</v>
      </c>
    </row>
    <row r="297" spans="1:33" x14ac:dyDescent="0.25">
      <c r="A297">
        <v>371</v>
      </c>
      <c r="B297" t="s">
        <v>2614</v>
      </c>
      <c r="C297" t="s">
        <v>1906</v>
      </c>
      <c r="D297">
        <v>2342</v>
      </c>
      <c r="E297">
        <v>2576</v>
      </c>
      <c r="F297">
        <v>100</v>
      </c>
      <c r="G297">
        <v>2500</v>
      </c>
      <c r="H297">
        <v>0</v>
      </c>
      <c r="I297">
        <v>2.4</v>
      </c>
      <c r="J297" s="27">
        <v>16.09</v>
      </c>
      <c r="K297" s="119">
        <v>0.19</v>
      </c>
      <c r="L297" s="119">
        <v>1.3</v>
      </c>
      <c r="M297" s="119">
        <v>0.1</v>
      </c>
      <c r="N297" s="119">
        <v>0</v>
      </c>
      <c r="O297" s="119">
        <v>0.6</v>
      </c>
      <c r="P297" s="119">
        <v>0.88500000000000001</v>
      </c>
      <c r="Q297" s="119">
        <v>0.82499999999999996</v>
      </c>
      <c r="R297" s="119">
        <v>0</v>
      </c>
      <c r="S297" s="119">
        <v>0</v>
      </c>
      <c r="T297" s="119">
        <v>0</v>
      </c>
      <c r="U297" s="119">
        <v>0</v>
      </c>
      <c r="V297" s="119">
        <v>0</v>
      </c>
      <c r="W297" s="119">
        <v>0</v>
      </c>
      <c r="X297" s="119">
        <v>0</v>
      </c>
      <c r="Y297" s="119">
        <v>0</v>
      </c>
      <c r="Z297" s="134">
        <v>12</v>
      </c>
      <c r="AA297" s="119">
        <v>0</v>
      </c>
      <c r="AB297" s="119">
        <v>0</v>
      </c>
      <c r="AC297" s="119">
        <v>0</v>
      </c>
      <c r="AD297" s="119">
        <v>0</v>
      </c>
      <c r="AE297" s="119">
        <v>0</v>
      </c>
      <c r="AF297" s="119">
        <v>0.15</v>
      </c>
      <c r="AG297" t="s">
        <v>2615</v>
      </c>
    </row>
    <row r="298" spans="1:33" x14ac:dyDescent="0.25">
      <c r="A298">
        <v>372</v>
      </c>
      <c r="B298" t="s">
        <v>2616</v>
      </c>
      <c r="C298" t="s">
        <v>1906</v>
      </c>
      <c r="D298">
        <v>21014</v>
      </c>
      <c r="E298">
        <v>23116</v>
      </c>
      <c r="F298">
        <v>100</v>
      </c>
      <c r="G298">
        <v>2000</v>
      </c>
      <c r="H298">
        <v>0</v>
      </c>
      <c r="I298">
        <v>4.3</v>
      </c>
      <c r="J298" s="27">
        <v>8.0500000000000007</v>
      </c>
      <c r="K298" s="119">
        <v>0.16</v>
      </c>
      <c r="L298" s="119">
        <v>1.3</v>
      </c>
      <c r="M298" s="119">
        <v>0.1</v>
      </c>
      <c r="N298" s="119">
        <v>0</v>
      </c>
      <c r="O298" s="119">
        <v>0.6</v>
      </c>
      <c r="P298" s="119">
        <v>0.88500000000000001</v>
      </c>
      <c r="Q298" s="119">
        <v>0.8</v>
      </c>
      <c r="R298" s="119">
        <v>0</v>
      </c>
      <c r="S298" s="119">
        <v>0</v>
      </c>
      <c r="T298" s="119">
        <v>0</v>
      </c>
      <c r="U298" s="119">
        <v>50</v>
      </c>
      <c r="V298" s="119">
        <v>0</v>
      </c>
      <c r="W298" s="119">
        <v>0</v>
      </c>
      <c r="X298" s="119">
        <v>0</v>
      </c>
      <c r="Y298" s="119">
        <v>0</v>
      </c>
      <c r="Z298" s="134">
        <v>0</v>
      </c>
      <c r="AA298" s="119">
        <v>0</v>
      </c>
      <c r="AB298" s="119">
        <v>0</v>
      </c>
      <c r="AC298" s="119">
        <v>0</v>
      </c>
      <c r="AD298" s="119">
        <v>0</v>
      </c>
      <c r="AE298" s="119">
        <v>0</v>
      </c>
      <c r="AF298" s="119">
        <v>10.4</v>
      </c>
      <c r="AG298" t="s">
        <v>2617</v>
      </c>
    </row>
    <row r="299" spans="1:33" x14ac:dyDescent="0.25">
      <c r="A299">
        <v>373</v>
      </c>
      <c r="B299" t="s">
        <v>2618</v>
      </c>
      <c r="C299" t="s">
        <v>1906</v>
      </c>
      <c r="D299">
        <v>0</v>
      </c>
      <c r="E299">
        <v>0</v>
      </c>
      <c r="F299">
        <v>50</v>
      </c>
      <c r="G299">
        <v>1200</v>
      </c>
      <c r="H299">
        <v>0</v>
      </c>
      <c r="I299">
        <v>2.1</v>
      </c>
      <c r="J299" s="27">
        <v>1.61</v>
      </c>
      <c r="K299" s="119">
        <v>0.16</v>
      </c>
      <c r="L299" s="119">
        <v>1.3</v>
      </c>
      <c r="M299" s="119">
        <v>0.1</v>
      </c>
      <c r="N299" s="119">
        <v>0</v>
      </c>
      <c r="O299" s="119">
        <v>0.6</v>
      </c>
      <c r="P299" s="119">
        <v>0.88500000000000001</v>
      </c>
      <c r="Q299" s="119">
        <v>0.8</v>
      </c>
      <c r="R299" s="119">
        <v>0</v>
      </c>
      <c r="S299" s="119">
        <v>0</v>
      </c>
      <c r="T299" s="119">
        <v>0</v>
      </c>
      <c r="U299" s="119">
        <v>0</v>
      </c>
      <c r="V299" s="119">
        <v>0</v>
      </c>
      <c r="W299" s="119">
        <v>0</v>
      </c>
      <c r="X299" s="119">
        <v>0</v>
      </c>
      <c r="Y299" s="119">
        <v>0</v>
      </c>
      <c r="Z299" s="134">
        <v>0</v>
      </c>
      <c r="AA299" s="119">
        <v>0</v>
      </c>
      <c r="AB299" s="119">
        <v>0</v>
      </c>
      <c r="AC299" s="119">
        <v>0</v>
      </c>
      <c r="AD299" s="119">
        <v>0</v>
      </c>
      <c r="AE299" s="119">
        <v>0</v>
      </c>
      <c r="AF299" s="119">
        <v>0</v>
      </c>
      <c r="AG299" t="s">
        <v>2619</v>
      </c>
    </row>
    <row r="300" spans="1:33" x14ac:dyDescent="0.25">
      <c r="A300">
        <v>374</v>
      </c>
      <c r="B300" t="s">
        <v>2620</v>
      </c>
      <c r="C300" t="s">
        <v>1906</v>
      </c>
      <c r="D300">
        <v>3214</v>
      </c>
      <c r="E300">
        <v>3535</v>
      </c>
      <c r="F300">
        <v>50</v>
      </c>
      <c r="G300">
        <v>1500</v>
      </c>
      <c r="H300">
        <v>0</v>
      </c>
      <c r="I300">
        <v>2.1</v>
      </c>
      <c r="J300" s="27">
        <v>1.61</v>
      </c>
      <c r="K300" s="119">
        <v>0.12</v>
      </c>
      <c r="L300" s="119">
        <v>2.2999999999999998</v>
      </c>
      <c r="M300" s="119">
        <v>0.1</v>
      </c>
      <c r="N300" s="119">
        <v>0</v>
      </c>
      <c r="O300" s="119">
        <v>0.6</v>
      </c>
      <c r="P300" s="119">
        <v>0.88500000000000001</v>
      </c>
      <c r="Q300" s="119">
        <v>0.8</v>
      </c>
      <c r="R300" s="119">
        <v>0</v>
      </c>
      <c r="S300" s="119">
        <v>0</v>
      </c>
      <c r="T300" s="119">
        <v>0</v>
      </c>
      <c r="U300" s="119">
        <v>0</v>
      </c>
      <c r="V300" s="119">
        <v>0</v>
      </c>
      <c r="W300" s="119">
        <v>0</v>
      </c>
      <c r="X300" s="119">
        <v>0</v>
      </c>
      <c r="Y300" s="119">
        <v>0</v>
      </c>
      <c r="Z300" s="134">
        <v>0</v>
      </c>
      <c r="AA300" s="119">
        <v>0.95</v>
      </c>
      <c r="AB300" s="119">
        <v>0</v>
      </c>
      <c r="AC300" s="119">
        <v>0</v>
      </c>
      <c r="AD300" s="119">
        <v>0</v>
      </c>
      <c r="AE300" s="119">
        <v>0</v>
      </c>
      <c r="AF300" s="119">
        <v>0</v>
      </c>
      <c r="AG300" t="s">
        <v>2621</v>
      </c>
    </row>
    <row r="301" spans="1:33" x14ac:dyDescent="0.25">
      <c r="A301">
        <v>375</v>
      </c>
      <c r="B301" t="s">
        <v>2622</v>
      </c>
      <c r="C301" t="s">
        <v>1906</v>
      </c>
      <c r="D301">
        <v>16572</v>
      </c>
      <c r="E301">
        <v>18229</v>
      </c>
      <c r="F301">
        <v>50</v>
      </c>
      <c r="G301">
        <v>2500</v>
      </c>
      <c r="H301">
        <v>0</v>
      </c>
      <c r="I301">
        <v>2.1</v>
      </c>
      <c r="J301" s="27">
        <v>7.24</v>
      </c>
      <c r="K301" s="119">
        <v>0.28999999999999998</v>
      </c>
      <c r="L301" s="119">
        <v>1.8</v>
      </c>
      <c r="M301" s="119">
        <v>0.1</v>
      </c>
      <c r="N301" s="119">
        <v>0</v>
      </c>
      <c r="O301" s="119">
        <v>0.6</v>
      </c>
      <c r="P301" s="119">
        <v>0.88500000000000001</v>
      </c>
      <c r="Q301" s="119">
        <v>0.8</v>
      </c>
      <c r="R301" s="119">
        <v>0</v>
      </c>
      <c r="S301" s="119">
        <v>0</v>
      </c>
      <c r="T301" s="119">
        <v>0</v>
      </c>
      <c r="U301" s="119">
        <v>0</v>
      </c>
      <c r="V301" s="119">
        <v>0</v>
      </c>
      <c r="W301" s="119">
        <v>0</v>
      </c>
      <c r="X301" s="119">
        <v>0</v>
      </c>
      <c r="Y301" s="119">
        <v>0</v>
      </c>
      <c r="Z301" s="134">
        <v>0</v>
      </c>
      <c r="AA301" s="119">
        <v>0</v>
      </c>
      <c r="AB301" s="119">
        <v>0</v>
      </c>
      <c r="AC301" s="119">
        <v>0</v>
      </c>
      <c r="AD301" s="119">
        <v>0</v>
      </c>
      <c r="AE301" s="119">
        <v>0</v>
      </c>
      <c r="AF301" s="119">
        <v>0</v>
      </c>
      <c r="AG301" t="s">
        <v>2623</v>
      </c>
    </row>
    <row r="302" spans="1:33" x14ac:dyDescent="0.25">
      <c r="A302">
        <v>376</v>
      </c>
      <c r="B302" t="s">
        <v>2624</v>
      </c>
      <c r="C302" t="s">
        <v>1906</v>
      </c>
      <c r="D302">
        <v>85</v>
      </c>
      <c r="E302">
        <v>93</v>
      </c>
      <c r="F302">
        <v>100</v>
      </c>
      <c r="G302">
        <v>1000</v>
      </c>
      <c r="H302">
        <v>0</v>
      </c>
      <c r="I302">
        <v>4.3</v>
      </c>
      <c r="J302" s="27">
        <v>8.0500000000000007</v>
      </c>
      <c r="K302" s="119">
        <v>0.28999999999999998</v>
      </c>
      <c r="L302" s="119">
        <v>1.8</v>
      </c>
      <c r="M302" s="119">
        <v>0.1</v>
      </c>
      <c r="N302" s="119">
        <v>0</v>
      </c>
      <c r="O302" s="119">
        <v>0.6</v>
      </c>
      <c r="P302" s="119">
        <v>0.88500000000000001</v>
      </c>
      <c r="Q302" s="119">
        <v>0.85</v>
      </c>
      <c r="R302" s="119">
        <v>0</v>
      </c>
      <c r="S302" s="119">
        <v>0</v>
      </c>
      <c r="T302" s="119">
        <v>0</v>
      </c>
      <c r="U302" s="119">
        <v>0</v>
      </c>
      <c r="V302" s="119">
        <v>0</v>
      </c>
      <c r="W302" s="119">
        <v>0</v>
      </c>
      <c r="X302" s="119">
        <v>0</v>
      </c>
      <c r="Y302" s="119">
        <v>0</v>
      </c>
      <c r="Z302" s="134">
        <v>0</v>
      </c>
      <c r="AA302" s="119">
        <v>0</v>
      </c>
      <c r="AB302" s="119">
        <v>0</v>
      </c>
      <c r="AC302" s="119">
        <v>0</v>
      </c>
      <c r="AD302" s="119">
        <v>0</v>
      </c>
      <c r="AE302" s="119">
        <v>0</v>
      </c>
      <c r="AF302" s="119">
        <v>1</v>
      </c>
      <c r="AG302" t="s">
        <v>2625</v>
      </c>
    </row>
    <row r="303" spans="1:33" x14ac:dyDescent="0.25">
      <c r="A303">
        <v>377</v>
      </c>
      <c r="B303" t="s">
        <v>2626</v>
      </c>
      <c r="C303" t="s">
        <v>1906</v>
      </c>
      <c r="D303">
        <v>47942</v>
      </c>
      <c r="E303">
        <v>52736</v>
      </c>
      <c r="F303">
        <v>100</v>
      </c>
      <c r="G303">
        <v>2500</v>
      </c>
      <c r="H303">
        <v>0</v>
      </c>
      <c r="I303">
        <v>2.1</v>
      </c>
      <c r="J303" s="27">
        <v>6.44</v>
      </c>
      <c r="K303" s="119">
        <v>0.28999999999999998</v>
      </c>
      <c r="L303" s="119">
        <v>1.8</v>
      </c>
      <c r="M303" s="119">
        <v>0.1</v>
      </c>
      <c r="N303" s="119">
        <v>0</v>
      </c>
      <c r="O303" s="119">
        <v>0.6</v>
      </c>
      <c r="P303" s="119">
        <v>0.88500000000000001</v>
      </c>
      <c r="Q303" s="119">
        <v>0.8</v>
      </c>
      <c r="R303" s="119">
        <v>0</v>
      </c>
      <c r="S303" s="119">
        <v>0</v>
      </c>
      <c r="T303" s="119">
        <v>0</v>
      </c>
      <c r="U303" s="119">
        <v>0</v>
      </c>
      <c r="V303" s="119">
        <v>0</v>
      </c>
      <c r="W303" s="119">
        <v>0</v>
      </c>
      <c r="X303" s="119">
        <v>0</v>
      </c>
      <c r="Y303" s="119">
        <v>0</v>
      </c>
      <c r="Z303" s="134">
        <v>0</v>
      </c>
      <c r="AA303" s="119">
        <v>0</v>
      </c>
      <c r="AB303" s="119">
        <v>0</v>
      </c>
      <c r="AC303" s="119">
        <v>0</v>
      </c>
      <c r="AD303" s="119">
        <v>0</v>
      </c>
      <c r="AE303" s="119">
        <v>7.9039999999999999</v>
      </c>
      <c r="AF303" s="119">
        <v>0</v>
      </c>
      <c r="AG303" t="s">
        <v>2627</v>
      </c>
    </row>
    <row r="304" spans="1:33" x14ac:dyDescent="0.25">
      <c r="A304">
        <v>378</v>
      </c>
      <c r="B304" t="s">
        <v>2628</v>
      </c>
      <c r="C304" t="s">
        <v>1906</v>
      </c>
      <c r="D304">
        <v>9579</v>
      </c>
      <c r="E304">
        <v>10537</v>
      </c>
      <c r="F304">
        <v>100</v>
      </c>
      <c r="G304">
        <v>2500</v>
      </c>
      <c r="H304">
        <v>0</v>
      </c>
      <c r="I304">
        <v>2.1</v>
      </c>
      <c r="J304" s="27">
        <v>4.83</v>
      </c>
      <c r="K304" s="119">
        <v>0.28999999999999998</v>
      </c>
      <c r="L304" s="119">
        <v>1.8</v>
      </c>
      <c r="M304" s="119">
        <v>0.1</v>
      </c>
      <c r="N304" s="119">
        <v>0</v>
      </c>
      <c r="O304" s="119">
        <v>0.6</v>
      </c>
      <c r="P304" s="119">
        <v>0.88500000000000001</v>
      </c>
      <c r="Q304" s="119">
        <v>0.7</v>
      </c>
      <c r="R304" s="119">
        <v>0</v>
      </c>
      <c r="S304" s="119">
        <v>0</v>
      </c>
      <c r="T304" s="119">
        <v>0</v>
      </c>
      <c r="U304" s="119">
        <v>0</v>
      </c>
      <c r="V304" s="119">
        <v>0</v>
      </c>
      <c r="W304" s="119">
        <v>0</v>
      </c>
      <c r="X304" s="119">
        <v>0</v>
      </c>
      <c r="Y304" s="119">
        <v>0</v>
      </c>
      <c r="Z304" s="134">
        <v>0</v>
      </c>
      <c r="AA304" s="119">
        <v>0</v>
      </c>
      <c r="AB304" s="119">
        <v>0</v>
      </c>
      <c r="AC304" s="119">
        <v>0</v>
      </c>
      <c r="AD304" s="119">
        <v>0</v>
      </c>
      <c r="AE304" s="119">
        <v>0</v>
      </c>
      <c r="AF304" s="119">
        <v>36.4</v>
      </c>
      <c r="AG304" t="s">
        <v>2629</v>
      </c>
    </row>
    <row r="305" spans="1:33" x14ac:dyDescent="0.25">
      <c r="A305">
        <v>379</v>
      </c>
      <c r="B305" t="s">
        <v>2630</v>
      </c>
      <c r="C305" t="s">
        <v>1906</v>
      </c>
      <c r="D305">
        <v>9501</v>
      </c>
      <c r="E305">
        <v>10451</v>
      </c>
      <c r="F305">
        <v>100</v>
      </c>
      <c r="G305">
        <v>2500</v>
      </c>
      <c r="H305">
        <v>0</v>
      </c>
      <c r="I305">
        <v>2.1</v>
      </c>
      <c r="J305" s="27">
        <v>4.83</v>
      </c>
      <c r="K305" s="119">
        <v>0.28999999999999998</v>
      </c>
      <c r="L305" s="119">
        <v>1.8</v>
      </c>
      <c r="M305" s="119">
        <v>0.1</v>
      </c>
      <c r="N305" s="119">
        <v>0</v>
      </c>
      <c r="O305" s="119">
        <v>0.6</v>
      </c>
      <c r="P305" s="119">
        <v>0.88500000000000001</v>
      </c>
      <c r="Q305" s="119">
        <v>0.7</v>
      </c>
      <c r="R305" s="119">
        <v>0</v>
      </c>
      <c r="S305" s="119">
        <v>0</v>
      </c>
      <c r="T305" s="119">
        <v>0</v>
      </c>
      <c r="U305" s="119">
        <v>0</v>
      </c>
      <c r="V305" s="119">
        <v>0</v>
      </c>
      <c r="W305" s="119">
        <v>0</v>
      </c>
      <c r="X305" s="119">
        <v>0</v>
      </c>
      <c r="Y305" s="119">
        <v>0</v>
      </c>
      <c r="Z305" s="134">
        <v>0</v>
      </c>
      <c r="AA305" s="119">
        <v>0</v>
      </c>
      <c r="AB305" s="119">
        <v>0</v>
      </c>
      <c r="AC305" s="119">
        <v>0</v>
      </c>
      <c r="AD305" s="119">
        <v>0</v>
      </c>
      <c r="AE305" s="119">
        <v>9.7279999999999998</v>
      </c>
      <c r="AF305" s="119">
        <v>36.4</v>
      </c>
      <c r="AG305" t="s">
        <v>2631</v>
      </c>
    </row>
    <row r="306" spans="1:33" x14ac:dyDescent="0.25">
      <c r="A306">
        <v>380</v>
      </c>
      <c r="B306" t="s">
        <v>2632</v>
      </c>
      <c r="C306" t="s">
        <v>1906</v>
      </c>
      <c r="D306">
        <v>1542</v>
      </c>
      <c r="E306">
        <v>1696</v>
      </c>
      <c r="F306">
        <v>20</v>
      </c>
      <c r="G306">
        <v>1200</v>
      </c>
      <c r="H306">
        <v>0</v>
      </c>
      <c r="I306">
        <v>2.1</v>
      </c>
      <c r="J306" s="27">
        <v>1.61</v>
      </c>
      <c r="K306" s="119">
        <v>0.32</v>
      </c>
      <c r="L306" s="119">
        <v>2.1</v>
      </c>
      <c r="M306" s="119">
        <v>0.1</v>
      </c>
      <c r="N306" s="119">
        <v>0</v>
      </c>
      <c r="O306" s="119">
        <v>0.6</v>
      </c>
      <c r="P306" s="119">
        <v>0.88500000000000001</v>
      </c>
      <c r="Q306" s="119">
        <v>0.8</v>
      </c>
      <c r="R306" s="119">
        <v>0</v>
      </c>
      <c r="S306" s="119">
        <v>0</v>
      </c>
      <c r="T306" s="119">
        <v>0</v>
      </c>
      <c r="U306" s="119">
        <v>0</v>
      </c>
      <c r="V306" s="119">
        <v>0</v>
      </c>
      <c r="W306" s="119">
        <v>0</v>
      </c>
      <c r="X306" s="119">
        <v>0</v>
      </c>
      <c r="Y306" s="119">
        <v>0</v>
      </c>
      <c r="Z306" s="134">
        <v>0</v>
      </c>
      <c r="AA306" s="119">
        <v>0</v>
      </c>
      <c r="AB306" s="119">
        <v>0</v>
      </c>
      <c r="AC306" s="119">
        <v>0</v>
      </c>
      <c r="AD306" s="119">
        <v>0</v>
      </c>
      <c r="AE306" s="119">
        <v>0</v>
      </c>
      <c r="AF306" s="119">
        <v>0</v>
      </c>
      <c r="AG306" t="s">
        <v>2633</v>
      </c>
    </row>
    <row r="307" spans="1:33" x14ac:dyDescent="0.25">
      <c r="A307">
        <v>381</v>
      </c>
      <c r="B307" t="s">
        <v>2634</v>
      </c>
      <c r="C307" t="s">
        <v>2404</v>
      </c>
      <c r="D307">
        <v>135101</v>
      </c>
      <c r="E307">
        <v>148612</v>
      </c>
      <c r="F307">
        <v>100</v>
      </c>
      <c r="G307">
        <v>12000</v>
      </c>
      <c r="H307">
        <v>224</v>
      </c>
      <c r="I307">
        <v>3</v>
      </c>
      <c r="J307" s="27">
        <v>4.83</v>
      </c>
      <c r="K307" s="119">
        <v>3.0000000000000001E-3</v>
      </c>
      <c r="L307" s="119">
        <v>2</v>
      </c>
      <c r="M307" s="119">
        <v>0.1</v>
      </c>
      <c r="N307" s="119">
        <v>0.42</v>
      </c>
      <c r="O307" s="119">
        <v>0.68</v>
      </c>
      <c r="P307" s="119">
        <v>0.92</v>
      </c>
      <c r="Q307" s="119">
        <v>0.6</v>
      </c>
      <c r="R307" s="119">
        <v>0</v>
      </c>
      <c r="S307" s="119">
        <v>0</v>
      </c>
      <c r="T307" s="119">
        <v>0</v>
      </c>
      <c r="U307" s="119">
        <v>0</v>
      </c>
      <c r="V307" s="119">
        <v>0</v>
      </c>
      <c r="W307" s="119">
        <v>0</v>
      </c>
      <c r="X307" s="119">
        <v>0</v>
      </c>
      <c r="Y307" s="119">
        <v>0</v>
      </c>
      <c r="Z307" s="134">
        <v>0</v>
      </c>
      <c r="AA307" s="119">
        <v>0</v>
      </c>
      <c r="AB307" s="119">
        <v>0</v>
      </c>
      <c r="AC307" s="119">
        <v>0</v>
      </c>
      <c r="AD307" s="119">
        <v>0</v>
      </c>
      <c r="AE307" s="119">
        <v>0</v>
      </c>
      <c r="AF307" s="119">
        <v>0.82899999999999996</v>
      </c>
      <c r="AG307" t="s">
        <v>2635</v>
      </c>
    </row>
    <row r="308" spans="1:33" x14ac:dyDescent="0.25">
      <c r="A308">
        <v>382</v>
      </c>
      <c r="B308" t="s">
        <v>2636</v>
      </c>
      <c r="C308" t="s">
        <v>2637</v>
      </c>
      <c r="D308">
        <v>4308</v>
      </c>
      <c r="E308">
        <v>4739</v>
      </c>
      <c r="F308">
        <v>126</v>
      </c>
      <c r="G308">
        <v>73167</v>
      </c>
      <c r="H308">
        <v>15</v>
      </c>
      <c r="I308">
        <v>0.3</v>
      </c>
      <c r="J308" s="27">
        <v>5.04</v>
      </c>
      <c r="K308" s="119">
        <v>0.19</v>
      </c>
      <c r="L308" s="119">
        <v>1.3</v>
      </c>
      <c r="M308" s="119">
        <v>0</v>
      </c>
      <c r="N308" s="119">
        <v>0</v>
      </c>
      <c r="O308" s="119">
        <v>0.9</v>
      </c>
      <c r="P308" s="119">
        <v>0.96</v>
      </c>
      <c r="Q308" s="119">
        <v>1</v>
      </c>
      <c r="R308" s="119">
        <v>0</v>
      </c>
      <c r="S308" s="119">
        <v>0</v>
      </c>
      <c r="T308" s="119">
        <v>0</v>
      </c>
      <c r="U308" s="119">
        <v>0</v>
      </c>
      <c r="V308" s="119">
        <v>0</v>
      </c>
      <c r="W308" s="119">
        <v>0</v>
      </c>
      <c r="X308" s="119">
        <v>0</v>
      </c>
      <c r="Y308" s="119">
        <v>0</v>
      </c>
      <c r="Z308" s="134">
        <v>8</v>
      </c>
      <c r="AA308" s="119">
        <v>0</v>
      </c>
      <c r="AB308" s="119">
        <v>0</v>
      </c>
      <c r="AC308" s="119">
        <v>0</v>
      </c>
      <c r="AD308" s="119">
        <v>0</v>
      </c>
      <c r="AE308" s="119">
        <v>0</v>
      </c>
      <c r="AF308" s="119">
        <v>0</v>
      </c>
      <c r="AG308" t="s">
        <v>2638</v>
      </c>
    </row>
    <row r="309" spans="1:33" x14ac:dyDescent="0.25">
      <c r="A309">
        <v>383</v>
      </c>
      <c r="B309" t="s">
        <v>2639</v>
      </c>
      <c r="C309" t="s">
        <v>1906</v>
      </c>
      <c r="D309">
        <v>364</v>
      </c>
      <c r="E309">
        <v>400</v>
      </c>
      <c r="F309">
        <v>100</v>
      </c>
      <c r="G309">
        <v>1000</v>
      </c>
      <c r="H309">
        <v>0</v>
      </c>
      <c r="I309">
        <v>0.9</v>
      </c>
      <c r="J309" s="27">
        <v>1.77</v>
      </c>
      <c r="K309" s="119">
        <v>0.19</v>
      </c>
      <c r="L309" s="119">
        <v>1.3</v>
      </c>
      <c r="M309" s="119">
        <v>0</v>
      </c>
      <c r="N309" s="119">
        <v>0</v>
      </c>
      <c r="O309" s="119">
        <v>0.6</v>
      </c>
      <c r="P309" s="119">
        <v>0.88500000000000001</v>
      </c>
      <c r="Q309" s="119">
        <v>0.6</v>
      </c>
      <c r="R309" s="119">
        <v>0</v>
      </c>
      <c r="S309" s="119">
        <v>0</v>
      </c>
      <c r="T309" s="119">
        <v>0</v>
      </c>
      <c r="U309" s="119">
        <v>0</v>
      </c>
      <c r="V309" s="119">
        <v>0</v>
      </c>
      <c r="W309" s="119">
        <v>0</v>
      </c>
      <c r="X309" s="119">
        <v>0</v>
      </c>
      <c r="Y309" s="119">
        <v>0</v>
      </c>
      <c r="Z309" s="134">
        <v>0</v>
      </c>
      <c r="AA309" s="119">
        <v>0</v>
      </c>
      <c r="AB309" s="119">
        <v>0</v>
      </c>
      <c r="AC309" s="119">
        <v>0</v>
      </c>
      <c r="AD309" s="119">
        <v>0</v>
      </c>
      <c r="AE309" s="119">
        <v>0</v>
      </c>
      <c r="AF309" s="119">
        <v>0</v>
      </c>
      <c r="AG309" t="s">
        <v>2640</v>
      </c>
    </row>
    <row r="310" spans="1:33" x14ac:dyDescent="0.25">
      <c r="A310">
        <v>384</v>
      </c>
      <c r="B310" t="s">
        <v>2641</v>
      </c>
      <c r="C310" t="s">
        <v>1906</v>
      </c>
      <c r="D310">
        <v>785</v>
      </c>
      <c r="E310">
        <v>864</v>
      </c>
      <c r="F310">
        <v>200</v>
      </c>
      <c r="G310">
        <v>2000</v>
      </c>
      <c r="H310">
        <v>0</v>
      </c>
      <c r="I310">
        <v>0.9</v>
      </c>
      <c r="J310" s="27">
        <v>8.85</v>
      </c>
      <c r="K310" s="119">
        <v>0.32</v>
      </c>
      <c r="L310" s="119">
        <v>2.1</v>
      </c>
      <c r="M310" s="119">
        <v>0</v>
      </c>
      <c r="N310" s="119">
        <v>0</v>
      </c>
      <c r="O310" s="119">
        <v>0.6</v>
      </c>
      <c r="P310" s="119">
        <v>0.88500000000000001</v>
      </c>
      <c r="Q310" s="119">
        <v>0.65</v>
      </c>
      <c r="R310" s="119">
        <v>0</v>
      </c>
      <c r="S310" s="119">
        <v>0</v>
      </c>
      <c r="T310" s="119">
        <v>0</v>
      </c>
      <c r="U310" s="119">
        <v>0</v>
      </c>
      <c r="V310" s="119">
        <v>0</v>
      </c>
      <c r="W310" s="119">
        <v>0</v>
      </c>
      <c r="X310" s="119">
        <v>0</v>
      </c>
      <c r="Y310" s="119">
        <v>0</v>
      </c>
      <c r="Z310" s="134">
        <v>0</v>
      </c>
      <c r="AA310" s="119">
        <v>0</v>
      </c>
      <c r="AB310" s="119">
        <v>0</v>
      </c>
      <c r="AC310" s="119">
        <v>0</v>
      </c>
      <c r="AD310" s="119">
        <v>0</v>
      </c>
      <c r="AE310" s="119">
        <v>0</v>
      </c>
      <c r="AF310" s="119">
        <v>4.68</v>
      </c>
      <c r="AG310" t="s">
        <v>2642</v>
      </c>
    </row>
    <row r="311" spans="1:33" x14ac:dyDescent="0.25">
      <c r="A311">
        <v>385</v>
      </c>
      <c r="B311" t="s">
        <v>2643</v>
      </c>
      <c r="C311" t="s">
        <v>1906</v>
      </c>
      <c r="D311">
        <v>1163</v>
      </c>
      <c r="E311">
        <v>1279</v>
      </c>
      <c r="F311">
        <v>150</v>
      </c>
      <c r="G311">
        <v>1500</v>
      </c>
      <c r="H311">
        <v>0</v>
      </c>
      <c r="I311">
        <v>1.5</v>
      </c>
      <c r="J311" s="27">
        <v>5.15</v>
      </c>
      <c r="K311" s="119">
        <v>0.44</v>
      </c>
      <c r="L311" s="119">
        <v>2</v>
      </c>
      <c r="M311" s="119">
        <v>0</v>
      </c>
      <c r="N311" s="119">
        <v>0</v>
      </c>
      <c r="O311" s="119">
        <v>0.6</v>
      </c>
      <c r="P311" s="119">
        <v>0.88500000000000001</v>
      </c>
      <c r="Q311" s="119">
        <v>0.7</v>
      </c>
      <c r="R311" s="119">
        <v>0</v>
      </c>
      <c r="S311" s="119">
        <v>0</v>
      </c>
      <c r="T311" s="119">
        <v>0</v>
      </c>
      <c r="U311" s="119">
        <v>0</v>
      </c>
      <c r="V311" s="119">
        <v>0</v>
      </c>
      <c r="W311" s="119">
        <v>0</v>
      </c>
      <c r="X311" s="119">
        <v>0</v>
      </c>
      <c r="Y311" s="119">
        <v>0</v>
      </c>
      <c r="Z311" s="134">
        <v>0</v>
      </c>
      <c r="AA311" s="119">
        <v>0</v>
      </c>
      <c r="AB311" s="119">
        <v>0</v>
      </c>
      <c r="AC311" s="119">
        <v>0</v>
      </c>
      <c r="AD311" s="119">
        <v>0</v>
      </c>
      <c r="AE311" s="119">
        <v>0</v>
      </c>
      <c r="AF311" s="119">
        <v>0.15</v>
      </c>
      <c r="AG311" t="s">
        <v>2644</v>
      </c>
    </row>
    <row r="312" spans="1:33" x14ac:dyDescent="0.25">
      <c r="A312">
        <v>386</v>
      </c>
      <c r="B312" t="s">
        <v>2645</v>
      </c>
      <c r="C312" t="s">
        <v>1906</v>
      </c>
      <c r="D312">
        <v>291</v>
      </c>
      <c r="E312">
        <v>320</v>
      </c>
      <c r="F312">
        <v>3</v>
      </c>
      <c r="G312">
        <v>250</v>
      </c>
      <c r="H312">
        <v>0</v>
      </c>
      <c r="I312">
        <v>2.4</v>
      </c>
      <c r="J312" s="27">
        <v>6.44</v>
      </c>
      <c r="K312" s="119">
        <v>0.28999999999999998</v>
      </c>
      <c r="L312" s="119">
        <v>1.8</v>
      </c>
      <c r="M312" s="119">
        <v>0</v>
      </c>
      <c r="N312" s="119">
        <v>0</v>
      </c>
      <c r="O312" s="119">
        <v>0.6</v>
      </c>
      <c r="P312" s="119">
        <v>0.88500000000000001</v>
      </c>
      <c r="Q312" s="119">
        <v>0.7</v>
      </c>
      <c r="R312" s="119">
        <v>0</v>
      </c>
      <c r="S312" s="119">
        <v>0.55000000000000004</v>
      </c>
      <c r="T312" s="119">
        <v>50</v>
      </c>
      <c r="U312" s="119">
        <v>0</v>
      </c>
      <c r="V312" s="119">
        <v>0</v>
      </c>
      <c r="W312" s="119">
        <v>0</v>
      </c>
      <c r="X312" s="119">
        <v>0</v>
      </c>
      <c r="Y312" s="119">
        <v>0</v>
      </c>
      <c r="Z312" s="134">
        <v>0</v>
      </c>
      <c r="AA312" s="119">
        <v>0</v>
      </c>
      <c r="AB312" s="119">
        <v>0</v>
      </c>
      <c r="AC312" s="119">
        <v>0</v>
      </c>
      <c r="AD312" s="119">
        <v>0</v>
      </c>
      <c r="AE312" s="119">
        <v>0</v>
      </c>
      <c r="AF312" s="119">
        <v>0.15</v>
      </c>
      <c r="AG312" t="s">
        <v>2645</v>
      </c>
    </row>
    <row r="313" spans="1:33" x14ac:dyDescent="0.25">
      <c r="A313">
        <v>387</v>
      </c>
      <c r="B313" t="s">
        <v>2646</v>
      </c>
      <c r="C313" t="s">
        <v>1906</v>
      </c>
      <c r="D313">
        <v>19187</v>
      </c>
      <c r="E313">
        <v>21105</v>
      </c>
      <c r="F313">
        <v>150</v>
      </c>
      <c r="G313">
        <v>2500</v>
      </c>
      <c r="H313">
        <v>0</v>
      </c>
      <c r="I313">
        <v>11</v>
      </c>
      <c r="J313" s="27">
        <v>6.44</v>
      </c>
      <c r="K313" s="119">
        <v>0.27</v>
      </c>
      <c r="L313" s="119">
        <v>1.4</v>
      </c>
      <c r="M313" s="119">
        <v>0</v>
      </c>
      <c r="N313" s="119">
        <v>0</v>
      </c>
      <c r="O313" s="119">
        <v>0.6</v>
      </c>
      <c r="P313" s="119">
        <v>0.88500000000000001</v>
      </c>
      <c r="Q313" s="119">
        <v>0.75</v>
      </c>
      <c r="R313" s="119">
        <v>0</v>
      </c>
      <c r="S313" s="119">
        <v>0.25</v>
      </c>
      <c r="T313" s="119">
        <v>10</v>
      </c>
      <c r="U313" s="119">
        <v>100</v>
      </c>
      <c r="V313" s="119">
        <v>25</v>
      </c>
      <c r="W313" s="119">
        <v>0.3</v>
      </c>
      <c r="X313" s="119">
        <v>0</v>
      </c>
      <c r="Y313" s="119">
        <v>0</v>
      </c>
      <c r="Z313" s="134">
        <v>0</v>
      </c>
      <c r="AA313" s="119">
        <v>0</v>
      </c>
      <c r="AB313" s="119">
        <v>0</v>
      </c>
      <c r="AC313" s="119">
        <v>0</v>
      </c>
      <c r="AD313" s="119">
        <v>0</v>
      </c>
      <c r="AE313" s="119">
        <v>0</v>
      </c>
      <c r="AF313" s="119">
        <v>17.062999999999999</v>
      </c>
      <c r="AG313" t="s">
        <v>2647</v>
      </c>
    </row>
    <row r="314" spans="1:33" x14ac:dyDescent="0.25">
      <c r="A314">
        <v>388</v>
      </c>
      <c r="B314" t="s">
        <v>2648</v>
      </c>
      <c r="C314" t="s">
        <v>1906</v>
      </c>
      <c r="D314">
        <v>11512</v>
      </c>
      <c r="E314">
        <v>12663</v>
      </c>
      <c r="F314">
        <v>150</v>
      </c>
      <c r="G314">
        <v>2500</v>
      </c>
      <c r="H314">
        <v>0</v>
      </c>
      <c r="I314">
        <v>12.2</v>
      </c>
      <c r="J314" s="27">
        <v>6.44</v>
      </c>
      <c r="K314" s="119">
        <v>0.16</v>
      </c>
      <c r="L314" s="119">
        <v>1.3</v>
      </c>
      <c r="M314" s="119">
        <v>0</v>
      </c>
      <c r="N314" s="119">
        <v>0</v>
      </c>
      <c r="O314" s="119">
        <v>0.6</v>
      </c>
      <c r="P314" s="119">
        <v>0.88500000000000001</v>
      </c>
      <c r="Q314" s="119">
        <v>0.75</v>
      </c>
      <c r="R314" s="119">
        <v>0</v>
      </c>
      <c r="S314" s="119">
        <v>0</v>
      </c>
      <c r="T314" s="119">
        <v>0</v>
      </c>
      <c r="U314" s="119">
        <v>40</v>
      </c>
      <c r="V314" s="119">
        <v>25</v>
      </c>
      <c r="W314" s="119">
        <v>1.78</v>
      </c>
      <c r="X314" s="119">
        <v>0</v>
      </c>
      <c r="Y314" s="119">
        <v>0</v>
      </c>
      <c r="Z314" s="134">
        <v>0</v>
      </c>
      <c r="AA314" s="119">
        <v>0</v>
      </c>
      <c r="AB314" s="119">
        <v>0</v>
      </c>
      <c r="AC314" s="119">
        <v>0</v>
      </c>
      <c r="AD314" s="119">
        <v>0</v>
      </c>
      <c r="AE314" s="119">
        <v>0</v>
      </c>
      <c r="AF314" s="119">
        <v>2.9249999999999998</v>
      </c>
      <c r="AG314" t="s">
        <v>2649</v>
      </c>
    </row>
    <row r="315" spans="1:33" x14ac:dyDescent="0.25">
      <c r="A315">
        <v>389</v>
      </c>
      <c r="B315" t="s">
        <v>2650</v>
      </c>
      <c r="C315" t="s">
        <v>1906</v>
      </c>
      <c r="D315">
        <v>14390</v>
      </c>
      <c r="E315">
        <v>15829</v>
      </c>
      <c r="F315">
        <v>150</v>
      </c>
      <c r="G315">
        <v>2500</v>
      </c>
      <c r="H315">
        <v>0</v>
      </c>
      <c r="I315">
        <v>11</v>
      </c>
      <c r="J315" s="27">
        <v>6.44</v>
      </c>
      <c r="K315" s="119">
        <v>0.27</v>
      </c>
      <c r="L315" s="119">
        <v>1.4</v>
      </c>
      <c r="M315" s="119">
        <v>0</v>
      </c>
      <c r="N315" s="119">
        <v>0</v>
      </c>
      <c r="O315" s="119">
        <v>0.6</v>
      </c>
      <c r="P315" s="119">
        <v>0.88500000000000001</v>
      </c>
      <c r="Q315" s="119">
        <v>0.75</v>
      </c>
      <c r="R315" s="119">
        <v>0</v>
      </c>
      <c r="S315" s="119">
        <v>0.3</v>
      </c>
      <c r="T315" s="119">
        <v>20</v>
      </c>
      <c r="U315" s="119">
        <v>100</v>
      </c>
      <c r="V315" s="119">
        <v>25</v>
      </c>
      <c r="W315" s="119">
        <v>0.3</v>
      </c>
      <c r="X315" s="119">
        <v>0</v>
      </c>
      <c r="Y315" s="119">
        <v>0</v>
      </c>
      <c r="Z315" s="134">
        <v>0</v>
      </c>
      <c r="AA315" s="119">
        <v>0</v>
      </c>
      <c r="AB315" s="119">
        <v>0</v>
      </c>
      <c r="AC315" s="119">
        <v>0</v>
      </c>
      <c r="AD315" s="119">
        <v>0</v>
      </c>
      <c r="AE315" s="119">
        <v>9.7279999999999998</v>
      </c>
      <c r="AF315" s="119">
        <v>9.9450000000000003</v>
      </c>
      <c r="AG315" t="s">
        <v>2651</v>
      </c>
    </row>
    <row r="316" spans="1:33" x14ac:dyDescent="0.25">
      <c r="A316">
        <v>390</v>
      </c>
      <c r="B316" t="s">
        <v>2652</v>
      </c>
      <c r="C316" t="s">
        <v>2404</v>
      </c>
      <c r="D316">
        <v>3782</v>
      </c>
      <c r="E316">
        <v>4161</v>
      </c>
      <c r="F316">
        <v>100</v>
      </c>
      <c r="G316">
        <v>6000</v>
      </c>
      <c r="H316">
        <v>0</v>
      </c>
      <c r="I316">
        <v>0.9</v>
      </c>
      <c r="J316" s="27">
        <v>1.61</v>
      </c>
      <c r="K316" s="119">
        <v>0.19</v>
      </c>
      <c r="L316" s="119">
        <v>1.3</v>
      </c>
      <c r="M316" s="119">
        <v>1</v>
      </c>
      <c r="N316" s="119">
        <v>0.30499999999999999</v>
      </c>
      <c r="O316" s="119">
        <v>0.6</v>
      </c>
      <c r="P316" s="119">
        <v>0.88500000000000001</v>
      </c>
      <c r="Q316" s="119">
        <v>0.6</v>
      </c>
      <c r="R316" s="119">
        <v>0</v>
      </c>
      <c r="S316" s="119">
        <v>0</v>
      </c>
      <c r="T316" s="119">
        <v>0</v>
      </c>
      <c r="U316" s="119">
        <v>0</v>
      </c>
      <c r="V316" s="119">
        <v>0</v>
      </c>
      <c r="W316" s="119">
        <v>0</v>
      </c>
      <c r="X316" s="119">
        <v>0</v>
      </c>
      <c r="Y316" s="119">
        <v>0</v>
      </c>
      <c r="Z316" s="134">
        <v>0</v>
      </c>
      <c r="AA316" s="119">
        <v>0</v>
      </c>
      <c r="AB316" s="119">
        <v>0</v>
      </c>
      <c r="AC316" s="119">
        <v>0</v>
      </c>
      <c r="AD316" s="119">
        <v>0</v>
      </c>
      <c r="AE316" s="119">
        <v>0</v>
      </c>
      <c r="AF316" s="119">
        <v>0.15</v>
      </c>
      <c r="AG316" t="s">
        <v>2653</v>
      </c>
    </row>
    <row r="317" spans="1:33" x14ac:dyDescent="0.25">
      <c r="A317">
        <v>391</v>
      </c>
      <c r="B317" t="s">
        <v>2654</v>
      </c>
      <c r="C317" t="s">
        <v>2404</v>
      </c>
      <c r="D317">
        <v>1341</v>
      </c>
      <c r="E317">
        <v>1475</v>
      </c>
      <c r="F317">
        <v>100</v>
      </c>
      <c r="G317">
        <v>6000</v>
      </c>
      <c r="H317">
        <v>0</v>
      </c>
      <c r="I317">
        <v>0.9</v>
      </c>
      <c r="J317" s="27">
        <v>2.41</v>
      </c>
      <c r="K317" s="119">
        <v>0.19</v>
      </c>
      <c r="L317" s="119">
        <v>1.3</v>
      </c>
      <c r="M317" s="119">
        <v>1</v>
      </c>
      <c r="N317" s="119">
        <v>0.30499999999999999</v>
      </c>
      <c r="O317" s="119">
        <v>0.6</v>
      </c>
      <c r="P317" s="119">
        <v>0.88500000000000001</v>
      </c>
      <c r="Q317" s="119">
        <v>0.6</v>
      </c>
      <c r="R317" s="119">
        <v>0</v>
      </c>
      <c r="S317" s="119">
        <v>0</v>
      </c>
      <c r="T317" s="119">
        <v>0</v>
      </c>
      <c r="U317" s="119">
        <v>0</v>
      </c>
      <c r="V317" s="119">
        <v>0</v>
      </c>
      <c r="W317" s="119">
        <v>0</v>
      </c>
      <c r="X317" s="119">
        <v>0</v>
      </c>
      <c r="Y317" s="119">
        <v>0</v>
      </c>
      <c r="Z317" s="134">
        <v>0</v>
      </c>
      <c r="AA317" s="119">
        <v>0</v>
      </c>
      <c r="AB317" s="119">
        <v>0</v>
      </c>
      <c r="AC317" s="119">
        <v>0</v>
      </c>
      <c r="AD317" s="119">
        <v>0</v>
      </c>
      <c r="AE317" s="119">
        <v>0</v>
      </c>
      <c r="AF317" s="119">
        <v>0.15</v>
      </c>
      <c r="AG317" t="s">
        <v>2655</v>
      </c>
    </row>
    <row r="318" spans="1:33" x14ac:dyDescent="0.25">
      <c r="A318">
        <v>392</v>
      </c>
      <c r="B318" t="s">
        <v>2656</v>
      </c>
      <c r="C318" t="s">
        <v>2404</v>
      </c>
      <c r="D318">
        <v>96164</v>
      </c>
      <c r="E318">
        <v>105780</v>
      </c>
      <c r="F318">
        <v>600</v>
      </c>
      <c r="G318">
        <v>6000</v>
      </c>
      <c r="H318">
        <v>82</v>
      </c>
      <c r="I318">
        <v>3.7</v>
      </c>
      <c r="J318" s="27">
        <v>8.1</v>
      </c>
      <c r="K318" s="119">
        <v>0.19</v>
      </c>
      <c r="L318" s="119">
        <v>1.4</v>
      </c>
      <c r="M318" s="119">
        <v>0.1</v>
      </c>
      <c r="N318" s="119">
        <v>0.223</v>
      </c>
      <c r="O318" s="119">
        <v>0.6</v>
      </c>
      <c r="P318" s="119">
        <v>0.88700000000000001</v>
      </c>
      <c r="Q318" s="119">
        <v>1</v>
      </c>
      <c r="R318" s="119">
        <v>0</v>
      </c>
      <c r="S318" s="119">
        <v>0</v>
      </c>
      <c r="T318" s="119">
        <v>0</v>
      </c>
      <c r="U318" s="119">
        <v>0</v>
      </c>
      <c r="V318" s="119">
        <v>0</v>
      </c>
      <c r="W318" s="119">
        <v>0</v>
      </c>
      <c r="X318" s="119">
        <v>0</v>
      </c>
      <c r="Y318" s="119">
        <v>0</v>
      </c>
      <c r="Z318" s="134">
        <v>2</v>
      </c>
      <c r="AA318" s="119">
        <v>0.9</v>
      </c>
      <c r="AB318" s="119">
        <v>0.95</v>
      </c>
      <c r="AC318" s="119">
        <v>0</v>
      </c>
      <c r="AD318" s="119">
        <v>0</v>
      </c>
      <c r="AE318" s="119">
        <v>0</v>
      </c>
      <c r="AF318" s="119">
        <v>0.15</v>
      </c>
      <c r="AG318" t="s">
        <v>2657</v>
      </c>
    </row>
    <row r="319" spans="1:33" x14ac:dyDescent="0.25">
      <c r="A319">
        <v>393</v>
      </c>
      <c r="B319" t="s">
        <v>2658</v>
      </c>
      <c r="C319" t="s">
        <v>2404</v>
      </c>
      <c r="D319">
        <v>166089</v>
      </c>
      <c r="E319">
        <v>182698</v>
      </c>
      <c r="F319">
        <v>400</v>
      </c>
      <c r="G319">
        <v>6000</v>
      </c>
      <c r="H319">
        <v>82</v>
      </c>
      <c r="I319">
        <v>3.7</v>
      </c>
      <c r="J319" s="27">
        <v>8.0500000000000007</v>
      </c>
      <c r="K319" s="119">
        <v>0.19</v>
      </c>
      <c r="L319" s="119">
        <v>1.4</v>
      </c>
      <c r="M319" s="119">
        <v>0.1</v>
      </c>
      <c r="N319" s="119">
        <v>0.42</v>
      </c>
      <c r="O319" s="119">
        <v>0.6</v>
      </c>
      <c r="P319" s="119">
        <v>0.88500000000000001</v>
      </c>
      <c r="Q319" s="119">
        <v>1</v>
      </c>
      <c r="R319" s="119">
        <v>0</v>
      </c>
      <c r="S319" s="119">
        <v>0</v>
      </c>
      <c r="T319" s="119">
        <v>0</v>
      </c>
      <c r="U319" s="119">
        <v>0</v>
      </c>
      <c r="V319" s="119">
        <v>0</v>
      </c>
      <c r="W319" s="119">
        <v>0</v>
      </c>
      <c r="X319" s="119">
        <v>0</v>
      </c>
      <c r="Y319" s="119">
        <v>0</v>
      </c>
      <c r="Z319" s="134">
        <v>2</v>
      </c>
      <c r="AA319" s="119">
        <v>0.9</v>
      </c>
      <c r="AB319" s="119">
        <v>0.95</v>
      </c>
      <c r="AC319" s="119">
        <v>0</v>
      </c>
      <c r="AD319" s="119">
        <v>0</v>
      </c>
      <c r="AE319" s="119">
        <v>0</v>
      </c>
      <c r="AF319" s="119">
        <v>0.15</v>
      </c>
      <c r="AG319" t="s">
        <v>2659</v>
      </c>
    </row>
    <row r="320" spans="1:33" x14ac:dyDescent="0.25">
      <c r="A320">
        <v>394</v>
      </c>
      <c r="B320" t="s">
        <v>2660</v>
      </c>
      <c r="C320" t="s">
        <v>1906</v>
      </c>
      <c r="D320">
        <v>2262</v>
      </c>
      <c r="E320">
        <v>2488</v>
      </c>
      <c r="F320">
        <v>100</v>
      </c>
      <c r="G320">
        <v>100</v>
      </c>
      <c r="H320">
        <v>0</v>
      </c>
      <c r="I320">
        <v>0.5</v>
      </c>
      <c r="J320" s="27">
        <v>9.01</v>
      </c>
      <c r="K320" s="119">
        <v>0.28999999999999998</v>
      </c>
      <c r="L320" s="119">
        <v>1.8</v>
      </c>
      <c r="M320" s="119">
        <v>0</v>
      </c>
      <c r="N320" s="119">
        <v>0</v>
      </c>
      <c r="O320" s="119">
        <v>0.6</v>
      </c>
      <c r="P320" s="119">
        <v>0.88500000000000001</v>
      </c>
      <c r="Q320" s="119">
        <v>1</v>
      </c>
      <c r="R320" s="119">
        <v>0</v>
      </c>
      <c r="S320" s="119">
        <v>0.25</v>
      </c>
      <c r="T320" s="119">
        <v>13</v>
      </c>
      <c r="U320" s="119">
        <v>0</v>
      </c>
      <c r="V320" s="119">
        <v>0</v>
      </c>
      <c r="W320" s="119">
        <v>0</v>
      </c>
      <c r="X320" s="119">
        <v>0</v>
      </c>
      <c r="Y320" s="119">
        <v>0</v>
      </c>
      <c r="Z320" s="134">
        <v>0</v>
      </c>
      <c r="AA320" s="119">
        <v>0</v>
      </c>
      <c r="AB320" s="119">
        <v>0</v>
      </c>
      <c r="AC320" s="119">
        <v>0</v>
      </c>
      <c r="AD320" s="119">
        <v>0</v>
      </c>
      <c r="AE320" s="119">
        <v>0</v>
      </c>
      <c r="AF320" s="119">
        <v>0.15</v>
      </c>
      <c r="AG320" t="s">
        <v>2661</v>
      </c>
    </row>
    <row r="321" spans="1:33" x14ac:dyDescent="0.25">
      <c r="A321">
        <v>395</v>
      </c>
      <c r="B321" t="s">
        <v>2662</v>
      </c>
      <c r="C321" t="s">
        <v>1906</v>
      </c>
      <c r="D321">
        <v>2262</v>
      </c>
      <c r="E321">
        <v>2488</v>
      </c>
      <c r="F321">
        <v>100</v>
      </c>
      <c r="G321">
        <v>100</v>
      </c>
      <c r="H321">
        <v>0</v>
      </c>
      <c r="I321">
        <v>9.1</v>
      </c>
      <c r="J321" s="27">
        <v>9.01</v>
      </c>
      <c r="K321" s="119">
        <v>0.28999999999999998</v>
      </c>
      <c r="L321" s="119">
        <v>1.8</v>
      </c>
      <c r="M321" s="119">
        <v>0</v>
      </c>
      <c r="N321" s="119">
        <v>0</v>
      </c>
      <c r="O321" s="119">
        <v>0.6</v>
      </c>
      <c r="P321" s="119">
        <v>0.88500000000000001</v>
      </c>
      <c r="Q321" s="119">
        <v>1</v>
      </c>
      <c r="R321" s="119">
        <v>0</v>
      </c>
      <c r="S321" s="119">
        <v>0.25</v>
      </c>
      <c r="T321" s="119">
        <v>0.13</v>
      </c>
      <c r="U321" s="119">
        <v>0</v>
      </c>
      <c r="V321" s="119">
        <v>0</v>
      </c>
      <c r="W321" s="119">
        <v>0</v>
      </c>
      <c r="X321" s="119">
        <v>0</v>
      </c>
      <c r="Y321" s="119">
        <v>0</v>
      </c>
      <c r="Z321" s="134">
        <v>0</v>
      </c>
      <c r="AA321" s="119">
        <v>0</v>
      </c>
      <c r="AB321" s="119">
        <v>0</v>
      </c>
      <c r="AC321" s="119">
        <v>0</v>
      </c>
      <c r="AD321" s="119">
        <v>0</v>
      </c>
      <c r="AE321" s="119">
        <v>0</v>
      </c>
      <c r="AF321" s="119">
        <v>0.15</v>
      </c>
      <c r="AG321" t="s">
        <v>2663</v>
      </c>
    </row>
    <row r="322" spans="1:33" x14ac:dyDescent="0.25">
      <c r="A322">
        <v>396</v>
      </c>
      <c r="B322" t="s">
        <v>2664</v>
      </c>
      <c r="C322" t="s">
        <v>1906</v>
      </c>
      <c r="D322">
        <v>23621</v>
      </c>
      <c r="E322">
        <v>25983</v>
      </c>
      <c r="F322">
        <v>150</v>
      </c>
      <c r="G322">
        <v>150</v>
      </c>
      <c r="H322">
        <v>0</v>
      </c>
      <c r="I322">
        <v>3.7</v>
      </c>
      <c r="J322" s="27">
        <v>4.0199999999999996</v>
      </c>
      <c r="K322" s="119">
        <v>0.19</v>
      </c>
      <c r="L322" s="119">
        <v>1.3</v>
      </c>
      <c r="M322" s="119">
        <v>0</v>
      </c>
      <c r="N322" s="119">
        <v>0</v>
      </c>
      <c r="O322" s="119">
        <v>0.6</v>
      </c>
      <c r="P322" s="119">
        <v>0.88500000000000001</v>
      </c>
      <c r="Q322" s="119">
        <v>0.6</v>
      </c>
      <c r="R322" s="119">
        <v>0</v>
      </c>
      <c r="S322" s="119">
        <v>0</v>
      </c>
      <c r="T322" s="119">
        <v>0</v>
      </c>
      <c r="U322" s="119">
        <v>0</v>
      </c>
      <c r="V322" s="119">
        <v>0</v>
      </c>
      <c r="W322" s="119">
        <v>0</v>
      </c>
      <c r="X322" s="119">
        <v>0</v>
      </c>
      <c r="Y322" s="119">
        <v>0</v>
      </c>
      <c r="Z322" s="134">
        <v>0</v>
      </c>
      <c r="AA322" s="119">
        <v>0</v>
      </c>
      <c r="AB322" s="119">
        <v>0</v>
      </c>
      <c r="AC322" s="119">
        <v>0</v>
      </c>
      <c r="AD322" s="119">
        <v>0</v>
      </c>
      <c r="AE322" s="119">
        <v>0</v>
      </c>
      <c r="AF322" s="119">
        <v>0.15</v>
      </c>
      <c r="AG322" t="s">
        <v>2665</v>
      </c>
    </row>
    <row r="323" spans="1:33" x14ac:dyDescent="0.25">
      <c r="A323">
        <v>397</v>
      </c>
      <c r="B323" t="s">
        <v>2666</v>
      </c>
      <c r="C323" t="s">
        <v>1906</v>
      </c>
      <c r="D323">
        <v>1400</v>
      </c>
      <c r="E323">
        <v>1540</v>
      </c>
      <c r="F323">
        <v>85</v>
      </c>
      <c r="G323">
        <v>510</v>
      </c>
      <c r="H323">
        <v>0</v>
      </c>
      <c r="I323">
        <v>5.5</v>
      </c>
      <c r="J323" s="27">
        <v>6.44</v>
      </c>
      <c r="K323" s="119">
        <v>0.19</v>
      </c>
      <c r="L323" s="119">
        <v>1.3</v>
      </c>
      <c r="M323" s="119">
        <v>0</v>
      </c>
      <c r="N323" s="119">
        <v>0</v>
      </c>
      <c r="O323" s="119">
        <v>0.6</v>
      </c>
      <c r="P323" s="119">
        <v>0.88500000000000001</v>
      </c>
      <c r="Q323" s="119">
        <v>1</v>
      </c>
      <c r="R323" s="119">
        <v>0</v>
      </c>
      <c r="S323" s="119">
        <v>0</v>
      </c>
      <c r="T323" s="119">
        <v>0</v>
      </c>
      <c r="U323" s="119">
        <v>-0.1</v>
      </c>
      <c r="V323" s="119">
        <v>0</v>
      </c>
      <c r="W323" s="119">
        <v>0</v>
      </c>
      <c r="X323" s="119">
        <v>0</v>
      </c>
      <c r="Y323" s="119">
        <v>0</v>
      </c>
      <c r="Z323" s="134">
        <v>14</v>
      </c>
      <c r="AA323" s="119">
        <v>0</v>
      </c>
      <c r="AB323" s="119">
        <v>0</v>
      </c>
      <c r="AC323" s="119">
        <v>0</v>
      </c>
      <c r="AD323" s="119">
        <v>0</v>
      </c>
      <c r="AE323" s="119">
        <v>0</v>
      </c>
      <c r="AF323" s="119">
        <v>0</v>
      </c>
      <c r="AG323" t="s">
        <v>2667</v>
      </c>
    </row>
    <row r="324" spans="1:33" x14ac:dyDescent="0.25">
      <c r="A324">
        <v>398</v>
      </c>
      <c r="B324" t="s">
        <v>2668</v>
      </c>
      <c r="C324" t="s">
        <v>1906</v>
      </c>
      <c r="D324">
        <v>8703</v>
      </c>
      <c r="E324">
        <v>9573</v>
      </c>
      <c r="F324">
        <v>400</v>
      </c>
      <c r="G324">
        <v>3600</v>
      </c>
      <c r="H324">
        <v>0</v>
      </c>
      <c r="I324">
        <v>2.4</v>
      </c>
      <c r="J324" s="27">
        <v>2.41</v>
      </c>
      <c r="K324" s="119">
        <v>0.19</v>
      </c>
      <c r="L324" s="119">
        <v>1.3</v>
      </c>
      <c r="M324" s="119">
        <v>0</v>
      </c>
      <c r="N324" s="119">
        <v>0</v>
      </c>
      <c r="O324" s="119">
        <v>0.6</v>
      </c>
      <c r="P324" s="119">
        <v>0.88500000000000001</v>
      </c>
      <c r="Q324" s="119">
        <v>1</v>
      </c>
      <c r="R324" s="119">
        <v>0</v>
      </c>
      <c r="S324" s="119">
        <v>0</v>
      </c>
      <c r="T324" s="119">
        <v>0</v>
      </c>
      <c r="U324" s="119">
        <v>0</v>
      </c>
      <c r="V324" s="119">
        <v>0</v>
      </c>
      <c r="W324" s="119">
        <v>0</v>
      </c>
      <c r="X324" s="119">
        <v>0</v>
      </c>
      <c r="Y324" s="119">
        <v>0</v>
      </c>
      <c r="Z324" s="134">
        <v>12</v>
      </c>
      <c r="AA324" s="119">
        <v>0</v>
      </c>
      <c r="AB324" s="119">
        <v>0</v>
      </c>
      <c r="AC324" s="119">
        <v>0</v>
      </c>
      <c r="AD324" s="119">
        <v>0</v>
      </c>
      <c r="AE324" s="119">
        <v>0</v>
      </c>
      <c r="AF324" s="119">
        <v>0.15</v>
      </c>
      <c r="AG324" t="s">
        <v>2669</v>
      </c>
    </row>
    <row r="325" spans="1:33" x14ac:dyDescent="0.25">
      <c r="A325">
        <v>399</v>
      </c>
      <c r="B325" t="s">
        <v>2670</v>
      </c>
      <c r="C325" t="s">
        <v>1906</v>
      </c>
      <c r="D325">
        <v>5162</v>
      </c>
      <c r="E325">
        <v>5678</v>
      </c>
      <c r="F325">
        <v>400</v>
      </c>
      <c r="G325">
        <v>6000</v>
      </c>
      <c r="H325">
        <v>0</v>
      </c>
      <c r="I325">
        <v>3</v>
      </c>
      <c r="J325" s="27">
        <v>2.41</v>
      </c>
      <c r="K325" s="119">
        <v>0.19</v>
      </c>
      <c r="L325" s="119">
        <v>1.3</v>
      </c>
      <c r="M325" s="119">
        <v>0</v>
      </c>
      <c r="N325" s="119">
        <v>0</v>
      </c>
      <c r="O325" s="119">
        <v>0.6</v>
      </c>
      <c r="P325" s="119">
        <v>0.88500000000000001</v>
      </c>
      <c r="Q325" s="119">
        <v>1</v>
      </c>
      <c r="R325" s="119">
        <v>0</v>
      </c>
      <c r="S325" s="119">
        <v>0</v>
      </c>
      <c r="T325" s="119">
        <v>0</v>
      </c>
      <c r="U325" s="119">
        <v>0</v>
      </c>
      <c r="V325" s="119">
        <v>0</v>
      </c>
      <c r="W325" s="119">
        <v>0</v>
      </c>
      <c r="X325" s="119">
        <v>0</v>
      </c>
      <c r="Y325" s="119">
        <v>0</v>
      </c>
      <c r="Z325" s="134">
        <v>12</v>
      </c>
      <c r="AA325" s="119">
        <v>0</v>
      </c>
      <c r="AB325" s="119">
        <v>0</v>
      </c>
      <c r="AC325" s="119">
        <v>0</v>
      </c>
      <c r="AD325" s="119">
        <v>0</v>
      </c>
      <c r="AE325" s="119">
        <v>0</v>
      </c>
      <c r="AF325" s="119">
        <v>0.15</v>
      </c>
      <c r="AG325" t="s">
        <v>2671</v>
      </c>
    </row>
    <row r="326" spans="1:33" x14ac:dyDescent="0.25">
      <c r="A326">
        <v>400</v>
      </c>
      <c r="B326" t="s">
        <v>2672</v>
      </c>
      <c r="C326" t="s">
        <v>1906</v>
      </c>
      <c r="D326">
        <v>10662</v>
      </c>
      <c r="E326">
        <v>11729</v>
      </c>
      <c r="F326">
        <v>100</v>
      </c>
      <c r="G326">
        <v>1500</v>
      </c>
      <c r="H326">
        <v>0</v>
      </c>
      <c r="I326">
        <v>1.8</v>
      </c>
      <c r="J326" s="27">
        <v>4.8</v>
      </c>
      <c r="K326" s="119">
        <v>0.19</v>
      </c>
      <c r="L326" s="119">
        <v>1.4</v>
      </c>
      <c r="M326" s="119">
        <v>0.1</v>
      </c>
      <c r="N326" s="119">
        <v>0</v>
      </c>
      <c r="O326" s="119">
        <v>0.6</v>
      </c>
      <c r="P326" s="119">
        <v>0.85</v>
      </c>
      <c r="Q326" s="119">
        <v>0.6</v>
      </c>
      <c r="R326" s="119">
        <v>0</v>
      </c>
      <c r="S326" s="119">
        <v>0.7</v>
      </c>
      <c r="T326" s="119">
        <v>20</v>
      </c>
      <c r="U326" s="119">
        <v>100</v>
      </c>
      <c r="V326" s="119">
        <v>0</v>
      </c>
      <c r="W326" s="119">
        <v>0</v>
      </c>
      <c r="X326" s="119">
        <v>0</v>
      </c>
      <c r="Y326" s="119">
        <v>0</v>
      </c>
      <c r="Z326" s="134">
        <v>2</v>
      </c>
      <c r="AA326" s="119">
        <v>0</v>
      </c>
      <c r="AB326" s="119">
        <v>0.7</v>
      </c>
      <c r="AC326" s="119">
        <v>0</v>
      </c>
      <c r="AD326" s="119">
        <v>0</v>
      </c>
      <c r="AE326" s="119">
        <v>0</v>
      </c>
      <c r="AF326" s="119">
        <v>27.3</v>
      </c>
      <c r="AG326" t="s">
        <v>2673</v>
      </c>
    </row>
    <row r="327" spans="1:33" x14ac:dyDescent="0.25">
      <c r="A327">
        <v>401</v>
      </c>
      <c r="B327" t="s">
        <v>2674</v>
      </c>
      <c r="C327" t="s">
        <v>1906</v>
      </c>
      <c r="D327">
        <v>969</v>
      </c>
      <c r="E327">
        <v>1066</v>
      </c>
      <c r="F327">
        <v>100</v>
      </c>
      <c r="G327">
        <v>1000</v>
      </c>
      <c r="H327">
        <v>0</v>
      </c>
      <c r="I327">
        <v>1.8</v>
      </c>
      <c r="J327" s="27">
        <v>4.83</v>
      </c>
      <c r="K327" s="119">
        <v>0.28000000000000003</v>
      </c>
      <c r="L327" s="119">
        <v>1.4</v>
      </c>
      <c r="M327" s="119">
        <v>0.1</v>
      </c>
      <c r="N327" s="119">
        <v>0</v>
      </c>
      <c r="O327" s="119">
        <v>0.6</v>
      </c>
      <c r="P327" s="119">
        <v>0.88500000000000001</v>
      </c>
      <c r="Q327" s="119">
        <v>0.6</v>
      </c>
      <c r="R327" s="119">
        <v>0</v>
      </c>
      <c r="S327" s="119">
        <v>0</v>
      </c>
      <c r="T327" s="119">
        <v>0</v>
      </c>
      <c r="U327" s="119">
        <v>0</v>
      </c>
      <c r="V327" s="119">
        <v>0</v>
      </c>
      <c r="W327" s="119">
        <v>0</v>
      </c>
      <c r="X327" s="119">
        <v>0</v>
      </c>
      <c r="Y327" s="119">
        <v>0</v>
      </c>
      <c r="Z327" s="134">
        <v>0</v>
      </c>
      <c r="AA327" s="119">
        <v>0</v>
      </c>
      <c r="AB327" s="119">
        <v>0</v>
      </c>
      <c r="AC327" s="119">
        <v>0</v>
      </c>
      <c r="AD327" s="119">
        <v>0</v>
      </c>
      <c r="AE327" s="119">
        <v>0</v>
      </c>
      <c r="AF327" s="119">
        <v>0.15</v>
      </c>
      <c r="AG327" t="s">
        <v>2675</v>
      </c>
    </row>
    <row r="328" spans="1:33" x14ac:dyDescent="0.25">
      <c r="A328">
        <v>402</v>
      </c>
      <c r="B328" t="s">
        <v>2676</v>
      </c>
      <c r="C328" t="s">
        <v>1906</v>
      </c>
      <c r="D328">
        <v>35573</v>
      </c>
      <c r="E328">
        <v>39131</v>
      </c>
      <c r="F328">
        <v>50</v>
      </c>
      <c r="G328">
        <v>2500</v>
      </c>
      <c r="H328">
        <v>0</v>
      </c>
      <c r="I328">
        <v>1.8</v>
      </c>
      <c r="J328" s="27">
        <v>3.22</v>
      </c>
      <c r="K328" s="119">
        <v>0.19</v>
      </c>
      <c r="L328" s="119">
        <v>1.4</v>
      </c>
      <c r="M328" s="119">
        <v>0.1</v>
      </c>
      <c r="N328" s="119">
        <v>0</v>
      </c>
      <c r="O328" s="119">
        <v>0.6</v>
      </c>
      <c r="P328" s="119">
        <v>0.88500000000000001</v>
      </c>
      <c r="Q328" s="119">
        <v>0.7</v>
      </c>
      <c r="R328" s="119">
        <v>0</v>
      </c>
      <c r="S328" s="119">
        <v>0.8</v>
      </c>
      <c r="T328" s="119">
        <v>20</v>
      </c>
      <c r="U328" s="119">
        <v>150</v>
      </c>
      <c r="V328" s="119">
        <v>0</v>
      </c>
      <c r="W328" s="119">
        <v>0</v>
      </c>
      <c r="X328" s="119">
        <v>0</v>
      </c>
      <c r="Y328" s="119">
        <v>0</v>
      </c>
      <c r="Z328" s="134">
        <v>2</v>
      </c>
      <c r="AA328" s="119">
        <v>0.95</v>
      </c>
      <c r="AB328" s="119">
        <v>0.95</v>
      </c>
      <c r="AC328" s="119">
        <v>0</v>
      </c>
      <c r="AD328" s="119">
        <v>0</v>
      </c>
      <c r="AE328" s="119">
        <v>0</v>
      </c>
      <c r="AF328" s="119">
        <v>27.3</v>
      </c>
      <c r="AG328" t="s">
        <v>2677</v>
      </c>
    </row>
    <row r="329" spans="1:33" x14ac:dyDescent="0.25">
      <c r="A329">
        <v>403</v>
      </c>
      <c r="B329" t="s">
        <v>2678</v>
      </c>
      <c r="C329" t="s">
        <v>1906</v>
      </c>
      <c r="D329">
        <v>2369</v>
      </c>
      <c r="E329">
        <v>2606</v>
      </c>
      <c r="F329">
        <v>50</v>
      </c>
      <c r="G329">
        <v>2500</v>
      </c>
      <c r="H329">
        <v>0</v>
      </c>
      <c r="I329">
        <v>5.5</v>
      </c>
      <c r="J329" s="27">
        <v>4.83</v>
      </c>
      <c r="K329" s="119">
        <v>0.28000000000000003</v>
      </c>
      <c r="L329" s="119">
        <v>1.4</v>
      </c>
      <c r="M329" s="119">
        <v>0.1</v>
      </c>
      <c r="N329" s="119">
        <v>0</v>
      </c>
      <c r="O329" s="119">
        <v>0.6</v>
      </c>
      <c r="P329" s="119">
        <v>0.88500000000000001</v>
      </c>
      <c r="Q329" s="119">
        <v>0.7</v>
      </c>
      <c r="R329" s="119">
        <v>0</v>
      </c>
      <c r="S329" s="119">
        <v>0</v>
      </c>
      <c r="T329" s="119">
        <v>0</v>
      </c>
      <c r="U329" s="119">
        <v>0</v>
      </c>
      <c r="V329" s="119">
        <v>0</v>
      </c>
      <c r="W329" s="119">
        <v>0</v>
      </c>
      <c r="X329" s="119">
        <v>0</v>
      </c>
      <c r="Y329" s="119">
        <v>0</v>
      </c>
      <c r="Z329" s="134">
        <v>0</v>
      </c>
      <c r="AA329" s="119">
        <v>0</v>
      </c>
      <c r="AB329" s="119">
        <v>0</v>
      </c>
      <c r="AC329" s="119">
        <v>0</v>
      </c>
      <c r="AD329" s="119">
        <v>0</v>
      </c>
      <c r="AE329" s="119">
        <v>0</v>
      </c>
      <c r="AF329" s="119">
        <v>0.15</v>
      </c>
      <c r="AG329" t="s">
        <v>2679</v>
      </c>
    </row>
    <row r="330" spans="1:33" x14ac:dyDescent="0.25">
      <c r="A330">
        <v>404</v>
      </c>
      <c r="B330" t="s">
        <v>2680</v>
      </c>
      <c r="C330" t="s">
        <v>1906</v>
      </c>
      <c r="D330">
        <v>26753</v>
      </c>
      <c r="E330">
        <v>29428</v>
      </c>
      <c r="F330">
        <v>50</v>
      </c>
      <c r="G330">
        <v>2500</v>
      </c>
      <c r="H330">
        <v>0</v>
      </c>
      <c r="I330">
        <v>3.7</v>
      </c>
      <c r="J330" s="27">
        <v>4.83</v>
      </c>
      <c r="K330" s="119">
        <v>0.06</v>
      </c>
      <c r="L330" s="119">
        <v>2</v>
      </c>
      <c r="M330" s="119">
        <v>0.1</v>
      </c>
      <c r="N330" s="119">
        <v>0</v>
      </c>
      <c r="O330" s="119">
        <v>0.6</v>
      </c>
      <c r="P330" s="119">
        <v>0.88500000000000001</v>
      </c>
      <c r="Q330" s="119">
        <v>0.7</v>
      </c>
      <c r="R330" s="119">
        <v>0</v>
      </c>
      <c r="S330" s="119">
        <v>0.25</v>
      </c>
      <c r="T330" s="119">
        <v>20</v>
      </c>
      <c r="U330" s="119">
        <v>50</v>
      </c>
      <c r="V330" s="119">
        <v>0</v>
      </c>
      <c r="W330" s="119">
        <v>0</v>
      </c>
      <c r="X330" s="119">
        <v>0</v>
      </c>
      <c r="Y330" s="119">
        <v>0</v>
      </c>
      <c r="Z330" s="134">
        <v>0</v>
      </c>
      <c r="AA330" s="119">
        <v>0</v>
      </c>
      <c r="AB330" s="119">
        <v>0</v>
      </c>
      <c r="AC330" s="119">
        <v>0</v>
      </c>
      <c r="AD330" s="119">
        <v>0</v>
      </c>
      <c r="AE330" s="119">
        <v>0</v>
      </c>
      <c r="AF330" s="119">
        <v>0.15</v>
      </c>
      <c r="AG330" t="s">
        <v>2681</v>
      </c>
    </row>
    <row r="331" spans="1:33" x14ac:dyDescent="0.25">
      <c r="A331">
        <v>405</v>
      </c>
      <c r="B331" t="s">
        <v>2682</v>
      </c>
      <c r="C331" t="s">
        <v>1906</v>
      </c>
      <c r="D331">
        <v>2692</v>
      </c>
      <c r="E331">
        <v>2962</v>
      </c>
      <c r="F331">
        <v>50</v>
      </c>
      <c r="G331">
        <v>2000</v>
      </c>
      <c r="H331">
        <v>0</v>
      </c>
      <c r="I331">
        <v>2.4</v>
      </c>
      <c r="J331" s="27">
        <v>4.83</v>
      </c>
      <c r="K331" s="119">
        <v>0.16</v>
      </c>
      <c r="L331" s="119">
        <v>1.3</v>
      </c>
      <c r="M331" s="119">
        <v>0.1</v>
      </c>
      <c r="N331" s="119">
        <v>0</v>
      </c>
      <c r="O331" s="119">
        <v>0.6</v>
      </c>
      <c r="P331" s="119">
        <v>0.88500000000000001</v>
      </c>
      <c r="Q331" s="119">
        <v>0.7</v>
      </c>
      <c r="R331" s="119">
        <v>0</v>
      </c>
      <c r="S331" s="119">
        <v>0.25</v>
      </c>
      <c r="T331" s="119">
        <v>20</v>
      </c>
      <c r="U331" s="119">
        <v>50</v>
      </c>
      <c r="V331" s="119">
        <v>0</v>
      </c>
      <c r="W331" s="119">
        <v>0</v>
      </c>
      <c r="X331" s="119">
        <v>0</v>
      </c>
      <c r="Y331" s="119">
        <v>0</v>
      </c>
      <c r="Z331" s="134">
        <v>0</v>
      </c>
      <c r="AA331" s="119">
        <v>0</v>
      </c>
      <c r="AB331" s="119">
        <v>0</v>
      </c>
      <c r="AC331" s="119">
        <v>0</v>
      </c>
      <c r="AD331" s="119">
        <v>0</v>
      </c>
      <c r="AE331" s="119">
        <v>0</v>
      </c>
      <c r="AF331" s="119">
        <v>2.9249999999999998</v>
      </c>
      <c r="AG331" t="s">
        <v>2683</v>
      </c>
    </row>
    <row r="332" spans="1:33" x14ac:dyDescent="0.25">
      <c r="A332">
        <v>406</v>
      </c>
      <c r="B332" t="s">
        <v>2684</v>
      </c>
      <c r="C332" t="s">
        <v>1906</v>
      </c>
      <c r="D332">
        <v>4071</v>
      </c>
      <c r="E332">
        <v>4478</v>
      </c>
      <c r="F332">
        <v>150</v>
      </c>
      <c r="G332">
        <v>2250</v>
      </c>
      <c r="H332">
        <v>0</v>
      </c>
      <c r="I332">
        <v>5.5</v>
      </c>
      <c r="J332" s="27">
        <v>3.22</v>
      </c>
      <c r="K332" s="119">
        <v>0.28000000000000003</v>
      </c>
      <c r="L332" s="119">
        <v>1.4</v>
      </c>
      <c r="M332" s="119">
        <v>0</v>
      </c>
      <c r="N332" s="119">
        <v>0</v>
      </c>
      <c r="O332" s="119">
        <v>0.6</v>
      </c>
      <c r="P332" s="119">
        <v>0.88500000000000001</v>
      </c>
      <c r="Q332" s="119">
        <v>1</v>
      </c>
      <c r="R332" s="119">
        <v>0</v>
      </c>
      <c r="S332" s="119">
        <v>0</v>
      </c>
      <c r="T332" s="119">
        <v>0</v>
      </c>
      <c r="U332" s="119">
        <v>0</v>
      </c>
      <c r="V332" s="119">
        <v>0</v>
      </c>
      <c r="W332" s="119">
        <v>0</v>
      </c>
      <c r="X332" s="119">
        <v>0</v>
      </c>
      <c r="Y332" s="119">
        <v>0</v>
      </c>
      <c r="Z332" s="134">
        <v>0</v>
      </c>
      <c r="AA332" s="119">
        <v>0</v>
      </c>
      <c r="AB332" s="119">
        <v>0</v>
      </c>
      <c r="AC332" s="119">
        <v>0</v>
      </c>
      <c r="AD332" s="119">
        <v>0</v>
      </c>
      <c r="AE332" s="119">
        <v>0</v>
      </c>
      <c r="AF332" s="119">
        <v>0.15</v>
      </c>
      <c r="AG332" t="s">
        <v>2685</v>
      </c>
    </row>
    <row r="333" spans="1:33" x14ac:dyDescent="0.25">
      <c r="A333">
        <v>407</v>
      </c>
      <c r="B333" t="s">
        <v>2686</v>
      </c>
      <c r="C333" t="s">
        <v>1906</v>
      </c>
      <c r="D333">
        <v>6462</v>
      </c>
      <c r="E333">
        <v>7108</v>
      </c>
      <c r="F333">
        <v>150</v>
      </c>
      <c r="G333">
        <v>1050</v>
      </c>
      <c r="H333">
        <v>0</v>
      </c>
      <c r="I333">
        <v>5.5</v>
      </c>
      <c r="J333" s="27">
        <v>3.2</v>
      </c>
      <c r="K333" s="119">
        <v>0.28000000000000003</v>
      </c>
      <c r="L333" s="119">
        <v>1.4</v>
      </c>
      <c r="M333" s="119">
        <v>0</v>
      </c>
      <c r="N333" s="119">
        <v>0</v>
      </c>
      <c r="O333" s="119">
        <v>0.6</v>
      </c>
      <c r="P333" s="119">
        <v>0.88500000000000001</v>
      </c>
      <c r="Q333" s="119">
        <v>0.88</v>
      </c>
      <c r="R333" s="119">
        <v>0</v>
      </c>
      <c r="S333" s="119">
        <v>0</v>
      </c>
      <c r="T333" s="119">
        <v>0</v>
      </c>
      <c r="U333" s="119">
        <v>0</v>
      </c>
      <c r="V333" s="119">
        <v>0</v>
      </c>
      <c r="W333" s="119">
        <v>0</v>
      </c>
      <c r="X333" s="119">
        <v>0</v>
      </c>
      <c r="Y333" s="119">
        <v>0</v>
      </c>
      <c r="Z333" s="134">
        <v>0</v>
      </c>
      <c r="AA333" s="119">
        <v>0</v>
      </c>
      <c r="AB333" s="119">
        <v>0</v>
      </c>
      <c r="AC333" s="119">
        <v>0</v>
      </c>
      <c r="AD333" s="119">
        <v>0</v>
      </c>
      <c r="AE333" s="119">
        <v>0</v>
      </c>
      <c r="AF333" s="119">
        <v>0.15</v>
      </c>
      <c r="AG333" t="s">
        <v>2687</v>
      </c>
    </row>
    <row r="334" spans="1:33" x14ac:dyDescent="0.25">
      <c r="A334">
        <v>408</v>
      </c>
      <c r="B334" t="s">
        <v>2688</v>
      </c>
      <c r="C334" t="s">
        <v>2404</v>
      </c>
      <c r="D334">
        <v>60916</v>
      </c>
      <c r="E334">
        <v>67008</v>
      </c>
      <c r="F334">
        <v>425</v>
      </c>
      <c r="G334">
        <v>4500</v>
      </c>
      <c r="H334">
        <v>0</v>
      </c>
      <c r="I334">
        <v>1.8</v>
      </c>
      <c r="J334" s="27">
        <v>4.83</v>
      </c>
      <c r="K334" s="119">
        <v>0.19</v>
      </c>
      <c r="L334" s="119">
        <v>1.3</v>
      </c>
      <c r="M334" s="119">
        <v>0.1</v>
      </c>
      <c r="N334" s="119">
        <v>0.42</v>
      </c>
      <c r="O334" s="119">
        <v>0.6</v>
      </c>
      <c r="P334" s="119">
        <v>0.88500000000000001</v>
      </c>
      <c r="Q334" s="119">
        <v>1</v>
      </c>
      <c r="R334" s="119">
        <v>0</v>
      </c>
      <c r="S334" s="119">
        <v>0</v>
      </c>
      <c r="T334" s="119">
        <v>0</v>
      </c>
      <c r="U334" s="119">
        <v>0</v>
      </c>
      <c r="V334" s="119">
        <v>0</v>
      </c>
      <c r="W334" s="119">
        <v>0</v>
      </c>
      <c r="X334" s="119">
        <v>0</v>
      </c>
      <c r="Y334" s="119">
        <v>0</v>
      </c>
      <c r="Z334" s="134">
        <v>12</v>
      </c>
      <c r="AA334" s="119">
        <v>0</v>
      </c>
      <c r="AB334" s="119">
        <v>0</v>
      </c>
      <c r="AC334" s="119">
        <v>0</v>
      </c>
      <c r="AD334" s="119">
        <v>0</v>
      </c>
      <c r="AE334" s="119">
        <v>0</v>
      </c>
      <c r="AF334" s="119">
        <v>0</v>
      </c>
      <c r="AG334" t="s">
        <v>2689</v>
      </c>
    </row>
    <row r="335" spans="1:33" x14ac:dyDescent="0.25">
      <c r="A335">
        <v>409</v>
      </c>
      <c r="B335" t="s">
        <v>2690</v>
      </c>
      <c r="C335" t="s">
        <v>1906</v>
      </c>
      <c r="D335">
        <v>7000</v>
      </c>
      <c r="E335">
        <v>7701</v>
      </c>
      <c r="F335">
        <v>200</v>
      </c>
      <c r="G335">
        <v>1200</v>
      </c>
      <c r="H335">
        <v>0</v>
      </c>
      <c r="I335">
        <v>6.1</v>
      </c>
      <c r="J335" s="27">
        <v>4.83</v>
      </c>
      <c r="K335" s="119">
        <v>0.16</v>
      </c>
      <c r="L335" s="119">
        <v>2</v>
      </c>
      <c r="M335" s="119">
        <v>0</v>
      </c>
      <c r="N335" s="119">
        <v>0</v>
      </c>
      <c r="O335" s="119">
        <v>0.6</v>
      </c>
      <c r="P335" s="119">
        <v>0.88500000000000001</v>
      </c>
      <c r="Q335" s="119">
        <v>0.7</v>
      </c>
      <c r="R335" s="119">
        <v>0</v>
      </c>
      <c r="S335" s="119">
        <v>0</v>
      </c>
      <c r="T335" s="119">
        <v>0</v>
      </c>
      <c r="U335" s="119">
        <v>0</v>
      </c>
      <c r="V335" s="119">
        <v>0</v>
      </c>
      <c r="W335" s="119">
        <v>0</v>
      </c>
      <c r="X335" s="119">
        <v>0</v>
      </c>
      <c r="Y335" s="119">
        <v>0</v>
      </c>
      <c r="Z335" s="134">
        <v>0</v>
      </c>
      <c r="AA335" s="119">
        <v>0</v>
      </c>
      <c r="AB335" s="119">
        <v>0</v>
      </c>
      <c r="AC335" s="119">
        <v>0</v>
      </c>
      <c r="AD335" s="119">
        <v>0</v>
      </c>
      <c r="AE335" s="119">
        <v>0</v>
      </c>
      <c r="AF335" s="119">
        <v>4.875</v>
      </c>
      <c r="AG335" t="s">
        <v>2691</v>
      </c>
    </row>
    <row r="336" spans="1:33" x14ac:dyDescent="0.25">
      <c r="A336">
        <v>410</v>
      </c>
      <c r="B336" t="s">
        <v>2692</v>
      </c>
      <c r="C336" t="s">
        <v>1906</v>
      </c>
      <c r="D336">
        <v>2736</v>
      </c>
      <c r="E336">
        <v>3009</v>
      </c>
      <c r="F336">
        <v>50</v>
      </c>
      <c r="G336">
        <v>2000</v>
      </c>
      <c r="H336">
        <v>0</v>
      </c>
      <c r="I336">
        <v>1.2</v>
      </c>
      <c r="J336" s="27">
        <v>4.83</v>
      </c>
      <c r="K336" s="119">
        <v>0.19</v>
      </c>
      <c r="L336" s="119">
        <v>1.4</v>
      </c>
      <c r="M336" s="119">
        <v>0.1</v>
      </c>
      <c r="N336" s="119">
        <v>0</v>
      </c>
      <c r="O336" s="119">
        <v>0.6</v>
      </c>
      <c r="P336" s="119">
        <v>0.88500000000000001</v>
      </c>
      <c r="Q336" s="119">
        <v>0.87</v>
      </c>
      <c r="R336" s="119">
        <v>0</v>
      </c>
      <c r="S336" s="119">
        <v>0</v>
      </c>
      <c r="T336" s="119">
        <v>0</v>
      </c>
      <c r="U336" s="119">
        <v>-50</v>
      </c>
      <c r="V336" s="119">
        <v>0</v>
      </c>
      <c r="W336" s="119">
        <v>0</v>
      </c>
      <c r="X336" s="119">
        <v>0</v>
      </c>
      <c r="Y336" s="119">
        <v>0</v>
      </c>
      <c r="Z336" s="134">
        <v>2</v>
      </c>
      <c r="AA336" s="119">
        <v>0.95</v>
      </c>
      <c r="AB336" s="119">
        <v>0.8</v>
      </c>
      <c r="AC336" s="119">
        <v>0</v>
      </c>
      <c r="AD336" s="119">
        <v>0</v>
      </c>
      <c r="AE336" s="119">
        <v>0</v>
      </c>
      <c r="AF336" s="119">
        <v>0.15</v>
      </c>
      <c r="AG336" t="s">
        <v>2693</v>
      </c>
    </row>
    <row r="337" spans="1:33" x14ac:dyDescent="0.25">
      <c r="A337">
        <v>411</v>
      </c>
      <c r="B337" t="s">
        <v>2694</v>
      </c>
      <c r="C337" t="s">
        <v>1906</v>
      </c>
      <c r="D337">
        <v>10232</v>
      </c>
      <c r="E337">
        <v>11255</v>
      </c>
      <c r="F337">
        <v>80</v>
      </c>
      <c r="G337">
        <v>720</v>
      </c>
      <c r="H337">
        <v>0</v>
      </c>
      <c r="I337">
        <v>1.8</v>
      </c>
      <c r="J337" s="27">
        <v>3.22</v>
      </c>
      <c r="K337" s="119">
        <v>0.44</v>
      </c>
      <c r="L337" s="119">
        <v>2</v>
      </c>
      <c r="M337" s="119">
        <v>0</v>
      </c>
      <c r="N337" s="119">
        <v>0</v>
      </c>
      <c r="O337" s="119">
        <v>0.6</v>
      </c>
      <c r="P337" s="119">
        <v>0.88500000000000001</v>
      </c>
      <c r="Q337" s="119">
        <v>0.8</v>
      </c>
      <c r="R337" s="119">
        <v>0</v>
      </c>
      <c r="S337" s="119">
        <v>0</v>
      </c>
      <c r="T337" s="119">
        <v>0</v>
      </c>
      <c r="U337" s="119">
        <v>0</v>
      </c>
      <c r="V337" s="119">
        <v>0</v>
      </c>
      <c r="W337" s="119">
        <v>0</v>
      </c>
      <c r="X337" s="119">
        <v>0</v>
      </c>
      <c r="Y337" s="119">
        <v>0</v>
      </c>
      <c r="Z337" s="134">
        <v>0</v>
      </c>
      <c r="AA337" s="119">
        <v>0</v>
      </c>
      <c r="AB337" s="119">
        <v>0</v>
      </c>
      <c r="AC337" s="119">
        <v>0</v>
      </c>
      <c r="AD337" s="119">
        <v>0</v>
      </c>
      <c r="AE337" s="119">
        <v>0</v>
      </c>
      <c r="AF337" s="119">
        <v>0.15</v>
      </c>
      <c r="AG337" t="s">
        <v>2695</v>
      </c>
    </row>
    <row r="338" spans="1:33" x14ac:dyDescent="0.25">
      <c r="A338">
        <v>412</v>
      </c>
      <c r="B338" t="s">
        <v>2696</v>
      </c>
      <c r="C338" t="s">
        <v>1906</v>
      </c>
      <c r="D338">
        <v>4074</v>
      </c>
      <c r="E338">
        <v>4482</v>
      </c>
      <c r="F338">
        <v>300</v>
      </c>
      <c r="G338">
        <v>2700</v>
      </c>
      <c r="H338">
        <v>0</v>
      </c>
      <c r="I338">
        <v>1.8</v>
      </c>
      <c r="J338" s="27">
        <v>9.01</v>
      </c>
      <c r="K338" s="119">
        <v>0.23</v>
      </c>
      <c r="L338" s="119">
        <v>1.4</v>
      </c>
      <c r="M338" s="119">
        <v>0</v>
      </c>
      <c r="N338" s="119">
        <v>0</v>
      </c>
      <c r="O338" s="119">
        <v>0.6</v>
      </c>
      <c r="P338" s="119">
        <v>0.88500000000000001</v>
      </c>
      <c r="Q338" s="119">
        <v>1</v>
      </c>
      <c r="R338" s="119">
        <v>0</v>
      </c>
      <c r="S338" s="119">
        <v>0</v>
      </c>
      <c r="T338" s="119">
        <v>0</v>
      </c>
      <c r="U338" s="119">
        <v>0</v>
      </c>
      <c r="V338" s="119">
        <v>0</v>
      </c>
      <c r="W338" s="119">
        <v>0</v>
      </c>
      <c r="X338" s="119">
        <v>0</v>
      </c>
      <c r="Y338" s="119">
        <v>0</v>
      </c>
      <c r="Z338" s="134">
        <v>0</v>
      </c>
      <c r="AA338" s="119">
        <v>0</v>
      </c>
      <c r="AB338" s="119">
        <v>0</v>
      </c>
      <c r="AC338" s="119">
        <v>0</v>
      </c>
      <c r="AD338" s="119">
        <v>0</v>
      </c>
      <c r="AE338" s="119">
        <v>0</v>
      </c>
      <c r="AF338" s="119">
        <v>0</v>
      </c>
      <c r="AG338" t="s">
        <v>2697</v>
      </c>
    </row>
    <row r="339" spans="1:33" x14ac:dyDescent="0.25">
      <c r="A339">
        <v>413</v>
      </c>
      <c r="B339" t="s">
        <v>2698</v>
      </c>
      <c r="C339" t="s">
        <v>1906</v>
      </c>
      <c r="D339">
        <v>1292</v>
      </c>
      <c r="E339">
        <v>1422</v>
      </c>
      <c r="F339">
        <v>75</v>
      </c>
      <c r="G339">
        <v>675</v>
      </c>
      <c r="H339">
        <v>0</v>
      </c>
      <c r="I339">
        <v>5.5</v>
      </c>
      <c r="J339" s="27">
        <v>1.61</v>
      </c>
      <c r="K339" s="119">
        <v>0.16</v>
      </c>
      <c r="L339" s="119">
        <v>1.3</v>
      </c>
      <c r="M339" s="119">
        <v>0</v>
      </c>
      <c r="N339" s="119">
        <v>0</v>
      </c>
      <c r="O339" s="119">
        <v>0.6</v>
      </c>
      <c r="P339" s="119">
        <v>0.88500000000000001</v>
      </c>
      <c r="Q339" s="119">
        <v>1</v>
      </c>
      <c r="R339" s="119">
        <v>0</v>
      </c>
      <c r="S339" s="119">
        <v>0</v>
      </c>
      <c r="T339" s="119">
        <v>0</v>
      </c>
      <c r="U339" s="119">
        <v>0</v>
      </c>
      <c r="V339" s="119">
        <v>0</v>
      </c>
      <c r="W339" s="119">
        <v>0</v>
      </c>
      <c r="X339" s="119">
        <v>0</v>
      </c>
      <c r="Y339" s="119">
        <v>0</v>
      </c>
      <c r="Z339" s="134">
        <v>0</v>
      </c>
      <c r="AA339" s="119">
        <v>0</v>
      </c>
      <c r="AB339" s="119">
        <v>0</v>
      </c>
      <c r="AC339" s="119">
        <v>0</v>
      </c>
      <c r="AD339" s="119">
        <v>0</v>
      </c>
      <c r="AE339" s="119">
        <v>0</v>
      </c>
      <c r="AF339" s="119">
        <v>2.9249999999999998</v>
      </c>
      <c r="AG339" t="s">
        <v>2699</v>
      </c>
    </row>
    <row r="340" spans="1:33" x14ac:dyDescent="0.25">
      <c r="A340">
        <v>414</v>
      </c>
      <c r="B340" t="s">
        <v>2700</v>
      </c>
      <c r="C340" t="s">
        <v>1906</v>
      </c>
      <c r="D340">
        <v>582</v>
      </c>
      <c r="E340">
        <v>640</v>
      </c>
      <c r="F340">
        <v>125</v>
      </c>
      <c r="G340">
        <v>1125</v>
      </c>
      <c r="H340">
        <v>0</v>
      </c>
      <c r="I340">
        <v>1.8</v>
      </c>
      <c r="J340" s="27">
        <v>4.83</v>
      </c>
      <c r="K340" s="119">
        <v>0.16</v>
      </c>
      <c r="L340" s="119">
        <v>1.3</v>
      </c>
      <c r="M340" s="119">
        <v>0</v>
      </c>
      <c r="N340" s="119">
        <v>0</v>
      </c>
      <c r="O340" s="119">
        <v>0.16</v>
      </c>
      <c r="P340" s="119">
        <v>0.92</v>
      </c>
      <c r="Q340" s="119">
        <v>0.7</v>
      </c>
      <c r="R340" s="119">
        <v>0</v>
      </c>
      <c r="S340" s="119">
        <v>0</v>
      </c>
      <c r="T340" s="119">
        <v>0</v>
      </c>
      <c r="U340" s="119">
        <v>0</v>
      </c>
      <c r="V340" s="119">
        <v>0</v>
      </c>
      <c r="W340" s="119">
        <v>0</v>
      </c>
      <c r="X340" s="119">
        <v>0</v>
      </c>
      <c r="Y340" s="119">
        <v>0</v>
      </c>
      <c r="Z340" s="134">
        <v>0</v>
      </c>
      <c r="AA340" s="119">
        <v>0</v>
      </c>
      <c r="AB340" s="119">
        <v>0</v>
      </c>
      <c r="AC340" s="119">
        <v>0</v>
      </c>
      <c r="AD340" s="119">
        <v>0</v>
      </c>
      <c r="AE340" s="119">
        <v>0</v>
      </c>
      <c r="AF340" s="119">
        <v>2.9249999999999998</v>
      </c>
      <c r="AG340" t="s">
        <v>2701</v>
      </c>
    </row>
    <row r="341" spans="1:33" x14ac:dyDescent="0.25">
      <c r="A341">
        <v>415</v>
      </c>
      <c r="B341" t="s">
        <v>2702</v>
      </c>
      <c r="C341" t="s">
        <v>1906</v>
      </c>
      <c r="D341">
        <v>14540</v>
      </c>
      <c r="E341">
        <v>15993</v>
      </c>
      <c r="F341">
        <v>330</v>
      </c>
      <c r="G341">
        <v>2970</v>
      </c>
      <c r="H341">
        <v>0</v>
      </c>
      <c r="I341">
        <v>1.8</v>
      </c>
      <c r="J341" s="27">
        <v>2.41</v>
      </c>
      <c r="K341" s="119">
        <v>0.23</v>
      </c>
      <c r="L341" s="119">
        <v>1.8</v>
      </c>
      <c r="M341" s="119">
        <v>0.1</v>
      </c>
      <c r="N341" s="119">
        <v>0.223</v>
      </c>
      <c r="O341" s="119">
        <v>0.6</v>
      </c>
      <c r="P341" s="119">
        <v>0.88500000000000001</v>
      </c>
      <c r="Q341" s="119">
        <v>1</v>
      </c>
      <c r="R341" s="119">
        <v>0</v>
      </c>
      <c r="S341" s="119">
        <v>0</v>
      </c>
      <c r="T341" s="119">
        <v>0</v>
      </c>
      <c r="U341" s="119">
        <v>0</v>
      </c>
      <c r="V341" s="119">
        <v>0</v>
      </c>
      <c r="W341" s="119">
        <v>0</v>
      </c>
      <c r="X341" s="119">
        <v>0</v>
      </c>
      <c r="Y341" s="119">
        <v>0</v>
      </c>
      <c r="Z341" s="134">
        <v>0</v>
      </c>
      <c r="AA341" s="119">
        <v>0</v>
      </c>
      <c r="AB341" s="119">
        <v>0</v>
      </c>
      <c r="AC341" s="119">
        <v>0</v>
      </c>
      <c r="AD341" s="119">
        <v>0</v>
      </c>
      <c r="AE341" s="119">
        <v>0</v>
      </c>
      <c r="AF341" s="119">
        <v>0.15</v>
      </c>
      <c r="AG341" t="s">
        <v>2703</v>
      </c>
    </row>
    <row r="342" spans="1:33" x14ac:dyDescent="0.25">
      <c r="A342">
        <v>416</v>
      </c>
      <c r="B342" t="s">
        <v>2704</v>
      </c>
      <c r="C342" t="s">
        <v>1906</v>
      </c>
      <c r="D342">
        <v>6650</v>
      </c>
      <c r="E342">
        <v>7316</v>
      </c>
      <c r="F342">
        <v>250</v>
      </c>
      <c r="G342">
        <v>1500</v>
      </c>
      <c r="H342">
        <v>0</v>
      </c>
      <c r="I342">
        <v>6.1</v>
      </c>
      <c r="J342" s="27">
        <v>2.41</v>
      </c>
      <c r="K342" s="119">
        <v>0.17</v>
      </c>
      <c r="L342" s="119">
        <v>2.2000000000000002</v>
      </c>
      <c r="M342" s="119">
        <v>0</v>
      </c>
      <c r="N342" s="119">
        <v>0</v>
      </c>
      <c r="O342" s="119">
        <v>0.6</v>
      </c>
      <c r="P342" s="119">
        <v>0.88500000000000001</v>
      </c>
      <c r="Q342" s="119">
        <v>0.7</v>
      </c>
      <c r="R342" s="119">
        <v>0</v>
      </c>
      <c r="S342" s="119">
        <v>0.55000000000000004</v>
      </c>
      <c r="T342" s="119">
        <v>20</v>
      </c>
      <c r="U342" s="119">
        <v>0</v>
      </c>
      <c r="V342" s="119">
        <v>0</v>
      </c>
      <c r="W342" s="119">
        <v>0</v>
      </c>
      <c r="X342" s="119">
        <v>0</v>
      </c>
      <c r="Y342" s="119">
        <v>0</v>
      </c>
      <c r="Z342" s="134">
        <v>0</v>
      </c>
      <c r="AA342" s="119">
        <v>0</v>
      </c>
      <c r="AB342" s="119">
        <v>0</v>
      </c>
      <c r="AC342" s="119">
        <v>0</v>
      </c>
      <c r="AD342" s="119">
        <v>0</v>
      </c>
      <c r="AE342" s="119">
        <v>0</v>
      </c>
      <c r="AF342" s="119">
        <v>31.2</v>
      </c>
      <c r="AG342" t="s">
        <v>2705</v>
      </c>
    </row>
    <row r="343" spans="1:33" x14ac:dyDescent="0.25">
      <c r="A343">
        <v>417</v>
      </c>
      <c r="B343" t="s">
        <v>2706</v>
      </c>
      <c r="C343" t="s">
        <v>1906</v>
      </c>
      <c r="D343">
        <v>31423</v>
      </c>
      <c r="E343">
        <v>34565</v>
      </c>
      <c r="F343">
        <v>160</v>
      </c>
      <c r="G343">
        <v>1440</v>
      </c>
      <c r="H343">
        <v>0</v>
      </c>
      <c r="I343">
        <v>1.8</v>
      </c>
      <c r="J343" s="27">
        <v>4.83</v>
      </c>
      <c r="K343" s="119">
        <v>0.32</v>
      </c>
      <c r="L343" s="119">
        <v>2.1</v>
      </c>
      <c r="M343" s="119">
        <v>0</v>
      </c>
      <c r="N343" s="119">
        <v>0</v>
      </c>
      <c r="O343" s="119">
        <v>0.6</v>
      </c>
      <c r="P343" s="119">
        <v>0.88500000000000001</v>
      </c>
      <c r="Q343" s="119">
        <v>1</v>
      </c>
      <c r="R343" s="119">
        <v>0</v>
      </c>
      <c r="S343" s="119">
        <v>0.2</v>
      </c>
      <c r="T343" s="119">
        <v>10</v>
      </c>
      <c r="U343" s="119">
        <v>0</v>
      </c>
      <c r="V343" s="119">
        <v>0</v>
      </c>
      <c r="W343" s="119">
        <v>0</v>
      </c>
      <c r="X343" s="119">
        <v>0</v>
      </c>
      <c r="Y343" s="119">
        <v>0</v>
      </c>
      <c r="Z343" s="134">
        <v>5</v>
      </c>
      <c r="AA343" s="119">
        <v>0</v>
      </c>
      <c r="AB343" s="119">
        <v>0</v>
      </c>
      <c r="AC343" s="119">
        <v>0</v>
      </c>
      <c r="AD343" s="119">
        <v>0</v>
      </c>
      <c r="AE343" s="119">
        <v>6.79</v>
      </c>
      <c r="AF343" s="119">
        <v>3.12</v>
      </c>
      <c r="AG343" t="s">
        <v>2707</v>
      </c>
    </row>
    <row r="344" spans="1:33" x14ac:dyDescent="0.25">
      <c r="A344">
        <v>418</v>
      </c>
      <c r="B344" t="s">
        <v>2708</v>
      </c>
      <c r="C344" t="s">
        <v>1906</v>
      </c>
      <c r="D344">
        <v>485</v>
      </c>
      <c r="E344">
        <v>533</v>
      </c>
      <c r="F344">
        <v>150</v>
      </c>
      <c r="G344">
        <v>1200</v>
      </c>
      <c r="H344">
        <v>0</v>
      </c>
      <c r="I344">
        <v>1.8</v>
      </c>
      <c r="J344" s="27">
        <v>6.44</v>
      </c>
      <c r="K344" s="119">
        <v>0.18</v>
      </c>
      <c r="L344" s="119">
        <v>1.7</v>
      </c>
      <c r="M344" s="119">
        <v>0</v>
      </c>
      <c r="N344" s="119">
        <v>0</v>
      </c>
      <c r="O344" s="119">
        <v>0.6</v>
      </c>
      <c r="P344" s="119">
        <v>0.88500000000000001</v>
      </c>
      <c r="Q344" s="119">
        <v>1</v>
      </c>
      <c r="R344" s="119">
        <v>0</v>
      </c>
      <c r="S344" s="119">
        <v>0.85</v>
      </c>
      <c r="T344" s="119">
        <v>50</v>
      </c>
      <c r="U344" s="119">
        <v>0</v>
      </c>
      <c r="V344" s="119">
        <v>0</v>
      </c>
      <c r="W344" s="119">
        <v>0</v>
      </c>
      <c r="X344" s="119">
        <v>0</v>
      </c>
      <c r="Y344" s="119">
        <v>0</v>
      </c>
      <c r="Z344" s="134">
        <v>0</v>
      </c>
      <c r="AA344" s="119">
        <v>0</v>
      </c>
      <c r="AB344" s="119">
        <v>0</v>
      </c>
      <c r="AC344" s="119">
        <v>0</v>
      </c>
      <c r="AD344" s="119">
        <v>0</v>
      </c>
      <c r="AE344" s="119">
        <v>0</v>
      </c>
      <c r="AF344" s="119">
        <v>0</v>
      </c>
      <c r="AG344" t="s">
        <v>2709</v>
      </c>
    </row>
    <row r="345" spans="1:33" x14ac:dyDescent="0.25">
      <c r="A345">
        <v>419</v>
      </c>
      <c r="B345" t="s">
        <v>2710</v>
      </c>
      <c r="C345" t="s">
        <v>1906</v>
      </c>
      <c r="D345">
        <v>163</v>
      </c>
      <c r="E345">
        <v>179</v>
      </c>
      <c r="F345">
        <v>150</v>
      </c>
      <c r="G345">
        <v>1200</v>
      </c>
      <c r="H345">
        <v>0</v>
      </c>
      <c r="I345">
        <v>5.5</v>
      </c>
      <c r="J345" s="27">
        <v>6.44</v>
      </c>
      <c r="K345" s="119">
        <v>0.18</v>
      </c>
      <c r="L345" s="119">
        <v>1.7</v>
      </c>
      <c r="M345" s="119">
        <v>0</v>
      </c>
      <c r="N345" s="119">
        <v>0</v>
      </c>
      <c r="O345" s="119">
        <v>0.6</v>
      </c>
      <c r="P345" s="119">
        <v>0.88500000000000001</v>
      </c>
      <c r="Q345" s="119">
        <v>0.85</v>
      </c>
      <c r="R345" s="119">
        <v>0</v>
      </c>
      <c r="S345" s="119">
        <v>0</v>
      </c>
      <c r="T345" s="119">
        <v>0</v>
      </c>
      <c r="U345" s="119">
        <v>0</v>
      </c>
      <c r="V345" s="119">
        <v>0</v>
      </c>
      <c r="W345" s="119">
        <v>0</v>
      </c>
      <c r="X345" s="119">
        <v>0</v>
      </c>
      <c r="Y345" s="119">
        <v>0</v>
      </c>
      <c r="Z345" s="134">
        <v>0</v>
      </c>
      <c r="AA345" s="119">
        <v>0</v>
      </c>
      <c r="AB345" s="119">
        <v>0</v>
      </c>
      <c r="AC345" s="119">
        <v>0</v>
      </c>
      <c r="AD345" s="119">
        <v>0</v>
      </c>
      <c r="AE345" s="119">
        <v>0</v>
      </c>
      <c r="AF345" s="119">
        <v>0</v>
      </c>
      <c r="AG345" t="s">
        <v>2711</v>
      </c>
    </row>
    <row r="346" spans="1:33" x14ac:dyDescent="0.25">
      <c r="A346">
        <v>420</v>
      </c>
      <c r="B346" t="s">
        <v>2712</v>
      </c>
      <c r="C346" t="s">
        <v>1906</v>
      </c>
      <c r="D346">
        <v>0</v>
      </c>
      <c r="E346">
        <v>0</v>
      </c>
      <c r="F346">
        <v>0</v>
      </c>
      <c r="G346">
        <v>0</v>
      </c>
      <c r="H346">
        <v>0</v>
      </c>
      <c r="I346">
        <v>0</v>
      </c>
      <c r="J346" s="27">
        <v>0</v>
      </c>
      <c r="K346" s="119">
        <v>0</v>
      </c>
      <c r="L346" s="119">
        <v>0</v>
      </c>
      <c r="M346" s="119">
        <v>0</v>
      </c>
      <c r="N346" s="119">
        <v>0</v>
      </c>
      <c r="O346" s="119">
        <v>0</v>
      </c>
      <c r="P346" s="119">
        <v>0</v>
      </c>
      <c r="Q346" s="119">
        <v>0</v>
      </c>
      <c r="R346" s="119">
        <v>0</v>
      </c>
      <c r="S346" s="119">
        <v>0.7</v>
      </c>
      <c r="T346" s="119">
        <v>10</v>
      </c>
      <c r="U346" s="119">
        <v>40</v>
      </c>
      <c r="V346" s="119">
        <v>100</v>
      </c>
      <c r="W346" s="119">
        <v>1</v>
      </c>
      <c r="X346" s="119">
        <v>0</v>
      </c>
      <c r="Y346" s="119">
        <v>0</v>
      </c>
      <c r="Z346" s="134">
        <v>18</v>
      </c>
      <c r="AA346" s="119">
        <v>0</v>
      </c>
      <c r="AB346" s="119">
        <v>0</v>
      </c>
      <c r="AC346" s="119">
        <v>0.2</v>
      </c>
      <c r="AD346" s="119">
        <v>0</v>
      </c>
      <c r="AE346" s="119">
        <v>0</v>
      </c>
      <c r="AF346" s="119">
        <v>0</v>
      </c>
      <c r="AG346" t="s">
        <v>2713</v>
      </c>
    </row>
    <row r="347" spans="1:33" x14ac:dyDescent="0.25">
      <c r="A347">
        <v>421</v>
      </c>
      <c r="B347" t="s">
        <v>2714</v>
      </c>
      <c r="C347" t="s">
        <v>1906</v>
      </c>
      <c r="D347">
        <v>0</v>
      </c>
      <c r="E347">
        <v>0</v>
      </c>
      <c r="F347">
        <v>0</v>
      </c>
      <c r="G347">
        <v>0</v>
      </c>
      <c r="H347">
        <v>0</v>
      </c>
      <c r="I347">
        <v>0</v>
      </c>
      <c r="J347" s="27">
        <v>0</v>
      </c>
      <c r="K347" s="119">
        <v>0</v>
      </c>
      <c r="L347" s="119">
        <v>0</v>
      </c>
      <c r="M347" s="119">
        <v>0</v>
      </c>
      <c r="N347" s="119">
        <v>0</v>
      </c>
      <c r="O347" s="119">
        <v>0</v>
      </c>
      <c r="P347" s="119">
        <v>0</v>
      </c>
      <c r="Q347" s="119">
        <v>0</v>
      </c>
      <c r="R347" s="119">
        <v>0</v>
      </c>
      <c r="S347" s="119">
        <v>0.7</v>
      </c>
      <c r="T347" s="119">
        <v>10</v>
      </c>
      <c r="U347" s="119">
        <v>40</v>
      </c>
      <c r="V347" s="119">
        <v>100</v>
      </c>
      <c r="W347" s="119">
        <v>0.25</v>
      </c>
      <c r="X347" s="119">
        <v>100</v>
      </c>
      <c r="Y347" s="119">
        <v>0.4</v>
      </c>
      <c r="Z347" s="134">
        <v>17</v>
      </c>
      <c r="AA347" s="119">
        <v>0</v>
      </c>
      <c r="AB347" s="119">
        <v>0</v>
      </c>
      <c r="AC347" s="119">
        <v>0.2</v>
      </c>
      <c r="AD347" s="119">
        <v>0</v>
      </c>
      <c r="AE347" s="119">
        <v>0</v>
      </c>
      <c r="AF347" s="119">
        <v>0</v>
      </c>
      <c r="AG347" t="s">
        <v>2715</v>
      </c>
    </row>
    <row r="348" spans="1:33" x14ac:dyDescent="0.25">
      <c r="A348">
        <v>422</v>
      </c>
      <c r="B348" t="s">
        <v>2716</v>
      </c>
      <c r="C348" t="s">
        <v>1906</v>
      </c>
      <c r="D348">
        <v>0</v>
      </c>
      <c r="E348">
        <v>0</v>
      </c>
      <c r="F348">
        <v>0</v>
      </c>
      <c r="G348">
        <v>0</v>
      </c>
      <c r="H348">
        <v>0</v>
      </c>
      <c r="I348">
        <v>0</v>
      </c>
      <c r="J348" s="27">
        <v>0</v>
      </c>
      <c r="K348" s="119">
        <v>0</v>
      </c>
      <c r="L348" s="119">
        <v>0</v>
      </c>
      <c r="M348" s="119">
        <v>0</v>
      </c>
      <c r="N348" s="119">
        <v>0</v>
      </c>
      <c r="O348" s="119">
        <v>0</v>
      </c>
      <c r="P348" s="119">
        <v>0</v>
      </c>
      <c r="Q348" s="119">
        <v>0</v>
      </c>
      <c r="R348" s="119">
        <v>0</v>
      </c>
      <c r="S348" s="119">
        <v>0.05</v>
      </c>
      <c r="T348" s="119">
        <v>10</v>
      </c>
      <c r="U348" s="119">
        <v>100</v>
      </c>
      <c r="V348" s="119">
        <v>1000</v>
      </c>
      <c r="W348" s="119">
        <v>40</v>
      </c>
      <c r="X348" s="119">
        <v>1000</v>
      </c>
      <c r="Y348" s="119">
        <v>100</v>
      </c>
      <c r="Z348" s="134">
        <v>17</v>
      </c>
      <c r="AA348" s="119">
        <v>0</v>
      </c>
      <c r="AB348" s="119">
        <v>0</v>
      </c>
      <c r="AC348" s="119">
        <v>0.3</v>
      </c>
      <c r="AD348" s="119">
        <v>0</v>
      </c>
      <c r="AE348" s="119">
        <v>5</v>
      </c>
      <c r="AF348" s="119">
        <v>10</v>
      </c>
      <c r="AG348" t="s">
        <v>2717</v>
      </c>
    </row>
    <row r="349" spans="1:33" x14ac:dyDescent="0.25">
      <c r="A349">
        <v>424</v>
      </c>
      <c r="B349" t="s">
        <v>2718</v>
      </c>
      <c r="C349" t="s">
        <v>1906</v>
      </c>
      <c r="D349">
        <v>0</v>
      </c>
      <c r="E349">
        <v>0</v>
      </c>
      <c r="F349">
        <v>0</v>
      </c>
      <c r="G349">
        <v>0</v>
      </c>
      <c r="H349">
        <v>0</v>
      </c>
      <c r="I349">
        <v>0</v>
      </c>
      <c r="J349" s="27">
        <v>0</v>
      </c>
      <c r="K349" s="119">
        <v>0</v>
      </c>
      <c r="L349" s="119">
        <v>0</v>
      </c>
      <c r="M349" s="119">
        <v>0</v>
      </c>
      <c r="N349" s="119">
        <v>0</v>
      </c>
      <c r="O349" s="119">
        <v>0</v>
      </c>
      <c r="P349" s="119">
        <v>0</v>
      </c>
      <c r="Q349" s="119">
        <v>0</v>
      </c>
      <c r="R349" s="119">
        <v>0</v>
      </c>
      <c r="S349" s="119">
        <v>0.5</v>
      </c>
      <c r="T349" s="119">
        <v>5</v>
      </c>
      <c r="U349" s="119">
        <v>75</v>
      </c>
      <c r="V349" s="119">
        <v>0</v>
      </c>
      <c r="W349" s="119">
        <v>0</v>
      </c>
      <c r="X349" s="119">
        <v>0</v>
      </c>
      <c r="Y349" s="119">
        <v>0</v>
      </c>
      <c r="Z349" s="134">
        <v>15</v>
      </c>
      <c r="AA349" s="119">
        <v>0</v>
      </c>
      <c r="AB349" s="119">
        <v>0</v>
      </c>
      <c r="AC349" s="119">
        <v>0.3</v>
      </c>
      <c r="AD349" s="119">
        <v>0</v>
      </c>
      <c r="AE349" s="119">
        <v>0</v>
      </c>
      <c r="AF349" s="119">
        <v>0</v>
      </c>
      <c r="AG349" t="s">
        <v>2719</v>
      </c>
    </row>
    <row r="350" spans="1:33" x14ac:dyDescent="0.25">
      <c r="A350">
        <v>425</v>
      </c>
      <c r="B350" t="s">
        <v>2720</v>
      </c>
      <c r="C350" t="s">
        <v>1906</v>
      </c>
      <c r="D350">
        <v>0</v>
      </c>
      <c r="E350">
        <v>0</v>
      </c>
      <c r="F350">
        <v>0</v>
      </c>
      <c r="G350">
        <v>0</v>
      </c>
      <c r="H350">
        <v>0</v>
      </c>
      <c r="I350">
        <v>0</v>
      </c>
      <c r="J350" s="27">
        <v>0</v>
      </c>
      <c r="K350" s="119">
        <v>0</v>
      </c>
      <c r="L350" s="119">
        <v>0</v>
      </c>
      <c r="M350" s="119">
        <v>0</v>
      </c>
      <c r="N350" s="119">
        <v>0</v>
      </c>
      <c r="O350" s="119">
        <v>0</v>
      </c>
      <c r="P350" s="119">
        <v>0</v>
      </c>
      <c r="Q350" s="119">
        <v>0</v>
      </c>
      <c r="R350" s="119">
        <v>0</v>
      </c>
      <c r="S350" s="119">
        <v>0.5</v>
      </c>
      <c r="T350" s="119">
        <v>5</v>
      </c>
      <c r="U350" s="119">
        <v>75</v>
      </c>
      <c r="V350" s="119">
        <v>0</v>
      </c>
      <c r="W350" s="119">
        <v>0</v>
      </c>
      <c r="X350" s="119">
        <v>0</v>
      </c>
      <c r="Y350" s="119">
        <v>0</v>
      </c>
      <c r="Z350" s="134">
        <v>16</v>
      </c>
      <c r="AA350" s="119">
        <v>0</v>
      </c>
      <c r="AB350" s="119">
        <v>0</v>
      </c>
      <c r="AC350" s="119">
        <v>0.3</v>
      </c>
      <c r="AD350" s="119">
        <v>0</v>
      </c>
      <c r="AE350" s="119">
        <v>0</v>
      </c>
      <c r="AF350" s="119">
        <v>0</v>
      </c>
      <c r="AG350" t="s">
        <v>2721</v>
      </c>
    </row>
    <row r="351" spans="1:33" x14ac:dyDescent="0.25">
      <c r="A351">
        <v>426</v>
      </c>
      <c r="B351" t="s">
        <v>2722</v>
      </c>
      <c r="C351" t="s">
        <v>1906</v>
      </c>
      <c r="D351">
        <v>0</v>
      </c>
      <c r="E351">
        <v>0</v>
      </c>
      <c r="F351">
        <v>0</v>
      </c>
      <c r="G351">
        <v>0</v>
      </c>
      <c r="H351">
        <v>0</v>
      </c>
      <c r="I351">
        <v>0</v>
      </c>
      <c r="J351" s="27">
        <v>0</v>
      </c>
      <c r="K351" s="119">
        <v>0</v>
      </c>
      <c r="L351" s="119">
        <v>0</v>
      </c>
      <c r="M351" s="119">
        <v>0</v>
      </c>
      <c r="N351" s="119">
        <v>0</v>
      </c>
      <c r="O351" s="119">
        <v>0</v>
      </c>
      <c r="P351" s="119">
        <v>0</v>
      </c>
      <c r="Q351" s="119">
        <v>15</v>
      </c>
      <c r="R351" s="119">
        <v>0</v>
      </c>
      <c r="S351" s="119">
        <v>0.01</v>
      </c>
      <c r="T351" s="119">
        <v>1</v>
      </c>
      <c r="U351" s="119">
        <v>10</v>
      </c>
      <c r="V351" s="119">
        <v>0</v>
      </c>
      <c r="W351" s="119">
        <v>0</v>
      </c>
      <c r="X351" s="119">
        <v>0</v>
      </c>
      <c r="Y351" s="119">
        <v>0</v>
      </c>
      <c r="Z351" s="134">
        <v>19</v>
      </c>
      <c r="AA351" s="119">
        <v>0.4</v>
      </c>
      <c r="AB351" s="119">
        <v>0</v>
      </c>
      <c r="AC351" s="119">
        <v>0.01</v>
      </c>
      <c r="AD351" s="119">
        <v>0</v>
      </c>
      <c r="AE351" s="119">
        <v>3.891</v>
      </c>
      <c r="AF351" s="119">
        <v>1</v>
      </c>
      <c r="AG351" t="s">
        <v>2723</v>
      </c>
    </row>
    <row r="352" spans="1:33" x14ac:dyDescent="0.25">
      <c r="A352">
        <v>427</v>
      </c>
      <c r="B352" t="s">
        <v>2724</v>
      </c>
      <c r="C352" t="s">
        <v>1906</v>
      </c>
      <c r="D352">
        <v>0</v>
      </c>
      <c r="E352">
        <v>0</v>
      </c>
      <c r="F352">
        <v>0</v>
      </c>
      <c r="G352">
        <v>0</v>
      </c>
      <c r="H352">
        <v>0</v>
      </c>
      <c r="I352">
        <v>0</v>
      </c>
      <c r="J352" s="27">
        <v>0</v>
      </c>
      <c r="K352" s="119">
        <v>0</v>
      </c>
      <c r="L352" s="119">
        <v>0</v>
      </c>
      <c r="M352" s="119">
        <v>0</v>
      </c>
      <c r="N352" s="119">
        <v>0</v>
      </c>
      <c r="O352" s="119">
        <v>0</v>
      </c>
      <c r="P352" s="119">
        <v>0</v>
      </c>
      <c r="Q352" s="119">
        <v>0</v>
      </c>
      <c r="R352" s="119">
        <v>0</v>
      </c>
      <c r="S352" s="119">
        <v>0</v>
      </c>
      <c r="T352" s="119">
        <v>0</v>
      </c>
      <c r="U352" s="119">
        <v>0</v>
      </c>
      <c r="V352" s="119">
        <v>0</v>
      </c>
      <c r="W352" s="119">
        <v>0</v>
      </c>
      <c r="X352" s="119">
        <v>0</v>
      </c>
      <c r="Y352" s="119">
        <v>0</v>
      </c>
      <c r="Z352" s="134">
        <v>20</v>
      </c>
      <c r="AA352" s="119">
        <v>0</v>
      </c>
      <c r="AB352" s="119">
        <v>0</v>
      </c>
      <c r="AC352" s="119">
        <v>0</v>
      </c>
      <c r="AD352" s="119">
        <v>0</v>
      </c>
      <c r="AE352" s="119">
        <v>0</v>
      </c>
      <c r="AF352" s="119">
        <v>0</v>
      </c>
      <c r="AG352" t="s">
        <v>2725</v>
      </c>
    </row>
    <row r="353" spans="1:33" x14ac:dyDescent="0.25">
      <c r="A353">
        <v>451</v>
      </c>
      <c r="B353" t="s">
        <v>1958</v>
      </c>
      <c r="C353" t="s">
        <v>1906</v>
      </c>
      <c r="D353">
        <v>0</v>
      </c>
      <c r="E353">
        <v>0</v>
      </c>
      <c r="F353">
        <v>0</v>
      </c>
      <c r="G353">
        <v>0</v>
      </c>
      <c r="H353">
        <v>0</v>
      </c>
      <c r="I353">
        <v>0</v>
      </c>
      <c r="J353" s="27">
        <v>0</v>
      </c>
      <c r="K353" s="119">
        <v>0</v>
      </c>
      <c r="L353" s="119">
        <v>0</v>
      </c>
      <c r="M353" s="119">
        <v>0</v>
      </c>
      <c r="N353" s="119">
        <v>0</v>
      </c>
      <c r="O353" s="119">
        <v>0</v>
      </c>
      <c r="P353" s="119">
        <v>0</v>
      </c>
      <c r="Q353" s="119">
        <v>0</v>
      </c>
      <c r="R353" s="119">
        <v>0</v>
      </c>
      <c r="S353" s="119">
        <v>0</v>
      </c>
      <c r="T353" s="119">
        <v>0</v>
      </c>
      <c r="U353" s="119">
        <v>0</v>
      </c>
      <c r="V353" s="119">
        <v>0</v>
      </c>
      <c r="W353" s="119">
        <v>0</v>
      </c>
      <c r="X353" s="119">
        <v>0</v>
      </c>
      <c r="Y353" s="119">
        <v>0</v>
      </c>
      <c r="Z353" s="134">
        <v>1</v>
      </c>
      <c r="AA353" s="119">
        <v>0</v>
      </c>
      <c r="AB353" s="119">
        <v>0</v>
      </c>
      <c r="AC353" s="119">
        <v>0</v>
      </c>
      <c r="AD353" s="119">
        <v>0</v>
      </c>
      <c r="AE353" s="119">
        <v>0</v>
      </c>
      <c r="AF353" s="119">
        <v>0</v>
      </c>
      <c r="AG353" t="s">
        <v>1958</v>
      </c>
    </row>
    <row r="354" spans="1:33" x14ac:dyDescent="0.25">
      <c r="A354">
        <v>452</v>
      </c>
      <c r="B354" t="s">
        <v>2716</v>
      </c>
      <c r="C354" t="s">
        <v>1906</v>
      </c>
      <c r="D354">
        <v>0</v>
      </c>
      <c r="E354">
        <v>0</v>
      </c>
      <c r="F354">
        <v>0</v>
      </c>
      <c r="G354">
        <v>0</v>
      </c>
      <c r="H354">
        <v>0</v>
      </c>
      <c r="I354">
        <v>0</v>
      </c>
      <c r="J354" s="27">
        <v>0</v>
      </c>
      <c r="K354" s="119">
        <v>0</v>
      </c>
      <c r="L354" s="119">
        <v>0</v>
      </c>
      <c r="M354" s="119">
        <v>0</v>
      </c>
      <c r="N354" s="119">
        <v>0</v>
      </c>
      <c r="O354" s="119">
        <v>0</v>
      </c>
      <c r="P354" s="119">
        <v>0</v>
      </c>
      <c r="Q354" s="119">
        <v>0</v>
      </c>
      <c r="R354" s="119">
        <v>0</v>
      </c>
      <c r="S354" s="119">
        <v>0.05</v>
      </c>
      <c r="T354" s="119">
        <v>10</v>
      </c>
      <c r="U354" s="119">
        <v>100</v>
      </c>
      <c r="V354" s="119">
        <v>1000</v>
      </c>
      <c r="W354" s="119">
        <v>40</v>
      </c>
      <c r="X354" s="119">
        <v>1000</v>
      </c>
      <c r="Y354" s="119">
        <v>100</v>
      </c>
      <c r="Z354" s="134">
        <v>17</v>
      </c>
      <c r="AA354" s="119">
        <v>0</v>
      </c>
      <c r="AB354" s="119">
        <v>0</v>
      </c>
      <c r="AC354" s="119">
        <v>0.3</v>
      </c>
      <c r="AD354" s="119">
        <v>0</v>
      </c>
      <c r="AE354" s="119">
        <v>0</v>
      </c>
      <c r="AF354" s="119">
        <v>0</v>
      </c>
      <c r="AG354" t="s">
        <v>2726</v>
      </c>
    </row>
    <row r="355" spans="1:33" x14ac:dyDescent="0.25">
      <c r="A355">
        <v>453</v>
      </c>
      <c r="B355" t="s">
        <v>2712</v>
      </c>
      <c r="C355" t="s">
        <v>1906</v>
      </c>
      <c r="D355">
        <v>0</v>
      </c>
      <c r="E355">
        <v>0</v>
      </c>
      <c r="F355">
        <v>0</v>
      </c>
      <c r="G355">
        <v>0</v>
      </c>
      <c r="H355">
        <v>0</v>
      </c>
      <c r="I355">
        <v>0</v>
      </c>
      <c r="J355" s="27">
        <v>0</v>
      </c>
      <c r="K355" s="119">
        <v>0</v>
      </c>
      <c r="L355" s="119">
        <v>0</v>
      </c>
      <c r="M355" s="119">
        <v>0</v>
      </c>
      <c r="N355" s="119">
        <v>0</v>
      </c>
      <c r="O355" s="119">
        <v>0</v>
      </c>
      <c r="P355" s="119">
        <v>0</v>
      </c>
      <c r="Q355" s="119">
        <v>0</v>
      </c>
      <c r="R355" s="119">
        <v>0</v>
      </c>
      <c r="S355" s="119">
        <v>0.7</v>
      </c>
      <c r="T355" s="119">
        <v>10</v>
      </c>
      <c r="U355" s="119">
        <v>40</v>
      </c>
      <c r="V355" s="119">
        <v>100</v>
      </c>
      <c r="W355" s="119">
        <v>1</v>
      </c>
      <c r="X355" s="119">
        <v>0</v>
      </c>
      <c r="Y355" s="119">
        <v>0</v>
      </c>
      <c r="Z355" s="134">
        <v>18</v>
      </c>
      <c r="AA355" s="119">
        <v>0</v>
      </c>
      <c r="AB355" s="119">
        <v>0</v>
      </c>
      <c r="AC355" s="119">
        <v>0.2</v>
      </c>
      <c r="AD355" s="119">
        <v>0</v>
      </c>
      <c r="AE355" s="119">
        <v>0</v>
      </c>
      <c r="AF355" s="119">
        <v>0</v>
      </c>
      <c r="AG355" t="s">
        <v>2727</v>
      </c>
    </row>
    <row r="356" spans="1:33" x14ac:dyDescent="0.25">
      <c r="A356">
        <v>454</v>
      </c>
      <c r="B356" t="s">
        <v>2424</v>
      </c>
      <c r="C356" t="s">
        <v>2404</v>
      </c>
      <c r="D356">
        <v>0</v>
      </c>
      <c r="E356">
        <v>0</v>
      </c>
      <c r="F356">
        <v>0</v>
      </c>
      <c r="G356">
        <v>0</v>
      </c>
      <c r="H356">
        <v>0</v>
      </c>
      <c r="I356">
        <v>0</v>
      </c>
      <c r="J356" s="27">
        <v>0</v>
      </c>
      <c r="K356" s="119">
        <v>0</v>
      </c>
      <c r="L356" s="119">
        <v>0</v>
      </c>
      <c r="M356" s="119">
        <v>0</v>
      </c>
      <c r="N356" s="119">
        <v>0</v>
      </c>
      <c r="O356" s="119">
        <v>0</v>
      </c>
      <c r="P356" s="119">
        <v>0</v>
      </c>
      <c r="Q356" s="119">
        <v>0</v>
      </c>
      <c r="R356" s="119">
        <v>0</v>
      </c>
      <c r="S356" s="119">
        <v>0</v>
      </c>
      <c r="T356" s="119">
        <v>0</v>
      </c>
      <c r="U356" s="119">
        <v>0</v>
      </c>
      <c r="V356" s="119">
        <v>0</v>
      </c>
      <c r="W356" s="119">
        <v>0</v>
      </c>
      <c r="X356" s="119">
        <v>0</v>
      </c>
      <c r="Y356" s="119">
        <v>0</v>
      </c>
      <c r="Z356" s="134">
        <v>9</v>
      </c>
      <c r="AA356" s="119">
        <v>0</v>
      </c>
      <c r="AB356" s="119">
        <v>0</v>
      </c>
      <c r="AC356" s="119">
        <v>0</v>
      </c>
      <c r="AD356" s="119">
        <v>0</v>
      </c>
      <c r="AE356" s="119">
        <v>5</v>
      </c>
      <c r="AF356" s="119">
        <v>0.28999999999999998</v>
      </c>
      <c r="AG356" t="s">
        <v>2425</v>
      </c>
    </row>
    <row r="357" spans="1:33" x14ac:dyDescent="0.25">
      <c r="A357">
        <v>455</v>
      </c>
      <c r="B357" t="s">
        <v>2728</v>
      </c>
      <c r="C357" t="s">
        <v>1906</v>
      </c>
      <c r="D357">
        <v>0</v>
      </c>
      <c r="E357">
        <v>0</v>
      </c>
      <c r="F357">
        <v>0</v>
      </c>
      <c r="G357">
        <v>0</v>
      </c>
      <c r="H357">
        <v>0</v>
      </c>
      <c r="I357">
        <v>0</v>
      </c>
      <c r="J357" s="27">
        <v>0</v>
      </c>
      <c r="K357" s="119">
        <v>0</v>
      </c>
      <c r="L357" s="119">
        <v>0</v>
      </c>
      <c r="M357" s="119">
        <v>0</v>
      </c>
      <c r="N357" s="119">
        <v>0</v>
      </c>
      <c r="O357" s="119">
        <v>0</v>
      </c>
      <c r="P357" s="119">
        <v>0</v>
      </c>
      <c r="Q357" s="119">
        <v>0</v>
      </c>
      <c r="R357" s="119">
        <v>0</v>
      </c>
      <c r="S357" s="119">
        <v>0</v>
      </c>
      <c r="T357" s="119">
        <v>0</v>
      </c>
      <c r="U357" s="119">
        <v>0</v>
      </c>
      <c r="V357" s="119">
        <v>0</v>
      </c>
      <c r="W357" s="119">
        <v>0</v>
      </c>
      <c r="X357" s="119">
        <v>0</v>
      </c>
      <c r="Y357" s="119">
        <v>0</v>
      </c>
      <c r="Z357" s="134">
        <v>21</v>
      </c>
      <c r="AA357" s="119">
        <v>0</v>
      </c>
      <c r="AB357" s="119">
        <v>0.99</v>
      </c>
      <c r="AC357" s="119">
        <v>0</v>
      </c>
      <c r="AD357" s="119">
        <v>0</v>
      </c>
      <c r="AE357" s="119">
        <v>0</v>
      </c>
      <c r="AF357" s="119">
        <v>2.6</v>
      </c>
      <c r="AG357" t="s">
        <v>2729</v>
      </c>
    </row>
    <row r="358" spans="1:33" x14ac:dyDescent="0.25">
      <c r="A358">
        <v>472</v>
      </c>
      <c r="B358" t="s">
        <v>2408</v>
      </c>
      <c r="C358" t="s">
        <v>1906</v>
      </c>
      <c r="D358">
        <v>12047</v>
      </c>
      <c r="E358">
        <v>13252</v>
      </c>
      <c r="F358">
        <v>50</v>
      </c>
      <c r="G358">
        <v>1200</v>
      </c>
      <c r="H358">
        <v>6</v>
      </c>
      <c r="I358">
        <v>0</v>
      </c>
      <c r="J358" s="27">
        <v>9.1</v>
      </c>
      <c r="K358" s="119">
        <v>0.63</v>
      </c>
      <c r="L358" s="119">
        <v>1.3</v>
      </c>
      <c r="M358" s="119">
        <v>0.1</v>
      </c>
      <c r="N358" s="119">
        <v>0</v>
      </c>
      <c r="O358" s="119">
        <v>0.6</v>
      </c>
      <c r="P358" s="119">
        <v>0.88500000000000001</v>
      </c>
      <c r="Q358" s="119">
        <v>0.65</v>
      </c>
      <c r="R358" s="119">
        <v>0</v>
      </c>
      <c r="S358" s="119">
        <v>0.3</v>
      </c>
      <c r="T358" s="119">
        <v>13</v>
      </c>
      <c r="U358" s="119">
        <v>75</v>
      </c>
      <c r="V358" s="119">
        <v>25</v>
      </c>
      <c r="W358" s="119">
        <v>0.3</v>
      </c>
      <c r="X358" s="119">
        <v>0</v>
      </c>
      <c r="Y358" s="119">
        <v>0</v>
      </c>
      <c r="Z358" s="134">
        <v>9</v>
      </c>
      <c r="AA358" s="119">
        <v>0</v>
      </c>
      <c r="AB358" s="119">
        <v>0</v>
      </c>
      <c r="AC358" s="119">
        <v>0</v>
      </c>
      <c r="AD358" s="119">
        <v>0</v>
      </c>
      <c r="AE358" s="119">
        <v>5</v>
      </c>
      <c r="AF358" s="119">
        <v>0.15</v>
      </c>
      <c r="AG358" t="s">
        <v>2408</v>
      </c>
    </row>
    <row r="359" spans="1:33" x14ac:dyDescent="0.25">
      <c r="A359">
        <v>500</v>
      </c>
      <c r="B359" t="s">
        <v>2730</v>
      </c>
      <c r="C359" t="s">
        <v>2637</v>
      </c>
      <c r="D359">
        <v>58589</v>
      </c>
      <c r="E359">
        <v>64448</v>
      </c>
      <c r="F359">
        <v>840</v>
      </c>
      <c r="G359">
        <v>15000</v>
      </c>
      <c r="H359">
        <v>7</v>
      </c>
      <c r="I359">
        <v>3</v>
      </c>
      <c r="J359" s="27">
        <v>3.22</v>
      </c>
      <c r="K359" s="119">
        <v>1.2E-2</v>
      </c>
      <c r="L359" s="119">
        <v>1.3</v>
      </c>
      <c r="M359" s="119">
        <v>4.3999999999999997E-2</v>
      </c>
      <c r="N359" s="119">
        <v>0</v>
      </c>
      <c r="O359" s="119">
        <v>0.68</v>
      </c>
      <c r="P359" s="119">
        <v>0.92</v>
      </c>
      <c r="Q359" s="119">
        <v>0.95</v>
      </c>
      <c r="R359" s="119">
        <v>0</v>
      </c>
      <c r="S359" s="119">
        <v>0</v>
      </c>
      <c r="T359" s="119">
        <v>0</v>
      </c>
      <c r="U359" s="119">
        <v>0</v>
      </c>
      <c r="V359" s="119">
        <v>0</v>
      </c>
      <c r="W359" s="119">
        <v>0</v>
      </c>
      <c r="X359" s="119">
        <v>0</v>
      </c>
      <c r="Y359" s="119">
        <v>0</v>
      </c>
      <c r="Z359" s="134">
        <v>8</v>
      </c>
      <c r="AA359" s="119">
        <v>0</v>
      </c>
      <c r="AB359" s="119">
        <v>0</v>
      </c>
      <c r="AC359" s="119">
        <v>0</v>
      </c>
      <c r="AD359" s="119">
        <v>0</v>
      </c>
      <c r="AE359" s="119">
        <v>0</v>
      </c>
      <c r="AF359" s="119">
        <v>0</v>
      </c>
      <c r="AG359" t="s">
        <v>2731</v>
      </c>
    </row>
    <row r="360" spans="1:33" x14ac:dyDescent="0.25">
      <c r="A360">
        <v>501</v>
      </c>
      <c r="B360" t="s">
        <v>2732</v>
      </c>
      <c r="C360" t="s">
        <v>2637</v>
      </c>
      <c r="D360">
        <v>9155</v>
      </c>
      <c r="E360">
        <v>10070</v>
      </c>
      <c r="F360">
        <v>840</v>
      </c>
      <c r="G360">
        <v>11000</v>
      </c>
      <c r="H360">
        <v>75</v>
      </c>
      <c r="I360">
        <v>3</v>
      </c>
      <c r="J360" s="27">
        <v>3.22</v>
      </c>
      <c r="K360" s="119">
        <v>1.2E-2</v>
      </c>
      <c r="L360" s="119">
        <v>1.3</v>
      </c>
      <c r="M360" s="119">
        <v>4.3999999999999997E-2</v>
      </c>
      <c r="N360" s="119">
        <v>0</v>
      </c>
      <c r="O360" s="119">
        <v>0.68</v>
      </c>
      <c r="P360" s="119">
        <v>0.92</v>
      </c>
      <c r="Q360" s="119">
        <v>0.82499999999999996</v>
      </c>
      <c r="R360" s="119">
        <v>0</v>
      </c>
      <c r="S360" s="119">
        <v>0</v>
      </c>
      <c r="T360" s="119">
        <v>0</v>
      </c>
      <c r="U360" s="119">
        <v>0</v>
      </c>
      <c r="V360" s="119">
        <v>0</v>
      </c>
      <c r="W360" s="119">
        <v>0</v>
      </c>
      <c r="X360" s="119">
        <v>0</v>
      </c>
      <c r="Y360" s="119">
        <v>0</v>
      </c>
      <c r="Z360" s="134">
        <v>8</v>
      </c>
      <c r="AA360" s="119">
        <v>0</v>
      </c>
      <c r="AB360" s="119">
        <v>0</v>
      </c>
      <c r="AC360" s="119">
        <v>0</v>
      </c>
      <c r="AD360" s="119">
        <v>0</v>
      </c>
      <c r="AE360" s="119">
        <v>0</v>
      </c>
      <c r="AF360" s="119">
        <v>0</v>
      </c>
      <c r="AG360" t="s">
        <v>2733</v>
      </c>
    </row>
    <row r="361" spans="1:33" x14ac:dyDescent="0.25">
      <c r="A361">
        <v>502</v>
      </c>
      <c r="B361" t="s">
        <v>2734</v>
      </c>
      <c r="C361" t="s">
        <v>2637</v>
      </c>
      <c r="D361">
        <v>32310</v>
      </c>
      <c r="E361">
        <v>35541</v>
      </c>
      <c r="F361">
        <v>100</v>
      </c>
      <c r="G361">
        <v>20000</v>
      </c>
      <c r="H361">
        <v>41</v>
      </c>
      <c r="I361">
        <v>2.4</v>
      </c>
      <c r="J361" s="27">
        <v>3.22</v>
      </c>
      <c r="K361" s="119">
        <v>0.19</v>
      </c>
      <c r="L361" s="119">
        <v>1.3</v>
      </c>
      <c r="M361" s="119">
        <v>4.3999999999999997E-2</v>
      </c>
      <c r="N361" s="119">
        <v>0</v>
      </c>
      <c r="O361" s="119">
        <v>0.68</v>
      </c>
      <c r="P361" s="119">
        <v>0.9</v>
      </c>
      <c r="Q361" s="119">
        <v>0.75</v>
      </c>
      <c r="R361" s="119">
        <v>0</v>
      </c>
      <c r="S361" s="119">
        <v>0</v>
      </c>
      <c r="T361" s="119">
        <v>0</v>
      </c>
      <c r="U361" s="119">
        <v>0</v>
      </c>
      <c r="V361" s="119">
        <v>0</v>
      </c>
      <c r="W361" s="119">
        <v>0</v>
      </c>
      <c r="X361" s="119">
        <v>0</v>
      </c>
      <c r="Y361" s="119">
        <v>0</v>
      </c>
      <c r="Z361" s="134">
        <v>8</v>
      </c>
      <c r="AA361" s="119">
        <v>0</v>
      </c>
      <c r="AB361" s="119">
        <v>0</v>
      </c>
      <c r="AC361" s="119">
        <v>0</v>
      </c>
      <c r="AD361" s="119">
        <v>0</v>
      </c>
      <c r="AE361" s="119">
        <v>0</v>
      </c>
      <c r="AF361" s="119">
        <v>0</v>
      </c>
      <c r="AG361" t="s">
        <v>2735</v>
      </c>
    </row>
    <row r="362" spans="1:33" x14ac:dyDescent="0.25">
      <c r="A362">
        <v>504</v>
      </c>
      <c r="B362" t="s">
        <v>2736</v>
      </c>
      <c r="C362" t="s">
        <v>2637</v>
      </c>
      <c r="D362">
        <v>54281</v>
      </c>
      <c r="E362">
        <v>59709</v>
      </c>
      <c r="F362">
        <v>844</v>
      </c>
      <c r="G362">
        <v>18200</v>
      </c>
      <c r="H362">
        <v>0</v>
      </c>
      <c r="I362">
        <v>1.8</v>
      </c>
      <c r="J362" s="27">
        <v>4.83</v>
      </c>
      <c r="K362" s="119">
        <v>0.19</v>
      </c>
      <c r="L362" s="119">
        <v>1.3</v>
      </c>
      <c r="M362" s="119">
        <v>0.45</v>
      </c>
      <c r="N362" s="119">
        <v>0</v>
      </c>
      <c r="O362" s="119">
        <v>0.6</v>
      </c>
      <c r="P362" s="119">
        <v>0.95199999999999996</v>
      </c>
      <c r="Q362" s="119">
        <v>0.95</v>
      </c>
      <c r="R362" s="119">
        <v>0</v>
      </c>
      <c r="S362" s="119">
        <v>0</v>
      </c>
      <c r="T362" s="119">
        <v>0</v>
      </c>
      <c r="U362" s="119">
        <v>0</v>
      </c>
      <c r="V362" s="119">
        <v>0</v>
      </c>
      <c r="W362" s="119">
        <v>0</v>
      </c>
      <c r="X362" s="119">
        <v>0</v>
      </c>
      <c r="Y362" s="119">
        <v>0</v>
      </c>
      <c r="Z362" s="134">
        <v>8</v>
      </c>
      <c r="AA362" s="119">
        <v>0</v>
      </c>
      <c r="AB362" s="119">
        <v>0</v>
      </c>
      <c r="AC362" s="119">
        <v>0</v>
      </c>
      <c r="AD362" s="119">
        <v>0</v>
      </c>
      <c r="AE362" s="119">
        <v>0</v>
      </c>
      <c r="AF362" s="119">
        <v>0</v>
      </c>
      <c r="AG362" t="s">
        <v>2737</v>
      </c>
    </row>
    <row r="363" spans="1:33" x14ac:dyDescent="0.25">
      <c r="A363">
        <v>505</v>
      </c>
      <c r="B363" t="s">
        <v>2738</v>
      </c>
      <c r="C363" t="s">
        <v>2637</v>
      </c>
      <c r="D363">
        <v>54281</v>
      </c>
      <c r="E363">
        <v>59709</v>
      </c>
      <c r="F363">
        <v>844</v>
      </c>
      <c r="G363">
        <v>18200</v>
      </c>
      <c r="H363">
        <v>0</v>
      </c>
      <c r="I363">
        <v>1.8</v>
      </c>
      <c r="J363" s="27">
        <v>4.83</v>
      </c>
      <c r="K363" s="119">
        <v>0.19</v>
      </c>
      <c r="L363" s="119">
        <v>1.3</v>
      </c>
      <c r="M363" s="119">
        <v>0.45</v>
      </c>
      <c r="N363" s="119">
        <v>0</v>
      </c>
      <c r="O363" s="119">
        <v>0.6</v>
      </c>
      <c r="P363" s="119">
        <v>0.97199999999999998</v>
      </c>
      <c r="Q363" s="119">
        <v>0.9</v>
      </c>
      <c r="R363" s="119">
        <v>0</v>
      </c>
      <c r="S363" s="119">
        <v>0</v>
      </c>
      <c r="T363" s="119">
        <v>0</v>
      </c>
      <c r="U363" s="119">
        <v>0</v>
      </c>
      <c r="V363" s="119">
        <v>0</v>
      </c>
      <c r="W363" s="119">
        <v>0</v>
      </c>
      <c r="X363" s="119">
        <v>0</v>
      </c>
      <c r="Y363" s="119">
        <v>0</v>
      </c>
      <c r="Z363" s="134">
        <v>8</v>
      </c>
      <c r="AA363" s="119">
        <v>0</v>
      </c>
      <c r="AB363" s="119">
        <v>0</v>
      </c>
      <c r="AC363" s="119">
        <v>0</v>
      </c>
      <c r="AD363" s="119">
        <v>0</v>
      </c>
      <c r="AE363" s="119">
        <v>0</v>
      </c>
      <c r="AF363" s="119">
        <v>0</v>
      </c>
      <c r="AG363" t="s">
        <v>2739</v>
      </c>
    </row>
    <row r="364" spans="1:33" x14ac:dyDescent="0.25">
      <c r="A364">
        <v>506</v>
      </c>
      <c r="B364" t="s">
        <v>2740</v>
      </c>
      <c r="C364" t="s">
        <v>2637</v>
      </c>
      <c r="D364">
        <v>826</v>
      </c>
      <c r="E364">
        <v>909</v>
      </c>
      <c r="F364">
        <v>940</v>
      </c>
      <c r="G364">
        <v>18200</v>
      </c>
      <c r="H364">
        <v>0</v>
      </c>
      <c r="I364">
        <v>1.8</v>
      </c>
      <c r="J364" s="27">
        <v>4.83</v>
      </c>
      <c r="K364" s="119">
        <v>0.19</v>
      </c>
      <c r="L364" s="119">
        <v>1.3</v>
      </c>
      <c r="M364" s="119">
        <v>3.5000000000000003E-2</v>
      </c>
      <c r="N364" s="119">
        <v>0</v>
      </c>
      <c r="O364" s="119">
        <v>0.6</v>
      </c>
      <c r="P364" s="119">
        <v>0.98699999999999999</v>
      </c>
      <c r="Q364" s="119">
        <v>0.85</v>
      </c>
      <c r="R364" s="119">
        <v>0</v>
      </c>
      <c r="S364" s="119">
        <v>0</v>
      </c>
      <c r="T364" s="119">
        <v>0</v>
      </c>
      <c r="U364" s="119">
        <v>0</v>
      </c>
      <c r="V364" s="119">
        <v>0</v>
      </c>
      <c r="W364" s="119">
        <v>0</v>
      </c>
      <c r="X364" s="119">
        <v>0</v>
      </c>
      <c r="Y364" s="119">
        <v>0</v>
      </c>
      <c r="Z364" s="134">
        <v>8</v>
      </c>
      <c r="AA364" s="119">
        <v>0</v>
      </c>
      <c r="AB364" s="119">
        <v>0</v>
      </c>
      <c r="AC364" s="119">
        <v>0</v>
      </c>
      <c r="AD364" s="119">
        <v>0</v>
      </c>
      <c r="AE364" s="119">
        <v>0</v>
      </c>
      <c r="AF364" s="119">
        <v>0</v>
      </c>
      <c r="AG364" t="s">
        <v>2741</v>
      </c>
    </row>
    <row r="365" spans="1:33" x14ac:dyDescent="0.25">
      <c r="A365">
        <v>507</v>
      </c>
      <c r="B365" t="s">
        <v>2742</v>
      </c>
      <c r="C365" t="s">
        <v>2637</v>
      </c>
      <c r="D365">
        <v>54281</v>
      </c>
      <c r="E365">
        <v>59709</v>
      </c>
      <c r="F365">
        <v>844</v>
      </c>
      <c r="G365">
        <v>18200</v>
      </c>
      <c r="H365">
        <v>0</v>
      </c>
      <c r="I365">
        <v>1.8</v>
      </c>
      <c r="J365" s="27">
        <v>4.83</v>
      </c>
      <c r="K365" s="119">
        <v>0.19</v>
      </c>
      <c r="L365" s="119">
        <v>1.3</v>
      </c>
      <c r="M365" s="119">
        <v>0.45</v>
      </c>
      <c r="N365" s="119">
        <v>0</v>
      </c>
      <c r="O365" s="119">
        <v>0.6</v>
      </c>
      <c r="P365" s="119">
        <v>0.998</v>
      </c>
      <c r="Q365" s="119">
        <v>0.8</v>
      </c>
      <c r="R365" s="119">
        <v>0</v>
      </c>
      <c r="S365" s="119">
        <v>0</v>
      </c>
      <c r="T365" s="119">
        <v>0</v>
      </c>
      <c r="U365" s="119">
        <v>0</v>
      </c>
      <c r="V365" s="119">
        <v>0</v>
      </c>
      <c r="W365" s="119">
        <v>0</v>
      </c>
      <c r="X365" s="119">
        <v>0</v>
      </c>
      <c r="Y365" s="119">
        <v>0</v>
      </c>
      <c r="Z365" s="134">
        <v>8</v>
      </c>
      <c r="AA365" s="119">
        <v>0</v>
      </c>
      <c r="AB365" s="119">
        <v>0</v>
      </c>
      <c r="AC365" s="119">
        <v>0</v>
      </c>
      <c r="AD365" s="119">
        <v>0</v>
      </c>
      <c r="AE365" s="119">
        <v>0</v>
      </c>
      <c r="AF365" s="119">
        <v>0</v>
      </c>
      <c r="AG365" t="s">
        <v>2743</v>
      </c>
    </row>
    <row r="366" spans="1:33" x14ac:dyDescent="0.25">
      <c r="A366">
        <v>508</v>
      </c>
      <c r="B366" t="s">
        <v>2744</v>
      </c>
      <c r="C366" t="s">
        <v>2637</v>
      </c>
      <c r="D366">
        <v>54281</v>
      </c>
      <c r="E366">
        <v>59709</v>
      </c>
      <c r="F366">
        <v>844</v>
      </c>
      <c r="G366">
        <v>18200</v>
      </c>
      <c r="H366">
        <v>0</v>
      </c>
      <c r="I366">
        <v>1.8</v>
      </c>
      <c r="J366" s="27">
        <v>4.83</v>
      </c>
      <c r="K366" s="119">
        <v>0.19</v>
      </c>
      <c r="L366" s="119">
        <v>1.3</v>
      </c>
      <c r="M366" s="119">
        <v>0.45</v>
      </c>
      <c r="N366" s="119">
        <v>0</v>
      </c>
      <c r="O366" s="119">
        <v>0.6</v>
      </c>
      <c r="P366" s="119">
        <v>0.92</v>
      </c>
      <c r="Q366" s="119">
        <v>0.75</v>
      </c>
      <c r="R366" s="119">
        <v>0</v>
      </c>
      <c r="S366" s="119">
        <v>0</v>
      </c>
      <c r="T366" s="119">
        <v>0</v>
      </c>
      <c r="U366" s="119">
        <v>0</v>
      </c>
      <c r="V366" s="119">
        <v>0</v>
      </c>
      <c r="W366" s="119">
        <v>0</v>
      </c>
      <c r="X366" s="119">
        <v>0</v>
      </c>
      <c r="Y366" s="119">
        <v>0</v>
      </c>
      <c r="Z366" s="134">
        <v>8</v>
      </c>
      <c r="AA366" s="119">
        <v>0</v>
      </c>
      <c r="AB366" s="119">
        <v>0</v>
      </c>
      <c r="AC366" s="119">
        <v>0</v>
      </c>
      <c r="AD366" s="119">
        <v>0</v>
      </c>
      <c r="AE366" s="119">
        <v>0</v>
      </c>
      <c r="AF366" s="119">
        <v>0</v>
      </c>
      <c r="AG366" t="s">
        <v>2745</v>
      </c>
    </row>
    <row r="367" spans="1:33" x14ac:dyDescent="0.25">
      <c r="A367">
        <v>509</v>
      </c>
      <c r="B367" t="s">
        <v>2746</v>
      </c>
      <c r="C367" t="s">
        <v>2637</v>
      </c>
      <c r="D367">
        <v>54281</v>
      </c>
      <c r="E367">
        <v>59709</v>
      </c>
      <c r="F367">
        <v>844</v>
      </c>
      <c r="G367">
        <v>18200</v>
      </c>
      <c r="H367">
        <v>0</v>
      </c>
      <c r="I367">
        <v>1.8</v>
      </c>
      <c r="J367" s="27">
        <v>4.83</v>
      </c>
      <c r="K367" s="119">
        <v>0.19</v>
      </c>
      <c r="L367" s="119">
        <v>1.3</v>
      </c>
      <c r="M367" s="119">
        <v>0.45</v>
      </c>
      <c r="N367" s="119">
        <v>0</v>
      </c>
      <c r="O367" s="119">
        <v>0.6</v>
      </c>
      <c r="P367" s="119">
        <v>0.92</v>
      </c>
      <c r="Q367" s="119">
        <v>0.7</v>
      </c>
      <c r="R367" s="119">
        <v>0</v>
      </c>
      <c r="S367" s="119">
        <v>0</v>
      </c>
      <c r="T367" s="119">
        <v>0</v>
      </c>
      <c r="U367" s="119">
        <v>0</v>
      </c>
      <c r="V367" s="119">
        <v>0</v>
      </c>
      <c r="W367" s="119">
        <v>0</v>
      </c>
      <c r="X367" s="119">
        <v>0</v>
      </c>
      <c r="Y367" s="119">
        <v>0</v>
      </c>
      <c r="Z367" s="134">
        <v>8</v>
      </c>
      <c r="AA367" s="119">
        <v>0</v>
      </c>
      <c r="AB367" s="119">
        <v>0</v>
      </c>
      <c r="AC367" s="119">
        <v>0</v>
      </c>
      <c r="AD367" s="119">
        <v>0</v>
      </c>
      <c r="AE367" s="119">
        <v>0</v>
      </c>
      <c r="AF367" s="119">
        <v>0</v>
      </c>
      <c r="AG367" t="s">
        <v>2747</v>
      </c>
    </row>
    <row r="368" spans="1:33" x14ac:dyDescent="0.25">
      <c r="A368">
        <v>514</v>
      </c>
      <c r="B368" t="s">
        <v>2748</v>
      </c>
      <c r="C368" t="s">
        <v>2637</v>
      </c>
      <c r="D368">
        <v>826</v>
      </c>
      <c r="E368">
        <v>909</v>
      </c>
      <c r="F368">
        <v>940</v>
      </c>
      <c r="G368">
        <v>16880</v>
      </c>
      <c r="H368">
        <v>0</v>
      </c>
      <c r="I368">
        <v>0.9</v>
      </c>
      <c r="J368" s="27">
        <v>4.83</v>
      </c>
      <c r="K368" s="119">
        <v>0.19</v>
      </c>
      <c r="L368" s="119">
        <v>1.3</v>
      </c>
      <c r="M368" s="119">
        <v>1.4999999999999999E-2</v>
      </c>
      <c r="N368" s="119">
        <v>0</v>
      </c>
      <c r="O368" s="119">
        <v>0.6</v>
      </c>
      <c r="P368" s="119">
        <v>0.85799999999999998</v>
      </c>
      <c r="Q368" s="119">
        <v>0.8</v>
      </c>
      <c r="R368" s="119">
        <v>0</v>
      </c>
      <c r="S368" s="119">
        <v>0</v>
      </c>
      <c r="T368" s="119">
        <v>0</v>
      </c>
      <c r="U368" s="119">
        <v>0</v>
      </c>
      <c r="V368" s="119">
        <v>0</v>
      </c>
      <c r="W368" s="119">
        <v>0</v>
      </c>
      <c r="X368" s="119">
        <v>0</v>
      </c>
      <c r="Y368" s="119">
        <v>0</v>
      </c>
      <c r="Z368" s="134">
        <v>8</v>
      </c>
      <c r="AA368" s="119">
        <v>0</v>
      </c>
      <c r="AB368" s="119">
        <v>0</v>
      </c>
      <c r="AC368" s="119">
        <v>0</v>
      </c>
      <c r="AD368" s="119">
        <v>0</v>
      </c>
      <c r="AE368" s="119">
        <v>0</v>
      </c>
      <c r="AF368" s="119">
        <v>0</v>
      </c>
      <c r="AG368" t="s">
        <v>2749</v>
      </c>
    </row>
    <row r="369" spans="1:33" x14ac:dyDescent="0.25">
      <c r="A369">
        <v>515</v>
      </c>
      <c r="B369" t="s">
        <v>2750</v>
      </c>
      <c r="C369" t="s">
        <v>2637</v>
      </c>
      <c r="D369">
        <v>826</v>
      </c>
      <c r="E369">
        <v>909</v>
      </c>
      <c r="F369">
        <v>844</v>
      </c>
      <c r="G369">
        <v>16880</v>
      </c>
      <c r="H369">
        <v>0</v>
      </c>
      <c r="I369">
        <v>0.9</v>
      </c>
      <c r="J369" s="27">
        <v>4.83</v>
      </c>
      <c r="K369" s="119">
        <v>0.19</v>
      </c>
      <c r="L369" s="119">
        <v>1.3</v>
      </c>
      <c r="M369" s="119">
        <v>0.04</v>
      </c>
      <c r="N369" s="119">
        <v>0</v>
      </c>
      <c r="O369" s="119">
        <v>0.6</v>
      </c>
      <c r="P369" s="119">
        <v>0.85799999999999998</v>
      </c>
      <c r="Q369" s="119">
        <v>0.8</v>
      </c>
      <c r="R369" s="119">
        <v>0</v>
      </c>
      <c r="S369" s="119">
        <v>0</v>
      </c>
      <c r="T369" s="119">
        <v>0</v>
      </c>
      <c r="U369" s="119">
        <v>0</v>
      </c>
      <c r="V369" s="119">
        <v>0</v>
      </c>
      <c r="W369" s="119">
        <v>0</v>
      </c>
      <c r="X369" s="119">
        <v>0</v>
      </c>
      <c r="Y369" s="119">
        <v>0</v>
      </c>
      <c r="Z369" s="134">
        <v>8</v>
      </c>
      <c r="AA369" s="119">
        <v>0</v>
      </c>
      <c r="AB369" s="119">
        <v>0</v>
      </c>
      <c r="AC369" s="119">
        <v>0</v>
      </c>
      <c r="AD369" s="119">
        <v>0</v>
      </c>
      <c r="AE369" s="119">
        <v>0</v>
      </c>
      <c r="AF369" s="119">
        <v>0</v>
      </c>
      <c r="AG369" t="s">
        <v>2751</v>
      </c>
    </row>
    <row r="370" spans="1:33" x14ac:dyDescent="0.25">
      <c r="A370">
        <v>516</v>
      </c>
      <c r="B370" t="s">
        <v>2752</v>
      </c>
      <c r="C370" t="s">
        <v>2637</v>
      </c>
      <c r="D370">
        <v>826</v>
      </c>
      <c r="E370">
        <v>909</v>
      </c>
      <c r="F370">
        <v>940</v>
      </c>
      <c r="G370">
        <v>16880</v>
      </c>
      <c r="H370">
        <v>0</v>
      </c>
      <c r="I370">
        <v>0.9</v>
      </c>
      <c r="J370" s="27">
        <v>4.83</v>
      </c>
      <c r="K370" s="119">
        <v>0.19</v>
      </c>
      <c r="L370" s="119">
        <v>1.3</v>
      </c>
      <c r="M370" s="119">
        <v>3.5000000000000003E-2</v>
      </c>
      <c r="N370" s="119">
        <v>0</v>
      </c>
      <c r="O370" s="119">
        <v>0.6</v>
      </c>
      <c r="P370" s="119">
        <v>0.85799999999999998</v>
      </c>
      <c r="Q370" s="119">
        <v>0.8</v>
      </c>
      <c r="R370" s="119">
        <v>0</v>
      </c>
      <c r="S370" s="119">
        <v>0</v>
      </c>
      <c r="T370" s="119">
        <v>0</v>
      </c>
      <c r="U370" s="119">
        <v>0</v>
      </c>
      <c r="V370" s="119">
        <v>0</v>
      </c>
      <c r="W370" s="119">
        <v>0</v>
      </c>
      <c r="X370" s="119">
        <v>0</v>
      </c>
      <c r="Y370" s="119">
        <v>0</v>
      </c>
      <c r="Z370" s="134">
        <v>8</v>
      </c>
      <c r="AA370" s="119">
        <v>0</v>
      </c>
      <c r="AB370" s="119">
        <v>0</v>
      </c>
      <c r="AC370" s="119">
        <v>0</v>
      </c>
      <c r="AD370" s="119">
        <v>0</v>
      </c>
      <c r="AE370" s="119">
        <v>0</v>
      </c>
      <c r="AF370" s="119">
        <v>0</v>
      </c>
      <c r="AG370" t="s">
        <v>2753</v>
      </c>
    </row>
    <row r="371" spans="1:33" x14ac:dyDescent="0.25">
      <c r="A371">
        <v>517</v>
      </c>
      <c r="B371" t="s">
        <v>2754</v>
      </c>
      <c r="C371" t="s">
        <v>2637</v>
      </c>
      <c r="D371">
        <v>826</v>
      </c>
      <c r="E371">
        <v>909</v>
      </c>
      <c r="F371">
        <v>940</v>
      </c>
      <c r="G371">
        <v>16880</v>
      </c>
      <c r="H371">
        <v>0</v>
      </c>
      <c r="I371">
        <v>0.9</v>
      </c>
      <c r="J371" s="27">
        <v>4.83</v>
      </c>
      <c r="K371" s="119">
        <v>0.19</v>
      </c>
      <c r="L371" s="119">
        <v>1.3</v>
      </c>
      <c r="M371" s="119">
        <v>2.5000000000000001E-2</v>
      </c>
      <c r="N371" s="119">
        <v>0</v>
      </c>
      <c r="O371" s="119">
        <v>0.6</v>
      </c>
      <c r="P371" s="119">
        <v>0.85799999999999998</v>
      </c>
      <c r="Q371" s="119">
        <v>0.8</v>
      </c>
      <c r="R371" s="119">
        <v>0</v>
      </c>
      <c r="S371" s="119">
        <v>0</v>
      </c>
      <c r="T371" s="119">
        <v>0</v>
      </c>
      <c r="U371" s="119">
        <v>0</v>
      </c>
      <c r="V371" s="119">
        <v>0</v>
      </c>
      <c r="W371" s="119">
        <v>0</v>
      </c>
      <c r="X371" s="119">
        <v>0</v>
      </c>
      <c r="Y371" s="119">
        <v>0</v>
      </c>
      <c r="Z371" s="134">
        <v>8</v>
      </c>
      <c r="AA371" s="119">
        <v>0</v>
      </c>
      <c r="AB371" s="119">
        <v>0</v>
      </c>
      <c r="AC371" s="119">
        <v>0</v>
      </c>
      <c r="AD371" s="119">
        <v>0</v>
      </c>
      <c r="AE371" s="119">
        <v>0</v>
      </c>
      <c r="AF371" s="119">
        <v>0</v>
      </c>
      <c r="AG371" t="s">
        <v>2755</v>
      </c>
    </row>
    <row r="372" spans="1:33" x14ac:dyDescent="0.25">
      <c r="A372">
        <v>518</v>
      </c>
      <c r="B372" t="s">
        <v>2756</v>
      </c>
      <c r="C372" t="s">
        <v>2637</v>
      </c>
      <c r="D372">
        <v>826</v>
      </c>
      <c r="E372">
        <v>909</v>
      </c>
      <c r="F372">
        <v>940</v>
      </c>
      <c r="G372">
        <v>16880</v>
      </c>
      <c r="H372">
        <v>0</v>
      </c>
      <c r="I372">
        <v>0.9</v>
      </c>
      <c r="J372" s="27">
        <v>4.83</v>
      </c>
      <c r="K372" s="119">
        <v>0.19</v>
      </c>
      <c r="L372" s="119">
        <v>1.3</v>
      </c>
      <c r="M372" s="119">
        <v>0.02</v>
      </c>
      <c r="N372" s="119">
        <v>0</v>
      </c>
      <c r="O372" s="119">
        <v>0.6</v>
      </c>
      <c r="P372" s="119">
        <v>0.85799999999999998</v>
      </c>
      <c r="Q372" s="119">
        <v>0.8</v>
      </c>
      <c r="R372" s="119">
        <v>0</v>
      </c>
      <c r="S372" s="119">
        <v>0</v>
      </c>
      <c r="T372" s="119">
        <v>0</v>
      </c>
      <c r="U372" s="119">
        <v>0</v>
      </c>
      <c r="V372" s="119">
        <v>0</v>
      </c>
      <c r="W372" s="119">
        <v>0</v>
      </c>
      <c r="X372" s="119">
        <v>0</v>
      </c>
      <c r="Y372" s="119">
        <v>0</v>
      </c>
      <c r="Z372" s="134">
        <v>8</v>
      </c>
      <c r="AA372" s="119">
        <v>0</v>
      </c>
      <c r="AB372" s="119">
        <v>0</v>
      </c>
      <c r="AC372" s="119">
        <v>0</v>
      </c>
      <c r="AD372" s="119">
        <v>0</v>
      </c>
      <c r="AE372" s="119">
        <v>0</v>
      </c>
      <c r="AF372" s="119">
        <v>0</v>
      </c>
      <c r="AG372" t="s">
        <v>2757</v>
      </c>
    </row>
    <row r="373" spans="1:33" x14ac:dyDescent="0.25">
      <c r="A373">
        <v>519</v>
      </c>
      <c r="B373" t="s">
        <v>2758</v>
      </c>
      <c r="C373" t="s">
        <v>2637</v>
      </c>
      <c r="D373">
        <v>54281</v>
      </c>
      <c r="E373">
        <v>59709</v>
      </c>
      <c r="F373">
        <v>844</v>
      </c>
      <c r="G373">
        <v>16880</v>
      </c>
      <c r="H373">
        <v>0</v>
      </c>
      <c r="I373">
        <v>0.9</v>
      </c>
      <c r="J373" s="27">
        <v>4.83</v>
      </c>
      <c r="K373" s="119">
        <v>0.19</v>
      </c>
      <c r="L373" s="119">
        <v>1.3</v>
      </c>
      <c r="M373" s="119">
        <v>1.4999999999999999E-2</v>
      </c>
      <c r="N373" s="119">
        <v>0</v>
      </c>
      <c r="O373" s="119">
        <v>0.6</v>
      </c>
      <c r="P373" s="119">
        <v>0.85799999999999998</v>
      </c>
      <c r="Q373" s="119">
        <v>0.95</v>
      </c>
      <c r="R373" s="119">
        <v>0</v>
      </c>
      <c r="S373" s="119">
        <v>0</v>
      </c>
      <c r="T373" s="119">
        <v>0</v>
      </c>
      <c r="U373" s="119">
        <v>0</v>
      </c>
      <c r="V373" s="119">
        <v>0</v>
      </c>
      <c r="W373" s="119">
        <v>0</v>
      </c>
      <c r="X373" s="119">
        <v>0</v>
      </c>
      <c r="Y373" s="119">
        <v>0</v>
      </c>
      <c r="Z373" s="134">
        <v>8</v>
      </c>
      <c r="AA373" s="119">
        <v>0</v>
      </c>
      <c r="AB373" s="119">
        <v>0</v>
      </c>
      <c r="AC373" s="119">
        <v>0</v>
      </c>
      <c r="AD373" s="119">
        <v>0</v>
      </c>
      <c r="AE373" s="119">
        <v>0</v>
      </c>
      <c r="AF373" s="119">
        <v>0</v>
      </c>
      <c r="AG373" t="s">
        <v>2759</v>
      </c>
    </row>
    <row r="374" spans="1:33" x14ac:dyDescent="0.25">
      <c r="A374">
        <v>520</v>
      </c>
      <c r="B374" t="s">
        <v>2760</v>
      </c>
      <c r="C374" t="s">
        <v>2637</v>
      </c>
      <c r="D374">
        <v>54281</v>
      </c>
      <c r="E374">
        <v>59709</v>
      </c>
      <c r="F374">
        <v>844</v>
      </c>
      <c r="G374">
        <v>16880</v>
      </c>
      <c r="H374">
        <v>0</v>
      </c>
      <c r="I374">
        <v>0.9</v>
      </c>
      <c r="J374" s="27">
        <v>4.83</v>
      </c>
      <c r="K374" s="119">
        <v>0.19</v>
      </c>
      <c r="L374" s="119">
        <v>1.3</v>
      </c>
      <c r="M374" s="119">
        <v>1.4999999999999999E-2</v>
      </c>
      <c r="N374" s="119">
        <v>0</v>
      </c>
      <c r="O374" s="119">
        <v>0.6</v>
      </c>
      <c r="P374" s="119">
        <v>0.85799999999999998</v>
      </c>
      <c r="Q374" s="119">
        <v>0.95</v>
      </c>
      <c r="R374" s="119">
        <v>0</v>
      </c>
      <c r="S374" s="119">
        <v>0</v>
      </c>
      <c r="T374" s="119">
        <v>0</v>
      </c>
      <c r="U374" s="119">
        <v>0</v>
      </c>
      <c r="V374" s="119">
        <v>0</v>
      </c>
      <c r="W374" s="119">
        <v>0</v>
      </c>
      <c r="X374" s="119">
        <v>0</v>
      </c>
      <c r="Y374" s="119">
        <v>0</v>
      </c>
      <c r="Z374" s="134">
        <v>8</v>
      </c>
      <c r="AA374" s="119">
        <v>0</v>
      </c>
      <c r="AB374" s="119">
        <v>0</v>
      </c>
      <c r="AC374" s="119">
        <v>0</v>
      </c>
      <c r="AD374" s="119">
        <v>0</v>
      </c>
      <c r="AE374" s="119">
        <v>0</v>
      </c>
      <c r="AF374" s="119">
        <v>0</v>
      </c>
      <c r="AG374" t="s">
        <v>2761</v>
      </c>
    </row>
    <row r="375" spans="1:33" x14ac:dyDescent="0.25">
      <c r="A375">
        <v>521</v>
      </c>
      <c r="B375" t="s">
        <v>2762</v>
      </c>
      <c r="C375" t="s">
        <v>2637</v>
      </c>
      <c r="D375">
        <v>54281</v>
      </c>
      <c r="E375">
        <v>59709</v>
      </c>
      <c r="F375">
        <v>844</v>
      </c>
      <c r="G375">
        <v>16880</v>
      </c>
      <c r="H375">
        <v>0</v>
      </c>
      <c r="I375">
        <v>0.9</v>
      </c>
      <c r="J375" s="27">
        <v>4.83</v>
      </c>
      <c r="K375" s="119">
        <v>0.19</v>
      </c>
      <c r="L375" s="119">
        <v>1.3</v>
      </c>
      <c r="M375" s="119">
        <v>1.4999999999999999E-2</v>
      </c>
      <c r="N375" s="119">
        <v>0</v>
      </c>
      <c r="O375" s="119">
        <v>0.6</v>
      </c>
      <c r="P375" s="119">
        <v>0.85799999999999998</v>
      </c>
      <c r="Q375" s="119">
        <v>0.95</v>
      </c>
      <c r="R375" s="119">
        <v>0</v>
      </c>
      <c r="S375" s="119">
        <v>0</v>
      </c>
      <c r="T375" s="119">
        <v>0</v>
      </c>
      <c r="U375" s="119">
        <v>0</v>
      </c>
      <c r="V375" s="119">
        <v>0</v>
      </c>
      <c r="W375" s="119">
        <v>0</v>
      </c>
      <c r="X375" s="119">
        <v>0</v>
      </c>
      <c r="Y375" s="119">
        <v>0</v>
      </c>
      <c r="Z375" s="134">
        <v>8</v>
      </c>
      <c r="AA375" s="119">
        <v>0</v>
      </c>
      <c r="AB375" s="119">
        <v>0</v>
      </c>
      <c r="AC375" s="119">
        <v>0</v>
      </c>
      <c r="AD375" s="119">
        <v>0</v>
      </c>
      <c r="AE375" s="119">
        <v>0</v>
      </c>
      <c r="AF375" s="119">
        <v>0</v>
      </c>
      <c r="AG375" t="s">
        <v>2763</v>
      </c>
    </row>
    <row r="376" spans="1:33" x14ac:dyDescent="0.25">
      <c r="A376">
        <v>522</v>
      </c>
      <c r="B376" t="s">
        <v>2764</v>
      </c>
      <c r="C376" t="s">
        <v>2637</v>
      </c>
      <c r="D376">
        <v>54281</v>
      </c>
      <c r="E376">
        <v>59709</v>
      </c>
      <c r="F376">
        <v>844</v>
      </c>
      <c r="G376">
        <v>16880</v>
      </c>
      <c r="H376">
        <v>0</v>
      </c>
      <c r="I376">
        <v>0.9</v>
      </c>
      <c r="J376" s="27">
        <v>4.83</v>
      </c>
      <c r="K376" s="119">
        <v>0.19</v>
      </c>
      <c r="L376" s="119">
        <v>1.3</v>
      </c>
      <c r="M376" s="119">
        <v>1.4999999999999999E-2</v>
      </c>
      <c r="N376" s="119">
        <v>0</v>
      </c>
      <c r="O376" s="119">
        <v>0.6</v>
      </c>
      <c r="P376" s="119">
        <v>0.85799999999999998</v>
      </c>
      <c r="Q376" s="119">
        <v>0.8</v>
      </c>
      <c r="R376" s="119">
        <v>0</v>
      </c>
      <c r="S376" s="119">
        <v>0</v>
      </c>
      <c r="T376" s="119">
        <v>0</v>
      </c>
      <c r="U376" s="119">
        <v>0</v>
      </c>
      <c r="V376" s="119">
        <v>0</v>
      </c>
      <c r="W376" s="119">
        <v>0</v>
      </c>
      <c r="X376" s="119">
        <v>0</v>
      </c>
      <c r="Y376" s="119">
        <v>0</v>
      </c>
      <c r="Z376" s="134">
        <v>8</v>
      </c>
      <c r="AA376" s="119">
        <v>0</v>
      </c>
      <c r="AB376" s="119">
        <v>0</v>
      </c>
      <c r="AC376" s="119">
        <v>0</v>
      </c>
      <c r="AD376" s="119">
        <v>0</v>
      </c>
      <c r="AE376" s="119">
        <v>0</v>
      </c>
      <c r="AF376" s="119">
        <v>0</v>
      </c>
      <c r="AG376" t="s">
        <v>2765</v>
      </c>
    </row>
    <row r="377" spans="1:33" x14ac:dyDescent="0.25">
      <c r="A377">
        <v>523</v>
      </c>
      <c r="B377" t="s">
        <v>2766</v>
      </c>
      <c r="C377" t="s">
        <v>2637</v>
      </c>
      <c r="D377">
        <v>54281</v>
      </c>
      <c r="E377">
        <v>59709</v>
      </c>
      <c r="F377">
        <v>844</v>
      </c>
      <c r="G377">
        <v>16880</v>
      </c>
      <c r="H377">
        <v>0</v>
      </c>
      <c r="I377">
        <v>0.9</v>
      </c>
      <c r="J377" s="27">
        <v>4.83</v>
      </c>
      <c r="K377" s="119">
        <v>0.19</v>
      </c>
      <c r="L377" s="119">
        <v>1.3</v>
      </c>
      <c r="M377" s="119">
        <v>1.4999999999999999E-2</v>
      </c>
      <c r="N377" s="119">
        <v>0</v>
      </c>
      <c r="O377" s="119">
        <v>0.6</v>
      </c>
      <c r="P377" s="119">
        <v>0.85799999999999998</v>
      </c>
      <c r="Q377" s="119">
        <v>0.8</v>
      </c>
      <c r="R377" s="119">
        <v>0</v>
      </c>
      <c r="S377" s="119">
        <v>0</v>
      </c>
      <c r="T377" s="119">
        <v>0</v>
      </c>
      <c r="U377" s="119">
        <v>0</v>
      </c>
      <c r="V377" s="119">
        <v>0</v>
      </c>
      <c r="W377" s="119">
        <v>0</v>
      </c>
      <c r="X377" s="119">
        <v>0</v>
      </c>
      <c r="Y377" s="119">
        <v>0</v>
      </c>
      <c r="Z377" s="134">
        <v>8</v>
      </c>
      <c r="AA377" s="119">
        <v>0</v>
      </c>
      <c r="AB377" s="119">
        <v>0</v>
      </c>
      <c r="AC377" s="119">
        <v>0</v>
      </c>
      <c r="AD377" s="119">
        <v>0</v>
      </c>
      <c r="AE377" s="119">
        <v>0</v>
      </c>
      <c r="AF377" s="119">
        <v>0</v>
      </c>
      <c r="AG377" t="s">
        <v>2767</v>
      </c>
    </row>
    <row r="378" spans="1:33" x14ac:dyDescent="0.25">
      <c r="A378">
        <v>524</v>
      </c>
      <c r="B378" t="s">
        <v>2768</v>
      </c>
      <c r="C378" t="s">
        <v>2637</v>
      </c>
      <c r="D378">
        <v>5385</v>
      </c>
      <c r="E378">
        <v>5924</v>
      </c>
      <c r="F378">
        <v>800</v>
      </c>
      <c r="G378">
        <v>24000</v>
      </c>
      <c r="H378">
        <v>0</v>
      </c>
      <c r="I378">
        <v>0.9</v>
      </c>
      <c r="J378" s="27">
        <v>4.83</v>
      </c>
      <c r="K378" s="119">
        <v>0.19</v>
      </c>
      <c r="L378" s="119">
        <v>1.3</v>
      </c>
      <c r="M378" s="119">
        <v>1.4999999999999999E-2</v>
      </c>
      <c r="N378" s="119">
        <v>0</v>
      </c>
      <c r="O378" s="119">
        <v>0.6</v>
      </c>
      <c r="P378" s="119">
        <v>0.85799999999999998</v>
      </c>
      <c r="Q378" s="119">
        <v>0.75</v>
      </c>
      <c r="R378" s="119">
        <v>0</v>
      </c>
      <c r="S378" s="119">
        <v>0</v>
      </c>
      <c r="T378" s="119">
        <v>0</v>
      </c>
      <c r="U378" s="119">
        <v>0</v>
      </c>
      <c r="V378" s="119">
        <v>0</v>
      </c>
      <c r="W378" s="119">
        <v>0</v>
      </c>
      <c r="X378" s="119">
        <v>0</v>
      </c>
      <c r="Y378" s="119">
        <v>0</v>
      </c>
      <c r="Z378" s="134">
        <v>8</v>
      </c>
      <c r="AA378" s="119">
        <v>0</v>
      </c>
      <c r="AB378" s="119">
        <v>0</v>
      </c>
      <c r="AC378" s="119">
        <v>0</v>
      </c>
      <c r="AD378" s="119">
        <v>0</v>
      </c>
      <c r="AE378" s="119">
        <v>0</v>
      </c>
      <c r="AF378" s="119">
        <v>0</v>
      </c>
      <c r="AG378" t="s">
        <v>2769</v>
      </c>
    </row>
    <row r="379" spans="1:33" x14ac:dyDescent="0.25">
      <c r="A379">
        <v>525</v>
      </c>
      <c r="B379" t="s">
        <v>2770</v>
      </c>
      <c r="C379" t="s">
        <v>2637</v>
      </c>
      <c r="D379">
        <v>5385</v>
      </c>
      <c r="E379">
        <v>5924</v>
      </c>
      <c r="F379">
        <v>800</v>
      </c>
      <c r="G379">
        <v>24000</v>
      </c>
      <c r="H379">
        <v>0</v>
      </c>
      <c r="I379">
        <v>0.9</v>
      </c>
      <c r="J379" s="27">
        <v>4.83</v>
      </c>
      <c r="K379" s="119">
        <v>0.19</v>
      </c>
      <c r="L379" s="119">
        <v>1.3</v>
      </c>
      <c r="M379" s="119">
        <v>1.4999999999999999E-2</v>
      </c>
      <c r="N379" s="119">
        <v>0</v>
      </c>
      <c r="O379" s="119">
        <v>0.6</v>
      </c>
      <c r="P379" s="119">
        <v>0.85799999999999998</v>
      </c>
      <c r="Q379" s="119">
        <v>0.75</v>
      </c>
      <c r="R379" s="119">
        <v>0</v>
      </c>
      <c r="S379" s="119">
        <v>0</v>
      </c>
      <c r="T379" s="119">
        <v>0</v>
      </c>
      <c r="U379" s="119">
        <v>0</v>
      </c>
      <c r="V379" s="119">
        <v>0</v>
      </c>
      <c r="W379" s="119">
        <v>0</v>
      </c>
      <c r="X379" s="119">
        <v>0</v>
      </c>
      <c r="Y379" s="119">
        <v>0</v>
      </c>
      <c r="Z379" s="134">
        <v>8</v>
      </c>
      <c r="AA379" s="119">
        <v>0</v>
      </c>
      <c r="AB379" s="119">
        <v>0</v>
      </c>
      <c r="AC379" s="119">
        <v>0</v>
      </c>
      <c r="AD379" s="119">
        <v>0</v>
      </c>
      <c r="AE379" s="119">
        <v>0</v>
      </c>
      <c r="AF379" s="119">
        <v>0</v>
      </c>
      <c r="AG379" t="s">
        <v>2771</v>
      </c>
    </row>
    <row r="380" spans="1:33" x14ac:dyDescent="0.25">
      <c r="A380">
        <v>526</v>
      </c>
      <c r="B380" t="s">
        <v>2772</v>
      </c>
      <c r="C380" t="s">
        <v>2637</v>
      </c>
      <c r="D380">
        <v>54281</v>
      </c>
      <c r="E380">
        <v>59709</v>
      </c>
      <c r="F380">
        <v>844</v>
      </c>
      <c r="G380">
        <v>16880</v>
      </c>
      <c r="H380">
        <v>0</v>
      </c>
      <c r="I380">
        <v>0.9</v>
      </c>
      <c r="J380" s="27">
        <v>4.83</v>
      </c>
      <c r="K380" s="119">
        <v>0.19</v>
      </c>
      <c r="L380" s="119">
        <v>1.3</v>
      </c>
      <c r="M380" s="119">
        <v>1.4999999999999999E-2</v>
      </c>
      <c r="N380" s="119">
        <v>0</v>
      </c>
      <c r="O380" s="119">
        <v>0.6</v>
      </c>
      <c r="P380" s="119">
        <v>0.85799999999999998</v>
      </c>
      <c r="Q380" s="119">
        <v>0.8</v>
      </c>
      <c r="R380" s="119">
        <v>0</v>
      </c>
      <c r="S380" s="119">
        <v>0</v>
      </c>
      <c r="T380" s="119">
        <v>0</v>
      </c>
      <c r="U380" s="119">
        <v>0</v>
      </c>
      <c r="V380" s="119">
        <v>0</v>
      </c>
      <c r="W380" s="119">
        <v>0</v>
      </c>
      <c r="X380" s="119">
        <v>0</v>
      </c>
      <c r="Y380" s="119">
        <v>0</v>
      </c>
      <c r="Z380" s="134">
        <v>8</v>
      </c>
      <c r="AA380" s="119">
        <v>0</v>
      </c>
      <c r="AB380" s="119">
        <v>0</v>
      </c>
      <c r="AC380" s="119">
        <v>0</v>
      </c>
      <c r="AD380" s="119">
        <v>0</v>
      </c>
      <c r="AE380" s="119">
        <v>0</v>
      </c>
      <c r="AF380" s="119">
        <v>0</v>
      </c>
      <c r="AG380" t="s">
        <v>2773</v>
      </c>
    </row>
    <row r="381" spans="1:33" x14ac:dyDescent="0.25">
      <c r="A381">
        <v>528</v>
      </c>
      <c r="B381" t="s">
        <v>2774</v>
      </c>
      <c r="C381" t="s">
        <v>2637</v>
      </c>
      <c r="D381">
        <v>5385</v>
      </c>
      <c r="E381">
        <v>5924</v>
      </c>
      <c r="F381">
        <v>800</v>
      </c>
      <c r="G381">
        <v>24000</v>
      </c>
      <c r="H381">
        <v>0</v>
      </c>
      <c r="I381">
        <v>0.9</v>
      </c>
      <c r="J381" s="27">
        <v>4.83</v>
      </c>
      <c r="K381" s="119">
        <v>0.19</v>
      </c>
      <c r="L381" s="119">
        <v>1.3</v>
      </c>
      <c r="M381" s="119">
        <v>1.4999999999999999E-2</v>
      </c>
      <c r="N381" s="119">
        <v>0</v>
      </c>
      <c r="O381" s="119">
        <v>0.6</v>
      </c>
      <c r="P381" s="119">
        <v>0.85799999999999998</v>
      </c>
      <c r="Q381" s="119">
        <v>0.8</v>
      </c>
      <c r="R381" s="119">
        <v>0</v>
      </c>
      <c r="S381" s="119">
        <v>0</v>
      </c>
      <c r="T381" s="119">
        <v>0</v>
      </c>
      <c r="U381" s="119">
        <v>0</v>
      </c>
      <c r="V381" s="119">
        <v>0</v>
      </c>
      <c r="W381" s="119">
        <v>0</v>
      </c>
      <c r="X381" s="119">
        <v>0</v>
      </c>
      <c r="Y381" s="119">
        <v>0</v>
      </c>
      <c r="Z381" s="134">
        <v>8</v>
      </c>
      <c r="AA381" s="119">
        <v>0</v>
      </c>
      <c r="AB381" s="119">
        <v>0</v>
      </c>
      <c r="AC381" s="119">
        <v>0</v>
      </c>
      <c r="AD381" s="119">
        <v>0</v>
      </c>
      <c r="AE381" s="119">
        <v>0</v>
      </c>
      <c r="AF381" s="119">
        <v>0</v>
      </c>
      <c r="AG381" t="s">
        <v>2775</v>
      </c>
    </row>
    <row r="382" spans="1:33" x14ac:dyDescent="0.25">
      <c r="A382">
        <v>529</v>
      </c>
      <c r="B382" t="s">
        <v>2776</v>
      </c>
      <c r="C382" t="s">
        <v>2637</v>
      </c>
      <c r="D382">
        <v>10985</v>
      </c>
      <c r="E382">
        <v>12084</v>
      </c>
      <c r="F382">
        <v>800</v>
      </c>
      <c r="G382">
        <v>1300</v>
      </c>
      <c r="H382">
        <v>0</v>
      </c>
      <c r="I382">
        <v>0.9</v>
      </c>
      <c r="J382" s="27">
        <v>4.83</v>
      </c>
      <c r="K382" s="119">
        <v>0.19</v>
      </c>
      <c r="L382" s="119">
        <v>1.3</v>
      </c>
      <c r="M382" s="119">
        <v>1.4999999999999999E-2</v>
      </c>
      <c r="N382" s="119">
        <v>0</v>
      </c>
      <c r="O382" s="119">
        <v>1E-3</v>
      </c>
      <c r="P382" s="119">
        <v>1E-3</v>
      </c>
      <c r="Q382" s="119">
        <v>0.8</v>
      </c>
      <c r="R382" s="119">
        <v>0</v>
      </c>
      <c r="S382" s="119">
        <v>0</v>
      </c>
      <c r="T382" s="119">
        <v>0</v>
      </c>
      <c r="U382" s="119">
        <v>0</v>
      </c>
      <c r="V382" s="119">
        <v>0</v>
      </c>
      <c r="W382" s="119">
        <v>0</v>
      </c>
      <c r="X382" s="119">
        <v>0</v>
      </c>
      <c r="Y382" s="119">
        <v>0</v>
      </c>
      <c r="Z382" s="134">
        <v>8</v>
      </c>
      <c r="AA382" s="119">
        <v>0</v>
      </c>
      <c r="AB382" s="119">
        <v>0</v>
      </c>
      <c r="AC382" s="119">
        <v>0</v>
      </c>
      <c r="AD382" s="119">
        <v>0</v>
      </c>
      <c r="AE382" s="119">
        <v>0</v>
      </c>
      <c r="AF382" s="119">
        <v>0</v>
      </c>
      <c r="AG382" t="s">
        <v>2777</v>
      </c>
    </row>
    <row r="383" spans="1:33" x14ac:dyDescent="0.25">
      <c r="A383">
        <v>530</v>
      </c>
      <c r="B383" t="s">
        <v>2778</v>
      </c>
      <c r="C383" t="s">
        <v>2637</v>
      </c>
      <c r="D383">
        <v>13463</v>
      </c>
      <c r="E383">
        <v>14809</v>
      </c>
      <c r="F383">
        <v>200</v>
      </c>
      <c r="G383">
        <v>2000</v>
      </c>
      <c r="H383">
        <v>0</v>
      </c>
      <c r="I383">
        <v>0.9</v>
      </c>
      <c r="J383" s="27">
        <v>1.61</v>
      </c>
      <c r="K383" s="119">
        <v>0.19</v>
      </c>
      <c r="L383" s="119">
        <v>1.3</v>
      </c>
      <c r="M383" s="119">
        <v>1.1000000000000001</v>
      </c>
      <c r="N383" s="119">
        <v>0</v>
      </c>
      <c r="O383" s="119">
        <v>0.6</v>
      </c>
      <c r="P383" s="119">
        <v>1.097</v>
      </c>
      <c r="Q383" s="119">
        <v>0.95</v>
      </c>
      <c r="R383" s="119">
        <v>0</v>
      </c>
      <c r="S383" s="119">
        <v>0</v>
      </c>
      <c r="T383" s="119">
        <v>0</v>
      </c>
      <c r="U383" s="119">
        <v>0</v>
      </c>
      <c r="V383" s="119">
        <v>0</v>
      </c>
      <c r="W383" s="119">
        <v>0</v>
      </c>
      <c r="X383" s="119">
        <v>0</v>
      </c>
      <c r="Y383" s="119">
        <v>0</v>
      </c>
      <c r="Z383" s="134">
        <v>8</v>
      </c>
      <c r="AA383" s="119">
        <v>0</v>
      </c>
      <c r="AB383" s="119">
        <v>0</v>
      </c>
      <c r="AC383" s="119">
        <v>0</v>
      </c>
      <c r="AD383" s="119">
        <v>0</v>
      </c>
      <c r="AE383" s="119">
        <v>0</v>
      </c>
      <c r="AF383" s="119">
        <v>0</v>
      </c>
      <c r="AG383" t="s">
        <v>2779</v>
      </c>
    </row>
    <row r="384" spans="1:33" x14ac:dyDescent="0.25">
      <c r="A384">
        <v>531</v>
      </c>
      <c r="B384" t="s">
        <v>2780</v>
      </c>
      <c r="C384" t="s">
        <v>2637</v>
      </c>
      <c r="D384">
        <v>12170</v>
      </c>
      <c r="E384">
        <v>13387</v>
      </c>
      <c r="F384">
        <v>969</v>
      </c>
      <c r="G384">
        <v>14535</v>
      </c>
      <c r="H384">
        <v>0</v>
      </c>
      <c r="I384">
        <v>0.9</v>
      </c>
      <c r="J384" s="27">
        <v>4.83</v>
      </c>
      <c r="K384" s="119">
        <v>0.19</v>
      </c>
      <c r="L384" s="119">
        <v>1.3</v>
      </c>
      <c r="M384" s="119">
        <v>1.4999999999999999E-2</v>
      </c>
      <c r="N384" s="119">
        <v>0</v>
      </c>
      <c r="O384" s="119">
        <v>0.6</v>
      </c>
      <c r="P384" s="119">
        <v>1.07</v>
      </c>
      <c r="Q384" s="119">
        <v>0.55000000000000004</v>
      </c>
      <c r="R384" s="119">
        <v>0</v>
      </c>
      <c r="S384" s="119">
        <v>0</v>
      </c>
      <c r="T384" s="119">
        <v>0</v>
      </c>
      <c r="U384" s="119">
        <v>0</v>
      </c>
      <c r="V384" s="119">
        <v>0</v>
      </c>
      <c r="W384" s="119">
        <v>0</v>
      </c>
      <c r="X384" s="119">
        <v>0</v>
      </c>
      <c r="Y384" s="119">
        <v>0</v>
      </c>
      <c r="Z384" s="134">
        <v>8</v>
      </c>
      <c r="AA384" s="119">
        <v>0</v>
      </c>
      <c r="AB384" s="119">
        <v>0</v>
      </c>
      <c r="AC384" s="119">
        <v>0</v>
      </c>
      <c r="AD384" s="119">
        <v>0</v>
      </c>
      <c r="AE384" s="119">
        <v>0</v>
      </c>
      <c r="AF384" s="119">
        <v>0</v>
      </c>
      <c r="AG384" t="s">
        <v>2781</v>
      </c>
    </row>
    <row r="385" spans="1:33" x14ac:dyDescent="0.25">
      <c r="A385">
        <v>532</v>
      </c>
      <c r="B385" t="s">
        <v>2782</v>
      </c>
      <c r="C385" t="s">
        <v>2637</v>
      </c>
      <c r="D385">
        <v>32310</v>
      </c>
      <c r="E385">
        <v>35541</v>
      </c>
      <c r="F385">
        <v>929</v>
      </c>
      <c r="G385">
        <v>43935</v>
      </c>
      <c r="H385">
        <v>0</v>
      </c>
      <c r="I385">
        <v>0.9</v>
      </c>
      <c r="J385" s="27">
        <v>4.83</v>
      </c>
      <c r="K385" s="119">
        <v>0.19</v>
      </c>
      <c r="L385" s="119">
        <v>1.3</v>
      </c>
      <c r="M385" s="119">
        <v>0.1</v>
      </c>
      <c r="N385" s="119">
        <v>0</v>
      </c>
      <c r="O385" s="119">
        <v>0.6</v>
      </c>
      <c r="P385" s="119">
        <v>0.88</v>
      </c>
      <c r="Q385" s="119">
        <v>0.88500000000000001</v>
      </c>
      <c r="R385" s="119">
        <v>0</v>
      </c>
      <c r="S385" s="119">
        <v>0</v>
      </c>
      <c r="T385" s="119">
        <v>0</v>
      </c>
      <c r="U385" s="119">
        <v>0</v>
      </c>
      <c r="V385" s="119">
        <v>0</v>
      </c>
      <c r="W385" s="119">
        <v>0</v>
      </c>
      <c r="X385" s="119">
        <v>0</v>
      </c>
      <c r="Y385" s="119">
        <v>0</v>
      </c>
      <c r="Z385" s="134">
        <v>8</v>
      </c>
      <c r="AA385" s="119">
        <v>0</v>
      </c>
      <c r="AB385" s="119">
        <v>0</v>
      </c>
      <c r="AC385" s="119">
        <v>0</v>
      </c>
      <c r="AD385" s="119">
        <v>0</v>
      </c>
      <c r="AE385" s="119">
        <v>0</v>
      </c>
      <c r="AF385" s="119">
        <v>0</v>
      </c>
      <c r="AG385" t="s">
        <v>2783</v>
      </c>
    </row>
    <row r="386" spans="1:33" x14ac:dyDescent="0.25">
      <c r="A386">
        <v>533</v>
      </c>
      <c r="B386" t="s">
        <v>2784</v>
      </c>
      <c r="C386" t="s">
        <v>2637</v>
      </c>
      <c r="D386">
        <v>34464</v>
      </c>
      <c r="E386">
        <v>37910</v>
      </c>
      <c r="F386">
        <v>3975</v>
      </c>
      <c r="G386">
        <v>79500</v>
      </c>
      <c r="H386">
        <v>0</v>
      </c>
      <c r="I386">
        <v>0.9</v>
      </c>
      <c r="J386" s="27">
        <v>4.83</v>
      </c>
      <c r="K386" s="119">
        <v>0.19</v>
      </c>
      <c r="L386" s="119">
        <v>1.3</v>
      </c>
      <c r="M386" s="119">
        <v>7.0000000000000007E-2</v>
      </c>
      <c r="N386" s="119">
        <v>0</v>
      </c>
      <c r="O386" s="119">
        <v>0.6</v>
      </c>
      <c r="P386" s="119">
        <v>0.6</v>
      </c>
      <c r="Q386" s="119">
        <v>0.55000000000000004</v>
      </c>
      <c r="R386" s="119">
        <v>0</v>
      </c>
      <c r="S386" s="119">
        <v>0</v>
      </c>
      <c r="T386" s="119">
        <v>0</v>
      </c>
      <c r="U386" s="119">
        <v>0</v>
      </c>
      <c r="V386" s="119">
        <v>0</v>
      </c>
      <c r="W386" s="119">
        <v>0</v>
      </c>
      <c r="X386" s="119">
        <v>0</v>
      </c>
      <c r="Y386" s="119">
        <v>0</v>
      </c>
      <c r="Z386" s="134">
        <v>8</v>
      </c>
      <c r="AA386" s="119">
        <v>0</v>
      </c>
      <c r="AB386" s="119">
        <v>0</v>
      </c>
      <c r="AC386" s="119">
        <v>0</v>
      </c>
      <c r="AD386" s="119">
        <v>0</v>
      </c>
      <c r="AE386" s="119">
        <v>0</v>
      </c>
      <c r="AF386" s="119">
        <v>0</v>
      </c>
      <c r="AG386" t="s">
        <v>2785</v>
      </c>
    </row>
    <row r="387" spans="1:33" x14ac:dyDescent="0.25">
      <c r="A387">
        <v>534</v>
      </c>
      <c r="B387" t="s">
        <v>2786</v>
      </c>
      <c r="C387" t="s">
        <v>2637</v>
      </c>
      <c r="D387">
        <v>67851</v>
      </c>
      <c r="E387">
        <v>74636</v>
      </c>
      <c r="F387">
        <v>844</v>
      </c>
      <c r="G387">
        <v>16880</v>
      </c>
      <c r="H387">
        <v>0</v>
      </c>
      <c r="I387">
        <v>0.9</v>
      </c>
      <c r="J387" s="27">
        <v>4.83</v>
      </c>
      <c r="K387" s="119">
        <v>0.19</v>
      </c>
      <c r="L387" s="119">
        <v>1.3</v>
      </c>
      <c r="M387" s="119">
        <v>0.11</v>
      </c>
      <c r="N387" s="119">
        <v>0</v>
      </c>
      <c r="O387" s="119">
        <v>0.5</v>
      </c>
      <c r="P387" s="119">
        <v>1E-3</v>
      </c>
      <c r="Q387" s="119">
        <v>0.8</v>
      </c>
      <c r="R387" s="119">
        <v>0</v>
      </c>
      <c r="S387" s="119">
        <v>0</v>
      </c>
      <c r="T387" s="119">
        <v>0</v>
      </c>
      <c r="U387" s="119">
        <v>0</v>
      </c>
      <c r="V387" s="119">
        <v>0</v>
      </c>
      <c r="W387" s="119">
        <v>0</v>
      </c>
      <c r="X387" s="119">
        <v>0</v>
      </c>
      <c r="Y387" s="119">
        <v>0</v>
      </c>
      <c r="Z387" s="134">
        <v>8</v>
      </c>
      <c r="AA387" s="119">
        <v>0</v>
      </c>
      <c r="AB387" s="119">
        <v>0</v>
      </c>
      <c r="AC387" s="119">
        <v>0</v>
      </c>
      <c r="AD387" s="119">
        <v>0</v>
      </c>
      <c r="AE387" s="119">
        <v>0</v>
      </c>
      <c r="AF387" s="119">
        <v>0</v>
      </c>
      <c r="AG387" t="s">
        <v>2787</v>
      </c>
    </row>
    <row r="388" spans="1:33" x14ac:dyDescent="0.25">
      <c r="A388">
        <v>535</v>
      </c>
      <c r="B388" t="s">
        <v>2788</v>
      </c>
      <c r="C388" t="s">
        <v>2637</v>
      </c>
      <c r="D388">
        <v>9241</v>
      </c>
      <c r="E388">
        <v>10165</v>
      </c>
      <c r="F388">
        <v>2929</v>
      </c>
      <c r="G388">
        <v>43936</v>
      </c>
      <c r="H388">
        <v>0</v>
      </c>
      <c r="I388">
        <v>0.9</v>
      </c>
      <c r="J388" s="27">
        <v>4.83</v>
      </c>
      <c r="K388" s="119">
        <v>0.19</v>
      </c>
      <c r="L388" s="119">
        <v>1.3</v>
      </c>
      <c r="M388" s="119">
        <v>5.0999999999999997E-2</v>
      </c>
      <c r="N388" s="119">
        <v>0</v>
      </c>
      <c r="O388" s="119">
        <v>0.6</v>
      </c>
      <c r="P388" s="119">
        <v>0.88</v>
      </c>
      <c r="Q388" s="119">
        <v>0.75</v>
      </c>
      <c r="R388" s="119">
        <v>0</v>
      </c>
      <c r="S388" s="119">
        <v>0</v>
      </c>
      <c r="T388" s="119">
        <v>0</v>
      </c>
      <c r="U388" s="119">
        <v>0</v>
      </c>
      <c r="V388" s="119">
        <v>0</v>
      </c>
      <c r="W388" s="119">
        <v>0</v>
      </c>
      <c r="X388" s="119">
        <v>0</v>
      </c>
      <c r="Y388" s="119">
        <v>0</v>
      </c>
      <c r="Z388" s="134">
        <v>8</v>
      </c>
      <c r="AA388" s="119">
        <v>0</v>
      </c>
      <c r="AB388" s="119">
        <v>0</v>
      </c>
      <c r="AC388" s="119">
        <v>0</v>
      </c>
      <c r="AD388" s="119">
        <v>0</v>
      </c>
      <c r="AE388" s="119">
        <v>0</v>
      </c>
      <c r="AF388" s="119">
        <v>0</v>
      </c>
      <c r="AG388" t="s">
        <v>2789</v>
      </c>
    </row>
    <row r="389" spans="1:33" x14ac:dyDescent="0.25">
      <c r="A389">
        <v>536</v>
      </c>
      <c r="B389" t="s">
        <v>2790</v>
      </c>
      <c r="C389" t="s">
        <v>2637</v>
      </c>
      <c r="D389">
        <v>9855</v>
      </c>
      <c r="E389">
        <v>10840</v>
      </c>
      <c r="F389">
        <v>3975</v>
      </c>
      <c r="G389">
        <v>79500</v>
      </c>
      <c r="H389">
        <v>0</v>
      </c>
      <c r="I389">
        <v>0.9</v>
      </c>
      <c r="J389" s="27">
        <v>4.83</v>
      </c>
      <c r="K389" s="119">
        <v>0.19</v>
      </c>
      <c r="L389" s="119">
        <v>1.3</v>
      </c>
      <c r="M389" s="119">
        <v>1E-3</v>
      </c>
      <c r="N389" s="119">
        <v>0</v>
      </c>
      <c r="O389" s="119">
        <v>0.6</v>
      </c>
      <c r="P389" s="119">
        <v>0.6</v>
      </c>
      <c r="Q389" s="119">
        <v>0.55000000000000004</v>
      </c>
      <c r="R389" s="119">
        <v>0</v>
      </c>
      <c r="S389" s="119">
        <v>0</v>
      </c>
      <c r="T389" s="119">
        <v>0</v>
      </c>
      <c r="U389" s="119">
        <v>0</v>
      </c>
      <c r="V389" s="119">
        <v>0</v>
      </c>
      <c r="W389" s="119">
        <v>0</v>
      </c>
      <c r="X389" s="119">
        <v>0</v>
      </c>
      <c r="Y389" s="119">
        <v>0</v>
      </c>
      <c r="Z389" s="134">
        <v>8</v>
      </c>
      <c r="AA389" s="119">
        <v>0</v>
      </c>
      <c r="AB389" s="119">
        <v>0</v>
      </c>
      <c r="AC389" s="119">
        <v>0</v>
      </c>
      <c r="AD389" s="119">
        <v>0</v>
      </c>
      <c r="AE389" s="119">
        <v>0</v>
      </c>
      <c r="AF389" s="119">
        <v>0</v>
      </c>
      <c r="AG389" t="s">
        <v>2789</v>
      </c>
    </row>
    <row r="390" spans="1:33" x14ac:dyDescent="0.25">
      <c r="A390">
        <v>537</v>
      </c>
      <c r="B390" t="s">
        <v>2791</v>
      </c>
      <c r="C390" t="s">
        <v>2637</v>
      </c>
      <c r="D390">
        <v>19386</v>
      </c>
      <c r="E390">
        <v>21325</v>
      </c>
      <c r="F390">
        <v>7223</v>
      </c>
      <c r="G390">
        <v>50631</v>
      </c>
      <c r="H390">
        <v>0</v>
      </c>
      <c r="I390">
        <v>0.9</v>
      </c>
      <c r="J390" s="27">
        <v>1.61</v>
      </c>
      <c r="K390" s="119">
        <v>0.19</v>
      </c>
      <c r="L390" s="119">
        <v>1.3</v>
      </c>
      <c r="M390" s="119">
        <v>0.06</v>
      </c>
      <c r="N390" s="119">
        <v>0</v>
      </c>
      <c r="O390" s="119">
        <v>0.5</v>
      </c>
      <c r="P390" s="119">
        <v>1E-3</v>
      </c>
      <c r="Q390" s="119">
        <v>0.8</v>
      </c>
      <c r="R390" s="119">
        <v>0</v>
      </c>
      <c r="S390" s="119">
        <v>0</v>
      </c>
      <c r="T390" s="119">
        <v>0</v>
      </c>
      <c r="U390" s="119">
        <v>0</v>
      </c>
      <c r="V390" s="119">
        <v>0</v>
      </c>
      <c r="W390" s="119">
        <v>0</v>
      </c>
      <c r="X390" s="119">
        <v>0</v>
      </c>
      <c r="Y390" s="119">
        <v>0</v>
      </c>
      <c r="Z390" s="134">
        <v>8</v>
      </c>
      <c r="AA390" s="119">
        <v>0</v>
      </c>
      <c r="AB390" s="119">
        <v>0</v>
      </c>
      <c r="AC390" s="119">
        <v>0</v>
      </c>
      <c r="AD390" s="119">
        <v>0</v>
      </c>
      <c r="AE390" s="119">
        <v>0</v>
      </c>
      <c r="AF390" s="119">
        <v>0</v>
      </c>
      <c r="AG390" t="s">
        <v>2789</v>
      </c>
    </row>
    <row r="391" spans="1:33" x14ac:dyDescent="0.25">
      <c r="A391">
        <v>538</v>
      </c>
      <c r="B391" t="s">
        <v>2792</v>
      </c>
      <c r="C391" t="s">
        <v>2637</v>
      </c>
      <c r="D391">
        <v>19278</v>
      </c>
      <c r="E391">
        <v>21206</v>
      </c>
      <c r="F391">
        <v>969</v>
      </c>
      <c r="G391">
        <v>14535</v>
      </c>
      <c r="H391">
        <v>0</v>
      </c>
      <c r="I391">
        <v>0.9</v>
      </c>
      <c r="J391" s="27">
        <v>1.61</v>
      </c>
      <c r="K391" s="119">
        <v>0.19</v>
      </c>
      <c r="L391" s="119">
        <v>1.3</v>
      </c>
      <c r="M391" s="119">
        <v>1E-3</v>
      </c>
      <c r="N391" s="119">
        <v>0</v>
      </c>
      <c r="O391" s="119">
        <v>0.6</v>
      </c>
      <c r="P391" s="119">
        <v>0.92</v>
      </c>
      <c r="Q391" s="119">
        <v>0.55000000000000004</v>
      </c>
      <c r="R391" s="119">
        <v>0</v>
      </c>
      <c r="S391" s="119">
        <v>0</v>
      </c>
      <c r="T391" s="119">
        <v>0</v>
      </c>
      <c r="U391" s="119">
        <v>0</v>
      </c>
      <c r="V391" s="119">
        <v>0</v>
      </c>
      <c r="W391" s="119">
        <v>0</v>
      </c>
      <c r="X391" s="119">
        <v>0</v>
      </c>
      <c r="Y391" s="119">
        <v>0</v>
      </c>
      <c r="Z391" s="134">
        <v>8</v>
      </c>
      <c r="AA391" s="119">
        <v>0</v>
      </c>
      <c r="AB391" s="119">
        <v>0</v>
      </c>
      <c r="AC391" s="119">
        <v>0</v>
      </c>
      <c r="AD391" s="119">
        <v>0</v>
      </c>
      <c r="AE391" s="119">
        <v>0</v>
      </c>
      <c r="AF391" s="119">
        <v>0</v>
      </c>
      <c r="AG391" t="s">
        <v>2789</v>
      </c>
    </row>
    <row r="392" spans="1:33" x14ac:dyDescent="0.25">
      <c r="A392">
        <v>560</v>
      </c>
      <c r="B392" t="s">
        <v>2793</v>
      </c>
      <c r="C392" t="s">
        <v>1907</v>
      </c>
      <c r="D392">
        <v>0</v>
      </c>
      <c r="E392">
        <v>8</v>
      </c>
      <c r="F392">
        <v>0</v>
      </c>
      <c r="G392">
        <v>0</v>
      </c>
      <c r="H392">
        <v>0</v>
      </c>
      <c r="I392">
        <v>0</v>
      </c>
      <c r="J392" s="27">
        <v>0</v>
      </c>
      <c r="K392" s="119">
        <v>0</v>
      </c>
      <c r="L392" s="119">
        <v>0</v>
      </c>
      <c r="M392" s="119">
        <v>0</v>
      </c>
      <c r="N392" s="119">
        <v>0</v>
      </c>
      <c r="O392" s="119">
        <v>0</v>
      </c>
      <c r="P392" s="119">
        <v>0</v>
      </c>
      <c r="Q392" s="119">
        <v>0</v>
      </c>
      <c r="R392" s="119">
        <v>0</v>
      </c>
      <c r="S392" s="119">
        <v>0</v>
      </c>
      <c r="T392" s="119">
        <v>0</v>
      </c>
      <c r="U392" s="119">
        <v>0</v>
      </c>
      <c r="V392" s="119">
        <v>0</v>
      </c>
      <c r="W392" s="119">
        <v>0</v>
      </c>
      <c r="X392" s="119">
        <v>0</v>
      </c>
      <c r="Y392" s="119">
        <v>0</v>
      </c>
      <c r="Z392" s="134">
        <v>12</v>
      </c>
      <c r="AA392" s="119">
        <v>0</v>
      </c>
      <c r="AB392" s="119">
        <v>0</v>
      </c>
      <c r="AC392" s="119">
        <v>0</v>
      </c>
      <c r="AD392" s="119">
        <v>0</v>
      </c>
      <c r="AE392" s="119">
        <v>0</v>
      </c>
      <c r="AF392" s="119">
        <v>0.15</v>
      </c>
      <c r="AG392" t="s">
        <v>2794</v>
      </c>
    </row>
    <row r="393" spans="1:33" x14ac:dyDescent="0.25">
      <c r="A393">
        <v>561</v>
      </c>
      <c r="B393" t="s">
        <v>2795</v>
      </c>
      <c r="C393" t="s">
        <v>1906</v>
      </c>
      <c r="D393">
        <v>17</v>
      </c>
      <c r="E393">
        <v>19</v>
      </c>
      <c r="F393">
        <v>840</v>
      </c>
      <c r="G393">
        <v>15000</v>
      </c>
      <c r="H393">
        <v>7</v>
      </c>
      <c r="I393">
        <v>3</v>
      </c>
      <c r="J393" s="27">
        <v>3.22</v>
      </c>
      <c r="K393" s="119">
        <v>0.63</v>
      </c>
      <c r="L393" s="119">
        <v>1.3</v>
      </c>
      <c r="M393" s="119">
        <v>0</v>
      </c>
      <c r="N393" s="119">
        <v>0.42</v>
      </c>
      <c r="O393" s="119">
        <v>0.68</v>
      </c>
      <c r="P393" s="119">
        <v>0.92</v>
      </c>
      <c r="Q393" s="119">
        <v>0.82499999999999996</v>
      </c>
      <c r="R393" s="119">
        <v>0</v>
      </c>
      <c r="S393" s="119">
        <v>0</v>
      </c>
      <c r="T393" s="119">
        <v>0</v>
      </c>
      <c r="U393" s="119">
        <v>0</v>
      </c>
      <c r="V393" s="119">
        <v>0</v>
      </c>
      <c r="W393" s="119">
        <v>0</v>
      </c>
      <c r="X393" s="119">
        <v>0</v>
      </c>
      <c r="Y393" s="119">
        <v>0</v>
      </c>
      <c r="Z393" s="134">
        <v>9</v>
      </c>
      <c r="AA393" s="119">
        <v>0</v>
      </c>
      <c r="AB393" s="119">
        <v>0</v>
      </c>
      <c r="AC393" s="119">
        <v>0</v>
      </c>
      <c r="AD393" s="119">
        <v>0</v>
      </c>
      <c r="AE393" s="119">
        <v>5</v>
      </c>
      <c r="AF393" s="119">
        <v>0</v>
      </c>
      <c r="AG393" t="s">
        <v>2796</v>
      </c>
    </row>
    <row r="394" spans="1:33" x14ac:dyDescent="0.25">
      <c r="A394">
        <v>562</v>
      </c>
      <c r="B394" t="s">
        <v>2797</v>
      </c>
      <c r="C394" t="s">
        <v>1907</v>
      </c>
      <c r="D394">
        <v>7</v>
      </c>
      <c r="E394">
        <v>0</v>
      </c>
      <c r="F394">
        <v>0</v>
      </c>
      <c r="G394">
        <v>0</v>
      </c>
      <c r="H394">
        <v>0</v>
      </c>
      <c r="I394">
        <v>0</v>
      </c>
      <c r="J394" s="27">
        <v>0</v>
      </c>
      <c r="K394" s="119">
        <v>0</v>
      </c>
      <c r="L394" s="119">
        <v>0</v>
      </c>
      <c r="M394" s="119">
        <v>0</v>
      </c>
      <c r="N394" s="119">
        <v>0</v>
      </c>
      <c r="O394" s="119">
        <v>0</v>
      </c>
      <c r="P394" s="119">
        <v>0</v>
      </c>
      <c r="Q394" s="119">
        <v>0</v>
      </c>
      <c r="R394" s="119">
        <v>0</v>
      </c>
      <c r="S394" s="119">
        <v>0</v>
      </c>
      <c r="T394" s="119">
        <v>0</v>
      </c>
      <c r="U394" s="119">
        <v>0</v>
      </c>
      <c r="V394" s="119">
        <v>0</v>
      </c>
      <c r="W394" s="119">
        <v>0</v>
      </c>
      <c r="X394" s="119">
        <v>0</v>
      </c>
      <c r="Y394" s="119">
        <v>0</v>
      </c>
      <c r="Z394" s="134">
        <v>7</v>
      </c>
      <c r="AA394" s="119">
        <v>0.95</v>
      </c>
      <c r="AB394" s="119">
        <v>0</v>
      </c>
      <c r="AC394" s="119">
        <v>0</v>
      </c>
      <c r="AD394" s="119">
        <v>0</v>
      </c>
      <c r="AE394" s="119">
        <v>2.54</v>
      </c>
      <c r="AF394" s="119">
        <v>0</v>
      </c>
      <c r="AG394" t="s">
        <v>2798</v>
      </c>
    </row>
    <row r="395" spans="1:33" x14ac:dyDescent="0.25">
      <c r="A395">
        <v>563</v>
      </c>
      <c r="B395" t="s">
        <v>2799</v>
      </c>
      <c r="C395" t="s">
        <v>1907</v>
      </c>
      <c r="D395">
        <v>62</v>
      </c>
      <c r="E395">
        <v>0</v>
      </c>
      <c r="F395">
        <v>0</v>
      </c>
      <c r="G395">
        <v>0</v>
      </c>
      <c r="H395">
        <v>0</v>
      </c>
      <c r="I395">
        <v>0</v>
      </c>
      <c r="J395" s="27">
        <v>0</v>
      </c>
      <c r="K395" s="119">
        <v>0</v>
      </c>
      <c r="L395" s="119">
        <v>0</v>
      </c>
      <c r="M395" s="119">
        <v>0</v>
      </c>
      <c r="N395" s="119">
        <v>0</v>
      </c>
      <c r="O395" s="119">
        <v>0</v>
      </c>
      <c r="P395" s="119">
        <v>0</v>
      </c>
      <c r="Q395" s="119">
        <v>0</v>
      </c>
      <c r="R395" s="119">
        <v>0</v>
      </c>
      <c r="S395" s="119">
        <v>0</v>
      </c>
      <c r="T395" s="119">
        <v>0</v>
      </c>
      <c r="U395" s="119">
        <v>0</v>
      </c>
      <c r="V395" s="119">
        <v>0</v>
      </c>
      <c r="W395" s="119">
        <v>0</v>
      </c>
      <c r="X395" s="119">
        <v>0</v>
      </c>
      <c r="Y395" s="119">
        <v>0</v>
      </c>
      <c r="Z395" s="134">
        <v>0</v>
      </c>
      <c r="AA395" s="119">
        <v>0</v>
      </c>
      <c r="AB395" s="119">
        <v>5</v>
      </c>
      <c r="AC395" s="119">
        <v>0</v>
      </c>
      <c r="AD395" s="119">
        <v>0.02</v>
      </c>
      <c r="AE395" s="119">
        <v>0</v>
      </c>
      <c r="AF395" s="119">
        <v>0</v>
      </c>
      <c r="AG395" t="s">
        <v>2800</v>
      </c>
    </row>
    <row r="396" spans="1:33" x14ac:dyDescent="0.25">
      <c r="A396">
        <v>564</v>
      </c>
      <c r="B396" t="s">
        <v>2799</v>
      </c>
      <c r="C396" t="s">
        <v>1907</v>
      </c>
      <c r="D396">
        <v>36</v>
      </c>
      <c r="E396">
        <v>0</v>
      </c>
      <c r="F396">
        <v>0</v>
      </c>
      <c r="G396">
        <v>0</v>
      </c>
      <c r="H396">
        <v>0</v>
      </c>
      <c r="I396">
        <v>0</v>
      </c>
      <c r="J396" s="27">
        <v>0</v>
      </c>
      <c r="K396" s="119">
        <v>0</v>
      </c>
      <c r="L396" s="119">
        <v>0</v>
      </c>
      <c r="M396" s="119">
        <v>0</v>
      </c>
      <c r="N396" s="119">
        <v>0</v>
      </c>
      <c r="O396" s="119">
        <v>0</v>
      </c>
      <c r="P396" s="119">
        <v>0</v>
      </c>
      <c r="Q396" s="119">
        <v>0</v>
      </c>
      <c r="R396" s="119">
        <v>0</v>
      </c>
      <c r="S396" s="119">
        <v>0</v>
      </c>
      <c r="T396" s="119">
        <v>0</v>
      </c>
      <c r="U396" s="119">
        <v>0</v>
      </c>
      <c r="V396" s="119">
        <v>0</v>
      </c>
      <c r="W396" s="119">
        <v>0</v>
      </c>
      <c r="X396" s="119">
        <v>0</v>
      </c>
      <c r="Y396" s="119">
        <v>0</v>
      </c>
      <c r="Z396" s="134">
        <v>0</v>
      </c>
      <c r="AA396" s="119">
        <v>0</v>
      </c>
      <c r="AB396" s="119">
        <v>0</v>
      </c>
      <c r="AC396" s="119">
        <v>0</v>
      </c>
      <c r="AD396" s="119">
        <v>0.02</v>
      </c>
      <c r="AE396" s="119">
        <v>0</v>
      </c>
      <c r="AF396" s="119">
        <v>0</v>
      </c>
      <c r="AG396" t="s">
        <v>2801</v>
      </c>
    </row>
    <row r="397" spans="1:33" x14ac:dyDescent="0.25">
      <c r="A397">
        <v>565</v>
      </c>
      <c r="B397" t="s">
        <v>2802</v>
      </c>
      <c r="C397" t="s">
        <v>1906</v>
      </c>
      <c r="D397">
        <v>40</v>
      </c>
      <c r="E397">
        <v>44</v>
      </c>
      <c r="F397">
        <v>45</v>
      </c>
      <c r="G397">
        <v>2000</v>
      </c>
      <c r="H397">
        <v>63</v>
      </c>
      <c r="I397">
        <v>4.3</v>
      </c>
      <c r="J397" s="27">
        <v>8.3699999999999992</v>
      </c>
      <c r="K397" s="119">
        <v>0.17</v>
      </c>
      <c r="L397" s="119">
        <v>2.2000000000000002</v>
      </c>
      <c r="M397" s="119">
        <v>0.1</v>
      </c>
      <c r="N397" s="119">
        <v>0.42</v>
      </c>
      <c r="O397" s="119">
        <v>0.6</v>
      </c>
      <c r="P397" s="119">
        <v>0.88500000000000001</v>
      </c>
      <c r="Q397" s="119">
        <v>0.7</v>
      </c>
      <c r="R397" s="119">
        <v>0</v>
      </c>
      <c r="S397" s="119">
        <v>0</v>
      </c>
      <c r="T397" s="119">
        <v>0</v>
      </c>
      <c r="U397" s="119">
        <v>0</v>
      </c>
      <c r="V397" s="119">
        <v>0</v>
      </c>
      <c r="W397" s="119">
        <v>0</v>
      </c>
      <c r="X397" s="119">
        <v>0</v>
      </c>
      <c r="Y397" s="119">
        <v>0</v>
      </c>
      <c r="Z397" s="134">
        <v>0</v>
      </c>
      <c r="AA397" s="119">
        <v>0</v>
      </c>
      <c r="AB397" s="119">
        <v>0</v>
      </c>
      <c r="AC397" s="119">
        <v>0</v>
      </c>
      <c r="AD397" s="119">
        <v>0.01</v>
      </c>
      <c r="AE397" s="119">
        <v>0</v>
      </c>
      <c r="AF397" s="119">
        <v>0</v>
      </c>
      <c r="AG397" t="s">
        <v>2802</v>
      </c>
    </row>
    <row r="398" spans="1:33" x14ac:dyDescent="0.25">
      <c r="A398">
        <v>566</v>
      </c>
      <c r="B398" t="s">
        <v>2803</v>
      </c>
      <c r="C398" t="s">
        <v>2404</v>
      </c>
      <c r="D398">
        <v>7</v>
      </c>
      <c r="E398">
        <v>8</v>
      </c>
      <c r="F398">
        <v>660</v>
      </c>
      <c r="G398">
        <v>12000</v>
      </c>
      <c r="H398">
        <v>119</v>
      </c>
      <c r="I398">
        <v>30</v>
      </c>
      <c r="J398" s="27">
        <v>12</v>
      </c>
      <c r="K398" s="119">
        <v>0.41</v>
      </c>
      <c r="L398" s="119">
        <v>1.3</v>
      </c>
      <c r="M398" s="119">
        <v>0.1</v>
      </c>
      <c r="N398" s="119">
        <v>0.42</v>
      </c>
      <c r="O398" s="119">
        <v>0.68</v>
      </c>
      <c r="P398" s="119">
        <v>0.92</v>
      </c>
      <c r="Q398" s="119">
        <v>0.9</v>
      </c>
      <c r="R398" s="119">
        <v>0</v>
      </c>
      <c r="S398" s="119">
        <v>0</v>
      </c>
      <c r="T398" s="119">
        <v>0</v>
      </c>
      <c r="U398" s="119">
        <v>0</v>
      </c>
      <c r="V398" s="119">
        <v>0</v>
      </c>
      <c r="W398" s="119">
        <v>0</v>
      </c>
      <c r="X398" s="119">
        <v>0</v>
      </c>
      <c r="Y398" s="119">
        <v>0</v>
      </c>
      <c r="Z398" s="134">
        <v>7</v>
      </c>
      <c r="AA398" s="119">
        <v>0</v>
      </c>
      <c r="AB398" s="119">
        <v>0</v>
      </c>
      <c r="AC398" s="119">
        <v>0</v>
      </c>
      <c r="AD398" s="119">
        <v>0</v>
      </c>
      <c r="AE398" s="119">
        <v>2.54</v>
      </c>
      <c r="AF398" s="119">
        <v>0</v>
      </c>
      <c r="AG398" t="s">
        <v>2804</v>
      </c>
    </row>
    <row r="399" spans="1:33" x14ac:dyDescent="0.25">
      <c r="A399">
        <v>567</v>
      </c>
      <c r="B399" t="s">
        <v>2805</v>
      </c>
      <c r="C399" t="s">
        <v>1907</v>
      </c>
      <c r="D399">
        <v>9</v>
      </c>
      <c r="E399">
        <v>0</v>
      </c>
      <c r="F399">
        <v>0</v>
      </c>
      <c r="G399">
        <v>0</v>
      </c>
      <c r="H399">
        <v>0</v>
      </c>
      <c r="I399">
        <v>0</v>
      </c>
      <c r="J399" s="27">
        <v>0</v>
      </c>
      <c r="K399" s="119">
        <v>0</v>
      </c>
      <c r="L399" s="119">
        <v>0</v>
      </c>
      <c r="M399" s="119">
        <v>0</v>
      </c>
      <c r="N399" s="119">
        <v>0</v>
      </c>
      <c r="O399" s="119">
        <v>0</v>
      </c>
      <c r="P399" s="119">
        <v>0</v>
      </c>
      <c r="Q399" s="119">
        <v>0</v>
      </c>
      <c r="R399" s="119">
        <v>0</v>
      </c>
      <c r="S399" s="119">
        <v>0</v>
      </c>
      <c r="T399" s="119">
        <v>0</v>
      </c>
      <c r="U399" s="119">
        <v>0</v>
      </c>
      <c r="V399" s="119">
        <v>0</v>
      </c>
      <c r="W399" s="119">
        <v>0</v>
      </c>
      <c r="X399" s="119">
        <v>0</v>
      </c>
      <c r="Y399" s="119">
        <v>0</v>
      </c>
      <c r="Z399" s="134">
        <v>7</v>
      </c>
      <c r="AA399" s="119">
        <v>0.95</v>
      </c>
      <c r="AB399" s="119">
        <v>0</v>
      </c>
      <c r="AC399" s="119">
        <v>0</v>
      </c>
      <c r="AD399" s="119">
        <v>0</v>
      </c>
      <c r="AE399" s="119">
        <v>2.54</v>
      </c>
      <c r="AF399" s="119">
        <v>0</v>
      </c>
      <c r="AG399" t="s">
        <v>2806</v>
      </c>
    </row>
    <row r="400" spans="1:33" x14ac:dyDescent="0.25">
      <c r="A400">
        <v>568</v>
      </c>
      <c r="B400" t="s">
        <v>2807</v>
      </c>
      <c r="C400" t="s">
        <v>1907</v>
      </c>
      <c r="D400">
        <v>0</v>
      </c>
      <c r="E400">
        <v>14</v>
      </c>
      <c r="F400">
        <v>0</v>
      </c>
      <c r="G400">
        <v>0</v>
      </c>
      <c r="H400">
        <v>0</v>
      </c>
      <c r="I400">
        <v>0</v>
      </c>
      <c r="J400" s="27">
        <v>0</v>
      </c>
      <c r="K400" s="119">
        <v>0</v>
      </c>
      <c r="L400" s="119">
        <v>0</v>
      </c>
      <c r="M400" s="119">
        <v>0</v>
      </c>
      <c r="N400" s="119">
        <v>0</v>
      </c>
      <c r="O400" s="119">
        <v>0</v>
      </c>
      <c r="P400" s="119">
        <v>0</v>
      </c>
      <c r="Q400" s="119">
        <v>0</v>
      </c>
      <c r="R400" s="119">
        <v>0</v>
      </c>
      <c r="S400" s="119">
        <v>0</v>
      </c>
      <c r="T400" s="119">
        <v>0</v>
      </c>
      <c r="U400" s="119">
        <v>0</v>
      </c>
      <c r="V400" s="119">
        <v>0</v>
      </c>
      <c r="W400" s="119">
        <v>0</v>
      </c>
      <c r="X400" s="119">
        <v>0</v>
      </c>
      <c r="Y400" s="119">
        <v>0</v>
      </c>
      <c r="Z400" s="134">
        <v>2</v>
      </c>
      <c r="AA400" s="119">
        <v>0.95</v>
      </c>
      <c r="AB400" s="119">
        <v>0</v>
      </c>
      <c r="AC400" s="119">
        <v>0</v>
      </c>
      <c r="AD400" s="119">
        <v>0</v>
      </c>
      <c r="AE400" s="119">
        <v>6.47</v>
      </c>
      <c r="AF400" s="119">
        <v>0.15</v>
      </c>
      <c r="AG400" t="s">
        <v>2808</v>
      </c>
    </row>
    <row r="401" spans="1:33" x14ac:dyDescent="0.25">
      <c r="A401">
        <v>569</v>
      </c>
      <c r="B401" t="s">
        <v>2807</v>
      </c>
      <c r="C401" t="s">
        <v>1907</v>
      </c>
      <c r="D401">
        <v>41</v>
      </c>
      <c r="E401">
        <v>0</v>
      </c>
      <c r="F401">
        <v>0</v>
      </c>
      <c r="G401">
        <v>0</v>
      </c>
      <c r="H401">
        <v>0</v>
      </c>
      <c r="I401">
        <v>0</v>
      </c>
      <c r="J401" s="27">
        <v>0</v>
      </c>
      <c r="K401" s="119">
        <v>0</v>
      </c>
      <c r="L401" s="119">
        <v>0</v>
      </c>
      <c r="M401" s="119">
        <v>0</v>
      </c>
      <c r="N401" s="119">
        <v>0</v>
      </c>
      <c r="O401" s="119">
        <v>0</v>
      </c>
      <c r="P401" s="119">
        <v>0</v>
      </c>
      <c r="Q401" s="119">
        <v>0</v>
      </c>
      <c r="R401" s="119">
        <v>0</v>
      </c>
      <c r="S401" s="119">
        <v>0</v>
      </c>
      <c r="T401" s="119">
        <v>0</v>
      </c>
      <c r="U401" s="119">
        <v>0</v>
      </c>
      <c r="V401" s="119">
        <v>0</v>
      </c>
      <c r="W401" s="119">
        <v>0</v>
      </c>
      <c r="X401" s="119">
        <v>0</v>
      </c>
      <c r="Y401" s="119">
        <v>0</v>
      </c>
      <c r="Z401" s="134">
        <v>2</v>
      </c>
      <c r="AA401" s="119">
        <v>0.95</v>
      </c>
      <c r="AB401" s="119">
        <v>0</v>
      </c>
      <c r="AC401" s="119">
        <v>0</v>
      </c>
      <c r="AD401" s="119">
        <v>0</v>
      </c>
      <c r="AE401" s="119">
        <v>6.47</v>
      </c>
      <c r="AF401" s="119">
        <v>0.15</v>
      </c>
      <c r="AG401" t="s">
        <v>2808</v>
      </c>
    </row>
    <row r="402" spans="1:33" x14ac:dyDescent="0.25">
      <c r="A402">
        <v>570</v>
      </c>
      <c r="B402" t="s">
        <v>2793</v>
      </c>
      <c r="C402" t="s">
        <v>1907</v>
      </c>
      <c r="D402">
        <v>0</v>
      </c>
      <c r="E402">
        <v>11</v>
      </c>
      <c r="F402">
        <v>0</v>
      </c>
      <c r="G402">
        <v>0</v>
      </c>
      <c r="H402">
        <v>0</v>
      </c>
      <c r="I402">
        <v>0</v>
      </c>
      <c r="J402" s="27">
        <v>0</v>
      </c>
      <c r="K402" s="119">
        <v>0</v>
      </c>
      <c r="L402" s="119">
        <v>0</v>
      </c>
      <c r="M402" s="119">
        <v>0</v>
      </c>
      <c r="N402" s="119">
        <v>0</v>
      </c>
      <c r="O402" s="119">
        <v>0</v>
      </c>
      <c r="P402" s="119">
        <v>0</v>
      </c>
      <c r="Q402" s="119">
        <v>0</v>
      </c>
      <c r="R402" s="119">
        <v>0</v>
      </c>
      <c r="S402" s="119">
        <v>0</v>
      </c>
      <c r="T402" s="119">
        <v>0</v>
      </c>
      <c r="U402" s="119">
        <v>0</v>
      </c>
      <c r="V402" s="119">
        <v>0</v>
      </c>
      <c r="W402" s="119">
        <v>0</v>
      </c>
      <c r="X402" s="119">
        <v>0</v>
      </c>
      <c r="Y402" s="119">
        <v>0</v>
      </c>
      <c r="Z402" s="134">
        <v>12</v>
      </c>
      <c r="AA402" s="119">
        <v>0</v>
      </c>
      <c r="AB402" s="119">
        <v>0</v>
      </c>
      <c r="AC402" s="119">
        <v>0</v>
      </c>
      <c r="AD402" s="119">
        <v>0</v>
      </c>
      <c r="AE402" s="119">
        <v>0</v>
      </c>
      <c r="AF402" s="119">
        <v>0.15</v>
      </c>
      <c r="AG402" t="s">
        <v>2794</v>
      </c>
    </row>
    <row r="403" spans="1:33" x14ac:dyDescent="0.25">
      <c r="A403">
        <v>571</v>
      </c>
      <c r="B403" t="s">
        <v>2809</v>
      </c>
      <c r="C403" t="s">
        <v>1907</v>
      </c>
      <c r="D403">
        <v>5</v>
      </c>
      <c r="E403">
        <v>0</v>
      </c>
      <c r="F403">
        <v>0</v>
      </c>
      <c r="G403">
        <v>0</v>
      </c>
      <c r="H403">
        <v>0</v>
      </c>
      <c r="I403">
        <v>0</v>
      </c>
      <c r="J403" s="27">
        <v>0</v>
      </c>
      <c r="K403" s="119">
        <v>0</v>
      </c>
      <c r="L403" s="119">
        <v>0</v>
      </c>
      <c r="M403" s="119">
        <v>0</v>
      </c>
      <c r="N403" s="119">
        <v>0</v>
      </c>
      <c r="O403" s="119">
        <v>0</v>
      </c>
      <c r="P403" s="119">
        <v>0</v>
      </c>
      <c r="Q403" s="119">
        <v>0</v>
      </c>
      <c r="R403" s="119">
        <v>0</v>
      </c>
      <c r="S403" s="119">
        <v>0</v>
      </c>
      <c r="T403" s="119">
        <v>0</v>
      </c>
      <c r="U403" s="119">
        <v>0</v>
      </c>
      <c r="V403" s="119">
        <v>0</v>
      </c>
      <c r="W403" s="119">
        <v>0</v>
      </c>
      <c r="X403" s="119">
        <v>0</v>
      </c>
      <c r="Y403" s="119">
        <v>0</v>
      </c>
      <c r="Z403" s="134">
        <v>7</v>
      </c>
      <c r="AA403" s="119">
        <v>0.95</v>
      </c>
      <c r="AB403" s="119">
        <v>0</v>
      </c>
      <c r="AC403" s="119">
        <v>0</v>
      </c>
      <c r="AD403" s="119">
        <v>0</v>
      </c>
      <c r="AE403" s="119">
        <v>2.54</v>
      </c>
      <c r="AF403" s="119">
        <v>0</v>
      </c>
      <c r="AG403" t="s">
        <v>2810</v>
      </c>
    </row>
    <row r="404" spans="1:33" x14ac:dyDescent="0.25">
      <c r="A404">
        <v>572</v>
      </c>
      <c r="B404" t="s">
        <v>2809</v>
      </c>
      <c r="C404" t="s">
        <v>1907</v>
      </c>
      <c r="D404">
        <v>6</v>
      </c>
      <c r="E404">
        <v>0</v>
      </c>
      <c r="F404">
        <v>0</v>
      </c>
      <c r="G404">
        <v>0</v>
      </c>
      <c r="H404">
        <v>0</v>
      </c>
      <c r="I404">
        <v>0</v>
      </c>
      <c r="J404" s="27">
        <v>0</v>
      </c>
      <c r="K404" s="119">
        <v>0</v>
      </c>
      <c r="L404" s="119">
        <v>0</v>
      </c>
      <c r="M404" s="119">
        <v>0</v>
      </c>
      <c r="N404" s="119">
        <v>0</v>
      </c>
      <c r="O404" s="119">
        <v>0</v>
      </c>
      <c r="P404" s="119">
        <v>0</v>
      </c>
      <c r="Q404" s="119">
        <v>0</v>
      </c>
      <c r="R404" s="119">
        <v>0</v>
      </c>
      <c r="S404" s="119">
        <v>0</v>
      </c>
      <c r="T404" s="119">
        <v>0</v>
      </c>
      <c r="U404" s="119">
        <v>0</v>
      </c>
      <c r="V404" s="119">
        <v>0</v>
      </c>
      <c r="W404" s="119">
        <v>0</v>
      </c>
      <c r="X404" s="119">
        <v>0</v>
      </c>
      <c r="Y404" s="119">
        <v>0</v>
      </c>
      <c r="Z404" s="134">
        <v>7</v>
      </c>
      <c r="AA404" s="119">
        <v>0.95</v>
      </c>
      <c r="AB404" s="119">
        <v>0</v>
      </c>
      <c r="AC404" s="119">
        <v>0</v>
      </c>
      <c r="AD404" s="119">
        <v>0</v>
      </c>
      <c r="AE404" s="119">
        <v>2.54</v>
      </c>
      <c r="AF404" s="119">
        <v>0</v>
      </c>
      <c r="AG404" t="s">
        <v>2811</v>
      </c>
    </row>
    <row r="405" spans="1:33" x14ac:dyDescent="0.25">
      <c r="A405">
        <v>573</v>
      </c>
      <c r="B405" t="s">
        <v>2793</v>
      </c>
      <c r="C405" t="s">
        <v>1907</v>
      </c>
      <c r="D405">
        <v>0</v>
      </c>
      <c r="E405">
        <v>6</v>
      </c>
      <c r="F405">
        <v>0</v>
      </c>
      <c r="G405">
        <v>0</v>
      </c>
      <c r="H405">
        <v>0</v>
      </c>
      <c r="I405">
        <v>0</v>
      </c>
      <c r="J405" s="27">
        <v>0</v>
      </c>
      <c r="K405" s="119">
        <v>0</v>
      </c>
      <c r="L405" s="119">
        <v>0</v>
      </c>
      <c r="M405" s="119">
        <v>0</v>
      </c>
      <c r="N405" s="119">
        <v>0</v>
      </c>
      <c r="O405" s="119">
        <v>0</v>
      </c>
      <c r="P405" s="119">
        <v>0</v>
      </c>
      <c r="Q405" s="119">
        <v>0</v>
      </c>
      <c r="R405" s="119">
        <v>0</v>
      </c>
      <c r="S405" s="119">
        <v>0</v>
      </c>
      <c r="T405" s="119">
        <v>0</v>
      </c>
      <c r="U405" s="119">
        <v>0</v>
      </c>
      <c r="V405" s="119">
        <v>0</v>
      </c>
      <c r="W405" s="119">
        <v>0</v>
      </c>
      <c r="X405" s="119">
        <v>0</v>
      </c>
      <c r="Y405" s="119">
        <v>0</v>
      </c>
      <c r="Z405" s="134">
        <v>12</v>
      </c>
      <c r="AA405" s="119">
        <v>0</v>
      </c>
      <c r="AB405" s="119">
        <v>0</v>
      </c>
      <c r="AC405" s="119">
        <v>0</v>
      </c>
      <c r="AD405" s="119">
        <v>0</v>
      </c>
      <c r="AE405" s="119">
        <v>0</v>
      </c>
      <c r="AF405" s="119">
        <v>0.15</v>
      </c>
      <c r="AG405" t="s">
        <v>2812</v>
      </c>
    </row>
    <row r="406" spans="1:33" x14ac:dyDescent="0.25">
      <c r="A406">
        <v>574</v>
      </c>
      <c r="B406" t="s">
        <v>2807</v>
      </c>
      <c r="C406" t="s">
        <v>1907</v>
      </c>
      <c r="D406">
        <v>33</v>
      </c>
      <c r="E406">
        <v>0</v>
      </c>
      <c r="F406">
        <v>0</v>
      </c>
      <c r="G406">
        <v>0</v>
      </c>
      <c r="H406">
        <v>0</v>
      </c>
      <c r="I406">
        <v>0</v>
      </c>
      <c r="J406" s="27">
        <v>0</v>
      </c>
      <c r="K406" s="119">
        <v>0</v>
      </c>
      <c r="L406" s="119">
        <v>0</v>
      </c>
      <c r="M406" s="119">
        <v>0</v>
      </c>
      <c r="N406" s="119">
        <v>0</v>
      </c>
      <c r="O406" s="119">
        <v>0</v>
      </c>
      <c r="P406" s="119">
        <v>0</v>
      </c>
      <c r="Q406" s="119">
        <v>0</v>
      </c>
      <c r="R406" s="119">
        <v>0</v>
      </c>
      <c r="S406" s="119">
        <v>0</v>
      </c>
      <c r="T406" s="119">
        <v>0</v>
      </c>
      <c r="U406" s="119">
        <v>0</v>
      </c>
      <c r="V406" s="119">
        <v>0</v>
      </c>
      <c r="W406" s="119">
        <v>0</v>
      </c>
      <c r="X406" s="119">
        <v>0</v>
      </c>
      <c r="Y406" s="119">
        <v>0</v>
      </c>
      <c r="Z406" s="134">
        <v>2</v>
      </c>
      <c r="AA406" s="119">
        <v>0.95</v>
      </c>
      <c r="AB406" s="119">
        <v>0</v>
      </c>
      <c r="AC406" s="119">
        <v>0</v>
      </c>
      <c r="AD406" s="119">
        <v>0</v>
      </c>
      <c r="AE406" s="119">
        <v>6.47</v>
      </c>
      <c r="AF406" s="119">
        <v>0.15</v>
      </c>
      <c r="AG406" t="s">
        <v>2808</v>
      </c>
    </row>
    <row r="407" spans="1:33" x14ac:dyDescent="0.25">
      <c r="A407">
        <v>575</v>
      </c>
      <c r="B407" t="s">
        <v>2807</v>
      </c>
      <c r="C407" t="s">
        <v>1907</v>
      </c>
      <c r="D407">
        <v>40</v>
      </c>
      <c r="E407">
        <v>0</v>
      </c>
      <c r="F407">
        <v>0</v>
      </c>
      <c r="G407">
        <v>0</v>
      </c>
      <c r="H407">
        <v>0</v>
      </c>
      <c r="I407">
        <v>0</v>
      </c>
      <c r="J407" s="27">
        <v>0</v>
      </c>
      <c r="K407" s="119">
        <v>0</v>
      </c>
      <c r="L407" s="119">
        <v>0</v>
      </c>
      <c r="M407" s="119">
        <v>0</v>
      </c>
      <c r="N407" s="119">
        <v>0</v>
      </c>
      <c r="O407" s="119">
        <v>0</v>
      </c>
      <c r="P407" s="119">
        <v>0</v>
      </c>
      <c r="Q407" s="119">
        <v>0</v>
      </c>
      <c r="R407" s="119">
        <v>0</v>
      </c>
      <c r="S407" s="119">
        <v>0</v>
      </c>
      <c r="T407" s="119">
        <v>0</v>
      </c>
      <c r="U407" s="119">
        <v>0</v>
      </c>
      <c r="V407" s="119">
        <v>0</v>
      </c>
      <c r="W407" s="119">
        <v>0</v>
      </c>
      <c r="X407" s="119">
        <v>0</v>
      </c>
      <c r="Y407" s="119">
        <v>0</v>
      </c>
      <c r="Z407" s="134">
        <v>2</v>
      </c>
      <c r="AA407" s="119">
        <v>0.95</v>
      </c>
      <c r="AB407" s="119">
        <v>0</v>
      </c>
      <c r="AC407" s="119">
        <v>0</v>
      </c>
      <c r="AD407" s="119">
        <v>0</v>
      </c>
      <c r="AE407" s="119">
        <v>6.47</v>
      </c>
      <c r="AF407" s="119">
        <v>0.15</v>
      </c>
      <c r="AG407" t="s">
        <v>2808</v>
      </c>
    </row>
    <row r="408" spans="1:33" x14ac:dyDescent="0.25">
      <c r="A408">
        <v>576</v>
      </c>
      <c r="B408" t="s">
        <v>2807</v>
      </c>
      <c r="C408" t="s">
        <v>1907</v>
      </c>
      <c r="D408">
        <v>0</v>
      </c>
      <c r="E408">
        <v>10</v>
      </c>
      <c r="F408">
        <v>0</v>
      </c>
      <c r="G408">
        <v>0</v>
      </c>
      <c r="H408">
        <v>0</v>
      </c>
      <c r="I408">
        <v>0</v>
      </c>
      <c r="J408" s="27">
        <v>0</v>
      </c>
      <c r="K408" s="119">
        <v>0</v>
      </c>
      <c r="L408" s="119">
        <v>0</v>
      </c>
      <c r="M408" s="119">
        <v>0</v>
      </c>
      <c r="N408" s="119">
        <v>0</v>
      </c>
      <c r="O408" s="119">
        <v>0</v>
      </c>
      <c r="P408" s="119">
        <v>0</v>
      </c>
      <c r="Q408" s="119">
        <v>0</v>
      </c>
      <c r="R408" s="119">
        <v>0</v>
      </c>
      <c r="S408" s="119">
        <v>0</v>
      </c>
      <c r="T408" s="119">
        <v>0</v>
      </c>
      <c r="U408" s="119">
        <v>0</v>
      </c>
      <c r="V408" s="119">
        <v>0</v>
      </c>
      <c r="W408" s="119">
        <v>0</v>
      </c>
      <c r="X408" s="119">
        <v>0</v>
      </c>
      <c r="Y408" s="119">
        <v>0</v>
      </c>
      <c r="Z408" s="134">
        <v>2</v>
      </c>
      <c r="AA408" s="119">
        <v>0.95</v>
      </c>
      <c r="AB408" s="119">
        <v>0</v>
      </c>
      <c r="AC408" s="119">
        <v>0</v>
      </c>
      <c r="AD408" s="119">
        <v>0</v>
      </c>
      <c r="AE408" s="119">
        <v>6.47</v>
      </c>
      <c r="AF408" s="119">
        <v>0.15</v>
      </c>
      <c r="AG408" t="s">
        <v>2808</v>
      </c>
    </row>
    <row r="409" spans="1:33" x14ac:dyDescent="0.25">
      <c r="A409">
        <v>577</v>
      </c>
      <c r="B409" t="s">
        <v>2793</v>
      </c>
      <c r="C409" t="s">
        <v>1907</v>
      </c>
      <c r="D409">
        <v>0</v>
      </c>
      <c r="E409">
        <v>2</v>
      </c>
      <c r="F409">
        <v>0</v>
      </c>
      <c r="G409">
        <v>0</v>
      </c>
      <c r="H409">
        <v>0</v>
      </c>
      <c r="I409">
        <v>0</v>
      </c>
      <c r="J409" s="27">
        <v>0</v>
      </c>
      <c r="K409" s="119">
        <v>0</v>
      </c>
      <c r="L409" s="119">
        <v>0</v>
      </c>
      <c r="M409" s="119">
        <v>0</v>
      </c>
      <c r="N409" s="119">
        <v>0</v>
      </c>
      <c r="O409" s="119">
        <v>0</v>
      </c>
      <c r="P409" s="119">
        <v>0</v>
      </c>
      <c r="Q409" s="119">
        <v>0</v>
      </c>
      <c r="R409" s="119">
        <v>0</v>
      </c>
      <c r="S409" s="119">
        <v>0</v>
      </c>
      <c r="T409" s="119">
        <v>0</v>
      </c>
      <c r="U409" s="119">
        <v>0</v>
      </c>
      <c r="V409" s="119">
        <v>0</v>
      </c>
      <c r="W409" s="119">
        <v>0</v>
      </c>
      <c r="X409" s="119">
        <v>0</v>
      </c>
      <c r="Y409" s="119">
        <v>0</v>
      </c>
      <c r="Z409" s="134">
        <v>12</v>
      </c>
      <c r="AA409" s="119">
        <v>0</v>
      </c>
      <c r="AB409" s="119">
        <v>0</v>
      </c>
      <c r="AC409" s="119">
        <v>0</v>
      </c>
      <c r="AD409" s="119">
        <v>0</v>
      </c>
      <c r="AE409" s="119">
        <v>0</v>
      </c>
      <c r="AF409" s="119">
        <v>0.15</v>
      </c>
      <c r="AG409" t="s">
        <v>2812</v>
      </c>
    </row>
    <row r="410" spans="1:33" x14ac:dyDescent="0.25">
      <c r="A410">
        <v>578</v>
      </c>
      <c r="B410" t="s">
        <v>2797</v>
      </c>
      <c r="C410" t="s">
        <v>1907</v>
      </c>
      <c r="D410">
        <v>11</v>
      </c>
      <c r="E410">
        <v>0</v>
      </c>
      <c r="F410">
        <v>0</v>
      </c>
      <c r="G410">
        <v>0</v>
      </c>
      <c r="H410">
        <v>0</v>
      </c>
      <c r="I410">
        <v>0</v>
      </c>
      <c r="J410" s="27">
        <v>0</v>
      </c>
      <c r="K410" s="119">
        <v>0</v>
      </c>
      <c r="L410" s="119">
        <v>0</v>
      </c>
      <c r="M410" s="119">
        <v>0</v>
      </c>
      <c r="N410" s="119">
        <v>0</v>
      </c>
      <c r="O410" s="119">
        <v>0</v>
      </c>
      <c r="P410" s="119">
        <v>0</v>
      </c>
      <c r="Q410" s="119">
        <v>0</v>
      </c>
      <c r="R410" s="119">
        <v>0</v>
      </c>
      <c r="S410" s="119">
        <v>0</v>
      </c>
      <c r="T410" s="119">
        <v>0</v>
      </c>
      <c r="U410" s="119">
        <v>0</v>
      </c>
      <c r="V410" s="119">
        <v>0</v>
      </c>
      <c r="W410" s="119">
        <v>0</v>
      </c>
      <c r="X410" s="119">
        <v>0</v>
      </c>
      <c r="Y410" s="119">
        <v>0</v>
      </c>
      <c r="Z410" s="134">
        <v>7</v>
      </c>
      <c r="AA410" s="119">
        <v>0.95</v>
      </c>
      <c r="AB410" s="119">
        <v>0</v>
      </c>
      <c r="AC410" s="119">
        <v>0</v>
      </c>
      <c r="AD410" s="119">
        <v>0</v>
      </c>
      <c r="AE410" s="119">
        <v>2.54</v>
      </c>
      <c r="AF410" s="119">
        <v>0</v>
      </c>
      <c r="AG410" t="s">
        <v>2813</v>
      </c>
    </row>
    <row r="411" spans="1:33" x14ac:dyDescent="0.25">
      <c r="A411">
        <v>579</v>
      </c>
      <c r="B411" t="s">
        <v>2797</v>
      </c>
      <c r="C411" t="s">
        <v>1907</v>
      </c>
      <c r="D411">
        <v>12</v>
      </c>
      <c r="E411">
        <v>0</v>
      </c>
      <c r="F411">
        <v>0</v>
      </c>
      <c r="G411">
        <v>0</v>
      </c>
      <c r="H411">
        <v>0</v>
      </c>
      <c r="I411">
        <v>0</v>
      </c>
      <c r="J411" s="27">
        <v>0</v>
      </c>
      <c r="K411" s="119">
        <v>0</v>
      </c>
      <c r="L411" s="119">
        <v>0</v>
      </c>
      <c r="M411" s="119">
        <v>0</v>
      </c>
      <c r="N411" s="119">
        <v>0</v>
      </c>
      <c r="O411" s="119">
        <v>0</v>
      </c>
      <c r="P411" s="119">
        <v>0</v>
      </c>
      <c r="Q411" s="119">
        <v>0</v>
      </c>
      <c r="R411" s="119">
        <v>0</v>
      </c>
      <c r="S411" s="119">
        <v>0</v>
      </c>
      <c r="T411" s="119">
        <v>0</v>
      </c>
      <c r="U411" s="119">
        <v>0</v>
      </c>
      <c r="V411" s="119">
        <v>0</v>
      </c>
      <c r="W411" s="119">
        <v>0</v>
      </c>
      <c r="X411" s="119">
        <v>0</v>
      </c>
      <c r="Y411" s="119">
        <v>0</v>
      </c>
      <c r="Z411" s="134">
        <v>7</v>
      </c>
      <c r="AA411" s="119">
        <v>0.95</v>
      </c>
      <c r="AB411" s="119">
        <v>0</v>
      </c>
      <c r="AC411" s="119">
        <v>0</v>
      </c>
      <c r="AD411" s="119">
        <v>0</v>
      </c>
      <c r="AE411" s="119">
        <v>2.54</v>
      </c>
      <c r="AF411" s="119">
        <v>0.15</v>
      </c>
      <c r="AG411" t="s">
        <v>2814</v>
      </c>
    </row>
    <row r="412" spans="1:33" x14ac:dyDescent="0.25">
      <c r="A412">
        <v>580</v>
      </c>
      <c r="B412" t="s">
        <v>2815</v>
      </c>
      <c r="C412" t="s">
        <v>1907</v>
      </c>
      <c r="D412">
        <v>5</v>
      </c>
      <c r="E412">
        <v>0</v>
      </c>
      <c r="F412">
        <v>0</v>
      </c>
      <c r="G412">
        <v>0</v>
      </c>
      <c r="H412">
        <v>0</v>
      </c>
      <c r="I412">
        <v>0</v>
      </c>
      <c r="J412" s="27">
        <v>0</v>
      </c>
      <c r="K412" s="119">
        <v>0</v>
      </c>
      <c r="L412" s="119">
        <v>0</v>
      </c>
      <c r="M412" s="119">
        <v>0</v>
      </c>
      <c r="N412" s="119">
        <v>0</v>
      </c>
      <c r="O412" s="119">
        <v>0</v>
      </c>
      <c r="P412" s="119">
        <v>0</v>
      </c>
      <c r="Q412" s="119">
        <v>0</v>
      </c>
      <c r="R412" s="119">
        <v>0</v>
      </c>
      <c r="S412" s="119">
        <v>0</v>
      </c>
      <c r="T412" s="119">
        <v>0</v>
      </c>
      <c r="U412" s="119">
        <v>0</v>
      </c>
      <c r="V412" s="119">
        <v>0</v>
      </c>
      <c r="W412" s="119">
        <v>0</v>
      </c>
      <c r="X412" s="119">
        <v>0</v>
      </c>
      <c r="Y412" s="119">
        <v>0</v>
      </c>
      <c r="Z412" s="134">
        <v>9</v>
      </c>
      <c r="AA412" s="119">
        <v>0</v>
      </c>
      <c r="AB412" s="119">
        <v>0</v>
      </c>
      <c r="AC412" s="119">
        <v>0</v>
      </c>
      <c r="AD412" s="119">
        <v>0</v>
      </c>
      <c r="AE412" s="119">
        <v>5</v>
      </c>
      <c r="AF412" s="119">
        <v>5.3630000000000004</v>
      </c>
      <c r="AG412" t="s">
        <v>2816</v>
      </c>
    </row>
    <row r="413" spans="1:33" x14ac:dyDescent="0.25">
      <c r="A413">
        <v>581</v>
      </c>
      <c r="B413" t="s">
        <v>2815</v>
      </c>
      <c r="C413" t="s">
        <v>1907</v>
      </c>
      <c r="D413">
        <v>5</v>
      </c>
      <c r="E413">
        <v>0</v>
      </c>
      <c r="F413">
        <v>0</v>
      </c>
      <c r="G413">
        <v>0</v>
      </c>
      <c r="H413">
        <v>0</v>
      </c>
      <c r="I413">
        <v>0</v>
      </c>
      <c r="J413" s="27">
        <v>0</v>
      </c>
      <c r="K413" s="119">
        <v>0</v>
      </c>
      <c r="L413" s="119">
        <v>0</v>
      </c>
      <c r="M413" s="119">
        <v>0</v>
      </c>
      <c r="N413" s="119">
        <v>0</v>
      </c>
      <c r="O413" s="119">
        <v>0</v>
      </c>
      <c r="P413" s="119">
        <v>0</v>
      </c>
      <c r="Q413" s="119">
        <v>0</v>
      </c>
      <c r="R413" s="119">
        <v>0</v>
      </c>
      <c r="S413" s="119">
        <v>0</v>
      </c>
      <c r="T413" s="119">
        <v>0</v>
      </c>
      <c r="U413" s="119">
        <v>0</v>
      </c>
      <c r="V413" s="119">
        <v>0</v>
      </c>
      <c r="W413" s="119">
        <v>0</v>
      </c>
      <c r="X413" s="119">
        <v>0</v>
      </c>
      <c r="Y413" s="119">
        <v>0</v>
      </c>
      <c r="Z413" s="134">
        <v>9</v>
      </c>
      <c r="AA413" s="119">
        <v>0</v>
      </c>
      <c r="AB413" s="119">
        <v>0</v>
      </c>
      <c r="AC413" s="119">
        <v>0</v>
      </c>
      <c r="AD413" s="119">
        <v>0</v>
      </c>
      <c r="AE413" s="119">
        <v>5</v>
      </c>
      <c r="AF413" s="119">
        <v>5.3630000000000004</v>
      </c>
      <c r="AG413" t="s">
        <v>2816</v>
      </c>
    </row>
    <row r="414" spans="1:33" x14ac:dyDescent="0.25">
      <c r="A414">
        <v>582</v>
      </c>
      <c r="B414" t="s">
        <v>2815</v>
      </c>
      <c r="C414" t="s">
        <v>1907</v>
      </c>
      <c r="D414">
        <v>5</v>
      </c>
      <c r="E414">
        <v>0</v>
      </c>
      <c r="F414">
        <v>0</v>
      </c>
      <c r="G414">
        <v>0</v>
      </c>
      <c r="H414">
        <v>0</v>
      </c>
      <c r="I414">
        <v>0</v>
      </c>
      <c r="J414" s="27">
        <v>0</v>
      </c>
      <c r="K414" s="119">
        <v>0</v>
      </c>
      <c r="L414" s="119">
        <v>0</v>
      </c>
      <c r="M414" s="119">
        <v>0</v>
      </c>
      <c r="N414" s="119">
        <v>0</v>
      </c>
      <c r="O414" s="119">
        <v>0</v>
      </c>
      <c r="P414" s="119">
        <v>0</v>
      </c>
      <c r="Q414" s="119">
        <v>0</v>
      </c>
      <c r="R414" s="119">
        <v>0</v>
      </c>
      <c r="S414" s="119">
        <v>0</v>
      </c>
      <c r="T414" s="119">
        <v>0</v>
      </c>
      <c r="U414" s="119">
        <v>0</v>
      </c>
      <c r="V414" s="119">
        <v>0</v>
      </c>
      <c r="W414" s="119">
        <v>0</v>
      </c>
      <c r="X414" s="119">
        <v>0</v>
      </c>
      <c r="Y414" s="119">
        <v>0</v>
      </c>
      <c r="Z414" s="134">
        <v>9</v>
      </c>
      <c r="AA414" s="119">
        <v>0</v>
      </c>
      <c r="AB414" s="119">
        <v>0</v>
      </c>
      <c r="AC414" s="119">
        <v>0</v>
      </c>
      <c r="AD414" s="119">
        <v>0</v>
      </c>
      <c r="AE414" s="119">
        <v>5</v>
      </c>
      <c r="AF414" s="119">
        <v>5.3630000000000004</v>
      </c>
      <c r="AG414" t="s">
        <v>2816</v>
      </c>
    </row>
    <row r="415" spans="1:33" x14ac:dyDescent="0.25">
      <c r="A415">
        <v>583</v>
      </c>
      <c r="B415" t="s">
        <v>2815</v>
      </c>
      <c r="C415" t="s">
        <v>1907</v>
      </c>
      <c r="D415">
        <v>5</v>
      </c>
      <c r="E415">
        <v>0</v>
      </c>
      <c r="F415">
        <v>0</v>
      </c>
      <c r="G415">
        <v>0</v>
      </c>
      <c r="H415">
        <v>0</v>
      </c>
      <c r="I415">
        <v>0</v>
      </c>
      <c r="J415" s="27">
        <v>0</v>
      </c>
      <c r="K415" s="119">
        <v>0</v>
      </c>
      <c r="L415" s="119">
        <v>0</v>
      </c>
      <c r="M415" s="119">
        <v>0</v>
      </c>
      <c r="N415" s="119">
        <v>0</v>
      </c>
      <c r="O415" s="119">
        <v>0</v>
      </c>
      <c r="P415" s="119">
        <v>0</v>
      </c>
      <c r="Q415" s="119">
        <v>0</v>
      </c>
      <c r="R415" s="119">
        <v>0</v>
      </c>
      <c r="S415" s="119">
        <v>0</v>
      </c>
      <c r="T415" s="119">
        <v>0</v>
      </c>
      <c r="U415" s="119">
        <v>0</v>
      </c>
      <c r="V415" s="119">
        <v>0</v>
      </c>
      <c r="W415" s="119">
        <v>0</v>
      </c>
      <c r="X415" s="119">
        <v>0</v>
      </c>
      <c r="Y415" s="119">
        <v>0</v>
      </c>
      <c r="Z415" s="134">
        <v>9</v>
      </c>
      <c r="AA415" s="119">
        <v>0</v>
      </c>
      <c r="AB415" s="119">
        <v>0</v>
      </c>
      <c r="AC415" s="119">
        <v>0</v>
      </c>
      <c r="AD415" s="119">
        <v>0</v>
      </c>
      <c r="AE415" s="119">
        <v>5</v>
      </c>
      <c r="AF415" s="119">
        <v>5.3630000000000004</v>
      </c>
      <c r="AG415" t="s">
        <v>2816</v>
      </c>
    </row>
    <row r="416" spans="1:33" x14ac:dyDescent="0.25">
      <c r="A416">
        <v>584</v>
      </c>
      <c r="B416" t="s">
        <v>2815</v>
      </c>
      <c r="C416" t="s">
        <v>1907</v>
      </c>
      <c r="D416">
        <v>5</v>
      </c>
      <c r="E416">
        <v>0</v>
      </c>
      <c r="F416">
        <v>0</v>
      </c>
      <c r="G416">
        <v>0</v>
      </c>
      <c r="H416">
        <v>0</v>
      </c>
      <c r="I416">
        <v>0</v>
      </c>
      <c r="J416" s="27">
        <v>0</v>
      </c>
      <c r="K416" s="119">
        <v>0</v>
      </c>
      <c r="L416" s="119">
        <v>0</v>
      </c>
      <c r="M416" s="119">
        <v>0</v>
      </c>
      <c r="N416" s="119">
        <v>0</v>
      </c>
      <c r="O416" s="119">
        <v>0</v>
      </c>
      <c r="P416" s="119">
        <v>0</v>
      </c>
      <c r="Q416" s="119">
        <v>0</v>
      </c>
      <c r="R416" s="119">
        <v>0</v>
      </c>
      <c r="S416" s="119">
        <v>0</v>
      </c>
      <c r="T416" s="119">
        <v>0</v>
      </c>
      <c r="U416" s="119">
        <v>0</v>
      </c>
      <c r="V416" s="119">
        <v>0</v>
      </c>
      <c r="W416" s="119">
        <v>0</v>
      </c>
      <c r="X416" s="119">
        <v>0</v>
      </c>
      <c r="Y416" s="119">
        <v>0</v>
      </c>
      <c r="Z416" s="134">
        <v>9</v>
      </c>
      <c r="AA416" s="119">
        <v>0</v>
      </c>
      <c r="AB416" s="119">
        <v>0</v>
      </c>
      <c r="AC416" s="119">
        <v>0</v>
      </c>
      <c r="AD416" s="119">
        <v>0</v>
      </c>
      <c r="AE416" s="119">
        <v>5</v>
      </c>
      <c r="AF416" s="119">
        <v>5.3630000000000004</v>
      </c>
      <c r="AG416" t="s">
        <v>2816</v>
      </c>
    </row>
    <row r="417" spans="1:33" x14ac:dyDescent="0.25">
      <c r="A417">
        <v>585</v>
      </c>
      <c r="B417" t="s">
        <v>2815</v>
      </c>
      <c r="C417" t="s">
        <v>1907</v>
      </c>
      <c r="D417">
        <v>5</v>
      </c>
      <c r="E417">
        <v>0</v>
      </c>
      <c r="F417">
        <v>0</v>
      </c>
      <c r="G417">
        <v>0</v>
      </c>
      <c r="H417">
        <v>0</v>
      </c>
      <c r="I417">
        <v>0</v>
      </c>
      <c r="J417" s="27">
        <v>0</v>
      </c>
      <c r="K417" s="119">
        <v>0</v>
      </c>
      <c r="L417" s="119">
        <v>0</v>
      </c>
      <c r="M417" s="119">
        <v>0</v>
      </c>
      <c r="N417" s="119">
        <v>0</v>
      </c>
      <c r="O417" s="119">
        <v>0</v>
      </c>
      <c r="P417" s="119">
        <v>0</v>
      </c>
      <c r="Q417" s="119">
        <v>0</v>
      </c>
      <c r="R417" s="119">
        <v>0</v>
      </c>
      <c r="S417" s="119">
        <v>0</v>
      </c>
      <c r="T417" s="119">
        <v>0</v>
      </c>
      <c r="U417" s="119">
        <v>0</v>
      </c>
      <c r="V417" s="119">
        <v>0</v>
      </c>
      <c r="W417" s="119">
        <v>0</v>
      </c>
      <c r="X417" s="119">
        <v>0</v>
      </c>
      <c r="Y417" s="119">
        <v>0</v>
      </c>
      <c r="Z417" s="134">
        <v>9</v>
      </c>
      <c r="AA417" s="119">
        <v>0</v>
      </c>
      <c r="AB417" s="119">
        <v>0</v>
      </c>
      <c r="AC417" s="119">
        <v>0</v>
      </c>
      <c r="AD417" s="119">
        <v>0</v>
      </c>
      <c r="AE417" s="119">
        <v>5</v>
      </c>
      <c r="AF417" s="119">
        <v>5.3630000000000004</v>
      </c>
      <c r="AG417" t="s">
        <v>2816</v>
      </c>
    </row>
    <row r="418" spans="1:33" x14ac:dyDescent="0.25">
      <c r="A418">
        <v>586</v>
      </c>
      <c r="B418" t="s">
        <v>2815</v>
      </c>
      <c r="C418" t="s">
        <v>1907</v>
      </c>
      <c r="D418">
        <v>5</v>
      </c>
      <c r="E418">
        <v>0</v>
      </c>
      <c r="F418">
        <v>0</v>
      </c>
      <c r="G418">
        <v>0</v>
      </c>
      <c r="H418">
        <v>0</v>
      </c>
      <c r="I418">
        <v>0</v>
      </c>
      <c r="J418" s="27">
        <v>0</v>
      </c>
      <c r="K418" s="119">
        <v>0</v>
      </c>
      <c r="L418" s="119">
        <v>0</v>
      </c>
      <c r="M418" s="119">
        <v>0</v>
      </c>
      <c r="N418" s="119">
        <v>0</v>
      </c>
      <c r="O418" s="119">
        <v>0</v>
      </c>
      <c r="P418" s="119">
        <v>0</v>
      </c>
      <c r="Q418" s="119">
        <v>0</v>
      </c>
      <c r="R418" s="119">
        <v>0</v>
      </c>
      <c r="S418" s="119">
        <v>0</v>
      </c>
      <c r="T418" s="119">
        <v>0</v>
      </c>
      <c r="U418" s="119">
        <v>0</v>
      </c>
      <c r="V418" s="119">
        <v>0</v>
      </c>
      <c r="W418" s="119">
        <v>0</v>
      </c>
      <c r="X418" s="119">
        <v>0</v>
      </c>
      <c r="Y418" s="119">
        <v>0</v>
      </c>
      <c r="Z418" s="134">
        <v>9</v>
      </c>
      <c r="AA418" s="119">
        <v>0</v>
      </c>
      <c r="AB418" s="119">
        <v>0</v>
      </c>
      <c r="AC418" s="119">
        <v>0</v>
      </c>
      <c r="AD418" s="119">
        <v>0</v>
      </c>
      <c r="AE418" s="119">
        <v>5</v>
      </c>
      <c r="AF418" s="119">
        <v>5.3630000000000004</v>
      </c>
      <c r="AG418" t="s">
        <v>2816</v>
      </c>
    </row>
    <row r="419" spans="1:33" x14ac:dyDescent="0.25">
      <c r="A419">
        <v>587</v>
      </c>
      <c r="B419" t="s">
        <v>2815</v>
      </c>
      <c r="C419" t="s">
        <v>1907</v>
      </c>
      <c r="D419">
        <v>5</v>
      </c>
      <c r="E419">
        <v>0</v>
      </c>
      <c r="F419">
        <v>0</v>
      </c>
      <c r="G419">
        <v>0</v>
      </c>
      <c r="H419">
        <v>0</v>
      </c>
      <c r="I419">
        <v>0</v>
      </c>
      <c r="J419" s="27">
        <v>0</v>
      </c>
      <c r="K419" s="119">
        <v>0</v>
      </c>
      <c r="L419" s="119">
        <v>0</v>
      </c>
      <c r="M419" s="119">
        <v>0</v>
      </c>
      <c r="N419" s="119">
        <v>0</v>
      </c>
      <c r="O419" s="119">
        <v>0</v>
      </c>
      <c r="P419" s="119">
        <v>0</v>
      </c>
      <c r="Q419" s="119">
        <v>0</v>
      </c>
      <c r="R419" s="119">
        <v>0</v>
      </c>
      <c r="S419" s="119">
        <v>0</v>
      </c>
      <c r="T419" s="119">
        <v>0</v>
      </c>
      <c r="U419" s="119">
        <v>0</v>
      </c>
      <c r="V419" s="119">
        <v>0</v>
      </c>
      <c r="W419" s="119">
        <v>0</v>
      </c>
      <c r="X419" s="119">
        <v>0</v>
      </c>
      <c r="Y419" s="119">
        <v>0</v>
      </c>
      <c r="Z419" s="134">
        <v>9</v>
      </c>
      <c r="AA419" s="119">
        <v>0</v>
      </c>
      <c r="AB419" s="119">
        <v>0</v>
      </c>
      <c r="AC419" s="119">
        <v>0</v>
      </c>
      <c r="AD419" s="119">
        <v>0</v>
      </c>
      <c r="AE419" s="119">
        <v>5</v>
      </c>
      <c r="AF419" s="119">
        <v>5.3630000000000004</v>
      </c>
      <c r="AG419" t="s">
        <v>2816</v>
      </c>
    </row>
    <row r="420" spans="1:33" x14ac:dyDescent="0.25">
      <c r="A420">
        <v>588</v>
      </c>
      <c r="B420" t="s">
        <v>2815</v>
      </c>
      <c r="C420" t="s">
        <v>1907</v>
      </c>
      <c r="D420">
        <v>5</v>
      </c>
      <c r="E420">
        <v>0</v>
      </c>
      <c r="F420">
        <v>0</v>
      </c>
      <c r="G420">
        <v>0</v>
      </c>
      <c r="H420">
        <v>0</v>
      </c>
      <c r="I420">
        <v>0</v>
      </c>
      <c r="J420" s="27">
        <v>0</v>
      </c>
      <c r="K420" s="119">
        <v>0</v>
      </c>
      <c r="L420" s="119">
        <v>0</v>
      </c>
      <c r="M420" s="119">
        <v>0</v>
      </c>
      <c r="N420" s="119">
        <v>0</v>
      </c>
      <c r="O420" s="119">
        <v>0</v>
      </c>
      <c r="P420" s="119">
        <v>0</v>
      </c>
      <c r="Q420" s="119">
        <v>0</v>
      </c>
      <c r="R420" s="119">
        <v>0</v>
      </c>
      <c r="S420" s="119">
        <v>0</v>
      </c>
      <c r="T420" s="119">
        <v>0</v>
      </c>
      <c r="U420" s="119">
        <v>0</v>
      </c>
      <c r="V420" s="119">
        <v>0</v>
      </c>
      <c r="W420" s="119">
        <v>0</v>
      </c>
      <c r="X420" s="119">
        <v>0</v>
      </c>
      <c r="Y420" s="119">
        <v>0</v>
      </c>
      <c r="Z420" s="134">
        <v>9</v>
      </c>
      <c r="AA420" s="119">
        <v>0</v>
      </c>
      <c r="AB420" s="119">
        <v>0</v>
      </c>
      <c r="AC420" s="119">
        <v>0</v>
      </c>
      <c r="AD420" s="119">
        <v>0</v>
      </c>
      <c r="AE420" s="119">
        <v>5</v>
      </c>
      <c r="AF420" s="119">
        <v>5.3630000000000004</v>
      </c>
      <c r="AG420" t="s">
        <v>2816</v>
      </c>
    </row>
    <row r="421" spans="1:33" x14ac:dyDescent="0.25">
      <c r="A421">
        <v>589</v>
      </c>
      <c r="B421" t="s">
        <v>2815</v>
      </c>
      <c r="C421" t="s">
        <v>1907</v>
      </c>
      <c r="D421">
        <v>7</v>
      </c>
      <c r="E421">
        <v>0</v>
      </c>
      <c r="F421">
        <v>0</v>
      </c>
      <c r="G421">
        <v>0</v>
      </c>
      <c r="H421">
        <v>0</v>
      </c>
      <c r="I421">
        <v>0</v>
      </c>
      <c r="J421" s="27">
        <v>0</v>
      </c>
      <c r="K421" s="119">
        <v>0</v>
      </c>
      <c r="L421" s="119">
        <v>0</v>
      </c>
      <c r="M421" s="119">
        <v>0</v>
      </c>
      <c r="N421" s="119">
        <v>0</v>
      </c>
      <c r="O421" s="119">
        <v>0</v>
      </c>
      <c r="P421" s="119">
        <v>0</v>
      </c>
      <c r="Q421" s="119">
        <v>0</v>
      </c>
      <c r="R421" s="119">
        <v>0</v>
      </c>
      <c r="S421" s="119">
        <v>0</v>
      </c>
      <c r="T421" s="119">
        <v>0</v>
      </c>
      <c r="U421" s="119">
        <v>0</v>
      </c>
      <c r="V421" s="119">
        <v>0</v>
      </c>
      <c r="W421" s="119">
        <v>0</v>
      </c>
      <c r="X421" s="119">
        <v>0</v>
      </c>
      <c r="Y421" s="119">
        <v>0</v>
      </c>
      <c r="Z421" s="134">
        <v>9</v>
      </c>
      <c r="AA421" s="119">
        <v>0</v>
      </c>
      <c r="AB421" s="119">
        <v>0</v>
      </c>
      <c r="AC421" s="119">
        <v>0</v>
      </c>
      <c r="AD421" s="119">
        <v>0</v>
      </c>
      <c r="AE421" s="119">
        <v>5</v>
      </c>
      <c r="AF421" s="119">
        <v>5.3630000000000004</v>
      </c>
      <c r="AG421" t="s">
        <v>2817</v>
      </c>
    </row>
    <row r="422" spans="1:33" x14ac:dyDescent="0.25">
      <c r="A422">
        <v>590</v>
      </c>
      <c r="B422" t="s">
        <v>2815</v>
      </c>
      <c r="C422" t="s">
        <v>1907</v>
      </c>
      <c r="D422">
        <v>5</v>
      </c>
      <c r="E422">
        <v>0</v>
      </c>
      <c r="F422">
        <v>0</v>
      </c>
      <c r="G422">
        <v>0</v>
      </c>
      <c r="H422">
        <v>0</v>
      </c>
      <c r="I422">
        <v>0</v>
      </c>
      <c r="J422" s="27">
        <v>0</v>
      </c>
      <c r="K422" s="119">
        <v>0</v>
      </c>
      <c r="L422" s="119">
        <v>0</v>
      </c>
      <c r="M422" s="119">
        <v>0</v>
      </c>
      <c r="N422" s="119">
        <v>0</v>
      </c>
      <c r="O422" s="119">
        <v>0</v>
      </c>
      <c r="P422" s="119">
        <v>0</v>
      </c>
      <c r="Q422" s="119">
        <v>0</v>
      </c>
      <c r="R422" s="119">
        <v>0</v>
      </c>
      <c r="S422" s="119">
        <v>0</v>
      </c>
      <c r="T422" s="119">
        <v>0</v>
      </c>
      <c r="U422" s="119">
        <v>0</v>
      </c>
      <c r="V422" s="119">
        <v>0</v>
      </c>
      <c r="W422" s="119">
        <v>0</v>
      </c>
      <c r="X422" s="119">
        <v>0</v>
      </c>
      <c r="Y422" s="119">
        <v>0</v>
      </c>
      <c r="Z422" s="134">
        <v>9</v>
      </c>
      <c r="AA422" s="119">
        <v>0</v>
      </c>
      <c r="AB422" s="119">
        <v>0</v>
      </c>
      <c r="AC422" s="119">
        <v>0</v>
      </c>
      <c r="AD422" s="119">
        <v>0</v>
      </c>
      <c r="AE422" s="119">
        <v>5</v>
      </c>
      <c r="AF422" s="119">
        <v>5.3630000000000004</v>
      </c>
      <c r="AG422" t="s">
        <v>2816</v>
      </c>
    </row>
    <row r="423" spans="1:33" x14ac:dyDescent="0.25">
      <c r="A423">
        <v>591</v>
      </c>
      <c r="B423" t="s">
        <v>2815</v>
      </c>
      <c r="C423" t="s">
        <v>1907</v>
      </c>
      <c r="D423">
        <v>14</v>
      </c>
      <c r="E423">
        <v>0</v>
      </c>
      <c r="F423">
        <v>0</v>
      </c>
      <c r="G423">
        <v>0</v>
      </c>
      <c r="H423">
        <v>0</v>
      </c>
      <c r="I423">
        <v>0</v>
      </c>
      <c r="J423" s="27">
        <v>0</v>
      </c>
      <c r="K423" s="119">
        <v>0</v>
      </c>
      <c r="L423" s="119">
        <v>0</v>
      </c>
      <c r="M423" s="119">
        <v>0</v>
      </c>
      <c r="N423" s="119">
        <v>0</v>
      </c>
      <c r="O423" s="119">
        <v>0</v>
      </c>
      <c r="P423" s="119">
        <v>0</v>
      </c>
      <c r="Q423" s="119">
        <v>0</v>
      </c>
      <c r="R423" s="119">
        <v>0</v>
      </c>
      <c r="S423" s="119">
        <v>0</v>
      </c>
      <c r="T423" s="119">
        <v>0</v>
      </c>
      <c r="U423" s="119">
        <v>0</v>
      </c>
      <c r="V423" s="119">
        <v>0</v>
      </c>
      <c r="W423" s="119">
        <v>0</v>
      </c>
      <c r="X423" s="119">
        <v>0</v>
      </c>
      <c r="Y423" s="119">
        <v>0</v>
      </c>
      <c r="Z423" s="134">
        <v>9</v>
      </c>
      <c r="AA423" s="119">
        <v>0</v>
      </c>
      <c r="AB423" s="119">
        <v>0</v>
      </c>
      <c r="AC423" s="119">
        <v>0</v>
      </c>
      <c r="AD423" s="119">
        <v>0</v>
      </c>
      <c r="AE423" s="119">
        <v>5</v>
      </c>
      <c r="AF423" s="119">
        <v>5.3630000000000004</v>
      </c>
      <c r="AG423" t="s">
        <v>2818</v>
      </c>
    </row>
    <row r="424" spans="1:33" x14ac:dyDescent="0.25">
      <c r="A424">
        <v>592</v>
      </c>
      <c r="B424" t="s">
        <v>2815</v>
      </c>
      <c r="C424" t="s">
        <v>1907</v>
      </c>
      <c r="D424">
        <v>15</v>
      </c>
      <c r="E424">
        <v>0</v>
      </c>
      <c r="F424">
        <v>0</v>
      </c>
      <c r="G424">
        <v>0</v>
      </c>
      <c r="H424">
        <v>0</v>
      </c>
      <c r="I424">
        <v>0</v>
      </c>
      <c r="J424" s="27">
        <v>0</v>
      </c>
      <c r="K424" s="119">
        <v>0</v>
      </c>
      <c r="L424" s="119">
        <v>0</v>
      </c>
      <c r="M424" s="119">
        <v>0</v>
      </c>
      <c r="N424" s="119">
        <v>0</v>
      </c>
      <c r="O424" s="119">
        <v>0</v>
      </c>
      <c r="P424" s="119">
        <v>0</v>
      </c>
      <c r="Q424" s="119">
        <v>0</v>
      </c>
      <c r="R424" s="119">
        <v>0</v>
      </c>
      <c r="S424" s="119">
        <v>0</v>
      </c>
      <c r="T424" s="119">
        <v>0</v>
      </c>
      <c r="U424" s="119">
        <v>0</v>
      </c>
      <c r="V424" s="119">
        <v>0</v>
      </c>
      <c r="W424" s="119">
        <v>0</v>
      </c>
      <c r="X424" s="119">
        <v>0</v>
      </c>
      <c r="Y424" s="119">
        <v>0</v>
      </c>
      <c r="Z424" s="134">
        <v>9</v>
      </c>
      <c r="AA424" s="119">
        <v>0</v>
      </c>
      <c r="AB424" s="119">
        <v>0</v>
      </c>
      <c r="AC424" s="119">
        <v>0</v>
      </c>
      <c r="AD424" s="119">
        <v>0</v>
      </c>
      <c r="AE424" s="119">
        <v>5</v>
      </c>
      <c r="AF424" s="119">
        <v>5.3630000000000004</v>
      </c>
      <c r="AG424" t="s">
        <v>2819</v>
      </c>
    </row>
    <row r="425" spans="1:33" x14ac:dyDescent="0.25">
      <c r="A425">
        <v>593</v>
      </c>
      <c r="B425" t="s">
        <v>2815</v>
      </c>
      <c r="C425" t="s">
        <v>1907</v>
      </c>
      <c r="D425">
        <v>15</v>
      </c>
      <c r="E425">
        <v>0</v>
      </c>
      <c r="F425">
        <v>0</v>
      </c>
      <c r="G425">
        <v>0</v>
      </c>
      <c r="H425">
        <v>0</v>
      </c>
      <c r="I425">
        <v>0</v>
      </c>
      <c r="J425" s="27">
        <v>0</v>
      </c>
      <c r="K425" s="119">
        <v>0</v>
      </c>
      <c r="L425" s="119">
        <v>0</v>
      </c>
      <c r="M425" s="119">
        <v>0</v>
      </c>
      <c r="N425" s="119">
        <v>0</v>
      </c>
      <c r="O425" s="119">
        <v>0</v>
      </c>
      <c r="P425" s="119">
        <v>0</v>
      </c>
      <c r="Q425" s="119">
        <v>0</v>
      </c>
      <c r="R425" s="119">
        <v>0</v>
      </c>
      <c r="S425" s="119">
        <v>0</v>
      </c>
      <c r="T425" s="119">
        <v>0</v>
      </c>
      <c r="U425" s="119">
        <v>0</v>
      </c>
      <c r="V425" s="119">
        <v>0</v>
      </c>
      <c r="W425" s="119">
        <v>0</v>
      </c>
      <c r="X425" s="119">
        <v>0</v>
      </c>
      <c r="Y425" s="119">
        <v>0</v>
      </c>
      <c r="Z425" s="134">
        <v>9</v>
      </c>
      <c r="AA425" s="119">
        <v>0</v>
      </c>
      <c r="AB425" s="119">
        <v>0</v>
      </c>
      <c r="AC425" s="119">
        <v>0</v>
      </c>
      <c r="AD425" s="119">
        <v>0</v>
      </c>
      <c r="AE425" s="119">
        <v>5</v>
      </c>
      <c r="AF425" s="119">
        <v>5.3630000000000004</v>
      </c>
      <c r="AG425" t="s">
        <v>2819</v>
      </c>
    </row>
    <row r="426" spans="1:33" x14ac:dyDescent="0.25">
      <c r="A426">
        <v>594</v>
      </c>
      <c r="B426" t="s">
        <v>2815</v>
      </c>
      <c r="C426" t="s">
        <v>1907</v>
      </c>
      <c r="D426">
        <v>15</v>
      </c>
      <c r="E426">
        <v>0</v>
      </c>
      <c r="F426">
        <v>0</v>
      </c>
      <c r="G426">
        <v>0</v>
      </c>
      <c r="H426">
        <v>0</v>
      </c>
      <c r="I426">
        <v>0</v>
      </c>
      <c r="J426" s="27">
        <v>0</v>
      </c>
      <c r="K426" s="119">
        <v>0</v>
      </c>
      <c r="L426" s="119">
        <v>0</v>
      </c>
      <c r="M426" s="119">
        <v>0</v>
      </c>
      <c r="N426" s="119">
        <v>0</v>
      </c>
      <c r="O426" s="119">
        <v>0</v>
      </c>
      <c r="P426" s="119">
        <v>0</v>
      </c>
      <c r="Q426" s="119">
        <v>0</v>
      </c>
      <c r="R426" s="119">
        <v>0</v>
      </c>
      <c r="S426" s="119">
        <v>0</v>
      </c>
      <c r="T426" s="119">
        <v>0</v>
      </c>
      <c r="U426" s="119">
        <v>0</v>
      </c>
      <c r="V426" s="119">
        <v>0</v>
      </c>
      <c r="W426" s="119">
        <v>0</v>
      </c>
      <c r="X426" s="119">
        <v>0</v>
      </c>
      <c r="Y426" s="119">
        <v>0</v>
      </c>
      <c r="Z426" s="134">
        <v>9</v>
      </c>
      <c r="AA426" s="119">
        <v>0</v>
      </c>
      <c r="AB426" s="119">
        <v>0</v>
      </c>
      <c r="AC426" s="119">
        <v>0</v>
      </c>
      <c r="AD426" s="119">
        <v>0</v>
      </c>
      <c r="AE426" s="119">
        <v>5</v>
      </c>
      <c r="AF426" s="119">
        <v>5.3630000000000004</v>
      </c>
      <c r="AG426" t="s">
        <v>2819</v>
      </c>
    </row>
    <row r="427" spans="1:33" x14ac:dyDescent="0.25">
      <c r="A427">
        <v>595</v>
      </c>
      <c r="B427" t="s">
        <v>2815</v>
      </c>
      <c r="C427" t="s">
        <v>1907</v>
      </c>
      <c r="D427">
        <v>15</v>
      </c>
      <c r="E427">
        <v>0</v>
      </c>
      <c r="F427">
        <v>0</v>
      </c>
      <c r="G427">
        <v>0</v>
      </c>
      <c r="H427">
        <v>0</v>
      </c>
      <c r="I427">
        <v>0</v>
      </c>
      <c r="J427" s="27">
        <v>0</v>
      </c>
      <c r="K427" s="119">
        <v>0</v>
      </c>
      <c r="L427" s="119">
        <v>0</v>
      </c>
      <c r="M427" s="119">
        <v>0</v>
      </c>
      <c r="N427" s="119">
        <v>0</v>
      </c>
      <c r="O427" s="119">
        <v>0</v>
      </c>
      <c r="P427" s="119">
        <v>0</v>
      </c>
      <c r="Q427" s="119">
        <v>0</v>
      </c>
      <c r="R427" s="119">
        <v>0</v>
      </c>
      <c r="S427" s="119">
        <v>0</v>
      </c>
      <c r="T427" s="119">
        <v>0</v>
      </c>
      <c r="U427" s="119">
        <v>0</v>
      </c>
      <c r="V427" s="119">
        <v>0</v>
      </c>
      <c r="W427" s="119">
        <v>0</v>
      </c>
      <c r="X427" s="119">
        <v>0</v>
      </c>
      <c r="Y427" s="119">
        <v>0</v>
      </c>
      <c r="Z427" s="134">
        <v>9</v>
      </c>
      <c r="AA427" s="119">
        <v>0</v>
      </c>
      <c r="AB427" s="119">
        <v>0</v>
      </c>
      <c r="AC427" s="119">
        <v>0</v>
      </c>
      <c r="AD427" s="119">
        <v>0</v>
      </c>
      <c r="AE427" s="119">
        <v>5</v>
      </c>
      <c r="AF427" s="119">
        <v>5.3630000000000004</v>
      </c>
      <c r="AG427" t="s">
        <v>2819</v>
      </c>
    </row>
    <row r="428" spans="1:33" x14ac:dyDescent="0.25">
      <c r="A428">
        <v>596</v>
      </c>
      <c r="B428" t="s">
        <v>2815</v>
      </c>
      <c r="C428" t="s">
        <v>1907</v>
      </c>
      <c r="D428">
        <v>15</v>
      </c>
      <c r="E428">
        <v>0</v>
      </c>
      <c r="F428">
        <v>0</v>
      </c>
      <c r="G428">
        <v>0</v>
      </c>
      <c r="H428">
        <v>0</v>
      </c>
      <c r="I428">
        <v>0</v>
      </c>
      <c r="J428" s="27">
        <v>0</v>
      </c>
      <c r="K428" s="119">
        <v>0</v>
      </c>
      <c r="L428" s="119">
        <v>0</v>
      </c>
      <c r="M428" s="119">
        <v>0</v>
      </c>
      <c r="N428" s="119">
        <v>0</v>
      </c>
      <c r="O428" s="119">
        <v>0</v>
      </c>
      <c r="P428" s="119">
        <v>0</v>
      </c>
      <c r="Q428" s="119">
        <v>0</v>
      </c>
      <c r="R428" s="119">
        <v>0</v>
      </c>
      <c r="S428" s="119">
        <v>0</v>
      </c>
      <c r="T428" s="119">
        <v>0</v>
      </c>
      <c r="U428" s="119">
        <v>0</v>
      </c>
      <c r="V428" s="119">
        <v>0</v>
      </c>
      <c r="W428" s="119">
        <v>0</v>
      </c>
      <c r="X428" s="119">
        <v>0</v>
      </c>
      <c r="Y428" s="119">
        <v>0</v>
      </c>
      <c r="Z428" s="134">
        <v>9</v>
      </c>
      <c r="AA428" s="119">
        <v>0</v>
      </c>
      <c r="AB428" s="119">
        <v>0</v>
      </c>
      <c r="AC428" s="119">
        <v>0</v>
      </c>
      <c r="AD428" s="119">
        <v>0</v>
      </c>
      <c r="AE428" s="119">
        <v>5</v>
      </c>
      <c r="AF428" s="119">
        <v>5.3630000000000004</v>
      </c>
      <c r="AG428" t="s">
        <v>2819</v>
      </c>
    </row>
    <row r="429" spans="1:33" x14ac:dyDescent="0.25">
      <c r="A429">
        <v>597</v>
      </c>
      <c r="B429" t="s">
        <v>2815</v>
      </c>
      <c r="C429" t="s">
        <v>1907</v>
      </c>
      <c r="D429">
        <v>15</v>
      </c>
      <c r="E429">
        <v>0</v>
      </c>
      <c r="F429">
        <v>0</v>
      </c>
      <c r="G429">
        <v>0</v>
      </c>
      <c r="H429">
        <v>0</v>
      </c>
      <c r="I429">
        <v>0</v>
      </c>
      <c r="J429" s="27">
        <v>0</v>
      </c>
      <c r="K429" s="119">
        <v>0</v>
      </c>
      <c r="L429" s="119">
        <v>0</v>
      </c>
      <c r="M429" s="119">
        <v>0</v>
      </c>
      <c r="N429" s="119">
        <v>0</v>
      </c>
      <c r="O429" s="119">
        <v>0</v>
      </c>
      <c r="P429" s="119">
        <v>0</v>
      </c>
      <c r="Q429" s="119">
        <v>0</v>
      </c>
      <c r="R429" s="119">
        <v>0</v>
      </c>
      <c r="S429" s="119">
        <v>0</v>
      </c>
      <c r="T429" s="119">
        <v>0</v>
      </c>
      <c r="U429" s="119">
        <v>0</v>
      </c>
      <c r="V429" s="119">
        <v>0</v>
      </c>
      <c r="W429" s="119">
        <v>0</v>
      </c>
      <c r="X429" s="119">
        <v>0</v>
      </c>
      <c r="Y429" s="119">
        <v>0</v>
      </c>
      <c r="Z429" s="134">
        <v>9</v>
      </c>
      <c r="AA429" s="119">
        <v>0</v>
      </c>
      <c r="AB429" s="119">
        <v>0</v>
      </c>
      <c r="AC429" s="119">
        <v>0</v>
      </c>
      <c r="AD429" s="119">
        <v>0</v>
      </c>
      <c r="AE429" s="119">
        <v>5</v>
      </c>
      <c r="AF429" s="119">
        <v>5.3630000000000004</v>
      </c>
      <c r="AG429" t="s">
        <v>2819</v>
      </c>
    </row>
    <row r="430" spans="1:33" x14ac:dyDescent="0.25">
      <c r="A430">
        <v>598</v>
      </c>
      <c r="B430" t="s">
        <v>2815</v>
      </c>
      <c r="C430" t="s">
        <v>1907</v>
      </c>
      <c r="D430">
        <v>15</v>
      </c>
      <c r="E430">
        <v>0</v>
      </c>
      <c r="F430">
        <v>0</v>
      </c>
      <c r="G430">
        <v>0</v>
      </c>
      <c r="H430">
        <v>0</v>
      </c>
      <c r="I430">
        <v>0</v>
      </c>
      <c r="J430" s="27">
        <v>0</v>
      </c>
      <c r="K430" s="119">
        <v>0</v>
      </c>
      <c r="L430" s="119">
        <v>0</v>
      </c>
      <c r="M430" s="119">
        <v>0</v>
      </c>
      <c r="N430" s="119">
        <v>0</v>
      </c>
      <c r="O430" s="119">
        <v>0</v>
      </c>
      <c r="P430" s="119">
        <v>0</v>
      </c>
      <c r="Q430" s="119">
        <v>0</v>
      </c>
      <c r="R430" s="119">
        <v>0</v>
      </c>
      <c r="S430" s="119">
        <v>0</v>
      </c>
      <c r="T430" s="119">
        <v>0</v>
      </c>
      <c r="U430" s="119">
        <v>0</v>
      </c>
      <c r="V430" s="119">
        <v>0</v>
      </c>
      <c r="W430" s="119">
        <v>0</v>
      </c>
      <c r="X430" s="119">
        <v>0</v>
      </c>
      <c r="Y430" s="119">
        <v>0</v>
      </c>
      <c r="Z430" s="134">
        <v>9</v>
      </c>
      <c r="AA430" s="119">
        <v>0</v>
      </c>
      <c r="AB430" s="119">
        <v>0</v>
      </c>
      <c r="AC430" s="119">
        <v>0</v>
      </c>
      <c r="AD430" s="119">
        <v>0</v>
      </c>
      <c r="AE430" s="119">
        <v>5</v>
      </c>
      <c r="AF430" s="119">
        <v>5.3630000000000004</v>
      </c>
      <c r="AG430" t="s">
        <v>2819</v>
      </c>
    </row>
    <row r="431" spans="1:33" x14ac:dyDescent="0.25">
      <c r="A431">
        <v>599</v>
      </c>
      <c r="B431" t="s">
        <v>2815</v>
      </c>
      <c r="C431" t="s">
        <v>1907</v>
      </c>
      <c r="D431">
        <v>15</v>
      </c>
      <c r="E431">
        <v>0</v>
      </c>
      <c r="F431">
        <v>0</v>
      </c>
      <c r="G431">
        <v>0</v>
      </c>
      <c r="H431">
        <v>0</v>
      </c>
      <c r="I431">
        <v>0</v>
      </c>
      <c r="J431" s="27">
        <v>0</v>
      </c>
      <c r="K431" s="119">
        <v>0</v>
      </c>
      <c r="L431" s="119">
        <v>0</v>
      </c>
      <c r="M431" s="119">
        <v>0</v>
      </c>
      <c r="N431" s="119">
        <v>0</v>
      </c>
      <c r="O431" s="119">
        <v>0</v>
      </c>
      <c r="P431" s="119">
        <v>0</v>
      </c>
      <c r="Q431" s="119">
        <v>0</v>
      </c>
      <c r="R431" s="119">
        <v>0</v>
      </c>
      <c r="S431" s="119">
        <v>0</v>
      </c>
      <c r="T431" s="119">
        <v>0</v>
      </c>
      <c r="U431" s="119">
        <v>0</v>
      </c>
      <c r="V431" s="119">
        <v>0</v>
      </c>
      <c r="W431" s="119">
        <v>0</v>
      </c>
      <c r="X431" s="119">
        <v>0</v>
      </c>
      <c r="Y431" s="119">
        <v>0</v>
      </c>
      <c r="Z431" s="134">
        <v>9</v>
      </c>
      <c r="AA431" s="119">
        <v>0</v>
      </c>
      <c r="AB431" s="119">
        <v>0</v>
      </c>
      <c r="AC431" s="119">
        <v>0</v>
      </c>
      <c r="AD431" s="119">
        <v>0</v>
      </c>
      <c r="AE431" s="119">
        <v>5</v>
      </c>
      <c r="AF431" s="119">
        <v>5.3630000000000004</v>
      </c>
      <c r="AG431" t="s">
        <v>2819</v>
      </c>
    </row>
    <row r="432" spans="1:33" x14ac:dyDescent="0.25">
      <c r="A432">
        <v>600</v>
      </c>
      <c r="B432" t="s">
        <v>2820</v>
      </c>
      <c r="C432" t="s">
        <v>1907</v>
      </c>
      <c r="D432">
        <v>10</v>
      </c>
      <c r="E432">
        <v>0</v>
      </c>
      <c r="F432">
        <v>0</v>
      </c>
      <c r="G432">
        <v>0</v>
      </c>
      <c r="H432">
        <v>0</v>
      </c>
      <c r="I432">
        <v>0</v>
      </c>
      <c r="J432" s="27">
        <v>0</v>
      </c>
      <c r="K432" s="119">
        <v>0</v>
      </c>
      <c r="L432" s="119">
        <v>0</v>
      </c>
      <c r="M432" s="119">
        <v>0</v>
      </c>
      <c r="N432" s="119">
        <v>0</v>
      </c>
      <c r="O432" s="119">
        <v>0</v>
      </c>
      <c r="P432" s="119">
        <v>0</v>
      </c>
      <c r="Q432" s="119">
        <v>0</v>
      </c>
      <c r="R432" s="119">
        <v>0</v>
      </c>
      <c r="S432" s="119">
        <v>0</v>
      </c>
      <c r="T432" s="119">
        <v>0</v>
      </c>
      <c r="U432" s="119">
        <v>0</v>
      </c>
      <c r="V432" s="119">
        <v>0</v>
      </c>
      <c r="W432" s="119">
        <v>0</v>
      </c>
      <c r="X432" s="119">
        <v>0</v>
      </c>
      <c r="Y432" s="119">
        <v>0</v>
      </c>
      <c r="Z432" s="134">
        <v>7</v>
      </c>
      <c r="AA432" s="119">
        <v>0.95</v>
      </c>
      <c r="AB432" s="119">
        <v>0</v>
      </c>
      <c r="AC432" s="119">
        <v>0</v>
      </c>
      <c r="AD432" s="119">
        <v>0</v>
      </c>
      <c r="AE432" s="119">
        <v>2.54</v>
      </c>
      <c r="AF432" s="119">
        <v>0.15</v>
      </c>
      <c r="AG432" t="s">
        <v>2821</v>
      </c>
    </row>
    <row r="433" spans="1:33" x14ac:dyDescent="0.25">
      <c r="A433">
        <v>601</v>
      </c>
      <c r="B433" t="s">
        <v>2807</v>
      </c>
      <c r="C433" t="s">
        <v>1907</v>
      </c>
      <c r="D433">
        <v>0</v>
      </c>
      <c r="E433">
        <v>11</v>
      </c>
      <c r="F433">
        <v>0</v>
      </c>
      <c r="G433">
        <v>0</v>
      </c>
      <c r="H433">
        <v>0</v>
      </c>
      <c r="I433">
        <v>0</v>
      </c>
      <c r="J433" s="27">
        <v>0</v>
      </c>
      <c r="K433" s="119">
        <v>0</v>
      </c>
      <c r="L433" s="119">
        <v>0</v>
      </c>
      <c r="M433" s="119">
        <v>0</v>
      </c>
      <c r="N433" s="119">
        <v>0</v>
      </c>
      <c r="O433" s="119">
        <v>0</v>
      </c>
      <c r="P433" s="119">
        <v>0</v>
      </c>
      <c r="Q433" s="119">
        <v>0</v>
      </c>
      <c r="R433" s="119">
        <v>0</v>
      </c>
      <c r="S433" s="119">
        <v>0</v>
      </c>
      <c r="T433" s="119">
        <v>0</v>
      </c>
      <c r="U433" s="119">
        <v>0</v>
      </c>
      <c r="V433" s="119">
        <v>0</v>
      </c>
      <c r="W433" s="119">
        <v>0</v>
      </c>
      <c r="X433" s="119">
        <v>0</v>
      </c>
      <c r="Y433" s="119">
        <v>0</v>
      </c>
      <c r="Z433" s="134">
        <v>2</v>
      </c>
      <c r="AA433" s="119">
        <v>0.95</v>
      </c>
      <c r="AB433" s="119">
        <v>0</v>
      </c>
      <c r="AC433" s="119">
        <v>0</v>
      </c>
      <c r="AD433" s="119">
        <v>0</v>
      </c>
      <c r="AE433" s="119">
        <v>6.47</v>
      </c>
      <c r="AF433" s="119">
        <v>0.15</v>
      </c>
      <c r="AG433" t="s">
        <v>2808</v>
      </c>
    </row>
    <row r="434" spans="1:33" x14ac:dyDescent="0.25">
      <c r="A434">
        <v>602</v>
      </c>
      <c r="B434" t="s">
        <v>2822</v>
      </c>
      <c r="C434" t="s">
        <v>1907</v>
      </c>
      <c r="D434">
        <v>75</v>
      </c>
      <c r="E434">
        <v>0</v>
      </c>
      <c r="F434">
        <v>0</v>
      </c>
      <c r="G434">
        <v>0</v>
      </c>
      <c r="H434">
        <v>0</v>
      </c>
      <c r="I434">
        <v>0</v>
      </c>
      <c r="J434" s="27">
        <v>0</v>
      </c>
      <c r="K434" s="119">
        <v>0</v>
      </c>
      <c r="L434" s="119">
        <v>0</v>
      </c>
      <c r="M434" s="119">
        <v>0</v>
      </c>
      <c r="N434" s="119">
        <v>0</v>
      </c>
      <c r="O434" s="119">
        <v>0</v>
      </c>
      <c r="P434" s="119">
        <v>0</v>
      </c>
      <c r="Q434" s="119">
        <v>0</v>
      </c>
      <c r="R434" s="119">
        <v>0</v>
      </c>
      <c r="S434" s="119">
        <v>0</v>
      </c>
      <c r="T434" s="119">
        <v>0</v>
      </c>
      <c r="U434" s="119">
        <v>0</v>
      </c>
      <c r="V434" s="119">
        <v>0</v>
      </c>
      <c r="W434" s="119">
        <v>0</v>
      </c>
      <c r="X434" s="119">
        <v>0</v>
      </c>
      <c r="Y434" s="119">
        <v>0</v>
      </c>
      <c r="Z434" s="134">
        <v>0</v>
      </c>
      <c r="AA434" s="119">
        <v>0</v>
      </c>
      <c r="AB434" s="119">
        <v>0</v>
      </c>
      <c r="AC434" s="119">
        <v>0</v>
      </c>
      <c r="AD434" s="119">
        <v>0.02</v>
      </c>
      <c r="AE434" s="119">
        <v>0</v>
      </c>
      <c r="AF434" s="119">
        <v>0</v>
      </c>
      <c r="AG434" t="s">
        <v>2823</v>
      </c>
    </row>
    <row r="435" spans="1:33" x14ac:dyDescent="0.25">
      <c r="A435">
        <v>603</v>
      </c>
      <c r="B435" t="s">
        <v>2822</v>
      </c>
      <c r="C435" t="s">
        <v>1907</v>
      </c>
      <c r="D435">
        <v>100</v>
      </c>
      <c r="E435">
        <v>0</v>
      </c>
      <c r="F435">
        <v>0</v>
      </c>
      <c r="G435">
        <v>0</v>
      </c>
      <c r="H435">
        <v>0</v>
      </c>
      <c r="I435">
        <v>0</v>
      </c>
      <c r="J435" s="27">
        <v>0</v>
      </c>
      <c r="K435" s="119">
        <v>0</v>
      </c>
      <c r="L435" s="119">
        <v>0</v>
      </c>
      <c r="M435" s="119">
        <v>0</v>
      </c>
      <c r="N435" s="119">
        <v>0</v>
      </c>
      <c r="O435" s="119">
        <v>0</v>
      </c>
      <c r="P435" s="119">
        <v>0</v>
      </c>
      <c r="Q435" s="119">
        <v>0</v>
      </c>
      <c r="R435" s="119">
        <v>0</v>
      </c>
      <c r="S435" s="119">
        <v>0</v>
      </c>
      <c r="T435" s="119">
        <v>0</v>
      </c>
      <c r="U435" s="119">
        <v>0</v>
      </c>
      <c r="V435" s="119">
        <v>0</v>
      </c>
      <c r="W435" s="119">
        <v>0</v>
      </c>
      <c r="X435" s="119">
        <v>0</v>
      </c>
      <c r="Y435" s="119">
        <v>0</v>
      </c>
      <c r="Z435" s="134">
        <v>0</v>
      </c>
      <c r="AA435" s="119">
        <v>0</v>
      </c>
      <c r="AB435" s="119">
        <v>0</v>
      </c>
      <c r="AC435" s="119">
        <v>0</v>
      </c>
      <c r="AD435" s="119">
        <v>0.02</v>
      </c>
      <c r="AE435" s="119">
        <v>0</v>
      </c>
      <c r="AF435" s="119">
        <v>0</v>
      </c>
      <c r="AG435" t="s">
        <v>2824</v>
      </c>
    </row>
    <row r="436" spans="1:33" x14ac:dyDescent="0.25">
      <c r="A436">
        <v>604</v>
      </c>
      <c r="B436" t="s">
        <v>2825</v>
      </c>
      <c r="C436" t="s">
        <v>1907</v>
      </c>
      <c r="D436">
        <v>9</v>
      </c>
      <c r="E436">
        <v>0</v>
      </c>
      <c r="F436">
        <v>0</v>
      </c>
      <c r="G436">
        <v>0</v>
      </c>
      <c r="H436">
        <v>0</v>
      </c>
      <c r="I436">
        <v>0</v>
      </c>
      <c r="J436" s="27">
        <v>0</v>
      </c>
      <c r="K436" s="119">
        <v>0</v>
      </c>
      <c r="L436" s="119">
        <v>0</v>
      </c>
      <c r="M436" s="119">
        <v>0</v>
      </c>
      <c r="N436" s="119">
        <v>0</v>
      </c>
      <c r="O436" s="119">
        <v>0</v>
      </c>
      <c r="P436" s="119">
        <v>0</v>
      </c>
      <c r="Q436" s="119">
        <v>0</v>
      </c>
      <c r="R436" s="119">
        <v>0</v>
      </c>
      <c r="S436" s="119">
        <v>0</v>
      </c>
      <c r="T436" s="119">
        <v>0</v>
      </c>
      <c r="U436" s="119">
        <v>0</v>
      </c>
      <c r="V436" s="119">
        <v>0</v>
      </c>
      <c r="W436" s="119">
        <v>0</v>
      </c>
      <c r="X436" s="119">
        <v>0</v>
      </c>
      <c r="Y436" s="119">
        <v>0</v>
      </c>
      <c r="Z436" s="134">
        <v>0</v>
      </c>
      <c r="AA436" s="119">
        <v>0</v>
      </c>
      <c r="AB436" s="119">
        <v>0</v>
      </c>
      <c r="AC436" s="119">
        <v>0</v>
      </c>
      <c r="AD436" s="119">
        <v>0</v>
      </c>
      <c r="AE436" s="119">
        <v>0</v>
      </c>
      <c r="AF436" s="119">
        <v>0</v>
      </c>
      <c r="AG436" t="s">
        <v>2826</v>
      </c>
    </row>
    <row r="437" spans="1:33" x14ac:dyDescent="0.25">
      <c r="A437">
        <v>605</v>
      </c>
      <c r="B437" t="s">
        <v>2825</v>
      </c>
      <c r="C437" t="s">
        <v>1907</v>
      </c>
      <c r="D437">
        <v>6</v>
      </c>
      <c r="E437">
        <v>0</v>
      </c>
      <c r="F437">
        <v>0</v>
      </c>
      <c r="G437">
        <v>0</v>
      </c>
      <c r="H437">
        <v>0</v>
      </c>
      <c r="I437">
        <v>0</v>
      </c>
      <c r="J437" s="27">
        <v>0</v>
      </c>
      <c r="K437" s="119">
        <v>0</v>
      </c>
      <c r="L437" s="119">
        <v>0</v>
      </c>
      <c r="M437" s="119">
        <v>0</v>
      </c>
      <c r="N437" s="119">
        <v>0</v>
      </c>
      <c r="O437" s="119">
        <v>0</v>
      </c>
      <c r="P437" s="119">
        <v>0</v>
      </c>
      <c r="Q437" s="119">
        <v>0</v>
      </c>
      <c r="R437" s="119">
        <v>0</v>
      </c>
      <c r="S437" s="119">
        <v>0</v>
      </c>
      <c r="T437" s="119">
        <v>0</v>
      </c>
      <c r="U437" s="119">
        <v>0</v>
      </c>
      <c r="V437" s="119">
        <v>0</v>
      </c>
      <c r="W437" s="119">
        <v>0</v>
      </c>
      <c r="X437" s="119">
        <v>0</v>
      </c>
      <c r="Y437" s="119">
        <v>0</v>
      </c>
      <c r="Z437" s="134">
        <v>0</v>
      </c>
      <c r="AA437" s="119">
        <v>0</v>
      </c>
      <c r="AB437" s="119">
        <v>0</v>
      </c>
      <c r="AC437" s="119">
        <v>0</v>
      </c>
      <c r="AD437" s="119">
        <v>0</v>
      </c>
      <c r="AE437" s="119">
        <v>0</v>
      </c>
      <c r="AF437" s="119">
        <v>0</v>
      </c>
      <c r="AG437" t="s">
        <v>2827</v>
      </c>
    </row>
    <row r="438" spans="1:33" x14ac:dyDescent="0.25">
      <c r="A438">
        <v>606</v>
      </c>
      <c r="B438" t="s">
        <v>2828</v>
      </c>
      <c r="C438" t="s">
        <v>1907</v>
      </c>
      <c r="D438">
        <v>0</v>
      </c>
      <c r="E438">
        <v>1</v>
      </c>
      <c r="F438">
        <v>0</v>
      </c>
      <c r="G438">
        <v>0</v>
      </c>
      <c r="H438">
        <v>0</v>
      </c>
      <c r="I438">
        <v>0</v>
      </c>
      <c r="J438" s="27">
        <v>0</v>
      </c>
      <c r="K438" s="119">
        <v>0</v>
      </c>
      <c r="L438" s="119">
        <v>0</v>
      </c>
      <c r="M438" s="119">
        <v>0</v>
      </c>
      <c r="N438" s="119">
        <v>0</v>
      </c>
      <c r="O438" s="119">
        <v>0</v>
      </c>
      <c r="P438" s="119">
        <v>0</v>
      </c>
      <c r="Q438" s="119">
        <v>0</v>
      </c>
      <c r="R438" s="119">
        <v>0</v>
      </c>
      <c r="S438" s="119">
        <v>0</v>
      </c>
      <c r="T438" s="119">
        <v>0</v>
      </c>
      <c r="U438" s="119">
        <v>0</v>
      </c>
      <c r="V438" s="119">
        <v>0</v>
      </c>
      <c r="W438" s="119">
        <v>0</v>
      </c>
      <c r="X438" s="119">
        <v>0</v>
      </c>
      <c r="Y438" s="119">
        <v>0</v>
      </c>
      <c r="Z438" s="134">
        <v>13</v>
      </c>
      <c r="AA438" s="119">
        <v>0</v>
      </c>
      <c r="AB438" s="119">
        <v>0</v>
      </c>
      <c r="AC438" s="119">
        <v>0</v>
      </c>
      <c r="AD438" s="119">
        <v>0</v>
      </c>
      <c r="AE438" s="119">
        <v>0</v>
      </c>
      <c r="AF438" s="119">
        <v>0</v>
      </c>
      <c r="AG438" t="s">
        <v>2829</v>
      </c>
    </row>
    <row r="439" spans="1:33" x14ac:dyDescent="0.25">
      <c r="A439">
        <v>607</v>
      </c>
      <c r="B439" t="s">
        <v>2830</v>
      </c>
      <c r="C439" t="s">
        <v>1907</v>
      </c>
      <c r="D439">
        <v>0</v>
      </c>
      <c r="E439">
        <v>44</v>
      </c>
      <c r="F439">
        <v>0</v>
      </c>
      <c r="G439">
        <v>0</v>
      </c>
      <c r="H439">
        <v>0</v>
      </c>
      <c r="I439">
        <v>0</v>
      </c>
      <c r="J439" s="27">
        <v>0</v>
      </c>
      <c r="K439" s="119">
        <v>0</v>
      </c>
      <c r="L439" s="119">
        <v>0</v>
      </c>
      <c r="M439" s="119">
        <v>0</v>
      </c>
      <c r="N439" s="119">
        <v>0</v>
      </c>
      <c r="O439" s="119">
        <v>0</v>
      </c>
      <c r="P439" s="119">
        <v>0</v>
      </c>
      <c r="Q439" s="119">
        <v>0</v>
      </c>
      <c r="R439" s="119">
        <v>0</v>
      </c>
      <c r="S439" s="119">
        <v>0</v>
      </c>
      <c r="T439" s="119">
        <v>0</v>
      </c>
      <c r="U439" s="119">
        <v>0</v>
      </c>
      <c r="V439" s="119">
        <v>0</v>
      </c>
      <c r="W439" s="119">
        <v>0</v>
      </c>
      <c r="X439" s="119">
        <v>0</v>
      </c>
      <c r="Y439" s="119">
        <v>0</v>
      </c>
      <c r="Z439" s="134">
        <v>0</v>
      </c>
      <c r="AA439" s="119">
        <v>0</v>
      </c>
      <c r="AB439" s="119">
        <v>0</v>
      </c>
      <c r="AC439" s="119">
        <v>0</v>
      </c>
      <c r="AD439" s="119">
        <v>0</v>
      </c>
      <c r="AE439" s="119">
        <v>0</v>
      </c>
      <c r="AF439" s="119">
        <v>0</v>
      </c>
      <c r="AG439" t="s">
        <v>2831</v>
      </c>
    </row>
    <row r="440" spans="1:33" x14ac:dyDescent="0.25">
      <c r="A440">
        <v>608</v>
      </c>
      <c r="B440" t="s">
        <v>2832</v>
      </c>
      <c r="C440" t="s">
        <v>1907</v>
      </c>
      <c r="D440">
        <v>15</v>
      </c>
      <c r="E440">
        <v>0</v>
      </c>
      <c r="F440">
        <v>0</v>
      </c>
      <c r="G440">
        <v>0</v>
      </c>
      <c r="H440">
        <v>0</v>
      </c>
      <c r="I440">
        <v>0</v>
      </c>
      <c r="J440" s="27">
        <v>0</v>
      </c>
      <c r="K440" s="119">
        <v>0</v>
      </c>
      <c r="L440" s="119">
        <v>0</v>
      </c>
      <c r="M440" s="119">
        <v>0</v>
      </c>
      <c r="N440" s="119">
        <v>0</v>
      </c>
      <c r="O440" s="119">
        <v>0</v>
      </c>
      <c r="P440" s="119">
        <v>0</v>
      </c>
      <c r="Q440" s="119">
        <v>0</v>
      </c>
      <c r="R440" s="119">
        <v>0</v>
      </c>
      <c r="S440" s="119">
        <v>0.25</v>
      </c>
      <c r="T440" s="119">
        <v>15</v>
      </c>
      <c r="U440" s="119">
        <v>0</v>
      </c>
      <c r="V440" s="119">
        <v>0</v>
      </c>
      <c r="W440" s="119">
        <v>0</v>
      </c>
      <c r="X440" s="119">
        <v>0</v>
      </c>
      <c r="Y440" s="119">
        <v>0</v>
      </c>
      <c r="Z440" s="134">
        <v>0</v>
      </c>
      <c r="AA440" s="119">
        <v>0</v>
      </c>
      <c r="AB440" s="119">
        <v>0</v>
      </c>
      <c r="AC440" s="119">
        <v>0</v>
      </c>
      <c r="AD440" s="119">
        <v>0</v>
      </c>
      <c r="AE440" s="119">
        <v>6.08</v>
      </c>
      <c r="AF440" s="119">
        <v>31.2</v>
      </c>
      <c r="AG440" t="s">
        <v>2833</v>
      </c>
    </row>
    <row r="441" spans="1:33" x14ac:dyDescent="0.25">
      <c r="A441">
        <v>609</v>
      </c>
      <c r="B441" t="s">
        <v>2822</v>
      </c>
      <c r="C441" t="s">
        <v>1907</v>
      </c>
      <c r="D441">
        <v>25</v>
      </c>
      <c r="E441">
        <v>0</v>
      </c>
      <c r="F441">
        <v>0</v>
      </c>
      <c r="G441">
        <v>0</v>
      </c>
      <c r="H441">
        <v>0</v>
      </c>
      <c r="I441">
        <v>0</v>
      </c>
      <c r="J441" s="27">
        <v>0</v>
      </c>
      <c r="K441" s="119">
        <v>0</v>
      </c>
      <c r="L441" s="119">
        <v>0</v>
      </c>
      <c r="M441" s="119">
        <v>0</v>
      </c>
      <c r="N441" s="119">
        <v>0</v>
      </c>
      <c r="O441" s="119">
        <v>0</v>
      </c>
      <c r="P441" s="119">
        <v>0</v>
      </c>
      <c r="Q441" s="119">
        <v>0</v>
      </c>
      <c r="R441" s="119">
        <v>0</v>
      </c>
      <c r="S441" s="119">
        <v>0</v>
      </c>
      <c r="T441" s="119">
        <v>0</v>
      </c>
      <c r="U441" s="119">
        <v>0</v>
      </c>
      <c r="V441" s="119">
        <v>0</v>
      </c>
      <c r="W441" s="119">
        <v>0</v>
      </c>
      <c r="X441" s="119">
        <v>0</v>
      </c>
      <c r="Y441" s="119">
        <v>0</v>
      </c>
      <c r="Z441" s="134">
        <v>0</v>
      </c>
      <c r="AA441" s="119">
        <v>0</v>
      </c>
      <c r="AB441" s="119">
        <v>0</v>
      </c>
      <c r="AC441" s="119">
        <v>0</v>
      </c>
      <c r="AD441" s="119">
        <v>0.02</v>
      </c>
      <c r="AE441" s="119">
        <v>0</v>
      </c>
      <c r="AF441" s="119">
        <v>0</v>
      </c>
      <c r="AG441" t="s">
        <v>2834</v>
      </c>
    </row>
    <row r="442" spans="1:33" x14ac:dyDescent="0.25">
      <c r="A442">
        <v>610</v>
      </c>
      <c r="B442" t="s">
        <v>2822</v>
      </c>
      <c r="C442" t="s">
        <v>1907</v>
      </c>
      <c r="D442">
        <v>124</v>
      </c>
      <c r="E442">
        <v>0</v>
      </c>
      <c r="F442">
        <v>0</v>
      </c>
      <c r="G442">
        <v>0</v>
      </c>
      <c r="H442">
        <v>0</v>
      </c>
      <c r="I442">
        <v>0</v>
      </c>
      <c r="J442" s="27">
        <v>0</v>
      </c>
      <c r="K442" s="119">
        <v>0</v>
      </c>
      <c r="L442" s="119">
        <v>0</v>
      </c>
      <c r="M442" s="119">
        <v>0</v>
      </c>
      <c r="N442" s="119">
        <v>0</v>
      </c>
      <c r="O442" s="119">
        <v>0</v>
      </c>
      <c r="P442" s="119">
        <v>0</v>
      </c>
      <c r="Q442" s="119">
        <v>0</v>
      </c>
      <c r="R442" s="119">
        <v>0</v>
      </c>
      <c r="S442" s="119">
        <v>0</v>
      </c>
      <c r="T442" s="119">
        <v>0</v>
      </c>
      <c r="U442" s="119">
        <v>0</v>
      </c>
      <c r="V442" s="119">
        <v>0</v>
      </c>
      <c r="W442" s="119">
        <v>0</v>
      </c>
      <c r="X442" s="119">
        <v>0</v>
      </c>
      <c r="Y442" s="119">
        <v>0</v>
      </c>
      <c r="Z442" s="134">
        <v>0</v>
      </c>
      <c r="AA442" s="119">
        <v>0</v>
      </c>
      <c r="AB442" s="119">
        <v>0</v>
      </c>
      <c r="AC442" s="119">
        <v>0</v>
      </c>
      <c r="AD442" s="119">
        <v>0.02</v>
      </c>
      <c r="AE442" s="119">
        <v>0</v>
      </c>
      <c r="AF442" s="119">
        <v>0</v>
      </c>
      <c r="AG442" t="s">
        <v>2835</v>
      </c>
    </row>
    <row r="443" spans="1:33" x14ac:dyDescent="0.25">
      <c r="A443">
        <v>611</v>
      </c>
      <c r="B443" t="s">
        <v>2836</v>
      </c>
      <c r="C443" t="s">
        <v>1907</v>
      </c>
      <c r="D443">
        <v>9</v>
      </c>
      <c r="E443">
        <v>0</v>
      </c>
      <c r="F443">
        <v>0</v>
      </c>
      <c r="G443">
        <v>0</v>
      </c>
      <c r="H443">
        <v>0</v>
      </c>
      <c r="I443">
        <v>0</v>
      </c>
      <c r="J443" s="27">
        <v>0</v>
      </c>
      <c r="K443" s="119">
        <v>0</v>
      </c>
      <c r="L443" s="119">
        <v>0</v>
      </c>
      <c r="M443" s="119">
        <v>0</v>
      </c>
      <c r="N443" s="119">
        <v>0</v>
      </c>
      <c r="O443" s="119">
        <v>0</v>
      </c>
      <c r="P443" s="119">
        <v>0</v>
      </c>
      <c r="Q443" s="119">
        <v>0</v>
      </c>
      <c r="R443" s="119">
        <v>0</v>
      </c>
      <c r="S443" s="119">
        <v>0</v>
      </c>
      <c r="T443" s="119">
        <v>0</v>
      </c>
      <c r="U443" s="119">
        <v>0</v>
      </c>
      <c r="V443" s="119">
        <v>0</v>
      </c>
      <c r="W443" s="119">
        <v>0</v>
      </c>
      <c r="X443" s="119">
        <v>0</v>
      </c>
      <c r="Y443" s="119">
        <v>0</v>
      </c>
      <c r="Z443" s="134">
        <v>0</v>
      </c>
      <c r="AA443" s="119">
        <v>0</v>
      </c>
      <c r="AB443" s="119">
        <v>0</v>
      </c>
      <c r="AC443" s="119">
        <v>0</v>
      </c>
      <c r="AD443" s="119">
        <v>0.01</v>
      </c>
      <c r="AE443" s="119">
        <v>0</v>
      </c>
      <c r="AF443" s="119">
        <v>0</v>
      </c>
      <c r="AG443" t="s">
        <v>2837</v>
      </c>
    </row>
    <row r="444" spans="1:33" x14ac:dyDescent="0.25">
      <c r="A444">
        <v>612</v>
      </c>
      <c r="B444" t="s">
        <v>2838</v>
      </c>
      <c r="C444" t="s">
        <v>1907</v>
      </c>
      <c r="D444">
        <v>32</v>
      </c>
      <c r="E444">
        <v>0</v>
      </c>
      <c r="F444">
        <v>0</v>
      </c>
      <c r="G444">
        <v>0</v>
      </c>
      <c r="H444">
        <v>0</v>
      </c>
      <c r="I444">
        <v>0</v>
      </c>
      <c r="J444" s="27">
        <v>0</v>
      </c>
      <c r="K444" s="119">
        <v>0</v>
      </c>
      <c r="L444" s="119">
        <v>0</v>
      </c>
      <c r="M444" s="119">
        <v>0</v>
      </c>
      <c r="N444" s="119">
        <v>0</v>
      </c>
      <c r="O444" s="119">
        <v>0</v>
      </c>
      <c r="P444" s="119">
        <v>0</v>
      </c>
      <c r="Q444" s="119">
        <v>0</v>
      </c>
      <c r="R444" s="119">
        <v>0</v>
      </c>
      <c r="S444" s="119">
        <v>0.15</v>
      </c>
      <c r="T444" s="119">
        <v>15</v>
      </c>
      <c r="U444" s="119">
        <v>0</v>
      </c>
      <c r="V444" s="119">
        <v>0</v>
      </c>
      <c r="W444" s="119">
        <v>0</v>
      </c>
      <c r="X444" s="119">
        <v>0</v>
      </c>
      <c r="Y444" s="119">
        <v>0</v>
      </c>
      <c r="Z444" s="134">
        <v>0</v>
      </c>
      <c r="AA444" s="119">
        <v>0</v>
      </c>
      <c r="AB444" s="119">
        <v>0</v>
      </c>
      <c r="AC444" s="119">
        <v>0</v>
      </c>
      <c r="AD444" s="119">
        <v>0</v>
      </c>
      <c r="AE444" s="119">
        <v>3.6480000000000001</v>
      </c>
      <c r="AF444" s="119">
        <v>45.5</v>
      </c>
      <c r="AG444" t="s">
        <v>2839</v>
      </c>
    </row>
    <row r="445" spans="1:33" x14ac:dyDescent="0.25">
      <c r="A445">
        <v>613</v>
      </c>
      <c r="B445" t="s">
        <v>2840</v>
      </c>
      <c r="C445" t="s">
        <v>1907</v>
      </c>
      <c r="D445">
        <v>20</v>
      </c>
      <c r="E445">
        <v>0</v>
      </c>
      <c r="F445">
        <v>0</v>
      </c>
      <c r="G445">
        <v>0</v>
      </c>
      <c r="H445">
        <v>0</v>
      </c>
      <c r="I445">
        <v>0</v>
      </c>
      <c r="J445" s="27">
        <v>0</v>
      </c>
      <c r="K445" s="119">
        <v>0</v>
      </c>
      <c r="L445" s="119">
        <v>0</v>
      </c>
      <c r="M445" s="119">
        <v>0</v>
      </c>
      <c r="N445" s="119">
        <v>0</v>
      </c>
      <c r="O445" s="119">
        <v>0</v>
      </c>
      <c r="P445" s="119">
        <v>0</v>
      </c>
      <c r="Q445" s="119">
        <v>0</v>
      </c>
      <c r="R445" s="119">
        <v>0</v>
      </c>
      <c r="S445" s="119">
        <v>0.6</v>
      </c>
      <c r="T445" s="119">
        <v>10</v>
      </c>
      <c r="U445" s="119">
        <v>75</v>
      </c>
      <c r="V445" s="119">
        <v>0.3</v>
      </c>
      <c r="W445" s="119">
        <v>0</v>
      </c>
      <c r="X445" s="119">
        <v>0</v>
      </c>
      <c r="Y445" s="119">
        <v>0</v>
      </c>
      <c r="Z445" s="134">
        <v>0</v>
      </c>
      <c r="AA445" s="119">
        <v>0</v>
      </c>
      <c r="AB445" s="119">
        <v>0</v>
      </c>
      <c r="AC445" s="119">
        <v>0</v>
      </c>
      <c r="AD445" s="119">
        <v>0</v>
      </c>
      <c r="AE445" s="119">
        <v>7.024</v>
      </c>
      <c r="AF445" s="119">
        <v>32.5</v>
      </c>
      <c r="AG445" t="s">
        <v>2841</v>
      </c>
    </row>
    <row r="446" spans="1:33" x14ac:dyDescent="0.25">
      <c r="A446">
        <v>614</v>
      </c>
      <c r="B446" t="s">
        <v>2842</v>
      </c>
      <c r="C446" t="s">
        <v>1907</v>
      </c>
      <c r="D446">
        <v>15</v>
      </c>
      <c r="E446">
        <v>0</v>
      </c>
      <c r="F446">
        <v>0</v>
      </c>
      <c r="G446">
        <v>0</v>
      </c>
      <c r="H446">
        <v>0</v>
      </c>
      <c r="I446">
        <v>0</v>
      </c>
      <c r="J446" s="27">
        <v>0</v>
      </c>
      <c r="K446" s="119">
        <v>0</v>
      </c>
      <c r="L446" s="119">
        <v>0</v>
      </c>
      <c r="M446" s="119">
        <v>0</v>
      </c>
      <c r="N446" s="119">
        <v>0</v>
      </c>
      <c r="O446" s="119">
        <v>0</v>
      </c>
      <c r="P446" s="119">
        <v>0</v>
      </c>
      <c r="Q446" s="119">
        <v>0</v>
      </c>
      <c r="R446" s="119">
        <v>0</v>
      </c>
      <c r="S446" s="119">
        <v>0.25</v>
      </c>
      <c r="T446" s="119">
        <v>13</v>
      </c>
      <c r="U446" s="119">
        <v>0</v>
      </c>
      <c r="V446" s="119">
        <v>0</v>
      </c>
      <c r="W446" s="119">
        <v>0</v>
      </c>
      <c r="X446" s="119">
        <v>0</v>
      </c>
      <c r="Y446" s="119">
        <v>0</v>
      </c>
      <c r="Z446" s="134">
        <v>0</v>
      </c>
      <c r="AA446" s="119">
        <v>0</v>
      </c>
      <c r="AB446" s="119">
        <v>0</v>
      </c>
      <c r="AC446" s="119">
        <v>0</v>
      </c>
      <c r="AD446" s="119">
        <v>0</v>
      </c>
      <c r="AE446" s="119">
        <v>0</v>
      </c>
      <c r="AF446" s="119">
        <v>26</v>
      </c>
      <c r="AG446" t="s">
        <v>2843</v>
      </c>
    </row>
    <row r="447" spans="1:33" x14ac:dyDescent="0.25">
      <c r="A447">
        <v>615</v>
      </c>
      <c r="B447" t="s">
        <v>2844</v>
      </c>
      <c r="C447" t="s">
        <v>1907</v>
      </c>
      <c r="D447">
        <v>51</v>
      </c>
      <c r="E447">
        <v>0</v>
      </c>
      <c r="F447">
        <v>0</v>
      </c>
      <c r="G447">
        <v>0</v>
      </c>
      <c r="H447">
        <v>0</v>
      </c>
      <c r="I447">
        <v>0</v>
      </c>
      <c r="J447" s="27">
        <v>0</v>
      </c>
      <c r="K447" s="119">
        <v>0</v>
      </c>
      <c r="L447" s="119">
        <v>0</v>
      </c>
      <c r="M447" s="119">
        <v>0</v>
      </c>
      <c r="N447" s="119">
        <v>0.53</v>
      </c>
      <c r="O447" s="119">
        <v>0</v>
      </c>
      <c r="P447" s="119">
        <v>0</v>
      </c>
      <c r="Q447" s="119">
        <v>0</v>
      </c>
      <c r="R447" s="119">
        <v>0</v>
      </c>
      <c r="S447" s="119">
        <v>0</v>
      </c>
      <c r="T447" s="119">
        <v>0</v>
      </c>
      <c r="U447" s="119">
        <v>0</v>
      </c>
      <c r="V447" s="119">
        <v>0</v>
      </c>
      <c r="W447" s="119">
        <v>0</v>
      </c>
      <c r="X447" s="119">
        <v>0</v>
      </c>
      <c r="Y447" s="119">
        <v>0</v>
      </c>
      <c r="Z447" s="134">
        <v>9</v>
      </c>
      <c r="AA447" s="119">
        <v>0</v>
      </c>
      <c r="AB447" s="119">
        <v>0</v>
      </c>
      <c r="AC447" s="119">
        <v>0</v>
      </c>
      <c r="AD447" s="119">
        <v>0</v>
      </c>
      <c r="AE447" s="119">
        <v>5</v>
      </c>
      <c r="AF447" s="119">
        <v>2.6</v>
      </c>
      <c r="AG447" t="s">
        <v>2845</v>
      </c>
    </row>
    <row r="448" spans="1:33" x14ac:dyDescent="0.25">
      <c r="A448">
        <v>616</v>
      </c>
      <c r="B448" t="s">
        <v>2846</v>
      </c>
      <c r="C448" t="s">
        <v>1907</v>
      </c>
      <c r="D448">
        <v>17</v>
      </c>
      <c r="E448">
        <v>0</v>
      </c>
      <c r="F448">
        <v>0</v>
      </c>
      <c r="G448">
        <v>0</v>
      </c>
      <c r="H448">
        <v>0</v>
      </c>
      <c r="I448">
        <v>0</v>
      </c>
      <c r="J448" s="27">
        <v>0</v>
      </c>
      <c r="K448" s="119">
        <v>0</v>
      </c>
      <c r="L448" s="119">
        <v>0</v>
      </c>
      <c r="M448" s="119">
        <v>0</v>
      </c>
      <c r="N448" s="119">
        <v>0</v>
      </c>
      <c r="O448" s="119">
        <v>0</v>
      </c>
      <c r="P448" s="119">
        <v>0</v>
      </c>
      <c r="Q448" s="119">
        <v>0</v>
      </c>
      <c r="R448" s="119">
        <v>0</v>
      </c>
      <c r="S448" s="119">
        <v>0.85</v>
      </c>
      <c r="T448" s="119">
        <v>50</v>
      </c>
      <c r="U448" s="119">
        <v>0</v>
      </c>
      <c r="V448" s="119">
        <v>0</v>
      </c>
      <c r="W448" s="119">
        <v>0</v>
      </c>
      <c r="X448" s="119">
        <v>0</v>
      </c>
      <c r="Y448" s="119">
        <v>0</v>
      </c>
      <c r="Z448" s="134">
        <v>0</v>
      </c>
      <c r="AA448" s="119">
        <v>0</v>
      </c>
      <c r="AB448" s="119">
        <v>0</v>
      </c>
      <c r="AC448" s="119">
        <v>0</v>
      </c>
      <c r="AD448" s="119">
        <v>0</v>
      </c>
      <c r="AE448" s="119">
        <v>0</v>
      </c>
      <c r="AF448" s="119">
        <v>12.188000000000001</v>
      </c>
      <c r="AG448" t="s">
        <v>2847</v>
      </c>
    </row>
    <row r="449" spans="1:33" x14ac:dyDescent="0.25">
      <c r="A449">
        <v>617</v>
      </c>
      <c r="B449" t="s">
        <v>2848</v>
      </c>
      <c r="C449" t="s">
        <v>1907</v>
      </c>
      <c r="D449">
        <v>17</v>
      </c>
      <c r="E449">
        <v>0</v>
      </c>
      <c r="F449">
        <v>0</v>
      </c>
      <c r="G449">
        <v>0</v>
      </c>
      <c r="H449">
        <v>0</v>
      </c>
      <c r="I449">
        <v>0</v>
      </c>
      <c r="J449" s="27">
        <v>0</v>
      </c>
      <c r="K449" s="119">
        <v>0</v>
      </c>
      <c r="L449" s="119">
        <v>0</v>
      </c>
      <c r="M449" s="119">
        <v>0</v>
      </c>
      <c r="N449" s="119">
        <v>0</v>
      </c>
      <c r="O449" s="119">
        <v>0</v>
      </c>
      <c r="P449" s="119">
        <v>0</v>
      </c>
      <c r="Q449" s="119">
        <v>0</v>
      </c>
      <c r="R449" s="119">
        <v>0</v>
      </c>
      <c r="S449" s="119">
        <v>0.25</v>
      </c>
      <c r="T449" s="119">
        <v>5</v>
      </c>
      <c r="U449" s="119">
        <v>0</v>
      </c>
      <c r="V449" s="119">
        <v>0</v>
      </c>
      <c r="W449" s="119">
        <v>0</v>
      </c>
      <c r="X449" s="119">
        <v>0</v>
      </c>
      <c r="Y449" s="119">
        <v>0</v>
      </c>
      <c r="Z449" s="134">
        <v>5</v>
      </c>
      <c r="AA449" s="119">
        <v>0</v>
      </c>
      <c r="AB449" s="119">
        <v>0</v>
      </c>
      <c r="AC449" s="119">
        <v>0</v>
      </c>
      <c r="AD449" s="119">
        <v>0</v>
      </c>
      <c r="AE449" s="119">
        <v>0</v>
      </c>
      <c r="AF449" s="119">
        <v>10.4</v>
      </c>
      <c r="AG449" t="s">
        <v>2849</v>
      </c>
    </row>
    <row r="450" spans="1:33" x14ac:dyDescent="0.25">
      <c r="A450">
        <v>618</v>
      </c>
      <c r="B450" t="s">
        <v>2822</v>
      </c>
      <c r="C450" t="s">
        <v>1907</v>
      </c>
      <c r="D450">
        <v>50</v>
      </c>
      <c r="E450">
        <v>0</v>
      </c>
      <c r="F450">
        <v>0</v>
      </c>
      <c r="G450">
        <v>0</v>
      </c>
      <c r="H450">
        <v>0</v>
      </c>
      <c r="I450">
        <v>0</v>
      </c>
      <c r="J450" s="27">
        <v>0</v>
      </c>
      <c r="K450" s="119">
        <v>0</v>
      </c>
      <c r="L450" s="119">
        <v>0</v>
      </c>
      <c r="M450" s="119">
        <v>0</v>
      </c>
      <c r="N450" s="119">
        <v>0</v>
      </c>
      <c r="O450" s="119">
        <v>0</v>
      </c>
      <c r="P450" s="119">
        <v>0</v>
      </c>
      <c r="Q450" s="119">
        <v>0</v>
      </c>
      <c r="R450" s="119">
        <v>0</v>
      </c>
      <c r="S450" s="119">
        <v>0</v>
      </c>
      <c r="T450" s="119">
        <v>0</v>
      </c>
      <c r="U450" s="119">
        <v>0</v>
      </c>
      <c r="V450" s="119">
        <v>0</v>
      </c>
      <c r="W450" s="119">
        <v>0</v>
      </c>
      <c r="X450" s="119">
        <v>0</v>
      </c>
      <c r="Y450" s="119">
        <v>0</v>
      </c>
      <c r="Z450" s="134">
        <v>0</v>
      </c>
      <c r="AA450" s="119">
        <v>0</v>
      </c>
      <c r="AB450" s="119">
        <v>0</v>
      </c>
      <c r="AC450" s="119">
        <v>0</v>
      </c>
      <c r="AD450" s="119">
        <v>0.02</v>
      </c>
      <c r="AE450" s="119">
        <v>0</v>
      </c>
      <c r="AF450" s="119">
        <v>0</v>
      </c>
      <c r="AG450" t="s">
        <v>2850</v>
      </c>
    </row>
    <row r="451" spans="1:33" x14ac:dyDescent="0.25">
      <c r="A451">
        <v>619</v>
      </c>
      <c r="B451" t="s">
        <v>2836</v>
      </c>
      <c r="C451" t="s">
        <v>1907</v>
      </c>
      <c r="D451">
        <v>10</v>
      </c>
      <c r="E451">
        <v>0</v>
      </c>
      <c r="F451">
        <v>0</v>
      </c>
      <c r="G451">
        <v>0</v>
      </c>
      <c r="H451">
        <v>0</v>
      </c>
      <c r="I451">
        <v>0</v>
      </c>
      <c r="J451" s="27">
        <v>0</v>
      </c>
      <c r="K451" s="119">
        <v>0</v>
      </c>
      <c r="L451" s="119">
        <v>0</v>
      </c>
      <c r="M451" s="119">
        <v>0</v>
      </c>
      <c r="N451" s="119">
        <v>0</v>
      </c>
      <c r="O451" s="119">
        <v>0</v>
      </c>
      <c r="P451" s="119">
        <v>0</v>
      </c>
      <c r="Q451" s="119">
        <v>0</v>
      </c>
      <c r="R451" s="119">
        <v>0</v>
      </c>
      <c r="S451" s="119">
        <v>0</v>
      </c>
      <c r="T451" s="119">
        <v>0</v>
      </c>
      <c r="U451" s="119">
        <v>0</v>
      </c>
      <c r="V451" s="119">
        <v>0</v>
      </c>
      <c r="W451" s="119">
        <v>0</v>
      </c>
      <c r="X451" s="119">
        <v>0</v>
      </c>
      <c r="Y451" s="119">
        <v>0</v>
      </c>
      <c r="Z451" s="134">
        <v>0</v>
      </c>
      <c r="AA451" s="119">
        <v>0</v>
      </c>
      <c r="AB451" s="119">
        <v>0</v>
      </c>
      <c r="AC451" s="119">
        <v>0</v>
      </c>
      <c r="AD451" s="119">
        <v>0.01</v>
      </c>
      <c r="AE451" s="119">
        <v>0</v>
      </c>
      <c r="AF451" s="119">
        <v>0</v>
      </c>
      <c r="AG451" t="s">
        <v>2851</v>
      </c>
    </row>
    <row r="452" spans="1:33" x14ac:dyDescent="0.25">
      <c r="A452">
        <v>620</v>
      </c>
      <c r="B452" t="s">
        <v>2852</v>
      </c>
      <c r="C452" t="s">
        <v>1907</v>
      </c>
      <c r="D452">
        <v>44</v>
      </c>
      <c r="E452">
        <v>0</v>
      </c>
      <c r="F452">
        <v>0</v>
      </c>
      <c r="G452">
        <v>0</v>
      </c>
      <c r="H452">
        <v>0</v>
      </c>
      <c r="I452">
        <v>0</v>
      </c>
      <c r="J452" s="27">
        <v>0</v>
      </c>
      <c r="K452" s="119">
        <v>0</v>
      </c>
      <c r="L452" s="119">
        <v>0</v>
      </c>
      <c r="M452" s="119">
        <v>0</v>
      </c>
      <c r="N452" s="119">
        <v>0</v>
      </c>
      <c r="O452" s="119">
        <v>0</v>
      </c>
      <c r="P452" s="119">
        <v>0</v>
      </c>
      <c r="Q452" s="119">
        <v>0</v>
      </c>
      <c r="R452" s="119">
        <v>0</v>
      </c>
      <c r="S452" s="119">
        <v>0.25</v>
      </c>
      <c r="T452" s="119">
        <v>13</v>
      </c>
      <c r="U452" s="119">
        <v>0</v>
      </c>
      <c r="V452" s="119">
        <v>0</v>
      </c>
      <c r="W452" s="119">
        <v>0</v>
      </c>
      <c r="X452" s="119">
        <v>0</v>
      </c>
      <c r="Y452" s="119">
        <v>0</v>
      </c>
      <c r="Z452" s="134">
        <v>0</v>
      </c>
      <c r="AA452" s="119">
        <v>0</v>
      </c>
      <c r="AB452" s="119">
        <v>0</v>
      </c>
      <c r="AC452" s="119">
        <v>0</v>
      </c>
      <c r="AD452" s="119">
        <v>0</v>
      </c>
      <c r="AE452" s="119">
        <v>6.08</v>
      </c>
      <c r="AF452" s="119">
        <v>26</v>
      </c>
      <c r="AG452" t="s">
        <v>2853</v>
      </c>
    </row>
    <row r="453" spans="1:33" x14ac:dyDescent="0.25">
      <c r="A453">
        <v>621</v>
      </c>
      <c r="B453" t="s">
        <v>2836</v>
      </c>
      <c r="C453" t="s">
        <v>1907</v>
      </c>
      <c r="D453">
        <v>7</v>
      </c>
      <c r="E453">
        <v>0</v>
      </c>
      <c r="F453">
        <v>0</v>
      </c>
      <c r="G453">
        <v>0</v>
      </c>
      <c r="H453">
        <v>0</v>
      </c>
      <c r="I453">
        <v>0</v>
      </c>
      <c r="J453" s="27">
        <v>0</v>
      </c>
      <c r="K453" s="119">
        <v>0</v>
      </c>
      <c r="L453" s="119">
        <v>0</v>
      </c>
      <c r="M453" s="119">
        <v>0</v>
      </c>
      <c r="N453" s="119">
        <v>0</v>
      </c>
      <c r="O453" s="119">
        <v>0</v>
      </c>
      <c r="P453" s="119">
        <v>0</v>
      </c>
      <c r="Q453" s="119">
        <v>0</v>
      </c>
      <c r="R453" s="119">
        <v>0</v>
      </c>
      <c r="S453" s="119">
        <v>0</v>
      </c>
      <c r="T453" s="119">
        <v>0</v>
      </c>
      <c r="U453" s="119">
        <v>0</v>
      </c>
      <c r="V453" s="119">
        <v>0</v>
      </c>
      <c r="W453" s="119">
        <v>0</v>
      </c>
      <c r="X453" s="119">
        <v>0</v>
      </c>
      <c r="Y453" s="119">
        <v>0</v>
      </c>
      <c r="Z453" s="134">
        <v>0</v>
      </c>
      <c r="AA453" s="119">
        <v>0</v>
      </c>
      <c r="AB453" s="119">
        <v>0</v>
      </c>
      <c r="AC453" s="119">
        <v>0</v>
      </c>
      <c r="AD453" s="119">
        <v>0.01</v>
      </c>
      <c r="AE453" s="119">
        <v>0</v>
      </c>
      <c r="AF453" s="119">
        <v>0</v>
      </c>
      <c r="AG453" t="s">
        <v>2854</v>
      </c>
    </row>
    <row r="454" spans="1:33" x14ac:dyDescent="0.25">
      <c r="A454">
        <v>622</v>
      </c>
      <c r="B454" t="s">
        <v>2836</v>
      </c>
      <c r="C454" t="s">
        <v>1907</v>
      </c>
      <c r="D454">
        <v>5</v>
      </c>
      <c r="E454">
        <v>0</v>
      </c>
      <c r="F454">
        <v>0</v>
      </c>
      <c r="G454">
        <v>0</v>
      </c>
      <c r="H454">
        <v>0</v>
      </c>
      <c r="I454">
        <v>0</v>
      </c>
      <c r="J454" s="27">
        <v>0</v>
      </c>
      <c r="K454" s="119">
        <v>0</v>
      </c>
      <c r="L454" s="119">
        <v>0</v>
      </c>
      <c r="M454" s="119">
        <v>0</v>
      </c>
      <c r="N454" s="119">
        <v>0</v>
      </c>
      <c r="O454" s="119">
        <v>0</v>
      </c>
      <c r="P454" s="119">
        <v>0</v>
      </c>
      <c r="Q454" s="119">
        <v>0</v>
      </c>
      <c r="R454" s="119">
        <v>0</v>
      </c>
      <c r="S454" s="119">
        <v>0</v>
      </c>
      <c r="T454" s="119">
        <v>0</v>
      </c>
      <c r="U454" s="119">
        <v>0</v>
      </c>
      <c r="V454" s="119">
        <v>0</v>
      </c>
      <c r="W454" s="119">
        <v>0</v>
      </c>
      <c r="X454" s="119">
        <v>0</v>
      </c>
      <c r="Y454" s="119">
        <v>0</v>
      </c>
      <c r="Z454" s="134">
        <v>0</v>
      </c>
      <c r="AA454" s="119">
        <v>0</v>
      </c>
      <c r="AB454" s="119">
        <v>0</v>
      </c>
      <c r="AC454" s="119">
        <v>0</v>
      </c>
      <c r="AD454" s="119">
        <v>0.01</v>
      </c>
      <c r="AE454" s="119">
        <v>0</v>
      </c>
      <c r="AF454" s="119">
        <v>0</v>
      </c>
      <c r="AG454" t="s">
        <v>2855</v>
      </c>
    </row>
    <row r="455" spans="1:33" x14ac:dyDescent="0.25">
      <c r="A455">
        <v>623</v>
      </c>
      <c r="B455" t="s">
        <v>2807</v>
      </c>
      <c r="C455" t="s">
        <v>1907</v>
      </c>
      <c r="D455">
        <v>25</v>
      </c>
      <c r="E455">
        <v>0</v>
      </c>
      <c r="F455">
        <v>0</v>
      </c>
      <c r="G455">
        <v>0</v>
      </c>
      <c r="H455">
        <v>0</v>
      </c>
      <c r="I455">
        <v>0</v>
      </c>
      <c r="J455" s="27">
        <v>0</v>
      </c>
      <c r="K455" s="119">
        <v>0</v>
      </c>
      <c r="L455" s="119">
        <v>0</v>
      </c>
      <c r="M455" s="119">
        <v>0</v>
      </c>
      <c r="N455" s="119">
        <v>0</v>
      </c>
      <c r="O455" s="119">
        <v>0</v>
      </c>
      <c r="P455" s="119">
        <v>0</v>
      </c>
      <c r="Q455" s="119">
        <v>0</v>
      </c>
      <c r="R455" s="119">
        <v>0</v>
      </c>
      <c r="S455" s="119">
        <v>0</v>
      </c>
      <c r="T455" s="119">
        <v>0</v>
      </c>
      <c r="U455" s="119">
        <v>-50</v>
      </c>
      <c r="V455" s="119">
        <v>0</v>
      </c>
      <c r="W455" s="119">
        <v>0</v>
      </c>
      <c r="X455" s="119">
        <v>0</v>
      </c>
      <c r="Y455" s="119">
        <v>0</v>
      </c>
      <c r="Z455" s="134">
        <v>2</v>
      </c>
      <c r="AA455" s="119">
        <v>0.95</v>
      </c>
      <c r="AB455" s="119">
        <v>0.2</v>
      </c>
      <c r="AC455" s="119">
        <v>0</v>
      </c>
      <c r="AD455" s="119">
        <v>0</v>
      </c>
      <c r="AE455" s="119">
        <v>16.47</v>
      </c>
      <c r="AF455" s="119">
        <v>0.15</v>
      </c>
      <c r="AG455" t="s">
        <v>2856</v>
      </c>
    </row>
    <row r="456" spans="1:33" x14ac:dyDescent="0.25">
      <c r="A456">
        <v>624</v>
      </c>
      <c r="B456" t="s">
        <v>2807</v>
      </c>
      <c r="C456" t="s">
        <v>1907</v>
      </c>
      <c r="D456">
        <v>0</v>
      </c>
      <c r="E456">
        <v>9</v>
      </c>
      <c r="F456">
        <v>0</v>
      </c>
      <c r="G456">
        <v>0</v>
      </c>
      <c r="H456">
        <v>0</v>
      </c>
      <c r="I456">
        <v>0</v>
      </c>
      <c r="J456" s="27">
        <v>0</v>
      </c>
      <c r="K456" s="119">
        <v>0</v>
      </c>
      <c r="L456" s="119">
        <v>0</v>
      </c>
      <c r="M456" s="119">
        <v>0</v>
      </c>
      <c r="N456" s="119">
        <v>0</v>
      </c>
      <c r="O456" s="119">
        <v>0</v>
      </c>
      <c r="P456" s="119">
        <v>0</v>
      </c>
      <c r="Q456" s="119">
        <v>0</v>
      </c>
      <c r="R456" s="119">
        <v>0</v>
      </c>
      <c r="S456" s="119">
        <v>0</v>
      </c>
      <c r="T456" s="119">
        <v>0</v>
      </c>
      <c r="U456" s="119">
        <v>0</v>
      </c>
      <c r="V456" s="119">
        <v>0</v>
      </c>
      <c r="W456" s="119">
        <v>0</v>
      </c>
      <c r="X456" s="119">
        <v>0</v>
      </c>
      <c r="Y456" s="119">
        <v>0</v>
      </c>
      <c r="Z456" s="134">
        <v>2</v>
      </c>
      <c r="AA456" s="119">
        <v>0.95</v>
      </c>
      <c r="AB456" s="119">
        <v>0</v>
      </c>
      <c r="AC456" s="119">
        <v>0</v>
      </c>
      <c r="AD456" s="119">
        <v>0</v>
      </c>
      <c r="AE456" s="119">
        <v>6.47</v>
      </c>
      <c r="AF456" s="119">
        <v>0.15</v>
      </c>
      <c r="AG456" t="s">
        <v>2808</v>
      </c>
    </row>
    <row r="457" spans="1:33" x14ac:dyDescent="0.25">
      <c r="A457">
        <v>625</v>
      </c>
      <c r="B457" t="s">
        <v>2807</v>
      </c>
      <c r="C457" t="s">
        <v>1907</v>
      </c>
      <c r="D457">
        <v>35</v>
      </c>
      <c r="E457">
        <v>0</v>
      </c>
      <c r="F457">
        <v>0</v>
      </c>
      <c r="G457">
        <v>0</v>
      </c>
      <c r="H457">
        <v>0</v>
      </c>
      <c r="I457">
        <v>0</v>
      </c>
      <c r="J457" s="27">
        <v>0</v>
      </c>
      <c r="K457" s="119">
        <v>0</v>
      </c>
      <c r="L457" s="119">
        <v>0</v>
      </c>
      <c r="M457" s="119">
        <v>0</v>
      </c>
      <c r="N457" s="119">
        <v>0</v>
      </c>
      <c r="O457" s="119">
        <v>0</v>
      </c>
      <c r="P457" s="119">
        <v>0</v>
      </c>
      <c r="Q457" s="119">
        <v>0</v>
      </c>
      <c r="R457" s="119">
        <v>0</v>
      </c>
      <c r="S457" s="119">
        <v>0</v>
      </c>
      <c r="T457" s="119">
        <v>0</v>
      </c>
      <c r="U457" s="119">
        <v>0</v>
      </c>
      <c r="V457" s="119">
        <v>0</v>
      </c>
      <c r="W457" s="119">
        <v>0</v>
      </c>
      <c r="X457" s="119">
        <v>0</v>
      </c>
      <c r="Y457" s="119">
        <v>0</v>
      </c>
      <c r="Z457" s="134">
        <v>2</v>
      </c>
      <c r="AA457" s="119">
        <v>0.95</v>
      </c>
      <c r="AB457" s="119">
        <v>0</v>
      </c>
      <c r="AC457" s="119">
        <v>0</v>
      </c>
      <c r="AD457" s="119">
        <v>0</v>
      </c>
      <c r="AE457" s="119">
        <v>6.47</v>
      </c>
      <c r="AF457" s="119">
        <v>0.15</v>
      </c>
      <c r="AG457" t="s">
        <v>2857</v>
      </c>
    </row>
    <row r="458" spans="1:33" x14ac:dyDescent="0.25">
      <c r="A458">
        <v>626</v>
      </c>
      <c r="B458" t="s">
        <v>2807</v>
      </c>
      <c r="C458" t="s">
        <v>1907</v>
      </c>
      <c r="D458">
        <v>0</v>
      </c>
      <c r="E458">
        <v>51</v>
      </c>
      <c r="F458">
        <v>0</v>
      </c>
      <c r="G458">
        <v>0</v>
      </c>
      <c r="H458">
        <v>0</v>
      </c>
      <c r="I458">
        <v>0</v>
      </c>
      <c r="J458" s="27">
        <v>0</v>
      </c>
      <c r="K458" s="119">
        <v>0</v>
      </c>
      <c r="L458" s="119">
        <v>0</v>
      </c>
      <c r="M458" s="119">
        <v>0</v>
      </c>
      <c r="N458" s="119">
        <v>0</v>
      </c>
      <c r="O458" s="119">
        <v>0</v>
      </c>
      <c r="P458" s="119">
        <v>0</v>
      </c>
      <c r="Q458" s="119">
        <v>0</v>
      </c>
      <c r="R458" s="119">
        <v>0</v>
      </c>
      <c r="S458" s="119">
        <v>0</v>
      </c>
      <c r="T458" s="119">
        <v>0</v>
      </c>
      <c r="U458" s="119">
        <v>-50</v>
      </c>
      <c r="V458" s="119">
        <v>0</v>
      </c>
      <c r="W458" s="119">
        <v>0</v>
      </c>
      <c r="X458" s="119">
        <v>0</v>
      </c>
      <c r="Y458" s="119">
        <v>0</v>
      </c>
      <c r="Z458" s="134">
        <v>2</v>
      </c>
      <c r="AA458" s="119">
        <v>0.95</v>
      </c>
      <c r="AB458" s="119">
        <v>0</v>
      </c>
      <c r="AC458" s="119">
        <v>0</v>
      </c>
      <c r="AD458" s="119">
        <v>0</v>
      </c>
      <c r="AE458" s="119">
        <v>16.47</v>
      </c>
      <c r="AF458" s="119">
        <v>0.15</v>
      </c>
      <c r="AG458" t="s">
        <v>2858</v>
      </c>
    </row>
    <row r="459" spans="1:33" x14ac:dyDescent="0.25">
      <c r="A459">
        <v>627</v>
      </c>
      <c r="B459" t="s">
        <v>2807</v>
      </c>
      <c r="C459" t="s">
        <v>1907</v>
      </c>
      <c r="D459">
        <v>50</v>
      </c>
      <c r="E459">
        <v>0</v>
      </c>
      <c r="F459">
        <v>0</v>
      </c>
      <c r="G459">
        <v>0</v>
      </c>
      <c r="H459">
        <v>0</v>
      </c>
      <c r="I459">
        <v>0</v>
      </c>
      <c r="J459" s="27">
        <v>0</v>
      </c>
      <c r="K459" s="119">
        <v>0</v>
      </c>
      <c r="L459" s="119">
        <v>0</v>
      </c>
      <c r="M459" s="119">
        <v>0</v>
      </c>
      <c r="N459" s="119">
        <v>0</v>
      </c>
      <c r="O459" s="119">
        <v>0</v>
      </c>
      <c r="P459" s="119">
        <v>0</v>
      </c>
      <c r="Q459" s="119">
        <v>0</v>
      </c>
      <c r="R459" s="119">
        <v>0</v>
      </c>
      <c r="S459" s="119">
        <v>0</v>
      </c>
      <c r="T459" s="119">
        <v>0</v>
      </c>
      <c r="U459" s="119">
        <v>-50</v>
      </c>
      <c r="V459" s="119">
        <v>0</v>
      </c>
      <c r="W459" s="119">
        <v>0</v>
      </c>
      <c r="X459" s="119">
        <v>0</v>
      </c>
      <c r="Y459" s="119">
        <v>0</v>
      </c>
      <c r="Z459" s="134">
        <v>2</v>
      </c>
      <c r="AA459" s="119">
        <v>0.95</v>
      </c>
      <c r="AB459" s="119">
        <v>0.9</v>
      </c>
      <c r="AC459" s="119">
        <v>0</v>
      </c>
      <c r="AD459" s="119">
        <v>0</v>
      </c>
      <c r="AE459" s="119">
        <v>16.47</v>
      </c>
      <c r="AF459" s="119">
        <v>0.15</v>
      </c>
      <c r="AG459" t="s">
        <v>2859</v>
      </c>
    </row>
    <row r="460" spans="1:33" x14ac:dyDescent="0.25">
      <c r="A460">
        <v>628</v>
      </c>
      <c r="B460" t="s">
        <v>2807</v>
      </c>
      <c r="C460" t="s">
        <v>1907</v>
      </c>
      <c r="D460">
        <v>0</v>
      </c>
      <c r="E460">
        <v>42</v>
      </c>
      <c r="F460">
        <v>0</v>
      </c>
      <c r="G460">
        <v>0</v>
      </c>
      <c r="H460">
        <v>0</v>
      </c>
      <c r="I460">
        <v>0</v>
      </c>
      <c r="J460" s="27">
        <v>0</v>
      </c>
      <c r="K460" s="119">
        <v>0</v>
      </c>
      <c r="L460" s="119">
        <v>0</v>
      </c>
      <c r="M460" s="119">
        <v>0</v>
      </c>
      <c r="N460" s="119">
        <v>0</v>
      </c>
      <c r="O460" s="119">
        <v>0</v>
      </c>
      <c r="P460" s="119">
        <v>0</v>
      </c>
      <c r="Q460" s="119">
        <v>0</v>
      </c>
      <c r="R460" s="119">
        <v>0</v>
      </c>
      <c r="S460" s="119">
        <v>0</v>
      </c>
      <c r="T460" s="119">
        <v>0</v>
      </c>
      <c r="U460" s="119">
        <v>-50</v>
      </c>
      <c r="V460" s="119">
        <v>0</v>
      </c>
      <c r="W460" s="119">
        <v>0</v>
      </c>
      <c r="X460" s="119">
        <v>0</v>
      </c>
      <c r="Y460" s="119">
        <v>0</v>
      </c>
      <c r="Z460" s="134">
        <v>2</v>
      </c>
      <c r="AA460" s="119">
        <v>0.35</v>
      </c>
      <c r="AB460" s="119">
        <v>0.9</v>
      </c>
      <c r="AC460" s="119">
        <v>0</v>
      </c>
      <c r="AD460" s="119">
        <v>0</v>
      </c>
      <c r="AE460" s="119">
        <v>16.47</v>
      </c>
      <c r="AF460" s="119">
        <v>0.15</v>
      </c>
      <c r="AG460" t="s">
        <v>2860</v>
      </c>
    </row>
    <row r="461" spans="1:33" x14ac:dyDescent="0.25">
      <c r="A461">
        <v>629</v>
      </c>
      <c r="B461" t="s">
        <v>2861</v>
      </c>
      <c r="C461" t="s">
        <v>1907</v>
      </c>
      <c r="D461">
        <v>0</v>
      </c>
      <c r="E461">
        <v>44</v>
      </c>
      <c r="F461">
        <v>0</v>
      </c>
      <c r="G461">
        <v>0</v>
      </c>
      <c r="H461">
        <v>0</v>
      </c>
      <c r="I461">
        <v>0</v>
      </c>
      <c r="J461" s="27">
        <v>0</v>
      </c>
      <c r="K461" s="119">
        <v>0</v>
      </c>
      <c r="L461" s="119">
        <v>0</v>
      </c>
      <c r="M461" s="119">
        <v>0</v>
      </c>
      <c r="N461" s="119">
        <v>0</v>
      </c>
      <c r="O461" s="119">
        <v>0</v>
      </c>
      <c r="P461" s="119">
        <v>0</v>
      </c>
      <c r="Q461" s="119">
        <v>0</v>
      </c>
      <c r="R461" s="119">
        <v>0</v>
      </c>
      <c r="S461" s="119">
        <v>0</v>
      </c>
      <c r="T461" s="119">
        <v>0</v>
      </c>
      <c r="U461" s="119">
        <v>-50</v>
      </c>
      <c r="V461" s="119">
        <v>0</v>
      </c>
      <c r="W461" s="119">
        <v>0</v>
      </c>
      <c r="X461" s="119">
        <v>0</v>
      </c>
      <c r="Y461" s="119">
        <v>0</v>
      </c>
      <c r="Z461" s="134">
        <v>11</v>
      </c>
      <c r="AA461" s="119">
        <v>0.95</v>
      </c>
      <c r="AB461" s="119">
        <v>0</v>
      </c>
      <c r="AC461" s="119">
        <v>0</v>
      </c>
      <c r="AD461" s="119">
        <v>0</v>
      </c>
      <c r="AE461" s="119">
        <v>0</v>
      </c>
      <c r="AF461" s="119">
        <v>0</v>
      </c>
      <c r="AG461" t="s">
        <v>2862</v>
      </c>
    </row>
    <row r="462" spans="1:33" x14ac:dyDescent="0.25">
      <c r="A462">
        <v>630</v>
      </c>
      <c r="B462" t="s">
        <v>2863</v>
      </c>
      <c r="C462" t="s">
        <v>1907</v>
      </c>
      <c r="D462">
        <v>0</v>
      </c>
      <c r="E462">
        <v>1</v>
      </c>
      <c r="F462">
        <v>0</v>
      </c>
      <c r="G462">
        <v>0</v>
      </c>
      <c r="H462">
        <v>0</v>
      </c>
      <c r="I462">
        <v>0</v>
      </c>
      <c r="J462" s="27">
        <v>0</v>
      </c>
      <c r="K462" s="119">
        <v>0</v>
      </c>
      <c r="L462" s="119">
        <v>0</v>
      </c>
      <c r="M462" s="119">
        <v>0</v>
      </c>
      <c r="N462" s="119">
        <v>0</v>
      </c>
      <c r="O462" s="119">
        <v>0</v>
      </c>
      <c r="P462" s="119">
        <v>0</v>
      </c>
      <c r="Q462" s="119">
        <v>0</v>
      </c>
      <c r="R462" s="119">
        <v>0</v>
      </c>
      <c r="S462" s="119">
        <v>0</v>
      </c>
      <c r="T462" s="119">
        <v>0</v>
      </c>
      <c r="U462" s="119">
        <v>0</v>
      </c>
      <c r="V462" s="119">
        <v>0</v>
      </c>
      <c r="W462" s="119">
        <v>0</v>
      </c>
      <c r="X462" s="119">
        <v>0</v>
      </c>
      <c r="Y462" s="119">
        <v>0</v>
      </c>
      <c r="Z462" s="134">
        <v>13</v>
      </c>
      <c r="AA462" s="119">
        <v>0</v>
      </c>
      <c r="AB462" s="119">
        <v>0</v>
      </c>
      <c r="AC462" s="119">
        <v>0</v>
      </c>
      <c r="AD462" s="119">
        <v>0</v>
      </c>
      <c r="AE462" s="119">
        <v>0</v>
      </c>
      <c r="AF462" s="119">
        <v>0</v>
      </c>
      <c r="AG462" t="s">
        <v>2864</v>
      </c>
    </row>
    <row r="463" spans="1:33" x14ac:dyDescent="0.25">
      <c r="A463">
        <v>631</v>
      </c>
      <c r="B463" t="s">
        <v>2865</v>
      </c>
      <c r="C463" t="s">
        <v>1907</v>
      </c>
      <c r="D463">
        <v>0</v>
      </c>
      <c r="E463">
        <v>41</v>
      </c>
      <c r="F463">
        <v>0</v>
      </c>
      <c r="G463">
        <v>0</v>
      </c>
      <c r="H463">
        <v>0</v>
      </c>
      <c r="I463">
        <v>0</v>
      </c>
      <c r="J463" s="27">
        <v>0</v>
      </c>
      <c r="K463" s="119">
        <v>0</v>
      </c>
      <c r="L463" s="119">
        <v>0</v>
      </c>
      <c r="M463" s="119">
        <v>0</v>
      </c>
      <c r="N463" s="119">
        <v>0</v>
      </c>
      <c r="O463" s="119">
        <v>0</v>
      </c>
      <c r="P463" s="119">
        <v>0</v>
      </c>
      <c r="Q463" s="119">
        <v>0</v>
      </c>
      <c r="R463" s="119">
        <v>0</v>
      </c>
      <c r="S463" s="119">
        <v>0</v>
      </c>
      <c r="T463" s="119">
        <v>0</v>
      </c>
      <c r="U463" s="119">
        <v>-50</v>
      </c>
      <c r="V463" s="119">
        <v>0</v>
      </c>
      <c r="W463" s="119">
        <v>0</v>
      </c>
      <c r="X463" s="119">
        <v>0</v>
      </c>
      <c r="Y463" s="119">
        <v>0</v>
      </c>
      <c r="Z463" s="134">
        <v>11</v>
      </c>
      <c r="AA463" s="119">
        <v>0.95</v>
      </c>
      <c r="AB463" s="119">
        <v>0</v>
      </c>
      <c r="AC463" s="119">
        <v>0</v>
      </c>
      <c r="AD463" s="119">
        <v>0</v>
      </c>
      <c r="AE463" s="119">
        <v>0</v>
      </c>
      <c r="AF463" s="119">
        <v>0</v>
      </c>
      <c r="AG463" t="s">
        <v>2866</v>
      </c>
    </row>
    <row r="464" spans="1:33" x14ac:dyDescent="0.25">
      <c r="A464">
        <v>632</v>
      </c>
      <c r="B464" t="s">
        <v>2867</v>
      </c>
      <c r="C464" t="s">
        <v>1907</v>
      </c>
      <c r="D464">
        <v>0</v>
      </c>
      <c r="E464">
        <v>76</v>
      </c>
      <c r="F464">
        <v>0</v>
      </c>
      <c r="G464">
        <v>0</v>
      </c>
      <c r="H464">
        <v>0</v>
      </c>
      <c r="I464">
        <v>0</v>
      </c>
      <c r="J464" s="27">
        <v>0</v>
      </c>
      <c r="K464" s="119">
        <v>0</v>
      </c>
      <c r="L464" s="119">
        <v>0</v>
      </c>
      <c r="M464" s="119">
        <v>0</v>
      </c>
      <c r="N464" s="119">
        <v>0</v>
      </c>
      <c r="O464" s="119">
        <v>0</v>
      </c>
      <c r="P464" s="119">
        <v>0</v>
      </c>
      <c r="Q464" s="119">
        <v>0</v>
      </c>
      <c r="R464" s="119">
        <v>0</v>
      </c>
      <c r="S464" s="119">
        <v>0</v>
      </c>
      <c r="T464" s="119">
        <v>0</v>
      </c>
      <c r="U464" s="119">
        <v>-50</v>
      </c>
      <c r="V464" s="119">
        <v>0</v>
      </c>
      <c r="W464" s="119">
        <v>0</v>
      </c>
      <c r="X464" s="119">
        <v>0</v>
      </c>
      <c r="Y464" s="119">
        <v>0</v>
      </c>
      <c r="Z464" s="134">
        <v>10</v>
      </c>
      <c r="AA464" s="119">
        <v>0.95</v>
      </c>
      <c r="AB464" s="119">
        <v>0</v>
      </c>
      <c r="AC464" s="119">
        <v>0</v>
      </c>
      <c r="AD464" s="119">
        <v>0</v>
      </c>
      <c r="AE464" s="119">
        <v>0</v>
      </c>
      <c r="AF464" s="119">
        <v>0</v>
      </c>
      <c r="AG464" t="s">
        <v>2868</v>
      </c>
    </row>
    <row r="465" spans="1:33" x14ac:dyDescent="0.25">
      <c r="A465">
        <v>633</v>
      </c>
      <c r="B465" t="s">
        <v>2793</v>
      </c>
      <c r="C465" t="s">
        <v>1907</v>
      </c>
      <c r="D465">
        <v>0</v>
      </c>
      <c r="E465">
        <v>3</v>
      </c>
      <c r="F465">
        <v>0</v>
      </c>
      <c r="G465">
        <v>0</v>
      </c>
      <c r="H465">
        <v>0</v>
      </c>
      <c r="I465">
        <v>0</v>
      </c>
      <c r="J465" s="27">
        <v>0</v>
      </c>
      <c r="K465" s="119">
        <v>0</v>
      </c>
      <c r="L465" s="119">
        <v>0</v>
      </c>
      <c r="M465" s="119">
        <v>0</v>
      </c>
      <c r="N465" s="119">
        <v>0</v>
      </c>
      <c r="O465" s="119">
        <v>0</v>
      </c>
      <c r="P465" s="119">
        <v>0</v>
      </c>
      <c r="Q465" s="119">
        <v>0</v>
      </c>
      <c r="R465" s="119">
        <v>0</v>
      </c>
      <c r="S465" s="119">
        <v>0</v>
      </c>
      <c r="T465" s="119">
        <v>0</v>
      </c>
      <c r="U465" s="119">
        <v>0</v>
      </c>
      <c r="V465" s="119">
        <v>0</v>
      </c>
      <c r="W465" s="119">
        <v>0</v>
      </c>
      <c r="X465" s="119">
        <v>0</v>
      </c>
      <c r="Y465" s="119">
        <v>0</v>
      </c>
      <c r="Z465" s="134">
        <v>12</v>
      </c>
      <c r="AA465" s="119">
        <v>0</v>
      </c>
      <c r="AB465" s="119">
        <v>0</v>
      </c>
      <c r="AC465" s="119">
        <v>0</v>
      </c>
      <c r="AD465" s="119">
        <v>0</v>
      </c>
      <c r="AE465" s="119">
        <v>0</v>
      </c>
      <c r="AF465" s="119">
        <v>0.15</v>
      </c>
      <c r="AG465" t="s">
        <v>2869</v>
      </c>
    </row>
    <row r="466" spans="1:33" x14ac:dyDescent="0.25">
      <c r="A466">
        <v>634</v>
      </c>
      <c r="B466" t="s">
        <v>2793</v>
      </c>
      <c r="C466" t="s">
        <v>1907</v>
      </c>
      <c r="D466">
        <v>0</v>
      </c>
      <c r="E466">
        <v>4</v>
      </c>
      <c r="F466">
        <v>0</v>
      </c>
      <c r="G466">
        <v>0</v>
      </c>
      <c r="H466">
        <v>0</v>
      </c>
      <c r="I466">
        <v>0</v>
      </c>
      <c r="J466" s="27">
        <v>0</v>
      </c>
      <c r="K466" s="119">
        <v>0</v>
      </c>
      <c r="L466" s="119">
        <v>0</v>
      </c>
      <c r="M466" s="119">
        <v>0</v>
      </c>
      <c r="N466" s="119">
        <v>0</v>
      </c>
      <c r="O466" s="119">
        <v>0</v>
      </c>
      <c r="P466" s="119">
        <v>0</v>
      </c>
      <c r="Q466" s="119">
        <v>0</v>
      </c>
      <c r="R466" s="119">
        <v>0</v>
      </c>
      <c r="S466" s="119">
        <v>0</v>
      </c>
      <c r="T466" s="119">
        <v>0</v>
      </c>
      <c r="U466" s="119">
        <v>0</v>
      </c>
      <c r="V466" s="119">
        <v>0</v>
      </c>
      <c r="W466" s="119">
        <v>0</v>
      </c>
      <c r="X466" s="119">
        <v>0</v>
      </c>
      <c r="Y466" s="119">
        <v>0</v>
      </c>
      <c r="Z466" s="134">
        <v>12</v>
      </c>
      <c r="AA466" s="119">
        <v>0</v>
      </c>
      <c r="AB466" s="119">
        <v>0</v>
      </c>
      <c r="AC466" s="119">
        <v>0</v>
      </c>
      <c r="AD466" s="119">
        <v>0</v>
      </c>
      <c r="AE466" s="119">
        <v>0</v>
      </c>
      <c r="AF466" s="119">
        <v>0.15</v>
      </c>
      <c r="AG466" t="s">
        <v>2812</v>
      </c>
    </row>
    <row r="467" spans="1:33" x14ac:dyDescent="0.25">
      <c r="A467">
        <v>635</v>
      </c>
      <c r="B467" t="s">
        <v>2793</v>
      </c>
      <c r="C467" t="s">
        <v>1907</v>
      </c>
      <c r="D467">
        <v>0</v>
      </c>
      <c r="E467">
        <v>7</v>
      </c>
      <c r="F467">
        <v>0</v>
      </c>
      <c r="G467">
        <v>0</v>
      </c>
      <c r="H467">
        <v>0</v>
      </c>
      <c r="I467">
        <v>0</v>
      </c>
      <c r="J467" s="27">
        <v>0</v>
      </c>
      <c r="K467" s="119">
        <v>0</v>
      </c>
      <c r="L467" s="119">
        <v>0</v>
      </c>
      <c r="M467" s="119">
        <v>0</v>
      </c>
      <c r="N467" s="119">
        <v>0</v>
      </c>
      <c r="O467" s="119">
        <v>0</v>
      </c>
      <c r="P467" s="119">
        <v>0</v>
      </c>
      <c r="Q467" s="119">
        <v>0</v>
      </c>
      <c r="R467" s="119">
        <v>0</v>
      </c>
      <c r="S467" s="119">
        <v>0</v>
      </c>
      <c r="T467" s="119">
        <v>0</v>
      </c>
      <c r="U467" s="119">
        <v>0</v>
      </c>
      <c r="V467" s="119">
        <v>0</v>
      </c>
      <c r="W467" s="119">
        <v>0</v>
      </c>
      <c r="X467" s="119">
        <v>0</v>
      </c>
      <c r="Y467" s="119">
        <v>0</v>
      </c>
      <c r="Z467" s="134">
        <v>12</v>
      </c>
      <c r="AA467" s="119">
        <v>0</v>
      </c>
      <c r="AB467" s="119">
        <v>0</v>
      </c>
      <c r="AC467" s="119">
        <v>0</v>
      </c>
      <c r="AD467" s="119">
        <v>0</v>
      </c>
      <c r="AE467" s="119">
        <v>0</v>
      </c>
      <c r="AF467" s="119">
        <v>0.15</v>
      </c>
      <c r="AG467" t="s">
        <v>2870</v>
      </c>
    </row>
    <row r="468" spans="1:33" x14ac:dyDescent="0.25">
      <c r="A468">
        <v>636</v>
      </c>
      <c r="B468" t="s">
        <v>2793</v>
      </c>
      <c r="C468" t="s">
        <v>1907</v>
      </c>
      <c r="D468">
        <v>0</v>
      </c>
      <c r="E468">
        <v>9</v>
      </c>
      <c r="F468">
        <v>0</v>
      </c>
      <c r="G468">
        <v>0</v>
      </c>
      <c r="H468">
        <v>0</v>
      </c>
      <c r="I468">
        <v>0</v>
      </c>
      <c r="J468" s="27">
        <v>0</v>
      </c>
      <c r="K468" s="119">
        <v>0</v>
      </c>
      <c r="L468" s="119">
        <v>0</v>
      </c>
      <c r="M468" s="119">
        <v>0</v>
      </c>
      <c r="N468" s="119">
        <v>0</v>
      </c>
      <c r="O468" s="119">
        <v>0</v>
      </c>
      <c r="P468" s="119">
        <v>0</v>
      </c>
      <c r="Q468" s="119">
        <v>0</v>
      </c>
      <c r="R468" s="119">
        <v>0</v>
      </c>
      <c r="S468" s="119">
        <v>0</v>
      </c>
      <c r="T468" s="119">
        <v>0</v>
      </c>
      <c r="U468" s="119">
        <v>0</v>
      </c>
      <c r="V468" s="119">
        <v>0</v>
      </c>
      <c r="W468" s="119">
        <v>0</v>
      </c>
      <c r="X468" s="119">
        <v>0</v>
      </c>
      <c r="Y468" s="119">
        <v>0</v>
      </c>
      <c r="Z468" s="134">
        <v>12</v>
      </c>
      <c r="AA468" s="119">
        <v>0</v>
      </c>
      <c r="AB468" s="119">
        <v>0</v>
      </c>
      <c r="AC468" s="119">
        <v>0</v>
      </c>
      <c r="AD468" s="119">
        <v>0</v>
      </c>
      <c r="AE468" s="119">
        <v>0</v>
      </c>
      <c r="AF468" s="119">
        <v>0.15</v>
      </c>
      <c r="AG468" t="s">
        <v>2871</v>
      </c>
    </row>
    <row r="469" spans="1:33" x14ac:dyDescent="0.25">
      <c r="A469">
        <v>637</v>
      </c>
      <c r="B469" t="s">
        <v>2793</v>
      </c>
      <c r="C469" t="s">
        <v>1907</v>
      </c>
      <c r="D469">
        <v>0</v>
      </c>
      <c r="E469">
        <v>7</v>
      </c>
      <c r="F469">
        <v>0</v>
      </c>
      <c r="G469">
        <v>0</v>
      </c>
      <c r="H469">
        <v>0</v>
      </c>
      <c r="I469">
        <v>0</v>
      </c>
      <c r="J469" s="27">
        <v>0</v>
      </c>
      <c r="K469" s="119">
        <v>0</v>
      </c>
      <c r="L469" s="119">
        <v>0</v>
      </c>
      <c r="M469" s="119">
        <v>0</v>
      </c>
      <c r="N469" s="119">
        <v>0</v>
      </c>
      <c r="O469" s="119">
        <v>0</v>
      </c>
      <c r="P469" s="119">
        <v>0</v>
      </c>
      <c r="Q469" s="119">
        <v>0</v>
      </c>
      <c r="R469" s="119">
        <v>0</v>
      </c>
      <c r="S469" s="119">
        <v>0</v>
      </c>
      <c r="T469" s="119">
        <v>0</v>
      </c>
      <c r="U469" s="119">
        <v>0</v>
      </c>
      <c r="V469" s="119">
        <v>0</v>
      </c>
      <c r="W469" s="119">
        <v>0</v>
      </c>
      <c r="X469" s="119">
        <v>0</v>
      </c>
      <c r="Y469" s="119">
        <v>0</v>
      </c>
      <c r="Z469" s="134">
        <v>12</v>
      </c>
      <c r="AA469" s="119">
        <v>0</v>
      </c>
      <c r="AB469" s="119">
        <v>0</v>
      </c>
      <c r="AC469" s="119">
        <v>0</v>
      </c>
      <c r="AD469" s="119">
        <v>0</v>
      </c>
      <c r="AE469" s="119">
        <v>0</v>
      </c>
      <c r="AF469" s="119">
        <v>0.15</v>
      </c>
      <c r="AG469" t="s">
        <v>2872</v>
      </c>
    </row>
    <row r="470" spans="1:33" x14ac:dyDescent="0.25">
      <c r="A470">
        <v>638</v>
      </c>
      <c r="B470" t="s">
        <v>2793</v>
      </c>
      <c r="C470" t="s">
        <v>1907</v>
      </c>
      <c r="D470">
        <v>0</v>
      </c>
      <c r="E470">
        <v>13</v>
      </c>
      <c r="F470">
        <v>0</v>
      </c>
      <c r="G470">
        <v>0</v>
      </c>
      <c r="H470">
        <v>0</v>
      </c>
      <c r="I470">
        <v>0</v>
      </c>
      <c r="J470" s="27">
        <v>0</v>
      </c>
      <c r="K470" s="119">
        <v>0</v>
      </c>
      <c r="L470" s="119">
        <v>0</v>
      </c>
      <c r="M470" s="119">
        <v>0</v>
      </c>
      <c r="N470" s="119">
        <v>0</v>
      </c>
      <c r="O470" s="119">
        <v>0</v>
      </c>
      <c r="P470" s="119">
        <v>0</v>
      </c>
      <c r="Q470" s="119">
        <v>0</v>
      </c>
      <c r="R470" s="119">
        <v>0</v>
      </c>
      <c r="S470" s="119">
        <v>0</v>
      </c>
      <c r="T470" s="119">
        <v>0</v>
      </c>
      <c r="U470" s="119">
        <v>0</v>
      </c>
      <c r="V470" s="119">
        <v>0</v>
      </c>
      <c r="W470" s="119">
        <v>0</v>
      </c>
      <c r="X470" s="119">
        <v>0</v>
      </c>
      <c r="Y470" s="119">
        <v>0</v>
      </c>
      <c r="Z470" s="134">
        <v>12</v>
      </c>
      <c r="AA470" s="119">
        <v>0</v>
      </c>
      <c r="AB470" s="119">
        <v>0</v>
      </c>
      <c r="AC470" s="119">
        <v>0</v>
      </c>
      <c r="AD470" s="119">
        <v>0</v>
      </c>
      <c r="AE470" s="119">
        <v>0</v>
      </c>
      <c r="AF470" s="119">
        <v>0.15</v>
      </c>
      <c r="AG470" t="s">
        <v>2873</v>
      </c>
    </row>
    <row r="471" spans="1:33" x14ac:dyDescent="0.25">
      <c r="A471">
        <v>639</v>
      </c>
      <c r="B471" t="s">
        <v>2793</v>
      </c>
      <c r="C471" t="s">
        <v>1907</v>
      </c>
      <c r="D471">
        <v>0</v>
      </c>
      <c r="E471">
        <v>35</v>
      </c>
      <c r="F471">
        <v>0</v>
      </c>
      <c r="G471">
        <v>0</v>
      </c>
      <c r="H471">
        <v>0</v>
      </c>
      <c r="I471">
        <v>0</v>
      </c>
      <c r="J471" s="27">
        <v>0</v>
      </c>
      <c r="K471" s="119">
        <v>0</v>
      </c>
      <c r="L471" s="119">
        <v>0</v>
      </c>
      <c r="M471" s="119">
        <v>0</v>
      </c>
      <c r="N471" s="119">
        <v>0</v>
      </c>
      <c r="O471" s="119">
        <v>0</v>
      </c>
      <c r="P471" s="119">
        <v>0</v>
      </c>
      <c r="Q471" s="119">
        <v>0</v>
      </c>
      <c r="R471" s="119">
        <v>0</v>
      </c>
      <c r="S471" s="119">
        <v>0</v>
      </c>
      <c r="T471" s="119">
        <v>0</v>
      </c>
      <c r="U471" s="119">
        <v>0</v>
      </c>
      <c r="V471" s="119">
        <v>0</v>
      </c>
      <c r="W471" s="119">
        <v>0</v>
      </c>
      <c r="X471" s="119">
        <v>0</v>
      </c>
      <c r="Y471" s="119">
        <v>0</v>
      </c>
      <c r="Z471" s="134">
        <v>12</v>
      </c>
      <c r="AA471" s="119">
        <v>0</v>
      </c>
      <c r="AB471" s="119">
        <v>0</v>
      </c>
      <c r="AC471" s="119">
        <v>0</v>
      </c>
      <c r="AD471" s="119">
        <v>0</v>
      </c>
      <c r="AE471" s="119">
        <v>0</v>
      </c>
      <c r="AF471" s="119">
        <v>0.15</v>
      </c>
      <c r="AG471" t="s">
        <v>2794</v>
      </c>
    </row>
    <row r="472" spans="1:33" x14ac:dyDescent="0.25">
      <c r="A472">
        <v>640</v>
      </c>
      <c r="B472" t="s">
        <v>2793</v>
      </c>
      <c r="C472" t="s">
        <v>1907</v>
      </c>
      <c r="D472">
        <v>0</v>
      </c>
      <c r="E472">
        <v>5</v>
      </c>
      <c r="F472">
        <v>0</v>
      </c>
      <c r="G472">
        <v>0</v>
      </c>
      <c r="H472">
        <v>0</v>
      </c>
      <c r="I472">
        <v>0</v>
      </c>
      <c r="J472" s="27">
        <v>0</v>
      </c>
      <c r="K472" s="119">
        <v>0</v>
      </c>
      <c r="L472" s="119">
        <v>0</v>
      </c>
      <c r="M472" s="119">
        <v>0</v>
      </c>
      <c r="N472" s="119">
        <v>0</v>
      </c>
      <c r="O472" s="119">
        <v>0</v>
      </c>
      <c r="P472" s="119">
        <v>0</v>
      </c>
      <c r="Q472" s="119">
        <v>0</v>
      </c>
      <c r="R472" s="119">
        <v>0</v>
      </c>
      <c r="S472" s="119">
        <v>0</v>
      </c>
      <c r="T472" s="119">
        <v>0</v>
      </c>
      <c r="U472" s="119">
        <v>0</v>
      </c>
      <c r="V472" s="119">
        <v>0</v>
      </c>
      <c r="W472" s="119">
        <v>0</v>
      </c>
      <c r="X472" s="119">
        <v>0</v>
      </c>
      <c r="Y472" s="119">
        <v>0</v>
      </c>
      <c r="Z472" s="134">
        <v>12</v>
      </c>
      <c r="AA472" s="119">
        <v>0</v>
      </c>
      <c r="AB472" s="119">
        <v>0</v>
      </c>
      <c r="AC472" s="119">
        <v>0</v>
      </c>
      <c r="AD472" s="119">
        <v>0</v>
      </c>
      <c r="AE472" s="119">
        <v>0</v>
      </c>
      <c r="AF472" s="119">
        <v>0.15</v>
      </c>
      <c r="AG472" t="s">
        <v>2874</v>
      </c>
    </row>
    <row r="473" spans="1:33" x14ac:dyDescent="0.25">
      <c r="A473">
        <v>641</v>
      </c>
      <c r="B473" t="s">
        <v>2793</v>
      </c>
      <c r="C473" t="s">
        <v>1907</v>
      </c>
      <c r="D473">
        <v>0</v>
      </c>
      <c r="E473">
        <v>18</v>
      </c>
      <c r="F473">
        <v>0</v>
      </c>
      <c r="G473">
        <v>0</v>
      </c>
      <c r="H473">
        <v>0</v>
      </c>
      <c r="I473">
        <v>0</v>
      </c>
      <c r="J473" s="27">
        <v>0</v>
      </c>
      <c r="K473" s="119">
        <v>0</v>
      </c>
      <c r="L473" s="119">
        <v>0</v>
      </c>
      <c r="M473" s="119">
        <v>0</v>
      </c>
      <c r="N473" s="119">
        <v>0</v>
      </c>
      <c r="O473" s="119">
        <v>0</v>
      </c>
      <c r="P473" s="119">
        <v>0</v>
      </c>
      <c r="Q473" s="119">
        <v>0</v>
      </c>
      <c r="R473" s="119">
        <v>0</v>
      </c>
      <c r="S473" s="119">
        <v>0</v>
      </c>
      <c r="T473" s="119">
        <v>0</v>
      </c>
      <c r="U473" s="119">
        <v>0</v>
      </c>
      <c r="V473" s="119">
        <v>0</v>
      </c>
      <c r="W473" s="119">
        <v>0</v>
      </c>
      <c r="X473" s="119">
        <v>0</v>
      </c>
      <c r="Y473" s="119">
        <v>0</v>
      </c>
      <c r="Z473" s="134">
        <v>12</v>
      </c>
      <c r="AA473" s="119">
        <v>0</v>
      </c>
      <c r="AB473" s="119">
        <v>0</v>
      </c>
      <c r="AC473" s="119">
        <v>0</v>
      </c>
      <c r="AD473" s="119">
        <v>0</v>
      </c>
      <c r="AE473" s="119">
        <v>0</v>
      </c>
      <c r="AF473" s="119">
        <v>0.15</v>
      </c>
      <c r="AG473" t="s">
        <v>2875</v>
      </c>
    </row>
    <row r="474" spans="1:33" x14ac:dyDescent="0.25">
      <c r="A474">
        <v>642</v>
      </c>
      <c r="B474" t="s">
        <v>2793</v>
      </c>
      <c r="C474" t="s">
        <v>1907</v>
      </c>
      <c r="D474">
        <v>0</v>
      </c>
      <c r="E474">
        <v>28</v>
      </c>
      <c r="F474">
        <v>0</v>
      </c>
      <c r="G474">
        <v>0</v>
      </c>
      <c r="H474">
        <v>0</v>
      </c>
      <c r="I474">
        <v>0</v>
      </c>
      <c r="J474" s="27">
        <v>0</v>
      </c>
      <c r="K474" s="119">
        <v>0</v>
      </c>
      <c r="L474" s="119">
        <v>0</v>
      </c>
      <c r="M474" s="119">
        <v>0</v>
      </c>
      <c r="N474" s="119">
        <v>0</v>
      </c>
      <c r="O474" s="119">
        <v>0</v>
      </c>
      <c r="P474" s="119">
        <v>0</v>
      </c>
      <c r="Q474" s="119">
        <v>0</v>
      </c>
      <c r="R474" s="119">
        <v>0</v>
      </c>
      <c r="S474" s="119">
        <v>0</v>
      </c>
      <c r="T474" s="119">
        <v>0</v>
      </c>
      <c r="U474" s="119">
        <v>0</v>
      </c>
      <c r="V474" s="119">
        <v>0</v>
      </c>
      <c r="W474" s="119">
        <v>0</v>
      </c>
      <c r="X474" s="119">
        <v>0</v>
      </c>
      <c r="Y474" s="119">
        <v>0</v>
      </c>
      <c r="Z474" s="134">
        <v>12</v>
      </c>
      <c r="AA474" s="119">
        <v>0</v>
      </c>
      <c r="AB474" s="119">
        <v>0</v>
      </c>
      <c r="AC474" s="119">
        <v>0</v>
      </c>
      <c r="AD474" s="119">
        <v>0</v>
      </c>
      <c r="AE474" s="119">
        <v>0</v>
      </c>
      <c r="AF474" s="119">
        <v>0.15</v>
      </c>
      <c r="AG474" t="s">
        <v>2876</v>
      </c>
    </row>
    <row r="475" spans="1:33" x14ac:dyDescent="0.25">
      <c r="A475">
        <v>643</v>
      </c>
      <c r="B475" t="s">
        <v>2793</v>
      </c>
      <c r="C475" t="s">
        <v>1907</v>
      </c>
      <c r="D475">
        <v>0</v>
      </c>
      <c r="E475">
        <v>29</v>
      </c>
      <c r="F475">
        <v>0</v>
      </c>
      <c r="G475">
        <v>0</v>
      </c>
      <c r="H475">
        <v>0</v>
      </c>
      <c r="I475">
        <v>0</v>
      </c>
      <c r="J475" s="27">
        <v>0</v>
      </c>
      <c r="K475" s="119">
        <v>0</v>
      </c>
      <c r="L475" s="119">
        <v>0</v>
      </c>
      <c r="M475" s="119">
        <v>0</v>
      </c>
      <c r="N475" s="119">
        <v>0</v>
      </c>
      <c r="O475" s="119">
        <v>0</v>
      </c>
      <c r="P475" s="119">
        <v>0</v>
      </c>
      <c r="Q475" s="119">
        <v>0</v>
      </c>
      <c r="R475" s="119">
        <v>0</v>
      </c>
      <c r="S475" s="119">
        <v>0</v>
      </c>
      <c r="T475" s="119">
        <v>0</v>
      </c>
      <c r="U475" s="119">
        <v>0</v>
      </c>
      <c r="V475" s="119">
        <v>0</v>
      </c>
      <c r="W475" s="119">
        <v>0</v>
      </c>
      <c r="X475" s="119">
        <v>0</v>
      </c>
      <c r="Y475" s="119">
        <v>0</v>
      </c>
      <c r="Z475" s="134">
        <v>12</v>
      </c>
      <c r="AA475" s="119">
        <v>0</v>
      </c>
      <c r="AB475" s="119">
        <v>0</v>
      </c>
      <c r="AC475" s="119">
        <v>0</v>
      </c>
      <c r="AD475" s="119">
        <v>0</v>
      </c>
      <c r="AE475" s="119">
        <v>0</v>
      </c>
      <c r="AF475" s="119">
        <v>0.15</v>
      </c>
      <c r="AG475" t="s">
        <v>2877</v>
      </c>
    </row>
    <row r="476" spans="1:33" x14ac:dyDescent="0.25">
      <c r="A476">
        <v>644</v>
      </c>
      <c r="B476" t="s">
        <v>2793</v>
      </c>
      <c r="C476" t="s">
        <v>1907</v>
      </c>
      <c r="D476">
        <v>0</v>
      </c>
      <c r="E476">
        <v>24</v>
      </c>
      <c r="F476">
        <v>0</v>
      </c>
      <c r="G476">
        <v>0</v>
      </c>
      <c r="H476">
        <v>0</v>
      </c>
      <c r="I476">
        <v>0</v>
      </c>
      <c r="J476" s="27">
        <v>0</v>
      </c>
      <c r="K476" s="119">
        <v>0</v>
      </c>
      <c r="L476" s="119">
        <v>0</v>
      </c>
      <c r="M476" s="119">
        <v>0</v>
      </c>
      <c r="N476" s="119">
        <v>0</v>
      </c>
      <c r="O476" s="119">
        <v>0</v>
      </c>
      <c r="P476" s="119">
        <v>0</v>
      </c>
      <c r="Q476" s="119">
        <v>0</v>
      </c>
      <c r="R476" s="119">
        <v>0</v>
      </c>
      <c r="S476" s="119">
        <v>0</v>
      </c>
      <c r="T476" s="119">
        <v>0</v>
      </c>
      <c r="U476" s="119">
        <v>0</v>
      </c>
      <c r="V476" s="119">
        <v>0</v>
      </c>
      <c r="W476" s="119">
        <v>0</v>
      </c>
      <c r="X476" s="119">
        <v>0</v>
      </c>
      <c r="Y476" s="119">
        <v>0</v>
      </c>
      <c r="Z476" s="134">
        <v>12</v>
      </c>
      <c r="AA476" s="119">
        <v>0</v>
      </c>
      <c r="AB476" s="119">
        <v>0</v>
      </c>
      <c r="AC476" s="119">
        <v>0</v>
      </c>
      <c r="AD476" s="119">
        <v>0</v>
      </c>
      <c r="AE476" s="119">
        <v>0</v>
      </c>
      <c r="AF476" s="119">
        <v>0.15</v>
      </c>
      <c r="AG476" t="s">
        <v>2878</v>
      </c>
    </row>
    <row r="477" spans="1:33" x14ac:dyDescent="0.25">
      <c r="A477">
        <v>645</v>
      </c>
      <c r="B477" t="s">
        <v>2879</v>
      </c>
      <c r="C477" t="s">
        <v>1907</v>
      </c>
      <c r="D477">
        <v>215</v>
      </c>
      <c r="E477">
        <v>0</v>
      </c>
      <c r="F477">
        <v>0</v>
      </c>
      <c r="G477">
        <v>0</v>
      </c>
      <c r="H477">
        <v>0</v>
      </c>
      <c r="I477">
        <v>0</v>
      </c>
      <c r="J477" s="27">
        <v>0</v>
      </c>
      <c r="K477" s="119">
        <v>0</v>
      </c>
      <c r="L477" s="119">
        <v>0</v>
      </c>
      <c r="M477" s="119">
        <v>0</v>
      </c>
      <c r="N477" s="119">
        <v>0</v>
      </c>
      <c r="O477" s="119">
        <v>0</v>
      </c>
      <c r="P477" s="119">
        <v>0</v>
      </c>
      <c r="Q477" s="119">
        <v>0</v>
      </c>
      <c r="R477" s="119">
        <v>0</v>
      </c>
      <c r="S477" s="119">
        <v>0</v>
      </c>
      <c r="T477" s="119">
        <v>0</v>
      </c>
      <c r="U477" s="119">
        <v>0</v>
      </c>
      <c r="V477" s="119">
        <v>0</v>
      </c>
      <c r="W477" s="119">
        <v>0</v>
      </c>
      <c r="X477" s="119">
        <v>0</v>
      </c>
      <c r="Y477" s="119">
        <v>0</v>
      </c>
      <c r="Z477" s="134">
        <v>0</v>
      </c>
      <c r="AA477" s="119">
        <v>0</v>
      </c>
      <c r="AB477" s="119">
        <v>0</v>
      </c>
      <c r="AC477" s="119">
        <v>0</v>
      </c>
      <c r="AD477" s="119">
        <v>0</v>
      </c>
      <c r="AE477" s="119">
        <v>0</v>
      </c>
      <c r="AF477" s="119">
        <v>0.15</v>
      </c>
      <c r="AG477" t="s">
        <v>2880</v>
      </c>
    </row>
    <row r="478" spans="1:33" x14ac:dyDescent="0.25">
      <c r="A478">
        <v>646</v>
      </c>
      <c r="B478" t="s">
        <v>2881</v>
      </c>
      <c r="C478" t="s">
        <v>1907</v>
      </c>
      <c r="D478">
        <v>26</v>
      </c>
      <c r="E478">
        <v>8</v>
      </c>
      <c r="F478">
        <v>0</v>
      </c>
      <c r="G478">
        <v>0</v>
      </c>
      <c r="H478">
        <v>0</v>
      </c>
      <c r="I478">
        <v>0</v>
      </c>
      <c r="J478" s="27">
        <v>0</v>
      </c>
      <c r="K478" s="119">
        <v>0</v>
      </c>
      <c r="L478" s="119">
        <v>0</v>
      </c>
      <c r="M478" s="119">
        <v>0</v>
      </c>
      <c r="N478" s="119">
        <v>0</v>
      </c>
      <c r="O478" s="119">
        <v>0</v>
      </c>
      <c r="P478" s="119">
        <v>0</v>
      </c>
      <c r="Q478" s="119">
        <v>0</v>
      </c>
      <c r="R478" s="119">
        <v>0</v>
      </c>
      <c r="S478" s="119">
        <v>0</v>
      </c>
      <c r="T478" s="119">
        <v>0</v>
      </c>
      <c r="U478" s="119">
        <v>0</v>
      </c>
      <c r="V478" s="119">
        <v>0</v>
      </c>
      <c r="W478" s="119">
        <v>0</v>
      </c>
      <c r="X478" s="119">
        <v>0</v>
      </c>
      <c r="Y478" s="119">
        <v>0</v>
      </c>
      <c r="Z478" s="134">
        <v>0</v>
      </c>
      <c r="AA478" s="119">
        <v>0</v>
      </c>
      <c r="AB478" s="119">
        <v>0</v>
      </c>
      <c r="AC478" s="119">
        <v>0</v>
      </c>
      <c r="AD478" s="119">
        <v>0</v>
      </c>
      <c r="AE478" s="119">
        <v>0</v>
      </c>
      <c r="AF478" s="119">
        <v>0</v>
      </c>
      <c r="AG478" t="s">
        <v>2882</v>
      </c>
    </row>
    <row r="479" spans="1:33" x14ac:dyDescent="0.25">
      <c r="A479">
        <v>647</v>
      </c>
      <c r="B479" t="s">
        <v>2883</v>
      </c>
      <c r="C479" t="s">
        <v>1907</v>
      </c>
      <c r="D479">
        <v>49</v>
      </c>
      <c r="E479">
        <v>0</v>
      </c>
      <c r="F479">
        <v>0</v>
      </c>
      <c r="G479">
        <v>0</v>
      </c>
      <c r="H479">
        <v>0</v>
      </c>
      <c r="I479">
        <v>0</v>
      </c>
      <c r="J479" s="27">
        <v>0</v>
      </c>
      <c r="K479" s="119">
        <v>0</v>
      </c>
      <c r="L479" s="119">
        <v>0</v>
      </c>
      <c r="M479" s="119">
        <v>0</v>
      </c>
      <c r="N479" s="119">
        <v>0</v>
      </c>
      <c r="O479" s="119">
        <v>0</v>
      </c>
      <c r="P479" s="119">
        <v>0</v>
      </c>
      <c r="Q479" s="119">
        <v>0</v>
      </c>
      <c r="R479" s="119">
        <v>0</v>
      </c>
      <c r="S479" s="119">
        <v>0</v>
      </c>
      <c r="T479" s="119">
        <v>0</v>
      </c>
      <c r="U479" s="119">
        <v>0</v>
      </c>
      <c r="V479" s="119">
        <v>0</v>
      </c>
      <c r="W479" s="119">
        <v>0</v>
      </c>
      <c r="X479" s="119">
        <v>0</v>
      </c>
      <c r="Y479" s="119">
        <v>0</v>
      </c>
      <c r="Z479" s="134">
        <v>0</v>
      </c>
      <c r="AA479" s="119">
        <v>0</v>
      </c>
      <c r="AB479" s="119">
        <v>0</v>
      </c>
      <c r="AC479" s="119">
        <v>0</v>
      </c>
      <c r="AD479" s="119">
        <v>0</v>
      </c>
      <c r="AE479" s="119">
        <v>0</v>
      </c>
      <c r="AF479" s="119">
        <v>0.15</v>
      </c>
      <c r="AG479" t="s">
        <v>2884</v>
      </c>
    </row>
    <row r="480" spans="1:33" x14ac:dyDescent="0.25">
      <c r="A480">
        <v>648</v>
      </c>
      <c r="B480" t="s">
        <v>2820</v>
      </c>
      <c r="C480" t="s">
        <v>1907</v>
      </c>
      <c r="D480">
        <v>9</v>
      </c>
      <c r="E480">
        <v>0</v>
      </c>
      <c r="F480">
        <v>0</v>
      </c>
      <c r="G480">
        <v>0</v>
      </c>
      <c r="H480">
        <v>0</v>
      </c>
      <c r="I480">
        <v>0</v>
      </c>
      <c r="J480" s="27">
        <v>0</v>
      </c>
      <c r="K480" s="119">
        <v>0</v>
      </c>
      <c r="L480" s="119">
        <v>0</v>
      </c>
      <c r="M480" s="119">
        <v>0</v>
      </c>
      <c r="N480" s="119">
        <v>0</v>
      </c>
      <c r="O480" s="119">
        <v>0</v>
      </c>
      <c r="P480" s="119">
        <v>0</v>
      </c>
      <c r="Q480" s="119">
        <v>0</v>
      </c>
      <c r="R480" s="119">
        <v>0</v>
      </c>
      <c r="S480" s="119">
        <v>0</v>
      </c>
      <c r="T480" s="119">
        <v>0</v>
      </c>
      <c r="U480" s="119">
        <v>0</v>
      </c>
      <c r="V480" s="119">
        <v>0</v>
      </c>
      <c r="W480" s="119">
        <v>0</v>
      </c>
      <c r="X480" s="119">
        <v>0</v>
      </c>
      <c r="Y480" s="119">
        <v>0</v>
      </c>
      <c r="Z480" s="134">
        <v>7</v>
      </c>
      <c r="AA480" s="119">
        <v>0.95</v>
      </c>
      <c r="AB480" s="119">
        <v>0</v>
      </c>
      <c r="AC480" s="119">
        <v>0</v>
      </c>
      <c r="AD480" s="119">
        <v>0</v>
      </c>
      <c r="AE480" s="119">
        <v>2.54</v>
      </c>
      <c r="AF480" s="119">
        <v>0.15</v>
      </c>
      <c r="AG480" t="s">
        <v>2885</v>
      </c>
    </row>
    <row r="481" spans="1:33" x14ac:dyDescent="0.25">
      <c r="A481">
        <v>649</v>
      </c>
      <c r="B481" t="s">
        <v>2886</v>
      </c>
      <c r="C481" t="s">
        <v>1907</v>
      </c>
      <c r="D481">
        <v>7</v>
      </c>
      <c r="E481">
        <v>0</v>
      </c>
      <c r="F481">
        <v>0</v>
      </c>
      <c r="G481">
        <v>0</v>
      </c>
      <c r="H481">
        <v>0</v>
      </c>
      <c r="I481">
        <v>0</v>
      </c>
      <c r="J481" s="27">
        <v>0</v>
      </c>
      <c r="K481" s="119">
        <v>0</v>
      </c>
      <c r="L481" s="119">
        <v>0</v>
      </c>
      <c r="M481" s="119">
        <v>0</v>
      </c>
      <c r="N481" s="119">
        <v>0</v>
      </c>
      <c r="O481" s="119">
        <v>0</v>
      </c>
      <c r="P481" s="119">
        <v>0</v>
      </c>
      <c r="Q481" s="119">
        <v>0</v>
      </c>
      <c r="R481" s="119">
        <v>0</v>
      </c>
      <c r="S481" s="119">
        <v>0</v>
      </c>
      <c r="T481" s="119">
        <v>0</v>
      </c>
      <c r="U481" s="119">
        <v>0</v>
      </c>
      <c r="V481" s="119">
        <v>0</v>
      </c>
      <c r="W481" s="119">
        <v>0</v>
      </c>
      <c r="X481" s="119">
        <v>0</v>
      </c>
      <c r="Y481" s="119">
        <v>0</v>
      </c>
      <c r="Z481" s="134">
        <v>0</v>
      </c>
      <c r="AA481" s="119">
        <v>0</v>
      </c>
      <c r="AB481" s="119">
        <v>0</v>
      </c>
      <c r="AC481" s="119">
        <v>0</v>
      </c>
      <c r="AD481" s="119">
        <v>0</v>
      </c>
      <c r="AE481" s="119">
        <v>0</v>
      </c>
      <c r="AF481" s="119">
        <v>0</v>
      </c>
      <c r="AG481" t="s">
        <v>2887</v>
      </c>
    </row>
    <row r="482" spans="1:33" x14ac:dyDescent="0.25">
      <c r="A482">
        <v>650</v>
      </c>
      <c r="B482" t="s">
        <v>2807</v>
      </c>
      <c r="C482" t="s">
        <v>1907</v>
      </c>
      <c r="D482">
        <v>0</v>
      </c>
      <c r="E482">
        <v>44</v>
      </c>
      <c r="F482">
        <v>0</v>
      </c>
      <c r="G482">
        <v>0</v>
      </c>
      <c r="H482">
        <v>0</v>
      </c>
      <c r="I482">
        <v>0</v>
      </c>
      <c r="J482" s="27">
        <v>0</v>
      </c>
      <c r="K482" s="119">
        <v>0</v>
      </c>
      <c r="L482" s="119">
        <v>0</v>
      </c>
      <c r="M482" s="119">
        <v>0</v>
      </c>
      <c r="N482" s="119">
        <v>0</v>
      </c>
      <c r="O482" s="119">
        <v>0</v>
      </c>
      <c r="P482" s="119">
        <v>0</v>
      </c>
      <c r="Q482" s="119">
        <v>0</v>
      </c>
      <c r="R482" s="119">
        <v>0</v>
      </c>
      <c r="S482" s="119">
        <v>0</v>
      </c>
      <c r="T482" s="119">
        <v>0</v>
      </c>
      <c r="U482" s="119">
        <v>0</v>
      </c>
      <c r="V482" s="119">
        <v>0</v>
      </c>
      <c r="W482" s="119">
        <v>0</v>
      </c>
      <c r="X482" s="119">
        <v>0</v>
      </c>
      <c r="Y482" s="119">
        <v>0</v>
      </c>
      <c r="Z482" s="134">
        <v>2</v>
      </c>
      <c r="AA482" s="119">
        <v>0.95</v>
      </c>
      <c r="AB482" s="119">
        <v>0.8</v>
      </c>
      <c r="AC482" s="119">
        <v>0</v>
      </c>
      <c r="AD482" s="119">
        <v>0</v>
      </c>
      <c r="AE482" s="119">
        <v>6.47</v>
      </c>
      <c r="AF482" s="119">
        <v>0.15</v>
      </c>
      <c r="AG482" t="s">
        <v>2808</v>
      </c>
    </row>
    <row r="483" spans="1:33" x14ac:dyDescent="0.25">
      <c r="A483">
        <v>651</v>
      </c>
      <c r="B483" t="s">
        <v>2888</v>
      </c>
      <c r="C483" t="s">
        <v>1907</v>
      </c>
      <c r="D483">
        <v>0</v>
      </c>
      <c r="E483">
        <v>551</v>
      </c>
      <c r="F483">
        <v>0</v>
      </c>
      <c r="G483">
        <v>0</v>
      </c>
      <c r="H483">
        <v>0</v>
      </c>
      <c r="I483">
        <v>0</v>
      </c>
      <c r="J483" s="27">
        <v>0</v>
      </c>
      <c r="K483" s="119">
        <v>0</v>
      </c>
      <c r="L483" s="119">
        <v>0</v>
      </c>
      <c r="M483" s="119">
        <v>0</v>
      </c>
      <c r="N483" s="119">
        <v>0</v>
      </c>
      <c r="O483" s="119">
        <v>0</v>
      </c>
      <c r="P483" s="119">
        <v>0</v>
      </c>
      <c r="Q483" s="119">
        <v>0</v>
      </c>
      <c r="R483" s="119">
        <v>0</v>
      </c>
      <c r="S483" s="119">
        <v>0</v>
      </c>
      <c r="T483" s="119">
        <v>0</v>
      </c>
      <c r="U483" s="119">
        <v>-25</v>
      </c>
      <c r="V483" s="119">
        <v>0</v>
      </c>
      <c r="W483" s="119">
        <v>0</v>
      </c>
      <c r="X483" s="119">
        <v>0</v>
      </c>
      <c r="Y483" s="119">
        <v>0</v>
      </c>
      <c r="Z483" s="134">
        <v>2</v>
      </c>
      <c r="AA483" s="119">
        <v>0.95</v>
      </c>
      <c r="AB483" s="119">
        <v>0</v>
      </c>
      <c r="AC483" s="119">
        <v>0</v>
      </c>
      <c r="AD483" s="119">
        <v>0</v>
      </c>
      <c r="AE483" s="119">
        <v>0</v>
      </c>
      <c r="AF483" s="119">
        <v>0.15</v>
      </c>
      <c r="AG483" t="s">
        <v>2889</v>
      </c>
    </row>
    <row r="484" spans="1:33" x14ac:dyDescent="0.25">
      <c r="A484">
        <v>652</v>
      </c>
      <c r="B484" t="s">
        <v>2890</v>
      </c>
      <c r="C484" t="s">
        <v>1907</v>
      </c>
      <c r="D484">
        <v>1992</v>
      </c>
      <c r="E484">
        <v>0</v>
      </c>
      <c r="F484">
        <v>0</v>
      </c>
      <c r="G484">
        <v>0</v>
      </c>
      <c r="H484">
        <v>0</v>
      </c>
      <c r="I484">
        <v>0</v>
      </c>
      <c r="J484" s="27">
        <v>0</v>
      </c>
      <c r="K484" s="119">
        <v>0</v>
      </c>
      <c r="L484" s="119">
        <v>0</v>
      </c>
      <c r="M484" s="119">
        <v>0</v>
      </c>
      <c r="N484" s="119">
        <v>0</v>
      </c>
      <c r="O484" s="119">
        <v>0</v>
      </c>
      <c r="P484" s="119">
        <v>0</v>
      </c>
      <c r="Q484" s="119">
        <v>0</v>
      </c>
      <c r="R484" s="119">
        <v>0</v>
      </c>
      <c r="S484" s="119">
        <v>0</v>
      </c>
      <c r="T484" s="119">
        <v>0</v>
      </c>
      <c r="U484" s="119">
        <v>0</v>
      </c>
      <c r="V484" s="119">
        <v>0</v>
      </c>
      <c r="W484" s="119">
        <v>0</v>
      </c>
      <c r="X484" s="119">
        <v>0</v>
      </c>
      <c r="Y484" s="119">
        <v>0</v>
      </c>
      <c r="Z484" s="134">
        <v>0</v>
      </c>
      <c r="AA484" s="119">
        <v>0</v>
      </c>
      <c r="AB484" s="119">
        <v>0</v>
      </c>
      <c r="AC484" s="119">
        <v>0</v>
      </c>
      <c r="AD484" s="119">
        <v>0</v>
      </c>
      <c r="AE484" s="119">
        <v>0</v>
      </c>
      <c r="AF484" s="119">
        <v>0.15</v>
      </c>
      <c r="AG484" t="s">
        <v>2891</v>
      </c>
    </row>
    <row r="485" spans="1:33" x14ac:dyDescent="0.25">
      <c r="A485">
        <v>653</v>
      </c>
      <c r="B485" t="s">
        <v>2892</v>
      </c>
      <c r="C485" t="s">
        <v>1907</v>
      </c>
      <c r="D485">
        <v>998</v>
      </c>
      <c r="E485">
        <v>0</v>
      </c>
      <c r="F485">
        <v>0</v>
      </c>
      <c r="G485">
        <v>0</v>
      </c>
      <c r="H485">
        <v>0</v>
      </c>
      <c r="I485">
        <v>0</v>
      </c>
      <c r="J485" s="27">
        <v>0</v>
      </c>
      <c r="K485" s="119">
        <v>0</v>
      </c>
      <c r="L485" s="119">
        <v>0</v>
      </c>
      <c r="M485" s="119">
        <v>0</v>
      </c>
      <c r="N485" s="119">
        <v>0</v>
      </c>
      <c r="O485" s="119">
        <v>0</v>
      </c>
      <c r="P485" s="119">
        <v>0</v>
      </c>
      <c r="Q485" s="119">
        <v>0</v>
      </c>
      <c r="R485" s="119">
        <v>0</v>
      </c>
      <c r="S485" s="119">
        <v>0</v>
      </c>
      <c r="T485" s="119">
        <v>0</v>
      </c>
      <c r="U485" s="119">
        <v>0</v>
      </c>
      <c r="V485" s="119">
        <v>0</v>
      </c>
      <c r="W485" s="119">
        <v>0</v>
      </c>
      <c r="X485" s="119">
        <v>0</v>
      </c>
      <c r="Y485" s="119">
        <v>0</v>
      </c>
      <c r="Z485" s="134">
        <v>0</v>
      </c>
      <c r="AA485" s="119">
        <v>0</v>
      </c>
      <c r="AB485" s="119">
        <v>0</v>
      </c>
      <c r="AC485" s="119">
        <v>0</v>
      </c>
      <c r="AD485" s="119">
        <v>0</v>
      </c>
      <c r="AE485" s="119">
        <v>0</v>
      </c>
      <c r="AF485" s="119">
        <v>0</v>
      </c>
      <c r="AG485" t="s">
        <v>2893</v>
      </c>
    </row>
    <row r="486" spans="1:33" x14ac:dyDescent="0.25">
      <c r="A486">
        <v>654</v>
      </c>
      <c r="B486" t="s">
        <v>2894</v>
      </c>
      <c r="C486" t="s">
        <v>1907</v>
      </c>
      <c r="D486">
        <v>0</v>
      </c>
      <c r="E486">
        <v>249</v>
      </c>
      <c r="F486">
        <v>0</v>
      </c>
      <c r="G486">
        <v>0</v>
      </c>
      <c r="H486">
        <v>0</v>
      </c>
      <c r="I486">
        <v>0</v>
      </c>
      <c r="J486" s="27">
        <v>0</v>
      </c>
      <c r="K486" s="119">
        <v>0</v>
      </c>
      <c r="L486" s="119">
        <v>0</v>
      </c>
      <c r="M486" s="119">
        <v>0</v>
      </c>
      <c r="N486" s="119">
        <v>0</v>
      </c>
      <c r="O486" s="119">
        <v>0</v>
      </c>
      <c r="P486" s="119">
        <v>0</v>
      </c>
      <c r="Q486" s="119">
        <v>0</v>
      </c>
      <c r="R486" s="119">
        <v>0</v>
      </c>
      <c r="S486" s="119">
        <v>0</v>
      </c>
      <c r="T486" s="119">
        <v>0</v>
      </c>
      <c r="U486" s="119">
        <v>-100</v>
      </c>
      <c r="V486" s="119">
        <v>0</v>
      </c>
      <c r="W486" s="119">
        <v>0</v>
      </c>
      <c r="X486" s="119">
        <v>0</v>
      </c>
      <c r="Y486" s="119">
        <v>0</v>
      </c>
      <c r="Z486" s="134">
        <v>2</v>
      </c>
      <c r="AA486" s="119">
        <v>0.5</v>
      </c>
      <c r="AB486" s="119">
        <v>0.95</v>
      </c>
      <c r="AC486" s="119">
        <v>0</v>
      </c>
      <c r="AD486" s="119">
        <v>0</v>
      </c>
      <c r="AE486" s="119">
        <v>6.47</v>
      </c>
      <c r="AF486" s="119">
        <v>0.15</v>
      </c>
      <c r="AG486" t="s">
        <v>2895</v>
      </c>
    </row>
    <row r="487" spans="1:33" x14ac:dyDescent="0.25">
      <c r="A487">
        <v>655</v>
      </c>
      <c r="B487" t="s">
        <v>2896</v>
      </c>
      <c r="C487" t="s">
        <v>1906</v>
      </c>
      <c r="D487">
        <v>17963</v>
      </c>
      <c r="E487">
        <v>19760</v>
      </c>
      <c r="F487">
        <v>100</v>
      </c>
      <c r="G487">
        <v>2000</v>
      </c>
      <c r="H487">
        <v>0</v>
      </c>
      <c r="I487">
        <v>6.1</v>
      </c>
      <c r="J487" s="27">
        <v>5.63</v>
      </c>
      <c r="K487" s="119">
        <v>0.17</v>
      </c>
      <c r="L487" s="119">
        <v>2.2000000000000002</v>
      </c>
      <c r="M487" s="119">
        <v>0.1</v>
      </c>
      <c r="N487" s="119">
        <v>0</v>
      </c>
      <c r="O487" s="119">
        <v>0.6</v>
      </c>
      <c r="P487" s="119">
        <v>0.88500000000000001</v>
      </c>
      <c r="Q487" s="119">
        <v>0.8</v>
      </c>
      <c r="R487" s="119">
        <v>0</v>
      </c>
      <c r="S487" s="119">
        <v>0.25</v>
      </c>
      <c r="T487" s="119">
        <v>15</v>
      </c>
      <c r="U487" s="119">
        <v>25</v>
      </c>
      <c r="V487" s="119">
        <v>100</v>
      </c>
      <c r="W487" s="119">
        <v>0.5</v>
      </c>
      <c r="X487" s="119">
        <v>0</v>
      </c>
      <c r="Y487" s="119">
        <v>0</v>
      </c>
      <c r="Z487" s="134">
        <v>0</v>
      </c>
      <c r="AA487" s="119">
        <v>0</v>
      </c>
      <c r="AB487" s="119">
        <v>0</v>
      </c>
      <c r="AC487" s="119">
        <v>0</v>
      </c>
      <c r="AD487" s="119">
        <v>0</v>
      </c>
      <c r="AE487" s="119">
        <v>9.7279999999999998</v>
      </c>
      <c r="AF487" s="119">
        <v>31.2</v>
      </c>
      <c r="AG487" t="s">
        <v>2897</v>
      </c>
    </row>
    <row r="488" spans="1:33" x14ac:dyDescent="0.25">
      <c r="A488">
        <v>656</v>
      </c>
      <c r="B488" t="s">
        <v>2462</v>
      </c>
      <c r="C488" t="s">
        <v>1906</v>
      </c>
      <c r="D488">
        <v>40000</v>
      </c>
      <c r="E488">
        <v>44000</v>
      </c>
      <c r="F488">
        <v>80</v>
      </c>
      <c r="G488">
        <v>1500</v>
      </c>
      <c r="H488">
        <v>0</v>
      </c>
      <c r="I488">
        <v>8.1999999999999993</v>
      </c>
      <c r="J488" s="27">
        <v>10.46</v>
      </c>
      <c r="K488" s="119">
        <v>0.41</v>
      </c>
      <c r="L488" s="119">
        <v>1.3</v>
      </c>
      <c r="M488" s="119">
        <v>0.1</v>
      </c>
      <c r="N488" s="119">
        <v>0</v>
      </c>
      <c r="O488" s="119">
        <v>0.6</v>
      </c>
      <c r="P488" s="119">
        <v>0.88500000000000001</v>
      </c>
      <c r="Q488" s="119">
        <v>0.65</v>
      </c>
      <c r="R488" s="119">
        <v>0</v>
      </c>
      <c r="S488" s="119">
        <v>0</v>
      </c>
      <c r="T488" s="119">
        <v>0</v>
      </c>
      <c r="U488" s="119">
        <v>0</v>
      </c>
      <c r="V488" s="119">
        <v>0</v>
      </c>
      <c r="W488" s="119">
        <v>0</v>
      </c>
      <c r="X488" s="119">
        <v>0</v>
      </c>
      <c r="Y488" s="119">
        <v>0</v>
      </c>
      <c r="Z488" s="134">
        <v>0</v>
      </c>
      <c r="AA488" s="119">
        <v>0.95</v>
      </c>
      <c r="AB488" s="119">
        <v>0</v>
      </c>
      <c r="AC488" s="119">
        <v>0</v>
      </c>
      <c r="AD488" s="119">
        <v>0</v>
      </c>
      <c r="AE488" s="119">
        <v>0</v>
      </c>
      <c r="AF488" s="119">
        <v>0</v>
      </c>
      <c r="AG488" t="s">
        <v>2898</v>
      </c>
    </row>
    <row r="489" spans="1:33" x14ac:dyDescent="0.25">
      <c r="A489">
        <v>657</v>
      </c>
      <c r="B489" t="s">
        <v>2899</v>
      </c>
      <c r="C489" t="s">
        <v>1906</v>
      </c>
      <c r="D489">
        <v>10984</v>
      </c>
      <c r="E489">
        <v>12083</v>
      </c>
      <c r="F489">
        <v>80</v>
      </c>
      <c r="G489">
        <v>1200</v>
      </c>
      <c r="H489">
        <v>0</v>
      </c>
      <c r="I489">
        <v>5.5</v>
      </c>
      <c r="J489" s="27">
        <v>7.72</v>
      </c>
      <c r="K489" s="119">
        <v>0.32</v>
      </c>
      <c r="L489" s="119">
        <v>2.1</v>
      </c>
      <c r="M489" s="119">
        <v>0.1</v>
      </c>
      <c r="N489" s="119">
        <v>0</v>
      </c>
      <c r="O489" s="119">
        <v>0.6</v>
      </c>
      <c r="P489" s="119">
        <v>0.88500000000000001</v>
      </c>
      <c r="Q489" s="119">
        <v>0.6</v>
      </c>
      <c r="R489" s="119">
        <v>0</v>
      </c>
      <c r="S489" s="119">
        <v>0.1</v>
      </c>
      <c r="T489" s="119">
        <v>10.16</v>
      </c>
      <c r="U489" s="119">
        <v>40.64</v>
      </c>
      <c r="V489" s="119">
        <v>76.2</v>
      </c>
      <c r="W489" s="119">
        <v>0.45700000000000002</v>
      </c>
      <c r="X489" s="119">
        <v>0</v>
      </c>
      <c r="Y489" s="119">
        <v>0</v>
      </c>
      <c r="Z489" s="134">
        <v>5</v>
      </c>
      <c r="AA489" s="119">
        <v>0</v>
      </c>
      <c r="AB489" s="119">
        <v>0</v>
      </c>
      <c r="AC489" s="119">
        <v>0</v>
      </c>
      <c r="AD489" s="119">
        <v>0</v>
      </c>
      <c r="AE489" s="119">
        <v>6.79</v>
      </c>
      <c r="AF489" s="119">
        <v>2.4380000000000002</v>
      </c>
      <c r="AG489" t="s">
        <v>2900</v>
      </c>
    </row>
    <row r="490" spans="1:33" x14ac:dyDescent="0.25">
      <c r="A490">
        <v>658</v>
      </c>
      <c r="B490" t="s">
        <v>2901</v>
      </c>
      <c r="C490" t="s">
        <v>1906</v>
      </c>
      <c r="D490">
        <v>27122</v>
      </c>
      <c r="E490">
        <v>29834</v>
      </c>
      <c r="F490">
        <v>100</v>
      </c>
      <c r="G490">
        <v>1200</v>
      </c>
      <c r="H490">
        <v>0</v>
      </c>
      <c r="I490">
        <v>6.1</v>
      </c>
      <c r="J490" s="27">
        <v>8.85</v>
      </c>
      <c r="K490" s="119">
        <v>0.32</v>
      </c>
      <c r="L490" s="119">
        <v>2.1</v>
      </c>
      <c r="M490" s="119">
        <v>0.1</v>
      </c>
      <c r="N490" s="119">
        <v>0</v>
      </c>
      <c r="O490" s="119">
        <v>0.6</v>
      </c>
      <c r="P490" s="119">
        <v>0.88500000000000001</v>
      </c>
      <c r="Q490" s="119">
        <v>0.6</v>
      </c>
      <c r="R490" s="119">
        <v>0</v>
      </c>
      <c r="S490" s="119">
        <v>0.1</v>
      </c>
      <c r="T490" s="119">
        <v>10.16</v>
      </c>
      <c r="U490" s="119">
        <v>40.64</v>
      </c>
      <c r="V490" s="119">
        <v>76.2</v>
      </c>
      <c r="W490" s="119">
        <v>0.50900000000000001</v>
      </c>
      <c r="X490" s="119">
        <v>0</v>
      </c>
      <c r="Y490" s="119">
        <v>0</v>
      </c>
      <c r="Z490" s="134">
        <v>5</v>
      </c>
      <c r="AA490" s="119">
        <v>0</v>
      </c>
      <c r="AB490" s="119">
        <v>0</v>
      </c>
      <c r="AC490" s="119">
        <v>0</v>
      </c>
      <c r="AD490" s="119">
        <v>0</v>
      </c>
      <c r="AE490" s="119">
        <v>6.79</v>
      </c>
      <c r="AF490" s="119">
        <v>2.4380000000000002</v>
      </c>
      <c r="AG490" t="s">
        <v>2902</v>
      </c>
    </row>
    <row r="491" spans="1:33" x14ac:dyDescent="0.25">
      <c r="A491">
        <v>659</v>
      </c>
      <c r="B491" t="s">
        <v>2903</v>
      </c>
      <c r="C491" t="s">
        <v>1906</v>
      </c>
      <c r="D491">
        <v>27122</v>
      </c>
      <c r="E491">
        <v>29834</v>
      </c>
      <c r="F491">
        <v>100</v>
      </c>
      <c r="G491">
        <v>1200</v>
      </c>
      <c r="H491">
        <v>0</v>
      </c>
      <c r="I491">
        <v>6.1</v>
      </c>
      <c r="J491" s="27">
        <v>8.85</v>
      </c>
      <c r="K491" s="119">
        <v>0.32</v>
      </c>
      <c r="L491" s="119">
        <v>2.1</v>
      </c>
      <c r="M491" s="119">
        <v>0.1</v>
      </c>
      <c r="N491" s="119">
        <v>0</v>
      </c>
      <c r="O491" s="119">
        <v>0.6</v>
      </c>
      <c r="P491" s="119">
        <v>0.88500000000000001</v>
      </c>
      <c r="Q491" s="119">
        <v>0.6</v>
      </c>
      <c r="R491" s="119">
        <v>0</v>
      </c>
      <c r="S491" s="119">
        <v>0.1</v>
      </c>
      <c r="T491" s="119">
        <v>10.16</v>
      </c>
      <c r="U491" s="119">
        <v>40.64</v>
      </c>
      <c r="V491" s="119">
        <v>76.2</v>
      </c>
      <c r="W491" s="119">
        <v>0.32900000000000001</v>
      </c>
      <c r="X491" s="119">
        <v>0</v>
      </c>
      <c r="Y491" s="119">
        <v>0</v>
      </c>
      <c r="Z491" s="134">
        <v>5</v>
      </c>
      <c r="AA491" s="119">
        <v>0</v>
      </c>
      <c r="AB491" s="119">
        <v>0</v>
      </c>
      <c r="AC491" s="119">
        <v>0</v>
      </c>
      <c r="AD491" s="119">
        <v>0</v>
      </c>
      <c r="AE491" s="119">
        <v>6.79</v>
      </c>
      <c r="AF491" s="119">
        <v>2.4380000000000002</v>
      </c>
      <c r="AG491" t="s">
        <v>2904</v>
      </c>
    </row>
    <row r="492" spans="1:33" x14ac:dyDescent="0.25">
      <c r="A492">
        <v>660</v>
      </c>
      <c r="B492" t="s">
        <v>2905</v>
      </c>
      <c r="C492" t="s">
        <v>1906</v>
      </c>
      <c r="D492">
        <v>27122</v>
      </c>
      <c r="E492">
        <v>29834</v>
      </c>
      <c r="F492">
        <v>100</v>
      </c>
      <c r="G492">
        <v>1200</v>
      </c>
      <c r="H492">
        <v>0</v>
      </c>
      <c r="I492">
        <v>6.1</v>
      </c>
      <c r="J492" s="27">
        <v>8.85</v>
      </c>
      <c r="K492" s="119">
        <v>0.32</v>
      </c>
      <c r="L492" s="119">
        <v>2.1</v>
      </c>
      <c r="M492" s="119">
        <v>0.1</v>
      </c>
      <c r="N492" s="119">
        <v>0</v>
      </c>
      <c r="O492" s="119">
        <v>0.6</v>
      </c>
      <c r="P492" s="119">
        <v>0.88500000000000001</v>
      </c>
      <c r="Q492" s="119">
        <v>0.6</v>
      </c>
      <c r="R492" s="119">
        <v>0</v>
      </c>
      <c r="S492" s="119">
        <v>0.1</v>
      </c>
      <c r="T492" s="119">
        <v>10.16</v>
      </c>
      <c r="U492" s="119">
        <v>40.64</v>
      </c>
      <c r="V492" s="119">
        <v>76.2</v>
      </c>
      <c r="W492" s="119">
        <v>0.68600000000000005</v>
      </c>
      <c r="X492" s="119">
        <v>0</v>
      </c>
      <c r="Y492" s="119">
        <v>0</v>
      </c>
      <c r="Z492" s="134">
        <v>5</v>
      </c>
      <c r="AA492" s="119">
        <v>0</v>
      </c>
      <c r="AB492" s="119">
        <v>0</v>
      </c>
      <c r="AC492" s="119">
        <v>0</v>
      </c>
      <c r="AD492" s="119">
        <v>0</v>
      </c>
      <c r="AE492" s="119">
        <v>6.79</v>
      </c>
      <c r="AF492" s="119">
        <v>2.4380000000000002</v>
      </c>
      <c r="AG492" t="s">
        <v>2906</v>
      </c>
    </row>
    <row r="493" spans="1:33" x14ac:dyDescent="0.25">
      <c r="A493">
        <v>661</v>
      </c>
      <c r="B493" t="s">
        <v>2907</v>
      </c>
      <c r="C493" t="s">
        <v>1906</v>
      </c>
      <c r="D493">
        <v>27122</v>
      </c>
      <c r="E493">
        <v>29834</v>
      </c>
      <c r="F493">
        <v>100</v>
      </c>
      <c r="G493">
        <v>1200</v>
      </c>
      <c r="H493">
        <v>0</v>
      </c>
      <c r="I493">
        <v>6.1</v>
      </c>
      <c r="J493" s="27">
        <v>8.85</v>
      </c>
      <c r="K493" s="119">
        <v>0.32</v>
      </c>
      <c r="L493" s="119">
        <v>2.1</v>
      </c>
      <c r="M493" s="119">
        <v>0.1</v>
      </c>
      <c r="N493" s="119">
        <v>0</v>
      </c>
      <c r="O493" s="119">
        <v>0.6</v>
      </c>
      <c r="P493" s="119">
        <v>0.88500000000000001</v>
      </c>
      <c r="Q493" s="119">
        <v>0.6</v>
      </c>
      <c r="R493" s="119">
        <v>0</v>
      </c>
      <c r="S493" s="119">
        <v>0.1</v>
      </c>
      <c r="T493" s="119">
        <v>10.16</v>
      </c>
      <c r="U493" s="119">
        <v>40.64</v>
      </c>
      <c r="V493" s="119">
        <v>76.2</v>
      </c>
      <c r="W493" s="119">
        <v>1.0149999999999999</v>
      </c>
      <c r="X493" s="119">
        <v>0</v>
      </c>
      <c r="Y493" s="119">
        <v>0</v>
      </c>
      <c r="Z493" s="134">
        <v>5</v>
      </c>
      <c r="AA493" s="119">
        <v>0</v>
      </c>
      <c r="AB493" s="119">
        <v>0</v>
      </c>
      <c r="AC493" s="119">
        <v>0</v>
      </c>
      <c r="AD493" s="119">
        <v>0</v>
      </c>
      <c r="AE493" s="119">
        <v>6.79</v>
      </c>
      <c r="AF493" s="119">
        <v>2.4380000000000002</v>
      </c>
      <c r="AG493" t="s">
        <v>2908</v>
      </c>
    </row>
    <row r="494" spans="1:33" x14ac:dyDescent="0.25">
      <c r="A494">
        <v>662</v>
      </c>
      <c r="B494" t="s">
        <v>2909</v>
      </c>
      <c r="C494" t="s">
        <v>1906</v>
      </c>
      <c r="D494">
        <v>27122</v>
      </c>
      <c r="E494">
        <v>29834</v>
      </c>
      <c r="F494">
        <v>100</v>
      </c>
      <c r="G494">
        <v>1200</v>
      </c>
      <c r="H494">
        <v>0</v>
      </c>
      <c r="I494">
        <v>6.1</v>
      </c>
      <c r="J494" s="27">
        <v>8.85</v>
      </c>
      <c r="K494" s="119">
        <v>0.32</v>
      </c>
      <c r="L494" s="119">
        <v>2.1</v>
      </c>
      <c r="M494" s="119">
        <v>0.1</v>
      </c>
      <c r="N494" s="119">
        <v>0</v>
      </c>
      <c r="O494" s="119">
        <v>0.6</v>
      </c>
      <c r="P494" s="119">
        <v>0.88500000000000001</v>
      </c>
      <c r="Q494" s="119">
        <v>0.6</v>
      </c>
      <c r="R494" s="119">
        <v>0</v>
      </c>
      <c r="S494" s="119">
        <v>0.1</v>
      </c>
      <c r="T494" s="119">
        <v>10.16</v>
      </c>
      <c r="U494" s="119">
        <v>40.64</v>
      </c>
      <c r="V494" s="119">
        <v>76.2</v>
      </c>
      <c r="W494" s="119">
        <v>0.81399999999999995</v>
      </c>
      <c r="X494" s="119">
        <v>0</v>
      </c>
      <c r="Y494" s="119">
        <v>0</v>
      </c>
      <c r="Z494" s="134">
        <v>5</v>
      </c>
      <c r="AA494" s="119">
        <v>0</v>
      </c>
      <c r="AB494" s="119">
        <v>0</v>
      </c>
      <c r="AC494" s="119">
        <v>0</v>
      </c>
      <c r="AD494" s="119">
        <v>0</v>
      </c>
      <c r="AE494" s="119">
        <v>6.79</v>
      </c>
      <c r="AF494" s="119">
        <v>2.4380000000000002</v>
      </c>
      <c r="AG494" t="s">
        <v>2910</v>
      </c>
    </row>
    <row r="495" spans="1:33" x14ac:dyDescent="0.25">
      <c r="A495">
        <v>663</v>
      </c>
      <c r="B495" t="s">
        <v>2911</v>
      </c>
      <c r="C495" t="s">
        <v>2637</v>
      </c>
      <c r="D495">
        <v>58589</v>
      </c>
      <c r="E495">
        <v>64448</v>
      </c>
      <c r="F495">
        <v>840</v>
      </c>
      <c r="G495">
        <v>15000</v>
      </c>
      <c r="H495">
        <v>7</v>
      </c>
      <c r="I495">
        <v>3</v>
      </c>
      <c r="J495" s="27">
        <v>3.22</v>
      </c>
      <c r="K495" s="119">
        <v>0.19</v>
      </c>
      <c r="L495" s="119">
        <v>1.3</v>
      </c>
      <c r="M495" s="119">
        <v>4.3999999999999997E-2</v>
      </c>
      <c r="N495" s="119">
        <v>0</v>
      </c>
      <c r="O495" s="119">
        <v>0.68</v>
      </c>
      <c r="P495" s="119">
        <v>0.92</v>
      </c>
      <c r="Q495" s="119">
        <v>0.94</v>
      </c>
      <c r="R495" s="119">
        <v>0</v>
      </c>
      <c r="S495" s="119">
        <v>0</v>
      </c>
      <c r="T495" s="119">
        <v>0</v>
      </c>
      <c r="U495" s="119">
        <v>0</v>
      </c>
      <c r="V495" s="119">
        <v>0</v>
      </c>
      <c r="W495" s="119">
        <v>0</v>
      </c>
      <c r="X495" s="119">
        <v>0</v>
      </c>
      <c r="Y495" s="119">
        <v>0</v>
      </c>
      <c r="Z495" s="134">
        <v>8</v>
      </c>
      <c r="AA495" s="119">
        <v>0</v>
      </c>
      <c r="AB495" s="119">
        <v>0</v>
      </c>
      <c r="AC495" s="119">
        <v>0</v>
      </c>
      <c r="AD495" s="119">
        <v>0</v>
      </c>
      <c r="AE495" s="119">
        <v>0</v>
      </c>
      <c r="AF495" s="119">
        <v>0</v>
      </c>
      <c r="AG495" t="s">
        <v>2912</v>
      </c>
    </row>
    <row r="496" spans="1:33" x14ac:dyDescent="0.25">
      <c r="A496">
        <v>664</v>
      </c>
      <c r="B496" t="s">
        <v>2913</v>
      </c>
      <c r="C496" t="s">
        <v>1907</v>
      </c>
      <c r="D496">
        <v>0</v>
      </c>
      <c r="E496">
        <v>0</v>
      </c>
      <c r="F496">
        <v>0</v>
      </c>
      <c r="G496">
        <v>0</v>
      </c>
      <c r="H496">
        <v>0</v>
      </c>
      <c r="I496">
        <v>0</v>
      </c>
      <c r="J496" s="27">
        <v>0</v>
      </c>
      <c r="K496" s="119">
        <v>0</v>
      </c>
      <c r="L496" s="119">
        <v>0</v>
      </c>
      <c r="M496" s="119">
        <v>0</v>
      </c>
      <c r="N496" s="119">
        <v>0</v>
      </c>
      <c r="O496" s="119">
        <v>0</v>
      </c>
      <c r="P496" s="119">
        <v>0</v>
      </c>
      <c r="Q496" s="119">
        <v>0</v>
      </c>
      <c r="R496" s="119">
        <v>0</v>
      </c>
      <c r="S496" s="119">
        <v>0</v>
      </c>
      <c r="T496" s="119">
        <v>0</v>
      </c>
      <c r="U496" s="119">
        <v>0</v>
      </c>
      <c r="V496" s="119">
        <v>0</v>
      </c>
      <c r="W496" s="119">
        <v>0</v>
      </c>
      <c r="X496" s="119">
        <v>0</v>
      </c>
      <c r="Y496" s="119">
        <v>0</v>
      </c>
      <c r="Z496" s="134">
        <v>7</v>
      </c>
      <c r="AA496" s="119">
        <v>0.95</v>
      </c>
      <c r="AB496" s="119">
        <v>0</v>
      </c>
      <c r="AC496" s="119">
        <v>0</v>
      </c>
      <c r="AD496" s="119">
        <v>0</v>
      </c>
      <c r="AE496" s="119">
        <v>2.54</v>
      </c>
      <c r="AF496" s="119">
        <v>0.15</v>
      </c>
      <c r="AG496" t="s">
        <v>2914</v>
      </c>
    </row>
    <row r="497" spans="1:33" x14ac:dyDescent="0.25">
      <c r="A497">
        <v>665</v>
      </c>
      <c r="B497" t="s">
        <v>2915</v>
      </c>
      <c r="C497" t="s">
        <v>1906</v>
      </c>
      <c r="D497">
        <v>0</v>
      </c>
      <c r="E497">
        <v>0</v>
      </c>
      <c r="F497">
        <v>100</v>
      </c>
      <c r="G497">
        <v>1200</v>
      </c>
      <c r="H497">
        <v>0</v>
      </c>
      <c r="I497">
        <v>6.1</v>
      </c>
      <c r="J497" s="27">
        <v>8.85</v>
      </c>
      <c r="K497" s="119">
        <v>0</v>
      </c>
      <c r="L497" s="119">
        <v>0</v>
      </c>
      <c r="M497" s="119">
        <v>0.1</v>
      </c>
      <c r="N497" s="119">
        <v>0</v>
      </c>
      <c r="O497" s="119">
        <v>0.6</v>
      </c>
      <c r="P497" s="119">
        <v>0.88500000000000001</v>
      </c>
      <c r="Q497" s="119">
        <v>0.6</v>
      </c>
      <c r="R497" s="119">
        <v>0</v>
      </c>
      <c r="S497" s="119">
        <v>0</v>
      </c>
      <c r="T497" s="119">
        <v>10.16</v>
      </c>
      <c r="U497" s="119">
        <v>40.64</v>
      </c>
      <c r="V497" s="119">
        <v>76.2</v>
      </c>
      <c r="W497" s="119">
        <v>1.0149999999999999</v>
      </c>
      <c r="X497" s="119">
        <v>0</v>
      </c>
      <c r="Y497" s="119">
        <v>0</v>
      </c>
      <c r="Z497" s="134">
        <v>4</v>
      </c>
      <c r="AA497" s="119">
        <v>0</v>
      </c>
      <c r="AB497" s="119">
        <v>0</v>
      </c>
      <c r="AC497" s="119">
        <v>0</v>
      </c>
      <c r="AD497" s="119">
        <v>0</v>
      </c>
      <c r="AE497" s="119">
        <v>6.79</v>
      </c>
      <c r="AF497" s="119">
        <v>0</v>
      </c>
      <c r="AG497" t="s">
        <v>2916</v>
      </c>
    </row>
    <row r="498" spans="1:33" x14ac:dyDescent="0.25">
      <c r="A498">
        <v>666</v>
      </c>
      <c r="B498" t="s">
        <v>2917</v>
      </c>
      <c r="C498" t="s">
        <v>1907</v>
      </c>
      <c r="D498">
        <v>0</v>
      </c>
      <c r="E498">
        <v>22</v>
      </c>
      <c r="F498">
        <v>0</v>
      </c>
      <c r="G498">
        <v>0</v>
      </c>
      <c r="H498">
        <v>0</v>
      </c>
      <c r="I498">
        <v>0</v>
      </c>
      <c r="J498" s="27">
        <v>0</v>
      </c>
      <c r="K498" s="119">
        <v>0</v>
      </c>
      <c r="L498" s="119">
        <v>0</v>
      </c>
      <c r="M498" s="119">
        <v>0</v>
      </c>
      <c r="N498" s="119">
        <v>0</v>
      </c>
      <c r="O498" s="119">
        <v>0</v>
      </c>
      <c r="P498" s="119">
        <v>0</v>
      </c>
      <c r="Q498" s="119">
        <v>0</v>
      </c>
      <c r="R498" s="119">
        <v>0</v>
      </c>
      <c r="S498" s="119">
        <v>0</v>
      </c>
      <c r="T498" s="119">
        <v>0</v>
      </c>
      <c r="U498" s="119">
        <v>0</v>
      </c>
      <c r="V498" s="119">
        <v>0</v>
      </c>
      <c r="W498" s="119">
        <v>0</v>
      </c>
      <c r="X498" s="119">
        <v>0</v>
      </c>
      <c r="Y498" s="119">
        <v>0</v>
      </c>
      <c r="Z498" s="134">
        <v>13</v>
      </c>
      <c r="AA498" s="119">
        <v>0</v>
      </c>
      <c r="AB498" s="119">
        <v>0</v>
      </c>
      <c r="AC498" s="119">
        <v>0</v>
      </c>
      <c r="AD498" s="119">
        <v>0</v>
      </c>
      <c r="AE498" s="119">
        <v>0</v>
      </c>
      <c r="AF498" s="119">
        <v>0</v>
      </c>
      <c r="AG498" t="s">
        <v>2918</v>
      </c>
    </row>
    <row r="499" spans="1:33" x14ac:dyDescent="0.25">
      <c r="A499">
        <v>667</v>
      </c>
      <c r="B499" t="s">
        <v>2919</v>
      </c>
      <c r="C499" t="s">
        <v>1906</v>
      </c>
      <c r="D499">
        <v>0</v>
      </c>
      <c r="E499">
        <v>0</v>
      </c>
      <c r="F499">
        <v>100</v>
      </c>
      <c r="G499">
        <v>1200</v>
      </c>
      <c r="H499">
        <v>0</v>
      </c>
      <c r="I499">
        <v>6.1</v>
      </c>
      <c r="J499" s="27">
        <v>8.85</v>
      </c>
      <c r="K499" s="119">
        <v>0.32</v>
      </c>
      <c r="L499" s="119">
        <v>2.1</v>
      </c>
      <c r="M499" s="119">
        <v>0.1</v>
      </c>
      <c r="N499" s="119">
        <v>0</v>
      </c>
      <c r="O499" s="119">
        <v>0.6</v>
      </c>
      <c r="P499" s="119">
        <v>0.88500000000000001</v>
      </c>
      <c r="Q499" s="119">
        <v>0.6</v>
      </c>
      <c r="R499" s="119">
        <v>0</v>
      </c>
      <c r="S499" s="119">
        <v>0.1</v>
      </c>
      <c r="T499" s="119">
        <v>10.16</v>
      </c>
      <c r="U499" s="119">
        <v>40.64</v>
      </c>
      <c r="V499" s="119">
        <v>76.2</v>
      </c>
      <c r="W499" s="119">
        <v>0.96499999999999997</v>
      </c>
      <c r="X499" s="119">
        <v>0</v>
      </c>
      <c r="Y499" s="119">
        <v>0</v>
      </c>
      <c r="Z499" s="134">
        <v>5</v>
      </c>
      <c r="AA499" s="119">
        <v>0</v>
      </c>
      <c r="AB499" s="119">
        <v>0</v>
      </c>
      <c r="AC499" s="119">
        <v>0</v>
      </c>
      <c r="AD499" s="119">
        <v>0</v>
      </c>
      <c r="AE499" s="119">
        <v>6.79</v>
      </c>
      <c r="AF499" s="119">
        <v>2.4380000000000002</v>
      </c>
      <c r="AG499" t="s">
        <v>2920</v>
      </c>
    </row>
    <row r="500" spans="1:33" x14ac:dyDescent="0.25">
      <c r="A500">
        <v>668</v>
      </c>
      <c r="B500" t="s">
        <v>2921</v>
      </c>
      <c r="C500" t="s">
        <v>1906</v>
      </c>
      <c r="D500">
        <v>0</v>
      </c>
      <c r="E500">
        <v>0</v>
      </c>
      <c r="F500">
        <v>100</v>
      </c>
      <c r="G500">
        <v>1200</v>
      </c>
      <c r="H500">
        <v>0</v>
      </c>
      <c r="I500">
        <v>6.1</v>
      </c>
      <c r="J500" s="27">
        <v>8.85</v>
      </c>
      <c r="K500" s="119">
        <v>0.32</v>
      </c>
      <c r="L500" s="119">
        <v>2.1</v>
      </c>
      <c r="M500" s="119">
        <v>0.1</v>
      </c>
      <c r="N500" s="119">
        <v>0</v>
      </c>
      <c r="O500" s="119">
        <v>0.6</v>
      </c>
      <c r="P500" s="119">
        <v>0.88500000000000001</v>
      </c>
      <c r="Q500" s="119">
        <v>0.6</v>
      </c>
      <c r="R500" s="119">
        <v>0</v>
      </c>
      <c r="S500" s="119">
        <v>0.1</v>
      </c>
      <c r="T500" s="119">
        <v>10.16</v>
      </c>
      <c r="U500" s="119">
        <v>40.64</v>
      </c>
      <c r="V500" s="119">
        <v>76.2</v>
      </c>
      <c r="W500" s="119">
        <v>0.76200000000000001</v>
      </c>
      <c r="X500" s="119">
        <v>0</v>
      </c>
      <c r="Y500" s="119">
        <v>0</v>
      </c>
      <c r="Z500" s="134">
        <v>5</v>
      </c>
      <c r="AA500" s="119">
        <v>0</v>
      </c>
      <c r="AB500" s="119">
        <v>0</v>
      </c>
      <c r="AC500" s="119">
        <v>0</v>
      </c>
      <c r="AD500" s="119">
        <v>0</v>
      </c>
      <c r="AE500" s="119">
        <v>6.79</v>
      </c>
      <c r="AF500" s="119">
        <v>2.4380000000000002</v>
      </c>
      <c r="AG500" t="s">
        <v>2922</v>
      </c>
    </row>
    <row r="501" spans="1:33" x14ac:dyDescent="0.25">
      <c r="A501">
        <v>669</v>
      </c>
      <c r="B501" t="s">
        <v>2923</v>
      </c>
      <c r="C501" t="s">
        <v>1906</v>
      </c>
      <c r="D501">
        <v>17.54</v>
      </c>
      <c r="E501">
        <v>29834</v>
      </c>
      <c r="F501">
        <v>100</v>
      </c>
      <c r="G501">
        <v>1200</v>
      </c>
      <c r="H501">
        <v>0</v>
      </c>
      <c r="I501">
        <v>6.1</v>
      </c>
      <c r="J501" s="27">
        <v>8.85</v>
      </c>
      <c r="K501" s="119">
        <v>0.32</v>
      </c>
      <c r="L501" s="119">
        <v>2.1</v>
      </c>
      <c r="M501" s="119">
        <v>0.1</v>
      </c>
      <c r="N501" s="119">
        <v>0</v>
      </c>
      <c r="O501" s="119">
        <v>0.6</v>
      </c>
      <c r="P501" s="119">
        <v>0.88500000000000001</v>
      </c>
      <c r="Q501" s="119">
        <v>0.6</v>
      </c>
      <c r="R501" s="119">
        <v>0</v>
      </c>
      <c r="S501" s="119">
        <v>0.25</v>
      </c>
      <c r="T501" s="119">
        <v>10</v>
      </c>
      <c r="U501" s="119">
        <v>40</v>
      </c>
      <c r="V501" s="119">
        <v>25</v>
      </c>
      <c r="W501" s="119">
        <v>0.17</v>
      </c>
      <c r="X501" s="119">
        <v>0</v>
      </c>
      <c r="Y501" s="119">
        <v>0</v>
      </c>
      <c r="Z501" s="134">
        <v>6</v>
      </c>
      <c r="AA501" s="119">
        <v>0</v>
      </c>
      <c r="AB501" s="119">
        <v>0</v>
      </c>
      <c r="AC501" s="119">
        <v>0</v>
      </c>
      <c r="AD501" s="119">
        <v>0</v>
      </c>
      <c r="AE501" s="119">
        <v>5</v>
      </c>
      <c r="AF501" s="119">
        <v>2.6</v>
      </c>
      <c r="AG501" t="s">
        <v>2924</v>
      </c>
    </row>
    <row r="502" spans="1:33" x14ac:dyDescent="0.25">
      <c r="A502">
        <v>670</v>
      </c>
      <c r="B502" t="s">
        <v>2925</v>
      </c>
      <c r="C502" t="s">
        <v>1907</v>
      </c>
      <c r="D502">
        <v>0</v>
      </c>
      <c r="E502">
        <v>249</v>
      </c>
      <c r="F502">
        <v>0</v>
      </c>
      <c r="G502">
        <v>0</v>
      </c>
      <c r="H502">
        <v>0</v>
      </c>
      <c r="I502">
        <v>0</v>
      </c>
      <c r="J502" s="27">
        <v>0</v>
      </c>
      <c r="K502" s="119">
        <v>0</v>
      </c>
      <c r="L502" s="119">
        <v>0</v>
      </c>
      <c r="M502" s="119">
        <v>0</v>
      </c>
      <c r="N502" s="119">
        <v>0</v>
      </c>
      <c r="O502" s="119">
        <v>0</v>
      </c>
      <c r="P502" s="119">
        <v>0</v>
      </c>
      <c r="Q502" s="119">
        <v>0</v>
      </c>
      <c r="R502" s="119">
        <v>0</v>
      </c>
      <c r="S502" s="119">
        <v>0</v>
      </c>
      <c r="T502" s="119">
        <v>0</v>
      </c>
      <c r="U502" s="119">
        <v>-50</v>
      </c>
      <c r="V502" s="119">
        <v>0</v>
      </c>
      <c r="W502" s="119">
        <v>0</v>
      </c>
      <c r="X502" s="119">
        <v>0</v>
      </c>
      <c r="Y502" s="119">
        <v>0</v>
      </c>
      <c r="Z502" s="134">
        <v>2</v>
      </c>
      <c r="AA502" s="119">
        <v>0.95</v>
      </c>
      <c r="AB502" s="119">
        <v>0.95</v>
      </c>
      <c r="AC502" s="119">
        <v>0</v>
      </c>
      <c r="AD502" s="119">
        <v>0</v>
      </c>
      <c r="AE502" s="119">
        <v>0</v>
      </c>
      <c r="AF502" s="119">
        <v>0</v>
      </c>
      <c r="AG502" t="s">
        <v>2926</v>
      </c>
    </row>
    <row r="503" spans="1:33" x14ac:dyDescent="0.25">
      <c r="A503">
        <v>671</v>
      </c>
      <c r="B503" t="s">
        <v>2927</v>
      </c>
      <c r="C503" t="s">
        <v>1907</v>
      </c>
      <c r="D503">
        <v>0</v>
      </c>
      <c r="E503">
        <v>249</v>
      </c>
      <c r="F503">
        <v>0</v>
      </c>
      <c r="G503">
        <v>0</v>
      </c>
      <c r="H503">
        <v>0</v>
      </c>
      <c r="I503">
        <v>0</v>
      </c>
      <c r="J503" s="27">
        <v>0</v>
      </c>
      <c r="K503" s="119">
        <v>0</v>
      </c>
      <c r="L503" s="119">
        <v>0</v>
      </c>
      <c r="M503" s="119">
        <v>0</v>
      </c>
      <c r="N503" s="119">
        <v>0</v>
      </c>
      <c r="O503" s="119">
        <v>0</v>
      </c>
      <c r="P503" s="119">
        <v>0</v>
      </c>
      <c r="Q503" s="119">
        <v>0</v>
      </c>
      <c r="R503" s="119">
        <v>0</v>
      </c>
      <c r="S503" s="119">
        <v>0</v>
      </c>
      <c r="T503" s="119">
        <v>0</v>
      </c>
      <c r="U503" s="119">
        <v>-50</v>
      </c>
      <c r="V503" s="119">
        <v>0</v>
      </c>
      <c r="W503" s="119">
        <v>0</v>
      </c>
      <c r="X503" s="119">
        <v>0</v>
      </c>
      <c r="Y503" s="119">
        <v>0</v>
      </c>
      <c r="Z503" s="134">
        <v>2</v>
      </c>
      <c r="AA503" s="119">
        <v>0.95</v>
      </c>
      <c r="AB503" s="119">
        <v>0.9</v>
      </c>
      <c r="AC503" s="119">
        <v>0</v>
      </c>
      <c r="AD503" s="119">
        <v>0</v>
      </c>
      <c r="AE503" s="119">
        <v>6.47</v>
      </c>
      <c r="AF503" s="119">
        <v>0.15</v>
      </c>
      <c r="AG503" t="s">
        <v>2928</v>
      </c>
    </row>
    <row r="504" spans="1:33" x14ac:dyDescent="0.25">
      <c r="A504">
        <v>672</v>
      </c>
      <c r="B504" t="s">
        <v>2041</v>
      </c>
      <c r="C504" t="s">
        <v>2042</v>
      </c>
      <c r="D504">
        <v>16237</v>
      </c>
      <c r="E504">
        <v>17861</v>
      </c>
      <c r="F504">
        <v>320</v>
      </c>
      <c r="G504">
        <v>12000</v>
      </c>
      <c r="H504">
        <v>30</v>
      </c>
      <c r="I504">
        <v>0.3</v>
      </c>
      <c r="J504" s="27">
        <v>0</v>
      </c>
      <c r="K504" s="119">
        <v>7.0000000000000001E-3</v>
      </c>
      <c r="L504" s="119">
        <v>2</v>
      </c>
      <c r="M504" s="119">
        <v>0.1</v>
      </c>
      <c r="N504" s="119">
        <v>0.68</v>
      </c>
      <c r="O504" s="119">
        <v>0.68</v>
      </c>
      <c r="P504" s="119">
        <v>0.92</v>
      </c>
      <c r="Q504" s="119">
        <v>0</v>
      </c>
      <c r="R504" s="119">
        <v>0</v>
      </c>
      <c r="S504" s="119">
        <v>0</v>
      </c>
      <c r="T504" s="119">
        <v>0</v>
      </c>
      <c r="U504" s="119">
        <v>0</v>
      </c>
      <c r="V504" s="119">
        <v>0</v>
      </c>
      <c r="W504" s="119">
        <v>0</v>
      </c>
      <c r="X504" s="119">
        <v>0</v>
      </c>
      <c r="Y504" s="119">
        <v>0</v>
      </c>
      <c r="Z504" s="134">
        <v>4</v>
      </c>
      <c r="AA504" s="119">
        <v>0</v>
      </c>
      <c r="AB504" s="119">
        <v>0</v>
      </c>
      <c r="AC504" s="119">
        <v>0</v>
      </c>
      <c r="AD504" s="119">
        <v>0</v>
      </c>
      <c r="AE504" s="119">
        <v>6.47</v>
      </c>
      <c r="AF504" s="119">
        <v>0.15</v>
      </c>
      <c r="AG504" t="s">
        <v>2043</v>
      </c>
    </row>
    <row r="505" spans="1:33" x14ac:dyDescent="0.25">
      <c r="A505">
        <v>673</v>
      </c>
      <c r="B505" t="s">
        <v>2929</v>
      </c>
      <c r="C505" t="s">
        <v>1907</v>
      </c>
      <c r="D505">
        <v>0</v>
      </c>
      <c r="E505">
        <v>249</v>
      </c>
      <c r="F505">
        <v>0</v>
      </c>
      <c r="G505">
        <v>0</v>
      </c>
      <c r="H505">
        <v>0</v>
      </c>
      <c r="I505">
        <v>0</v>
      </c>
      <c r="J505" s="27">
        <v>0</v>
      </c>
      <c r="K505" s="119">
        <v>0</v>
      </c>
      <c r="L505" s="119">
        <v>0</v>
      </c>
      <c r="M505" s="119">
        <v>0</v>
      </c>
      <c r="N505" s="119">
        <v>0</v>
      </c>
      <c r="O505" s="119">
        <v>0</v>
      </c>
      <c r="P505" s="119">
        <v>0</v>
      </c>
      <c r="Q505" s="119">
        <v>0</v>
      </c>
      <c r="R505" s="119">
        <v>0</v>
      </c>
      <c r="S505" s="119">
        <v>0</v>
      </c>
      <c r="T505" s="119">
        <v>0</v>
      </c>
      <c r="U505" s="119">
        <v>-150</v>
      </c>
      <c r="V505" s="119">
        <v>0</v>
      </c>
      <c r="W505" s="119">
        <v>0</v>
      </c>
      <c r="X505" s="119">
        <v>0</v>
      </c>
      <c r="Y505" s="119">
        <v>0</v>
      </c>
      <c r="Z505" s="134">
        <v>2</v>
      </c>
      <c r="AA505" s="119">
        <v>0.9</v>
      </c>
      <c r="AB505" s="119">
        <v>0.5</v>
      </c>
      <c r="AC505" s="119">
        <v>0</v>
      </c>
      <c r="AD505" s="119">
        <v>0</v>
      </c>
      <c r="AE505" s="119">
        <v>0</v>
      </c>
      <c r="AF505" s="119">
        <v>0.15</v>
      </c>
      <c r="AG505" t="s">
        <v>2930</v>
      </c>
    </row>
    <row r="506" spans="1:33" x14ac:dyDescent="0.25">
      <c r="A506">
        <v>674</v>
      </c>
      <c r="B506" t="s">
        <v>2106</v>
      </c>
      <c r="C506" t="s">
        <v>1907</v>
      </c>
      <c r="D506">
        <v>5</v>
      </c>
      <c r="E506">
        <v>0</v>
      </c>
      <c r="F506">
        <v>640</v>
      </c>
      <c r="G506">
        <v>12000</v>
      </c>
      <c r="H506">
        <v>101</v>
      </c>
      <c r="I506">
        <v>0.3</v>
      </c>
      <c r="J506" s="27">
        <v>0</v>
      </c>
      <c r="K506" s="119">
        <v>1</v>
      </c>
      <c r="L506" s="119">
        <v>1E-3</v>
      </c>
      <c r="M506" s="119">
        <v>0.1</v>
      </c>
      <c r="N506" s="119">
        <v>0.223</v>
      </c>
      <c r="O506" s="119">
        <v>0.68</v>
      </c>
      <c r="P506" s="119">
        <v>0.92</v>
      </c>
      <c r="Q506" s="119">
        <v>0</v>
      </c>
      <c r="R506" s="119">
        <v>0</v>
      </c>
      <c r="S506" s="119">
        <v>0</v>
      </c>
      <c r="T506" s="119">
        <v>0</v>
      </c>
      <c r="U506" s="119">
        <v>0</v>
      </c>
      <c r="V506" s="119">
        <v>0</v>
      </c>
      <c r="W506" s="119">
        <v>0</v>
      </c>
      <c r="X506" s="119">
        <v>0</v>
      </c>
      <c r="Y506" s="119">
        <v>0</v>
      </c>
      <c r="Z506" s="134">
        <v>4</v>
      </c>
      <c r="AA506" s="119">
        <v>0</v>
      </c>
      <c r="AB506" s="119">
        <v>0</v>
      </c>
      <c r="AC506" s="119">
        <v>0</v>
      </c>
      <c r="AD506" s="119">
        <v>0</v>
      </c>
      <c r="AE506" s="119">
        <v>0</v>
      </c>
      <c r="AF506" s="119">
        <v>0.15</v>
      </c>
      <c r="AG506" t="s">
        <v>2107</v>
      </c>
    </row>
    <row r="507" spans="1:33" x14ac:dyDescent="0.25">
      <c r="A507">
        <v>675</v>
      </c>
      <c r="B507" t="s">
        <v>2112</v>
      </c>
      <c r="C507" t="s">
        <v>1907</v>
      </c>
      <c r="D507">
        <v>9</v>
      </c>
      <c r="E507">
        <v>0</v>
      </c>
      <c r="F507">
        <v>800</v>
      </c>
      <c r="G507">
        <v>12000</v>
      </c>
      <c r="H507">
        <v>168</v>
      </c>
      <c r="I507">
        <v>0.3</v>
      </c>
      <c r="J507" s="27">
        <v>0</v>
      </c>
      <c r="K507" s="119">
        <v>1</v>
      </c>
      <c r="L507" s="119">
        <v>1E-3</v>
      </c>
      <c r="M507" s="119">
        <v>0.1</v>
      </c>
      <c r="N507" s="119">
        <v>0.223</v>
      </c>
      <c r="O507" s="119">
        <v>0.68</v>
      </c>
      <c r="P507" s="119">
        <v>0.92</v>
      </c>
      <c r="Q507" s="119">
        <v>0</v>
      </c>
      <c r="R507" s="119">
        <v>0</v>
      </c>
      <c r="S507" s="119">
        <v>0</v>
      </c>
      <c r="T507" s="119">
        <v>0</v>
      </c>
      <c r="U507" s="119">
        <v>0</v>
      </c>
      <c r="V507" s="119">
        <v>0</v>
      </c>
      <c r="W507" s="119">
        <v>0</v>
      </c>
      <c r="X507" s="119">
        <v>0</v>
      </c>
      <c r="Y507" s="119">
        <v>0</v>
      </c>
      <c r="Z507" s="134">
        <v>4</v>
      </c>
      <c r="AA507" s="119">
        <v>0</v>
      </c>
      <c r="AB507" s="119">
        <v>0</v>
      </c>
      <c r="AC507" s="119">
        <v>0</v>
      </c>
      <c r="AD507" s="119">
        <v>0</v>
      </c>
      <c r="AE507" s="119">
        <v>0</v>
      </c>
      <c r="AF507" s="119">
        <v>0.15</v>
      </c>
      <c r="AG507" t="s">
        <v>2113</v>
      </c>
    </row>
    <row r="508" spans="1:33" x14ac:dyDescent="0.25">
      <c r="A508">
        <v>676</v>
      </c>
      <c r="B508" t="s">
        <v>2122</v>
      </c>
      <c r="C508" t="s">
        <v>1907</v>
      </c>
      <c r="D508">
        <v>4</v>
      </c>
      <c r="E508">
        <v>0</v>
      </c>
      <c r="F508">
        <v>525</v>
      </c>
      <c r="G508">
        <v>12000</v>
      </c>
      <c r="H508">
        <v>75</v>
      </c>
      <c r="I508">
        <v>0.3</v>
      </c>
      <c r="J508" s="27">
        <v>0</v>
      </c>
      <c r="K508" s="119">
        <v>1</v>
      </c>
      <c r="L508" s="119">
        <v>1E-3</v>
      </c>
      <c r="M508" s="119">
        <v>0.1</v>
      </c>
      <c r="N508" s="119">
        <v>0.223</v>
      </c>
      <c r="O508" s="119">
        <v>0.68</v>
      </c>
      <c r="P508" s="119">
        <v>0.92</v>
      </c>
      <c r="Q508" s="119">
        <v>0</v>
      </c>
      <c r="R508" s="119">
        <v>0</v>
      </c>
      <c r="S508" s="119">
        <v>0</v>
      </c>
      <c r="T508" s="119">
        <v>0</v>
      </c>
      <c r="U508" s="119">
        <v>0</v>
      </c>
      <c r="V508" s="119">
        <v>0</v>
      </c>
      <c r="W508" s="119">
        <v>0</v>
      </c>
      <c r="X508" s="119">
        <v>0</v>
      </c>
      <c r="Y508" s="119">
        <v>0</v>
      </c>
      <c r="Z508" s="134">
        <v>4</v>
      </c>
      <c r="AA508" s="119">
        <v>0</v>
      </c>
      <c r="AB508" s="119">
        <v>0</v>
      </c>
      <c r="AC508" s="119">
        <v>0</v>
      </c>
      <c r="AD508" s="119">
        <v>0</v>
      </c>
      <c r="AE508" s="119">
        <v>0</v>
      </c>
      <c r="AF508" s="119">
        <v>0.15</v>
      </c>
      <c r="AG508" t="s">
        <v>2123</v>
      </c>
    </row>
    <row r="509" spans="1:33" x14ac:dyDescent="0.25">
      <c r="A509">
        <v>677</v>
      </c>
      <c r="B509" t="s">
        <v>2132</v>
      </c>
      <c r="C509" t="s">
        <v>1907</v>
      </c>
      <c r="D509">
        <v>9</v>
      </c>
      <c r="E509">
        <v>0</v>
      </c>
      <c r="F509">
        <v>800</v>
      </c>
      <c r="G509">
        <v>12000</v>
      </c>
      <c r="H509">
        <v>168</v>
      </c>
      <c r="I509">
        <v>0.3</v>
      </c>
      <c r="J509" s="27">
        <v>0</v>
      </c>
      <c r="K509" s="119">
        <v>1</v>
      </c>
      <c r="L509" s="119">
        <v>1E-3</v>
      </c>
      <c r="M509" s="119">
        <v>0.1</v>
      </c>
      <c r="N509" s="119">
        <v>0.223</v>
      </c>
      <c r="O509" s="119">
        <v>0.68</v>
      </c>
      <c r="P509" s="119">
        <v>0.92</v>
      </c>
      <c r="Q509" s="119">
        <v>0</v>
      </c>
      <c r="R509" s="119">
        <v>0</v>
      </c>
      <c r="S509" s="119">
        <v>0</v>
      </c>
      <c r="T509" s="119">
        <v>0</v>
      </c>
      <c r="U509" s="119">
        <v>0</v>
      </c>
      <c r="V509" s="119">
        <v>0</v>
      </c>
      <c r="W509" s="119">
        <v>0</v>
      </c>
      <c r="X509" s="119">
        <v>0</v>
      </c>
      <c r="Y509" s="119">
        <v>0</v>
      </c>
      <c r="Z509" s="134">
        <v>4</v>
      </c>
      <c r="AA509" s="119">
        <v>0</v>
      </c>
      <c r="AB509" s="119">
        <v>0</v>
      </c>
      <c r="AC509" s="119">
        <v>0</v>
      </c>
      <c r="AD509" s="119">
        <v>0</v>
      </c>
      <c r="AE509" s="119">
        <v>0</v>
      </c>
      <c r="AF509" s="119">
        <v>0.15</v>
      </c>
      <c r="AG509" t="s">
        <v>2133</v>
      </c>
    </row>
    <row r="510" spans="1:33" x14ac:dyDescent="0.25">
      <c r="A510">
        <v>678</v>
      </c>
      <c r="B510" t="s">
        <v>2072</v>
      </c>
      <c r="C510" t="s">
        <v>1907</v>
      </c>
      <c r="D510">
        <v>8</v>
      </c>
      <c r="E510">
        <v>0</v>
      </c>
      <c r="F510">
        <v>685</v>
      </c>
      <c r="G510">
        <v>12000</v>
      </c>
      <c r="H510">
        <v>153</v>
      </c>
      <c r="I510">
        <v>0.3</v>
      </c>
      <c r="J510" s="27">
        <v>0</v>
      </c>
      <c r="K510" s="119">
        <v>1.2</v>
      </c>
      <c r="L510" s="119">
        <v>1E-3</v>
      </c>
      <c r="M510" s="119">
        <v>0.1</v>
      </c>
      <c r="N510" s="119">
        <v>0.223</v>
      </c>
      <c r="O510" s="119">
        <v>0.68</v>
      </c>
      <c r="P510" s="119">
        <v>0.92</v>
      </c>
      <c r="Q510" s="119">
        <v>0</v>
      </c>
      <c r="R510" s="119">
        <v>0</v>
      </c>
      <c r="S510" s="119">
        <v>0</v>
      </c>
      <c r="T510" s="119">
        <v>0</v>
      </c>
      <c r="U510" s="119">
        <v>0</v>
      </c>
      <c r="V510" s="119">
        <v>0</v>
      </c>
      <c r="W510" s="119">
        <v>0</v>
      </c>
      <c r="X510" s="119">
        <v>0</v>
      </c>
      <c r="Y510" s="119">
        <v>0</v>
      </c>
      <c r="Z510" s="134">
        <v>4</v>
      </c>
      <c r="AA510" s="119">
        <v>0</v>
      </c>
      <c r="AB510" s="119">
        <v>0</v>
      </c>
      <c r="AC510" s="119">
        <v>0</v>
      </c>
      <c r="AD510" s="119">
        <v>0</v>
      </c>
      <c r="AE510" s="119">
        <v>0</v>
      </c>
      <c r="AF510" s="119">
        <v>0.15</v>
      </c>
      <c r="AG510" t="s">
        <v>2073</v>
      </c>
    </row>
    <row r="511" spans="1:33" x14ac:dyDescent="0.25">
      <c r="A511">
        <v>679</v>
      </c>
      <c r="B511" t="s">
        <v>2090</v>
      </c>
      <c r="C511" t="s">
        <v>1907</v>
      </c>
      <c r="D511">
        <v>7</v>
      </c>
      <c r="E511">
        <v>0</v>
      </c>
      <c r="F511">
        <v>660</v>
      </c>
      <c r="G511">
        <v>12000</v>
      </c>
      <c r="H511">
        <v>130</v>
      </c>
      <c r="I511">
        <v>0.3</v>
      </c>
      <c r="J511" s="27">
        <v>0</v>
      </c>
      <c r="K511" s="119">
        <v>1</v>
      </c>
      <c r="L511" s="119">
        <v>1E-3</v>
      </c>
      <c r="M511" s="119">
        <v>0.1</v>
      </c>
      <c r="N511" s="119">
        <v>0.223</v>
      </c>
      <c r="O511" s="119">
        <v>0.68</v>
      </c>
      <c r="P511" s="119">
        <v>0.92</v>
      </c>
      <c r="Q511" s="119">
        <v>0</v>
      </c>
      <c r="R511" s="119">
        <v>0</v>
      </c>
      <c r="S511" s="119">
        <v>0</v>
      </c>
      <c r="T511" s="119">
        <v>0</v>
      </c>
      <c r="U511" s="119">
        <v>0</v>
      </c>
      <c r="V511" s="119">
        <v>0</v>
      </c>
      <c r="W511" s="119">
        <v>0</v>
      </c>
      <c r="X511" s="119">
        <v>0</v>
      </c>
      <c r="Y511" s="119">
        <v>0</v>
      </c>
      <c r="Z511" s="134">
        <v>4</v>
      </c>
      <c r="AA511" s="119">
        <v>0</v>
      </c>
      <c r="AB511" s="119">
        <v>0</v>
      </c>
      <c r="AC511" s="119">
        <v>0</v>
      </c>
      <c r="AD511" s="119">
        <v>0</v>
      </c>
      <c r="AE511" s="119">
        <v>0</v>
      </c>
      <c r="AF511" s="119">
        <v>0.15</v>
      </c>
      <c r="AG511" t="s">
        <v>2091</v>
      </c>
    </row>
    <row r="512" spans="1:33" x14ac:dyDescent="0.25">
      <c r="A512">
        <v>680</v>
      </c>
      <c r="B512" t="s">
        <v>2058</v>
      </c>
      <c r="C512" t="s">
        <v>1907</v>
      </c>
      <c r="D512">
        <v>3</v>
      </c>
      <c r="E512">
        <v>0</v>
      </c>
      <c r="F512">
        <v>550</v>
      </c>
      <c r="G512">
        <v>12000</v>
      </c>
      <c r="H512">
        <v>63</v>
      </c>
      <c r="I512">
        <v>0.3</v>
      </c>
      <c r="J512" s="27">
        <v>0</v>
      </c>
      <c r="K512" s="119">
        <v>1.2</v>
      </c>
      <c r="L512" s="119">
        <v>1E-3</v>
      </c>
      <c r="M512" s="119">
        <v>0.1</v>
      </c>
      <c r="N512" s="119">
        <v>0.223</v>
      </c>
      <c r="O512" s="119">
        <v>0.68</v>
      </c>
      <c r="P512" s="119">
        <v>0.92</v>
      </c>
      <c r="Q512" s="119">
        <v>0</v>
      </c>
      <c r="R512" s="119">
        <v>0</v>
      </c>
      <c r="S512" s="119">
        <v>0</v>
      </c>
      <c r="T512" s="119">
        <v>0</v>
      </c>
      <c r="U512" s="119">
        <v>0</v>
      </c>
      <c r="V512" s="119">
        <v>0</v>
      </c>
      <c r="W512" s="119">
        <v>0</v>
      </c>
      <c r="X512" s="119">
        <v>0</v>
      </c>
      <c r="Y512" s="119">
        <v>0</v>
      </c>
      <c r="Z512" s="134">
        <v>4</v>
      </c>
      <c r="AA512" s="119">
        <v>0</v>
      </c>
      <c r="AB512" s="119">
        <v>0</v>
      </c>
      <c r="AC512" s="119">
        <v>0</v>
      </c>
      <c r="AD512" s="119">
        <v>0</v>
      </c>
      <c r="AE512" s="119">
        <v>0</v>
      </c>
      <c r="AF512" s="119">
        <v>0.15</v>
      </c>
      <c r="AG512" t="s">
        <v>2059</v>
      </c>
    </row>
    <row r="513" spans="1:33" x14ac:dyDescent="0.25">
      <c r="A513">
        <v>681</v>
      </c>
      <c r="B513" t="s">
        <v>2056</v>
      </c>
      <c r="C513" t="s">
        <v>1907</v>
      </c>
      <c r="D513">
        <v>3</v>
      </c>
      <c r="E513">
        <v>0</v>
      </c>
      <c r="F513">
        <v>550</v>
      </c>
      <c r="G513">
        <v>12000</v>
      </c>
      <c r="H513">
        <v>63</v>
      </c>
      <c r="I513">
        <v>0.3</v>
      </c>
      <c r="J513" s="27">
        <v>0</v>
      </c>
      <c r="K513" s="119">
        <v>1.2</v>
      </c>
      <c r="L513" s="119">
        <v>1E-3</v>
      </c>
      <c r="M513" s="119">
        <v>0.1</v>
      </c>
      <c r="N513" s="119">
        <v>0.30499999999999999</v>
      </c>
      <c r="O513" s="119">
        <v>0.68</v>
      </c>
      <c r="P513" s="119">
        <v>0.92</v>
      </c>
      <c r="Q513" s="119">
        <v>0</v>
      </c>
      <c r="R513" s="119">
        <v>0</v>
      </c>
      <c r="S513" s="119">
        <v>0</v>
      </c>
      <c r="T513" s="119">
        <v>0</v>
      </c>
      <c r="U513" s="119">
        <v>0</v>
      </c>
      <c r="V513" s="119">
        <v>0</v>
      </c>
      <c r="W513" s="119">
        <v>0</v>
      </c>
      <c r="X513" s="119">
        <v>0</v>
      </c>
      <c r="Y513" s="119">
        <v>0</v>
      </c>
      <c r="Z513" s="134">
        <v>4</v>
      </c>
      <c r="AA513" s="119">
        <v>0</v>
      </c>
      <c r="AB513" s="119">
        <v>0</v>
      </c>
      <c r="AC513" s="119">
        <v>0</v>
      </c>
      <c r="AD513" s="119">
        <v>0</v>
      </c>
      <c r="AE513" s="119">
        <v>0</v>
      </c>
      <c r="AF513" s="119">
        <v>0.15</v>
      </c>
      <c r="AG513" t="s">
        <v>2057</v>
      </c>
    </row>
    <row r="514" spans="1:33" x14ac:dyDescent="0.25">
      <c r="A514">
        <v>682</v>
      </c>
      <c r="B514" t="s">
        <v>2931</v>
      </c>
      <c r="C514" t="s">
        <v>2404</v>
      </c>
      <c r="D514">
        <v>260</v>
      </c>
      <c r="E514">
        <v>275</v>
      </c>
      <c r="F514">
        <v>100</v>
      </c>
      <c r="G514">
        <v>2500</v>
      </c>
      <c r="H514">
        <v>0</v>
      </c>
      <c r="I514">
        <v>0</v>
      </c>
      <c r="J514" s="27">
        <v>0</v>
      </c>
      <c r="K514" s="119">
        <v>0.15</v>
      </c>
      <c r="L514" s="119">
        <v>1.6</v>
      </c>
      <c r="M514" s="119">
        <v>0.1</v>
      </c>
      <c r="N514" s="119">
        <v>0.30499999999999999</v>
      </c>
      <c r="O514" s="119">
        <v>0.56000000000000005</v>
      </c>
      <c r="P514" s="119">
        <v>0.88500000000000001</v>
      </c>
      <c r="Q514" s="119">
        <v>1</v>
      </c>
      <c r="R514" s="119">
        <v>0</v>
      </c>
      <c r="S514" s="119">
        <v>0</v>
      </c>
      <c r="T514" s="119">
        <v>0</v>
      </c>
      <c r="U514" s="119">
        <v>-199.9</v>
      </c>
      <c r="V514" s="119">
        <v>0</v>
      </c>
      <c r="W514" s="119">
        <v>0</v>
      </c>
      <c r="X514" s="119">
        <v>0</v>
      </c>
      <c r="Y514" s="119">
        <v>0</v>
      </c>
      <c r="Z514" s="134">
        <v>2</v>
      </c>
      <c r="AA514" s="119">
        <v>0.15</v>
      </c>
      <c r="AB514" s="119">
        <v>0.1</v>
      </c>
      <c r="AC514" s="119">
        <v>0</v>
      </c>
      <c r="AD514" s="119">
        <v>0</v>
      </c>
      <c r="AE514" s="119">
        <v>6.47</v>
      </c>
      <c r="AF514" s="119">
        <v>0.15</v>
      </c>
      <c r="AG514" t="s">
        <v>2931</v>
      </c>
    </row>
    <row r="515" spans="1:33" x14ac:dyDescent="0.25">
      <c r="A515">
        <v>683</v>
      </c>
      <c r="B515" t="s">
        <v>2932</v>
      </c>
      <c r="C515" t="s">
        <v>1907</v>
      </c>
      <c r="D515">
        <v>0</v>
      </c>
      <c r="E515">
        <v>67</v>
      </c>
      <c r="F515">
        <v>0</v>
      </c>
      <c r="G515">
        <v>0</v>
      </c>
      <c r="H515">
        <v>0</v>
      </c>
      <c r="I515">
        <v>0</v>
      </c>
      <c r="J515" s="27">
        <v>0</v>
      </c>
      <c r="K515" s="119">
        <v>0</v>
      </c>
      <c r="L515" s="119">
        <v>0</v>
      </c>
      <c r="M515" s="119">
        <v>0</v>
      </c>
      <c r="N515" s="119">
        <v>0</v>
      </c>
      <c r="O515" s="119">
        <v>0</v>
      </c>
      <c r="P515" s="119">
        <v>0</v>
      </c>
      <c r="Q515" s="119">
        <v>0</v>
      </c>
      <c r="R515" s="119">
        <v>0</v>
      </c>
      <c r="S515" s="119">
        <v>0</v>
      </c>
      <c r="T515" s="119">
        <v>0</v>
      </c>
      <c r="U515" s="119">
        <v>0</v>
      </c>
      <c r="V515" s="119">
        <v>0</v>
      </c>
      <c r="W515" s="119">
        <v>0</v>
      </c>
      <c r="X515" s="119">
        <v>0</v>
      </c>
      <c r="Y515" s="119">
        <v>0</v>
      </c>
      <c r="Z515" s="134">
        <v>2</v>
      </c>
      <c r="AA515" s="119">
        <v>0.95</v>
      </c>
      <c r="AB515" s="119">
        <v>0</v>
      </c>
      <c r="AC515" s="119">
        <v>0</v>
      </c>
      <c r="AD515" s="119">
        <v>0</v>
      </c>
      <c r="AE515" s="119">
        <v>0</v>
      </c>
      <c r="AF515" s="119">
        <v>0.15</v>
      </c>
      <c r="AG515" t="s">
        <v>1909</v>
      </c>
    </row>
    <row r="516" spans="1:33" x14ac:dyDescent="0.25">
      <c r="A516">
        <v>684</v>
      </c>
      <c r="B516" t="s">
        <v>2933</v>
      </c>
      <c r="C516" t="s">
        <v>1907</v>
      </c>
      <c r="D516">
        <v>5</v>
      </c>
      <c r="E516">
        <v>0</v>
      </c>
      <c r="F516">
        <v>0</v>
      </c>
      <c r="G516">
        <v>0</v>
      </c>
      <c r="H516">
        <v>0</v>
      </c>
      <c r="I516">
        <v>0</v>
      </c>
      <c r="J516" s="27">
        <v>0</v>
      </c>
      <c r="K516" s="119">
        <v>0</v>
      </c>
      <c r="L516" s="119">
        <v>0</v>
      </c>
      <c r="M516" s="119">
        <v>0</v>
      </c>
      <c r="N516" s="119">
        <v>0</v>
      </c>
      <c r="O516" s="119">
        <v>0</v>
      </c>
      <c r="P516" s="119">
        <v>0</v>
      </c>
      <c r="Q516" s="119">
        <v>0</v>
      </c>
      <c r="R516" s="119">
        <v>0</v>
      </c>
      <c r="S516" s="119">
        <v>0</v>
      </c>
      <c r="T516" s="119">
        <v>0</v>
      </c>
      <c r="U516" s="119">
        <v>0</v>
      </c>
      <c r="V516" s="119">
        <v>0</v>
      </c>
      <c r="W516" s="119">
        <v>0</v>
      </c>
      <c r="X516" s="119">
        <v>0</v>
      </c>
      <c r="Y516" s="119">
        <v>0</v>
      </c>
      <c r="Z516" s="134">
        <v>9</v>
      </c>
      <c r="AA516" s="119">
        <v>0</v>
      </c>
      <c r="AB516" s="119">
        <v>0</v>
      </c>
      <c r="AC516" s="119">
        <v>0</v>
      </c>
      <c r="AD516" s="119">
        <v>0</v>
      </c>
      <c r="AE516" s="119">
        <v>0</v>
      </c>
      <c r="AF516" s="119">
        <v>0</v>
      </c>
      <c r="AG516" t="s">
        <v>2934</v>
      </c>
    </row>
    <row r="517" spans="1:33" x14ac:dyDescent="0.25">
      <c r="A517">
        <v>685</v>
      </c>
      <c r="B517" t="s">
        <v>2935</v>
      </c>
      <c r="C517" t="s">
        <v>1907</v>
      </c>
      <c r="D517">
        <v>0</v>
      </c>
      <c r="E517">
        <v>3</v>
      </c>
      <c r="F517">
        <v>0</v>
      </c>
      <c r="G517">
        <v>0</v>
      </c>
      <c r="H517">
        <v>0</v>
      </c>
      <c r="I517">
        <v>0</v>
      </c>
      <c r="J517" s="27">
        <v>0</v>
      </c>
      <c r="K517" s="119">
        <v>0</v>
      </c>
      <c r="L517" s="119">
        <v>0</v>
      </c>
      <c r="M517" s="119">
        <v>0</v>
      </c>
      <c r="N517" s="119">
        <v>0</v>
      </c>
      <c r="O517" s="119">
        <v>0</v>
      </c>
      <c r="P517" s="119">
        <v>0</v>
      </c>
      <c r="Q517" s="119">
        <v>0</v>
      </c>
      <c r="R517" s="119">
        <v>0</v>
      </c>
      <c r="S517" s="119">
        <v>0</v>
      </c>
      <c r="T517" s="119">
        <v>0</v>
      </c>
      <c r="U517" s="119">
        <v>0</v>
      </c>
      <c r="V517" s="119">
        <v>0</v>
      </c>
      <c r="W517" s="119">
        <v>0</v>
      </c>
      <c r="X517" s="119">
        <v>0</v>
      </c>
      <c r="Y517" s="119">
        <v>0</v>
      </c>
      <c r="Z517" s="134">
        <v>7</v>
      </c>
      <c r="AA517" s="119">
        <v>0</v>
      </c>
      <c r="AB517" s="119">
        <v>0</v>
      </c>
      <c r="AC517" s="119">
        <v>0</v>
      </c>
      <c r="AD517" s="119">
        <v>0</v>
      </c>
      <c r="AE517" s="119">
        <v>0</v>
      </c>
      <c r="AF517" s="119">
        <v>0</v>
      </c>
      <c r="AG517" t="s">
        <v>2936</v>
      </c>
    </row>
    <row r="518" spans="1:33" x14ac:dyDescent="0.25">
      <c r="A518">
        <v>686</v>
      </c>
      <c r="B518" t="s">
        <v>2937</v>
      </c>
      <c r="C518" t="s">
        <v>1907</v>
      </c>
      <c r="D518">
        <v>0</v>
      </c>
      <c r="E518">
        <v>39</v>
      </c>
      <c r="F518">
        <v>0</v>
      </c>
      <c r="G518">
        <v>0</v>
      </c>
      <c r="H518">
        <v>0</v>
      </c>
      <c r="I518">
        <v>0</v>
      </c>
      <c r="J518" s="27">
        <v>0</v>
      </c>
      <c r="K518" s="119">
        <v>0</v>
      </c>
      <c r="L518" s="119">
        <v>0</v>
      </c>
      <c r="M518" s="119">
        <v>0</v>
      </c>
      <c r="N518" s="119">
        <v>0</v>
      </c>
      <c r="O518" s="119">
        <v>0</v>
      </c>
      <c r="P518" s="119">
        <v>0</v>
      </c>
      <c r="Q518" s="119">
        <v>0</v>
      </c>
      <c r="R518" s="119">
        <v>0</v>
      </c>
      <c r="S518" s="119">
        <v>0</v>
      </c>
      <c r="T518" s="119">
        <v>0</v>
      </c>
      <c r="U518" s="119">
        <v>0</v>
      </c>
      <c r="V518" s="119">
        <v>0</v>
      </c>
      <c r="W518" s="119">
        <v>0</v>
      </c>
      <c r="X518" s="119">
        <v>0</v>
      </c>
      <c r="Y518" s="119">
        <v>0</v>
      </c>
      <c r="Z518" s="134">
        <v>5</v>
      </c>
      <c r="AA518" s="119">
        <v>0</v>
      </c>
      <c r="AB518" s="119">
        <v>0</v>
      </c>
      <c r="AC518" s="119">
        <v>0</v>
      </c>
      <c r="AD518" s="119">
        <v>0</v>
      </c>
      <c r="AE518" s="119">
        <v>0</v>
      </c>
      <c r="AF518" s="119">
        <v>3.12</v>
      </c>
      <c r="AG518" t="s">
        <v>2938</v>
      </c>
    </row>
    <row r="519" spans="1:33" x14ac:dyDescent="0.25">
      <c r="A519">
        <v>687</v>
      </c>
      <c r="B519" t="s">
        <v>2939</v>
      </c>
      <c r="C519" t="s">
        <v>1907</v>
      </c>
      <c r="D519">
        <v>0</v>
      </c>
      <c r="E519">
        <v>29</v>
      </c>
      <c r="F519">
        <v>0</v>
      </c>
      <c r="G519">
        <v>0</v>
      </c>
      <c r="H519">
        <v>0</v>
      </c>
      <c r="I519">
        <v>0</v>
      </c>
      <c r="J519" s="27">
        <v>0</v>
      </c>
      <c r="K519" s="119">
        <v>0</v>
      </c>
      <c r="L519" s="119">
        <v>0</v>
      </c>
      <c r="M519" s="119">
        <v>0</v>
      </c>
      <c r="N519" s="119">
        <v>0</v>
      </c>
      <c r="O519" s="119">
        <v>0</v>
      </c>
      <c r="P519" s="119">
        <v>0</v>
      </c>
      <c r="Q519" s="119">
        <v>0</v>
      </c>
      <c r="R519" s="119">
        <v>0</v>
      </c>
      <c r="S519" s="119">
        <v>0</v>
      </c>
      <c r="T519" s="119">
        <v>0</v>
      </c>
      <c r="U519" s="119">
        <v>0</v>
      </c>
      <c r="V519" s="119">
        <v>0</v>
      </c>
      <c r="W519" s="119">
        <v>0</v>
      </c>
      <c r="X519" s="119">
        <v>0</v>
      </c>
      <c r="Y519" s="119">
        <v>0</v>
      </c>
      <c r="Z519" s="134">
        <v>0</v>
      </c>
      <c r="AA519" s="119">
        <v>0</v>
      </c>
      <c r="AB519" s="119">
        <v>0</v>
      </c>
      <c r="AC519" s="119">
        <v>0</v>
      </c>
      <c r="AD519" s="119">
        <v>0</v>
      </c>
      <c r="AE519" s="119">
        <v>0</v>
      </c>
      <c r="AF519" s="119">
        <v>0</v>
      </c>
      <c r="AG519" t="s">
        <v>2940</v>
      </c>
    </row>
    <row r="520" spans="1:33" x14ac:dyDescent="0.25">
      <c r="A520">
        <v>688</v>
      </c>
      <c r="B520" t="s">
        <v>2941</v>
      </c>
      <c r="C520" t="s">
        <v>2637</v>
      </c>
      <c r="D520">
        <v>13</v>
      </c>
      <c r="E520">
        <v>14</v>
      </c>
      <c r="F520">
        <v>200</v>
      </c>
      <c r="G520">
        <v>2000</v>
      </c>
      <c r="H520">
        <v>0</v>
      </c>
      <c r="I520">
        <v>0.9</v>
      </c>
      <c r="J520" s="27">
        <v>1.61</v>
      </c>
      <c r="K520" s="119">
        <v>0.19</v>
      </c>
      <c r="L520" s="119">
        <v>1.3</v>
      </c>
      <c r="M520" s="119">
        <v>1.1000000000000001</v>
      </c>
      <c r="N520" s="119">
        <v>0</v>
      </c>
      <c r="O520" s="119">
        <v>0.6</v>
      </c>
      <c r="P520" s="119">
        <v>1.097</v>
      </c>
      <c r="Q520" s="119">
        <v>1</v>
      </c>
      <c r="R520" s="119">
        <v>0</v>
      </c>
      <c r="S520" s="119">
        <v>0</v>
      </c>
      <c r="T520" s="119">
        <v>0</v>
      </c>
      <c r="U520" s="119">
        <v>304.8</v>
      </c>
      <c r="V520" s="119">
        <v>0</v>
      </c>
      <c r="W520" s="119">
        <v>0</v>
      </c>
      <c r="X520" s="119">
        <v>0</v>
      </c>
      <c r="Y520" s="119">
        <v>0</v>
      </c>
      <c r="Z520" s="134">
        <v>8</v>
      </c>
      <c r="AA520" s="119">
        <v>0</v>
      </c>
      <c r="AB520" s="119">
        <v>0</v>
      </c>
      <c r="AC520" s="119">
        <v>0</v>
      </c>
      <c r="AD520" s="119">
        <v>0</v>
      </c>
      <c r="AE520" s="119">
        <v>0</v>
      </c>
      <c r="AF520" s="119">
        <v>0</v>
      </c>
      <c r="AG520" t="s">
        <v>2942</v>
      </c>
    </row>
    <row r="521" spans="1:33" x14ac:dyDescent="0.25">
      <c r="A521">
        <v>689</v>
      </c>
      <c r="B521" t="s">
        <v>2943</v>
      </c>
      <c r="C521" t="s">
        <v>2637</v>
      </c>
      <c r="D521">
        <v>13</v>
      </c>
      <c r="E521">
        <v>14</v>
      </c>
      <c r="F521">
        <v>200</v>
      </c>
      <c r="G521">
        <v>2000</v>
      </c>
      <c r="H521">
        <v>0</v>
      </c>
      <c r="I521">
        <v>0.9</v>
      </c>
      <c r="J521" s="27">
        <v>1.61</v>
      </c>
      <c r="K521" s="119">
        <v>0.19</v>
      </c>
      <c r="L521" s="119">
        <v>1.3</v>
      </c>
      <c r="M521" s="119">
        <v>1.1000000000000001</v>
      </c>
      <c r="N521" s="119">
        <v>0</v>
      </c>
      <c r="O521" s="119">
        <v>0.6</v>
      </c>
      <c r="P521" s="119">
        <v>1.097</v>
      </c>
      <c r="Q521" s="119">
        <v>1</v>
      </c>
      <c r="R521" s="119">
        <v>0</v>
      </c>
      <c r="S521" s="119">
        <v>0</v>
      </c>
      <c r="T521" s="119">
        <v>0</v>
      </c>
      <c r="U521" s="119">
        <v>203.2</v>
      </c>
      <c r="V521" s="119">
        <v>0</v>
      </c>
      <c r="W521" s="119">
        <v>0</v>
      </c>
      <c r="X521" s="119">
        <v>0</v>
      </c>
      <c r="Y521" s="119">
        <v>0</v>
      </c>
      <c r="Z521" s="134">
        <v>8</v>
      </c>
      <c r="AA521" s="119">
        <v>0</v>
      </c>
      <c r="AB521" s="119">
        <v>0</v>
      </c>
      <c r="AC521" s="119">
        <v>0</v>
      </c>
      <c r="AD521" s="119">
        <v>0</v>
      </c>
      <c r="AE521" s="119">
        <v>0</v>
      </c>
      <c r="AF521" s="119">
        <v>0</v>
      </c>
      <c r="AG521" t="s">
        <v>2944</v>
      </c>
    </row>
    <row r="522" spans="1:33" x14ac:dyDescent="0.25">
      <c r="A522">
        <v>690</v>
      </c>
      <c r="B522" t="s">
        <v>2945</v>
      </c>
      <c r="C522" t="s">
        <v>1906</v>
      </c>
      <c r="D522">
        <v>28</v>
      </c>
      <c r="E522">
        <v>31</v>
      </c>
      <c r="F522">
        <v>100</v>
      </c>
      <c r="G522">
        <v>2500</v>
      </c>
      <c r="H522">
        <v>0</v>
      </c>
      <c r="I522">
        <v>1.5</v>
      </c>
      <c r="J522" s="27">
        <v>4.51</v>
      </c>
      <c r="K522" s="119">
        <v>0.15</v>
      </c>
      <c r="L522" s="119">
        <v>1.6</v>
      </c>
      <c r="M522" s="119">
        <v>0.1</v>
      </c>
      <c r="N522" s="119">
        <v>0</v>
      </c>
      <c r="O522" s="119">
        <v>0.56000000000000005</v>
      </c>
      <c r="P522" s="119">
        <v>0.88500000000000001</v>
      </c>
      <c r="Q522" s="119">
        <v>0.95</v>
      </c>
      <c r="R522" s="119">
        <v>0</v>
      </c>
      <c r="S522" s="119">
        <v>0</v>
      </c>
      <c r="T522" s="119">
        <v>0</v>
      </c>
      <c r="U522" s="119">
        <v>-101.6</v>
      </c>
      <c r="V522" s="119">
        <v>0</v>
      </c>
      <c r="W522" s="119">
        <v>0</v>
      </c>
      <c r="X522" s="119">
        <v>0</v>
      </c>
      <c r="Y522" s="119">
        <v>0</v>
      </c>
      <c r="Z522" s="134">
        <v>2</v>
      </c>
      <c r="AA522" s="119">
        <v>0.95</v>
      </c>
      <c r="AB522" s="119">
        <v>0.7</v>
      </c>
      <c r="AC522" s="119">
        <v>0</v>
      </c>
      <c r="AD522" s="119">
        <v>0</v>
      </c>
      <c r="AE522" s="119">
        <v>16.47</v>
      </c>
      <c r="AF522" s="119">
        <v>0.15</v>
      </c>
      <c r="AG522" t="s">
        <v>2946</v>
      </c>
    </row>
    <row r="523" spans="1:33" x14ac:dyDescent="0.25">
      <c r="A523">
        <v>691</v>
      </c>
      <c r="B523" t="s">
        <v>2947</v>
      </c>
      <c r="C523" t="s">
        <v>1906</v>
      </c>
      <c r="D523">
        <v>35</v>
      </c>
      <c r="E523">
        <v>39</v>
      </c>
      <c r="F523">
        <v>50</v>
      </c>
      <c r="G523">
        <v>2500</v>
      </c>
      <c r="H523">
        <v>0</v>
      </c>
      <c r="I523">
        <v>1.8</v>
      </c>
      <c r="J523" s="27">
        <v>3.22</v>
      </c>
      <c r="K523" s="119">
        <v>0.19</v>
      </c>
      <c r="L523" s="119">
        <v>1.4</v>
      </c>
      <c r="M523" s="119">
        <v>0.1</v>
      </c>
      <c r="N523" s="119">
        <v>0</v>
      </c>
      <c r="O523" s="119">
        <v>0.6</v>
      </c>
      <c r="P523" s="119">
        <v>0.88500000000000001</v>
      </c>
      <c r="Q523" s="119">
        <v>0.95</v>
      </c>
      <c r="R523" s="119">
        <v>0</v>
      </c>
      <c r="S523" s="119">
        <v>0.8</v>
      </c>
      <c r="T523" s="119">
        <v>20.065999999999999</v>
      </c>
      <c r="U523" s="119">
        <v>150.11000000000001</v>
      </c>
      <c r="V523" s="119">
        <v>0</v>
      </c>
      <c r="W523" s="119">
        <v>0</v>
      </c>
      <c r="X523" s="119">
        <v>0</v>
      </c>
      <c r="Y523" s="119">
        <v>0</v>
      </c>
      <c r="Z523" s="134">
        <v>2</v>
      </c>
      <c r="AA523" s="119">
        <v>0.95</v>
      </c>
      <c r="AB523" s="119">
        <v>0.8</v>
      </c>
      <c r="AC523" s="119">
        <v>0</v>
      </c>
      <c r="AD523" s="119">
        <v>0</v>
      </c>
      <c r="AE523" s="119">
        <v>16.47</v>
      </c>
      <c r="AF523" s="119">
        <v>27.3</v>
      </c>
      <c r="AG523" t="s">
        <v>2948</v>
      </c>
    </row>
    <row r="524" spans="1:33" x14ac:dyDescent="0.25">
      <c r="A524">
        <v>692</v>
      </c>
      <c r="B524" t="s">
        <v>2949</v>
      </c>
      <c r="C524" t="s">
        <v>1906</v>
      </c>
      <c r="D524">
        <v>27</v>
      </c>
      <c r="E524">
        <v>29</v>
      </c>
      <c r="F524">
        <v>100</v>
      </c>
      <c r="G524">
        <v>1200</v>
      </c>
      <c r="H524">
        <v>0</v>
      </c>
      <c r="I524">
        <v>6.1</v>
      </c>
      <c r="J524" s="27">
        <v>8.85</v>
      </c>
      <c r="K524" s="119">
        <v>0.32</v>
      </c>
      <c r="L524" s="119">
        <v>2.1</v>
      </c>
      <c r="M524" s="119">
        <v>0.1</v>
      </c>
      <c r="N524" s="119">
        <v>0</v>
      </c>
      <c r="O524" s="119">
        <v>0.6</v>
      </c>
      <c r="P524" s="119">
        <v>0.88500000000000001</v>
      </c>
      <c r="Q524" s="119">
        <v>0.6</v>
      </c>
      <c r="R524" s="119">
        <v>0</v>
      </c>
      <c r="S524" s="119">
        <v>0.1</v>
      </c>
      <c r="T524" s="119">
        <v>10.16</v>
      </c>
      <c r="U524" s="119">
        <v>40.64</v>
      </c>
      <c r="V524" s="119">
        <v>76.2</v>
      </c>
      <c r="W524" s="119">
        <v>0.254</v>
      </c>
      <c r="X524" s="119">
        <v>0</v>
      </c>
      <c r="Y524" s="119">
        <v>0</v>
      </c>
      <c r="Z524" s="134">
        <v>5</v>
      </c>
      <c r="AA524" s="119">
        <v>0</v>
      </c>
      <c r="AB524" s="119">
        <v>0</v>
      </c>
      <c r="AC524" s="119">
        <v>0</v>
      </c>
      <c r="AD524" s="119">
        <v>0</v>
      </c>
      <c r="AE524" s="119">
        <v>6.79</v>
      </c>
      <c r="AF524" s="119">
        <v>2.4380000000000002</v>
      </c>
      <c r="AG524" t="s">
        <v>2950</v>
      </c>
    </row>
    <row r="525" spans="1:33" x14ac:dyDescent="0.25">
      <c r="A525">
        <v>693</v>
      </c>
      <c r="B525" t="s">
        <v>2778</v>
      </c>
      <c r="C525" t="s">
        <v>2637</v>
      </c>
      <c r="D525">
        <v>13</v>
      </c>
      <c r="E525">
        <v>14</v>
      </c>
      <c r="F525">
        <v>200</v>
      </c>
      <c r="G525">
        <v>2000</v>
      </c>
      <c r="H525">
        <v>0</v>
      </c>
      <c r="I525">
        <v>0.9</v>
      </c>
      <c r="J525" s="27">
        <v>1.61</v>
      </c>
      <c r="K525" s="119">
        <v>0.19</v>
      </c>
      <c r="L525" s="119">
        <v>1.3</v>
      </c>
      <c r="M525" s="119">
        <v>1.1000000000000001</v>
      </c>
      <c r="N525" s="119">
        <v>0</v>
      </c>
      <c r="O525" s="119">
        <v>0.6</v>
      </c>
      <c r="P525" s="119">
        <v>1.097</v>
      </c>
      <c r="Q525" s="119">
        <v>1</v>
      </c>
      <c r="R525" s="119">
        <v>0</v>
      </c>
      <c r="S525" s="119">
        <v>0</v>
      </c>
      <c r="T525" s="119">
        <v>0</v>
      </c>
      <c r="U525" s="119">
        <v>63.5</v>
      </c>
      <c r="V525" s="119">
        <v>0</v>
      </c>
      <c r="W525" s="119">
        <v>0</v>
      </c>
      <c r="X525" s="119">
        <v>0</v>
      </c>
      <c r="Y525" s="119">
        <v>0</v>
      </c>
      <c r="Z525" s="134">
        <v>8</v>
      </c>
      <c r="AA525" s="119">
        <v>0</v>
      </c>
      <c r="AB525" s="119">
        <v>0</v>
      </c>
      <c r="AC525" s="119">
        <v>0</v>
      </c>
      <c r="AD525" s="119">
        <v>0</v>
      </c>
      <c r="AE525" s="119">
        <v>0</v>
      </c>
      <c r="AF525" s="119">
        <v>0</v>
      </c>
      <c r="AG525" t="s">
        <v>2779</v>
      </c>
    </row>
    <row r="526" spans="1:33" x14ac:dyDescent="0.25">
      <c r="A526">
        <v>694</v>
      </c>
      <c r="B526" t="s">
        <v>2734</v>
      </c>
      <c r="C526" t="s">
        <v>2637</v>
      </c>
      <c r="D526">
        <v>32310</v>
      </c>
      <c r="E526">
        <v>35541</v>
      </c>
      <c r="F526">
        <v>100</v>
      </c>
      <c r="G526">
        <v>20000</v>
      </c>
      <c r="H526">
        <v>41</v>
      </c>
      <c r="I526">
        <v>2.4</v>
      </c>
      <c r="J526" s="27">
        <v>3.22</v>
      </c>
      <c r="K526" s="119">
        <v>0.19</v>
      </c>
      <c r="L526" s="119">
        <v>1.3</v>
      </c>
      <c r="M526" s="119">
        <v>4.3999999999999997E-2</v>
      </c>
      <c r="N526" s="119">
        <v>0</v>
      </c>
      <c r="O526" s="119">
        <v>0.68</v>
      </c>
      <c r="P526" s="119">
        <v>0.9</v>
      </c>
      <c r="Q526" s="119">
        <v>1</v>
      </c>
      <c r="R526" s="119">
        <v>0</v>
      </c>
      <c r="S526" s="119">
        <v>0</v>
      </c>
      <c r="T526" s="119">
        <v>0</v>
      </c>
      <c r="U526" s="119">
        <v>0</v>
      </c>
      <c r="V526" s="119">
        <v>0</v>
      </c>
      <c r="W526" s="119">
        <v>0</v>
      </c>
      <c r="X526" s="119">
        <v>0</v>
      </c>
      <c r="Y526" s="119">
        <v>0</v>
      </c>
      <c r="Z526" s="134">
        <v>8</v>
      </c>
      <c r="AA526" s="119">
        <v>0</v>
      </c>
      <c r="AB526" s="119">
        <v>0</v>
      </c>
      <c r="AC526" s="119">
        <v>0</v>
      </c>
      <c r="AD526" s="119">
        <v>0</v>
      </c>
      <c r="AE526" s="119">
        <v>0</v>
      </c>
      <c r="AF526" s="119">
        <v>0</v>
      </c>
      <c r="AG526" t="s">
        <v>2735</v>
      </c>
    </row>
    <row r="527" spans="1:33" x14ac:dyDescent="0.25">
      <c r="A527">
        <v>695</v>
      </c>
      <c r="B527" t="s">
        <v>2951</v>
      </c>
      <c r="C527" t="s">
        <v>2404</v>
      </c>
      <c r="D527">
        <v>96</v>
      </c>
      <c r="E527">
        <v>105</v>
      </c>
      <c r="F527">
        <v>600</v>
      </c>
      <c r="G527">
        <v>6000</v>
      </c>
      <c r="H527">
        <v>82</v>
      </c>
      <c r="I527">
        <v>3.7</v>
      </c>
      <c r="J527" s="27">
        <v>8.0399999999999991</v>
      </c>
      <c r="K527" s="119">
        <v>0.19</v>
      </c>
      <c r="L527" s="119">
        <v>1.4</v>
      </c>
      <c r="M527" s="119">
        <v>0.1</v>
      </c>
      <c r="N527" s="119">
        <v>0.42</v>
      </c>
      <c r="O527" s="119">
        <v>0.6</v>
      </c>
      <c r="P527" s="119">
        <v>0.88700000000000001</v>
      </c>
      <c r="Q527" s="119">
        <v>1</v>
      </c>
      <c r="R527" s="119">
        <v>0</v>
      </c>
      <c r="S527" s="119">
        <v>0</v>
      </c>
      <c r="T527" s="119">
        <v>0</v>
      </c>
      <c r="U527" s="119">
        <v>-101.6</v>
      </c>
      <c r="V527" s="119">
        <v>0</v>
      </c>
      <c r="W527" s="119">
        <v>0</v>
      </c>
      <c r="X527" s="119">
        <v>0</v>
      </c>
      <c r="Y527" s="119">
        <v>0</v>
      </c>
      <c r="Z527" s="134">
        <v>2</v>
      </c>
      <c r="AA527" s="119">
        <v>0.9</v>
      </c>
      <c r="AB527" s="119">
        <v>0.95</v>
      </c>
      <c r="AC527" s="119">
        <v>0</v>
      </c>
      <c r="AD527" s="119">
        <v>0.95</v>
      </c>
      <c r="AE527" s="119">
        <v>16.47</v>
      </c>
      <c r="AF527" s="119">
        <v>0.15</v>
      </c>
      <c r="AG527" t="s">
        <v>2952</v>
      </c>
    </row>
    <row r="528" spans="1:33" x14ac:dyDescent="0.25">
      <c r="A528">
        <v>696</v>
      </c>
      <c r="B528" t="s">
        <v>2953</v>
      </c>
      <c r="C528" t="s">
        <v>1906</v>
      </c>
      <c r="D528">
        <v>1400</v>
      </c>
      <c r="E528">
        <v>1540</v>
      </c>
      <c r="F528">
        <v>200</v>
      </c>
      <c r="G528">
        <v>2000</v>
      </c>
      <c r="H528">
        <v>0</v>
      </c>
      <c r="I528">
        <v>3.7</v>
      </c>
      <c r="J528" s="27">
        <v>3.22</v>
      </c>
      <c r="K528" s="119">
        <v>0.32</v>
      </c>
      <c r="L528" s="119">
        <v>2.1</v>
      </c>
      <c r="M528" s="119">
        <v>0.1</v>
      </c>
      <c r="N528" s="119">
        <v>0</v>
      </c>
      <c r="O528" s="119">
        <v>0.6</v>
      </c>
      <c r="P528" s="119">
        <v>0.88500000000000001</v>
      </c>
      <c r="Q528" s="119">
        <v>0.7</v>
      </c>
      <c r="R528" s="119">
        <v>0</v>
      </c>
      <c r="S528" s="119">
        <v>0.3</v>
      </c>
      <c r="T528" s="119">
        <v>10</v>
      </c>
      <c r="U528" s="119">
        <v>100</v>
      </c>
      <c r="V528" s="119">
        <v>25</v>
      </c>
      <c r="W528" s="119">
        <v>0.91</v>
      </c>
      <c r="X528" s="119">
        <v>0</v>
      </c>
      <c r="Y528" s="119">
        <v>0</v>
      </c>
      <c r="Z528" s="134">
        <v>5</v>
      </c>
      <c r="AA528" s="119">
        <v>0</v>
      </c>
      <c r="AB528" s="119">
        <v>0</v>
      </c>
      <c r="AC528" s="119">
        <v>0</v>
      </c>
      <c r="AD528" s="119">
        <v>0</v>
      </c>
      <c r="AE528" s="119">
        <v>0</v>
      </c>
      <c r="AF528" s="119">
        <v>3.12</v>
      </c>
      <c r="AG528" t="s">
        <v>2954</v>
      </c>
    </row>
    <row r="529" spans="1:33" x14ac:dyDescent="0.25">
      <c r="A529">
        <v>697</v>
      </c>
      <c r="B529" t="s">
        <v>2955</v>
      </c>
      <c r="C529" t="s">
        <v>1906</v>
      </c>
      <c r="D529">
        <v>775</v>
      </c>
      <c r="E529">
        <v>853</v>
      </c>
      <c r="F529">
        <v>200</v>
      </c>
      <c r="G529">
        <v>2000</v>
      </c>
      <c r="H529">
        <v>0</v>
      </c>
      <c r="I529">
        <v>1.5</v>
      </c>
      <c r="J529" s="27">
        <v>5.15</v>
      </c>
      <c r="K529" s="119">
        <v>0.17</v>
      </c>
      <c r="L529" s="119">
        <v>2.2000000000000002</v>
      </c>
      <c r="M529" s="119">
        <v>0</v>
      </c>
      <c r="N529" s="119">
        <v>0</v>
      </c>
      <c r="O529" s="119">
        <v>0.6</v>
      </c>
      <c r="P529" s="119">
        <v>0.88500000000000001</v>
      </c>
      <c r="Q529" s="119">
        <v>0.75</v>
      </c>
      <c r="R529" s="119">
        <v>0</v>
      </c>
      <c r="S529" s="119">
        <v>0.25</v>
      </c>
      <c r="T529" s="119">
        <v>15</v>
      </c>
      <c r="U529" s="119">
        <v>0</v>
      </c>
      <c r="V529" s="119">
        <v>0</v>
      </c>
      <c r="W529" s="119">
        <v>0</v>
      </c>
      <c r="X529" s="119">
        <v>0</v>
      </c>
      <c r="Y529" s="119">
        <v>0</v>
      </c>
      <c r="Z529" s="134">
        <v>9</v>
      </c>
      <c r="AA529" s="119">
        <v>0</v>
      </c>
      <c r="AB529" s="119">
        <v>0</v>
      </c>
      <c r="AC529" s="119">
        <v>0</v>
      </c>
      <c r="AD529" s="119">
        <v>0</v>
      </c>
      <c r="AE529" s="119">
        <v>0</v>
      </c>
      <c r="AF529" s="119">
        <v>31.2</v>
      </c>
      <c r="AG529" t="s">
        <v>2956</v>
      </c>
    </row>
    <row r="530" spans="1:33" x14ac:dyDescent="0.25">
      <c r="A530">
        <v>698</v>
      </c>
      <c r="B530" t="s">
        <v>2957</v>
      </c>
      <c r="C530" t="s">
        <v>1907</v>
      </c>
      <c r="D530">
        <v>25</v>
      </c>
      <c r="E530">
        <v>0</v>
      </c>
      <c r="F530">
        <v>0</v>
      </c>
      <c r="G530">
        <v>0</v>
      </c>
      <c r="H530">
        <v>0</v>
      </c>
      <c r="I530">
        <v>0</v>
      </c>
      <c r="J530" s="27">
        <v>0</v>
      </c>
      <c r="K530" s="119">
        <v>0</v>
      </c>
      <c r="L530" s="119">
        <v>0</v>
      </c>
      <c r="M530" s="119">
        <v>0</v>
      </c>
      <c r="N530" s="119">
        <v>0</v>
      </c>
      <c r="O530" s="119">
        <v>0</v>
      </c>
      <c r="P530" s="119">
        <v>0</v>
      </c>
      <c r="Q530" s="119">
        <v>0</v>
      </c>
      <c r="R530" s="119">
        <v>0</v>
      </c>
      <c r="S530" s="119">
        <v>0</v>
      </c>
      <c r="T530" s="119">
        <v>0</v>
      </c>
      <c r="U530" s="119">
        <v>-50</v>
      </c>
      <c r="V530" s="119">
        <v>0</v>
      </c>
      <c r="W530" s="119">
        <v>0</v>
      </c>
      <c r="X530" s="119">
        <v>0</v>
      </c>
      <c r="Y530" s="119">
        <v>0</v>
      </c>
      <c r="Z530" s="134">
        <v>2</v>
      </c>
      <c r="AA530" s="119">
        <v>0.95</v>
      </c>
      <c r="AB530" s="119">
        <v>0.9</v>
      </c>
      <c r="AC530" s="119">
        <v>0</v>
      </c>
      <c r="AD530" s="119">
        <v>0</v>
      </c>
      <c r="AE530" s="119">
        <v>0</v>
      </c>
      <c r="AF530" s="119">
        <v>0.15</v>
      </c>
      <c r="AG530" t="s">
        <v>2958</v>
      </c>
    </row>
    <row r="531" spans="1:33" x14ac:dyDescent="0.25">
      <c r="A531">
        <v>699</v>
      </c>
      <c r="B531" t="s">
        <v>2158</v>
      </c>
      <c r="C531" t="s">
        <v>1906</v>
      </c>
      <c r="D531">
        <v>15808</v>
      </c>
      <c r="E531">
        <v>17389</v>
      </c>
      <c r="F531">
        <v>65</v>
      </c>
      <c r="G531">
        <v>1200</v>
      </c>
      <c r="H531">
        <v>0</v>
      </c>
      <c r="I531">
        <v>4.3</v>
      </c>
      <c r="J531" s="27">
        <v>4.0199999999999996</v>
      </c>
      <c r="K531" s="119">
        <v>0.32</v>
      </c>
      <c r="L531" s="119">
        <v>2.1</v>
      </c>
      <c r="M531" s="119">
        <v>0.1</v>
      </c>
      <c r="N531" s="119">
        <v>0</v>
      </c>
      <c r="O531" s="119">
        <v>0.6</v>
      </c>
      <c r="P531" s="119">
        <v>0.88500000000000001</v>
      </c>
      <c r="Q531" s="119">
        <v>0.7</v>
      </c>
      <c r="R531" s="119">
        <v>0</v>
      </c>
      <c r="S531" s="119">
        <v>0</v>
      </c>
      <c r="T531" s="119">
        <v>0</v>
      </c>
      <c r="U531" s="119">
        <v>0</v>
      </c>
      <c r="V531" s="119">
        <v>0</v>
      </c>
      <c r="W531" s="119">
        <v>0</v>
      </c>
      <c r="X531" s="119">
        <v>0</v>
      </c>
      <c r="Y531" s="119">
        <v>0</v>
      </c>
      <c r="Z531" s="134">
        <v>6</v>
      </c>
      <c r="AA531" s="119">
        <v>0</v>
      </c>
      <c r="AB531" s="119">
        <v>0</v>
      </c>
      <c r="AC531" s="119">
        <v>0</v>
      </c>
      <c r="AD531" s="119">
        <v>0</v>
      </c>
      <c r="AE531" s="119">
        <v>0</v>
      </c>
      <c r="AF531" s="119">
        <v>6.0999999999999999E-2</v>
      </c>
      <c r="AG531" t="s">
        <v>2959</v>
      </c>
    </row>
    <row r="532" spans="1:33" x14ac:dyDescent="0.25">
      <c r="A532">
        <v>700</v>
      </c>
      <c r="B532" t="s">
        <v>2960</v>
      </c>
      <c r="C532" t="s">
        <v>1906</v>
      </c>
      <c r="D532">
        <v>15535</v>
      </c>
      <c r="E532">
        <v>17088</v>
      </c>
      <c r="F532">
        <v>70</v>
      </c>
      <c r="G532">
        <v>1200</v>
      </c>
      <c r="H532">
        <v>0</v>
      </c>
      <c r="I532">
        <v>6.1</v>
      </c>
      <c r="J532" s="27">
        <v>5.31</v>
      </c>
      <c r="K532" s="119">
        <v>0.32</v>
      </c>
      <c r="L532" s="119">
        <v>2.1</v>
      </c>
      <c r="M532" s="119">
        <v>0.1</v>
      </c>
      <c r="N532" s="119">
        <v>0</v>
      </c>
      <c r="O532" s="119">
        <v>0.6</v>
      </c>
      <c r="P532" s="119">
        <v>0.88500000000000001</v>
      </c>
      <c r="Q532" s="119">
        <v>0.7</v>
      </c>
      <c r="R532" s="119">
        <v>0</v>
      </c>
      <c r="S532" s="119">
        <v>0.4</v>
      </c>
      <c r="T532" s="119">
        <v>10</v>
      </c>
      <c r="U532" s="119">
        <v>40</v>
      </c>
      <c r="V532" s="119">
        <v>25</v>
      </c>
      <c r="W532" s="119">
        <v>0.17</v>
      </c>
      <c r="X532" s="119">
        <v>0</v>
      </c>
      <c r="Y532" s="119">
        <v>0</v>
      </c>
      <c r="Z532" s="134">
        <v>6</v>
      </c>
      <c r="AA532" s="119">
        <v>0</v>
      </c>
      <c r="AB532" s="119">
        <v>0</v>
      </c>
      <c r="AC532" s="119">
        <v>0</v>
      </c>
      <c r="AD532" s="119">
        <v>0</v>
      </c>
      <c r="AE532" s="119">
        <v>0</v>
      </c>
      <c r="AF532" s="119">
        <v>6.3380000000000001</v>
      </c>
      <c r="AG532" t="s">
        <v>2961</v>
      </c>
    </row>
    <row r="533" spans="1:33" x14ac:dyDescent="0.25">
      <c r="A533">
        <v>701</v>
      </c>
      <c r="B533" t="s">
        <v>2962</v>
      </c>
      <c r="C533" t="s">
        <v>1906</v>
      </c>
      <c r="D533">
        <v>16300</v>
      </c>
      <c r="E533">
        <v>17930</v>
      </c>
      <c r="F533">
        <v>100</v>
      </c>
      <c r="G533">
        <v>2000</v>
      </c>
      <c r="H533">
        <v>0</v>
      </c>
      <c r="I533">
        <v>3.7</v>
      </c>
      <c r="J533" s="27">
        <v>16.100000000000001</v>
      </c>
      <c r="K533" s="119">
        <v>0.1</v>
      </c>
      <c r="L533" s="119">
        <v>1.8</v>
      </c>
      <c r="M533" s="119">
        <v>0.1</v>
      </c>
      <c r="N533" s="119">
        <v>0</v>
      </c>
      <c r="O533" s="119">
        <v>0.56000000000000005</v>
      </c>
      <c r="P533" s="119">
        <v>0.88500000000000001</v>
      </c>
      <c r="Q533" s="119">
        <v>0.82499999999999996</v>
      </c>
      <c r="R533" s="119">
        <v>0</v>
      </c>
      <c r="S533" s="119">
        <v>0</v>
      </c>
      <c r="T533" s="119">
        <v>0</v>
      </c>
      <c r="U533" s="119">
        <v>-25</v>
      </c>
      <c r="V533" s="119">
        <v>0</v>
      </c>
      <c r="W533" s="119">
        <v>0</v>
      </c>
      <c r="X533" s="119">
        <v>0</v>
      </c>
      <c r="Y533" s="119">
        <v>0</v>
      </c>
      <c r="Z533" s="134">
        <v>2</v>
      </c>
      <c r="AA533" s="119">
        <v>0.95</v>
      </c>
      <c r="AB533" s="119">
        <v>0.9</v>
      </c>
      <c r="AC533" s="119">
        <v>0</v>
      </c>
      <c r="AD533" s="119">
        <v>0</v>
      </c>
      <c r="AE533" s="119">
        <v>0</v>
      </c>
      <c r="AF533" s="119">
        <v>0.15</v>
      </c>
      <c r="AG533" t="s">
        <v>2963</v>
      </c>
    </row>
    <row r="534" spans="1:33" x14ac:dyDescent="0.25">
      <c r="A534">
        <v>702</v>
      </c>
      <c r="B534" t="s">
        <v>2964</v>
      </c>
      <c r="C534" t="s">
        <v>1906</v>
      </c>
      <c r="D534">
        <v>1400</v>
      </c>
      <c r="E534">
        <v>1540</v>
      </c>
      <c r="F534">
        <v>200</v>
      </c>
      <c r="G534">
        <v>2000</v>
      </c>
      <c r="H534">
        <v>0</v>
      </c>
      <c r="I534">
        <v>3.7</v>
      </c>
      <c r="J534" s="27">
        <v>3.22</v>
      </c>
      <c r="K534" s="119">
        <v>0.32</v>
      </c>
      <c r="L534" s="119">
        <v>2.1</v>
      </c>
      <c r="M534" s="119">
        <v>0.1</v>
      </c>
      <c r="N534" s="119">
        <v>0</v>
      </c>
      <c r="O534" s="119">
        <v>0.6</v>
      </c>
      <c r="P534" s="119">
        <v>0.88500000000000001</v>
      </c>
      <c r="Q534" s="119">
        <v>0.7</v>
      </c>
      <c r="R534" s="119">
        <v>0</v>
      </c>
      <c r="S534" s="119">
        <v>0.3</v>
      </c>
      <c r="T534" s="119">
        <v>10</v>
      </c>
      <c r="U534" s="119">
        <v>100</v>
      </c>
      <c r="V534" s="119">
        <v>25</v>
      </c>
      <c r="W534" s="119">
        <v>0.91</v>
      </c>
      <c r="X534" s="119">
        <v>0</v>
      </c>
      <c r="Y534" s="119">
        <v>0</v>
      </c>
      <c r="Z534" s="134">
        <v>5</v>
      </c>
      <c r="AA534" s="119">
        <v>0</v>
      </c>
      <c r="AB534" s="119">
        <v>0</v>
      </c>
      <c r="AC534" s="119">
        <v>0</v>
      </c>
      <c r="AD534" s="119">
        <v>0</v>
      </c>
      <c r="AE534" s="119">
        <v>0</v>
      </c>
      <c r="AF534" s="119">
        <v>3.12</v>
      </c>
      <c r="AG534" t="s">
        <v>2965</v>
      </c>
    </row>
    <row r="535" spans="1:33" x14ac:dyDescent="0.25">
      <c r="A535">
        <v>703</v>
      </c>
      <c r="B535" t="s">
        <v>2966</v>
      </c>
      <c r="C535" t="s">
        <v>2404</v>
      </c>
      <c r="D535">
        <v>17680</v>
      </c>
      <c r="E535">
        <v>19448</v>
      </c>
      <c r="F535">
        <v>400</v>
      </c>
      <c r="G535">
        <v>6000</v>
      </c>
      <c r="H535">
        <v>130</v>
      </c>
      <c r="I535">
        <v>0.3</v>
      </c>
      <c r="J535" s="27">
        <v>48.27</v>
      </c>
      <c r="K535" s="119">
        <v>7.0000000000000001E-3</v>
      </c>
      <c r="L535" s="119">
        <v>2</v>
      </c>
      <c r="M535" s="119">
        <v>0.1</v>
      </c>
      <c r="N535" s="119">
        <v>0.30499999999999999</v>
      </c>
      <c r="O535" s="119">
        <v>0.6</v>
      </c>
      <c r="P535" s="119">
        <v>0.88500000000000001</v>
      </c>
      <c r="Q535" s="119">
        <v>0.8</v>
      </c>
      <c r="R535" s="119">
        <v>0</v>
      </c>
      <c r="S535" s="119">
        <v>0</v>
      </c>
      <c r="T535" s="119">
        <v>0</v>
      </c>
      <c r="U535" s="119">
        <v>0</v>
      </c>
      <c r="V535" s="119">
        <v>0</v>
      </c>
      <c r="W535" s="119">
        <v>0</v>
      </c>
      <c r="X535" s="119">
        <v>0</v>
      </c>
      <c r="Y535" s="119">
        <v>0</v>
      </c>
      <c r="Z535" s="134">
        <v>0</v>
      </c>
      <c r="AA535" s="119">
        <v>0</v>
      </c>
      <c r="AB535" s="119">
        <v>0</v>
      </c>
      <c r="AC535" s="119">
        <v>0</v>
      </c>
      <c r="AD535" s="119">
        <v>0</v>
      </c>
      <c r="AE535" s="119">
        <v>0</v>
      </c>
      <c r="AF535" s="119">
        <v>0.15</v>
      </c>
      <c r="AG535" t="s">
        <v>2967</v>
      </c>
    </row>
    <row r="536" spans="1:33" x14ac:dyDescent="0.25">
      <c r="A536">
        <v>704</v>
      </c>
      <c r="B536" t="s">
        <v>2968</v>
      </c>
      <c r="C536" t="s">
        <v>1906</v>
      </c>
      <c r="D536">
        <v>4638</v>
      </c>
      <c r="E536">
        <v>5101</v>
      </c>
      <c r="F536">
        <v>80</v>
      </c>
      <c r="G536">
        <v>1500</v>
      </c>
      <c r="H536">
        <v>0</v>
      </c>
      <c r="I536">
        <v>9.1</v>
      </c>
      <c r="J536" s="27">
        <v>10.46</v>
      </c>
      <c r="K536" s="119">
        <v>0.63</v>
      </c>
      <c r="L536" s="119">
        <v>1.3</v>
      </c>
      <c r="M536" s="119">
        <v>0.1</v>
      </c>
      <c r="N536" s="119">
        <v>0</v>
      </c>
      <c r="O536" s="119">
        <v>0.6</v>
      </c>
      <c r="P536" s="119">
        <v>0.88500000000000001</v>
      </c>
      <c r="Q536" s="119">
        <v>0.65</v>
      </c>
      <c r="R536" s="119">
        <v>0</v>
      </c>
      <c r="S536" s="119">
        <v>0</v>
      </c>
      <c r="T536" s="119">
        <v>0</v>
      </c>
      <c r="U536" s="119">
        <v>0</v>
      </c>
      <c r="V536" s="119">
        <v>0</v>
      </c>
      <c r="W536" s="119">
        <v>0</v>
      </c>
      <c r="X536" s="119">
        <v>0</v>
      </c>
      <c r="Y536" s="119">
        <v>0</v>
      </c>
      <c r="Z536" s="134">
        <v>9</v>
      </c>
      <c r="AA536" s="119">
        <v>0</v>
      </c>
      <c r="AB536" s="119">
        <v>0</v>
      </c>
      <c r="AC536" s="119">
        <v>0</v>
      </c>
      <c r="AD536" s="119">
        <v>0</v>
      </c>
      <c r="AE536" s="119">
        <v>0</v>
      </c>
      <c r="AF536" s="119">
        <v>6.0999999999999999E-2</v>
      </c>
      <c r="AG536" t="s">
        <v>2969</v>
      </c>
    </row>
    <row r="537" spans="1:33" x14ac:dyDescent="0.25">
      <c r="A537">
        <v>705</v>
      </c>
      <c r="B537" t="s">
        <v>2970</v>
      </c>
      <c r="C537" t="s">
        <v>1907</v>
      </c>
      <c r="D537">
        <v>25</v>
      </c>
      <c r="E537">
        <v>0</v>
      </c>
      <c r="F537">
        <v>0</v>
      </c>
      <c r="G537">
        <v>0</v>
      </c>
      <c r="H537">
        <v>0</v>
      </c>
      <c r="I537">
        <v>0</v>
      </c>
      <c r="J537" s="27">
        <v>0</v>
      </c>
      <c r="K537" s="119">
        <v>0</v>
      </c>
      <c r="L537" s="119">
        <v>0</v>
      </c>
      <c r="M537" s="119">
        <v>0</v>
      </c>
      <c r="N537" s="119">
        <v>0</v>
      </c>
      <c r="O537" s="119">
        <v>0</v>
      </c>
      <c r="P537" s="119">
        <v>0</v>
      </c>
      <c r="Q537" s="119">
        <v>0</v>
      </c>
      <c r="R537" s="119">
        <v>0</v>
      </c>
      <c r="S537" s="119">
        <v>0</v>
      </c>
      <c r="T537" s="119">
        <v>0</v>
      </c>
      <c r="U537" s="119">
        <v>-50</v>
      </c>
      <c r="V537" s="119">
        <v>0</v>
      </c>
      <c r="W537" s="119">
        <v>0</v>
      </c>
      <c r="X537" s="119">
        <v>0</v>
      </c>
      <c r="Y537" s="119">
        <v>0</v>
      </c>
      <c r="Z537" s="134">
        <v>2</v>
      </c>
      <c r="AA537" s="119">
        <v>0.95</v>
      </c>
      <c r="AB537" s="119">
        <v>0.9</v>
      </c>
      <c r="AC537" s="119">
        <v>0</v>
      </c>
      <c r="AD537" s="119">
        <v>0</v>
      </c>
      <c r="AE537" s="119">
        <v>0</v>
      </c>
      <c r="AF537" s="119">
        <v>0.15</v>
      </c>
      <c r="AG537" t="s">
        <v>2971</v>
      </c>
    </row>
    <row r="538" spans="1:33" x14ac:dyDescent="0.25">
      <c r="A538">
        <v>706</v>
      </c>
      <c r="B538" t="s">
        <v>2972</v>
      </c>
      <c r="C538" t="s">
        <v>2042</v>
      </c>
      <c r="D538">
        <v>29862</v>
      </c>
      <c r="E538">
        <v>32848</v>
      </c>
      <c r="F538">
        <v>550</v>
      </c>
      <c r="G538">
        <v>12000</v>
      </c>
      <c r="H538">
        <v>63</v>
      </c>
      <c r="I538">
        <v>0.3</v>
      </c>
      <c r="J538" s="27">
        <v>0</v>
      </c>
      <c r="K538" s="119">
        <v>3.0000000000000001E-3</v>
      </c>
      <c r="L538" s="119">
        <v>2</v>
      </c>
      <c r="M538" s="119">
        <v>0.1</v>
      </c>
      <c r="N538" s="119">
        <v>0.223</v>
      </c>
      <c r="O538" s="119">
        <v>0.68</v>
      </c>
      <c r="P538" s="119">
        <v>0.92</v>
      </c>
      <c r="Q538" s="119">
        <v>0</v>
      </c>
      <c r="R538" s="119">
        <v>0</v>
      </c>
      <c r="S538" s="119">
        <v>0</v>
      </c>
      <c r="T538" s="119">
        <v>0</v>
      </c>
      <c r="U538" s="119">
        <v>0</v>
      </c>
      <c r="V538" s="119">
        <v>0</v>
      </c>
      <c r="W538" s="119">
        <v>0</v>
      </c>
      <c r="X538" s="119">
        <v>0</v>
      </c>
      <c r="Y538" s="119">
        <v>0</v>
      </c>
      <c r="Z538" s="134">
        <v>4</v>
      </c>
      <c r="AA538" s="119">
        <v>0</v>
      </c>
      <c r="AB538" s="119">
        <v>0</v>
      </c>
      <c r="AC538" s="119">
        <v>0</v>
      </c>
      <c r="AD538" s="119">
        <v>0</v>
      </c>
      <c r="AE538" s="119">
        <v>0</v>
      </c>
      <c r="AF538" s="119">
        <v>0.15</v>
      </c>
      <c r="AG538" t="s">
        <v>2973</v>
      </c>
    </row>
    <row r="539" spans="1:33" x14ac:dyDescent="0.25">
      <c r="A539">
        <v>707</v>
      </c>
      <c r="B539" t="s">
        <v>2974</v>
      </c>
      <c r="C539" t="s">
        <v>1906</v>
      </c>
      <c r="D539">
        <v>16300</v>
      </c>
      <c r="E539">
        <v>17930</v>
      </c>
      <c r="F539">
        <v>100</v>
      </c>
      <c r="G539">
        <v>2000</v>
      </c>
      <c r="H539">
        <v>0</v>
      </c>
      <c r="I539">
        <v>3.7</v>
      </c>
      <c r="J539" s="27">
        <v>16.100000000000001</v>
      </c>
      <c r="K539" s="119">
        <v>0.1</v>
      </c>
      <c r="L539" s="119">
        <v>1.8</v>
      </c>
      <c r="M539" s="119">
        <v>0.1</v>
      </c>
      <c r="N539" s="119">
        <v>0</v>
      </c>
      <c r="O539" s="119">
        <v>0.56000000000000005</v>
      </c>
      <c r="P539" s="119">
        <v>0.88500000000000001</v>
      </c>
      <c r="Q539" s="119">
        <v>0.82499999999999996</v>
      </c>
      <c r="R539" s="119">
        <v>0</v>
      </c>
      <c r="S539" s="119">
        <v>0</v>
      </c>
      <c r="T539" s="119">
        <v>0</v>
      </c>
      <c r="U539" s="119">
        <v>-25</v>
      </c>
      <c r="V539" s="119">
        <v>0</v>
      </c>
      <c r="W539" s="119">
        <v>0</v>
      </c>
      <c r="X539" s="119">
        <v>0</v>
      </c>
      <c r="Y539" s="119">
        <v>0</v>
      </c>
      <c r="Z539" s="134">
        <v>2</v>
      </c>
      <c r="AA539" s="119">
        <v>0.95</v>
      </c>
      <c r="AB539" s="119">
        <v>0.9</v>
      </c>
      <c r="AC539" s="119">
        <v>0</v>
      </c>
      <c r="AD539" s="119">
        <v>0</v>
      </c>
      <c r="AE539" s="119">
        <v>0</v>
      </c>
      <c r="AF539" s="119">
        <v>0.15</v>
      </c>
      <c r="AG539" t="s">
        <v>2975</v>
      </c>
    </row>
    <row r="540" spans="1:33" x14ac:dyDescent="0.25">
      <c r="A540">
        <v>708</v>
      </c>
      <c r="B540" t="s">
        <v>2976</v>
      </c>
      <c r="C540" t="s">
        <v>1906</v>
      </c>
      <c r="D540">
        <v>19368</v>
      </c>
      <c r="E540">
        <v>21305</v>
      </c>
      <c r="F540">
        <v>70</v>
      </c>
      <c r="G540">
        <v>1200</v>
      </c>
      <c r="H540">
        <v>0</v>
      </c>
      <c r="I540">
        <v>4.3</v>
      </c>
      <c r="J540" s="27">
        <v>5.79</v>
      </c>
      <c r="K540" s="119">
        <v>0.32</v>
      </c>
      <c r="L540" s="119">
        <v>2.1</v>
      </c>
      <c r="M540" s="119">
        <v>0.1</v>
      </c>
      <c r="N540" s="119">
        <v>0</v>
      </c>
      <c r="O540" s="119">
        <v>0.6</v>
      </c>
      <c r="P540" s="119">
        <v>0.88500000000000001</v>
      </c>
      <c r="Q540" s="119">
        <v>0.7</v>
      </c>
      <c r="R540" s="119">
        <v>0</v>
      </c>
      <c r="S540" s="119">
        <v>0.2</v>
      </c>
      <c r="T540" s="119">
        <v>10</v>
      </c>
      <c r="U540" s="119">
        <v>40</v>
      </c>
      <c r="V540" s="119">
        <v>25</v>
      </c>
      <c r="W540" s="119">
        <v>0.17</v>
      </c>
      <c r="X540" s="119">
        <v>0</v>
      </c>
      <c r="Y540" s="119">
        <v>0</v>
      </c>
      <c r="Z540" s="134">
        <v>6</v>
      </c>
      <c r="AA540" s="119">
        <v>0</v>
      </c>
      <c r="AB540" s="119">
        <v>0</v>
      </c>
      <c r="AC540" s="119">
        <v>0</v>
      </c>
      <c r="AD540" s="119">
        <v>0</v>
      </c>
      <c r="AE540" s="119">
        <v>0</v>
      </c>
      <c r="AF540" s="119">
        <v>2.4380000000000002</v>
      </c>
      <c r="AG540" t="s">
        <v>2977</v>
      </c>
    </row>
    <row r="541" spans="1:33" x14ac:dyDescent="0.25">
      <c r="A541">
        <v>709</v>
      </c>
      <c r="B541" t="s">
        <v>2978</v>
      </c>
      <c r="C541" t="s">
        <v>2042</v>
      </c>
      <c r="D541">
        <v>84254</v>
      </c>
      <c r="E541">
        <v>92679</v>
      </c>
      <c r="F541">
        <v>660</v>
      </c>
      <c r="G541">
        <v>12000</v>
      </c>
      <c r="H541">
        <v>130</v>
      </c>
      <c r="I541">
        <v>0.3</v>
      </c>
      <c r="J541" s="27">
        <v>0</v>
      </c>
      <c r="K541" s="119">
        <v>7.0000000000000001E-3</v>
      </c>
      <c r="L541" s="119">
        <v>2</v>
      </c>
      <c r="M541" s="119">
        <v>0.1</v>
      </c>
      <c r="N541" s="119">
        <v>0.223</v>
      </c>
      <c r="O541" s="119">
        <v>0.68</v>
      </c>
      <c r="P541" s="119">
        <v>0.92</v>
      </c>
      <c r="Q541" s="119">
        <v>0</v>
      </c>
      <c r="R541" s="119">
        <v>0</v>
      </c>
      <c r="S541" s="119">
        <v>0</v>
      </c>
      <c r="T541" s="119">
        <v>0</v>
      </c>
      <c r="U541" s="119">
        <v>0</v>
      </c>
      <c r="V541" s="119">
        <v>0</v>
      </c>
      <c r="W541" s="119">
        <v>0</v>
      </c>
      <c r="X541" s="119">
        <v>0</v>
      </c>
      <c r="Y541" s="119">
        <v>0</v>
      </c>
      <c r="Z541" s="134">
        <v>4</v>
      </c>
      <c r="AA541" s="119">
        <v>0</v>
      </c>
      <c r="AB541" s="119">
        <v>0</v>
      </c>
      <c r="AC541" s="119">
        <v>0</v>
      </c>
      <c r="AD541" s="119">
        <v>0</v>
      </c>
      <c r="AE541" s="119">
        <v>0</v>
      </c>
      <c r="AF541" s="119">
        <v>0.15</v>
      </c>
      <c r="AG541" t="s">
        <v>2979</v>
      </c>
    </row>
    <row r="542" spans="1:33" x14ac:dyDescent="0.25">
      <c r="A542">
        <v>710</v>
      </c>
      <c r="B542" t="s">
        <v>2980</v>
      </c>
      <c r="C542" t="s">
        <v>2404</v>
      </c>
      <c r="D542">
        <v>17680</v>
      </c>
      <c r="E542">
        <v>19448</v>
      </c>
      <c r="F542">
        <v>400</v>
      </c>
      <c r="G542">
        <v>6000</v>
      </c>
      <c r="H542">
        <v>130</v>
      </c>
      <c r="I542">
        <v>0.3</v>
      </c>
      <c r="J542" s="27">
        <v>48.27</v>
      </c>
      <c r="K542" s="119">
        <v>7.0000000000000001E-3</v>
      </c>
      <c r="L542" s="119">
        <v>2</v>
      </c>
      <c r="M542" s="119">
        <v>0.1</v>
      </c>
      <c r="N542" s="119">
        <v>0.30499999999999999</v>
      </c>
      <c r="O542" s="119">
        <v>0.6</v>
      </c>
      <c r="P542" s="119">
        <v>0.88500000000000001</v>
      </c>
      <c r="Q542" s="119">
        <v>0.8</v>
      </c>
      <c r="R542" s="119">
        <v>0</v>
      </c>
      <c r="S542" s="119">
        <v>0</v>
      </c>
      <c r="T542" s="119">
        <v>0</v>
      </c>
      <c r="U542" s="119">
        <v>0</v>
      </c>
      <c r="V542" s="119">
        <v>0</v>
      </c>
      <c r="W542" s="119">
        <v>0</v>
      </c>
      <c r="X542" s="119">
        <v>0</v>
      </c>
      <c r="Y542" s="119">
        <v>0</v>
      </c>
      <c r="Z542" s="134">
        <v>0</v>
      </c>
      <c r="AA542" s="119">
        <v>0</v>
      </c>
      <c r="AB542" s="119">
        <v>0</v>
      </c>
      <c r="AC542" s="119">
        <v>0</v>
      </c>
      <c r="AD542" s="119">
        <v>0</v>
      </c>
      <c r="AE542" s="119">
        <v>0</v>
      </c>
      <c r="AF542" s="119">
        <v>0.15</v>
      </c>
      <c r="AG542" t="s">
        <v>2981</v>
      </c>
    </row>
    <row r="543" spans="1:33" x14ac:dyDescent="0.25">
      <c r="A543">
        <v>711</v>
      </c>
      <c r="B543" t="s">
        <v>2982</v>
      </c>
      <c r="C543" t="s">
        <v>1906</v>
      </c>
      <c r="D543">
        <v>4638</v>
      </c>
      <c r="E543">
        <v>5101</v>
      </c>
      <c r="F543">
        <v>80</v>
      </c>
      <c r="G543">
        <v>1500</v>
      </c>
      <c r="H543">
        <v>0</v>
      </c>
      <c r="I543">
        <v>9.1</v>
      </c>
      <c r="J543" s="27">
        <v>10.46</v>
      </c>
      <c r="K543" s="119">
        <v>0.63</v>
      </c>
      <c r="L543" s="119">
        <v>1.3</v>
      </c>
      <c r="M543" s="119">
        <v>0.1</v>
      </c>
      <c r="N543" s="119">
        <v>0</v>
      </c>
      <c r="O543" s="119">
        <v>0.6</v>
      </c>
      <c r="P543" s="119">
        <v>0.88500000000000001</v>
      </c>
      <c r="Q543" s="119">
        <v>0.65</v>
      </c>
      <c r="R543" s="119">
        <v>0</v>
      </c>
      <c r="S543" s="119">
        <v>0</v>
      </c>
      <c r="T543" s="119">
        <v>0</v>
      </c>
      <c r="U543" s="119">
        <v>0</v>
      </c>
      <c r="V543" s="119">
        <v>0</v>
      </c>
      <c r="W543" s="119">
        <v>0</v>
      </c>
      <c r="X543" s="119">
        <v>0</v>
      </c>
      <c r="Y543" s="119">
        <v>0</v>
      </c>
      <c r="Z543" s="134">
        <v>9</v>
      </c>
      <c r="AA543" s="119">
        <v>0</v>
      </c>
      <c r="AB543" s="119">
        <v>0</v>
      </c>
      <c r="AC543" s="119">
        <v>0</v>
      </c>
      <c r="AD543" s="119">
        <v>0</v>
      </c>
      <c r="AE543" s="119">
        <v>0</v>
      </c>
      <c r="AF543" s="119">
        <v>6.0999999999999999E-2</v>
      </c>
      <c r="AG543" t="s">
        <v>2983</v>
      </c>
    </row>
    <row r="544" spans="1:33" x14ac:dyDescent="0.25">
      <c r="A544">
        <v>712</v>
      </c>
      <c r="B544" t="s">
        <v>2984</v>
      </c>
      <c r="C544" t="s">
        <v>2404</v>
      </c>
      <c r="D544">
        <v>260</v>
      </c>
      <c r="E544">
        <v>275</v>
      </c>
      <c r="F544">
        <v>100</v>
      </c>
      <c r="G544">
        <v>2500</v>
      </c>
      <c r="H544">
        <v>0</v>
      </c>
      <c r="I544">
        <v>1</v>
      </c>
      <c r="J544" s="27">
        <v>0.2</v>
      </c>
      <c r="K544" s="119">
        <v>0.15</v>
      </c>
      <c r="L544" s="119">
        <v>1.6</v>
      </c>
      <c r="M544" s="119">
        <v>0.1</v>
      </c>
      <c r="N544" s="119">
        <v>0.30499999999999999</v>
      </c>
      <c r="O544" s="119">
        <v>0.56000000000000005</v>
      </c>
      <c r="P544" s="119">
        <v>0.88500000000000001</v>
      </c>
      <c r="Q544" s="119">
        <v>1</v>
      </c>
      <c r="R544" s="119">
        <v>0</v>
      </c>
      <c r="S544" s="119">
        <v>0</v>
      </c>
      <c r="T544" s="119">
        <v>0</v>
      </c>
      <c r="U544" s="119">
        <v>-199.9</v>
      </c>
      <c r="V544" s="119">
        <v>0</v>
      </c>
      <c r="W544" s="119">
        <v>0</v>
      </c>
      <c r="X544" s="119">
        <v>0</v>
      </c>
      <c r="Y544" s="119">
        <v>0</v>
      </c>
      <c r="Z544" s="134">
        <v>2</v>
      </c>
      <c r="AA544" s="119">
        <v>0.9</v>
      </c>
      <c r="AB544" s="119">
        <v>0.9</v>
      </c>
      <c r="AC544" s="119">
        <v>0</v>
      </c>
      <c r="AD544" s="119">
        <v>0</v>
      </c>
      <c r="AE544" s="119">
        <v>0</v>
      </c>
      <c r="AF544" s="119">
        <v>0.15</v>
      </c>
      <c r="AG544" t="s">
        <v>2985</v>
      </c>
    </row>
    <row r="545" spans="1:33" x14ac:dyDescent="0.25">
      <c r="A545">
        <v>713</v>
      </c>
      <c r="B545" t="s">
        <v>2986</v>
      </c>
      <c r="C545" t="s">
        <v>1906</v>
      </c>
      <c r="D545">
        <v>19368</v>
      </c>
      <c r="E545">
        <v>21305</v>
      </c>
      <c r="F545">
        <v>70</v>
      </c>
      <c r="G545">
        <v>1200</v>
      </c>
      <c r="H545">
        <v>0</v>
      </c>
      <c r="I545">
        <v>4.3</v>
      </c>
      <c r="J545" s="27">
        <v>5.79</v>
      </c>
      <c r="K545" s="119">
        <v>0.32</v>
      </c>
      <c r="L545" s="119">
        <v>2.1</v>
      </c>
      <c r="M545" s="119">
        <v>0.1</v>
      </c>
      <c r="N545" s="119">
        <v>0</v>
      </c>
      <c r="O545" s="119">
        <v>0.6</v>
      </c>
      <c r="P545" s="119">
        <v>0.88500000000000001</v>
      </c>
      <c r="Q545" s="119">
        <v>0.7</v>
      </c>
      <c r="R545" s="119">
        <v>0</v>
      </c>
      <c r="S545" s="119">
        <v>0.2</v>
      </c>
      <c r="T545" s="119">
        <v>10</v>
      </c>
      <c r="U545" s="119">
        <v>40</v>
      </c>
      <c r="V545" s="119">
        <v>25</v>
      </c>
      <c r="W545" s="119">
        <v>0.17</v>
      </c>
      <c r="X545" s="119">
        <v>0</v>
      </c>
      <c r="Y545" s="119">
        <v>0</v>
      </c>
      <c r="Z545" s="134">
        <v>6</v>
      </c>
      <c r="AA545" s="119">
        <v>0</v>
      </c>
      <c r="AB545" s="119">
        <v>0</v>
      </c>
      <c r="AC545" s="119">
        <v>0</v>
      </c>
      <c r="AD545" s="119">
        <v>0</v>
      </c>
      <c r="AE545" s="119">
        <v>0</v>
      </c>
      <c r="AF545" s="119">
        <v>2.4380000000000002</v>
      </c>
      <c r="AG545" t="s">
        <v>2987</v>
      </c>
    </row>
    <row r="546" spans="1:33" x14ac:dyDescent="0.25">
      <c r="A546">
        <v>714</v>
      </c>
      <c r="B546" t="s">
        <v>2988</v>
      </c>
      <c r="C546" t="s">
        <v>2042</v>
      </c>
      <c r="D546">
        <v>84254</v>
      </c>
      <c r="E546">
        <v>92679</v>
      </c>
      <c r="F546">
        <v>660</v>
      </c>
      <c r="G546">
        <v>12000</v>
      </c>
      <c r="H546">
        <v>130</v>
      </c>
      <c r="I546">
        <v>0.3</v>
      </c>
      <c r="J546" s="27">
        <v>0</v>
      </c>
      <c r="K546" s="119">
        <v>7.0000000000000001E-3</v>
      </c>
      <c r="L546" s="119">
        <v>2</v>
      </c>
      <c r="M546" s="119">
        <v>0.1</v>
      </c>
      <c r="N546" s="119">
        <v>0.223</v>
      </c>
      <c r="O546" s="119">
        <v>0.68</v>
      </c>
      <c r="P546" s="119">
        <v>0.92</v>
      </c>
      <c r="Q546" s="119">
        <v>0</v>
      </c>
      <c r="R546" s="119">
        <v>0</v>
      </c>
      <c r="S546" s="119">
        <v>0</v>
      </c>
      <c r="T546" s="119">
        <v>0</v>
      </c>
      <c r="U546" s="119">
        <v>0</v>
      </c>
      <c r="V546" s="119">
        <v>0</v>
      </c>
      <c r="W546" s="119">
        <v>0</v>
      </c>
      <c r="X546" s="119">
        <v>0</v>
      </c>
      <c r="Y546" s="119">
        <v>0</v>
      </c>
      <c r="Z546" s="134">
        <v>4</v>
      </c>
      <c r="AA546" s="119">
        <v>0</v>
      </c>
      <c r="AB546" s="119">
        <v>0</v>
      </c>
      <c r="AC546" s="119">
        <v>0</v>
      </c>
      <c r="AD546" s="119">
        <v>0</v>
      </c>
      <c r="AE546" s="119">
        <v>0</v>
      </c>
      <c r="AF546" s="119">
        <v>0.15</v>
      </c>
      <c r="AG546" t="s">
        <v>2989</v>
      </c>
    </row>
    <row r="547" spans="1:33" x14ac:dyDescent="0.25">
      <c r="A547">
        <v>715</v>
      </c>
      <c r="B547" t="s">
        <v>2990</v>
      </c>
      <c r="C547" t="s">
        <v>1906</v>
      </c>
      <c r="D547">
        <v>15808</v>
      </c>
      <c r="E547">
        <v>17389</v>
      </c>
      <c r="F547">
        <v>65</v>
      </c>
      <c r="G547">
        <v>1200</v>
      </c>
      <c r="H547">
        <v>0</v>
      </c>
      <c r="I547">
        <v>4.3</v>
      </c>
      <c r="J547" s="27">
        <v>4.0199999999999996</v>
      </c>
      <c r="K547" s="119">
        <v>0.32</v>
      </c>
      <c r="L547" s="119">
        <v>2.1</v>
      </c>
      <c r="M547" s="119">
        <v>0.1</v>
      </c>
      <c r="N547" s="119">
        <v>0</v>
      </c>
      <c r="O547" s="119">
        <v>0.6</v>
      </c>
      <c r="P547" s="119">
        <v>0.88500000000000001</v>
      </c>
      <c r="Q547" s="119">
        <v>0.7</v>
      </c>
      <c r="R547" s="119">
        <v>0</v>
      </c>
      <c r="S547" s="119">
        <v>0.1</v>
      </c>
      <c r="T547" s="119">
        <v>10</v>
      </c>
      <c r="U547" s="119">
        <v>40</v>
      </c>
      <c r="V547" s="119">
        <v>25</v>
      </c>
      <c r="W547" s="119">
        <v>0.17</v>
      </c>
      <c r="X547" s="119">
        <v>0</v>
      </c>
      <c r="Y547" s="119">
        <v>0</v>
      </c>
      <c r="Z547" s="134">
        <v>6</v>
      </c>
      <c r="AA547" s="119">
        <v>0</v>
      </c>
      <c r="AB547" s="119">
        <v>0</v>
      </c>
      <c r="AC547" s="119">
        <v>0</v>
      </c>
      <c r="AD547" s="119">
        <v>0</v>
      </c>
      <c r="AE547" s="119">
        <v>0</v>
      </c>
      <c r="AF547" s="119">
        <v>6.3380000000000001</v>
      </c>
      <c r="AG547" t="s">
        <v>2991</v>
      </c>
    </row>
    <row r="548" spans="1:33" x14ac:dyDescent="0.25">
      <c r="A548">
        <v>716</v>
      </c>
      <c r="B548" t="s">
        <v>2992</v>
      </c>
      <c r="C548" t="s">
        <v>1907</v>
      </c>
      <c r="D548">
        <v>25</v>
      </c>
      <c r="E548">
        <v>0</v>
      </c>
      <c r="F548">
        <v>0</v>
      </c>
      <c r="G548">
        <v>0</v>
      </c>
      <c r="H548">
        <v>0</v>
      </c>
      <c r="I548">
        <v>0</v>
      </c>
      <c r="J548" s="27">
        <v>0</v>
      </c>
      <c r="K548" s="119">
        <v>0</v>
      </c>
      <c r="L548" s="119">
        <v>0</v>
      </c>
      <c r="M548" s="119">
        <v>0</v>
      </c>
      <c r="N548" s="119">
        <v>0</v>
      </c>
      <c r="O548" s="119">
        <v>0</v>
      </c>
      <c r="P548" s="119">
        <v>0</v>
      </c>
      <c r="Q548" s="119">
        <v>0</v>
      </c>
      <c r="R548" s="119">
        <v>0</v>
      </c>
      <c r="S548" s="119">
        <v>0</v>
      </c>
      <c r="T548" s="119">
        <v>0</v>
      </c>
      <c r="U548" s="119">
        <v>-50</v>
      </c>
      <c r="V548" s="119">
        <v>0</v>
      </c>
      <c r="W548" s="119">
        <v>0</v>
      </c>
      <c r="X548" s="119">
        <v>0</v>
      </c>
      <c r="Y548" s="119">
        <v>0</v>
      </c>
      <c r="Z548" s="134">
        <v>2</v>
      </c>
      <c r="AA548" s="119">
        <v>0.95</v>
      </c>
      <c r="AB548" s="119">
        <v>0.9</v>
      </c>
      <c r="AC548" s="119">
        <v>0</v>
      </c>
      <c r="AD548" s="119">
        <v>0</v>
      </c>
      <c r="AE548" s="119">
        <v>0</v>
      </c>
      <c r="AF548" s="119">
        <v>0.15</v>
      </c>
      <c r="AG548" t="s">
        <v>2993</v>
      </c>
    </row>
    <row r="549" spans="1:33" x14ac:dyDescent="0.25">
      <c r="A549">
        <v>717</v>
      </c>
      <c r="B549" t="s">
        <v>2994</v>
      </c>
      <c r="C549" t="s">
        <v>2404</v>
      </c>
      <c r="D549">
        <v>17680</v>
      </c>
      <c r="E549">
        <v>19448</v>
      </c>
      <c r="F549">
        <v>400</v>
      </c>
      <c r="G549">
        <v>6000</v>
      </c>
      <c r="H549">
        <v>130</v>
      </c>
      <c r="I549">
        <v>0.3</v>
      </c>
      <c r="J549" s="27">
        <v>48.27</v>
      </c>
      <c r="K549" s="119">
        <v>7.0000000000000001E-3</v>
      </c>
      <c r="L549" s="119">
        <v>2</v>
      </c>
      <c r="M549" s="119">
        <v>0.1</v>
      </c>
      <c r="N549" s="119">
        <v>0.30499999999999999</v>
      </c>
      <c r="O549" s="119">
        <v>0.6</v>
      </c>
      <c r="P549" s="119">
        <v>0.88500000000000001</v>
      </c>
      <c r="Q549" s="119">
        <v>0.8</v>
      </c>
      <c r="R549" s="119">
        <v>0</v>
      </c>
      <c r="S549" s="119">
        <v>0</v>
      </c>
      <c r="T549" s="119">
        <v>0</v>
      </c>
      <c r="U549" s="119">
        <v>0</v>
      </c>
      <c r="V549" s="119">
        <v>0</v>
      </c>
      <c r="W549" s="119">
        <v>0</v>
      </c>
      <c r="X549" s="119">
        <v>0</v>
      </c>
      <c r="Y549" s="119">
        <v>0</v>
      </c>
      <c r="Z549" s="134">
        <v>0</v>
      </c>
      <c r="AA549" s="119">
        <v>0</v>
      </c>
      <c r="AB549" s="119">
        <v>0</v>
      </c>
      <c r="AC549" s="119">
        <v>0</v>
      </c>
      <c r="AD549" s="119">
        <v>0</v>
      </c>
      <c r="AE549" s="119">
        <v>0</v>
      </c>
      <c r="AF549" s="119">
        <v>0.15</v>
      </c>
      <c r="AG549" t="s">
        <v>2995</v>
      </c>
    </row>
    <row r="550" spans="1:33" x14ac:dyDescent="0.25">
      <c r="A550">
        <v>718</v>
      </c>
      <c r="B550" t="s">
        <v>2996</v>
      </c>
      <c r="C550" t="s">
        <v>1906</v>
      </c>
      <c r="D550">
        <v>15808</v>
      </c>
      <c r="E550">
        <v>17389</v>
      </c>
      <c r="F550">
        <v>65</v>
      </c>
      <c r="G550">
        <v>1200</v>
      </c>
      <c r="H550">
        <v>0</v>
      </c>
      <c r="I550">
        <v>4.3</v>
      </c>
      <c r="J550" s="27">
        <v>4.0199999999999996</v>
      </c>
      <c r="K550" s="119">
        <v>0.32</v>
      </c>
      <c r="L550" s="119">
        <v>2.1</v>
      </c>
      <c r="M550" s="119">
        <v>0.1</v>
      </c>
      <c r="N550" s="119">
        <v>0</v>
      </c>
      <c r="O550" s="119">
        <v>0.6</v>
      </c>
      <c r="P550" s="119">
        <v>0.88500000000000001</v>
      </c>
      <c r="Q550" s="119">
        <v>0.7</v>
      </c>
      <c r="R550" s="119">
        <v>0</v>
      </c>
      <c r="S550" s="119">
        <v>0.1</v>
      </c>
      <c r="T550" s="119">
        <v>10</v>
      </c>
      <c r="U550" s="119">
        <v>40</v>
      </c>
      <c r="V550" s="119">
        <v>25</v>
      </c>
      <c r="W550" s="119">
        <v>0.17</v>
      </c>
      <c r="X550" s="119">
        <v>0</v>
      </c>
      <c r="Y550" s="119">
        <v>0</v>
      </c>
      <c r="Z550" s="134">
        <v>6</v>
      </c>
      <c r="AA550" s="119">
        <v>0</v>
      </c>
      <c r="AB550" s="119">
        <v>0</v>
      </c>
      <c r="AC550" s="119">
        <v>0</v>
      </c>
      <c r="AD550" s="119">
        <v>0</v>
      </c>
      <c r="AE550" s="119">
        <v>0</v>
      </c>
      <c r="AF550" s="119">
        <v>6.3380000000000001</v>
      </c>
      <c r="AG550" t="s">
        <v>2997</v>
      </c>
    </row>
    <row r="551" spans="1:33" x14ac:dyDescent="0.25">
      <c r="A551">
        <v>719</v>
      </c>
      <c r="B551" t="s">
        <v>2998</v>
      </c>
      <c r="C551" t="s">
        <v>1906</v>
      </c>
      <c r="D551">
        <v>8047</v>
      </c>
      <c r="E551">
        <v>8852</v>
      </c>
      <c r="F551">
        <v>60</v>
      </c>
      <c r="G551">
        <v>1200</v>
      </c>
      <c r="H551">
        <v>0</v>
      </c>
      <c r="I551">
        <v>6.1</v>
      </c>
      <c r="J551" s="27">
        <v>7.88</v>
      </c>
      <c r="K551" s="119">
        <v>0.32</v>
      </c>
      <c r="L551" s="119">
        <v>2.1</v>
      </c>
      <c r="M551" s="119">
        <v>0.1</v>
      </c>
      <c r="N551" s="119">
        <v>0</v>
      </c>
      <c r="O551" s="119">
        <v>0.6</v>
      </c>
      <c r="P551" s="119">
        <v>0.88500000000000001</v>
      </c>
      <c r="Q551" s="119">
        <v>0.75</v>
      </c>
      <c r="R551" s="119">
        <v>0</v>
      </c>
      <c r="S551" s="119">
        <v>0</v>
      </c>
      <c r="T551" s="119">
        <v>0</v>
      </c>
      <c r="U551" s="119">
        <v>60</v>
      </c>
      <c r="V551" s="119">
        <v>10</v>
      </c>
      <c r="W551" s="119">
        <v>0.86</v>
      </c>
      <c r="X551" s="119">
        <v>0</v>
      </c>
      <c r="Y551" s="119">
        <v>0</v>
      </c>
      <c r="Z551" s="134">
        <v>6</v>
      </c>
      <c r="AA551" s="119">
        <v>0</v>
      </c>
      <c r="AB551" s="119">
        <v>0</v>
      </c>
      <c r="AC551" s="119">
        <v>0</v>
      </c>
      <c r="AD551" s="119">
        <v>0</v>
      </c>
      <c r="AE551" s="119">
        <v>0</v>
      </c>
      <c r="AF551" s="119">
        <v>0.15</v>
      </c>
      <c r="AG551" t="s">
        <v>2999</v>
      </c>
    </row>
    <row r="552" spans="1:33" x14ac:dyDescent="0.25">
      <c r="A552">
        <v>720</v>
      </c>
      <c r="B552" t="s">
        <v>3000</v>
      </c>
      <c r="C552" t="s">
        <v>1907</v>
      </c>
      <c r="D552">
        <v>25</v>
      </c>
      <c r="E552">
        <v>0</v>
      </c>
      <c r="F552">
        <v>0</v>
      </c>
      <c r="G552">
        <v>0</v>
      </c>
      <c r="H552">
        <v>0</v>
      </c>
      <c r="I552">
        <v>0</v>
      </c>
      <c r="J552" s="27">
        <v>0</v>
      </c>
      <c r="K552" s="119">
        <v>0</v>
      </c>
      <c r="L552" s="119">
        <v>0</v>
      </c>
      <c r="M552" s="119">
        <v>0</v>
      </c>
      <c r="N552" s="119">
        <v>0</v>
      </c>
      <c r="O552" s="119">
        <v>0</v>
      </c>
      <c r="P552" s="119">
        <v>0</v>
      </c>
      <c r="Q552" s="119">
        <v>0</v>
      </c>
      <c r="R552" s="119">
        <v>0</v>
      </c>
      <c r="S552" s="119">
        <v>0</v>
      </c>
      <c r="T552" s="119">
        <v>0</v>
      </c>
      <c r="U552" s="119">
        <v>-50</v>
      </c>
      <c r="V552" s="119">
        <v>0</v>
      </c>
      <c r="W552" s="119">
        <v>0</v>
      </c>
      <c r="X552" s="119">
        <v>0</v>
      </c>
      <c r="Y552" s="119">
        <v>0</v>
      </c>
      <c r="Z552" s="134">
        <v>2</v>
      </c>
      <c r="AA552" s="119">
        <v>0.95</v>
      </c>
      <c r="AB552" s="119">
        <v>0.9</v>
      </c>
      <c r="AC552" s="119">
        <v>0</v>
      </c>
      <c r="AD552" s="119">
        <v>0</v>
      </c>
      <c r="AE552" s="119">
        <v>0</v>
      </c>
      <c r="AF552" s="119">
        <v>0.15</v>
      </c>
      <c r="AG552" t="s">
        <v>3001</v>
      </c>
    </row>
    <row r="553" spans="1:33" x14ac:dyDescent="0.25">
      <c r="A553">
        <v>721</v>
      </c>
      <c r="B553" t="s">
        <v>3002</v>
      </c>
      <c r="C553" t="s">
        <v>2404</v>
      </c>
      <c r="D553">
        <v>260</v>
      </c>
      <c r="E553">
        <v>275</v>
      </c>
      <c r="F553">
        <v>100</v>
      </c>
      <c r="G553">
        <v>2500</v>
      </c>
      <c r="H553">
        <v>0</v>
      </c>
      <c r="I553">
        <v>1</v>
      </c>
      <c r="J553" s="27">
        <v>0.2</v>
      </c>
      <c r="K553" s="119">
        <v>0.15</v>
      </c>
      <c r="L553" s="119">
        <v>1.6</v>
      </c>
      <c r="M553" s="119">
        <v>0.1</v>
      </c>
      <c r="N553" s="119">
        <v>0.30499999999999999</v>
      </c>
      <c r="O553" s="119">
        <v>0.56000000000000005</v>
      </c>
      <c r="P553" s="119">
        <v>0.88500000000000001</v>
      </c>
      <c r="Q553" s="119">
        <v>1</v>
      </c>
      <c r="R553" s="119">
        <v>0</v>
      </c>
      <c r="S553" s="119">
        <v>0</v>
      </c>
      <c r="T553" s="119">
        <v>0</v>
      </c>
      <c r="U553" s="119">
        <v>-199.9</v>
      </c>
      <c r="V553" s="119">
        <v>0</v>
      </c>
      <c r="W553" s="119">
        <v>0</v>
      </c>
      <c r="X553" s="119">
        <v>0</v>
      </c>
      <c r="Y553" s="119">
        <v>0</v>
      </c>
      <c r="Z553" s="134">
        <v>2</v>
      </c>
      <c r="AA553" s="119">
        <v>0.9</v>
      </c>
      <c r="AB553" s="119">
        <v>0.9</v>
      </c>
      <c r="AC553" s="119">
        <v>0</v>
      </c>
      <c r="AD553" s="119">
        <v>0</v>
      </c>
      <c r="AE553" s="119">
        <v>0</v>
      </c>
      <c r="AF553" s="119">
        <v>0.15</v>
      </c>
      <c r="AG553" t="s">
        <v>3003</v>
      </c>
    </row>
    <row r="554" spans="1:33" x14ac:dyDescent="0.25">
      <c r="A554">
        <v>722</v>
      </c>
      <c r="B554" t="s">
        <v>3004</v>
      </c>
      <c r="C554" t="s">
        <v>2042</v>
      </c>
      <c r="D554">
        <v>84254</v>
      </c>
      <c r="E554">
        <v>92679</v>
      </c>
      <c r="F554">
        <v>660</v>
      </c>
      <c r="G554">
        <v>12000</v>
      </c>
      <c r="H554">
        <v>130</v>
      </c>
      <c r="I554">
        <v>0.3</v>
      </c>
      <c r="J554" s="27">
        <v>0</v>
      </c>
      <c r="K554" s="119">
        <v>7.0000000000000001E-3</v>
      </c>
      <c r="L554" s="119">
        <v>2</v>
      </c>
      <c r="M554" s="119">
        <v>0.1</v>
      </c>
      <c r="N554" s="119">
        <v>0.223</v>
      </c>
      <c r="O554" s="119">
        <v>0.68</v>
      </c>
      <c r="P554" s="119">
        <v>0.92</v>
      </c>
      <c r="Q554" s="119">
        <v>0</v>
      </c>
      <c r="R554" s="119">
        <v>0</v>
      </c>
      <c r="S554" s="119">
        <v>0</v>
      </c>
      <c r="T554" s="119">
        <v>0</v>
      </c>
      <c r="U554" s="119">
        <v>0</v>
      </c>
      <c r="V554" s="119">
        <v>0</v>
      </c>
      <c r="W554" s="119">
        <v>0</v>
      </c>
      <c r="X554" s="119">
        <v>0</v>
      </c>
      <c r="Y554" s="119">
        <v>0</v>
      </c>
      <c r="Z554" s="134">
        <v>4</v>
      </c>
      <c r="AA554" s="119">
        <v>0</v>
      </c>
      <c r="AB554" s="119">
        <v>0</v>
      </c>
      <c r="AC554" s="119">
        <v>0</v>
      </c>
      <c r="AD554" s="119">
        <v>0</v>
      </c>
      <c r="AE554" s="119">
        <v>0</v>
      </c>
      <c r="AF554" s="119">
        <v>0.15</v>
      </c>
      <c r="AG554" t="s">
        <v>3005</v>
      </c>
    </row>
    <row r="555" spans="1:33" x14ac:dyDescent="0.25">
      <c r="A555">
        <v>723</v>
      </c>
      <c r="B555" t="s">
        <v>3006</v>
      </c>
      <c r="C555" t="s">
        <v>2404</v>
      </c>
      <c r="D555">
        <v>17680</v>
      </c>
      <c r="E555">
        <v>19448</v>
      </c>
      <c r="F555">
        <v>400</v>
      </c>
      <c r="G555">
        <v>6000</v>
      </c>
      <c r="H555">
        <v>130</v>
      </c>
      <c r="I555">
        <v>0.3</v>
      </c>
      <c r="J555" s="27">
        <v>48.27</v>
      </c>
      <c r="K555" s="119">
        <v>7.0000000000000001E-3</v>
      </c>
      <c r="L555" s="119">
        <v>2</v>
      </c>
      <c r="M555" s="119">
        <v>0.1</v>
      </c>
      <c r="N555" s="119">
        <v>0.30499999999999999</v>
      </c>
      <c r="O555" s="119">
        <v>0.6</v>
      </c>
      <c r="P555" s="119">
        <v>0.88500000000000001</v>
      </c>
      <c r="Q555" s="119">
        <v>0.8</v>
      </c>
      <c r="R555" s="119">
        <v>0</v>
      </c>
      <c r="S555" s="119">
        <v>0</v>
      </c>
      <c r="T555" s="119">
        <v>0</v>
      </c>
      <c r="U555" s="119">
        <v>0</v>
      </c>
      <c r="V555" s="119">
        <v>0</v>
      </c>
      <c r="W555" s="119">
        <v>0</v>
      </c>
      <c r="X555" s="119">
        <v>0</v>
      </c>
      <c r="Y555" s="119">
        <v>0</v>
      </c>
      <c r="Z555" s="134">
        <v>0</v>
      </c>
      <c r="AA555" s="119">
        <v>0</v>
      </c>
      <c r="AB555" s="119">
        <v>0</v>
      </c>
      <c r="AC555" s="119">
        <v>0</v>
      </c>
      <c r="AD555" s="119">
        <v>0</v>
      </c>
      <c r="AE555" s="119">
        <v>0</v>
      </c>
      <c r="AF555" s="119">
        <v>0.15</v>
      </c>
      <c r="AG555" t="s">
        <v>3007</v>
      </c>
    </row>
    <row r="556" spans="1:33" x14ac:dyDescent="0.25">
      <c r="A556">
        <v>724</v>
      </c>
      <c r="B556" t="s">
        <v>3008</v>
      </c>
      <c r="C556" t="s">
        <v>1906</v>
      </c>
      <c r="D556">
        <v>19368</v>
      </c>
      <c r="E556">
        <v>21305</v>
      </c>
      <c r="F556">
        <v>70</v>
      </c>
      <c r="G556">
        <v>1200</v>
      </c>
      <c r="H556">
        <v>0</v>
      </c>
      <c r="I556">
        <v>4.3</v>
      </c>
      <c r="J556" s="27">
        <v>5.79</v>
      </c>
      <c r="K556" s="119">
        <v>0.32</v>
      </c>
      <c r="L556" s="119">
        <v>2.1</v>
      </c>
      <c r="M556" s="119">
        <v>0.1</v>
      </c>
      <c r="N556" s="119">
        <v>0</v>
      </c>
      <c r="O556" s="119">
        <v>0.6</v>
      </c>
      <c r="P556" s="119">
        <v>0.88500000000000001</v>
      </c>
      <c r="Q556" s="119">
        <v>0.7</v>
      </c>
      <c r="R556" s="119">
        <v>0</v>
      </c>
      <c r="S556" s="119">
        <v>0.2</v>
      </c>
      <c r="T556" s="119">
        <v>10</v>
      </c>
      <c r="U556" s="119">
        <v>40</v>
      </c>
      <c r="V556" s="119">
        <v>25</v>
      </c>
      <c r="W556" s="119">
        <v>0.17</v>
      </c>
      <c r="X556" s="119">
        <v>0</v>
      </c>
      <c r="Y556" s="119">
        <v>0</v>
      </c>
      <c r="Z556" s="134">
        <v>6</v>
      </c>
      <c r="AA556" s="119">
        <v>0</v>
      </c>
      <c r="AB556" s="119">
        <v>0</v>
      </c>
      <c r="AC556" s="119">
        <v>0</v>
      </c>
      <c r="AD556" s="119">
        <v>0</v>
      </c>
      <c r="AE556" s="119">
        <v>0</v>
      </c>
      <c r="AF556" s="119">
        <v>2.4380000000000002</v>
      </c>
      <c r="AG556" t="s">
        <v>3009</v>
      </c>
    </row>
    <row r="557" spans="1:33" x14ac:dyDescent="0.25">
      <c r="A557">
        <v>725</v>
      </c>
      <c r="B557" t="s">
        <v>3010</v>
      </c>
      <c r="C557" t="s">
        <v>1906</v>
      </c>
      <c r="D557">
        <v>4638</v>
      </c>
      <c r="E557">
        <v>5101</v>
      </c>
      <c r="F557">
        <v>80</v>
      </c>
      <c r="G557">
        <v>1500</v>
      </c>
      <c r="H557">
        <v>0</v>
      </c>
      <c r="I557">
        <v>9.1</v>
      </c>
      <c r="J557" s="27">
        <v>10.46</v>
      </c>
      <c r="K557" s="119">
        <v>0.63</v>
      </c>
      <c r="L557" s="119">
        <v>1.3</v>
      </c>
      <c r="M557" s="119">
        <v>0.1</v>
      </c>
      <c r="N557" s="119">
        <v>0</v>
      </c>
      <c r="O557" s="119">
        <v>0.6</v>
      </c>
      <c r="P557" s="119">
        <v>0.88500000000000001</v>
      </c>
      <c r="Q557" s="119">
        <v>0.65</v>
      </c>
      <c r="R557" s="119">
        <v>0</v>
      </c>
      <c r="S557" s="119">
        <v>0</v>
      </c>
      <c r="T557" s="119">
        <v>0</v>
      </c>
      <c r="U557" s="119">
        <v>0</v>
      </c>
      <c r="V557" s="119">
        <v>0</v>
      </c>
      <c r="W557" s="119">
        <v>0</v>
      </c>
      <c r="X557" s="119">
        <v>0</v>
      </c>
      <c r="Y557" s="119">
        <v>0</v>
      </c>
      <c r="Z557" s="134">
        <v>9</v>
      </c>
      <c r="AA557" s="119">
        <v>0</v>
      </c>
      <c r="AB557" s="119">
        <v>0</v>
      </c>
      <c r="AC557" s="119">
        <v>0</v>
      </c>
      <c r="AD557" s="119">
        <v>0</v>
      </c>
      <c r="AE557" s="119">
        <v>0</v>
      </c>
      <c r="AF557" s="119">
        <v>6.0999999999999999E-2</v>
      </c>
      <c r="AG557" t="s">
        <v>3011</v>
      </c>
    </row>
    <row r="558" spans="1:33" x14ac:dyDescent="0.25">
      <c r="A558">
        <v>726</v>
      </c>
      <c r="B558" t="s">
        <v>3012</v>
      </c>
      <c r="C558" t="s">
        <v>2404</v>
      </c>
      <c r="D558">
        <v>260</v>
      </c>
      <c r="E558">
        <v>275</v>
      </c>
      <c r="F558">
        <v>100</v>
      </c>
      <c r="G558">
        <v>2500</v>
      </c>
      <c r="H558">
        <v>0</v>
      </c>
      <c r="I558">
        <v>1</v>
      </c>
      <c r="J558" s="27">
        <v>0.2</v>
      </c>
      <c r="K558" s="119">
        <v>0.15</v>
      </c>
      <c r="L558" s="119">
        <v>1.6</v>
      </c>
      <c r="M558" s="119">
        <v>0.1</v>
      </c>
      <c r="N558" s="119">
        <v>0.30499999999999999</v>
      </c>
      <c r="O558" s="119">
        <v>0.56000000000000005</v>
      </c>
      <c r="P558" s="119">
        <v>0.88500000000000001</v>
      </c>
      <c r="Q558" s="119">
        <v>1</v>
      </c>
      <c r="R558" s="119">
        <v>0</v>
      </c>
      <c r="S558" s="119">
        <v>0</v>
      </c>
      <c r="T558" s="119">
        <v>0</v>
      </c>
      <c r="U558" s="119">
        <v>-199.9</v>
      </c>
      <c r="V558" s="119">
        <v>0</v>
      </c>
      <c r="W558" s="119">
        <v>0</v>
      </c>
      <c r="X558" s="119">
        <v>0</v>
      </c>
      <c r="Y558" s="119">
        <v>0</v>
      </c>
      <c r="Z558" s="134">
        <v>2</v>
      </c>
      <c r="AA558" s="119">
        <v>0.9</v>
      </c>
      <c r="AB558" s="119">
        <v>0.9</v>
      </c>
      <c r="AC558" s="119">
        <v>0</v>
      </c>
      <c r="AD558" s="119">
        <v>0</v>
      </c>
      <c r="AE558" s="119">
        <v>0</v>
      </c>
      <c r="AF558" s="119">
        <v>0.15</v>
      </c>
      <c r="AG558" t="s">
        <v>3013</v>
      </c>
    </row>
    <row r="559" spans="1:33" x14ac:dyDescent="0.25">
      <c r="A559">
        <v>727</v>
      </c>
      <c r="B559" t="s">
        <v>3014</v>
      </c>
      <c r="C559" t="s">
        <v>2042</v>
      </c>
      <c r="D559">
        <v>84254</v>
      </c>
      <c r="E559">
        <v>92679</v>
      </c>
      <c r="F559">
        <v>660</v>
      </c>
      <c r="G559">
        <v>12000</v>
      </c>
      <c r="H559">
        <v>130</v>
      </c>
      <c r="I559">
        <v>0.3</v>
      </c>
      <c r="J559" s="27">
        <v>0</v>
      </c>
      <c r="K559" s="119">
        <v>7.0000000000000001E-3</v>
      </c>
      <c r="L559" s="119">
        <v>2</v>
      </c>
      <c r="M559" s="119">
        <v>0.1</v>
      </c>
      <c r="N559" s="119">
        <v>0.223</v>
      </c>
      <c r="O559" s="119">
        <v>0.68</v>
      </c>
      <c r="P559" s="119">
        <v>0.92</v>
      </c>
      <c r="Q559" s="119">
        <v>0</v>
      </c>
      <c r="R559" s="119">
        <v>0</v>
      </c>
      <c r="S559" s="119">
        <v>0</v>
      </c>
      <c r="T559" s="119">
        <v>0</v>
      </c>
      <c r="U559" s="119">
        <v>0</v>
      </c>
      <c r="V559" s="119">
        <v>0</v>
      </c>
      <c r="W559" s="119">
        <v>0</v>
      </c>
      <c r="X559" s="119">
        <v>0</v>
      </c>
      <c r="Y559" s="119">
        <v>0</v>
      </c>
      <c r="Z559" s="134">
        <v>4</v>
      </c>
      <c r="AA559" s="119">
        <v>0</v>
      </c>
      <c r="AB559" s="119">
        <v>0</v>
      </c>
      <c r="AC559" s="119">
        <v>0</v>
      </c>
      <c r="AD559" s="119">
        <v>0</v>
      </c>
      <c r="AE559" s="119">
        <v>0</v>
      </c>
      <c r="AF559" s="119">
        <v>0.15</v>
      </c>
      <c r="AG559" t="s">
        <v>3015</v>
      </c>
    </row>
    <row r="560" spans="1:33" x14ac:dyDescent="0.25">
      <c r="A560">
        <v>728</v>
      </c>
      <c r="B560" t="s">
        <v>3016</v>
      </c>
      <c r="C560" t="s">
        <v>1906</v>
      </c>
      <c r="D560">
        <v>15808</v>
      </c>
      <c r="E560">
        <v>17389</v>
      </c>
      <c r="F560">
        <v>65</v>
      </c>
      <c r="G560">
        <v>1200</v>
      </c>
      <c r="H560">
        <v>0</v>
      </c>
      <c r="I560">
        <v>4.3</v>
      </c>
      <c r="J560" s="27">
        <v>4.0199999999999996</v>
      </c>
      <c r="K560" s="119">
        <v>0.32</v>
      </c>
      <c r="L560" s="119">
        <v>2.1</v>
      </c>
      <c r="M560" s="119">
        <v>0.1</v>
      </c>
      <c r="N560" s="119">
        <v>0</v>
      </c>
      <c r="O560" s="119">
        <v>0.6</v>
      </c>
      <c r="P560" s="119">
        <v>0.88500000000000001</v>
      </c>
      <c r="Q560" s="119">
        <v>0.7</v>
      </c>
      <c r="R560" s="119">
        <v>0</v>
      </c>
      <c r="S560" s="119">
        <v>0.1</v>
      </c>
      <c r="T560" s="119">
        <v>10</v>
      </c>
      <c r="U560" s="119">
        <v>40</v>
      </c>
      <c r="V560" s="119">
        <v>25</v>
      </c>
      <c r="W560" s="119">
        <v>0.17</v>
      </c>
      <c r="X560" s="119">
        <v>0</v>
      </c>
      <c r="Y560" s="119">
        <v>0</v>
      </c>
      <c r="Z560" s="134">
        <v>6</v>
      </c>
      <c r="AA560" s="119">
        <v>0</v>
      </c>
      <c r="AB560" s="119">
        <v>0</v>
      </c>
      <c r="AC560" s="119">
        <v>0</v>
      </c>
      <c r="AD560" s="119">
        <v>0</v>
      </c>
      <c r="AE560" s="119">
        <v>0</v>
      </c>
      <c r="AF560" s="119">
        <v>6.3380000000000001</v>
      </c>
      <c r="AG560" t="s">
        <v>3017</v>
      </c>
    </row>
    <row r="561" spans="1:33" x14ac:dyDescent="0.25">
      <c r="A561">
        <v>729</v>
      </c>
      <c r="B561" t="s">
        <v>3018</v>
      </c>
      <c r="C561" t="s">
        <v>1906</v>
      </c>
      <c r="D561">
        <v>15535</v>
      </c>
      <c r="E561">
        <v>17088</v>
      </c>
      <c r="F561">
        <v>70</v>
      </c>
      <c r="G561">
        <v>1200</v>
      </c>
      <c r="H561">
        <v>0</v>
      </c>
      <c r="I561">
        <v>6.1</v>
      </c>
      <c r="J561" s="27">
        <v>5.31</v>
      </c>
      <c r="K561" s="119">
        <v>0.32</v>
      </c>
      <c r="L561" s="119">
        <v>2.1</v>
      </c>
      <c r="M561" s="119">
        <v>0.1</v>
      </c>
      <c r="N561" s="119">
        <v>0</v>
      </c>
      <c r="O561" s="119">
        <v>0.6</v>
      </c>
      <c r="P561" s="119">
        <v>0.88500000000000001</v>
      </c>
      <c r="Q561" s="119">
        <v>0.7</v>
      </c>
      <c r="R561" s="119">
        <v>0</v>
      </c>
      <c r="S561" s="119">
        <v>0.4</v>
      </c>
      <c r="T561" s="119">
        <v>10</v>
      </c>
      <c r="U561" s="119">
        <v>40</v>
      </c>
      <c r="V561" s="119">
        <v>25</v>
      </c>
      <c r="W561" s="119">
        <v>0.17</v>
      </c>
      <c r="X561" s="119">
        <v>0</v>
      </c>
      <c r="Y561" s="119">
        <v>0</v>
      </c>
      <c r="Z561" s="134">
        <v>6</v>
      </c>
      <c r="AA561" s="119">
        <v>0</v>
      </c>
      <c r="AB561" s="119">
        <v>0</v>
      </c>
      <c r="AC561" s="119">
        <v>0</v>
      </c>
      <c r="AD561" s="119">
        <v>0</v>
      </c>
      <c r="AE561" s="119">
        <v>0</v>
      </c>
      <c r="AF561" s="119">
        <v>6.3380000000000001</v>
      </c>
      <c r="AG561" t="s">
        <v>3019</v>
      </c>
    </row>
    <row r="562" spans="1:33" x14ac:dyDescent="0.25">
      <c r="A562">
        <v>730</v>
      </c>
      <c r="B562" t="s">
        <v>3020</v>
      </c>
      <c r="C562" t="s">
        <v>1907</v>
      </c>
      <c r="D562">
        <v>25</v>
      </c>
      <c r="E562">
        <v>0</v>
      </c>
      <c r="F562">
        <v>0</v>
      </c>
      <c r="G562">
        <v>0</v>
      </c>
      <c r="H562">
        <v>0</v>
      </c>
      <c r="I562">
        <v>0</v>
      </c>
      <c r="J562" s="27">
        <v>0</v>
      </c>
      <c r="K562" s="119">
        <v>0</v>
      </c>
      <c r="L562" s="119">
        <v>0</v>
      </c>
      <c r="M562" s="119">
        <v>0</v>
      </c>
      <c r="N562" s="119">
        <v>0</v>
      </c>
      <c r="O562" s="119">
        <v>0</v>
      </c>
      <c r="P562" s="119">
        <v>0</v>
      </c>
      <c r="Q562" s="119">
        <v>0</v>
      </c>
      <c r="R562" s="119">
        <v>0</v>
      </c>
      <c r="S562" s="119">
        <v>0</v>
      </c>
      <c r="T562" s="119">
        <v>0</v>
      </c>
      <c r="U562" s="119">
        <v>-50</v>
      </c>
      <c r="V562" s="119">
        <v>0</v>
      </c>
      <c r="W562" s="119">
        <v>0</v>
      </c>
      <c r="X562" s="119">
        <v>0</v>
      </c>
      <c r="Y562" s="119">
        <v>0</v>
      </c>
      <c r="Z562" s="134">
        <v>2</v>
      </c>
      <c r="AA562" s="119">
        <v>0.95</v>
      </c>
      <c r="AB562" s="119">
        <v>0.9</v>
      </c>
      <c r="AC562" s="119">
        <v>0</v>
      </c>
      <c r="AD562" s="119">
        <v>0</v>
      </c>
      <c r="AE562" s="119">
        <v>0</v>
      </c>
      <c r="AF562" s="119">
        <v>0.15</v>
      </c>
      <c r="AG562" t="s">
        <v>3021</v>
      </c>
    </row>
    <row r="563" spans="1:33" x14ac:dyDescent="0.25">
      <c r="A563">
        <v>731</v>
      </c>
      <c r="B563" t="s">
        <v>3022</v>
      </c>
      <c r="C563" t="s">
        <v>2404</v>
      </c>
      <c r="D563">
        <v>260</v>
      </c>
      <c r="E563">
        <v>275</v>
      </c>
      <c r="F563">
        <v>100</v>
      </c>
      <c r="G563">
        <v>2500</v>
      </c>
      <c r="H563">
        <v>0</v>
      </c>
      <c r="I563">
        <v>1</v>
      </c>
      <c r="J563" s="27">
        <v>0.2</v>
      </c>
      <c r="K563" s="119">
        <v>0.15</v>
      </c>
      <c r="L563" s="119">
        <v>1.6</v>
      </c>
      <c r="M563" s="119">
        <v>0.1</v>
      </c>
      <c r="N563" s="119">
        <v>0.30499999999999999</v>
      </c>
      <c r="O563" s="119">
        <v>0.56000000000000005</v>
      </c>
      <c r="P563" s="119">
        <v>0.88500000000000001</v>
      </c>
      <c r="Q563" s="119">
        <v>1</v>
      </c>
      <c r="R563" s="119">
        <v>0</v>
      </c>
      <c r="S563" s="119">
        <v>0</v>
      </c>
      <c r="T563" s="119">
        <v>0</v>
      </c>
      <c r="U563" s="119">
        <v>-199.9</v>
      </c>
      <c r="V563" s="119">
        <v>0</v>
      </c>
      <c r="W563" s="119">
        <v>0</v>
      </c>
      <c r="X563" s="119">
        <v>0</v>
      </c>
      <c r="Y563" s="119">
        <v>0</v>
      </c>
      <c r="Z563" s="134">
        <v>2</v>
      </c>
      <c r="AA563" s="119">
        <v>0.9</v>
      </c>
      <c r="AB563" s="119">
        <v>0.9</v>
      </c>
      <c r="AC563" s="119">
        <v>0</v>
      </c>
      <c r="AD563" s="119">
        <v>0</v>
      </c>
      <c r="AE563" s="119">
        <v>0</v>
      </c>
      <c r="AF563" s="119">
        <v>0.15</v>
      </c>
      <c r="AG563" t="s">
        <v>3023</v>
      </c>
    </row>
    <row r="564" spans="1:33" x14ac:dyDescent="0.25">
      <c r="A564">
        <v>732</v>
      </c>
      <c r="B564" t="s">
        <v>3024</v>
      </c>
      <c r="C564" t="s">
        <v>2042</v>
      </c>
      <c r="D564">
        <v>71619</v>
      </c>
      <c r="E564">
        <v>78781</v>
      </c>
      <c r="F564">
        <v>660</v>
      </c>
      <c r="G564">
        <v>12000</v>
      </c>
      <c r="H564">
        <v>119</v>
      </c>
      <c r="I564">
        <v>0.3</v>
      </c>
      <c r="J564" s="27">
        <v>0</v>
      </c>
      <c r="K564" s="119">
        <v>7.0000000000000001E-3</v>
      </c>
      <c r="L564" s="119">
        <v>2</v>
      </c>
      <c r="M564" s="119">
        <v>0.1</v>
      </c>
      <c r="N564" s="119">
        <v>0.223</v>
      </c>
      <c r="O564" s="119">
        <v>0.68</v>
      </c>
      <c r="P564" s="119">
        <v>0.92</v>
      </c>
      <c r="Q564" s="119">
        <v>0</v>
      </c>
      <c r="R564" s="119">
        <v>0</v>
      </c>
      <c r="S564" s="119">
        <v>0</v>
      </c>
      <c r="T564" s="119">
        <v>0</v>
      </c>
      <c r="U564" s="119">
        <v>0</v>
      </c>
      <c r="V564" s="119">
        <v>0</v>
      </c>
      <c r="W564" s="119">
        <v>0</v>
      </c>
      <c r="X564" s="119">
        <v>0</v>
      </c>
      <c r="Y564" s="119">
        <v>0</v>
      </c>
      <c r="Z564" s="134">
        <v>4</v>
      </c>
      <c r="AA564" s="119">
        <v>0</v>
      </c>
      <c r="AB564" s="119">
        <v>0</v>
      </c>
      <c r="AC564" s="119">
        <v>0</v>
      </c>
      <c r="AD564" s="119">
        <v>0</v>
      </c>
      <c r="AE564" s="119">
        <v>0</v>
      </c>
      <c r="AF564" s="119">
        <v>0.15</v>
      </c>
      <c r="AG564" t="s">
        <v>3025</v>
      </c>
    </row>
    <row r="565" spans="1:33" x14ac:dyDescent="0.25">
      <c r="A565">
        <v>733</v>
      </c>
      <c r="B565" t="s">
        <v>3024</v>
      </c>
      <c r="C565" t="s">
        <v>2042</v>
      </c>
      <c r="D565">
        <v>84254</v>
      </c>
      <c r="E565">
        <v>92679</v>
      </c>
      <c r="F565">
        <v>660</v>
      </c>
      <c r="G565">
        <v>12000</v>
      </c>
      <c r="H565">
        <v>130</v>
      </c>
      <c r="I565">
        <v>0.3</v>
      </c>
      <c r="J565" s="27">
        <v>0</v>
      </c>
      <c r="K565" s="119">
        <v>7.0000000000000001E-3</v>
      </c>
      <c r="L565" s="119">
        <v>2</v>
      </c>
      <c r="M565" s="119">
        <v>0.1</v>
      </c>
      <c r="N565" s="119">
        <v>0.223</v>
      </c>
      <c r="O565" s="119">
        <v>0.68</v>
      </c>
      <c r="P565" s="119">
        <v>0.92</v>
      </c>
      <c r="Q565" s="119">
        <v>0</v>
      </c>
      <c r="R565" s="119">
        <v>0</v>
      </c>
      <c r="S565" s="119">
        <v>0</v>
      </c>
      <c r="T565" s="119">
        <v>0</v>
      </c>
      <c r="U565" s="119">
        <v>0</v>
      </c>
      <c r="V565" s="119">
        <v>0</v>
      </c>
      <c r="W565" s="119">
        <v>0</v>
      </c>
      <c r="X565" s="119">
        <v>0</v>
      </c>
      <c r="Y565" s="119">
        <v>0</v>
      </c>
      <c r="Z565" s="134">
        <v>4</v>
      </c>
      <c r="AA565" s="119">
        <v>0</v>
      </c>
      <c r="AB565" s="119">
        <v>0</v>
      </c>
      <c r="AC565" s="119">
        <v>0</v>
      </c>
      <c r="AD565" s="119">
        <v>0</v>
      </c>
      <c r="AE565" s="119">
        <v>0</v>
      </c>
      <c r="AF565" s="119">
        <v>0.15</v>
      </c>
      <c r="AG565" t="s">
        <v>3026</v>
      </c>
    </row>
    <row r="566" spans="1:33" x14ac:dyDescent="0.25">
      <c r="A566">
        <v>734</v>
      </c>
      <c r="B566" t="s">
        <v>3027</v>
      </c>
      <c r="C566" t="s">
        <v>1906</v>
      </c>
      <c r="D566">
        <v>0</v>
      </c>
      <c r="E566">
        <v>0</v>
      </c>
      <c r="F566">
        <v>0</v>
      </c>
      <c r="G566">
        <v>0</v>
      </c>
      <c r="H566">
        <v>0</v>
      </c>
      <c r="I566">
        <v>0</v>
      </c>
      <c r="J566" s="27">
        <v>0</v>
      </c>
      <c r="K566" s="119">
        <v>0</v>
      </c>
      <c r="L566" s="119">
        <v>0</v>
      </c>
      <c r="M566" s="119">
        <v>0</v>
      </c>
      <c r="N566" s="119">
        <v>0</v>
      </c>
      <c r="O566" s="119">
        <v>0</v>
      </c>
      <c r="P566" s="119">
        <v>0</v>
      </c>
      <c r="Q566" s="119">
        <v>0</v>
      </c>
      <c r="R566" s="119">
        <v>0</v>
      </c>
      <c r="S566" s="119">
        <v>0</v>
      </c>
      <c r="T566" s="119">
        <v>0</v>
      </c>
      <c r="U566" s="119">
        <v>0</v>
      </c>
      <c r="V566" s="119">
        <v>0</v>
      </c>
      <c r="W566" s="119">
        <v>0</v>
      </c>
      <c r="X566" s="119">
        <v>0</v>
      </c>
      <c r="Y566" s="119">
        <v>0</v>
      </c>
      <c r="Z566" s="134">
        <v>27</v>
      </c>
      <c r="AA566" s="119">
        <v>0</v>
      </c>
      <c r="AB566" s="119">
        <v>0</v>
      </c>
      <c r="AC566" s="119">
        <v>0</v>
      </c>
      <c r="AD566" s="119">
        <v>0</v>
      </c>
      <c r="AE566" s="119">
        <v>0</v>
      </c>
      <c r="AF566" s="119">
        <v>6.0999999999999999E-2</v>
      </c>
      <c r="AG566" t="s">
        <v>3027</v>
      </c>
    </row>
    <row r="567" spans="1:33" x14ac:dyDescent="0.25">
      <c r="A567">
        <v>735</v>
      </c>
      <c r="B567" t="s">
        <v>2795</v>
      </c>
      <c r="C567" t="s">
        <v>1906</v>
      </c>
      <c r="D567">
        <v>17</v>
      </c>
      <c r="E567">
        <v>19</v>
      </c>
      <c r="F567">
        <v>840</v>
      </c>
      <c r="G567">
        <v>15000</v>
      </c>
      <c r="H567">
        <v>3</v>
      </c>
      <c r="I567">
        <v>7</v>
      </c>
      <c r="J567" s="27">
        <v>3</v>
      </c>
      <c r="K567" s="119">
        <v>0.63</v>
      </c>
      <c r="L567" s="119">
        <v>1.3</v>
      </c>
      <c r="M567" s="119">
        <v>0</v>
      </c>
      <c r="N567" s="119">
        <v>0.42</v>
      </c>
      <c r="O567" s="119">
        <v>0.68</v>
      </c>
      <c r="P567" s="119">
        <v>0.92</v>
      </c>
      <c r="Q567" s="119">
        <v>0.82499999999999996</v>
      </c>
      <c r="R567" s="119">
        <v>0</v>
      </c>
      <c r="S567" s="119">
        <v>0</v>
      </c>
      <c r="T567" s="119">
        <v>0</v>
      </c>
      <c r="U567" s="119">
        <v>0</v>
      </c>
      <c r="V567" s="119">
        <v>0</v>
      </c>
      <c r="W567" s="119">
        <v>0</v>
      </c>
      <c r="X567" s="119">
        <v>0</v>
      </c>
      <c r="Y567" s="119">
        <v>0</v>
      </c>
      <c r="Z567" s="134">
        <v>9</v>
      </c>
      <c r="AA567" s="119">
        <v>0</v>
      </c>
      <c r="AB567" s="119">
        <v>0</v>
      </c>
      <c r="AC567" s="119">
        <v>0</v>
      </c>
      <c r="AD567" s="119">
        <v>0</v>
      </c>
      <c r="AE567" s="119">
        <v>5</v>
      </c>
      <c r="AF567" s="119">
        <v>0</v>
      </c>
      <c r="AG567" t="s">
        <v>3028</v>
      </c>
    </row>
    <row r="568" spans="1:33" x14ac:dyDescent="0.25">
      <c r="A568">
        <v>736</v>
      </c>
      <c r="B568" t="s">
        <v>3029</v>
      </c>
      <c r="C568" t="s">
        <v>1907</v>
      </c>
      <c r="D568">
        <v>7</v>
      </c>
      <c r="E568">
        <v>0</v>
      </c>
      <c r="F568">
        <v>0</v>
      </c>
      <c r="G568">
        <v>0</v>
      </c>
      <c r="H568">
        <v>0</v>
      </c>
      <c r="I568">
        <v>0</v>
      </c>
      <c r="J568" s="27">
        <v>0</v>
      </c>
      <c r="K568" s="119">
        <v>0</v>
      </c>
      <c r="L568" s="119">
        <v>0</v>
      </c>
      <c r="M568" s="119">
        <v>0</v>
      </c>
      <c r="N568" s="119">
        <v>0</v>
      </c>
      <c r="O568" s="119">
        <v>0</v>
      </c>
      <c r="P568" s="119">
        <v>0</v>
      </c>
      <c r="Q568" s="119">
        <v>0</v>
      </c>
      <c r="R568" s="119">
        <v>0</v>
      </c>
      <c r="S568" s="119">
        <v>0</v>
      </c>
      <c r="T568" s="119">
        <v>0</v>
      </c>
      <c r="U568" s="119">
        <v>0</v>
      </c>
      <c r="V568" s="119">
        <v>0</v>
      </c>
      <c r="W568" s="119">
        <v>0</v>
      </c>
      <c r="X568" s="119">
        <v>0</v>
      </c>
      <c r="Y568" s="119">
        <v>0</v>
      </c>
      <c r="Z568" s="134">
        <v>7</v>
      </c>
      <c r="AA568" s="119">
        <v>0.95</v>
      </c>
      <c r="AB568" s="119">
        <v>0</v>
      </c>
      <c r="AC568" s="119">
        <v>0</v>
      </c>
      <c r="AD568" s="119">
        <v>0</v>
      </c>
      <c r="AE568" s="119">
        <v>2.54</v>
      </c>
      <c r="AF568" s="119">
        <v>0</v>
      </c>
      <c r="AG568" t="s">
        <v>3029</v>
      </c>
    </row>
    <row r="569" spans="1:33" x14ac:dyDescent="0.25">
      <c r="A569">
        <v>737</v>
      </c>
      <c r="B569" t="s">
        <v>2432</v>
      </c>
      <c r="C569" t="s">
        <v>2404</v>
      </c>
      <c r="D569">
        <v>25027</v>
      </c>
      <c r="E569">
        <v>27529</v>
      </c>
      <c r="F569">
        <v>100</v>
      </c>
      <c r="G569">
        <v>2500</v>
      </c>
      <c r="H569">
        <v>8</v>
      </c>
      <c r="I569">
        <v>0</v>
      </c>
      <c r="J569" s="27">
        <v>9.1</v>
      </c>
      <c r="K569" s="119">
        <v>0.2</v>
      </c>
      <c r="L569" s="119">
        <v>1.6</v>
      </c>
      <c r="M569" s="119">
        <v>0.1</v>
      </c>
      <c r="N569" s="119">
        <v>0</v>
      </c>
      <c r="O569" s="119">
        <v>0.6</v>
      </c>
      <c r="P569" s="119">
        <v>0.88500000000000001</v>
      </c>
      <c r="Q569" s="119">
        <v>0.8</v>
      </c>
      <c r="R569" s="119">
        <v>0</v>
      </c>
      <c r="S569" s="119">
        <v>0</v>
      </c>
      <c r="T569" s="119">
        <v>0</v>
      </c>
      <c r="U569" s="119">
        <v>0</v>
      </c>
      <c r="V569" s="119">
        <v>0</v>
      </c>
      <c r="W569" s="119">
        <v>0</v>
      </c>
      <c r="X569" s="119">
        <v>0</v>
      </c>
      <c r="Y569" s="119">
        <v>0</v>
      </c>
      <c r="Z569" s="134">
        <v>7</v>
      </c>
      <c r="AA569" s="119">
        <v>0.95</v>
      </c>
      <c r="AB569" s="119">
        <v>0</v>
      </c>
      <c r="AC569" s="119">
        <v>0</v>
      </c>
      <c r="AD569" s="119">
        <v>0</v>
      </c>
      <c r="AE569" s="119">
        <v>2.54</v>
      </c>
      <c r="AF569" s="119">
        <v>0</v>
      </c>
      <c r="AG569" t="s">
        <v>2432</v>
      </c>
    </row>
    <row r="570" spans="1:33" x14ac:dyDescent="0.25">
      <c r="A570">
        <v>738</v>
      </c>
      <c r="B570" t="s">
        <v>2403</v>
      </c>
      <c r="C570" t="s">
        <v>2404</v>
      </c>
      <c r="D570">
        <v>78942</v>
      </c>
      <c r="E570">
        <v>86837</v>
      </c>
      <c r="F570">
        <v>50</v>
      </c>
      <c r="G570">
        <v>2000</v>
      </c>
      <c r="H570">
        <v>6</v>
      </c>
      <c r="I570">
        <v>0</v>
      </c>
      <c r="J570" s="27">
        <v>9.1</v>
      </c>
      <c r="K570" s="119">
        <v>0.63</v>
      </c>
      <c r="L570" s="119">
        <v>1.3</v>
      </c>
      <c r="M570" s="119">
        <v>0.1</v>
      </c>
      <c r="N570" s="119">
        <v>0</v>
      </c>
      <c r="O570" s="119">
        <v>0.56000000000000005</v>
      </c>
      <c r="P570" s="119">
        <v>0.88500000000000001</v>
      </c>
      <c r="Q570" s="119">
        <v>0.67</v>
      </c>
      <c r="R570" s="119">
        <v>0</v>
      </c>
      <c r="S570" s="119">
        <v>0</v>
      </c>
      <c r="T570" s="119">
        <v>0</v>
      </c>
      <c r="U570" s="119">
        <v>0</v>
      </c>
      <c r="V570" s="119">
        <v>0</v>
      </c>
      <c r="W570" s="119">
        <v>0</v>
      </c>
      <c r="X570" s="119">
        <v>0</v>
      </c>
      <c r="Y570" s="119">
        <v>0</v>
      </c>
      <c r="Z570" s="134">
        <v>9</v>
      </c>
      <c r="AA570" s="119">
        <v>0</v>
      </c>
      <c r="AB570" s="119">
        <v>0</v>
      </c>
      <c r="AC570" s="119">
        <v>0</v>
      </c>
      <c r="AD570" s="119">
        <v>0</v>
      </c>
      <c r="AE570" s="119">
        <v>5</v>
      </c>
      <c r="AF570" s="119">
        <v>0</v>
      </c>
      <c r="AG570" t="s">
        <v>2403</v>
      </c>
    </row>
    <row r="571" spans="1:33" x14ac:dyDescent="0.25">
      <c r="A571">
        <v>739</v>
      </c>
      <c r="B571" t="s">
        <v>2181</v>
      </c>
      <c r="C571" t="s">
        <v>1906</v>
      </c>
      <c r="D571">
        <v>13557</v>
      </c>
      <c r="E571">
        <v>14913</v>
      </c>
      <c r="F571">
        <v>30</v>
      </c>
      <c r="G571">
        <v>1200</v>
      </c>
      <c r="H571">
        <v>5</v>
      </c>
      <c r="I571">
        <v>0</v>
      </c>
      <c r="J571" s="27">
        <v>6.1</v>
      </c>
      <c r="K571" s="119">
        <v>0.32</v>
      </c>
      <c r="L571" s="119">
        <v>2.1</v>
      </c>
      <c r="M571" s="119">
        <v>0.1</v>
      </c>
      <c r="N571" s="119">
        <v>0</v>
      </c>
      <c r="O571" s="119">
        <v>0.6</v>
      </c>
      <c r="P571" s="119">
        <v>0.88500000000000001</v>
      </c>
      <c r="Q571" s="119">
        <v>0.8</v>
      </c>
      <c r="R571" s="119">
        <v>0</v>
      </c>
      <c r="S571" s="119">
        <v>0</v>
      </c>
      <c r="T571" s="119">
        <v>0</v>
      </c>
      <c r="U571" s="119">
        <v>40</v>
      </c>
      <c r="V571" s="119">
        <v>25</v>
      </c>
      <c r="W571" s="119">
        <v>0.17</v>
      </c>
      <c r="X571" s="119">
        <v>0</v>
      </c>
      <c r="Y571" s="119">
        <v>0</v>
      </c>
      <c r="Z571" s="134">
        <v>6</v>
      </c>
      <c r="AA571" s="119">
        <v>0</v>
      </c>
      <c r="AB571" s="119">
        <v>0</v>
      </c>
      <c r="AC571" s="119">
        <v>0</v>
      </c>
      <c r="AD571" s="119">
        <v>0</v>
      </c>
      <c r="AE571" s="119">
        <v>6.79</v>
      </c>
      <c r="AF571" s="119">
        <v>0</v>
      </c>
      <c r="AG571" t="s">
        <v>2181</v>
      </c>
    </row>
    <row r="572" spans="1:33" x14ac:dyDescent="0.25">
      <c r="A572">
        <v>740</v>
      </c>
      <c r="B572" t="s">
        <v>2778</v>
      </c>
      <c r="C572" t="s">
        <v>2637</v>
      </c>
      <c r="D572">
        <v>13463</v>
      </c>
      <c r="E572">
        <v>14809</v>
      </c>
      <c r="F572">
        <v>200</v>
      </c>
      <c r="G572">
        <v>2000</v>
      </c>
      <c r="H572">
        <v>2</v>
      </c>
      <c r="I572">
        <v>0</v>
      </c>
      <c r="J572" s="27">
        <v>0.9</v>
      </c>
      <c r="K572" s="119">
        <v>0.19</v>
      </c>
      <c r="L572" s="119">
        <v>1.3</v>
      </c>
      <c r="M572" s="119">
        <v>1.1000000000000001</v>
      </c>
      <c r="N572" s="119">
        <v>0</v>
      </c>
      <c r="O572" s="119">
        <v>0.6</v>
      </c>
      <c r="P572" s="119">
        <v>1.097</v>
      </c>
      <c r="Q572" s="119">
        <v>0.95</v>
      </c>
      <c r="R572" s="119">
        <v>0</v>
      </c>
      <c r="S572" s="119">
        <v>0</v>
      </c>
      <c r="T572" s="119">
        <v>0</v>
      </c>
      <c r="U572" s="119">
        <v>0</v>
      </c>
      <c r="V572" s="119">
        <v>0</v>
      </c>
      <c r="W572" s="119">
        <v>0</v>
      </c>
      <c r="X572" s="119">
        <v>0</v>
      </c>
      <c r="Y572" s="119">
        <v>0</v>
      </c>
      <c r="Z572" s="134">
        <v>8</v>
      </c>
      <c r="AA572" s="119">
        <v>0</v>
      </c>
      <c r="AB572" s="119">
        <v>0</v>
      </c>
      <c r="AC572" s="119">
        <v>0</v>
      </c>
      <c r="AD572" s="119">
        <v>0</v>
      </c>
      <c r="AE572" s="119">
        <v>10</v>
      </c>
      <c r="AF572" s="119">
        <v>0</v>
      </c>
      <c r="AG572" t="s">
        <v>2778</v>
      </c>
    </row>
    <row r="573" spans="1:33" x14ac:dyDescent="0.25">
      <c r="A573">
        <v>741</v>
      </c>
      <c r="B573" t="s">
        <v>2406</v>
      </c>
      <c r="C573" t="s">
        <v>1906</v>
      </c>
      <c r="D573">
        <v>5594</v>
      </c>
      <c r="E573">
        <v>6154</v>
      </c>
      <c r="F573">
        <v>50</v>
      </c>
      <c r="G573">
        <v>1200</v>
      </c>
      <c r="H573">
        <v>6</v>
      </c>
      <c r="I573">
        <v>0</v>
      </c>
      <c r="J573" s="27">
        <v>9.1</v>
      </c>
      <c r="K573" s="119">
        <v>0.63</v>
      </c>
      <c r="L573" s="119">
        <v>1.3</v>
      </c>
      <c r="M573" s="119">
        <v>0.1</v>
      </c>
      <c r="N573" s="119">
        <v>0</v>
      </c>
      <c r="O573" s="119">
        <v>0.6</v>
      </c>
      <c r="P573" s="119">
        <v>0.88500000000000001</v>
      </c>
      <c r="Q573" s="119">
        <v>0.65</v>
      </c>
      <c r="R573" s="119">
        <v>0</v>
      </c>
      <c r="S573" s="119">
        <v>0.3</v>
      </c>
      <c r="T573" s="119">
        <v>13</v>
      </c>
      <c r="U573" s="119">
        <v>75</v>
      </c>
      <c r="V573" s="119">
        <v>25</v>
      </c>
      <c r="W573" s="119">
        <v>0.3</v>
      </c>
      <c r="X573" s="119">
        <v>0</v>
      </c>
      <c r="Y573" s="119">
        <v>0</v>
      </c>
      <c r="Z573" s="134">
        <v>9</v>
      </c>
      <c r="AA573" s="119">
        <v>0</v>
      </c>
      <c r="AB573" s="119">
        <v>0</v>
      </c>
      <c r="AC573" s="119">
        <v>0</v>
      </c>
      <c r="AD573" s="119">
        <v>0</v>
      </c>
      <c r="AE573" s="119">
        <v>5</v>
      </c>
      <c r="AF573" s="119">
        <v>0.15</v>
      </c>
      <c r="AG573" t="s">
        <v>2406</v>
      </c>
    </row>
    <row r="574" spans="1:33" x14ac:dyDescent="0.25">
      <c r="A574">
        <v>742</v>
      </c>
      <c r="B574" t="s">
        <v>2544</v>
      </c>
      <c r="C574" t="s">
        <v>1906</v>
      </c>
      <c r="D574">
        <v>63200</v>
      </c>
      <c r="E574">
        <v>69520</v>
      </c>
      <c r="F574">
        <v>100</v>
      </c>
      <c r="G574">
        <v>2000</v>
      </c>
      <c r="H574">
        <v>16</v>
      </c>
      <c r="I574">
        <v>0</v>
      </c>
      <c r="J574" s="27">
        <v>0.3</v>
      </c>
      <c r="K574" s="119">
        <v>0.43</v>
      </c>
      <c r="L574" s="119">
        <v>1.8</v>
      </c>
      <c r="M574" s="119">
        <v>0.1</v>
      </c>
      <c r="N574" s="119">
        <v>0</v>
      </c>
      <c r="O574" s="119">
        <v>0.6</v>
      </c>
      <c r="P574" s="119">
        <v>0.88500000000000001</v>
      </c>
      <c r="Q574" s="119">
        <v>0.82499999999999996</v>
      </c>
      <c r="R574" s="119">
        <v>0</v>
      </c>
      <c r="S574" s="119">
        <v>0</v>
      </c>
      <c r="T574" s="119">
        <v>0</v>
      </c>
      <c r="U574" s="119">
        <v>0</v>
      </c>
      <c r="V574" s="119">
        <v>0</v>
      </c>
      <c r="W574" s="119">
        <v>0</v>
      </c>
      <c r="X574" s="119">
        <v>0</v>
      </c>
      <c r="Y574" s="119">
        <v>0</v>
      </c>
      <c r="Z574" s="134">
        <v>12</v>
      </c>
      <c r="AA574" s="119">
        <v>0</v>
      </c>
      <c r="AB574" s="119">
        <v>0</v>
      </c>
      <c r="AC574" s="119">
        <v>0</v>
      </c>
      <c r="AD574" s="119">
        <v>0</v>
      </c>
      <c r="AE574" s="119">
        <v>0</v>
      </c>
      <c r="AF574" s="119">
        <v>0.15</v>
      </c>
      <c r="AG574" t="s">
        <v>2544</v>
      </c>
    </row>
    <row r="575" spans="1:33" x14ac:dyDescent="0.25">
      <c r="A575">
        <v>743</v>
      </c>
      <c r="B575" t="s">
        <v>2560</v>
      </c>
      <c r="C575" t="s">
        <v>2404</v>
      </c>
      <c r="D575">
        <v>9558</v>
      </c>
      <c r="E575">
        <v>10514</v>
      </c>
      <c r="F575">
        <v>100</v>
      </c>
      <c r="G575">
        <v>1500</v>
      </c>
      <c r="H575">
        <v>3</v>
      </c>
      <c r="I575">
        <v>4</v>
      </c>
      <c r="J575" s="27">
        <v>3</v>
      </c>
      <c r="K575" s="119">
        <v>0.59</v>
      </c>
      <c r="L575" s="119">
        <v>1.3</v>
      </c>
      <c r="M575" s="119">
        <v>0</v>
      </c>
      <c r="N575" s="119">
        <v>0</v>
      </c>
      <c r="O575" s="119">
        <v>0.68</v>
      </c>
      <c r="P575" s="119">
        <v>0.9</v>
      </c>
      <c r="Q575" s="119">
        <v>0.65</v>
      </c>
      <c r="R575" s="119">
        <v>0</v>
      </c>
      <c r="S575" s="119">
        <v>0</v>
      </c>
      <c r="T575" s="119">
        <v>0</v>
      </c>
      <c r="U575" s="119">
        <v>100</v>
      </c>
      <c r="V575" s="119">
        <v>0</v>
      </c>
      <c r="W575" s="119">
        <v>0</v>
      </c>
      <c r="X575" s="119">
        <v>0</v>
      </c>
      <c r="Y575" s="119">
        <v>0</v>
      </c>
      <c r="Z575" s="134">
        <v>2</v>
      </c>
      <c r="AA575" s="119">
        <v>0.95</v>
      </c>
      <c r="AB575" s="119">
        <v>0.5</v>
      </c>
      <c r="AC575" s="119">
        <v>0</v>
      </c>
      <c r="AD575" s="119">
        <v>0</v>
      </c>
      <c r="AE575" s="119">
        <v>16.47</v>
      </c>
      <c r="AF575" s="119">
        <v>27.3</v>
      </c>
      <c r="AG575" t="s">
        <v>2560</v>
      </c>
    </row>
    <row r="576" spans="1:33" x14ac:dyDescent="0.25">
      <c r="A576">
        <v>745</v>
      </c>
      <c r="B576" t="s">
        <v>2140</v>
      </c>
      <c r="C576" t="s">
        <v>1906</v>
      </c>
      <c r="D576">
        <v>1155</v>
      </c>
      <c r="E576">
        <v>1270</v>
      </c>
      <c r="F576">
        <v>26</v>
      </c>
      <c r="G576">
        <v>390</v>
      </c>
      <c r="H576">
        <v>6</v>
      </c>
      <c r="I576">
        <v>0</v>
      </c>
      <c r="J576" s="27">
        <v>1.4</v>
      </c>
      <c r="K576" s="119">
        <v>0.32</v>
      </c>
      <c r="L576" s="119">
        <v>2.1</v>
      </c>
      <c r="M576" s="119">
        <v>0</v>
      </c>
      <c r="N576" s="119">
        <v>0</v>
      </c>
      <c r="O576" s="119">
        <v>0.68</v>
      </c>
      <c r="P576" s="119">
        <v>0.92</v>
      </c>
      <c r="Q576" s="119">
        <v>0.65</v>
      </c>
      <c r="R576" s="119">
        <v>0</v>
      </c>
      <c r="S576" s="119">
        <v>0.2</v>
      </c>
      <c r="T576" s="119">
        <v>10</v>
      </c>
      <c r="U576" s="119">
        <v>40</v>
      </c>
      <c r="V576" s="119">
        <v>25</v>
      </c>
      <c r="W576" s="119">
        <v>0.17</v>
      </c>
      <c r="X576" s="119">
        <v>0</v>
      </c>
      <c r="Y576" s="119">
        <v>0</v>
      </c>
      <c r="Z576" s="134">
        <v>5</v>
      </c>
      <c r="AA576" s="119">
        <v>0</v>
      </c>
      <c r="AB576" s="119">
        <v>0</v>
      </c>
      <c r="AC576" s="119">
        <v>0</v>
      </c>
      <c r="AD576" s="119">
        <v>0</v>
      </c>
      <c r="AE576" s="119">
        <v>6.79</v>
      </c>
      <c r="AF576" s="119">
        <v>2.4380000000000002</v>
      </c>
      <c r="AG576" t="s">
        <v>2140</v>
      </c>
    </row>
    <row r="577" spans="1:33" x14ac:dyDescent="0.25">
      <c r="A577">
        <v>745</v>
      </c>
      <c r="B577" t="s">
        <v>2302</v>
      </c>
      <c r="C577" t="s">
        <v>1906</v>
      </c>
      <c r="D577">
        <v>16155</v>
      </c>
      <c r="E577">
        <v>17771</v>
      </c>
      <c r="F577">
        <v>100</v>
      </c>
      <c r="G577">
        <v>1500</v>
      </c>
      <c r="H577">
        <v>3</v>
      </c>
      <c r="I577">
        <v>0</v>
      </c>
      <c r="J577" s="27">
        <v>3</v>
      </c>
      <c r="K577" s="119">
        <v>0.28000000000000003</v>
      </c>
      <c r="L577" s="119">
        <v>1.4</v>
      </c>
      <c r="M577" s="119">
        <v>0</v>
      </c>
      <c r="N577" s="119">
        <v>0</v>
      </c>
      <c r="O577" s="119">
        <v>0.8</v>
      </c>
      <c r="P577" s="119">
        <v>0.96</v>
      </c>
      <c r="Q577" s="119">
        <v>0.65</v>
      </c>
      <c r="R577" s="119">
        <v>0</v>
      </c>
      <c r="S577" s="119">
        <v>0.5</v>
      </c>
      <c r="T577" s="119">
        <v>20</v>
      </c>
      <c r="U577" s="119">
        <v>150</v>
      </c>
      <c r="V577" s="119">
        <v>0</v>
      </c>
      <c r="W577" s="119">
        <v>0</v>
      </c>
      <c r="X577" s="119">
        <v>0</v>
      </c>
      <c r="Y577" s="119">
        <v>0</v>
      </c>
      <c r="Z577" s="134">
        <v>2</v>
      </c>
      <c r="AA577" s="119">
        <v>0.95</v>
      </c>
      <c r="AB577" s="119">
        <v>0.5</v>
      </c>
      <c r="AC577" s="119">
        <v>0</v>
      </c>
      <c r="AD577" s="119">
        <v>0</v>
      </c>
      <c r="AE577" s="119">
        <v>16.47</v>
      </c>
      <c r="AF577" s="119">
        <v>27.3</v>
      </c>
      <c r="AG577" t="s">
        <v>2302</v>
      </c>
    </row>
    <row r="578" spans="1:33" x14ac:dyDescent="0.25">
      <c r="A578">
        <v>746</v>
      </c>
      <c r="B578" t="s">
        <v>2658</v>
      </c>
      <c r="C578" t="s">
        <v>2404</v>
      </c>
      <c r="D578">
        <v>166089</v>
      </c>
      <c r="E578">
        <v>182698</v>
      </c>
      <c r="F578">
        <v>400</v>
      </c>
      <c r="G578">
        <v>6000</v>
      </c>
      <c r="H578">
        <v>8</v>
      </c>
      <c r="I578">
        <v>82</v>
      </c>
      <c r="J578" s="27">
        <v>3.7</v>
      </c>
      <c r="K578" s="119">
        <v>0.19</v>
      </c>
      <c r="L578" s="119">
        <v>1.4</v>
      </c>
      <c r="M578" s="119">
        <v>0.1</v>
      </c>
      <c r="N578" s="119">
        <v>0.42</v>
      </c>
      <c r="O578" s="119">
        <v>0.6</v>
      </c>
      <c r="P578" s="119">
        <v>0.88500000000000001</v>
      </c>
      <c r="Q578" s="119">
        <v>1</v>
      </c>
      <c r="R578" s="119">
        <v>0</v>
      </c>
      <c r="S578" s="119">
        <v>0</v>
      </c>
      <c r="T578" s="119">
        <v>0</v>
      </c>
      <c r="U578" s="119">
        <v>0</v>
      </c>
      <c r="V578" s="119">
        <v>0</v>
      </c>
      <c r="W578" s="119">
        <v>0</v>
      </c>
      <c r="X578" s="119">
        <v>0</v>
      </c>
      <c r="Y578" s="119">
        <v>0</v>
      </c>
      <c r="Z578" s="134">
        <v>2</v>
      </c>
      <c r="AA578" s="119">
        <v>0.95</v>
      </c>
      <c r="AB578" s="119">
        <v>0.95</v>
      </c>
      <c r="AC578" s="119">
        <v>0</v>
      </c>
      <c r="AD578" s="119">
        <v>0</v>
      </c>
      <c r="AE578" s="119">
        <v>16.47</v>
      </c>
      <c r="AF578" s="119">
        <v>0.15</v>
      </c>
      <c r="AG578" t="s">
        <v>2658</v>
      </c>
    </row>
    <row r="579" spans="1:33" x14ac:dyDescent="0.25">
      <c r="A579">
        <v>747</v>
      </c>
      <c r="B579" t="s">
        <v>2668</v>
      </c>
      <c r="C579" t="s">
        <v>1906</v>
      </c>
      <c r="D579">
        <v>8703</v>
      </c>
      <c r="E579">
        <v>9573</v>
      </c>
      <c r="F579">
        <v>400</v>
      </c>
      <c r="G579">
        <v>3600</v>
      </c>
      <c r="H579">
        <v>2</v>
      </c>
      <c r="I579">
        <v>0</v>
      </c>
      <c r="J579" s="27">
        <v>2.4</v>
      </c>
      <c r="K579" s="119">
        <v>0.19</v>
      </c>
      <c r="L579" s="119">
        <v>1.3</v>
      </c>
      <c r="M579" s="119">
        <v>0</v>
      </c>
      <c r="N579" s="119">
        <v>0</v>
      </c>
      <c r="O579" s="119">
        <v>0.6</v>
      </c>
      <c r="P579" s="119">
        <v>0.88500000000000001</v>
      </c>
      <c r="Q579" s="119">
        <v>1</v>
      </c>
      <c r="R579" s="119">
        <v>0</v>
      </c>
      <c r="S579" s="119">
        <v>0</v>
      </c>
      <c r="T579" s="119">
        <v>0</v>
      </c>
      <c r="U579" s="119">
        <v>0</v>
      </c>
      <c r="V579" s="119">
        <v>0</v>
      </c>
      <c r="W579" s="119">
        <v>0</v>
      </c>
      <c r="X579" s="119">
        <v>0</v>
      </c>
      <c r="Y579" s="119">
        <v>0</v>
      </c>
      <c r="Z579" s="134">
        <v>12</v>
      </c>
      <c r="AA579" s="119">
        <v>0</v>
      </c>
      <c r="AB579" s="119">
        <v>0</v>
      </c>
      <c r="AC579" s="119">
        <v>0</v>
      </c>
      <c r="AD579" s="119">
        <v>0</v>
      </c>
      <c r="AE579" s="119">
        <v>0</v>
      </c>
      <c r="AF579" s="119">
        <v>0.15</v>
      </c>
      <c r="AG579" t="s">
        <v>2668</v>
      </c>
    </row>
    <row r="580" spans="1:33" x14ac:dyDescent="0.25">
      <c r="A580">
        <v>748</v>
      </c>
      <c r="B580" t="s">
        <v>2931</v>
      </c>
      <c r="C580" t="s">
        <v>1906</v>
      </c>
      <c r="D580">
        <v>28970</v>
      </c>
      <c r="E580">
        <v>31867</v>
      </c>
      <c r="F580">
        <v>100</v>
      </c>
      <c r="G580">
        <v>2500</v>
      </c>
      <c r="H580">
        <v>5</v>
      </c>
      <c r="I580">
        <v>0</v>
      </c>
      <c r="J580" s="27">
        <v>1.5</v>
      </c>
      <c r="K580" s="119">
        <v>0.15</v>
      </c>
      <c r="L580" s="119">
        <v>1.6</v>
      </c>
      <c r="M580" s="119">
        <v>0.1</v>
      </c>
      <c r="N580" s="119">
        <v>0</v>
      </c>
      <c r="O580" s="119">
        <v>0.56000000000000005</v>
      </c>
      <c r="P580" s="119">
        <v>0.88500000000000001</v>
      </c>
      <c r="Q580" s="119">
        <v>0.6</v>
      </c>
      <c r="R580" s="119">
        <v>0</v>
      </c>
      <c r="S580" s="119">
        <v>0</v>
      </c>
      <c r="T580" s="119">
        <v>0</v>
      </c>
      <c r="U580" s="119">
        <v>200</v>
      </c>
      <c r="V580" s="119">
        <v>0</v>
      </c>
      <c r="W580" s="119">
        <v>0</v>
      </c>
      <c r="X580" s="119">
        <v>0</v>
      </c>
      <c r="Y580" s="119">
        <v>0</v>
      </c>
      <c r="Z580" s="134">
        <v>3</v>
      </c>
      <c r="AA580" s="119">
        <v>0.95</v>
      </c>
      <c r="AB580" s="119">
        <v>0.9</v>
      </c>
      <c r="AC580" s="119">
        <v>0</v>
      </c>
      <c r="AD580" s="119">
        <v>0</v>
      </c>
      <c r="AE580" s="119">
        <v>16.47</v>
      </c>
      <c r="AF580" s="119">
        <v>0.15</v>
      </c>
      <c r="AG580" t="s">
        <v>3030</v>
      </c>
    </row>
    <row r="581" spans="1:33" x14ac:dyDescent="0.25">
      <c r="A581">
        <v>749</v>
      </c>
      <c r="B581" t="s">
        <v>2474</v>
      </c>
      <c r="C581" t="s">
        <v>2404</v>
      </c>
      <c r="D581">
        <v>147841</v>
      </c>
      <c r="E581">
        <v>162625</v>
      </c>
      <c r="F581">
        <v>205</v>
      </c>
      <c r="G581">
        <v>2000</v>
      </c>
      <c r="H581">
        <v>5</v>
      </c>
      <c r="I581">
        <v>119</v>
      </c>
      <c r="J581" s="27">
        <v>5.5</v>
      </c>
      <c r="K581" s="119">
        <v>0.04</v>
      </c>
      <c r="L581" s="119">
        <v>2.1</v>
      </c>
      <c r="M581" s="119">
        <v>0.1</v>
      </c>
      <c r="N581" s="119">
        <v>0.42</v>
      </c>
      <c r="O581" s="119">
        <v>0.64</v>
      </c>
      <c r="P581" s="119">
        <v>0.88500000000000001</v>
      </c>
      <c r="Q581" s="119">
        <v>0.7</v>
      </c>
      <c r="R581" s="119">
        <v>0</v>
      </c>
      <c r="S581" s="119">
        <v>0</v>
      </c>
      <c r="T581" s="119">
        <v>0</v>
      </c>
      <c r="U581" s="119">
        <v>-50</v>
      </c>
      <c r="V581" s="119">
        <v>0</v>
      </c>
      <c r="W581" s="119">
        <v>0</v>
      </c>
      <c r="X581" s="119">
        <v>0</v>
      </c>
      <c r="Y581" s="119">
        <v>0</v>
      </c>
      <c r="Z581" s="134">
        <v>2</v>
      </c>
      <c r="AA581" s="119">
        <v>0.95</v>
      </c>
      <c r="AB581" s="119">
        <v>0</v>
      </c>
      <c r="AC581" s="119">
        <v>0</v>
      </c>
      <c r="AD581" s="119">
        <v>0</v>
      </c>
      <c r="AE581" s="119">
        <v>16.47</v>
      </c>
      <c r="AF581" s="119">
        <v>0.15</v>
      </c>
      <c r="AG581" t="s">
        <v>2474</v>
      </c>
    </row>
    <row r="582" spans="1:33" x14ac:dyDescent="0.25">
      <c r="A582">
        <v>750</v>
      </c>
      <c r="B582" t="s">
        <v>2347</v>
      </c>
      <c r="C582" t="s">
        <v>1906</v>
      </c>
      <c r="D582">
        <v>10525</v>
      </c>
      <c r="E582">
        <v>11578</v>
      </c>
      <c r="F582">
        <v>100</v>
      </c>
      <c r="G582">
        <v>2000</v>
      </c>
      <c r="H582">
        <v>6</v>
      </c>
      <c r="I582">
        <v>0</v>
      </c>
      <c r="J582" s="27">
        <v>5.5</v>
      </c>
      <c r="K582" s="119">
        <v>0.28000000000000003</v>
      </c>
      <c r="L582" s="119">
        <v>1.4</v>
      </c>
      <c r="M582" s="119">
        <v>0.1</v>
      </c>
      <c r="N582" s="119">
        <v>0</v>
      </c>
      <c r="O582" s="119">
        <v>0.6</v>
      </c>
      <c r="P582" s="119">
        <v>0.88500000000000001</v>
      </c>
      <c r="Q582" s="119">
        <v>0.8</v>
      </c>
      <c r="R582" s="119">
        <v>0</v>
      </c>
      <c r="S582" s="119">
        <v>0.25</v>
      </c>
      <c r="T582" s="119">
        <v>15</v>
      </c>
      <c r="U582" s="119">
        <v>350</v>
      </c>
      <c r="V582" s="119">
        <v>0</v>
      </c>
      <c r="W582" s="119">
        <v>0</v>
      </c>
      <c r="X582" s="119">
        <v>0</v>
      </c>
      <c r="Y582" s="119">
        <v>0</v>
      </c>
      <c r="Z582" s="134">
        <v>0</v>
      </c>
      <c r="AA582" s="119">
        <v>0</v>
      </c>
      <c r="AB582" s="119">
        <v>0</v>
      </c>
      <c r="AC582" s="119">
        <v>0</v>
      </c>
      <c r="AD582" s="119">
        <v>0</v>
      </c>
      <c r="AE582" s="119">
        <v>14.592000000000001</v>
      </c>
      <c r="AF582" s="119">
        <v>45.5</v>
      </c>
      <c r="AG582" t="s">
        <v>2347</v>
      </c>
    </row>
    <row r="583" spans="1:33" x14ac:dyDescent="0.25">
      <c r="A583">
        <v>751</v>
      </c>
      <c r="B583" t="s">
        <v>2803</v>
      </c>
      <c r="C583" t="s">
        <v>2404</v>
      </c>
      <c r="D583">
        <v>7</v>
      </c>
      <c r="E583">
        <v>8</v>
      </c>
      <c r="F583">
        <v>660</v>
      </c>
      <c r="G583">
        <v>12000</v>
      </c>
      <c r="H583">
        <v>12</v>
      </c>
      <c r="I583">
        <v>119</v>
      </c>
      <c r="J583" s="27">
        <v>30</v>
      </c>
      <c r="K583" s="119">
        <v>0.41</v>
      </c>
      <c r="L583" s="119">
        <v>1.3</v>
      </c>
      <c r="M583" s="119">
        <v>0.1</v>
      </c>
      <c r="N583" s="119">
        <v>0.42</v>
      </c>
      <c r="O583" s="119">
        <v>0.68</v>
      </c>
      <c r="P583" s="119">
        <v>0.92</v>
      </c>
      <c r="Q583" s="119">
        <v>0.9</v>
      </c>
      <c r="R583" s="119">
        <v>0</v>
      </c>
      <c r="S583" s="119">
        <v>0</v>
      </c>
      <c r="T583" s="119">
        <v>0</v>
      </c>
      <c r="U583" s="119">
        <v>0</v>
      </c>
      <c r="V583" s="119">
        <v>0</v>
      </c>
      <c r="W583" s="119">
        <v>0</v>
      </c>
      <c r="X583" s="119">
        <v>0</v>
      </c>
      <c r="Y583" s="119">
        <v>0</v>
      </c>
      <c r="Z583" s="134">
        <v>7</v>
      </c>
      <c r="AA583" s="119">
        <v>0</v>
      </c>
      <c r="AB583" s="119">
        <v>0</v>
      </c>
      <c r="AC583" s="119">
        <v>0</v>
      </c>
      <c r="AD583" s="119">
        <v>0</v>
      </c>
      <c r="AE583" s="119">
        <v>2.54</v>
      </c>
      <c r="AF583" s="119">
        <v>0.15</v>
      </c>
      <c r="AG583" t="s">
        <v>2803</v>
      </c>
    </row>
    <row r="584" spans="1:33" x14ac:dyDescent="0.25">
      <c r="A584">
        <v>752</v>
      </c>
      <c r="B584" t="s">
        <v>2720</v>
      </c>
      <c r="C584" t="s">
        <v>1906</v>
      </c>
      <c r="D584">
        <v>0</v>
      </c>
      <c r="E584">
        <v>0</v>
      </c>
      <c r="F584">
        <v>0</v>
      </c>
      <c r="G584">
        <v>0</v>
      </c>
      <c r="H584">
        <v>0</v>
      </c>
      <c r="I584">
        <v>0</v>
      </c>
      <c r="J584" s="27">
        <v>0</v>
      </c>
      <c r="K584" s="119">
        <v>0</v>
      </c>
      <c r="L584" s="119">
        <v>0</v>
      </c>
      <c r="M584" s="119">
        <v>0</v>
      </c>
      <c r="N584" s="119">
        <v>0</v>
      </c>
      <c r="O584" s="119">
        <v>0</v>
      </c>
      <c r="P584" s="119">
        <v>0</v>
      </c>
      <c r="Q584" s="119">
        <v>0</v>
      </c>
      <c r="R584" s="119">
        <v>0</v>
      </c>
      <c r="S584" s="119">
        <v>0.5</v>
      </c>
      <c r="T584" s="119">
        <v>5</v>
      </c>
      <c r="U584" s="119">
        <v>75</v>
      </c>
      <c r="V584" s="119">
        <v>0</v>
      </c>
      <c r="W584" s="119">
        <v>0</v>
      </c>
      <c r="X584" s="119">
        <v>0</v>
      </c>
      <c r="Y584" s="119">
        <v>0</v>
      </c>
      <c r="Z584" s="134">
        <v>16</v>
      </c>
      <c r="AA584" s="119">
        <v>0</v>
      </c>
      <c r="AB584" s="119">
        <v>0</v>
      </c>
      <c r="AC584" s="119">
        <v>0.3</v>
      </c>
      <c r="AD584" s="119">
        <v>0</v>
      </c>
      <c r="AE584" s="119">
        <v>13.984</v>
      </c>
      <c r="AF584" s="119">
        <v>0</v>
      </c>
      <c r="AG584" t="s">
        <v>2720</v>
      </c>
    </row>
    <row r="585" spans="1:33" x14ac:dyDescent="0.25">
      <c r="A585">
        <v>753</v>
      </c>
      <c r="B585" t="s">
        <v>3031</v>
      </c>
      <c r="C585" t="s">
        <v>1907</v>
      </c>
      <c r="D585">
        <v>20</v>
      </c>
      <c r="E585">
        <v>0</v>
      </c>
      <c r="F585">
        <v>0</v>
      </c>
      <c r="G585">
        <v>0</v>
      </c>
      <c r="H585">
        <v>0</v>
      </c>
      <c r="I585">
        <v>0</v>
      </c>
      <c r="J585" s="27">
        <v>0</v>
      </c>
      <c r="K585" s="119">
        <v>0</v>
      </c>
      <c r="L585" s="119">
        <v>0</v>
      </c>
      <c r="M585" s="119">
        <v>0</v>
      </c>
      <c r="N585" s="119">
        <v>0</v>
      </c>
      <c r="O585" s="119">
        <v>0</v>
      </c>
      <c r="P585" s="119">
        <v>0</v>
      </c>
      <c r="Q585" s="119">
        <v>0</v>
      </c>
      <c r="R585" s="119">
        <v>0</v>
      </c>
      <c r="S585" s="119">
        <v>0.7</v>
      </c>
      <c r="T585" s="119">
        <v>50</v>
      </c>
      <c r="U585" s="119">
        <v>0</v>
      </c>
      <c r="V585" s="119">
        <v>0</v>
      </c>
      <c r="W585" s="119">
        <v>0</v>
      </c>
      <c r="X585" s="119">
        <v>0</v>
      </c>
      <c r="Y585" s="119">
        <v>0</v>
      </c>
      <c r="Z585" s="134">
        <v>0</v>
      </c>
      <c r="AA585" s="119">
        <v>0</v>
      </c>
      <c r="AB585" s="119">
        <v>0</v>
      </c>
      <c r="AC585" s="119">
        <v>0</v>
      </c>
      <c r="AD585" s="119">
        <v>0</v>
      </c>
      <c r="AE585" s="119">
        <v>17.024000000000001</v>
      </c>
      <c r="AF585" s="119">
        <v>39</v>
      </c>
      <c r="AG585" t="s">
        <v>3031</v>
      </c>
    </row>
    <row r="586" spans="1:33" x14ac:dyDescent="0.25">
      <c r="A586">
        <v>754</v>
      </c>
      <c r="B586" t="s">
        <v>2363</v>
      </c>
      <c r="C586" t="s">
        <v>1906</v>
      </c>
      <c r="D586">
        <v>21009</v>
      </c>
      <c r="E586">
        <v>23110</v>
      </c>
      <c r="F586">
        <v>50</v>
      </c>
      <c r="G586">
        <v>2500</v>
      </c>
      <c r="H586">
        <v>7</v>
      </c>
      <c r="I586">
        <v>0</v>
      </c>
      <c r="J586" s="27">
        <v>2.1</v>
      </c>
      <c r="K586" s="119">
        <v>0.18</v>
      </c>
      <c r="L586" s="119">
        <v>1.7</v>
      </c>
      <c r="M586" s="119">
        <v>0.1</v>
      </c>
      <c r="N586" s="119">
        <v>0</v>
      </c>
      <c r="O586" s="119">
        <v>0.6</v>
      </c>
      <c r="P586" s="119">
        <v>0.88500000000000001</v>
      </c>
      <c r="Q586" s="119">
        <v>0.8</v>
      </c>
      <c r="R586" s="119">
        <v>0</v>
      </c>
      <c r="S586" s="119">
        <v>0.55000000000000004</v>
      </c>
      <c r="T586" s="119">
        <v>20</v>
      </c>
      <c r="U586" s="119">
        <v>150</v>
      </c>
      <c r="V586" s="119">
        <v>50</v>
      </c>
      <c r="W586" s="119">
        <v>0.3</v>
      </c>
      <c r="X586" s="119">
        <v>0</v>
      </c>
      <c r="Y586" s="119">
        <v>0</v>
      </c>
      <c r="Z586" s="134">
        <v>0</v>
      </c>
      <c r="AA586" s="119">
        <v>0</v>
      </c>
      <c r="AB586" s="119">
        <v>0</v>
      </c>
      <c r="AC586" s="119">
        <v>0</v>
      </c>
      <c r="AD586" s="119">
        <v>0</v>
      </c>
      <c r="AE586" s="119">
        <v>17.024000000000001</v>
      </c>
      <c r="AF586" s="119">
        <v>26</v>
      </c>
      <c r="AG586" t="s">
        <v>2363</v>
      </c>
    </row>
    <row r="587" spans="1:33" x14ac:dyDescent="0.25">
      <c r="A587">
        <v>755</v>
      </c>
      <c r="B587" t="s">
        <v>3032</v>
      </c>
      <c r="C587" t="s">
        <v>2404</v>
      </c>
      <c r="D587">
        <v>147841</v>
      </c>
      <c r="E587">
        <v>17771</v>
      </c>
      <c r="F587">
        <v>100</v>
      </c>
      <c r="G587">
        <v>2500</v>
      </c>
      <c r="H587">
        <v>0</v>
      </c>
      <c r="I587">
        <v>2.7</v>
      </c>
      <c r="J587" s="27">
        <v>9.65</v>
      </c>
      <c r="K587" s="119">
        <v>0.18</v>
      </c>
      <c r="L587" s="119">
        <v>1.6</v>
      </c>
      <c r="M587" s="119">
        <v>0.1</v>
      </c>
      <c r="N587" s="119">
        <v>0</v>
      </c>
      <c r="O587" s="119">
        <v>0.6</v>
      </c>
      <c r="P587" s="119">
        <v>0.88500000000000001</v>
      </c>
      <c r="Q587" s="119">
        <v>0.8</v>
      </c>
      <c r="R587" s="119">
        <v>0</v>
      </c>
      <c r="S587" s="119">
        <v>0</v>
      </c>
      <c r="T587" s="119">
        <v>0</v>
      </c>
      <c r="U587" s="119">
        <v>-50</v>
      </c>
      <c r="V587" s="119">
        <v>0</v>
      </c>
      <c r="W587" s="119">
        <v>0</v>
      </c>
      <c r="X587" s="119">
        <v>0</v>
      </c>
      <c r="Y587" s="119">
        <v>0</v>
      </c>
      <c r="Z587" s="134">
        <v>22</v>
      </c>
      <c r="AA587" s="119">
        <v>0.9</v>
      </c>
      <c r="AB587" s="119">
        <v>0.3</v>
      </c>
      <c r="AC587" s="119">
        <v>0</v>
      </c>
      <c r="AD587" s="119">
        <v>0</v>
      </c>
      <c r="AE587" s="119">
        <v>0</v>
      </c>
      <c r="AF587" s="119">
        <v>0.15</v>
      </c>
      <c r="AG587" t="s">
        <v>3032</v>
      </c>
    </row>
    <row r="588" spans="1:33" x14ac:dyDescent="0.25">
      <c r="A588">
        <v>756</v>
      </c>
      <c r="B588" t="s">
        <v>3033</v>
      </c>
      <c r="C588" t="s">
        <v>1906</v>
      </c>
      <c r="D588">
        <v>0</v>
      </c>
      <c r="E588">
        <v>0</v>
      </c>
      <c r="F588">
        <v>0</v>
      </c>
      <c r="G588">
        <v>0</v>
      </c>
      <c r="H588">
        <v>0</v>
      </c>
      <c r="I588">
        <v>0</v>
      </c>
      <c r="J588" s="27">
        <v>0</v>
      </c>
      <c r="K588" s="119">
        <v>0</v>
      </c>
      <c r="L588" s="119">
        <v>0</v>
      </c>
      <c r="M588" s="119">
        <v>0</v>
      </c>
      <c r="N588" s="119">
        <v>0</v>
      </c>
      <c r="O588" s="119">
        <v>0</v>
      </c>
      <c r="P588" s="119">
        <v>0</v>
      </c>
      <c r="Q588" s="119">
        <v>0</v>
      </c>
      <c r="R588" s="119">
        <v>0</v>
      </c>
      <c r="S588" s="119">
        <v>0</v>
      </c>
      <c r="T588" s="119">
        <v>0</v>
      </c>
      <c r="U588" s="119">
        <v>0</v>
      </c>
      <c r="V588" s="119">
        <v>0</v>
      </c>
      <c r="W588" s="119">
        <v>0</v>
      </c>
      <c r="X588" s="119">
        <v>0</v>
      </c>
      <c r="Y588" s="119">
        <v>0</v>
      </c>
      <c r="Z588" s="134">
        <v>25</v>
      </c>
      <c r="AA588" s="119">
        <v>0</v>
      </c>
      <c r="AB588" s="119">
        <v>0</v>
      </c>
      <c r="AC588" s="119">
        <v>0</v>
      </c>
      <c r="AD588" s="119">
        <v>0</v>
      </c>
      <c r="AE588" s="119">
        <v>0</v>
      </c>
      <c r="AF588" s="119">
        <v>0</v>
      </c>
      <c r="AG588" t="s">
        <v>3034</v>
      </c>
    </row>
    <row r="589" spans="1:33" x14ac:dyDescent="0.25">
      <c r="A589">
        <v>757</v>
      </c>
      <c r="B589" t="s">
        <v>3035</v>
      </c>
      <c r="C589" t="s">
        <v>1906</v>
      </c>
      <c r="D589">
        <v>0</v>
      </c>
      <c r="E589">
        <v>0</v>
      </c>
      <c r="F589">
        <v>0</v>
      </c>
      <c r="G589">
        <v>0</v>
      </c>
      <c r="H589">
        <v>0</v>
      </c>
      <c r="I589">
        <v>0</v>
      </c>
      <c r="J589" s="27">
        <v>0</v>
      </c>
      <c r="K589" s="119">
        <v>0</v>
      </c>
      <c r="L589" s="119">
        <v>0</v>
      </c>
      <c r="M589" s="119">
        <v>0</v>
      </c>
      <c r="N589" s="119">
        <v>0</v>
      </c>
      <c r="O589" s="119">
        <v>0</v>
      </c>
      <c r="P589" s="119">
        <v>0</v>
      </c>
      <c r="Q589" s="119">
        <v>0</v>
      </c>
      <c r="R589" s="119">
        <v>0</v>
      </c>
      <c r="S589" s="119">
        <v>0</v>
      </c>
      <c r="T589" s="119">
        <v>0</v>
      </c>
      <c r="U589" s="119">
        <v>0</v>
      </c>
      <c r="V589" s="119">
        <v>0</v>
      </c>
      <c r="W589" s="119">
        <v>0</v>
      </c>
      <c r="X589" s="119">
        <v>0</v>
      </c>
      <c r="Y589" s="119">
        <v>0</v>
      </c>
      <c r="Z589" s="134">
        <v>26</v>
      </c>
      <c r="AA589" s="119">
        <v>0</v>
      </c>
      <c r="AB589" s="119">
        <v>0</v>
      </c>
      <c r="AC589" s="119">
        <v>0</v>
      </c>
      <c r="AD589" s="119">
        <v>0</v>
      </c>
      <c r="AE589" s="119">
        <v>0</v>
      </c>
      <c r="AF589" s="119">
        <v>0</v>
      </c>
      <c r="AG589" t="s">
        <v>3036</v>
      </c>
    </row>
    <row r="590" spans="1:33" x14ac:dyDescent="0.25">
      <c r="A590">
        <v>758</v>
      </c>
      <c r="B590" t="s">
        <v>2498</v>
      </c>
      <c r="C590" t="s">
        <v>1906</v>
      </c>
      <c r="D590">
        <v>81923</v>
      </c>
      <c r="E590">
        <v>90115</v>
      </c>
      <c r="F590">
        <v>60</v>
      </c>
      <c r="G590">
        <v>2000</v>
      </c>
      <c r="H590">
        <v>3</v>
      </c>
      <c r="I590">
        <v>0</v>
      </c>
      <c r="J590" s="27">
        <v>4.9000000000000004</v>
      </c>
      <c r="K590" s="119">
        <v>0.12</v>
      </c>
      <c r="L590" s="119">
        <v>2.2999999999999998</v>
      </c>
      <c r="M590" s="119">
        <v>0.1</v>
      </c>
      <c r="N590" s="119">
        <v>0</v>
      </c>
      <c r="O590" s="119">
        <v>0.64</v>
      </c>
      <c r="P590" s="119">
        <v>0.88500000000000001</v>
      </c>
      <c r="Q590" s="119">
        <v>0.55000000000000004</v>
      </c>
      <c r="R590" s="119">
        <v>0</v>
      </c>
      <c r="S590" s="119">
        <v>0</v>
      </c>
      <c r="T590" s="119">
        <v>0</v>
      </c>
      <c r="U590" s="119">
        <v>100</v>
      </c>
      <c r="V590" s="119">
        <v>0</v>
      </c>
      <c r="W590" s="119">
        <v>0</v>
      </c>
      <c r="X590" s="119">
        <v>0</v>
      </c>
      <c r="Y590" s="119">
        <v>0</v>
      </c>
      <c r="Z590" s="134">
        <v>2</v>
      </c>
      <c r="AA590" s="119">
        <v>0.95</v>
      </c>
      <c r="AB590" s="119">
        <v>0.4</v>
      </c>
      <c r="AC590" s="119">
        <v>0</v>
      </c>
      <c r="AD590" s="119">
        <v>0</v>
      </c>
      <c r="AE590" s="119">
        <v>16.47</v>
      </c>
      <c r="AF590" s="119">
        <v>0.15</v>
      </c>
      <c r="AG590" t="s">
        <v>2498</v>
      </c>
    </row>
    <row r="591" spans="1:33" x14ac:dyDescent="0.25">
      <c r="A591">
        <v>759</v>
      </c>
      <c r="B591" t="s">
        <v>2496</v>
      </c>
      <c r="C591" t="s">
        <v>1906</v>
      </c>
      <c r="D591">
        <v>8649</v>
      </c>
      <c r="E591">
        <v>9514</v>
      </c>
      <c r="F591">
        <v>50</v>
      </c>
      <c r="G591">
        <v>2000</v>
      </c>
      <c r="H591">
        <v>4</v>
      </c>
      <c r="I591">
        <v>0</v>
      </c>
      <c r="J591" s="27">
        <v>4.9000000000000004</v>
      </c>
      <c r="K591" s="119">
        <v>0.59</v>
      </c>
      <c r="L591" s="119">
        <v>1.3</v>
      </c>
      <c r="M591" s="119">
        <v>0.1</v>
      </c>
      <c r="N591" s="119">
        <v>0</v>
      </c>
      <c r="O591" s="119">
        <v>0.6</v>
      </c>
      <c r="P591" s="119">
        <v>0.88500000000000001</v>
      </c>
      <c r="Q591" s="119">
        <v>0.8</v>
      </c>
      <c r="R591" s="119">
        <v>0</v>
      </c>
      <c r="S591" s="119">
        <v>0.5</v>
      </c>
      <c r="T591" s="119">
        <v>20</v>
      </c>
      <c r="U591" s="119">
        <v>180</v>
      </c>
      <c r="V591" s="119">
        <v>0</v>
      </c>
      <c r="W591" s="119">
        <v>0</v>
      </c>
      <c r="X591" s="119">
        <v>0</v>
      </c>
      <c r="Y591" s="119">
        <v>0</v>
      </c>
      <c r="Z591" s="134">
        <v>0</v>
      </c>
      <c r="AA591" s="119">
        <v>0</v>
      </c>
      <c r="AB591" s="119">
        <v>0</v>
      </c>
      <c r="AC591" s="119">
        <v>0</v>
      </c>
      <c r="AD591" s="119">
        <v>0</v>
      </c>
      <c r="AE591" s="119">
        <v>16.538</v>
      </c>
      <c r="AF591" s="119">
        <v>27.3</v>
      </c>
      <c r="AG591" t="s">
        <v>2496</v>
      </c>
    </row>
    <row r="592" spans="1:33" x14ac:dyDescent="0.25">
      <c r="A592">
        <v>760</v>
      </c>
      <c r="B592" t="s">
        <v>2500</v>
      </c>
      <c r="C592" t="s">
        <v>1906</v>
      </c>
      <c r="D592">
        <v>5717</v>
      </c>
      <c r="E592">
        <v>6288</v>
      </c>
      <c r="F592">
        <v>40</v>
      </c>
      <c r="G592">
        <v>1200</v>
      </c>
      <c r="H592">
        <v>4</v>
      </c>
      <c r="I592">
        <v>0</v>
      </c>
      <c r="J592" s="27">
        <v>4.9000000000000004</v>
      </c>
      <c r="K592" s="119">
        <v>0.06</v>
      </c>
      <c r="L592" s="119">
        <v>2</v>
      </c>
      <c r="M592" s="119">
        <v>0.1</v>
      </c>
      <c r="N592" s="119">
        <v>0</v>
      </c>
      <c r="O592" s="119">
        <v>0.6</v>
      </c>
      <c r="P592" s="119">
        <v>0.88500000000000001</v>
      </c>
      <c r="Q592" s="119">
        <v>0.8</v>
      </c>
      <c r="R592" s="119">
        <v>0</v>
      </c>
      <c r="S592" s="119">
        <v>0</v>
      </c>
      <c r="T592" s="119">
        <v>0</v>
      </c>
      <c r="U592" s="119">
        <v>180</v>
      </c>
      <c r="V592" s="119">
        <v>0</v>
      </c>
      <c r="W592" s="119">
        <v>0</v>
      </c>
      <c r="X592" s="119">
        <v>0</v>
      </c>
      <c r="Y592" s="119">
        <v>0</v>
      </c>
      <c r="Z592" s="134">
        <v>0</v>
      </c>
      <c r="AA592" s="119">
        <v>0</v>
      </c>
      <c r="AB592" s="119">
        <v>0</v>
      </c>
      <c r="AC592" s="119">
        <v>0</v>
      </c>
      <c r="AD592" s="119">
        <v>0</v>
      </c>
      <c r="AE592" s="119">
        <v>4.3780000000000001</v>
      </c>
      <c r="AF592" s="119">
        <v>0</v>
      </c>
      <c r="AG592" t="s">
        <v>2500</v>
      </c>
    </row>
    <row r="593" spans="1:33" x14ac:dyDescent="0.25">
      <c r="A593">
        <v>761</v>
      </c>
      <c r="B593" t="s">
        <v>2502</v>
      </c>
      <c r="C593" t="s">
        <v>1906</v>
      </c>
      <c r="D593">
        <v>16320</v>
      </c>
      <c r="E593">
        <v>17952</v>
      </c>
      <c r="F593">
        <v>70</v>
      </c>
      <c r="G593">
        <v>1200</v>
      </c>
      <c r="H593">
        <v>4</v>
      </c>
      <c r="I593">
        <v>0</v>
      </c>
      <c r="J593" s="27">
        <v>4.9000000000000004</v>
      </c>
      <c r="K593" s="119">
        <v>0.06</v>
      </c>
      <c r="L593" s="119">
        <v>2</v>
      </c>
      <c r="M593" s="119">
        <v>0.1</v>
      </c>
      <c r="N593" s="119">
        <v>0</v>
      </c>
      <c r="O593" s="119">
        <v>0.6</v>
      </c>
      <c r="P593" s="119">
        <v>0.88500000000000001</v>
      </c>
      <c r="Q593" s="119">
        <v>0.8</v>
      </c>
      <c r="R593" s="119">
        <v>0</v>
      </c>
      <c r="S593" s="119">
        <v>0</v>
      </c>
      <c r="T593" s="119">
        <v>0</v>
      </c>
      <c r="U593" s="119">
        <v>180</v>
      </c>
      <c r="V593" s="119">
        <v>0</v>
      </c>
      <c r="W593" s="119">
        <v>0</v>
      </c>
      <c r="X593" s="119">
        <v>0</v>
      </c>
      <c r="Y593" s="119">
        <v>0</v>
      </c>
      <c r="Z593" s="134">
        <v>0</v>
      </c>
      <c r="AA593" s="119">
        <v>0</v>
      </c>
      <c r="AB593" s="119">
        <v>0</v>
      </c>
      <c r="AC593" s="119">
        <v>0</v>
      </c>
      <c r="AD593" s="119">
        <v>0</v>
      </c>
      <c r="AE593" s="119">
        <v>4.3780000000000001</v>
      </c>
      <c r="AF593" s="119">
        <v>27.3</v>
      </c>
      <c r="AG593" t="s">
        <v>2502</v>
      </c>
    </row>
    <row r="594" spans="1:33" x14ac:dyDescent="0.25">
      <c r="A594">
        <v>762</v>
      </c>
      <c r="B594" t="s">
        <v>2504</v>
      </c>
      <c r="C594" t="s">
        <v>1906</v>
      </c>
      <c r="D594">
        <v>7329</v>
      </c>
      <c r="E594">
        <v>8062</v>
      </c>
      <c r="F594">
        <v>50</v>
      </c>
      <c r="G594">
        <v>1200</v>
      </c>
      <c r="H594">
        <v>2</v>
      </c>
      <c r="I594">
        <v>0</v>
      </c>
      <c r="J594" s="27">
        <v>4.9000000000000004</v>
      </c>
      <c r="K594" s="119">
        <v>0.46</v>
      </c>
      <c r="L594" s="119">
        <v>1.7</v>
      </c>
      <c r="M594" s="119">
        <v>0.1</v>
      </c>
      <c r="N594" s="119">
        <v>0</v>
      </c>
      <c r="O594" s="119">
        <v>0.6</v>
      </c>
      <c r="P594" s="119">
        <v>0.88500000000000001</v>
      </c>
      <c r="Q594" s="119">
        <v>0.8</v>
      </c>
      <c r="R594" s="119">
        <v>0</v>
      </c>
      <c r="S594" s="119">
        <v>0</v>
      </c>
      <c r="T594" s="119">
        <v>0</v>
      </c>
      <c r="U594" s="119">
        <v>180</v>
      </c>
      <c r="V594" s="119">
        <v>0</v>
      </c>
      <c r="W594" s="119">
        <v>0</v>
      </c>
      <c r="X594" s="119">
        <v>0</v>
      </c>
      <c r="Y594" s="119">
        <v>0</v>
      </c>
      <c r="Z594" s="134">
        <v>0</v>
      </c>
      <c r="AA594" s="119">
        <v>0</v>
      </c>
      <c r="AB594" s="119">
        <v>0</v>
      </c>
      <c r="AC594" s="119">
        <v>0</v>
      </c>
      <c r="AD594" s="119">
        <v>0</v>
      </c>
      <c r="AE594" s="119">
        <v>4.3780000000000001</v>
      </c>
      <c r="AF594" s="119">
        <v>0.15</v>
      </c>
      <c r="AG594" t="s">
        <v>2504</v>
      </c>
    </row>
    <row r="595" spans="1:33" x14ac:dyDescent="0.25">
      <c r="A595">
        <v>763</v>
      </c>
      <c r="B595" t="s">
        <v>2506</v>
      </c>
      <c r="C595" t="s">
        <v>1906</v>
      </c>
      <c r="D595">
        <v>63208</v>
      </c>
      <c r="E595">
        <v>69528</v>
      </c>
      <c r="F595">
        <v>100</v>
      </c>
      <c r="G595">
        <v>2000</v>
      </c>
      <c r="H595">
        <v>16</v>
      </c>
      <c r="I595">
        <v>0</v>
      </c>
      <c r="J595" s="27">
        <v>4.9000000000000004</v>
      </c>
      <c r="K595" s="119">
        <v>0.19</v>
      </c>
      <c r="L595" s="119">
        <v>1.3</v>
      </c>
      <c r="M595" s="119">
        <v>0.1</v>
      </c>
      <c r="N595" s="119">
        <v>0</v>
      </c>
      <c r="O595" s="119">
        <v>0.6</v>
      </c>
      <c r="P595" s="119">
        <v>0.88500000000000001</v>
      </c>
      <c r="Q595" s="119">
        <v>0.82499999999999996</v>
      </c>
      <c r="R595" s="119">
        <v>0</v>
      </c>
      <c r="S595" s="119">
        <v>0</v>
      </c>
      <c r="T595" s="119">
        <v>0</v>
      </c>
      <c r="U595" s="119">
        <v>0</v>
      </c>
      <c r="V595" s="119">
        <v>0</v>
      </c>
      <c r="W595" s="119">
        <v>0</v>
      </c>
      <c r="X595" s="119">
        <v>0</v>
      </c>
      <c r="Y595" s="119">
        <v>0</v>
      </c>
      <c r="Z595" s="134">
        <v>12</v>
      </c>
      <c r="AA595" s="119">
        <v>0</v>
      </c>
      <c r="AB595" s="119">
        <v>0</v>
      </c>
      <c r="AC595" s="119">
        <v>0</v>
      </c>
      <c r="AD595" s="119">
        <v>0</v>
      </c>
      <c r="AE595" s="119">
        <v>0</v>
      </c>
      <c r="AF595" s="119">
        <v>0.15</v>
      </c>
      <c r="AG595" t="s">
        <v>2506</v>
      </c>
    </row>
    <row r="596" spans="1:33" x14ac:dyDescent="0.25">
      <c r="A596">
        <v>764</v>
      </c>
      <c r="B596" t="s">
        <v>3037</v>
      </c>
      <c r="C596" t="s">
        <v>1906</v>
      </c>
      <c r="D596">
        <v>8263</v>
      </c>
      <c r="E596">
        <v>9090</v>
      </c>
      <c r="F596">
        <v>250</v>
      </c>
      <c r="G596">
        <v>2500</v>
      </c>
      <c r="H596">
        <v>0</v>
      </c>
      <c r="I596">
        <v>5.5</v>
      </c>
      <c r="J596" s="27">
        <v>5.63</v>
      </c>
      <c r="K596" s="119">
        <v>0.17</v>
      </c>
      <c r="L596" s="119">
        <v>2.2000000000000002</v>
      </c>
      <c r="M596" s="119">
        <v>0.1</v>
      </c>
      <c r="N596" s="119">
        <v>0</v>
      </c>
      <c r="O596" s="119">
        <v>0.6</v>
      </c>
      <c r="P596" s="119">
        <v>0.88500000000000001</v>
      </c>
      <c r="Q596" s="119">
        <v>0.8</v>
      </c>
      <c r="R596" s="119">
        <v>0</v>
      </c>
      <c r="S596" s="119">
        <v>0.25</v>
      </c>
      <c r="T596" s="119">
        <v>10</v>
      </c>
      <c r="U596" s="119">
        <v>0</v>
      </c>
      <c r="V596" s="119">
        <v>0</v>
      </c>
      <c r="W596" s="119">
        <v>0</v>
      </c>
      <c r="X596" s="119">
        <v>0</v>
      </c>
      <c r="Y596" s="119">
        <v>0</v>
      </c>
      <c r="Z596" s="134">
        <v>18</v>
      </c>
      <c r="AA596" s="119">
        <v>0</v>
      </c>
      <c r="AB596" s="119">
        <v>0</v>
      </c>
      <c r="AC596" s="119">
        <v>0</v>
      </c>
      <c r="AD596" s="119">
        <v>0</v>
      </c>
      <c r="AE596" s="119">
        <v>0</v>
      </c>
      <c r="AF596" s="119">
        <v>0</v>
      </c>
      <c r="AG596" t="s">
        <v>3037</v>
      </c>
    </row>
    <row r="597" spans="1:33" x14ac:dyDescent="0.25">
      <c r="A597">
        <v>765</v>
      </c>
      <c r="B597" t="s">
        <v>2807</v>
      </c>
      <c r="C597" t="s">
        <v>1907</v>
      </c>
      <c r="D597">
        <v>0</v>
      </c>
      <c r="E597">
        <v>42</v>
      </c>
      <c r="F597">
        <v>0</v>
      </c>
      <c r="G597">
        <v>0</v>
      </c>
      <c r="H597">
        <v>0</v>
      </c>
      <c r="I597">
        <v>0</v>
      </c>
      <c r="J597" s="27">
        <v>0</v>
      </c>
      <c r="K597" s="119">
        <v>0</v>
      </c>
      <c r="L597" s="119">
        <v>0</v>
      </c>
      <c r="M597" s="119">
        <v>0</v>
      </c>
      <c r="N597" s="119">
        <v>0</v>
      </c>
      <c r="O597" s="119">
        <v>0</v>
      </c>
      <c r="P597" s="119">
        <v>0</v>
      </c>
      <c r="Q597" s="119">
        <v>1</v>
      </c>
      <c r="R597" s="119">
        <v>0</v>
      </c>
      <c r="S597" s="119">
        <v>0</v>
      </c>
      <c r="T597" s="119">
        <v>0</v>
      </c>
      <c r="U597" s="119">
        <v>-200</v>
      </c>
      <c r="V597" s="119">
        <v>0</v>
      </c>
      <c r="W597" s="119">
        <v>0</v>
      </c>
      <c r="X597" s="119">
        <v>0</v>
      </c>
      <c r="Y597" s="119">
        <v>0</v>
      </c>
      <c r="Z597" s="134">
        <v>2</v>
      </c>
      <c r="AA597" s="119">
        <v>0.73</v>
      </c>
      <c r="AB597" s="119">
        <v>0.5</v>
      </c>
      <c r="AC597" s="119">
        <v>0</v>
      </c>
      <c r="AD597" s="119">
        <v>0</v>
      </c>
      <c r="AE597" s="119">
        <v>16.47</v>
      </c>
      <c r="AF597" s="119">
        <v>0.15</v>
      </c>
      <c r="AG597" t="s">
        <v>2860</v>
      </c>
    </row>
    <row r="598" spans="1:33" x14ac:dyDescent="0.25">
      <c r="A598">
        <v>766</v>
      </c>
      <c r="B598" t="s">
        <v>3038</v>
      </c>
      <c r="C598" t="s">
        <v>1907</v>
      </c>
      <c r="D598">
        <v>0</v>
      </c>
      <c r="E598">
        <v>249</v>
      </c>
      <c r="F598">
        <v>0</v>
      </c>
      <c r="G598">
        <v>0</v>
      </c>
      <c r="H598">
        <v>0</v>
      </c>
      <c r="I598">
        <v>0</v>
      </c>
      <c r="J598" s="27">
        <v>0</v>
      </c>
      <c r="K598" s="119">
        <v>0</v>
      </c>
      <c r="L598" s="119">
        <v>0</v>
      </c>
      <c r="M598" s="119">
        <v>0</v>
      </c>
      <c r="N598" s="119">
        <v>0</v>
      </c>
      <c r="O598" s="119">
        <v>0</v>
      </c>
      <c r="P598" s="119">
        <v>0</v>
      </c>
      <c r="Q598" s="119">
        <v>0</v>
      </c>
      <c r="R598" s="119">
        <v>0</v>
      </c>
      <c r="S598" s="119">
        <v>0</v>
      </c>
      <c r="T598" s="119">
        <v>0</v>
      </c>
      <c r="U598" s="119">
        <v>-50</v>
      </c>
      <c r="V598" s="119">
        <v>0</v>
      </c>
      <c r="W598" s="119">
        <v>0</v>
      </c>
      <c r="X598" s="119">
        <v>0</v>
      </c>
      <c r="Y598" s="119">
        <v>0</v>
      </c>
      <c r="Z598" s="134">
        <v>2</v>
      </c>
      <c r="AA598" s="119">
        <v>0.9</v>
      </c>
      <c r="AB598" s="119">
        <v>0.65</v>
      </c>
      <c r="AC598" s="119">
        <v>0</v>
      </c>
      <c r="AD598" s="119">
        <v>0</v>
      </c>
      <c r="AE598" s="119">
        <v>6.47</v>
      </c>
      <c r="AF598" s="119">
        <v>0.15</v>
      </c>
      <c r="AG598" t="s">
        <v>3039</v>
      </c>
    </row>
    <row r="599" spans="1:33" x14ac:dyDescent="0.25">
      <c r="A599">
        <v>767</v>
      </c>
      <c r="B599" t="s">
        <v>3040</v>
      </c>
      <c r="C599" t="s">
        <v>1906</v>
      </c>
      <c r="D599">
        <v>0</v>
      </c>
      <c r="E599">
        <v>0</v>
      </c>
      <c r="F599">
        <v>100</v>
      </c>
      <c r="G599">
        <v>1200</v>
      </c>
      <c r="H599">
        <v>0</v>
      </c>
      <c r="I599">
        <v>6.1</v>
      </c>
      <c r="J599" s="27">
        <v>8.85</v>
      </c>
      <c r="K599" s="119">
        <v>0.32</v>
      </c>
      <c r="L599" s="119">
        <v>2.1</v>
      </c>
      <c r="M599" s="119">
        <v>0.1</v>
      </c>
      <c r="N599" s="119">
        <v>0</v>
      </c>
      <c r="O599" s="119">
        <v>0.6</v>
      </c>
      <c r="P599" s="119">
        <v>0.88500000000000001</v>
      </c>
      <c r="Q599" s="119">
        <v>0.6</v>
      </c>
      <c r="R599" s="119">
        <v>0</v>
      </c>
      <c r="S599" s="119">
        <v>0.1</v>
      </c>
      <c r="T599" s="119">
        <v>10.16</v>
      </c>
      <c r="U599" s="119">
        <v>40.64</v>
      </c>
      <c r="V599" s="119">
        <v>76.2</v>
      </c>
      <c r="W599" s="119">
        <v>0.91500000000000004</v>
      </c>
      <c r="X599" s="119">
        <v>0</v>
      </c>
      <c r="Y599" s="119">
        <v>0</v>
      </c>
      <c r="Z599" s="134">
        <v>5</v>
      </c>
      <c r="AA599" s="119">
        <v>0</v>
      </c>
      <c r="AB599" s="119">
        <v>0</v>
      </c>
      <c r="AC599" s="119">
        <v>0</v>
      </c>
      <c r="AD599" s="119">
        <v>0</v>
      </c>
      <c r="AE599" s="119">
        <v>6.79</v>
      </c>
      <c r="AF599" s="119">
        <v>2.4380000000000002</v>
      </c>
      <c r="AG599" t="s">
        <v>3041</v>
      </c>
    </row>
    <row r="600" spans="1:33" x14ac:dyDescent="0.25">
      <c r="A600">
        <v>769</v>
      </c>
      <c r="B600" t="s">
        <v>3042</v>
      </c>
      <c r="C600" t="s">
        <v>1906</v>
      </c>
      <c r="D600">
        <v>0</v>
      </c>
      <c r="E600">
        <v>0</v>
      </c>
      <c r="F600">
        <v>100</v>
      </c>
      <c r="G600">
        <v>1200</v>
      </c>
      <c r="H600">
        <v>0</v>
      </c>
      <c r="I600">
        <v>6.1</v>
      </c>
      <c r="J600" s="27">
        <v>8.85</v>
      </c>
      <c r="K600" s="119">
        <v>0.32</v>
      </c>
      <c r="L600" s="119">
        <v>2.1</v>
      </c>
      <c r="M600" s="119">
        <v>0.1</v>
      </c>
      <c r="N600" s="119">
        <v>0</v>
      </c>
      <c r="O600" s="119">
        <v>0.6</v>
      </c>
      <c r="P600" s="119">
        <v>0.88500000000000001</v>
      </c>
      <c r="Q600" s="119">
        <v>0.6</v>
      </c>
      <c r="R600" s="119">
        <v>0</v>
      </c>
      <c r="S600" s="119">
        <v>0.1</v>
      </c>
      <c r="T600" s="119">
        <v>10.16</v>
      </c>
      <c r="U600" s="119">
        <v>40.64</v>
      </c>
      <c r="V600" s="119">
        <v>76.2</v>
      </c>
      <c r="W600" s="119">
        <v>0.38</v>
      </c>
      <c r="X600" s="119">
        <v>0</v>
      </c>
      <c r="Y600" s="119">
        <v>0</v>
      </c>
      <c r="Z600" s="134">
        <v>5</v>
      </c>
      <c r="AA600" s="119">
        <v>0</v>
      </c>
      <c r="AB600" s="119">
        <v>0</v>
      </c>
      <c r="AC600" s="119">
        <v>0</v>
      </c>
      <c r="AD600" s="119">
        <v>0</v>
      </c>
      <c r="AE600" s="119">
        <v>6.79</v>
      </c>
      <c r="AF600" s="119">
        <v>2.4380000000000002</v>
      </c>
      <c r="AG600" t="s">
        <v>3043</v>
      </c>
    </row>
    <row r="601" spans="1:33" x14ac:dyDescent="0.25">
      <c r="A601">
        <v>800</v>
      </c>
      <c r="B601" t="s">
        <v>2815</v>
      </c>
      <c r="C601" t="s">
        <v>1907</v>
      </c>
      <c r="D601">
        <v>5</v>
      </c>
      <c r="E601">
        <v>0</v>
      </c>
      <c r="F601">
        <v>0</v>
      </c>
      <c r="G601">
        <v>0</v>
      </c>
      <c r="H601">
        <v>0</v>
      </c>
      <c r="I601">
        <v>0</v>
      </c>
      <c r="J601" s="27">
        <v>0</v>
      </c>
      <c r="K601" s="119">
        <v>0</v>
      </c>
      <c r="L601" s="119">
        <v>0</v>
      </c>
      <c r="M601" s="119">
        <v>0</v>
      </c>
      <c r="N601" s="119">
        <v>0</v>
      </c>
      <c r="O601" s="119">
        <v>0</v>
      </c>
      <c r="P601" s="119">
        <v>0</v>
      </c>
      <c r="Q601" s="119">
        <v>0</v>
      </c>
      <c r="R601" s="119">
        <v>0</v>
      </c>
      <c r="S601" s="119">
        <v>0</v>
      </c>
      <c r="T601" s="119">
        <v>0</v>
      </c>
      <c r="U601" s="119">
        <v>0</v>
      </c>
      <c r="V601" s="119">
        <v>0</v>
      </c>
      <c r="W601" s="119">
        <v>0</v>
      </c>
      <c r="X601" s="119">
        <v>0</v>
      </c>
      <c r="Y601" s="119">
        <v>0</v>
      </c>
      <c r="Z601" s="134">
        <v>9</v>
      </c>
      <c r="AA601" s="119">
        <v>0</v>
      </c>
      <c r="AB601" s="119">
        <v>0</v>
      </c>
      <c r="AC601" s="119">
        <v>0</v>
      </c>
      <c r="AD601" s="119">
        <v>0</v>
      </c>
      <c r="AE601" s="119">
        <v>5</v>
      </c>
      <c r="AF601" s="119">
        <v>5.3630000000000004</v>
      </c>
      <c r="AG601" t="s">
        <v>3044</v>
      </c>
    </row>
    <row r="605" spans="1:33" x14ac:dyDescent="0.25">
      <c r="A605">
        <v>883</v>
      </c>
      <c r="B605" t="s">
        <v>1910</v>
      </c>
      <c r="C605" t="s">
        <v>1907</v>
      </c>
      <c r="D605">
        <v>0</v>
      </c>
      <c r="E605">
        <v>67</v>
      </c>
      <c r="F605">
        <v>0</v>
      </c>
      <c r="G605">
        <v>0</v>
      </c>
      <c r="H605">
        <v>0</v>
      </c>
      <c r="I605">
        <v>0</v>
      </c>
      <c r="J605" s="27">
        <v>0</v>
      </c>
      <c r="K605" s="119">
        <v>0</v>
      </c>
      <c r="L605" s="119">
        <v>0</v>
      </c>
      <c r="M605" s="119">
        <v>0</v>
      </c>
      <c r="N605" s="119">
        <v>0</v>
      </c>
      <c r="O605" s="119">
        <v>0</v>
      </c>
      <c r="P605" s="119">
        <v>0</v>
      </c>
      <c r="Q605" s="119">
        <v>0</v>
      </c>
      <c r="R605" s="119">
        <v>0</v>
      </c>
      <c r="S605" s="119">
        <v>0</v>
      </c>
      <c r="T605" s="119">
        <v>0</v>
      </c>
      <c r="U605" s="119">
        <v>0</v>
      </c>
      <c r="V605" s="119">
        <v>0</v>
      </c>
      <c r="W605" s="119">
        <v>0</v>
      </c>
      <c r="X605" s="119">
        <v>0</v>
      </c>
      <c r="Y605" s="119">
        <v>0</v>
      </c>
      <c r="Z605" s="134">
        <v>2</v>
      </c>
      <c r="AA605" s="119">
        <v>0.95</v>
      </c>
      <c r="AB605" s="119">
        <v>0.8</v>
      </c>
      <c r="AC605" s="119">
        <v>0</v>
      </c>
      <c r="AD605" s="119">
        <v>0</v>
      </c>
      <c r="AE605" s="119">
        <v>0</v>
      </c>
      <c r="AF605" s="119">
        <v>0.15</v>
      </c>
      <c r="AG605" t="s">
        <v>1909</v>
      </c>
    </row>
    <row r="606" spans="1:33" x14ac:dyDescent="0.25">
      <c r="A606">
        <v>884</v>
      </c>
      <c r="B606" t="s">
        <v>1911</v>
      </c>
      <c r="C606" t="s">
        <v>1906</v>
      </c>
      <c r="D606">
        <v>26285</v>
      </c>
      <c r="E606">
        <v>28914</v>
      </c>
      <c r="F606">
        <v>100</v>
      </c>
      <c r="G606">
        <v>2000</v>
      </c>
      <c r="H606">
        <v>0</v>
      </c>
      <c r="I606">
        <v>6.7</v>
      </c>
      <c r="J606" s="27">
        <v>7.24</v>
      </c>
      <c r="K606" s="119">
        <v>0.18</v>
      </c>
      <c r="L606" s="119">
        <v>1.7</v>
      </c>
      <c r="M606" s="119">
        <v>0.1</v>
      </c>
      <c r="N606" s="119">
        <v>0</v>
      </c>
      <c r="O606" s="119">
        <v>0.6</v>
      </c>
      <c r="P606" s="119">
        <v>0.88500000000000001</v>
      </c>
      <c r="Q606" s="119">
        <v>0.8</v>
      </c>
      <c r="R606" s="119">
        <v>0</v>
      </c>
      <c r="S606" s="119">
        <v>0.85</v>
      </c>
      <c r="T606" s="119">
        <v>20</v>
      </c>
      <c r="U606" s="119">
        <v>100</v>
      </c>
      <c r="V606" s="119">
        <v>0</v>
      </c>
      <c r="W606" s="119">
        <v>0</v>
      </c>
      <c r="X606" s="119">
        <v>0</v>
      </c>
      <c r="Y606" s="119">
        <v>0</v>
      </c>
      <c r="Z606" s="134">
        <v>0</v>
      </c>
      <c r="AA606" s="119">
        <v>0</v>
      </c>
      <c r="AB606" s="119">
        <v>0</v>
      </c>
      <c r="AC606" s="119">
        <v>0</v>
      </c>
      <c r="AD606" s="119">
        <v>0</v>
      </c>
      <c r="AE606" s="119">
        <v>23.103999999999999</v>
      </c>
      <c r="AF606" s="119">
        <v>36</v>
      </c>
      <c r="AG606" t="s">
        <v>1912</v>
      </c>
    </row>
    <row r="607" spans="1:33" x14ac:dyDescent="0.25">
      <c r="A607">
        <v>885</v>
      </c>
      <c r="B607" t="s">
        <v>1913</v>
      </c>
      <c r="C607" t="s">
        <v>1906</v>
      </c>
      <c r="D607">
        <v>13000</v>
      </c>
      <c r="E607">
        <v>14300</v>
      </c>
      <c r="F607">
        <v>100</v>
      </c>
      <c r="G607">
        <v>2000</v>
      </c>
      <c r="H607">
        <v>0</v>
      </c>
      <c r="I607">
        <v>4.3</v>
      </c>
      <c r="J607" s="27">
        <v>7.24</v>
      </c>
      <c r="K607" s="119">
        <v>0.28000000000000003</v>
      </c>
      <c r="L607" s="119">
        <v>1.4</v>
      </c>
      <c r="M607" s="119">
        <v>0.1</v>
      </c>
      <c r="N607" s="119">
        <v>0</v>
      </c>
      <c r="O607" s="119">
        <v>0.6</v>
      </c>
      <c r="P607" s="119">
        <v>0.88500000000000001</v>
      </c>
      <c r="Q607" s="119">
        <v>0.85</v>
      </c>
      <c r="R607" s="119">
        <v>0</v>
      </c>
      <c r="S607" s="119">
        <v>0.37</v>
      </c>
      <c r="T607" s="119">
        <v>20</v>
      </c>
      <c r="U607" s="119">
        <v>100</v>
      </c>
      <c r="V607" s="119">
        <v>50</v>
      </c>
      <c r="W607" s="119">
        <v>0.3</v>
      </c>
      <c r="X607" s="119">
        <v>0</v>
      </c>
      <c r="Y607" s="119">
        <v>0</v>
      </c>
      <c r="Z607" s="134">
        <v>0</v>
      </c>
      <c r="AA607" s="119">
        <v>0</v>
      </c>
      <c r="AB607" s="119">
        <v>0</v>
      </c>
      <c r="AC607" s="119">
        <v>0</v>
      </c>
      <c r="AD607" s="119">
        <v>0</v>
      </c>
      <c r="AE607" s="119">
        <v>18.239999999999998</v>
      </c>
      <c r="AF607" s="119">
        <v>45.5</v>
      </c>
      <c r="AG607" t="s">
        <v>1914</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92" r:id="rId3" name="cmdGetTil">
          <controlPr defaultSize="0" autoLine="0" r:id="rId4">
            <anchor moveWithCells="1">
              <from>
                <xdr:col>5</xdr:col>
                <xdr:colOff>19050</xdr:colOff>
                <xdr:row>0</xdr:row>
                <xdr:rowOff>247650</xdr:rowOff>
              </from>
              <to>
                <xdr:col>6</xdr:col>
                <xdr:colOff>447675</xdr:colOff>
                <xdr:row>2</xdr:row>
                <xdr:rowOff>0</xdr:rowOff>
              </to>
            </anchor>
          </controlPr>
        </control>
      </mc:Choice>
      <mc:Fallback>
        <control shapeId="49192" r:id="rId3" name="cmdGetTil"/>
      </mc:Fallback>
    </mc:AlternateContent>
    <mc:AlternateContent xmlns:mc="http://schemas.openxmlformats.org/markup-compatibility/2006">
      <mc:Choice Requires="x14">
        <control shapeId="49191" r:id="rId5" name="cmbBoxTil">
          <controlPr defaultSize="0" autoLine="0" linkedCell="B2" r:id="rId6">
            <anchor moveWithCells="1">
              <from>
                <xdr:col>1</xdr:col>
                <xdr:colOff>19050</xdr:colOff>
                <xdr:row>203</xdr:row>
                <xdr:rowOff>0</xdr:rowOff>
              </from>
              <to>
                <xdr:col>3</xdr:col>
                <xdr:colOff>28575</xdr:colOff>
                <xdr:row>204</xdr:row>
                <xdr:rowOff>47625</xdr:rowOff>
              </to>
            </anchor>
          </controlPr>
        </control>
      </mc:Choice>
      <mc:Fallback>
        <control shapeId="49191" r:id="rId5" name="cmbBox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180975</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53" r:id="rId9" name="cmdReadTil">
          <controlPr defaultSize="0" autoLine="0" r:id="rId10">
            <anchor moveWithCells="1">
              <from>
                <xdr:col>6</xdr:col>
                <xdr:colOff>533400</xdr:colOff>
                <xdr:row>0</xdr:row>
                <xdr:rowOff>247650</xdr:rowOff>
              </from>
              <to>
                <xdr:col>8</xdr:col>
                <xdr:colOff>371475</xdr:colOff>
                <xdr:row>2</xdr:row>
                <xdr:rowOff>0</xdr:rowOff>
              </to>
            </anchor>
          </controlPr>
        </control>
      </mc:Choice>
      <mc:Fallback>
        <control shapeId="49153" r:id="rId9" name="cmdReadTil"/>
      </mc:Fallback>
    </mc:AlternateContent>
    <mc:AlternateContent xmlns:mc="http://schemas.openxmlformats.org/markup-compatibility/2006">
      <mc:Choice Requires="x14">
        <control shapeId="49155" r:id="rId11" name="cmdRun">
          <controlPr defaultSize="0" autoLine="0" r:id="rId12">
            <anchor moveWithCells="1">
              <from>
                <xdr:col>10</xdr:col>
                <xdr:colOff>276225</xdr:colOff>
                <xdr:row>0</xdr:row>
                <xdr:rowOff>247650</xdr:rowOff>
              </from>
              <to>
                <xdr:col>12</xdr:col>
                <xdr:colOff>66675</xdr:colOff>
                <xdr:row>2</xdr:row>
                <xdr:rowOff>0</xdr:rowOff>
              </to>
            </anchor>
          </controlPr>
        </control>
      </mc:Choice>
      <mc:Fallback>
        <control shapeId="49155" r:id="rId11" name="cmdRu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U222"/>
  <sheetViews>
    <sheetView zoomScaleNormal="100" workbookViewId="0">
      <pane xSplit="13" ySplit="5" topLeftCell="BG159" activePane="bottomRight" state="frozen"/>
      <selection pane="topRight" activeCell="N1" sqref="N1"/>
      <selection pane="bottomLeft" activeCell="A6" sqref="A6"/>
      <selection pane="bottomRight" activeCell="H168" sqref="H168"/>
    </sheetView>
  </sheetViews>
  <sheetFormatPr defaultColWidth="9.140625" defaultRowHeight="15" x14ac:dyDescent="0.25"/>
  <cols>
    <col min="1" max="1" width="11.7109375" style="8" customWidth="1"/>
    <col min="2" max="2" width="10.5703125" style="8" customWidth="1"/>
    <col min="3" max="12" width="9" style="35" bestFit="1" customWidth="1"/>
    <col min="13" max="13" width="9" style="132" bestFit="1" customWidth="1"/>
    <col min="14" max="18" width="9" style="35" bestFit="1" customWidth="1"/>
    <col min="19" max="19" width="10.28515625" style="108" bestFit="1" customWidth="1"/>
    <col min="20" max="24" width="9" style="108" bestFit="1" customWidth="1"/>
    <col min="25" max="26" width="11.5703125" style="108" bestFit="1" customWidth="1"/>
    <col min="27" max="27" width="10.28515625" style="108" bestFit="1" customWidth="1"/>
    <col min="28" max="40" width="9" style="108" bestFit="1" customWidth="1"/>
    <col min="41" max="41" width="9.28515625" style="8" bestFit="1" customWidth="1"/>
    <col min="42" max="49" width="9" style="35" bestFit="1" customWidth="1"/>
    <col min="50" max="50" width="10.28515625" style="35" bestFit="1" customWidth="1"/>
    <col min="51" max="58" width="9" style="35" bestFit="1" customWidth="1"/>
    <col min="59" max="59" width="9" style="8" customWidth="1"/>
    <col min="60" max="16384" width="9.140625" style="8"/>
  </cols>
  <sheetData>
    <row r="1" spans="1:73" ht="25.35" customHeight="1" x14ac:dyDescent="0.25">
      <c r="A1" s="118" t="s">
        <v>989</v>
      </c>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P1" s="8"/>
      <c r="AQ1" s="8"/>
      <c r="AR1" s="8"/>
      <c r="AS1" s="8"/>
      <c r="AT1" s="8"/>
      <c r="AU1" s="8"/>
      <c r="AV1" s="8"/>
      <c r="AW1" s="8"/>
      <c r="AX1" s="8"/>
      <c r="AY1" s="8"/>
      <c r="AZ1" s="8"/>
      <c r="BA1" s="8"/>
      <c r="BB1" s="8"/>
      <c r="BC1" s="8"/>
      <c r="BD1" s="8"/>
      <c r="BE1" s="8"/>
      <c r="BF1" s="8"/>
    </row>
    <row r="2" spans="1:73" ht="19.899999999999999" customHeight="1" x14ac:dyDescent="0.25">
      <c r="A2" s="30" t="s">
        <v>926</v>
      </c>
      <c r="B2" s="103" t="s">
        <v>925</v>
      </c>
      <c r="C2" s="103"/>
      <c r="D2" s="30" t="s">
        <v>766</v>
      </c>
      <c r="E2" s="104" t="s">
        <v>1624</v>
      </c>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P2" s="8"/>
      <c r="AQ2" s="8"/>
      <c r="AR2" s="8"/>
      <c r="AS2" s="8"/>
      <c r="AT2" s="8"/>
      <c r="AU2" s="8"/>
      <c r="AV2" s="8"/>
      <c r="AW2" s="8"/>
      <c r="AX2" s="109"/>
      <c r="AY2" s="109"/>
      <c r="AZ2" s="8"/>
      <c r="BA2" s="8"/>
      <c r="BB2" s="8"/>
      <c r="BC2" s="8"/>
      <c r="BD2" s="8"/>
      <c r="BE2" s="8"/>
      <c r="BF2" s="8"/>
    </row>
    <row r="3" spans="1:73" s="105" customFormat="1" ht="15" customHeight="1" x14ac:dyDescent="0.25">
      <c r="A3" s="112" t="s">
        <v>908</v>
      </c>
      <c r="B3" s="115"/>
      <c r="C3" s="114" t="s">
        <v>909</v>
      </c>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row>
    <row r="4" spans="1:73" s="106" customFormat="1" x14ac:dyDescent="0.25">
      <c r="A4" s="43" t="s">
        <v>125</v>
      </c>
      <c r="B4" s="106" t="s">
        <v>1872</v>
      </c>
      <c r="C4" s="245">
        <v>1</v>
      </c>
      <c r="D4" s="245">
        <v>2</v>
      </c>
      <c r="E4" s="245">
        <v>3</v>
      </c>
      <c r="F4" s="245">
        <v>4</v>
      </c>
      <c r="G4" s="245">
        <v>5</v>
      </c>
      <c r="H4" s="245">
        <v>6</v>
      </c>
      <c r="I4" s="245">
        <v>7</v>
      </c>
      <c r="J4" s="245">
        <v>8</v>
      </c>
      <c r="K4" s="245">
        <v>9</v>
      </c>
      <c r="L4" s="245">
        <v>10</v>
      </c>
      <c r="M4" s="245">
        <v>11</v>
      </c>
      <c r="N4" s="245">
        <v>12</v>
      </c>
      <c r="O4" s="245">
        <v>13</v>
      </c>
      <c r="P4" s="245">
        <v>14</v>
      </c>
      <c r="Q4" s="245">
        <v>15</v>
      </c>
      <c r="R4" s="245">
        <v>16</v>
      </c>
      <c r="S4" s="245">
        <v>17</v>
      </c>
      <c r="T4" s="245">
        <v>18</v>
      </c>
      <c r="U4" s="245">
        <v>19</v>
      </c>
      <c r="V4" s="245">
        <v>20</v>
      </c>
      <c r="W4" s="245">
        <v>21</v>
      </c>
      <c r="X4" s="245">
        <v>22</v>
      </c>
      <c r="Y4" s="245">
        <v>23</v>
      </c>
      <c r="Z4" s="245">
        <v>24</v>
      </c>
      <c r="AA4" s="245">
        <v>25</v>
      </c>
      <c r="AB4" s="245">
        <v>26</v>
      </c>
      <c r="AC4" s="245">
        <v>27</v>
      </c>
      <c r="AD4" s="245">
        <v>28</v>
      </c>
      <c r="AE4" s="245">
        <v>29</v>
      </c>
      <c r="AF4" s="245">
        <v>30</v>
      </c>
      <c r="AG4" s="245">
        <v>31</v>
      </c>
      <c r="AH4" s="245">
        <v>32</v>
      </c>
      <c r="AI4" s="245">
        <v>33</v>
      </c>
      <c r="AJ4" s="245">
        <v>34</v>
      </c>
      <c r="AK4" s="245">
        <v>35</v>
      </c>
      <c r="AL4" s="245">
        <v>36</v>
      </c>
      <c r="AM4" s="245">
        <v>37</v>
      </c>
      <c r="AN4" s="245">
        <v>38</v>
      </c>
      <c r="AO4" s="245">
        <v>39</v>
      </c>
      <c r="AP4" s="245">
        <v>40</v>
      </c>
      <c r="AQ4" s="245">
        <v>41</v>
      </c>
      <c r="AR4" s="245">
        <v>42</v>
      </c>
      <c r="AS4" s="245">
        <v>43</v>
      </c>
      <c r="AT4" s="245">
        <v>44</v>
      </c>
      <c r="AU4" s="245">
        <v>45</v>
      </c>
      <c r="AV4" s="245">
        <v>46</v>
      </c>
      <c r="AW4" s="245">
        <v>47</v>
      </c>
      <c r="AX4" s="245">
        <v>48</v>
      </c>
      <c r="AY4" s="245">
        <v>49</v>
      </c>
      <c r="AZ4" s="245">
        <v>50</v>
      </c>
      <c r="BA4" s="245">
        <v>51</v>
      </c>
      <c r="BB4" s="245">
        <v>52</v>
      </c>
      <c r="BC4" s="245">
        <v>53</v>
      </c>
      <c r="BD4" s="245">
        <v>54</v>
      </c>
      <c r="BE4" s="245">
        <v>55</v>
      </c>
      <c r="BF4" s="245">
        <v>56</v>
      </c>
      <c r="BG4" s="245">
        <v>57</v>
      </c>
      <c r="BH4" s="245">
        <v>58</v>
      </c>
      <c r="BI4" s="245">
        <v>59</v>
      </c>
      <c r="BJ4" s="245">
        <v>60</v>
      </c>
      <c r="BK4" s="245">
        <v>61</v>
      </c>
      <c r="BL4" s="245">
        <v>62</v>
      </c>
      <c r="BM4" s="245">
        <v>63</v>
      </c>
      <c r="BN4" s="245">
        <v>64</v>
      </c>
      <c r="BO4" s="245">
        <v>65</v>
      </c>
      <c r="BP4" s="245">
        <v>66</v>
      </c>
      <c r="BQ4" s="245">
        <v>67</v>
      </c>
      <c r="BR4" s="245">
        <v>68</v>
      </c>
      <c r="BS4" s="245">
        <v>69</v>
      </c>
      <c r="BT4" s="245">
        <v>70</v>
      </c>
      <c r="BU4" s="245">
        <v>71</v>
      </c>
    </row>
    <row r="5" spans="1:73" s="7" customFormat="1" x14ac:dyDescent="0.25">
      <c r="A5" s="7" t="s">
        <v>92</v>
      </c>
      <c r="B5" s="7" t="s">
        <v>93</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c r="AO5" s="7" t="s">
        <v>164</v>
      </c>
      <c r="AP5" s="7" t="s">
        <v>165</v>
      </c>
      <c r="AQ5" s="7" t="s">
        <v>166</v>
      </c>
      <c r="AR5" s="7" t="s">
        <v>167</v>
      </c>
      <c r="AS5" s="7" t="s">
        <v>168</v>
      </c>
      <c r="AT5" s="7" t="s">
        <v>169</v>
      </c>
      <c r="AU5" s="7" t="s">
        <v>170</v>
      </c>
      <c r="AV5" s="7" t="s">
        <v>171</v>
      </c>
      <c r="AW5" s="7" t="s">
        <v>172</v>
      </c>
      <c r="AX5" s="7" t="s">
        <v>173</v>
      </c>
      <c r="AY5" s="7" t="s">
        <v>174</v>
      </c>
      <c r="AZ5" s="7" t="s">
        <v>175</v>
      </c>
      <c r="BA5" s="7" t="s">
        <v>176</v>
      </c>
      <c r="BB5" s="7" t="s">
        <v>177</v>
      </c>
      <c r="BC5" s="7" t="s">
        <v>178</v>
      </c>
      <c r="BD5" s="7" t="s">
        <v>179</v>
      </c>
      <c r="BE5" s="7" t="s">
        <v>180</v>
      </c>
      <c r="BF5" s="7" t="s">
        <v>181</v>
      </c>
      <c r="BG5" s="7" t="s">
        <v>1519</v>
      </c>
      <c r="BH5" s="7" t="s">
        <v>1520</v>
      </c>
      <c r="BI5" s="7" t="s">
        <v>1521</v>
      </c>
      <c r="BJ5" s="7" t="s">
        <v>1522</v>
      </c>
      <c r="BK5" s="7" t="s">
        <v>1523</v>
      </c>
      <c r="BL5" s="7" t="s">
        <v>1524</v>
      </c>
      <c r="BM5" s="7" t="s">
        <v>1525</v>
      </c>
      <c r="BN5" s="7" t="s">
        <v>1526</v>
      </c>
      <c r="BO5" s="7" t="s">
        <v>1527</v>
      </c>
      <c r="BP5" s="7" t="s">
        <v>1528</v>
      </c>
      <c r="BQ5" s="7" t="s">
        <v>1529</v>
      </c>
      <c r="BR5" s="7" t="s">
        <v>1530</v>
      </c>
      <c r="BS5" s="7" t="s">
        <v>1531</v>
      </c>
      <c r="BT5" s="7" t="s">
        <v>1532</v>
      </c>
      <c r="BU5" s="7" t="s">
        <v>900</v>
      </c>
    </row>
    <row r="6" spans="1:73" customFormat="1" x14ac:dyDescent="0.25">
      <c r="A6" s="11"/>
      <c r="B6" s="11"/>
      <c r="C6" s="110"/>
      <c r="D6" s="110"/>
      <c r="E6" s="110"/>
      <c r="F6" s="110"/>
      <c r="G6" s="110"/>
      <c r="H6" s="110"/>
      <c r="I6" s="110"/>
      <c r="J6" s="110"/>
      <c r="K6" s="110"/>
      <c r="L6" s="110"/>
      <c r="M6" s="110"/>
      <c r="N6" s="110"/>
      <c r="O6" s="110"/>
      <c r="P6" s="110"/>
      <c r="Q6" s="110"/>
      <c r="R6" s="110"/>
      <c r="S6" s="111"/>
      <c r="T6" s="111"/>
      <c r="U6" s="111"/>
      <c r="V6" s="111"/>
      <c r="W6" s="111"/>
      <c r="X6" s="111"/>
      <c r="Y6" s="111"/>
      <c r="Z6" s="111"/>
      <c r="AA6" s="111"/>
      <c r="AB6" s="111"/>
      <c r="AC6" s="111"/>
      <c r="AD6" s="111"/>
      <c r="AE6" s="111"/>
      <c r="AF6" s="111"/>
      <c r="AG6" s="111"/>
      <c r="AH6" s="111"/>
      <c r="AI6" s="111"/>
      <c r="AJ6" s="111"/>
      <c r="AK6" s="111"/>
      <c r="AL6" s="111"/>
      <c r="AM6" s="111"/>
      <c r="AN6" s="111"/>
      <c r="AO6" s="11"/>
      <c r="AP6" s="110"/>
      <c r="AQ6" s="110"/>
      <c r="AR6" s="110"/>
      <c r="AS6" s="110"/>
      <c r="AT6" s="110"/>
      <c r="AU6" s="110"/>
      <c r="AV6" s="110"/>
      <c r="AW6" s="110"/>
      <c r="AX6" s="110"/>
      <c r="AY6" s="110"/>
      <c r="AZ6" s="110"/>
      <c r="BA6" s="110"/>
      <c r="BB6" s="110"/>
      <c r="BC6" s="110"/>
      <c r="BD6" s="110"/>
      <c r="BE6" s="110"/>
      <c r="BF6" s="110"/>
      <c r="BG6" s="110"/>
      <c r="BH6" s="110"/>
      <c r="BI6" s="110"/>
      <c r="BJ6" s="110"/>
      <c r="BK6" s="133"/>
      <c r="BL6" s="133"/>
      <c r="BM6" s="110"/>
      <c r="BN6" s="110"/>
      <c r="BO6" s="110"/>
      <c r="BP6" s="110"/>
      <c r="BQ6" s="110"/>
      <c r="BR6" s="110"/>
      <c r="BS6" s="110"/>
      <c r="BT6" s="110"/>
      <c r="BU6" s="11"/>
    </row>
    <row r="7" spans="1:73" customFormat="1" x14ac:dyDescent="0.25">
      <c r="A7" s="11"/>
      <c r="B7" s="11"/>
      <c r="C7" s="110"/>
      <c r="D7" s="110"/>
      <c r="E7" s="110"/>
      <c r="F7" s="110"/>
      <c r="G7" s="110"/>
      <c r="H7" s="110"/>
      <c r="I7" s="110"/>
      <c r="J7" s="110"/>
      <c r="K7" s="110"/>
      <c r="L7" s="110"/>
      <c r="M7" s="110"/>
      <c r="N7" s="110"/>
      <c r="O7" s="110"/>
      <c r="P7" s="110"/>
      <c r="Q7" s="110"/>
      <c r="R7" s="110"/>
      <c r="S7" s="111"/>
      <c r="T7" s="111"/>
      <c r="U7" s="111"/>
      <c r="V7" s="111"/>
      <c r="W7" s="111"/>
      <c r="X7" s="111"/>
      <c r="Y7" s="111"/>
      <c r="Z7" s="111"/>
      <c r="AA7" s="111"/>
      <c r="AB7" s="111"/>
      <c r="AC7" s="111"/>
      <c r="AD7" s="111"/>
      <c r="AE7" s="111"/>
      <c r="AF7" s="111"/>
      <c r="AG7" s="111"/>
      <c r="AH7" s="111"/>
      <c r="AI7" s="111"/>
      <c r="AJ7" s="111"/>
      <c r="AK7" s="111"/>
      <c r="AL7" s="111"/>
      <c r="AM7" s="111"/>
      <c r="AN7" s="111"/>
      <c r="AO7" s="11"/>
      <c r="AP7" s="110"/>
      <c r="AQ7" s="110"/>
      <c r="AR7" s="110"/>
      <c r="AS7" s="110"/>
      <c r="AT7" s="110"/>
      <c r="AU7" s="110"/>
      <c r="AV7" s="110"/>
      <c r="AW7" s="110"/>
      <c r="AX7" s="110"/>
      <c r="AY7" s="110"/>
      <c r="AZ7" s="110"/>
      <c r="BA7" s="110"/>
      <c r="BB7" s="110"/>
      <c r="BC7" s="110"/>
      <c r="BD7" s="110"/>
      <c r="BE7" s="110"/>
      <c r="BF7" s="110"/>
      <c r="BG7" s="110"/>
      <c r="BH7" s="110"/>
      <c r="BI7" s="110"/>
      <c r="BJ7" s="110"/>
      <c r="BK7" s="133"/>
      <c r="BL7" s="133"/>
      <c r="BM7" s="110"/>
      <c r="BN7" s="110"/>
      <c r="BO7" s="110"/>
      <c r="BP7" s="110"/>
      <c r="BQ7" s="110"/>
      <c r="BR7" s="110"/>
      <c r="BS7" s="110"/>
      <c r="BT7" s="110"/>
      <c r="BU7" s="11"/>
    </row>
    <row r="8" spans="1:73" customFormat="1" x14ac:dyDescent="0.25">
      <c r="A8" s="11"/>
      <c r="B8" s="11"/>
      <c r="C8" s="110"/>
      <c r="D8" s="110"/>
      <c r="E8" s="110"/>
      <c r="F8" s="110"/>
      <c r="G8" s="110"/>
      <c r="H8" s="110"/>
      <c r="I8" s="110"/>
      <c r="J8" s="110"/>
      <c r="K8" s="110"/>
      <c r="L8" s="110"/>
      <c r="M8" s="110"/>
      <c r="N8" s="110"/>
      <c r="O8" s="110"/>
      <c r="P8" s="110"/>
      <c r="Q8" s="110"/>
      <c r="R8" s="110"/>
      <c r="S8" s="111"/>
      <c r="T8" s="111"/>
      <c r="U8" s="111"/>
      <c r="V8" s="111"/>
      <c r="W8" s="111"/>
      <c r="X8" s="111"/>
      <c r="Y8" s="111"/>
      <c r="Z8" s="111"/>
      <c r="AA8" s="111"/>
      <c r="AB8" s="111"/>
      <c r="AC8" s="111"/>
      <c r="AD8" s="111"/>
      <c r="AE8" s="111"/>
      <c r="AF8" s="111"/>
      <c r="AG8" s="111"/>
      <c r="AH8" s="111"/>
      <c r="AI8" s="111"/>
      <c r="AJ8" s="111"/>
      <c r="AK8" s="111"/>
      <c r="AL8" s="111"/>
      <c r="AM8" s="111"/>
      <c r="AN8" s="111"/>
      <c r="AO8" s="11"/>
      <c r="AP8" s="110"/>
      <c r="AQ8" s="110"/>
      <c r="AR8" s="110"/>
      <c r="AS8" s="110"/>
      <c r="AT8" s="110"/>
      <c r="AU8" s="110"/>
      <c r="AV8" s="110"/>
      <c r="AW8" s="110"/>
      <c r="AX8" s="110"/>
      <c r="AY8" s="110"/>
      <c r="AZ8" s="110"/>
      <c r="BA8" s="110"/>
      <c r="BB8" s="110"/>
      <c r="BC8" s="110"/>
      <c r="BD8" s="110"/>
      <c r="BE8" s="110"/>
      <c r="BF8" s="110"/>
      <c r="BG8" s="110"/>
      <c r="BH8" s="110"/>
      <c r="BI8" s="110"/>
      <c r="BJ8" s="110"/>
      <c r="BK8" s="133"/>
      <c r="BL8" s="133"/>
      <c r="BM8" s="110"/>
      <c r="BN8" s="110"/>
      <c r="BO8" s="110"/>
      <c r="BP8" s="110"/>
      <c r="BQ8" s="110"/>
      <c r="BR8" s="110"/>
      <c r="BS8" s="110"/>
      <c r="BT8" s="110"/>
      <c r="BU8" s="11"/>
    </row>
    <row r="9" spans="1:73" customFormat="1" x14ac:dyDescent="0.25">
      <c r="A9" s="11"/>
      <c r="B9" s="11"/>
      <c r="C9" s="110"/>
      <c r="D9" s="110"/>
      <c r="E9" s="110"/>
      <c r="F9" s="110"/>
      <c r="G9" s="110"/>
      <c r="H9" s="110"/>
      <c r="I9" s="110"/>
      <c r="J9" s="110"/>
      <c r="K9" s="110"/>
      <c r="L9" s="110"/>
      <c r="M9" s="110"/>
      <c r="N9" s="110"/>
      <c r="O9" s="110"/>
      <c r="P9" s="110"/>
      <c r="Q9" s="110"/>
      <c r="R9" s="110"/>
      <c r="S9" s="111"/>
      <c r="T9" s="111"/>
      <c r="U9" s="111"/>
      <c r="V9" s="111"/>
      <c r="W9" s="111"/>
      <c r="X9" s="111"/>
      <c r="Y9" s="111"/>
      <c r="Z9" s="111"/>
      <c r="AA9" s="111"/>
      <c r="AB9" s="111"/>
      <c r="AC9" s="111"/>
      <c r="AD9" s="111"/>
      <c r="AE9" s="111"/>
      <c r="AF9" s="111"/>
      <c r="AG9" s="111"/>
      <c r="AH9" s="111"/>
      <c r="AI9" s="111"/>
      <c r="AJ9" s="111"/>
      <c r="AK9" s="111"/>
      <c r="AL9" s="111"/>
      <c r="AM9" s="111"/>
      <c r="AN9" s="111"/>
      <c r="AO9" s="11"/>
      <c r="AP9" s="110"/>
      <c r="AQ9" s="110"/>
      <c r="AR9" s="110"/>
      <c r="AS9" s="110"/>
      <c r="AT9" s="110"/>
      <c r="AU9" s="110"/>
      <c r="AV9" s="110"/>
      <c r="AW9" s="110"/>
      <c r="AX9" s="110"/>
      <c r="AY9" s="110"/>
      <c r="AZ9" s="110"/>
      <c r="BA9" s="110"/>
      <c r="BB9" s="110"/>
      <c r="BC9" s="110"/>
      <c r="BD9" s="110"/>
      <c r="BE9" s="110"/>
      <c r="BF9" s="110"/>
      <c r="BG9" s="110"/>
      <c r="BH9" s="110"/>
      <c r="BI9" s="110"/>
      <c r="BJ9" s="110"/>
      <c r="BK9" s="133"/>
      <c r="BL9" s="133"/>
      <c r="BM9" s="110"/>
      <c r="BN9" s="110"/>
      <c r="BO9" s="110"/>
      <c r="BP9" s="110"/>
      <c r="BQ9" s="110"/>
      <c r="BR9" s="110"/>
      <c r="BS9" s="110"/>
      <c r="BT9" s="110"/>
      <c r="BU9" s="11"/>
    </row>
    <row r="10" spans="1:73" customFormat="1" x14ac:dyDescent="0.25">
      <c r="A10" s="11"/>
      <c r="B10" s="11"/>
      <c r="C10" s="110"/>
      <c r="D10" s="110"/>
      <c r="E10" s="110"/>
      <c r="F10" s="110"/>
      <c r="G10" s="110"/>
      <c r="H10" s="110"/>
      <c r="I10" s="110"/>
      <c r="J10" s="110"/>
      <c r="K10" s="110"/>
      <c r="L10" s="110"/>
      <c r="M10" s="110"/>
      <c r="N10" s="110"/>
      <c r="O10" s="110"/>
      <c r="P10" s="110"/>
      <c r="Q10" s="110"/>
      <c r="R10" s="110"/>
      <c r="S10" s="111"/>
      <c r="T10" s="111"/>
      <c r="U10" s="111"/>
      <c r="V10" s="111"/>
      <c r="W10" s="111"/>
      <c r="X10" s="111"/>
      <c r="Y10" s="111"/>
      <c r="Z10" s="111"/>
      <c r="AA10" s="111"/>
      <c r="AB10" s="111"/>
      <c r="AC10" s="111"/>
      <c r="AD10" s="111"/>
      <c r="AE10" s="111"/>
      <c r="AF10" s="111"/>
      <c r="AG10" s="111"/>
      <c r="AH10" s="111"/>
      <c r="AI10" s="111"/>
      <c r="AJ10" s="111"/>
      <c r="AK10" s="111"/>
      <c r="AL10" s="111"/>
      <c r="AM10" s="111"/>
      <c r="AN10" s="111"/>
      <c r="AO10" s="11"/>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33"/>
      <c r="BL10" s="133"/>
      <c r="BM10" s="110"/>
      <c r="BN10" s="110"/>
      <c r="BO10" s="110"/>
      <c r="BP10" s="110"/>
      <c r="BQ10" s="110"/>
      <c r="BR10" s="110"/>
      <c r="BS10" s="110"/>
      <c r="BT10" s="110"/>
      <c r="BU10" s="11"/>
    </row>
    <row r="11" spans="1:73" customFormat="1" x14ac:dyDescent="0.25">
      <c r="A11" s="11"/>
      <c r="B11" s="11"/>
      <c r="C11" s="110"/>
      <c r="D11" s="110"/>
      <c r="E11" s="110"/>
      <c r="F11" s="110"/>
      <c r="G11" s="110"/>
      <c r="H11" s="110"/>
      <c r="I11" s="110"/>
      <c r="J11" s="110"/>
      <c r="K11" s="110"/>
      <c r="L11" s="110"/>
      <c r="M11" s="110"/>
      <c r="N11" s="110"/>
      <c r="O11" s="110"/>
      <c r="P11" s="110"/>
      <c r="Q11" s="110"/>
      <c r="R11" s="110"/>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33"/>
      <c r="BL11" s="133"/>
      <c r="BM11" s="110"/>
      <c r="BN11" s="110"/>
      <c r="BO11" s="110"/>
      <c r="BP11" s="110"/>
      <c r="BQ11" s="110"/>
      <c r="BR11" s="110"/>
      <c r="BS11" s="110"/>
      <c r="BT11" s="110"/>
      <c r="BU11" s="11"/>
    </row>
    <row r="12" spans="1:73" customFormat="1" x14ac:dyDescent="0.25">
      <c r="A12" s="11"/>
      <c r="B12" s="11"/>
      <c r="C12" s="110"/>
      <c r="D12" s="110"/>
      <c r="E12" s="110"/>
      <c r="F12" s="110"/>
      <c r="G12" s="110"/>
      <c r="H12" s="110"/>
      <c r="I12" s="110"/>
      <c r="J12" s="110"/>
      <c r="K12" s="110"/>
      <c r="L12" s="110"/>
      <c r="M12" s="110"/>
      <c r="N12" s="110"/>
      <c r="O12" s="110"/>
      <c r="P12" s="110"/>
      <c r="Q12" s="110"/>
      <c r="R12" s="110"/>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33"/>
      <c r="BL12" s="133"/>
      <c r="BM12" s="110"/>
      <c r="BN12" s="110"/>
      <c r="BO12" s="110"/>
      <c r="BP12" s="110"/>
      <c r="BQ12" s="110"/>
      <c r="BR12" s="110"/>
      <c r="BS12" s="110"/>
      <c r="BT12" s="110"/>
      <c r="BU12" s="11"/>
    </row>
    <row r="13" spans="1:73" customFormat="1" x14ac:dyDescent="0.25">
      <c r="A13" s="11"/>
      <c r="B13" s="11"/>
      <c r="C13" s="110"/>
      <c r="D13" s="110"/>
      <c r="E13" s="110"/>
      <c r="F13" s="110"/>
      <c r="G13" s="110"/>
      <c r="H13" s="110"/>
      <c r="I13" s="110"/>
      <c r="J13" s="110"/>
      <c r="K13" s="110"/>
      <c r="L13" s="110"/>
      <c r="M13" s="110"/>
      <c r="N13" s="110"/>
      <c r="O13" s="110"/>
      <c r="P13" s="110"/>
      <c r="Q13" s="110"/>
      <c r="R13" s="110"/>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33"/>
      <c r="BL13" s="133"/>
      <c r="BM13" s="110"/>
      <c r="BN13" s="110"/>
      <c r="BO13" s="110"/>
      <c r="BP13" s="110"/>
      <c r="BQ13" s="110"/>
      <c r="BR13" s="110"/>
      <c r="BS13" s="110"/>
      <c r="BT13" s="110"/>
      <c r="BU13" s="11"/>
    </row>
    <row r="14" spans="1:73" customFormat="1" x14ac:dyDescent="0.25">
      <c r="A14" s="11"/>
      <c r="B14" s="11"/>
      <c r="C14" s="110"/>
      <c r="D14" s="110"/>
      <c r="E14" s="110"/>
      <c r="F14" s="110"/>
      <c r="G14" s="110"/>
      <c r="H14" s="110"/>
      <c r="I14" s="110"/>
      <c r="J14" s="110"/>
      <c r="K14" s="110"/>
      <c r="L14" s="110"/>
      <c r="M14" s="110"/>
      <c r="N14" s="110"/>
      <c r="O14" s="110"/>
      <c r="P14" s="110"/>
      <c r="Q14" s="110"/>
      <c r="R14" s="110"/>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33"/>
      <c r="BL14" s="133"/>
      <c r="BM14" s="110"/>
      <c r="BN14" s="110"/>
      <c r="BO14" s="110"/>
      <c r="BP14" s="110"/>
      <c r="BQ14" s="110"/>
      <c r="BR14" s="110"/>
      <c r="BS14" s="110"/>
      <c r="BT14" s="110"/>
      <c r="BU14" s="11"/>
    </row>
    <row r="15" spans="1:73" customFormat="1" x14ac:dyDescent="0.25">
      <c r="A15" s="11"/>
      <c r="B15" s="11"/>
      <c r="C15" s="110"/>
      <c r="D15" s="110"/>
      <c r="E15" s="110"/>
      <c r="F15" s="110"/>
      <c r="G15" s="110"/>
      <c r="H15" s="110"/>
      <c r="I15" s="110"/>
      <c r="J15" s="110"/>
      <c r="K15" s="110"/>
      <c r="L15" s="110"/>
      <c r="M15" s="110"/>
      <c r="N15" s="110"/>
      <c r="O15" s="110"/>
      <c r="P15" s="110"/>
      <c r="Q15" s="110"/>
      <c r="R15" s="110"/>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33"/>
      <c r="BL15" s="133"/>
      <c r="BM15" s="110"/>
      <c r="BN15" s="110"/>
      <c r="BO15" s="110"/>
      <c r="BP15" s="110"/>
      <c r="BQ15" s="110"/>
      <c r="BR15" s="110"/>
      <c r="BS15" s="110"/>
      <c r="BT15" s="110"/>
      <c r="BU15" s="11"/>
    </row>
    <row r="16" spans="1:73" customFormat="1" x14ac:dyDescent="0.25">
      <c r="A16" s="11"/>
      <c r="B16" s="11"/>
      <c r="C16" s="110"/>
      <c r="D16" s="110"/>
      <c r="E16" s="110"/>
      <c r="F16" s="110"/>
      <c r="G16" s="110"/>
      <c r="H16" s="110"/>
      <c r="I16" s="110"/>
      <c r="J16" s="110"/>
      <c r="K16" s="110"/>
      <c r="L16" s="110"/>
      <c r="M16" s="110"/>
      <c r="N16" s="110"/>
      <c r="O16" s="110"/>
      <c r="P16" s="110"/>
      <c r="Q16" s="110"/>
      <c r="R16" s="110"/>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33"/>
      <c r="BL16" s="133"/>
      <c r="BM16" s="110"/>
      <c r="BN16" s="110"/>
      <c r="BO16" s="110"/>
      <c r="BP16" s="110"/>
      <c r="BQ16" s="110"/>
      <c r="BR16" s="110"/>
      <c r="BS16" s="110"/>
      <c r="BT16" s="110"/>
      <c r="BU16" s="11"/>
    </row>
    <row r="17" spans="1:73" customFormat="1" x14ac:dyDescent="0.25">
      <c r="A17" s="11"/>
      <c r="B17" s="11"/>
      <c r="C17" s="110"/>
      <c r="D17" s="110"/>
      <c r="E17" s="110"/>
      <c r="F17" s="110"/>
      <c r="G17" s="110"/>
      <c r="H17" s="110"/>
      <c r="I17" s="110"/>
      <c r="J17" s="110"/>
      <c r="K17" s="110"/>
      <c r="L17" s="110"/>
      <c r="M17" s="110"/>
      <c r="N17" s="110"/>
      <c r="O17" s="110"/>
      <c r="P17" s="110"/>
      <c r="Q17" s="110"/>
      <c r="R17" s="110"/>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33"/>
      <c r="BL17" s="133"/>
      <c r="BM17" s="110"/>
      <c r="BN17" s="110"/>
      <c r="BO17" s="110"/>
      <c r="BP17" s="110"/>
      <c r="BQ17" s="110"/>
      <c r="BR17" s="110"/>
      <c r="BS17" s="110"/>
      <c r="BT17" s="110"/>
      <c r="BU17" s="11"/>
    </row>
    <row r="18" spans="1:73" customFormat="1" x14ac:dyDescent="0.25">
      <c r="A18" s="11"/>
      <c r="B18" s="11"/>
      <c r="C18" s="110"/>
      <c r="D18" s="110"/>
      <c r="E18" s="110"/>
      <c r="F18" s="110"/>
      <c r="G18" s="110"/>
      <c r="H18" s="110"/>
      <c r="I18" s="110"/>
      <c r="J18" s="110"/>
      <c r="K18" s="110"/>
      <c r="L18" s="110"/>
      <c r="M18" s="110"/>
      <c r="N18" s="110"/>
      <c r="O18" s="110"/>
      <c r="P18" s="110"/>
      <c r="Q18" s="110"/>
      <c r="R18" s="110"/>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33"/>
      <c r="BL18" s="133"/>
      <c r="BM18" s="110"/>
      <c r="BN18" s="110"/>
      <c r="BO18" s="110"/>
      <c r="BP18" s="110"/>
      <c r="BQ18" s="110"/>
      <c r="BR18" s="110"/>
      <c r="BS18" s="110"/>
      <c r="BT18" s="110"/>
      <c r="BU18" s="11"/>
    </row>
    <row r="19" spans="1:73" customFormat="1" x14ac:dyDescent="0.25">
      <c r="A19" s="11"/>
      <c r="B19" s="11"/>
      <c r="C19" s="110"/>
      <c r="D19" s="110"/>
      <c r="E19" s="110"/>
      <c r="F19" s="110"/>
      <c r="G19" s="110"/>
      <c r="H19" s="110"/>
      <c r="I19" s="110"/>
      <c r="J19" s="110"/>
      <c r="K19" s="110"/>
      <c r="L19" s="110"/>
      <c r="M19" s="110"/>
      <c r="N19" s="110"/>
      <c r="O19" s="110"/>
      <c r="P19" s="110"/>
      <c r="Q19" s="110"/>
      <c r="R19" s="110"/>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33"/>
      <c r="BL19" s="133"/>
      <c r="BM19" s="110"/>
      <c r="BN19" s="110"/>
      <c r="BO19" s="110"/>
      <c r="BP19" s="110"/>
      <c r="BQ19" s="110"/>
      <c r="BR19" s="110"/>
      <c r="BS19" s="110"/>
      <c r="BT19" s="110"/>
      <c r="BU19" s="11"/>
    </row>
    <row r="20" spans="1:73" customFormat="1" x14ac:dyDescent="0.25">
      <c r="A20" s="11"/>
      <c r="B20" s="11"/>
      <c r="C20" s="110"/>
      <c r="D20" s="110"/>
      <c r="E20" s="110"/>
      <c r="F20" s="110"/>
      <c r="G20" s="110"/>
      <c r="H20" s="110"/>
      <c r="I20" s="110"/>
      <c r="J20" s="110"/>
      <c r="K20" s="110"/>
      <c r="L20" s="110"/>
      <c r="M20" s="110"/>
      <c r="N20" s="110"/>
      <c r="O20" s="110"/>
      <c r="P20" s="110"/>
      <c r="Q20" s="110"/>
      <c r="R20" s="110"/>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33"/>
      <c r="BL20" s="133"/>
      <c r="BM20" s="110"/>
      <c r="BN20" s="110"/>
      <c r="BO20" s="110"/>
      <c r="BP20" s="110"/>
      <c r="BQ20" s="110"/>
      <c r="BR20" s="110"/>
      <c r="BS20" s="110"/>
      <c r="BT20" s="110"/>
      <c r="BU20" s="11"/>
    </row>
    <row r="21" spans="1:73" customFormat="1" x14ac:dyDescent="0.25">
      <c r="A21" s="11"/>
      <c r="B21" s="11"/>
      <c r="C21" s="110"/>
      <c r="D21" s="110"/>
      <c r="E21" s="110"/>
      <c r="F21" s="110"/>
      <c r="G21" s="110"/>
      <c r="H21" s="110"/>
      <c r="I21" s="110"/>
      <c r="J21" s="110"/>
      <c r="K21" s="110"/>
      <c r="L21" s="110"/>
      <c r="M21" s="110"/>
      <c r="N21" s="110"/>
      <c r="O21" s="110"/>
      <c r="P21" s="110"/>
      <c r="Q21" s="110"/>
      <c r="R21" s="110"/>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33"/>
      <c r="BL21" s="133"/>
      <c r="BM21" s="110"/>
      <c r="BN21" s="110"/>
      <c r="BO21" s="110"/>
      <c r="BP21" s="110"/>
      <c r="BQ21" s="110"/>
      <c r="BR21" s="110"/>
      <c r="BS21" s="110"/>
      <c r="BT21" s="110"/>
      <c r="BU21" s="11"/>
    </row>
    <row r="22" spans="1:73" customFormat="1" x14ac:dyDescent="0.25">
      <c r="A22" s="11"/>
      <c r="B22" s="11"/>
      <c r="C22" s="110"/>
      <c r="D22" s="110"/>
      <c r="E22" s="110"/>
      <c r="F22" s="110"/>
      <c r="G22" s="110"/>
      <c r="H22" s="110"/>
      <c r="I22" s="110"/>
      <c r="J22" s="110"/>
      <c r="K22" s="110"/>
      <c r="L22" s="110"/>
      <c r="M22" s="110"/>
      <c r="N22" s="110"/>
      <c r="O22" s="110"/>
      <c r="P22" s="110"/>
      <c r="Q22" s="110"/>
      <c r="R22" s="110"/>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33"/>
      <c r="BL22" s="133"/>
      <c r="BM22" s="110"/>
      <c r="BN22" s="110"/>
      <c r="BO22" s="110"/>
      <c r="BP22" s="110"/>
      <c r="BQ22" s="110"/>
      <c r="BR22" s="110"/>
      <c r="BS22" s="110"/>
      <c r="BT22" s="110"/>
      <c r="BU22" s="11"/>
    </row>
    <row r="23" spans="1:73" customFormat="1" x14ac:dyDescent="0.25">
      <c r="A23" s="11"/>
      <c r="B23" s="11"/>
      <c r="C23" s="110"/>
      <c r="D23" s="110"/>
      <c r="E23" s="110"/>
      <c r="F23" s="110"/>
      <c r="G23" s="110"/>
      <c r="H23" s="110"/>
      <c r="I23" s="110"/>
      <c r="J23" s="110"/>
      <c r="K23" s="110"/>
      <c r="L23" s="110"/>
      <c r="M23" s="110"/>
      <c r="N23" s="110"/>
      <c r="O23" s="110"/>
      <c r="P23" s="110"/>
      <c r="Q23" s="110"/>
      <c r="R23" s="110"/>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33"/>
      <c r="BL23" s="133"/>
      <c r="BM23" s="110"/>
      <c r="BN23" s="110"/>
      <c r="BO23" s="110"/>
      <c r="BP23" s="110"/>
      <c r="BQ23" s="110"/>
      <c r="BR23" s="110"/>
      <c r="BS23" s="110"/>
      <c r="BT23" s="110"/>
      <c r="BU23" s="11"/>
    </row>
    <row r="24" spans="1:73" customFormat="1" x14ac:dyDescent="0.25">
      <c r="A24" s="11"/>
      <c r="B24" s="11"/>
      <c r="C24" s="110"/>
      <c r="D24" s="110"/>
      <c r="E24" s="110"/>
      <c r="F24" s="110"/>
      <c r="G24" s="110"/>
      <c r="H24" s="110"/>
      <c r="I24" s="110"/>
      <c r="J24" s="110"/>
      <c r="K24" s="110"/>
      <c r="L24" s="110"/>
      <c r="M24" s="110"/>
      <c r="N24" s="110"/>
      <c r="O24" s="110"/>
      <c r="P24" s="110"/>
      <c r="Q24" s="110"/>
      <c r="R24" s="110"/>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33"/>
      <c r="BL24" s="133"/>
      <c r="BM24" s="110"/>
      <c r="BN24" s="110"/>
      <c r="BO24" s="110"/>
      <c r="BP24" s="110"/>
      <c r="BQ24" s="110"/>
      <c r="BR24" s="110"/>
      <c r="BS24" s="110"/>
      <c r="BT24" s="110"/>
      <c r="BU24" s="11"/>
    </row>
    <row r="25" spans="1:73" customFormat="1" x14ac:dyDescent="0.25">
      <c r="A25" s="11"/>
      <c r="B25" s="11"/>
      <c r="C25" s="110"/>
      <c r="D25" s="110"/>
      <c r="E25" s="110"/>
      <c r="F25" s="110"/>
      <c r="G25" s="110"/>
      <c r="H25" s="110"/>
      <c r="I25" s="110"/>
      <c r="J25" s="110"/>
      <c r="K25" s="110"/>
      <c r="L25" s="110"/>
      <c r="M25" s="110"/>
      <c r="N25" s="110"/>
      <c r="O25" s="110"/>
      <c r="P25" s="110"/>
      <c r="Q25" s="110"/>
      <c r="R25" s="110"/>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33"/>
      <c r="BL25" s="133"/>
      <c r="BM25" s="110"/>
      <c r="BN25" s="110"/>
      <c r="BO25" s="110"/>
      <c r="BP25" s="110"/>
      <c r="BQ25" s="110"/>
      <c r="BR25" s="110"/>
      <c r="BS25" s="110"/>
      <c r="BT25" s="110"/>
      <c r="BU25" s="11"/>
    </row>
    <row r="26" spans="1:73" customFormat="1" x14ac:dyDescent="0.25">
      <c r="A26" s="11"/>
      <c r="B26" s="11"/>
      <c r="C26" s="110"/>
      <c r="D26" s="110"/>
      <c r="E26" s="110"/>
      <c r="F26" s="110"/>
      <c r="G26" s="110"/>
      <c r="H26" s="110"/>
      <c r="I26" s="110"/>
      <c r="J26" s="110"/>
      <c r="K26" s="110"/>
      <c r="L26" s="110"/>
      <c r="M26" s="110"/>
      <c r="N26" s="110"/>
      <c r="O26" s="110"/>
      <c r="P26" s="110"/>
      <c r="Q26" s="110"/>
      <c r="R26" s="110"/>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33"/>
      <c r="BL26" s="133"/>
      <c r="BM26" s="110"/>
      <c r="BN26" s="110"/>
      <c r="BO26" s="110"/>
      <c r="BP26" s="110"/>
      <c r="BQ26" s="110"/>
      <c r="BR26" s="110"/>
      <c r="BS26" s="110"/>
      <c r="BT26" s="110"/>
      <c r="BU26" s="11"/>
    </row>
    <row r="27" spans="1:73" customFormat="1" x14ac:dyDescent="0.25">
      <c r="A27" s="11"/>
      <c r="B27" s="11"/>
      <c r="C27" s="110"/>
      <c r="D27" s="110"/>
      <c r="E27" s="110"/>
      <c r="F27" s="110"/>
      <c r="G27" s="110"/>
      <c r="H27" s="110"/>
      <c r="I27" s="110"/>
      <c r="J27" s="110"/>
      <c r="K27" s="110"/>
      <c r="L27" s="110"/>
      <c r="M27" s="110"/>
      <c r="N27" s="110"/>
      <c r="O27" s="110"/>
      <c r="P27" s="110"/>
      <c r="Q27" s="110"/>
      <c r="R27" s="110"/>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33"/>
      <c r="BL27" s="133"/>
      <c r="BM27" s="110"/>
      <c r="BN27" s="110"/>
      <c r="BO27" s="110"/>
      <c r="BP27" s="110"/>
      <c r="BQ27" s="110"/>
      <c r="BR27" s="110"/>
      <c r="BS27" s="110"/>
      <c r="BT27" s="110"/>
      <c r="BU27" s="11"/>
    </row>
    <row r="28" spans="1:73" customFormat="1" x14ac:dyDescent="0.25">
      <c r="A28" s="11"/>
      <c r="B28" s="11"/>
      <c r="C28" s="110"/>
      <c r="D28" s="110"/>
      <c r="E28" s="110"/>
      <c r="F28" s="110"/>
      <c r="G28" s="110"/>
      <c r="H28" s="110"/>
      <c r="I28" s="110"/>
      <c r="J28" s="110"/>
      <c r="K28" s="110"/>
      <c r="L28" s="110"/>
      <c r="M28" s="110"/>
      <c r="N28" s="110"/>
      <c r="O28" s="110"/>
      <c r="P28" s="110"/>
      <c r="Q28" s="110"/>
      <c r="R28" s="110"/>
      <c r="S28" s="111"/>
      <c r="T28" s="111"/>
      <c r="U28" s="111"/>
      <c r="V28" s="111"/>
      <c r="W28" s="111"/>
      <c r="X28" s="111"/>
      <c r="Y28" s="111"/>
      <c r="Z28" s="111"/>
      <c r="AA28" s="111"/>
      <c r="AB28" s="111"/>
      <c r="AC28" s="111"/>
      <c r="AD28" s="111"/>
      <c r="AE28" s="111"/>
      <c r="AF28" s="111"/>
      <c r="AG28" s="111"/>
      <c r="AH28" s="111"/>
      <c r="AI28" s="111"/>
      <c r="AJ28" s="111"/>
      <c r="AK28" s="111"/>
      <c r="AL28" s="111"/>
      <c r="AM28" s="111"/>
      <c r="AN28" s="111"/>
      <c r="AO28" s="11"/>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33"/>
      <c r="BL28" s="133"/>
      <c r="BM28" s="110"/>
      <c r="BN28" s="110"/>
      <c r="BO28" s="110"/>
      <c r="BP28" s="110"/>
      <c r="BQ28" s="110"/>
      <c r="BR28" s="110"/>
      <c r="BS28" s="110"/>
      <c r="BT28" s="110"/>
      <c r="BU28" s="11"/>
    </row>
    <row r="29" spans="1:73" customFormat="1" x14ac:dyDescent="0.25">
      <c r="A29" s="11"/>
      <c r="B29" s="11"/>
      <c r="C29" s="110"/>
      <c r="D29" s="110"/>
      <c r="E29" s="110"/>
      <c r="F29" s="110"/>
      <c r="G29" s="110"/>
      <c r="H29" s="110"/>
      <c r="I29" s="110"/>
      <c r="J29" s="110"/>
      <c r="K29" s="110"/>
      <c r="L29" s="110"/>
      <c r="M29" s="110"/>
      <c r="N29" s="110"/>
      <c r="O29" s="110"/>
      <c r="P29" s="110"/>
      <c r="Q29" s="110"/>
      <c r="R29" s="110"/>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33"/>
      <c r="BL29" s="133"/>
      <c r="BM29" s="110"/>
      <c r="BN29" s="110"/>
      <c r="BO29" s="110"/>
      <c r="BP29" s="110"/>
      <c r="BQ29" s="110"/>
      <c r="BR29" s="110"/>
      <c r="BS29" s="110"/>
      <c r="BT29" s="110"/>
      <c r="BU29" s="11"/>
    </row>
    <row r="30" spans="1:73" customFormat="1" x14ac:dyDescent="0.25">
      <c r="A30" s="11"/>
      <c r="B30" s="11"/>
      <c r="C30" s="110"/>
      <c r="D30" s="110"/>
      <c r="E30" s="110"/>
      <c r="F30" s="110"/>
      <c r="G30" s="110"/>
      <c r="H30" s="110"/>
      <c r="I30" s="110"/>
      <c r="J30" s="110"/>
      <c r="K30" s="110"/>
      <c r="L30" s="110"/>
      <c r="M30" s="110"/>
      <c r="N30" s="110"/>
      <c r="O30" s="110"/>
      <c r="P30" s="110"/>
      <c r="Q30" s="110"/>
      <c r="R30" s="110"/>
      <c r="S30" s="111"/>
      <c r="T30" s="111"/>
      <c r="U30" s="111"/>
      <c r="V30" s="111"/>
      <c r="W30" s="111"/>
      <c r="X30" s="111"/>
      <c r="Y30" s="111"/>
      <c r="Z30" s="111"/>
      <c r="AA30" s="111"/>
      <c r="AB30" s="111"/>
      <c r="AC30" s="111"/>
      <c r="AD30" s="111"/>
      <c r="AE30" s="111"/>
      <c r="AF30" s="111"/>
      <c r="AG30" s="111"/>
      <c r="AH30" s="111"/>
      <c r="AI30" s="111"/>
      <c r="AJ30" s="111"/>
      <c r="AK30" s="111"/>
      <c r="AL30" s="111"/>
      <c r="AM30" s="111"/>
      <c r="AN30" s="111"/>
      <c r="AO30" s="11"/>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33"/>
      <c r="BL30" s="133"/>
      <c r="BM30" s="110"/>
      <c r="BN30" s="110"/>
      <c r="BO30" s="110"/>
      <c r="BP30" s="110"/>
      <c r="BQ30" s="110"/>
      <c r="BR30" s="110"/>
      <c r="BS30" s="110"/>
      <c r="BT30" s="110"/>
      <c r="BU30" s="11"/>
    </row>
    <row r="31" spans="1:73" customFormat="1" x14ac:dyDescent="0.25">
      <c r="A31" s="11"/>
      <c r="B31" s="11"/>
      <c r="C31" s="110"/>
      <c r="D31" s="110"/>
      <c r="E31" s="110"/>
      <c r="F31" s="110"/>
      <c r="G31" s="110"/>
      <c r="H31" s="110"/>
      <c r="I31" s="110"/>
      <c r="J31" s="110"/>
      <c r="K31" s="110"/>
      <c r="L31" s="110"/>
      <c r="M31" s="110"/>
      <c r="N31" s="110"/>
      <c r="O31" s="110"/>
      <c r="P31" s="110"/>
      <c r="Q31" s="110"/>
      <c r="R31" s="110"/>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33"/>
      <c r="BL31" s="133"/>
      <c r="BM31" s="110"/>
      <c r="BN31" s="110"/>
      <c r="BO31" s="110"/>
      <c r="BP31" s="110"/>
      <c r="BQ31" s="110"/>
      <c r="BR31" s="110"/>
      <c r="BS31" s="110"/>
      <c r="BT31" s="110"/>
      <c r="BU31" s="11"/>
    </row>
    <row r="32" spans="1:73" customFormat="1" x14ac:dyDescent="0.25">
      <c r="A32" s="11"/>
      <c r="B32" s="11"/>
      <c r="C32" s="110"/>
      <c r="D32" s="110"/>
      <c r="E32" s="110"/>
      <c r="F32" s="110"/>
      <c r="G32" s="110"/>
      <c r="H32" s="110"/>
      <c r="I32" s="110"/>
      <c r="J32" s="110"/>
      <c r="K32" s="110"/>
      <c r="L32" s="110"/>
      <c r="M32" s="110"/>
      <c r="N32" s="110"/>
      <c r="O32" s="110"/>
      <c r="P32" s="110"/>
      <c r="Q32" s="110"/>
      <c r="R32" s="110"/>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33"/>
      <c r="BL32" s="133"/>
      <c r="BM32" s="110"/>
      <c r="BN32" s="110"/>
      <c r="BO32" s="110"/>
      <c r="BP32" s="110"/>
      <c r="BQ32" s="110"/>
      <c r="BR32" s="110"/>
      <c r="BS32" s="110"/>
      <c r="BT32" s="110"/>
      <c r="BU32" s="11"/>
    </row>
    <row r="33" spans="1:73" customFormat="1" x14ac:dyDescent="0.25">
      <c r="A33" s="11"/>
      <c r="B33" s="11"/>
      <c r="C33" s="110"/>
      <c r="D33" s="110"/>
      <c r="E33" s="110"/>
      <c r="F33" s="110"/>
      <c r="G33" s="110"/>
      <c r="H33" s="110"/>
      <c r="I33" s="110"/>
      <c r="J33" s="110"/>
      <c r="K33" s="110"/>
      <c r="L33" s="110"/>
      <c r="M33" s="110"/>
      <c r="N33" s="110"/>
      <c r="O33" s="110"/>
      <c r="P33" s="110"/>
      <c r="Q33" s="110"/>
      <c r="R33" s="110"/>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33"/>
      <c r="BL33" s="133"/>
      <c r="BM33" s="110"/>
      <c r="BN33" s="110"/>
      <c r="BO33" s="110"/>
      <c r="BP33" s="110"/>
      <c r="BQ33" s="110"/>
      <c r="BR33" s="110"/>
      <c r="BS33" s="110"/>
      <c r="BT33" s="110"/>
      <c r="BU33" s="11"/>
    </row>
    <row r="34" spans="1:73" customFormat="1" x14ac:dyDescent="0.25">
      <c r="A34" s="11"/>
      <c r="B34" s="11"/>
      <c r="C34" s="110"/>
      <c r="D34" s="110"/>
      <c r="E34" s="110"/>
      <c r="F34" s="110"/>
      <c r="G34" s="110"/>
      <c r="H34" s="110"/>
      <c r="I34" s="110"/>
      <c r="J34" s="110"/>
      <c r="K34" s="110"/>
      <c r="L34" s="110"/>
      <c r="M34" s="110"/>
      <c r="N34" s="110"/>
      <c r="O34" s="110"/>
      <c r="P34" s="110"/>
      <c r="Q34" s="110"/>
      <c r="R34" s="110"/>
      <c r="S34" s="111"/>
      <c r="T34" s="111"/>
      <c r="U34" s="111"/>
      <c r="V34" s="111"/>
      <c r="W34" s="111"/>
      <c r="X34" s="111"/>
      <c r="Y34" s="111"/>
      <c r="Z34" s="111"/>
      <c r="AA34" s="111"/>
      <c r="AB34" s="111"/>
      <c r="AC34" s="111"/>
      <c r="AD34" s="111"/>
      <c r="AE34" s="111"/>
      <c r="AF34" s="111"/>
      <c r="AG34" s="111"/>
      <c r="AH34" s="111"/>
      <c r="AI34" s="111"/>
      <c r="AJ34" s="111"/>
      <c r="AK34" s="111"/>
      <c r="AL34" s="111"/>
      <c r="AM34" s="111"/>
      <c r="AN34" s="111"/>
      <c r="AO34" s="11"/>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33"/>
      <c r="BL34" s="133"/>
      <c r="BM34" s="110"/>
      <c r="BN34" s="110"/>
      <c r="BO34" s="110"/>
      <c r="BP34" s="110"/>
      <c r="BQ34" s="110"/>
      <c r="BR34" s="110"/>
      <c r="BS34" s="110"/>
      <c r="BT34" s="110"/>
      <c r="BU34" s="11"/>
    </row>
    <row r="35" spans="1:73" customFormat="1" x14ac:dyDescent="0.25">
      <c r="A35" s="11"/>
      <c r="B35" s="11"/>
      <c r="C35" s="110"/>
      <c r="D35" s="110"/>
      <c r="E35" s="110"/>
      <c r="F35" s="110"/>
      <c r="G35" s="110"/>
      <c r="H35" s="110"/>
      <c r="I35" s="110"/>
      <c r="J35" s="110"/>
      <c r="K35" s="110"/>
      <c r="L35" s="110"/>
      <c r="M35" s="110"/>
      <c r="N35" s="110"/>
      <c r="O35" s="110"/>
      <c r="P35" s="110"/>
      <c r="Q35" s="110"/>
      <c r="R35" s="110"/>
      <c r="S35" s="111"/>
      <c r="T35" s="111"/>
      <c r="U35" s="111"/>
      <c r="V35" s="111"/>
      <c r="W35" s="111"/>
      <c r="X35" s="111"/>
      <c r="Y35" s="111"/>
      <c r="Z35" s="111"/>
      <c r="AA35" s="111"/>
      <c r="AB35" s="111"/>
      <c r="AC35" s="111"/>
      <c r="AD35" s="111"/>
      <c r="AE35" s="111"/>
      <c r="AF35" s="111"/>
      <c r="AG35" s="111"/>
      <c r="AH35" s="111"/>
      <c r="AI35" s="111"/>
      <c r="AJ35" s="111"/>
      <c r="AK35" s="111"/>
      <c r="AL35" s="111"/>
      <c r="AM35" s="111"/>
      <c r="AN35" s="111"/>
      <c r="AO35" s="11"/>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33"/>
      <c r="BL35" s="133"/>
      <c r="BM35" s="110"/>
      <c r="BN35" s="110"/>
      <c r="BO35" s="110"/>
      <c r="BP35" s="110"/>
      <c r="BQ35" s="110"/>
      <c r="BR35" s="110"/>
      <c r="BS35" s="110"/>
      <c r="BT35" s="110"/>
      <c r="BU35" s="11"/>
    </row>
    <row r="36" spans="1:73" customFormat="1" x14ac:dyDescent="0.25">
      <c r="A36" s="11"/>
      <c r="B36" s="11"/>
      <c r="C36" s="110"/>
      <c r="D36" s="110"/>
      <c r="E36" s="110"/>
      <c r="F36" s="110"/>
      <c r="G36" s="110"/>
      <c r="H36" s="110"/>
      <c r="I36" s="110"/>
      <c r="J36" s="110"/>
      <c r="K36" s="110"/>
      <c r="L36" s="110"/>
      <c r="M36" s="110"/>
      <c r="N36" s="110"/>
      <c r="O36" s="110"/>
      <c r="P36" s="110"/>
      <c r="Q36" s="110"/>
      <c r="R36" s="110"/>
      <c r="S36" s="111"/>
      <c r="T36" s="111"/>
      <c r="U36" s="111"/>
      <c r="V36" s="111"/>
      <c r="W36" s="111"/>
      <c r="X36" s="111"/>
      <c r="Y36" s="111"/>
      <c r="Z36" s="111"/>
      <c r="AA36" s="111"/>
      <c r="AB36" s="111"/>
      <c r="AC36" s="111"/>
      <c r="AD36" s="111"/>
      <c r="AE36" s="111"/>
      <c r="AF36" s="111"/>
      <c r="AG36" s="111"/>
      <c r="AH36" s="111"/>
      <c r="AI36" s="111"/>
      <c r="AJ36" s="111"/>
      <c r="AK36" s="111"/>
      <c r="AL36" s="111"/>
      <c r="AM36" s="111"/>
      <c r="AN36" s="111"/>
      <c r="AO36" s="11"/>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33"/>
      <c r="BL36" s="133"/>
      <c r="BM36" s="110"/>
      <c r="BN36" s="110"/>
      <c r="BO36" s="110"/>
      <c r="BP36" s="110"/>
      <c r="BQ36" s="110"/>
      <c r="BR36" s="110"/>
      <c r="BS36" s="110"/>
      <c r="BT36" s="110"/>
      <c r="BU36" s="11"/>
    </row>
    <row r="37" spans="1:73" customFormat="1" x14ac:dyDescent="0.25">
      <c r="A37" s="11"/>
      <c r="B37" s="11"/>
      <c r="C37" s="110"/>
      <c r="D37" s="110"/>
      <c r="E37" s="110"/>
      <c r="F37" s="110"/>
      <c r="G37" s="110"/>
      <c r="H37" s="110"/>
      <c r="I37" s="110"/>
      <c r="J37" s="110"/>
      <c r="K37" s="110"/>
      <c r="L37" s="110"/>
      <c r="M37" s="110"/>
      <c r="N37" s="110"/>
      <c r="O37" s="110"/>
      <c r="P37" s="110"/>
      <c r="Q37" s="110"/>
      <c r="R37" s="110"/>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33"/>
      <c r="BL37" s="133"/>
      <c r="BM37" s="110"/>
      <c r="BN37" s="110"/>
      <c r="BO37" s="110"/>
      <c r="BP37" s="110"/>
      <c r="BQ37" s="110"/>
      <c r="BR37" s="110"/>
      <c r="BS37" s="110"/>
      <c r="BT37" s="110"/>
      <c r="BU37" s="11"/>
    </row>
    <row r="38" spans="1:73" customFormat="1" x14ac:dyDescent="0.25">
      <c r="A38" s="11"/>
      <c r="B38" s="11"/>
      <c r="C38" s="110"/>
      <c r="D38" s="110"/>
      <c r="E38" s="110"/>
      <c r="F38" s="110"/>
      <c r="G38" s="110"/>
      <c r="H38" s="110"/>
      <c r="I38" s="110"/>
      <c r="J38" s="110"/>
      <c r="K38" s="110"/>
      <c r="L38" s="110"/>
      <c r="M38" s="110"/>
      <c r="N38" s="110"/>
      <c r="O38" s="110"/>
      <c r="P38" s="110"/>
      <c r="Q38" s="110"/>
      <c r="R38" s="11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33"/>
      <c r="BL38" s="133"/>
      <c r="BM38" s="110"/>
      <c r="BN38" s="110"/>
      <c r="BO38" s="110"/>
      <c r="BP38" s="110"/>
      <c r="BQ38" s="110"/>
      <c r="BR38" s="110"/>
      <c r="BS38" s="110"/>
      <c r="BT38" s="110"/>
      <c r="BU38" s="11"/>
    </row>
    <row r="39" spans="1:73" customFormat="1" x14ac:dyDescent="0.25">
      <c r="A39" s="11"/>
      <c r="B39" s="11"/>
      <c r="C39" s="110"/>
      <c r="D39" s="110"/>
      <c r="E39" s="110"/>
      <c r="F39" s="110"/>
      <c r="G39" s="110"/>
      <c r="H39" s="110"/>
      <c r="I39" s="110"/>
      <c r="J39" s="110"/>
      <c r="K39" s="110"/>
      <c r="L39" s="110"/>
      <c r="M39" s="110"/>
      <c r="N39" s="110"/>
      <c r="O39" s="110"/>
      <c r="P39" s="110"/>
      <c r="Q39" s="110"/>
      <c r="R39" s="110"/>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33"/>
      <c r="BL39" s="133"/>
      <c r="BM39" s="110"/>
      <c r="BN39" s="110"/>
      <c r="BO39" s="110"/>
      <c r="BP39" s="110"/>
      <c r="BQ39" s="110"/>
      <c r="BR39" s="110"/>
      <c r="BS39" s="110"/>
      <c r="BT39" s="110"/>
      <c r="BU39" s="11"/>
    </row>
    <row r="40" spans="1:73" customFormat="1" x14ac:dyDescent="0.25">
      <c r="A40" s="11"/>
      <c r="B40" s="11"/>
      <c r="C40" s="110"/>
      <c r="D40" s="110"/>
      <c r="E40" s="110"/>
      <c r="F40" s="110"/>
      <c r="G40" s="110"/>
      <c r="H40" s="110"/>
      <c r="I40" s="110"/>
      <c r="J40" s="110"/>
      <c r="K40" s="110"/>
      <c r="L40" s="110"/>
      <c r="M40" s="110"/>
      <c r="N40" s="110"/>
      <c r="O40" s="110"/>
      <c r="P40" s="110"/>
      <c r="Q40" s="110"/>
      <c r="R40" s="11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33"/>
      <c r="BL40" s="133"/>
      <c r="BM40" s="110"/>
      <c r="BN40" s="110"/>
      <c r="BO40" s="110"/>
      <c r="BP40" s="110"/>
      <c r="BQ40" s="110"/>
      <c r="BR40" s="110"/>
      <c r="BS40" s="110"/>
      <c r="BT40" s="110"/>
      <c r="BU40" s="11"/>
    </row>
    <row r="41" spans="1:73" customFormat="1" x14ac:dyDescent="0.25">
      <c r="A41" s="11"/>
      <c r="B41" s="11"/>
      <c r="C41" s="110"/>
      <c r="D41" s="110"/>
      <c r="E41" s="110"/>
      <c r="F41" s="110"/>
      <c r="G41" s="110"/>
      <c r="H41" s="110"/>
      <c r="I41" s="110"/>
      <c r="J41" s="110"/>
      <c r="K41" s="110"/>
      <c r="L41" s="110"/>
      <c r="M41" s="110"/>
      <c r="N41" s="110"/>
      <c r="O41" s="110"/>
      <c r="P41" s="110"/>
      <c r="Q41" s="110"/>
      <c r="R41" s="110"/>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33"/>
      <c r="BL41" s="133"/>
      <c r="BM41" s="110"/>
      <c r="BN41" s="110"/>
      <c r="BO41" s="110"/>
      <c r="BP41" s="110"/>
      <c r="BQ41" s="110"/>
      <c r="BR41" s="110"/>
      <c r="BS41" s="110"/>
      <c r="BT41" s="110"/>
      <c r="BU41" s="11"/>
    </row>
    <row r="42" spans="1:73" customFormat="1" x14ac:dyDescent="0.25">
      <c r="A42" s="11"/>
      <c r="B42" s="11"/>
      <c r="C42" s="110"/>
      <c r="D42" s="110"/>
      <c r="E42" s="110"/>
      <c r="F42" s="110"/>
      <c r="G42" s="110"/>
      <c r="H42" s="110"/>
      <c r="I42" s="110"/>
      <c r="J42" s="110"/>
      <c r="K42" s="110"/>
      <c r="L42" s="110"/>
      <c r="M42" s="110"/>
      <c r="N42" s="110"/>
      <c r="O42" s="110"/>
      <c r="P42" s="110"/>
      <c r="Q42" s="110"/>
      <c r="R42" s="110"/>
      <c r="S42" s="111"/>
      <c r="T42" s="111"/>
      <c r="U42" s="111"/>
      <c r="V42" s="111"/>
      <c r="W42" s="111"/>
      <c r="X42" s="111"/>
      <c r="Y42" s="111"/>
      <c r="Z42" s="111"/>
      <c r="AA42" s="111"/>
      <c r="AB42" s="111"/>
      <c r="AC42" s="111"/>
      <c r="AD42" s="111"/>
      <c r="AE42" s="111"/>
      <c r="AF42" s="111"/>
      <c r="AG42" s="111"/>
      <c r="AH42" s="111"/>
      <c r="AI42" s="111"/>
      <c r="AJ42" s="111"/>
      <c r="AK42" s="111"/>
      <c r="AL42" s="111"/>
      <c r="AM42" s="111"/>
      <c r="AN42" s="111"/>
      <c r="AO42" s="11"/>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33"/>
      <c r="BL42" s="133"/>
      <c r="BM42" s="110"/>
      <c r="BN42" s="110"/>
      <c r="BO42" s="110"/>
      <c r="BP42" s="110"/>
      <c r="BQ42" s="110"/>
      <c r="BR42" s="110"/>
      <c r="BS42" s="110"/>
      <c r="BT42" s="110"/>
      <c r="BU42" s="11"/>
    </row>
    <row r="43" spans="1:73" customFormat="1" x14ac:dyDescent="0.25">
      <c r="A43" s="11"/>
      <c r="B43" s="11"/>
      <c r="C43" s="110"/>
      <c r="D43" s="110"/>
      <c r="E43" s="110"/>
      <c r="F43" s="110"/>
      <c r="G43" s="110"/>
      <c r="H43" s="110"/>
      <c r="I43" s="110"/>
      <c r="J43" s="110"/>
      <c r="K43" s="110"/>
      <c r="L43" s="110"/>
      <c r="M43" s="110"/>
      <c r="N43" s="110"/>
      <c r="O43" s="110"/>
      <c r="P43" s="110"/>
      <c r="Q43" s="110"/>
      <c r="R43" s="110"/>
      <c r="S43" s="111"/>
      <c r="T43" s="111"/>
      <c r="U43" s="111"/>
      <c r="V43" s="111"/>
      <c r="W43" s="111"/>
      <c r="X43" s="111"/>
      <c r="Y43" s="111"/>
      <c r="Z43" s="111"/>
      <c r="AA43" s="111"/>
      <c r="AB43" s="111"/>
      <c r="AC43" s="111"/>
      <c r="AD43" s="111"/>
      <c r="AE43" s="111"/>
      <c r="AF43" s="111"/>
      <c r="AG43" s="111"/>
      <c r="AH43" s="111"/>
      <c r="AI43" s="111"/>
      <c r="AJ43" s="111"/>
      <c r="AK43" s="111"/>
      <c r="AL43" s="111"/>
      <c r="AM43" s="111"/>
      <c r="AN43" s="111"/>
      <c r="AO43" s="11"/>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33"/>
      <c r="BL43" s="133"/>
      <c r="BM43" s="110"/>
      <c r="BN43" s="110"/>
      <c r="BO43" s="110"/>
      <c r="BP43" s="110"/>
      <c r="BQ43" s="110"/>
      <c r="BR43" s="110"/>
      <c r="BS43" s="110"/>
      <c r="BT43" s="110"/>
      <c r="BU43" s="11"/>
    </row>
    <row r="44" spans="1:73" customFormat="1" x14ac:dyDescent="0.25">
      <c r="A44" s="11"/>
      <c r="B44" s="11"/>
      <c r="C44" s="110"/>
      <c r="D44" s="110"/>
      <c r="E44" s="110"/>
      <c r="F44" s="110"/>
      <c r="G44" s="110"/>
      <c r="H44" s="110"/>
      <c r="I44" s="110"/>
      <c r="J44" s="110"/>
      <c r="K44" s="110"/>
      <c r="L44" s="110"/>
      <c r="M44" s="110"/>
      <c r="N44" s="110"/>
      <c r="O44" s="110"/>
      <c r="P44" s="110"/>
      <c r="Q44" s="110"/>
      <c r="R44" s="110"/>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33"/>
      <c r="BL44" s="133"/>
      <c r="BM44" s="110"/>
      <c r="BN44" s="110"/>
      <c r="BO44" s="110"/>
      <c r="BP44" s="110"/>
      <c r="BQ44" s="110"/>
      <c r="BR44" s="110"/>
      <c r="BS44" s="110"/>
      <c r="BT44" s="110"/>
      <c r="BU44" s="11"/>
    </row>
    <row r="45" spans="1:73" customFormat="1" x14ac:dyDescent="0.25">
      <c r="A45" s="11"/>
      <c r="B45" s="11"/>
      <c r="C45" s="110"/>
      <c r="D45" s="110"/>
      <c r="E45" s="110"/>
      <c r="F45" s="110"/>
      <c r="G45" s="110"/>
      <c r="H45" s="110"/>
      <c r="I45" s="110"/>
      <c r="J45" s="110"/>
      <c r="K45" s="110"/>
      <c r="L45" s="110"/>
      <c r="M45" s="110"/>
      <c r="N45" s="110"/>
      <c r="O45" s="110"/>
      <c r="P45" s="110"/>
      <c r="Q45" s="110"/>
      <c r="R45" s="110"/>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33"/>
      <c r="BL45" s="133"/>
      <c r="BM45" s="110"/>
      <c r="BN45" s="110"/>
      <c r="BO45" s="110"/>
      <c r="BP45" s="110"/>
      <c r="BQ45" s="110"/>
      <c r="BR45" s="110"/>
      <c r="BS45" s="110"/>
      <c r="BT45" s="110"/>
      <c r="BU45" s="11"/>
    </row>
    <row r="46" spans="1:73" customFormat="1" x14ac:dyDescent="0.25">
      <c r="A46" s="11"/>
      <c r="B46" s="11"/>
      <c r="C46" s="110"/>
      <c r="D46" s="110"/>
      <c r="E46" s="110"/>
      <c r="F46" s="110"/>
      <c r="G46" s="110"/>
      <c r="H46" s="110"/>
      <c r="I46" s="110"/>
      <c r="J46" s="110"/>
      <c r="K46" s="110"/>
      <c r="L46" s="110"/>
      <c r="M46" s="110"/>
      <c r="N46" s="110"/>
      <c r="O46" s="110"/>
      <c r="P46" s="110"/>
      <c r="Q46" s="110"/>
      <c r="R46" s="110"/>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33"/>
      <c r="BL46" s="133"/>
      <c r="BM46" s="110"/>
      <c r="BN46" s="110"/>
      <c r="BO46" s="110"/>
      <c r="BP46" s="110"/>
      <c r="BQ46" s="110"/>
      <c r="BR46" s="110"/>
      <c r="BS46" s="110"/>
      <c r="BT46" s="110"/>
      <c r="BU46" s="11"/>
    </row>
    <row r="47" spans="1:73" customFormat="1" x14ac:dyDescent="0.25">
      <c r="A47" s="11"/>
      <c r="B47" s="11"/>
      <c r="C47" s="110"/>
      <c r="D47" s="110"/>
      <c r="E47" s="110"/>
      <c r="F47" s="110"/>
      <c r="G47" s="110"/>
      <c r="H47" s="110"/>
      <c r="I47" s="110"/>
      <c r="J47" s="110"/>
      <c r="K47" s="110"/>
      <c r="L47" s="110"/>
      <c r="M47" s="110"/>
      <c r="N47" s="110"/>
      <c r="O47" s="110"/>
      <c r="P47" s="110"/>
      <c r="Q47" s="110"/>
      <c r="R47" s="110"/>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33"/>
      <c r="BL47" s="133"/>
      <c r="BM47" s="110"/>
      <c r="BN47" s="110"/>
      <c r="BO47" s="110"/>
      <c r="BP47" s="110"/>
      <c r="BQ47" s="110"/>
      <c r="BR47" s="110"/>
      <c r="BS47" s="110"/>
      <c r="BT47" s="110"/>
      <c r="BU47" s="11"/>
    </row>
    <row r="48" spans="1:73" customFormat="1" x14ac:dyDescent="0.25">
      <c r="A48" s="11"/>
      <c r="B48" s="11"/>
      <c r="C48" s="110"/>
      <c r="D48" s="110"/>
      <c r="E48" s="110"/>
      <c r="F48" s="110"/>
      <c r="G48" s="110"/>
      <c r="H48" s="110"/>
      <c r="I48" s="110"/>
      <c r="J48" s="110"/>
      <c r="K48" s="110"/>
      <c r="L48" s="110"/>
      <c r="M48" s="110"/>
      <c r="N48" s="110"/>
      <c r="O48" s="110"/>
      <c r="P48" s="110"/>
      <c r="Q48" s="110"/>
      <c r="R48" s="110"/>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33"/>
      <c r="BL48" s="133"/>
      <c r="BM48" s="110"/>
      <c r="BN48" s="110"/>
      <c r="BO48" s="110"/>
      <c r="BP48" s="110"/>
      <c r="BQ48" s="110"/>
      <c r="BR48" s="110"/>
      <c r="BS48" s="110"/>
      <c r="BT48" s="110"/>
      <c r="BU48" s="11"/>
    </row>
    <row r="49" spans="1:73" customFormat="1" x14ac:dyDescent="0.25">
      <c r="A49" s="11"/>
      <c r="B49" s="11"/>
      <c r="C49" s="110"/>
      <c r="D49" s="110"/>
      <c r="E49" s="110"/>
      <c r="F49" s="110"/>
      <c r="G49" s="110"/>
      <c r="H49" s="110"/>
      <c r="I49" s="110"/>
      <c r="J49" s="110"/>
      <c r="K49" s="110"/>
      <c r="L49" s="110"/>
      <c r="M49" s="110"/>
      <c r="N49" s="110"/>
      <c r="O49" s="110"/>
      <c r="P49" s="110"/>
      <c r="Q49" s="110"/>
      <c r="R49" s="110"/>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33"/>
      <c r="BL49" s="133"/>
      <c r="BM49" s="110"/>
      <c r="BN49" s="110"/>
      <c r="BO49" s="110"/>
      <c r="BP49" s="110"/>
      <c r="BQ49" s="110"/>
      <c r="BR49" s="110"/>
      <c r="BS49" s="110"/>
      <c r="BT49" s="110"/>
      <c r="BU49" s="11"/>
    </row>
    <row r="50" spans="1:73" customFormat="1" x14ac:dyDescent="0.25">
      <c r="A50" s="11"/>
      <c r="B50" s="11"/>
      <c r="C50" s="110"/>
      <c r="D50" s="110"/>
      <c r="E50" s="110"/>
      <c r="F50" s="110"/>
      <c r="G50" s="110"/>
      <c r="H50" s="110"/>
      <c r="I50" s="110"/>
      <c r="J50" s="110"/>
      <c r="K50" s="110"/>
      <c r="L50" s="110"/>
      <c r="M50" s="110"/>
      <c r="N50" s="110"/>
      <c r="O50" s="110"/>
      <c r="P50" s="110"/>
      <c r="Q50" s="110"/>
      <c r="R50" s="110"/>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33"/>
      <c r="BL50" s="133"/>
      <c r="BM50" s="110"/>
      <c r="BN50" s="110"/>
      <c r="BO50" s="110"/>
      <c r="BP50" s="110"/>
      <c r="BQ50" s="110"/>
      <c r="BR50" s="110"/>
      <c r="BS50" s="110"/>
      <c r="BT50" s="110"/>
      <c r="BU50" s="11"/>
    </row>
    <row r="51" spans="1:73" customFormat="1" x14ac:dyDescent="0.25">
      <c r="A51" s="11"/>
      <c r="B51" s="11"/>
      <c r="C51" s="110"/>
      <c r="D51" s="110"/>
      <c r="E51" s="110"/>
      <c r="F51" s="110"/>
      <c r="G51" s="110"/>
      <c r="H51" s="110"/>
      <c r="I51" s="110"/>
      <c r="J51" s="110"/>
      <c r="K51" s="110"/>
      <c r="L51" s="110"/>
      <c r="M51" s="110"/>
      <c r="N51" s="110"/>
      <c r="O51" s="110"/>
      <c r="P51" s="110"/>
      <c r="Q51" s="110"/>
      <c r="R51" s="110"/>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33"/>
      <c r="BL51" s="133"/>
      <c r="BM51" s="110"/>
      <c r="BN51" s="110"/>
      <c r="BO51" s="110"/>
      <c r="BP51" s="110"/>
      <c r="BQ51" s="110"/>
      <c r="BR51" s="110"/>
      <c r="BS51" s="110"/>
      <c r="BT51" s="110"/>
      <c r="BU51" s="11"/>
    </row>
    <row r="52" spans="1:73" customFormat="1" x14ac:dyDescent="0.25">
      <c r="A52" s="11"/>
      <c r="B52" s="11"/>
      <c r="C52" s="110"/>
      <c r="D52" s="110"/>
      <c r="E52" s="110"/>
      <c r="F52" s="110"/>
      <c r="G52" s="110"/>
      <c r="H52" s="110"/>
      <c r="I52" s="110"/>
      <c r="J52" s="110"/>
      <c r="K52" s="110"/>
      <c r="L52" s="110"/>
      <c r="M52" s="110"/>
      <c r="N52" s="110"/>
      <c r="O52" s="110"/>
      <c r="P52" s="110"/>
      <c r="Q52" s="110"/>
      <c r="R52" s="110"/>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33"/>
      <c r="BL52" s="133"/>
      <c r="BM52" s="110"/>
      <c r="BN52" s="110"/>
      <c r="BO52" s="110"/>
      <c r="BP52" s="110"/>
      <c r="BQ52" s="110"/>
      <c r="BR52" s="110"/>
      <c r="BS52" s="110"/>
      <c r="BT52" s="110"/>
      <c r="BU52" s="11"/>
    </row>
    <row r="53" spans="1:73" customFormat="1" x14ac:dyDescent="0.25">
      <c r="A53" s="11"/>
      <c r="B53" s="11"/>
      <c r="C53" s="110"/>
      <c r="D53" s="110"/>
      <c r="E53" s="110"/>
      <c r="F53" s="110"/>
      <c r="G53" s="110"/>
      <c r="H53" s="110"/>
      <c r="I53" s="110"/>
      <c r="J53" s="110"/>
      <c r="K53" s="110"/>
      <c r="L53" s="110"/>
      <c r="M53" s="110"/>
      <c r="N53" s="110"/>
      <c r="O53" s="110"/>
      <c r="P53" s="110"/>
      <c r="Q53" s="110"/>
      <c r="R53" s="110"/>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33"/>
      <c r="BL53" s="133"/>
      <c r="BM53" s="110"/>
      <c r="BN53" s="110"/>
      <c r="BO53" s="110"/>
      <c r="BP53" s="110"/>
      <c r="BQ53" s="110"/>
      <c r="BR53" s="110"/>
      <c r="BS53" s="110"/>
      <c r="BT53" s="110"/>
      <c r="BU53" s="11"/>
    </row>
    <row r="54" spans="1:73" customFormat="1" x14ac:dyDescent="0.25">
      <c r="A54" s="11"/>
      <c r="B54" s="11"/>
      <c r="C54" s="110"/>
      <c r="D54" s="110"/>
      <c r="E54" s="110"/>
      <c r="F54" s="110"/>
      <c r="G54" s="110"/>
      <c r="H54" s="110"/>
      <c r="I54" s="110"/>
      <c r="J54" s="110"/>
      <c r="K54" s="110"/>
      <c r="L54" s="110"/>
      <c r="M54" s="110"/>
      <c r="N54" s="110"/>
      <c r="O54" s="110"/>
      <c r="P54" s="110"/>
      <c r="Q54" s="110"/>
      <c r="R54" s="110"/>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33"/>
      <c r="BL54" s="133"/>
      <c r="BM54" s="110"/>
      <c r="BN54" s="110"/>
      <c r="BO54" s="110"/>
      <c r="BP54" s="110"/>
      <c r="BQ54" s="110"/>
      <c r="BR54" s="110"/>
      <c r="BS54" s="110"/>
      <c r="BT54" s="110"/>
      <c r="BU54" s="11"/>
    </row>
    <row r="55" spans="1:73" customFormat="1" x14ac:dyDescent="0.25">
      <c r="A55" s="11"/>
      <c r="B55" s="11"/>
      <c r="C55" s="110"/>
      <c r="D55" s="110"/>
      <c r="E55" s="110"/>
      <c r="F55" s="110"/>
      <c r="G55" s="110"/>
      <c r="H55" s="110"/>
      <c r="I55" s="110"/>
      <c r="J55" s="110"/>
      <c r="K55" s="110"/>
      <c r="L55" s="110"/>
      <c r="M55" s="110"/>
      <c r="N55" s="110"/>
      <c r="O55" s="110"/>
      <c r="P55" s="110"/>
      <c r="Q55" s="110"/>
      <c r="R55" s="110"/>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33"/>
      <c r="BL55" s="133"/>
      <c r="BM55" s="110"/>
      <c r="BN55" s="110"/>
      <c r="BO55" s="110"/>
      <c r="BP55" s="110"/>
      <c r="BQ55" s="110"/>
      <c r="BR55" s="110"/>
      <c r="BS55" s="110"/>
      <c r="BT55" s="110"/>
      <c r="BU55" s="11"/>
    </row>
    <row r="56" spans="1:73" customFormat="1" x14ac:dyDescent="0.25">
      <c r="A56" s="11"/>
      <c r="B56" s="11"/>
      <c r="C56" s="110"/>
      <c r="D56" s="110"/>
      <c r="E56" s="110"/>
      <c r="F56" s="110"/>
      <c r="G56" s="110"/>
      <c r="H56" s="110"/>
      <c r="I56" s="110"/>
      <c r="J56" s="110"/>
      <c r="K56" s="110"/>
      <c r="L56" s="110"/>
      <c r="M56" s="110"/>
      <c r="N56" s="110"/>
      <c r="O56" s="110"/>
      <c r="P56" s="110"/>
      <c r="Q56" s="110"/>
      <c r="R56" s="11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33"/>
      <c r="BL56" s="133"/>
      <c r="BM56" s="110"/>
      <c r="BN56" s="110"/>
      <c r="BO56" s="110"/>
      <c r="BP56" s="110"/>
      <c r="BQ56" s="110"/>
      <c r="BR56" s="110"/>
      <c r="BS56" s="110"/>
      <c r="BT56" s="110"/>
      <c r="BU56" s="11"/>
    </row>
    <row r="57" spans="1:73" customFormat="1" x14ac:dyDescent="0.25">
      <c r="A57" s="11"/>
      <c r="B57" s="11"/>
      <c r="C57" s="110"/>
      <c r="D57" s="110"/>
      <c r="E57" s="110"/>
      <c r="F57" s="110"/>
      <c r="G57" s="110"/>
      <c r="H57" s="110"/>
      <c r="I57" s="110"/>
      <c r="J57" s="110"/>
      <c r="K57" s="110"/>
      <c r="L57" s="110"/>
      <c r="M57" s="110"/>
      <c r="N57" s="110"/>
      <c r="O57" s="110"/>
      <c r="P57" s="110"/>
      <c r="Q57" s="110"/>
      <c r="R57" s="110"/>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33"/>
      <c r="BL57" s="133"/>
      <c r="BM57" s="110"/>
      <c r="BN57" s="110"/>
      <c r="BO57" s="110"/>
      <c r="BP57" s="110"/>
      <c r="BQ57" s="110"/>
      <c r="BR57" s="110"/>
      <c r="BS57" s="110"/>
      <c r="BT57" s="110"/>
      <c r="BU57" s="11"/>
    </row>
    <row r="58" spans="1:73" customFormat="1" x14ac:dyDescent="0.25">
      <c r="A58" s="11"/>
      <c r="B58" s="11"/>
      <c r="C58" s="110"/>
      <c r="D58" s="110"/>
      <c r="E58" s="110"/>
      <c r="F58" s="110"/>
      <c r="G58" s="110"/>
      <c r="H58" s="110"/>
      <c r="I58" s="110"/>
      <c r="J58" s="110"/>
      <c r="K58" s="110"/>
      <c r="L58" s="110"/>
      <c r="M58" s="110"/>
      <c r="N58" s="110"/>
      <c r="O58" s="110"/>
      <c r="P58" s="110"/>
      <c r="Q58" s="110"/>
      <c r="R58" s="11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33"/>
      <c r="BL58" s="133"/>
      <c r="BM58" s="110"/>
      <c r="BN58" s="110"/>
      <c r="BO58" s="110"/>
      <c r="BP58" s="110"/>
      <c r="BQ58" s="110"/>
      <c r="BR58" s="110"/>
      <c r="BS58" s="110"/>
      <c r="BT58" s="110"/>
      <c r="BU58" s="11"/>
    </row>
    <row r="59" spans="1:73" customFormat="1" x14ac:dyDescent="0.25">
      <c r="A59" s="11"/>
      <c r="B59" s="11"/>
      <c r="C59" s="110"/>
      <c r="D59" s="110"/>
      <c r="E59" s="110"/>
      <c r="F59" s="110"/>
      <c r="G59" s="110"/>
      <c r="H59" s="110"/>
      <c r="I59" s="110"/>
      <c r="J59" s="110"/>
      <c r="K59" s="110"/>
      <c r="L59" s="110"/>
      <c r="M59" s="110"/>
      <c r="N59" s="110"/>
      <c r="O59" s="110"/>
      <c r="P59" s="110"/>
      <c r="Q59" s="110"/>
      <c r="R59" s="110"/>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33"/>
      <c r="BL59" s="133"/>
      <c r="BM59" s="110"/>
      <c r="BN59" s="110"/>
      <c r="BO59" s="110"/>
      <c r="BP59" s="110"/>
      <c r="BQ59" s="110"/>
      <c r="BR59" s="110"/>
      <c r="BS59" s="110"/>
      <c r="BT59" s="110"/>
      <c r="BU59" s="11"/>
    </row>
    <row r="60" spans="1:73" customFormat="1" x14ac:dyDescent="0.25">
      <c r="A60" s="11"/>
      <c r="B60" s="11"/>
      <c r="C60" s="110"/>
      <c r="D60" s="110"/>
      <c r="E60" s="110"/>
      <c r="F60" s="110"/>
      <c r="G60" s="110"/>
      <c r="H60" s="110"/>
      <c r="I60" s="110"/>
      <c r="J60" s="110"/>
      <c r="K60" s="110"/>
      <c r="L60" s="110"/>
      <c r="M60" s="110"/>
      <c r="N60" s="110"/>
      <c r="O60" s="110"/>
      <c r="P60" s="110"/>
      <c r="Q60" s="110"/>
      <c r="R60" s="110"/>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33"/>
      <c r="BL60" s="133"/>
      <c r="BM60" s="110"/>
      <c r="BN60" s="110"/>
      <c r="BO60" s="110"/>
      <c r="BP60" s="110"/>
      <c r="BQ60" s="110"/>
      <c r="BR60" s="110"/>
      <c r="BS60" s="110"/>
      <c r="BT60" s="110"/>
      <c r="BU60" s="11"/>
    </row>
    <row r="61" spans="1:73" customFormat="1" x14ac:dyDescent="0.25">
      <c r="A61" s="11"/>
      <c r="B61" s="11"/>
      <c r="C61" s="110"/>
      <c r="D61" s="110"/>
      <c r="E61" s="110"/>
      <c r="F61" s="110"/>
      <c r="G61" s="110"/>
      <c r="H61" s="110"/>
      <c r="I61" s="110"/>
      <c r="J61" s="110"/>
      <c r="K61" s="110"/>
      <c r="L61" s="110"/>
      <c r="M61" s="110"/>
      <c r="N61" s="110"/>
      <c r="O61" s="110"/>
      <c r="P61" s="110"/>
      <c r="Q61" s="110"/>
      <c r="R61" s="110"/>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33"/>
      <c r="BL61" s="133"/>
      <c r="BM61" s="110"/>
      <c r="BN61" s="110"/>
      <c r="BO61" s="110"/>
      <c r="BP61" s="110"/>
      <c r="BQ61" s="110"/>
      <c r="BR61" s="110"/>
      <c r="BS61" s="110"/>
      <c r="BT61" s="110"/>
      <c r="BU61" s="11"/>
    </row>
    <row r="62" spans="1:73" customFormat="1" x14ac:dyDescent="0.25">
      <c r="A62" s="11"/>
      <c r="B62" s="11"/>
      <c r="C62" s="110"/>
      <c r="D62" s="110"/>
      <c r="E62" s="110"/>
      <c r="F62" s="110"/>
      <c r="G62" s="110"/>
      <c r="H62" s="110"/>
      <c r="I62" s="110"/>
      <c r="J62" s="110"/>
      <c r="K62" s="110"/>
      <c r="L62" s="110"/>
      <c r="M62" s="110"/>
      <c r="N62" s="110"/>
      <c r="O62" s="110"/>
      <c r="P62" s="110"/>
      <c r="Q62" s="110"/>
      <c r="R62" s="110"/>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33"/>
      <c r="BL62" s="133"/>
      <c r="BM62" s="110"/>
      <c r="BN62" s="110"/>
      <c r="BO62" s="110"/>
      <c r="BP62" s="110"/>
      <c r="BQ62" s="110"/>
      <c r="BR62" s="110"/>
      <c r="BS62" s="110"/>
      <c r="BT62" s="110"/>
      <c r="BU62" s="11"/>
    </row>
    <row r="63" spans="1:73" customFormat="1" x14ac:dyDescent="0.25">
      <c r="A63" s="11"/>
      <c r="B63" s="11"/>
      <c r="C63" s="110"/>
      <c r="D63" s="110"/>
      <c r="E63" s="110"/>
      <c r="F63" s="110"/>
      <c r="G63" s="110"/>
      <c r="H63" s="110"/>
      <c r="I63" s="110"/>
      <c r="J63" s="110"/>
      <c r="K63" s="110"/>
      <c r="L63" s="110"/>
      <c r="M63" s="110"/>
      <c r="N63" s="110"/>
      <c r="O63" s="110"/>
      <c r="P63" s="110"/>
      <c r="Q63" s="110"/>
      <c r="R63" s="110"/>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33"/>
      <c r="BL63" s="133"/>
      <c r="BM63" s="110"/>
      <c r="BN63" s="110"/>
      <c r="BO63" s="110"/>
      <c r="BP63" s="110"/>
      <c r="BQ63" s="110"/>
      <c r="BR63" s="110"/>
      <c r="BS63" s="110"/>
      <c r="BT63" s="110"/>
      <c r="BU63" s="11"/>
    </row>
    <row r="64" spans="1:73" customFormat="1" x14ac:dyDescent="0.25">
      <c r="A64" s="11"/>
      <c r="B64" s="11"/>
      <c r="C64" s="110"/>
      <c r="D64" s="110"/>
      <c r="E64" s="110"/>
      <c r="F64" s="110"/>
      <c r="G64" s="110"/>
      <c r="H64" s="110"/>
      <c r="I64" s="110"/>
      <c r="J64" s="110"/>
      <c r="K64" s="110"/>
      <c r="L64" s="110"/>
      <c r="M64" s="110"/>
      <c r="N64" s="110"/>
      <c r="O64" s="110"/>
      <c r="P64" s="110"/>
      <c r="Q64" s="110"/>
      <c r="R64" s="110"/>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33"/>
      <c r="BL64" s="133"/>
      <c r="BM64" s="110"/>
      <c r="BN64" s="110"/>
      <c r="BO64" s="110"/>
      <c r="BP64" s="110"/>
      <c r="BQ64" s="110"/>
      <c r="BR64" s="110"/>
      <c r="BS64" s="110"/>
      <c r="BT64" s="110"/>
      <c r="BU64" s="11"/>
    </row>
    <row r="65" spans="1:73" customFormat="1" x14ac:dyDescent="0.25">
      <c r="A65" s="11"/>
      <c r="B65" s="11"/>
      <c r="C65" s="110"/>
      <c r="D65" s="110"/>
      <c r="E65" s="110"/>
      <c r="F65" s="110"/>
      <c r="G65" s="110"/>
      <c r="H65" s="110"/>
      <c r="I65" s="110"/>
      <c r="J65" s="110"/>
      <c r="K65" s="110"/>
      <c r="L65" s="110"/>
      <c r="M65" s="110"/>
      <c r="N65" s="110"/>
      <c r="O65" s="110"/>
      <c r="P65" s="110"/>
      <c r="Q65" s="110"/>
      <c r="R65" s="110"/>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33"/>
      <c r="BL65" s="133"/>
      <c r="BM65" s="110"/>
      <c r="BN65" s="110"/>
      <c r="BO65" s="110"/>
      <c r="BP65" s="110"/>
      <c r="BQ65" s="110"/>
      <c r="BR65" s="110"/>
      <c r="BS65" s="110"/>
      <c r="BT65" s="110"/>
      <c r="BU65" s="11"/>
    </row>
    <row r="66" spans="1:73" customFormat="1" x14ac:dyDescent="0.25">
      <c r="A66" s="11"/>
      <c r="B66" s="11"/>
      <c r="C66" s="110"/>
      <c r="D66" s="110"/>
      <c r="E66" s="110"/>
      <c r="F66" s="110"/>
      <c r="G66" s="110"/>
      <c r="H66" s="110"/>
      <c r="I66" s="110"/>
      <c r="J66" s="110"/>
      <c r="K66" s="110"/>
      <c r="L66" s="110"/>
      <c r="M66" s="110"/>
      <c r="N66" s="110"/>
      <c r="O66" s="110"/>
      <c r="P66" s="110"/>
      <c r="Q66" s="110"/>
      <c r="R66" s="110"/>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33"/>
      <c r="BL66" s="133"/>
      <c r="BM66" s="110"/>
      <c r="BN66" s="110"/>
      <c r="BO66" s="110"/>
      <c r="BP66" s="110"/>
      <c r="BQ66" s="110"/>
      <c r="BR66" s="110"/>
      <c r="BS66" s="110"/>
      <c r="BT66" s="110"/>
      <c r="BU66" s="11"/>
    </row>
    <row r="67" spans="1:73" customFormat="1" x14ac:dyDescent="0.25">
      <c r="A67" s="11"/>
      <c r="B67" s="11"/>
      <c r="C67" s="110"/>
      <c r="D67" s="110"/>
      <c r="E67" s="110"/>
      <c r="F67" s="110"/>
      <c r="G67" s="110"/>
      <c r="H67" s="110"/>
      <c r="I67" s="110"/>
      <c r="J67" s="110"/>
      <c r="K67" s="110"/>
      <c r="L67" s="110"/>
      <c r="M67" s="110"/>
      <c r="N67" s="110"/>
      <c r="O67" s="110"/>
      <c r="P67" s="110"/>
      <c r="Q67" s="110"/>
      <c r="R67" s="110"/>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33"/>
      <c r="BL67" s="133"/>
      <c r="BM67" s="110"/>
      <c r="BN67" s="110"/>
      <c r="BO67" s="110"/>
      <c r="BP67" s="110"/>
      <c r="BQ67" s="110"/>
      <c r="BR67" s="110"/>
      <c r="BS67" s="110"/>
      <c r="BT67" s="110"/>
      <c r="BU67" s="11"/>
    </row>
    <row r="68" spans="1:73" customFormat="1" x14ac:dyDescent="0.25">
      <c r="A68" s="11"/>
      <c r="B68" s="11"/>
      <c r="C68" s="110"/>
      <c r="D68" s="110"/>
      <c r="E68" s="110"/>
      <c r="F68" s="110"/>
      <c r="G68" s="110"/>
      <c r="H68" s="110"/>
      <c r="I68" s="110"/>
      <c r="J68" s="110"/>
      <c r="K68" s="110"/>
      <c r="L68" s="110"/>
      <c r="M68" s="110"/>
      <c r="N68" s="110"/>
      <c r="O68" s="110"/>
      <c r="P68" s="110"/>
      <c r="Q68" s="110"/>
      <c r="R68" s="110"/>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33"/>
      <c r="BL68" s="133"/>
      <c r="BM68" s="110"/>
      <c r="BN68" s="110"/>
      <c r="BO68" s="110"/>
      <c r="BP68" s="110"/>
      <c r="BQ68" s="110"/>
      <c r="BR68" s="110"/>
      <c r="BS68" s="110"/>
      <c r="BT68" s="110"/>
      <c r="BU68" s="11"/>
    </row>
    <row r="69" spans="1:73" customFormat="1" x14ac:dyDescent="0.25">
      <c r="A69" s="11"/>
      <c r="B69" s="11"/>
      <c r="C69" s="110"/>
      <c r="D69" s="110"/>
      <c r="E69" s="110"/>
      <c r="F69" s="110"/>
      <c r="G69" s="110"/>
      <c r="H69" s="110"/>
      <c r="I69" s="110"/>
      <c r="J69" s="110"/>
      <c r="K69" s="110"/>
      <c r="L69" s="110"/>
      <c r="M69" s="110"/>
      <c r="N69" s="110"/>
      <c r="O69" s="110"/>
      <c r="P69" s="110"/>
      <c r="Q69" s="110"/>
      <c r="R69" s="110"/>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33"/>
      <c r="BL69" s="133"/>
      <c r="BM69" s="110"/>
      <c r="BN69" s="110"/>
      <c r="BO69" s="110"/>
      <c r="BP69" s="110"/>
      <c r="BQ69" s="110"/>
      <c r="BR69" s="110"/>
      <c r="BS69" s="110"/>
      <c r="BT69" s="110"/>
      <c r="BU69" s="11"/>
    </row>
    <row r="70" spans="1:73" customFormat="1" x14ac:dyDescent="0.25">
      <c r="A70" s="11"/>
      <c r="B70" s="11"/>
      <c r="C70" s="110"/>
      <c r="D70" s="110"/>
      <c r="E70" s="110"/>
      <c r="F70" s="110"/>
      <c r="G70" s="110"/>
      <c r="H70" s="110"/>
      <c r="I70" s="110"/>
      <c r="J70" s="110"/>
      <c r="K70" s="110"/>
      <c r="L70" s="110"/>
      <c r="M70" s="110"/>
      <c r="N70" s="110"/>
      <c r="O70" s="110"/>
      <c r="P70" s="110"/>
      <c r="Q70" s="110"/>
      <c r="R70" s="110"/>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33"/>
      <c r="BL70" s="133"/>
      <c r="BM70" s="110"/>
      <c r="BN70" s="110"/>
      <c r="BO70" s="110"/>
      <c r="BP70" s="110"/>
      <c r="BQ70" s="110"/>
      <c r="BR70" s="110"/>
      <c r="BS70" s="110"/>
      <c r="BT70" s="110"/>
      <c r="BU70" s="11"/>
    </row>
    <row r="71" spans="1:73" customFormat="1" x14ac:dyDescent="0.25">
      <c r="A71" s="11"/>
      <c r="B71" s="11"/>
      <c r="C71" s="110"/>
      <c r="D71" s="110"/>
      <c r="E71" s="110"/>
      <c r="F71" s="110"/>
      <c r="G71" s="110"/>
      <c r="H71" s="110"/>
      <c r="I71" s="110"/>
      <c r="J71" s="110"/>
      <c r="K71" s="110"/>
      <c r="L71" s="110"/>
      <c r="M71" s="110"/>
      <c r="N71" s="110"/>
      <c r="O71" s="110"/>
      <c r="P71" s="110"/>
      <c r="Q71" s="110"/>
      <c r="R71" s="110"/>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33"/>
      <c r="BL71" s="133"/>
      <c r="BM71" s="110"/>
      <c r="BN71" s="110"/>
      <c r="BO71" s="110"/>
      <c r="BP71" s="110"/>
      <c r="BQ71" s="110"/>
      <c r="BR71" s="110"/>
      <c r="BS71" s="110"/>
      <c r="BT71" s="110"/>
      <c r="BU71" s="11"/>
    </row>
    <row r="72" spans="1:73" customFormat="1" x14ac:dyDescent="0.25">
      <c r="A72" s="11"/>
      <c r="B72" s="11"/>
      <c r="C72" s="110"/>
      <c r="D72" s="110"/>
      <c r="E72" s="110"/>
      <c r="F72" s="110"/>
      <c r="G72" s="110"/>
      <c r="H72" s="110"/>
      <c r="I72" s="110"/>
      <c r="J72" s="110"/>
      <c r="K72" s="110"/>
      <c r="L72" s="110"/>
      <c r="M72" s="110"/>
      <c r="N72" s="110"/>
      <c r="O72" s="110"/>
      <c r="P72" s="110"/>
      <c r="Q72" s="110"/>
      <c r="R72" s="110"/>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33"/>
      <c r="BL72" s="133"/>
      <c r="BM72" s="110"/>
      <c r="BN72" s="110"/>
      <c r="BO72" s="110"/>
      <c r="BP72" s="110"/>
      <c r="BQ72" s="110"/>
      <c r="BR72" s="110"/>
      <c r="BS72" s="110"/>
      <c r="BT72" s="110"/>
      <c r="BU72" s="11"/>
    </row>
    <row r="73" spans="1:73" customFormat="1" x14ac:dyDescent="0.25">
      <c r="A73" s="11"/>
      <c r="B73" s="11"/>
      <c r="C73" s="110"/>
      <c r="D73" s="110"/>
      <c r="E73" s="110"/>
      <c r="F73" s="110"/>
      <c r="G73" s="110"/>
      <c r="H73" s="110"/>
      <c r="I73" s="110"/>
      <c r="J73" s="110"/>
      <c r="K73" s="110"/>
      <c r="L73" s="110"/>
      <c r="M73" s="110"/>
      <c r="N73" s="110"/>
      <c r="O73" s="110"/>
      <c r="P73" s="110"/>
      <c r="Q73" s="110"/>
      <c r="R73" s="110"/>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33"/>
      <c r="BL73" s="133"/>
      <c r="BM73" s="110"/>
      <c r="BN73" s="110"/>
      <c r="BO73" s="110"/>
      <c r="BP73" s="110"/>
      <c r="BQ73" s="110"/>
      <c r="BR73" s="110"/>
      <c r="BS73" s="110"/>
      <c r="BT73" s="110"/>
      <c r="BU73" s="11"/>
    </row>
    <row r="74" spans="1:73" customFormat="1" x14ac:dyDescent="0.25">
      <c r="A74" s="11"/>
      <c r="B74" s="11"/>
      <c r="C74" s="110"/>
      <c r="D74" s="110"/>
      <c r="E74" s="110"/>
      <c r="F74" s="110"/>
      <c r="G74" s="110"/>
      <c r="H74" s="110"/>
      <c r="I74" s="110"/>
      <c r="J74" s="110"/>
      <c r="K74" s="110"/>
      <c r="L74" s="110"/>
      <c r="M74" s="110"/>
      <c r="N74" s="110"/>
      <c r="O74" s="110"/>
      <c r="P74" s="110"/>
      <c r="Q74" s="110"/>
      <c r="R74" s="110"/>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33"/>
      <c r="BL74" s="133"/>
      <c r="BM74" s="110"/>
      <c r="BN74" s="110"/>
      <c r="BO74" s="110"/>
      <c r="BP74" s="110"/>
      <c r="BQ74" s="110"/>
      <c r="BR74" s="110"/>
      <c r="BS74" s="110"/>
      <c r="BT74" s="110"/>
      <c r="BU74" s="11"/>
    </row>
    <row r="75" spans="1:73" customFormat="1" x14ac:dyDescent="0.25">
      <c r="A75" s="11"/>
      <c r="B75" s="11"/>
      <c r="C75" s="110"/>
      <c r="D75" s="110"/>
      <c r="E75" s="110"/>
      <c r="F75" s="110"/>
      <c r="G75" s="110"/>
      <c r="H75" s="110"/>
      <c r="I75" s="110"/>
      <c r="J75" s="110"/>
      <c r="K75" s="110"/>
      <c r="L75" s="110"/>
      <c r="M75" s="110"/>
      <c r="N75" s="110"/>
      <c r="O75" s="110"/>
      <c r="P75" s="110"/>
      <c r="Q75" s="110"/>
      <c r="R75" s="110"/>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33"/>
      <c r="BL75" s="133"/>
      <c r="BM75" s="110"/>
      <c r="BN75" s="110"/>
      <c r="BO75" s="110"/>
      <c r="BP75" s="110"/>
      <c r="BQ75" s="110"/>
      <c r="BR75" s="110"/>
      <c r="BS75" s="110"/>
      <c r="BT75" s="110"/>
      <c r="BU75" s="11"/>
    </row>
    <row r="76" spans="1:73" customFormat="1" x14ac:dyDescent="0.25">
      <c r="A76" s="11"/>
      <c r="B76" s="11"/>
      <c r="C76" s="110"/>
      <c r="D76" s="110"/>
      <c r="E76" s="110"/>
      <c r="F76" s="110"/>
      <c r="G76" s="110"/>
      <c r="H76" s="110"/>
      <c r="I76" s="110"/>
      <c r="J76" s="110"/>
      <c r="K76" s="110"/>
      <c r="L76" s="110"/>
      <c r="M76" s="110"/>
      <c r="N76" s="110"/>
      <c r="O76" s="110"/>
      <c r="P76" s="110"/>
      <c r="Q76" s="110"/>
      <c r="R76" s="110"/>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33"/>
      <c r="BL76" s="133"/>
      <c r="BM76" s="110"/>
      <c r="BN76" s="110"/>
      <c r="BO76" s="110"/>
      <c r="BP76" s="110"/>
      <c r="BQ76" s="110"/>
      <c r="BR76" s="110"/>
      <c r="BS76" s="110"/>
      <c r="BT76" s="110"/>
      <c r="BU76" s="11"/>
    </row>
    <row r="77" spans="1:73" customFormat="1" x14ac:dyDescent="0.25">
      <c r="A77" s="11"/>
      <c r="B77" s="11"/>
      <c r="C77" s="110"/>
      <c r="D77" s="110"/>
      <c r="E77" s="110"/>
      <c r="F77" s="110"/>
      <c r="G77" s="110"/>
      <c r="H77" s="110"/>
      <c r="I77" s="110"/>
      <c r="J77" s="110"/>
      <c r="K77" s="110"/>
      <c r="L77" s="110"/>
      <c r="M77" s="110"/>
      <c r="N77" s="110"/>
      <c r="O77" s="110"/>
      <c r="P77" s="110"/>
      <c r="Q77" s="110"/>
      <c r="R77" s="110"/>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33"/>
      <c r="BL77" s="133"/>
      <c r="BM77" s="110"/>
      <c r="BN77" s="110"/>
      <c r="BO77" s="110"/>
      <c r="BP77" s="110"/>
      <c r="BQ77" s="110"/>
      <c r="BR77" s="110"/>
      <c r="BS77" s="110"/>
      <c r="BT77" s="110"/>
      <c r="BU77" s="11"/>
    </row>
    <row r="78" spans="1:73" customFormat="1" x14ac:dyDescent="0.25">
      <c r="A78" s="11"/>
      <c r="B78" s="11"/>
      <c r="C78" s="110"/>
      <c r="D78" s="110"/>
      <c r="E78" s="110"/>
      <c r="F78" s="110"/>
      <c r="G78" s="110"/>
      <c r="H78" s="110"/>
      <c r="I78" s="110"/>
      <c r="J78" s="110"/>
      <c r="K78" s="110"/>
      <c r="L78" s="110"/>
      <c r="M78" s="110"/>
      <c r="N78" s="110"/>
      <c r="O78" s="110"/>
      <c r="P78" s="110"/>
      <c r="Q78" s="110"/>
      <c r="R78" s="110"/>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33"/>
      <c r="BL78" s="133"/>
      <c r="BM78" s="110"/>
      <c r="BN78" s="110"/>
      <c r="BO78" s="110"/>
      <c r="BP78" s="110"/>
      <c r="BQ78" s="110"/>
      <c r="BR78" s="110"/>
      <c r="BS78" s="110"/>
      <c r="BT78" s="110"/>
      <c r="BU78" s="11"/>
    </row>
    <row r="79" spans="1:73" customFormat="1" x14ac:dyDescent="0.25">
      <c r="A79" s="11"/>
      <c r="B79" s="11"/>
      <c r="C79" s="110"/>
      <c r="D79" s="110"/>
      <c r="E79" s="110"/>
      <c r="F79" s="110"/>
      <c r="G79" s="110"/>
      <c r="H79" s="110"/>
      <c r="I79" s="110"/>
      <c r="J79" s="110"/>
      <c r="K79" s="110"/>
      <c r="L79" s="110"/>
      <c r="M79" s="110"/>
      <c r="N79" s="110"/>
      <c r="O79" s="110"/>
      <c r="P79" s="110"/>
      <c r="Q79" s="110"/>
      <c r="R79" s="110"/>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33"/>
      <c r="BL79" s="133"/>
      <c r="BM79" s="110"/>
      <c r="BN79" s="110"/>
      <c r="BO79" s="110"/>
      <c r="BP79" s="110"/>
      <c r="BQ79" s="110"/>
      <c r="BR79" s="110"/>
      <c r="BS79" s="110"/>
      <c r="BT79" s="110"/>
      <c r="BU79" s="11"/>
    </row>
    <row r="80" spans="1:73" customFormat="1" x14ac:dyDescent="0.25">
      <c r="A80" s="11"/>
      <c r="B80" s="11"/>
      <c r="C80" s="110"/>
      <c r="D80" s="110"/>
      <c r="E80" s="110"/>
      <c r="F80" s="110"/>
      <c r="G80" s="110"/>
      <c r="H80" s="110"/>
      <c r="I80" s="110"/>
      <c r="J80" s="110"/>
      <c r="K80" s="110"/>
      <c r="L80" s="110"/>
      <c r="M80" s="110"/>
      <c r="N80" s="110"/>
      <c r="O80" s="110"/>
      <c r="P80" s="110"/>
      <c r="Q80" s="110"/>
      <c r="R80" s="110"/>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33"/>
      <c r="BL80" s="133"/>
      <c r="BM80" s="110"/>
      <c r="BN80" s="110"/>
      <c r="BO80" s="110"/>
      <c r="BP80" s="110"/>
      <c r="BQ80" s="110"/>
      <c r="BR80" s="110"/>
      <c r="BS80" s="110"/>
      <c r="BT80" s="110"/>
      <c r="BU80" s="11"/>
    </row>
    <row r="81" spans="1:73" customFormat="1" x14ac:dyDescent="0.25">
      <c r="A81" s="11"/>
      <c r="B81" s="11"/>
      <c r="C81" s="110"/>
      <c r="D81" s="110"/>
      <c r="E81" s="110"/>
      <c r="F81" s="110"/>
      <c r="G81" s="110"/>
      <c r="H81" s="110"/>
      <c r="I81" s="110"/>
      <c r="J81" s="110"/>
      <c r="K81" s="110"/>
      <c r="L81" s="110"/>
      <c r="M81" s="110"/>
      <c r="N81" s="110"/>
      <c r="O81" s="110"/>
      <c r="P81" s="110"/>
      <c r="Q81" s="110"/>
      <c r="R81" s="110"/>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33"/>
      <c r="BL81" s="133"/>
      <c r="BM81" s="110"/>
      <c r="BN81" s="110"/>
      <c r="BO81" s="110"/>
      <c r="BP81" s="110"/>
      <c r="BQ81" s="110"/>
      <c r="BR81" s="110"/>
      <c r="BS81" s="110"/>
      <c r="BT81" s="110"/>
      <c r="BU81" s="11"/>
    </row>
    <row r="82" spans="1:73" customFormat="1" x14ac:dyDescent="0.25">
      <c r="A82" s="11"/>
      <c r="B82" s="11"/>
      <c r="C82" s="110"/>
      <c r="D82" s="110"/>
      <c r="E82" s="110"/>
      <c r="F82" s="110"/>
      <c r="G82" s="110"/>
      <c r="H82" s="110"/>
      <c r="I82" s="110"/>
      <c r="J82" s="110"/>
      <c r="K82" s="110"/>
      <c r="L82" s="110"/>
      <c r="M82" s="110"/>
      <c r="N82" s="110"/>
      <c r="O82" s="110"/>
      <c r="P82" s="110"/>
      <c r="Q82" s="110"/>
      <c r="R82" s="110"/>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33"/>
      <c r="BL82" s="133"/>
      <c r="BM82" s="110"/>
      <c r="BN82" s="110"/>
      <c r="BO82" s="110"/>
      <c r="BP82" s="110"/>
      <c r="BQ82" s="110"/>
      <c r="BR82" s="110"/>
      <c r="BS82" s="110"/>
      <c r="BT82" s="110"/>
      <c r="BU82" s="11"/>
    </row>
    <row r="83" spans="1:73" customFormat="1" x14ac:dyDescent="0.25">
      <c r="A83" s="11"/>
      <c r="B83" s="11"/>
      <c r="C83" s="110"/>
      <c r="D83" s="110"/>
      <c r="E83" s="110"/>
      <c r="F83" s="110"/>
      <c r="G83" s="110"/>
      <c r="H83" s="110"/>
      <c r="I83" s="110"/>
      <c r="J83" s="110"/>
      <c r="K83" s="110"/>
      <c r="L83" s="110"/>
      <c r="M83" s="110"/>
      <c r="N83" s="110"/>
      <c r="O83" s="110"/>
      <c r="P83" s="110"/>
      <c r="Q83" s="110"/>
      <c r="R83" s="110"/>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33"/>
      <c r="BL83" s="133"/>
      <c r="BM83" s="110"/>
      <c r="BN83" s="110"/>
      <c r="BO83" s="110"/>
      <c r="BP83" s="110"/>
      <c r="BQ83" s="110"/>
      <c r="BR83" s="110"/>
      <c r="BS83" s="110"/>
      <c r="BT83" s="110"/>
      <c r="BU83" s="11"/>
    </row>
    <row r="84" spans="1:73" customFormat="1" x14ac:dyDescent="0.25">
      <c r="A84" s="11"/>
      <c r="B84" s="11"/>
      <c r="C84" s="110"/>
      <c r="D84" s="110"/>
      <c r="E84" s="110"/>
      <c r="F84" s="110"/>
      <c r="G84" s="110"/>
      <c r="H84" s="110"/>
      <c r="I84" s="110"/>
      <c r="J84" s="110"/>
      <c r="K84" s="110"/>
      <c r="L84" s="110"/>
      <c r="M84" s="110"/>
      <c r="N84" s="110"/>
      <c r="O84" s="110"/>
      <c r="P84" s="110"/>
      <c r="Q84" s="110"/>
      <c r="R84" s="110"/>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33"/>
      <c r="BL84" s="133"/>
      <c r="BM84" s="110"/>
      <c r="BN84" s="110"/>
      <c r="BO84" s="110"/>
      <c r="BP84" s="110"/>
      <c r="BQ84" s="110"/>
      <c r="BR84" s="110"/>
      <c r="BS84" s="110"/>
      <c r="BT84" s="110"/>
      <c r="BU84" s="11"/>
    </row>
    <row r="85" spans="1:73" customFormat="1" x14ac:dyDescent="0.25">
      <c r="A85" s="11"/>
      <c r="B85" s="11"/>
      <c r="C85" s="110"/>
      <c r="D85" s="110"/>
      <c r="E85" s="110"/>
      <c r="F85" s="110"/>
      <c r="G85" s="110"/>
      <c r="H85" s="110"/>
      <c r="I85" s="110"/>
      <c r="J85" s="110"/>
      <c r="K85" s="110"/>
      <c r="L85" s="110"/>
      <c r="M85" s="110"/>
      <c r="N85" s="110"/>
      <c r="O85" s="110"/>
      <c r="P85" s="110"/>
      <c r="Q85" s="110"/>
      <c r="R85" s="110"/>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33"/>
      <c r="BL85" s="133"/>
      <c r="BM85" s="110"/>
      <c r="BN85" s="110"/>
      <c r="BO85" s="110"/>
      <c r="BP85" s="110"/>
      <c r="BQ85" s="110"/>
      <c r="BR85" s="110"/>
      <c r="BS85" s="110"/>
      <c r="BT85" s="110"/>
      <c r="BU85" s="11"/>
    </row>
    <row r="86" spans="1:73" customFormat="1" x14ac:dyDescent="0.25">
      <c r="A86" s="11"/>
      <c r="B86" s="11"/>
      <c r="C86" s="110"/>
      <c r="D86" s="110"/>
      <c r="E86" s="110"/>
      <c r="F86" s="110"/>
      <c r="G86" s="110"/>
      <c r="H86" s="110"/>
      <c r="I86" s="110"/>
      <c r="J86" s="110"/>
      <c r="K86" s="110"/>
      <c r="L86" s="110"/>
      <c r="M86" s="110"/>
      <c r="N86" s="110"/>
      <c r="O86" s="110"/>
      <c r="P86" s="110"/>
      <c r="Q86" s="110"/>
      <c r="R86" s="110"/>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33"/>
      <c r="BL86" s="133"/>
      <c r="BM86" s="110"/>
      <c r="BN86" s="110"/>
      <c r="BO86" s="110"/>
      <c r="BP86" s="110"/>
      <c r="BQ86" s="110"/>
      <c r="BR86" s="110"/>
      <c r="BS86" s="110"/>
      <c r="BT86" s="110"/>
      <c r="BU86" s="11"/>
    </row>
    <row r="87" spans="1:73" customFormat="1" x14ac:dyDescent="0.25">
      <c r="A87" s="11"/>
      <c r="B87" s="11"/>
      <c r="C87" s="110"/>
      <c r="D87" s="110"/>
      <c r="E87" s="110"/>
      <c r="F87" s="110"/>
      <c r="G87" s="110"/>
      <c r="H87" s="110"/>
      <c r="I87" s="110"/>
      <c r="J87" s="110"/>
      <c r="K87" s="110"/>
      <c r="L87" s="110"/>
      <c r="M87" s="110"/>
      <c r="N87" s="110"/>
      <c r="O87" s="110"/>
      <c r="P87" s="110"/>
      <c r="Q87" s="110"/>
      <c r="R87" s="110"/>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33"/>
      <c r="BL87" s="133"/>
      <c r="BM87" s="110"/>
      <c r="BN87" s="110"/>
      <c r="BO87" s="110"/>
      <c r="BP87" s="110"/>
      <c r="BQ87" s="110"/>
      <c r="BR87" s="110"/>
      <c r="BS87" s="110"/>
      <c r="BT87" s="110"/>
      <c r="BU87" s="11"/>
    </row>
    <row r="88" spans="1:73" customFormat="1" x14ac:dyDescent="0.25">
      <c r="A88" s="11"/>
      <c r="B88" s="11"/>
      <c r="C88" s="110"/>
      <c r="D88" s="110"/>
      <c r="E88" s="110"/>
      <c r="F88" s="110"/>
      <c r="G88" s="110"/>
      <c r="H88" s="110"/>
      <c r="I88" s="110"/>
      <c r="J88" s="110"/>
      <c r="K88" s="110"/>
      <c r="L88" s="110"/>
      <c r="M88" s="110"/>
      <c r="N88" s="110"/>
      <c r="O88" s="110"/>
      <c r="P88" s="110"/>
      <c r="Q88" s="110"/>
      <c r="R88" s="110"/>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33"/>
      <c r="BL88" s="133"/>
      <c r="BM88" s="110"/>
      <c r="BN88" s="110"/>
      <c r="BO88" s="110"/>
      <c r="BP88" s="110"/>
      <c r="BQ88" s="110"/>
      <c r="BR88" s="110"/>
      <c r="BS88" s="110"/>
      <c r="BT88" s="110"/>
      <c r="BU88" s="11"/>
    </row>
    <row r="89" spans="1:73" customFormat="1" x14ac:dyDescent="0.25">
      <c r="A89" s="11"/>
      <c r="B89" s="11"/>
      <c r="C89" s="110"/>
      <c r="D89" s="110"/>
      <c r="E89" s="110"/>
      <c r="F89" s="110"/>
      <c r="G89" s="110"/>
      <c r="H89" s="110"/>
      <c r="I89" s="110"/>
      <c r="J89" s="110"/>
      <c r="K89" s="110"/>
      <c r="L89" s="110"/>
      <c r="M89" s="110"/>
      <c r="N89" s="110"/>
      <c r="O89" s="110"/>
      <c r="P89" s="110"/>
      <c r="Q89" s="110"/>
      <c r="R89" s="110"/>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33"/>
      <c r="BL89" s="133"/>
      <c r="BM89" s="110"/>
      <c r="BN89" s="110"/>
      <c r="BO89" s="110"/>
      <c r="BP89" s="110"/>
      <c r="BQ89" s="110"/>
      <c r="BR89" s="110"/>
      <c r="BS89" s="110"/>
      <c r="BT89" s="110"/>
      <c r="BU89" s="11"/>
    </row>
    <row r="90" spans="1:73" customFormat="1" x14ac:dyDescent="0.25">
      <c r="A90" s="11"/>
      <c r="B90" s="11"/>
      <c r="C90" s="110"/>
      <c r="D90" s="110"/>
      <c r="E90" s="110"/>
      <c r="F90" s="110"/>
      <c r="G90" s="110"/>
      <c r="H90" s="110"/>
      <c r="I90" s="110"/>
      <c r="J90" s="110"/>
      <c r="K90" s="110"/>
      <c r="L90" s="110"/>
      <c r="M90" s="110"/>
      <c r="N90" s="110"/>
      <c r="O90" s="110"/>
      <c r="P90" s="110"/>
      <c r="Q90" s="110"/>
      <c r="R90" s="110"/>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33"/>
      <c r="BL90" s="133"/>
      <c r="BM90" s="110"/>
      <c r="BN90" s="110"/>
      <c r="BO90" s="110"/>
      <c r="BP90" s="110"/>
      <c r="BQ90" s="110"/>
      <c r="BR90" s="110"/>
      <c r="BS90" s="110"/>
      <c r="BT90" s="110"/>
      <c r="BU90" s="11"/>
    </row>
    <row r="91" spans="1:73" customFormat="1" x14ac:dyDescent="0.25">
      <c r="A91" s="11"/>
      <c r="B91" s="11"/>
      <c r="C91" s="110"/>
      <c r="D91" s="110"/>
      <c r="E91" s="110"/>
      <c r="F91" s="110"/>
      <c r="G91" s="110"/>
      <c r="H91" s="110"/>
      <c r="I91" s="110"/>
      <c r="J91" s="110"/>
      <c r="K91" s="110"/>
      <c r="L91" s="110"/>
      <c r="M91" s="110"/>
      <c r="N91" s="110"/>
      <c r="O91" s="110"/>
      <c r="P91" s="110"/>
      <c r="Q91" s="110"/>
      <c r="R91" s="110"/>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33"/>
      <c r="BL91" s="133"/>
      <c r="BM91" s="110"/>
      <c r="BN91" s="110"/>
      <c r="BO91" s="110"/>
      <c r="BP91" s="110"/>
      <c r="BQ91" s="110"/>
      <c r="BR91" s="110"/>
      <c r="BS91" s="110"/>
      <c r="BT91" s="110"/>
      <c r="BU91" s="11"/>
    </row>
    <row r="92" spans="1:73" customFormat="1" x14ac:dyDescent="0.25">
      <c r="A92" s="11"/>
      <c r="B92" s="11"/>
      <c r="C92" s="110"/>
      <c r="D92" s="110"/>
      <c r="E92" s="110"/>
      <c r="F92" s="110"/>
      <c r="G92" s="110"/>
      <c r="H92" s="110"/>
      <c r="I92" s="110"/>
      <c r="J92" s="110"/>
      <c r="K92" s="110"/>
      <c r="L92" s="110"/>
      <c r="M92" s="110"/>
      <c r="N92" s="110"/>
      <c r="O92" s="110"/>
      <c r="P92" s="110"/>
      <c r="Q92" s="110"/>
      <c r="R92" s="110"/>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33"/>
      <c r="BL92" s="133"/>
      <c r="BM92" s="110"/>
      <c r="BN92" s="110"/>
      <c r="BO92" s="110"/>
      <c r="BP92" s="110"/>
      <c r="BQ92" s="110"/>
      <c r="BR92" s="110"/>
      <c r="BS92" s="110"/>
      <c r="BT92" s="110"/>
      <c r="BU92" s="11"/>
    </row>
    <row r="93" spans="1:73" customFormat="1" x14ac:dyDescent="0.25">
      <c r="A93" s="11"/>
      <c r="B93" s="11"/>
      <c r="C93" s="110"/>
      <c r="D93" s="110"/>
      <c r="E93" s="110"/>
      <c r="F93" s="110"/>
      <c r="G93" s="110"/>
      <c r="H93" s="110"/>
      <c r="I93" s="110"/>
      <c r="J93" s="110"/>
      <c r="K93" s="110"/>
      <c r="L93" s="110"/>
      <c r="M93" s="110"/>
      <c r="N93" s="110"/>
      <c r="O93" s="110"/>
      <c r="P93" s="110"/>
      <c r="Q93" s="110"/>
      <c r="R93" s="110"/>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33"/>
      <c r="BL93" s="133"/>
      <c r="BM93" s="110"/>
      <c r="BN93" s="110"/>
      <c r="BO93" s="110"/>
      <c r="BP93" s="110"/>
      <c r="BQ93" s="110"/>
      <c r="BR93" s="110"/>
      <c r="BS93" s="110"/>
      <c r="BT93" s="110"/>
      <c r="BU93" s="11"/>
    </row>
    <row r="94" spans="1:73" customFormat="1" x14ac:dyDescent="0.25">
      <c r="A94" s="11"/>
      <c r="B94" s="11"/>
      <c r="C94" s="110"/>
      <c r="D94" s="110"/>
      <c r="E94" s="110"/>
      <c r="F94" s="110"/>
      <c r="G94" s="110"/>
      <c r="H94" s="110"/>
      <c r="I94" s="110"/>
      <c r="J94" s="110"/>
      <c r="K94" s="110"/>
      <c r="L94" s="110"/>
      <c r="M94" s="110"/>
      <c r="N94" s="110"/>
      <c r="O94" s="110"/>
      <c r="P94" s="110"/>
      <c r="Q94" s="110"/>
      <c r="R94" s="110"/>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33"/>
      <c r="BL94" s="133"/>
      <c r="BM94" s="110"/>
      <c r="BN94" s="110"/>
      <c r="BO94" s="110"/>
      <c r="BP94" s="110"/>
      <c r="BQ94" s="110"/>
      <c r="BR94" s="110"/>
      <c r="BS94" s="110"/>
      <c r="BT94" s="110"/>
      <c r="BU94" s="11"/>
    </row>
    <row r="95" spans="1:73" customFormat="1" x14ac:dyDescent="0.25">
      <c r="A95" s="11"/>
      <c r="B95" s="11"/>
      <c r="C95" s="110"/>
      <c r="D95" s="110"/>
      <c r="E95" s="110"/>
      <c r="F95" s="110"/>
      <c r="G95" s="110"/>
      <c r="H95" s="110"/>
      <c r="I95" s="110"/>
      <c r="J95" s="110"/>
      <c r="K95" s="110"/>
      <c r="L95" s="110"/>
      <c r="M95" s="110"/>
      <c r="N95" s="110"/>
      <c r="O95" s="110"/>
      <c r="P95" s="110"/>
      <c r="Q95" s="110"/>
      <c r="R95" s="110"/>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33"/>
      <c r="BL95" s="133"/>
      <c r="BM95" s="110"/>
      <c r="BN95" s="110"/>
      <c r="BO95" s="110"/>
      <c r="BP95" s="110"/>
      <c r="BQ95" s="110"/>
      <c r="BR95" s="110"/>
      <c r="BS95" s="110"/>
      <c r="BT95" s="110"/>
      <c r="BU95" s="11"/>
    </row>
    <row r="96" spans="1:73" customFormat="1" x14ac:dyDescent="0.25">
      <c r="A96" s="11"/>
      <c r="B96" s="11"/>
      <c r="C96" s="110"/>
      <c r="D96" s="110"/>
      <c r="E96" s="110"/>
      <c r="F96" s="110"/>
      <c r="G96" s="110"/>
      <c r="H96" s="110"/>
      <c r="I96" s="110"/>
      <c r="J96" s="110"/>
      <c r="K96" s="110"/>
      <c r="L96" s="110"/>
      <c r="M96" s="110"/>
      <c r="N96" s="110"/>
      <c r="O96" s="110"/>
      <c r="P96" s="110"/>
      <c r="Q96" s="110"/>
      <c r="R96" s="110"/>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33"/>
      <c r="BL96" s="133"/>
      <c r="BM96" s="110"/>
      <c r="BN96" s="110"/>
      <c r="BO96" s="110"/>
      <c r="BP96" s="110"/>
      <c r="BQ96" s="110"/>
      <c r="BR96" s="110"/>
      <c r="BS96" s="110"/>
      <c r="BT96" s="110"/>
      <c r="BU96" s="11"/>
    </row>
    <row r="97" spans="1:73" customFormat="1" x14ac:dyDescent="0.25">
      <c r="A97" s="11"/>
      <c r="B97" s="11"/>
      <c r="C97" s="110"/>
      <c r="D97" s="110"/>
      <c r="E97" s="110"/>
      <c r="F97" s="110"/>
      <c r="G97" s="110"/>
      <c r="H97" s="110"/>
      <c r="I97" s="110"/>
      <c r="J97" s="110"/>
      <c r="K97" s="110"/>
      <c r="L97" s="110"/>
      <c r="M97" s="110"/>
      <c r="N97" s="110"/>
      <c r="O97" s="110"/>
      <c r="P97" s="110"/>
      <c r="Q97" s="110"/>
      <c r="R97" s="110"/>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33"/>
      <c r="BL97" s="133"/>
      <c r="BM97" s="110"/>
      <c r="BN97" s="110"/>
      <c r="BO97" s="110"/>
      <c r="BP97" s="110"/>
      <c r="BQ97" s="110"/>
      <c r="BR97" s="110"/>
      <c r="BS97" s="110"/>
      <c r="BT97" s="110"/>
      <c r="BU97" s="11"/>
    </row>
    <row r="98" spans="1:73" customFormat="1" x14ac:dyDescent="0.25">
      <c r="A98" s="11"/>
      <c r="B98" s="11"/>
      <c r="C98" s="110"/>
      <c r="D98" s="110"/>
      <c r="E98" s="110"/>
      <c r="F98" s="110"/>
      <c r="G98" s="110"/>
      <c r="H98" s="110"/>
      <c r="I98" s="110"/>
      <c r="J98" s="110"/>
      <c r="K98" s="110"/>
      <c r="L98" s="110"/>
      <c r="M98" s="110"/>
      <c r="N98" s="110"/>
      <c r="O98" s="110"/>
      <c r="P98" s="110"/>
      <c r="Q98" s="110"/>
      <c r="R98" s="110"/>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33"/>
      <c r="BL98" s="133"/>
      <c r="BM98" s="110"/>
      <c r="BN98" s="110"/>
      <c r="BO98" s="110"/>
      <c r="BP98" s="110"/>
      <c r="BQ98" s="110"/>
      <c r="BR98" s="110"/>
      <c r="BS98" s="110"/>
      <c r="BT98" s="110"/>
      <c r="BU98" s="11"/>
    </row>
    <row r="99" spans="1:73" customFormat="1" x14ac:dyDescent="0.25">
      <c r="A99" s="11"/>
      <c r="B99" s="11"/>
      <c r="C99" s="110"/>
      <c r="D99" s="110"/>
      <c r="E99" s="110"/>
      <c r="F99" s="110"/>
      <c r="G99" s="110"/>
      <c r="H99" s="110"/>
      <c r="I99" s="110"/>
      <c r="J99" s="110"/>
      <c r="K99" s="110"/>
      <c r="L99" s="110"/>
      <c r="M99" s="110"/>
      <c r="N99" s="110"/>
      <c r="O99" s="110"/>
      <c r="P99" s="110"/>
      <c r="Q99" s="110"/>
      <c r="R99" s="110"/>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33"/>
      <c r="BL99" s="133"/>
      <c r="BM99" s="110"/>
      <c r="BN99" s="110"/>
      <c r="BO99" s="110"/>
      <c r="BP99" s="110"/>
      <c r="BQ99" s="110"/>
      <c r="BR99" s="110"/>
      <c r="BS99" s="110"/>
      <c r="BT99" s="110"/>
      <c r="BU99" s="11"/>
    </row>
    <row r="100" spans="1:73" customFormat="1" x14ac:dyDescent="0.25">
      <c r="A100" s="11"/>
      <c r="B100" s="11"/>
      <c r="C100" s="110"/>
      <c r="D100" s="110"/>
      <c r="E100" s="110"/>
      <c r="F100" s="110"/>
      <c r="G100" s="110"/>
      <c r="H100" s="110"/>
      <c r="I100" s="110"/>
      <c r="J100" s="110"/>
      <c r="K100" s="110"/>
      <c r="L100" s="110"/>
      <c r="M100" s="110"/>
      <c r="N100" s="110"/>
      <c r="O100" s="110"/>
      <c r="P100" s="110"/>
      <c r="Q100" s="110"/>
      <c r="R100" s="110"/>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33"/>
      <c r="BL100" s="133"/>
      <c r="BM100" s="110"/>
      <c r="BN100" s="110"/>
      <c r="BO100" s="110"/>
      <c r="BP100" s="110"/>
      <c r="BQ100" s="110"/>
      <c r="BR100" s="110"/>
      <c r="BS100" s="110"/>
      <c r="BT100" s="110"/>
      <c r="BU100" s="11"/>
    </row>
    <row r="101" spans="1:73" customFormat="1" x14ac:dyDescent="0.25">
      <c r="A101" s="11"/>
      <c r="B101" s="11"/>
      <c r="C101" s="110"/>
      <c r="D101" s="110"/>
      <c r="E101" s="110"/>
      <c r="F101" s="110"/>
      <c r="G101" s="110"/>
      <c r="H101" s="110"/>
      <c r="I101" s="110"/>
      <c r="J101" s="110"/>
      <c r="K101" s="110"/>
      <c r="L101" s="110"/>
      <c r="M101" s="110"/>
      <c r="N101" s="110"/>
      <c r="O101" s="110"/>
      <c r="P101" s="110"/>
      <c r="Q101" s="110"/>
      <c r="R101" s="110"/>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33"/>
      <c r="BL101" s="133"/>
      <c r="BM101" s="110"/>
      <c r="BN101" s="110"/>
      <c r="BO101" s="110"/>
      <c r="BP101" s="110"/>
      <c r="BQ101" s="110"/>
      <c r="BR101" s="110"/>
      <c r="BS101" s="110"/>
      <c r="BT101" s="110"/>
      <c r="BU101" s="11"/>
    </row>
    <row r="102" spans="1:73" customFormat="1" x14ac:dyDescent="0.25">
      <c r="A102" s="11"/>
      <c r="B102" s="11"/>
      <c r="C102" s="110"/>
      <c r="D102" s="110"/>
      <c r="E102" s="110"/>
      <c r="F102" s="110"/>
      <c r="G102" s="110"/>
      <c r="H102" s="110"/>
      <c r="I102" s="110"/>
      <c r="J102" s="110"/>
      <c r="K102" s="110"/>
      <c r="L102" s="110"/>
      <c r="M102" s="110"/>
      <c r="N102" s="110"/>
      <c r="O102" s="110"/>
      <c r="P102" s="110"/>
      <c r="Q102" s="110"/>
      <c r="R102" s="110"/>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33"/>
      <c r="BL102" s="133"/>
      <c r="BM102" s="110"/>
      <c r="BN102" s="110"/>
      <c r="BO102" s="110"/>
      <c r="BP102" s="110"/>
      <c r="BQ102" s="110"/>
      <c r="BR102" s="110"/>
      <c r="BS102" s="110"/>
      <c r="BT102" s="110"/>
      <c r="BU102" s="11"/>
    </row>
    <row r="103" spans="1:73" customFormat="1" x14ac:dyDescent="0.25">
      <c r="A103" s="11"/>
      <c r="B103" s="11"/>
      <c r="C103" s="110"/>
      <c r="D103" s="110"/>
      <c r="E103" s="110"/>
      <c r="F103" s="110"/>
      <c r="G103" s="110"/>
      <c r="H103" s="110"/>
      <c r="I103" s="110"/>
      <c r="J103" s="110"/>
      <c r="K103" s="110"/>
      <c r="L103" s="110"/>
      <c r="M103" s="110"/>
      <c r="N103" s="110"/>
      <c r="O103" s="110"/>
      <c r="P103" s="110"/>
      <c r="Q103" s="110"/>
      <c r="R103" s="110"/>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33"/>
      <c r="BL103" s="133"/>
      <c r="BM103" s="110"/>
      <c r="BN103" s="110"/>
      <c r="BO103" s="110"/>
      <c r="BP103" s="110"/>
      <c r="BQ103" s="110"/>
      <c r="BR103" s="110"/>
      <c r="BS103" s="110"/>
      <c r="BT103" s="110"/>
      <c r="BU103" s="11"/>
    </row>
    <row r="104" spans="1:73" customFormat="1" x14ac:dyDescent="0.25">
      <c r="A104" s="11"/>
      <c r="B104" s="11"/>
      <c r="C104" s="110"/>
      <c r="D104" s="110"/>
      <c r="E104" s="110"/>
      <c r="F104" s="110"/>
      <c r="G104" s="110"/>
      <c r="H104" s="110"/>
      <c r="I104" s="110"/>
      <c r="J104" s="110"/>
      <c r="K104" s="110"/>
      <c r="L104" s="110"/>
      <c r="M104" s="110"/>
      <c r="N104" s="110"/>
      <c r="O104" s="110"/>
      <c r="P104" s="110"/>
      <c r="Q104" s="110"/>
      <c r="R104" s="110"/>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33"/>
      <c r="BL104" s="133"/>
      <c r="BM104" s="110"/>
      <c r="BN104" s="110"/>
      <c r="BO104" s="110"/>
      <c r="BP104" s="110"/>
      <c r="BQ104" s="110"/>
      <c r="BR104" s="110"/>
      <c r="BS104" s="110"/>
      <c r="BT104" s="110"/>
      <c r="BU104" s="11"/>
    </row>
    <row r="105" spans="1:73" customFormat="1" x14ac:dyDescent="0.25">
      <c r="A105" s="11"/>
      <c r="B105" s="11"/>
      <c r="C105" s="110"/>
      <c r="D105" s="110"/>
      <c r="E105" s="110"/>
      <c r="F105" s="110"/>
      <c r="G105" s="110"/>
      <c r="H105" s="110"/>
      <c r="I105" s="110"/>
      <c r="J105" s="110"/>
      <c r="K105" s="110"/>
      <c r="L105" s="110"/>
      <c r="M105" s="110"/>
      <c r="N105" s="110"/>
      <c r="O105" s="110"/>
      <c r="P105" s="110"/>
      <c r="Q105" s="110"/>
      <c r="R105" s="110"/>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33"/>
      <c r="BL105" s="133"/>
      <c r="BM105" s="110"/>
      <c r="BN105" s="110"/>
      <c r="BO105" s="110"/>
      <c r="BP105" s="110"/>
      <c r="BQ105" s="110"/>
      <c r="BR105" s="110"/>
      <c r="BS105" s="110"/>
      <c r="BT105" s="110"/>
      <c r="BU105" s="11"/>
    </row>
    <row r="106" spans="1:73" customFormat="1" x14ac:dyDescent="0.25">
      <c r="A106" s="11"/>
      <c r="B106" s="11"/>
      <c r="C106" s="110"/>
      <c r="D106" s="110"/>
      <c r="E106" s="110"/>
      <c r="F106" s="110"/>
      <c r="G106" s="110"/>
      <c r="H106" s="110"/>
      <c r="I106" s="110"/>
      <c r="J106" s="110"/>
      <c r="K106" s="110"/>
      <c r="L106" s="110"/>
      <c r="M106" s="110"/>
      <c r="N106" s="110"/>
      <c r="O106" s="110"/>
      <c r="P106" s="110"/>
      <c r="Q106" s="110"/>
      <c r="R106" s="110"/>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33"/>
      <c r="BL106" s="133"/>
      <c r="BM106" s="110"/>
      <c r="BN106" s="110"/>
      <c r="BO106" s="110"/>
      <c r="BP106" s="110"/>
      <c r="BQ106" s="110"/>
      <c r="BR106" s="110"/>
      <c r="BS106" s="110"/>
      <c r="BT106" s="110"/>
      <c r="BU106" s="11"/>
    </row>
    <row r="107" spans="1:73" customFormat="1" x14ac:dyDescent="0.25">
      <c r="A107" s="11"/>
      <c r="B107" s="11"/>
      <c r="C107" s="110"/>
      <c r="D107" s="110"/>
      <c r="E107" s="110"/>
      <c r="F107" s="110"/>
      <c r="G107" s="110"/>
      <c r="H107" s="110"/>
      <c r="I107" s="110"/>
      <c r="J107" s="110"/>
      <c r="K107" s="110"/>
      <c r="L107" s="110"/>
      <c r="M107" s="110"/>
      <c r="N107" s="110"/>
      <c r="O107" s="110"/>
      <c r="P107" s="110"/>
      <c r="Q107" s="110"/>
      <c r="R107" s="110"/>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33"/>
      <c r="BL107" s="133"/>
      <c r="BM107" s="110"/>
      <c r="BN107" s="110"/>
      <c r="BO107" s="110"/>
      <c r="BP107" s="110"/>
      <c r="BQ107" s="110"/>
      <c r="BR107" s="110"/>
      <c r="BS107" s="110"/>
      <c r="BT107" s="110"/>
      <c r="BU107" s="11"/>
    </row>
    <row r="108" spans="1:73" customFormat="1" x14ac:dyDescent="0.25">
      <c r="A108" s="11"/>
      <c r="B108" s="11"/>
      <c r="C108" s="110"/>
      <c r="D108" s="110"/>
      <c r="E108" s="110"/>
      <c r="F108" s="110"/>
      <c r="G108" s="110"/>
      <c r="H108" s="110"/>
      <c r="I108" s="110"/>
      <c r="J108" s="110"/>
      <c r="K108" s="110"/>
      <c r="L108" s="110"/>
      <c r="M108" s="110"/>
      <c r="N108" s="110"/>
      <c r="O108" s="110"/>
      <c r="P108" s="110"/>
      <c r="Q108" s="110"/>
      <c r="R108" s="110"/>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33"/>
      <c r="BL108" s="133"/>
      <c r="BM108" s="110"/>
      <c r="BN108" s="110"/>
      <c r="BO108" s="110"/>
      <c r="BP108" s="110"/>
      <c r="BQ108" s="110"/>
      <c r="BR108" s="110"/>
      <c r="BS108" s="110"/>
      <c r="BT108" s="110"/>
      <c r="BU108" s="11"/>
    </row>
    <row r="109" spans="1:73" customFormat="1" x14ac:dyDescent="0.25">
      <c r="A109" s="11"/>
      <c r="B109" s="11"/>
      <c r="C109" s="110"/>
      <c r="D109" s="110"/>
      <c r="E109" s="110"/>
      <c r="F109" s="110"/>
      <c r="G109" s="110"/>
      <c r="H109" s="110"/>
      <c r="I109" s="110"/>
      <c r="J109" s="110"/>
      <c r="K109" s="110"/>
      <c r="L109" s="110"/>
      <c r="M109" s="110"/>
      <c r="N109" s="110"/>
      <c r="O109" s="110"/>
      <c r="P109" s="110"/>
      <c r="Q109" s="110"/>
      <c r="R109" s="110"/>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33"/>
      <c r="BL109" s="133"/>
      <c r="BM109" s="110"/>
      <c r="BN109" s="110"/>
      <c r="BO109" s="110"/>
      <c r="BP109" s="110"/>
      <c r="BQ109" s="110"/>
      <c r="BR109" s="110"/>
      <c r="BS109" s="110"/>
      <c r="BT109" s="110"/>
      <c r="BU109" s="11"/>
    </row>
    <row r="110" spans="1:73" customFormat="1" x14ac:dyDescent="0.25">
      <c r="A110" s="11"/>
      <c r="B110" s="11"/>
      <c r="C110" s="110"/>
      <c r="D110" s="110"/>
      <c r="E110" s="110"/>
      <c r="F110" s="110"/>
      <c r="G110" s="110"/>
      <c r="H110" s="110"/>
      <c r="I110" s="110"/>
      <c r="J110" s="110"/>
      <c r="K110" s="110"/>
      <c r="L110" s="110"/>
      <c r="M110" s="110"/>
      <c r="N110" s="110"/>
      <c r="O110" s="110"/>
      <c r="P110" s="110"/>
      <c r="Q110" s="110"/>
      <c r="R110" s="110"/>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33"/>
      <c r="BL110" s="133"/>
      <c r="BM110" s="110"/>
      <c r="BN110" s="110"/>
      <c r="BO110" s="110"/>
      <c r="BP110" s="110"/>
      <c r="BQ110" s="110"/>
      <c r="BR110" s="110"/>
      <c r="BS110" s="110"/>
      <c r="BT110" s="110"/>
      <c r="BU110" s="11"/>
    </row>
    <row r="111" spans="1:73" customFormat="1" x14ac:dyDescent="0.25">
      <c r="A111" s="11"/>
      <c r="B111" s="11"/>
      <c r="C111" s="110"/>
      <c r="D111" s="110"/>
      <c r="E111" s="110"/>
      <c r="F111" s="110"/>
      <c r="G111" s="110"/>
      <c r="H111" s="110"/>
      <c r="I111" s="110"/>
      <c r="J111" s="110"/>
      <c r="K111" s="110"/>
      <c r="L111" s="110"/>
      <c r="M111" s="110"/>
      <c r="N111" s="110"/>
      <c r="O111" s="110"/>
      <c r="P111" s="110"/>
      <c r="Q111" s="110"/>
      <c r="R111" s="110"/>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33"/>
      <c r="BL111" s="133"/>
      <c r="BM111" s="110"/>
      <c r="BN111" s="110"/>
      <c r="BO111" s="110"/>
      <c r="BP111" s="110"/>
      <c r="BQ111" s="110"/>
      <c r="BR111" s="110"/>
      <c r="BS111" s="110"/>
      <c r="BT111" s="110"/>
      <c r="BU111" s="11"/>
    </row>
    <row r="112" spans="1:73" customFormat="1" x14ac:dyDescent="0.25">
      <c r="A112" s="11"/>
      <c r="B112" s="11"/>
      <c r="C112" s="110"/>
      <c r="D112" s="110"/>
      <c r="E112" s="110"/>
      <c r="F112" s="110"/>
      <c r="G112" s="110"/>
      <c r="H112" s="110"/>
      <c r="I112" s="110"/>
      <c r="J112" s="110"/>
      <c r="K112" s="110"/>
      <c r="L112" s="110"/>
      <c r="M112" s="110"/>
      <c r="N112" s="110"/>
      <c r="O112" s="110"/>
      <c r="P112" s="110"/>
      <c r="Q112" s="110"/>
      <c r="R112" s="110"/>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33"/>
      <c r="BL112" s="133"/>
      <c r="BM112" s="110"/>
      <c r="BN112" s="110"/>
      <c r="BO112" s="110"/>
      <c r="BP112" s="110"/>
      <c r="BQ112" s="110"/>
      <c r="BR112" s="110"/>
      <c r="BS112" s="110"/>
      <c r="BT112" s="110"/>
      <c r="BU112" s="11"/>
    </row>
    <row r="113" spans="1:73" customFormat="1" x14ac:dyDescent="0.25">
      <c r="A113" s="11"/>
      <c r="B113" s="11"/>
      <c r="C113" s="110"/>
      <c r="D113" s="110"/>
      <c r="E113" s="110"/>
      <c r="F113" s="110"/>
      <c r="G113" s="110"/>
      <c r="H113" s="110"/>
      <c r="I113" s="110"/>
      <c r="J113" s="110"/>
      <c r="K113" s="110"/>
      <c r="L113" s="110"/>
      <c r="M113" s="110"/>
      <c r="N113" s="110"/>
      <c r="O113" s="110"/>
      <c r="P113" s="110"/>
      <c r="Q113" s="110"/>
      <c r="R113" s="110"/>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33"/>
      <c r="BL113" s="133"/>
      <c r="BM113" s="110"/>
      <c r="BN113" s="110"/>
      <c r="BO113" s="110"/>
      <c r="BP113" s="110"/>
      <c r="BQ113" s="110"/>
      <c r="BR113" s="110"/>
      <c r="BS113" s="110"/>
      <c r="BT113" s="110"/>
      <c r="BU113" s="11"/>
    </row>
    <row r="114" spans="1:73" customFormat="1" x14ac:dyDescent="0.25">
      <c r="A114" s="11"/>
      <c r="B114" s="11"/>
      <c r="C114" s="110"/>
      <c r="D114" s="110"/>
      <c r="E114" s="110"/>
      <c r="F114" s="110"/>
      <c r="G114" s="110"/>
      <c r="H114" s="110"/>
      <c r="I114" s="110"/>
      <c r="J114" s="110"/>
      <c r="K114" s="110"/>
      <c r="L114" s="110"/>
      <c r="M114" s="110"/>
      <c r="N114" s="110"/>
      <c r="O114" s="110"/>
      <c r="P114" s="110"/>
      <c r="Q114" s="110"/>
      <c r="R114" s="110"/>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33"/>
      <c r="BL114" s="133"/>
      <c r="BM114" s="110"/>
      <c r="BN114" s="110"/>
      <c r="BO114" s="110"/>
      <c r="BP114" s="110"/>
      <c r="BQ114" s="110"/>
      <c r="BR114" s="110"/>
      <c r="BS114" s="110"/>
      <c r="BT114" s="110"/>
      <c r="BU114" s="11"/>
    </row>
    <row r="115" spans="1:73" customFormat="1" x14ac:dyDescent="0.25">
      <c r="A115" s="11"/>
      <c r="B115" s="11"/>
      <c r="C115" s="110"/>
      <c r="D115" s="110"/>
      <c r="E115" s="110"/>
      <c r="F115" s="110"/>
      <c r="G115" s="110"/>
      <c r="H115" s="110"/>
      <c r="I115" s="110"/>
      <c r="J115" s="110"/>
      <c r="K115" s="110"/>
      <c r="L115" s="110"/>
      <c r="M115" s="110"/>
      <c r="N115" s="110"/>
      <c r="O115" s="110"/>
      <c r="P115" s="110"/>
      <c r="Q115" s="110"/>
      <c r="R115" s="110"/>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33"/>
      <c r="BL115" s="133"/>
      <c r="BM115" s="110"/>
      <c r="BN115" s="110"/>
      <c r="BO115" s="110"/>
      <c r="BP115" s="110"/>
      <c r="BQ115" s="110"/>
      <c r="BR115" s="110"/>
      <c r="BS115" s="110"/>
      <c r="BT115" s="110"/>
      <c r="BU115" s="11"/>
    </row>
    <row r="116" spans="1:73" customFormat="1" x14ac:dyDescent="0.25">
      <c r="A116" s="11"/>
      <c r="B116" s="11"/>
      <c r="C116" s="110"/>
      <c r="D116" s="110"/>
      <c r="E116" s="110"/>
      <c r="F116" s="110"/>
      <c r="G116" s="110"/>
      <c r="H116" s="110"/>
      <c r="I116" s="110"/>
      <c r="J116" s="110"/>
      <c r="K116" s="110"/>
      <c r="L116" s="110"/>
      <c r="M116" s="110"/>
      <c r="N116" s="110"/>
      <c r="O116" s="110"/>
      <c r="P116" s="110"/>
      <c r="Q116" s="110"/>
      <c r="R116" s="110"/>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33"/>
      <c r="BL116" s="133"/>
      <c r="BM116" s="110"/>
      <c r="BN116" s="110"/>
      <c r="BO116" s="110"/>
      <c r="BP116" s="110"/>
      <c r="BQ116" s="110"/>
      <c r="BR116" s="110"/>
      <c r="BS116" s="110"/>
      <c r="BT116" s="110"/>
      <c r="BU116" s="11"/>
    </row>
    <row r="117" spans="1:73" customFormat="1" x14ac:dyDescent="0.25">
      <c r="A117" s="11"/>
      <c r="B117" s="11"/>
      <c r="C117" s="110"/>
      <c r="D117" s="110"/>
      <c r="E117" s="110"/>
      <c r="F117" s="110"/>
      <c r="G117" s="110"/>
      <c r="H117" s="110"/>
      <c r="I117" s="110"/>
      <c r="J117" s="110"/>
      <c r="K117" s="110"/>
      <c r="L117" s="110"/>
      <c r="M117" s="110"/>
      <c r="N117" s="110"/>
      <c r="O117" s="110"/>
      <c r="P117" s="110"/>
      <c r="Q117" s="110"/>
      <c r="R117" s="110"/>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33"/>
      <c r="BL117" s="133"/>
      <c r="BM117" s="110"/>
      <c r="BN117" s="110"/>
      <c r="BO117" s="110"/>
      <c r="BP117" s="110"/>
      <c r="BQ117" s="110"/>
      <c r="BR117" s="110"/>
      <c r="BS117" s="110"/>
      <c r="BT117" s="110"/>
      <c r="BU117" s="11"/>
    </row>
    <row r="118" spans="1:73" customFormat="1" x14ac:dyDescent="0.25">
      <c r="A118" s="11"/>
      <c r="B118" s="11"/>
      <c r="C118" s="110"/>
      <c r="D118" s="110"/>
      <c r="E118" s="110"/>
      <c r="F118" s="110"/>
      <c r="G118" s="110"/>
      <c r="H118" s="110"/>
      <c r="I118" s="110"/>
      <c r="J118" s="110"/>
      <c r="K118" s="110"/>
      <c r="L118" s="110"/>
      <c r="M118" s="110"/>
      <c r="N118" s="110"/>
      <c r="O118" s="110"/>
      <c r="P118" s="110"/>
      <c r="Q118" s="110"/>
      <c r="R118" s="110"/>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33"/>
      <c r="BL118" s="133"/>
      <c r="BM118" s="110"/>
      <c r="BN118" s="110"/>
      <c r="BO118" s="110"/>
      <c r="BP118" s="110"/>
      <c r="BQ118" s="110"/>
      <c r="BR118" s="110"/>
      <c r="BS118" s="110"/>
      <c r="BT118" s="110"/>
      <c r="BU118" s="11"/>
    </row>
    <row r="119" spans="1:73" customFormat="1" x14ac:dyDescent="0.25">
      <c r="A119" s="11"/>
      <c r="B119" s="11"/>
      <c r="C119" s="110"/>
      <c r="D119" s="110"/>
      <c r="E119" s="110"/>
      <c r="F119" s="110"/>
      <c r="G119" s="110"/>
      <c r="H119" s="110"/>
      <c r="I119" s="110"/>
      <c r="J119" s="110"/>
      <c r="K119" s="110"/>
      <c r="L119" s="110"/>
      <c r="M119" s="110"/>
      <c r="N119" s="110"/>
      <c r="O119" s="110"/>
      <c r="P119" s="110"/>
      <c r="Q119" s="110"/>
      <c r="R119" s="110"/>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33"/>
      <c r="BL119" s="133"/>
      <c r="BM119" s="110"/>
      <c r="BN119" s="110"/>
      <c r="BO119" s="110"/>
      <c r="BP119" s="110"/>
      <c r="BQ119" s="110"/>
      <c r="BR119" s="110"/>
      <c r="BS119" s="110"/>
      <c r="BT119" s="110"/>
      <c r="BU119" s="11"/>
    </row>
    <row r="120" spans="1:73" customFormat="1" x14ac:dyDescent="0.25">
      <c r="A120" s="11"/>
      <c r="B120" s="11"/>
      <c r="C120" s="110"/>
      <c r="D120" s="110"/>
      <c r="E120" s="110"/>
      <c r="F120" s="110"/>
      <c r="G120" s="110"/>
      <c r="H120" s="110"/>
      <c r="I120" s="110"/>
      <c r="J120" s="110"/>
      <c r="K120" s="110"/>
      <c r="L120" s="110"/>
      <c r="M120" s="110"/>
      <c r="N120" s="110"/>
      <c r="O120" s="110"/>
      <c r="P120" s="110"/>
      <c r="Q120" s="110"/>
      <c r="R120" s="110"/>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33"/>
      <c r="BL120" s="133"/>
      <c r="BM120" s="110"/>
      <c r="BN120" s="110"/>
      <c r="BO120" s="110"/>
      <c r="BP120" s="110"/>
      <c r="BQ120" s="110"/>
      <c r="BR120" s="110"/>
      <c r="BS120" s="110"/>
      <c r="BT120" s="110"/>
      <c r="BU120" s="11"/>
    </row>
    <row r="121" spans="1:73" customFormat="1" x14ac:dyDescent="0.25">
      <c r="A121" s="11"/>
      <c r="B121" s="11"/>
      <c r="C121" s="110"/>
      <c r="D121" s="110"/>
      <c r="E121" s="110"/>
      <c r="F121" s="110"/>
      <c r="G121" s="110"/>
      <c r="H121" s="110"/>
      <c r="I121" s="110"/>
      <c r="J121" s="110"/>
      <c r="K121" s="110"/>
      <c r="L121" s="110"/>
      <c r="M121" s="110"/>
      <c r="N121" s="110"/>
      <c r="O121" s="110"/>
      <c r="P121" s="110"/>
      <c r="Q121" s="110"/>
      <c r="R121" s="110"/>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33"/>
      <c r="BL121" s="133"/>
      <c r="BM121" s="110"/>
      <c r="BN121" s="110"/>
      <c r="BO121" s="110"/>
      <c r="BP121" s="110"/>
      <c r="BQ121" s="110"/>
      <c r="BR121" s="110"/>
      <c r="BS121" s="110"/>
      <c r="BT121" s="110"/>
      <c r="BU121" s="11"/>
    </row>
    <row r="122" spans="1:73" customFormat="1" x14ac:dyDescent="0.25">
      <c r="A122" s="11"/>
      <c r="B122" s="11"/>
      <c r="C122" s="110"/>
      <c r="D122" s="110"/>
      <c r="E122" s="110"/>
      <c r="F122" s="110"/>
      <c r="G122" s="110"/>
      <c r="H122" s="110"/>
      <c r="I122" s="110"/>
      <c r="J122" s="110"/>
      <c r="K122" s="110"/>
      <c r="L122" s="110"/>
      <c r="M122" s="110"/>
      <c r="N122" s="110"/>
      <c r="O122" s="110"/>
      <c r="P122" s="110"/>
      <c r="Q122" s="110"/>
      <c r="R122" s="110"/>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33"/>
      <c r="BL122" s="133"/>
      <c r="BM122" s="110"/>
      <c r="BN122" s="110"/>
      <c r="BO122" s="110"/>
      <c r="BP122" s="110"/>
      <c r="BQ122" s="110"/>
      <c r="BR122" s="110"/>
      <c r="BS122" s="110"/>
      <c r="BT122" s="110"/>
      <c r="BU122" s="11"/>
    </row>
    <row r="123" spans="1:73" customFormat="1" x14ac:dyDescent="0.25">
      <c r="A123" s="11"/>
      <c r="B123" s="11"/>
      <c r="C123" s="110"/>
      <c r="D123" s="110"/>
      <c r="E123" s="110"/>
      <c r="F123" s="110"/>
      <c r="G123" s="110"/>
      <c r="H123" s="110"/>
      <c r="I123" s="110"/>
      <c r="J123" s="110"/>
      <c r="K123" s="110"/>
      <c r="L123" s="110"/>
      <c r="M123" s="110"/>
      <c r="N123" s="110"/>
      <c r="O123" s="110"/>
      <c r="P123" s="110"/>
      <c r="Q123" s="110"/>
      <c r="R123" s="110"/>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33"/>
      <c r="BL123" s="133"/>
      <c r="BM123" s="110"/>
      <c r="BN123" s="110"/>
      <c r="BO123" s="110"/>
      <c r="BP123" s="110"/>
      <c r="BQ123" s="110"/>
      <c r="BR123" s="110"/>
      <c r="BS123" s="110"/>
      <c r="BT123" s="110"/>
      <c r="BU123" s="11"/>
    </row>
    <row r="124" spans="1:73" customFormat="1" x14ac:dyDescent="0.25">
      <c r="A124" s="11"/>
      <c r="B124" s="11"/>
      <c r="C124" s="110"/>
      <c r="D124" s="110"/>
      <c r="E124" s="110"/>
      <c r="F124" s="110"/>
      <c r="G124" s="110"/>
      <c r="H124" s="110"/>
      <c r="I124" s="110"/>
      <c r="J124" s="110"/>
      <c r="K124" s="110"/>
      <c r="L124" s="110"/>
      <c r="M124" s="110"/>
      <c r="N124" s="110"/>
      <c r="O124" s="110"/>
      <c r="P124" s="110"/>
      <c r="Q124" s="110"/>
      <c r="R124" s="110"/>
      <c r="S124" s="11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33"/>
      <c r="BL124" s="133"/>
      <c r="BM124" s="110"/>
      <c r="BN124" s="110"/>
      <c r="BO124" s="110"/>
      <c r="BP124" s="110"/>
      <c r="BQ124" s="110"/>
      <c r="BR124" s="110"/>
      <c r="BS124" s="110"/>
      <c r="BT124" s="110"/>
      <c r="BU124" s="11"/>
    </row>
    <row r="125" spans="1:73" customFormat="1" x14ac:dyDescent="0.25">
      <c r="A125" s="11"/>
      <c r="B125" s="11"/>
      <c r="C125" s="110"/>
      <c r="D125" s="110"/>
      <c r="E125" s="110"/>
      <c r="F125" s="110"/>
      <c r="G125" s="110"/>
      <c r="H125" s="110"/>
      <c r="I125" s="110"/>
      <c r="J125" s="110"/>
      <c r="K125" s="110"/>
      <c r="L125" s="110"/>
      <c r="M125" s="110"/>
      <c r="N125" s="110"/>
      <c r="O125" s="110"/>
      <c r="P125" s="110"/>
      <c r="Q125" s="110"/>
      <c r="R125" s="110"/>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33"/>
      <c r="BL125" s="133"/>
      <c r="BM125" s="110"/>
      <c r="BN125" s="110"/>
      <c r="BO125" s="110"/>
      <c r="BP125" s="110"/>
      <c r="BQ125" s="110"/>
      <c r="BR125" s="110"/>
      <c r="BS125" s="110"/>
      <c r="BT125" s="110"/>
      <c r="BU125" s="11"/>
    </row>
    <row r="126" spans="1:73" customFormat="1" x14ac:dyDescent="0.25">
      <c r="A126" s="11"/>
      <c r="B126" s="11"/>
      <c r="C126" s="110"/>
      <c r="D126" s="110"/>
      <c r="E126" s="110"/>
      <c r="F126" s="110"/>
      <c r="G126" s="110"/>
      <c r="H126" s="110"/>
      <c r="I126" s="110"/>
      <c r="J126" s="110"/>
      <c r="K126" s="110"/>
      <c r="L126" s="110"/>
      <c r="M126" s="110"/>
      <c r="N126" s="110"/>
      <c r="O126" s="110"/>
      <c r="P126" s="110"/>
      <c r="Q126" s="110"/>
      <c r="R126" s="110"/>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33"/>
      <c r="BL126" s="133"/>
      <c r="BM126" s="110"/>
      <c r="BN126" s="110"/>
      <c r="BO126" s="110"/>
      <c r="BP126" s="110"/>
      <c r="BQ126" s="110"/>
      <c r="BR126" s="110"/>
      <c r="BS126" s="110"/>
      <c r="BT126" s="110"/>
      <c r="BU126" s="11"/>
    </row>
    <row r="127" spans="1:73" customFormat="1" x14ac:dyDescent="0.25">
      <c r="A127" s="11"/>
      <c r="B127" s="11"/>
      <c r="C127" s="110"/>
      <c r="D127" s="110"/>
      <c r="E127" s="110"/>
      <c r="F127" s="110"/>
      <c r="G127" s="110"/>
      <c r="H127" s="110"/>
      <c r="I127" s="110"/>
      <c r="J127" s="110"/>
      <c r="K127" s="110"/>
      <c r="L127" s="110"/>
      <c r="M127" s="110"/>
      <c r="N127" s="110"/>
      <c r="O127" s="110"/>
      <c r="P127" s="110"/>
      <c r="Q127" s="110"/>
      <c r="R127" s="110"/>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33"/>
      <c r="BL127" s="133"/>
      <c r="BM127" s="110"/>
      <c r="BN127" s="110"/>
      <c r="BO127" s="110"/>
      <c r="BP127" s="110"/>
      <c r="BQ127" s="110"/>
      <c r="BR127" s="110"/>
      <c r="BS127" s="110"/>
      <c r="BT127" s="110"/>
      <c r="BU127" s="11"/>
    </row>
    <row r="128" spans="1:73" customFormat="1" x14ac:dyDescent="0.25">
      <c r="A128" s="11"/>
      <c r="B128" s="11"/>
      <c r="C128" s="110"/>
      <c r="D128" s="110"/>
      <c r="E128" s="110"/>
      <c r="F128" s="110"/>
      <c r="G128" s="110"/>
      <c r="H128" s="110"/>
      <c r="I128" s="110"/>
      <c r="J128" s="110"/>
      <c r="K128" s="110"/>
      <c r="L128" s="110"/>
      <c r="M128" s="110"/>
      <c r="N128" s="110"/>
      <c r="O128" s="110"/>
      <c r="P128" s="110"/>
      <c r="Q128" s="110"/>
      <c r="R128" s="110"/>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33"/>
      <c r="BL128" s="133"/>
      <c r="BM128" s="110"/>
      <c r="BN128" s="110"/>
      <c r="BO128" s="110"/>
      <c r="BP128" s="110"/>
      <c r="BQ128" s="110"/>
      <c r="BR128" s="110"/>
      <c r="BS128" s="110"/>
      <c r="BT128" s="110"/>
      <c r="BU128" s="11"/>
    </row>
    <row r="129" spans="1:73" customFormat="1" x14ac:dyDescent="0.25">
      <c r="A129" s="11"/>
      <c r="B129" s="11"/>
      <c r="C129" s="110"/>
      <c r="D129" s="110"/>
      <c r="E129" s="110"/>
      <c r="F129" s="110"/>
      <c r="G129" s="110"/>
      <c r="H129" s="110"/>
      <c r="I129" s="110"/>
      <c r="J129" s="110"/>
      <c r="K129" s="110"/>
      <c r="L129" s="110"/>
      <c r="M129" s="110"/>
      <c r="N129" s="110"/>
      <c r="O129" s="110"/>
      <c r="P129" s="110"/>
      <c r="Q129" s="110"/>
      <c r="R129" s="110"/>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33"/>
      <c r="BL129" s="133"/>
      <c r="BM129" s="110"/>
      <c r="BN129" s="110"/>
      <c r="BO129" s="110"/>
      <c r="BP129" s="110"/>
      <c r="BQ129" s="110"/>
      <c r="BR129" s="110"/>
      <c r="BS129" s="110"/>
      <c r="BT129" s="110"/>
      <c r="BU129" s="11"/>
    </row>
    <row r="130" spans="1:73" customFormat="1" x14ac:dyDescent="0.25">
      <c r="A130" s="11"/>
      <c r="B130" s="11"/>
      <c r="C130" s="110"/>
      <c r="D130" s="110"/>
      <c r="E130" s="110"/>
      <c r="F130" s="110"/>
      <c r="G130" s="110"/>
      <c r="H130" s="110"/>
      <c r="I130" s="110"/>
      <c r="J130" s="110"/>
      <c r="K130" s="110"/>
      <c r="L130" s="110"/>
      <c r="M130" s="110"/>
      <c r="N130" s="110"/>
      <c r="O130" s="110"/>
      <c r="P130" s="110"/>
      <c r="Q130" s="110"/>
      <c r="R130" s="110"/>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33"/>
      <c r="BL130" s="133"/>
      <c r="BM130" s="110"/>
      <c r="BN130" s="110"/>
      <c r="BO130" s="110"/>
      <c r="BP130" s="110"/>
      <c r="BQ130" s="110"/>
      <c r="BR130" s="110"/>
      <c r="BS130" s="110"/>
      <c r="BT130" s="110"/>
      <c r="BU130" s="11"/>
    </row>
    <row r="131" spans="1:73" customFormat="1" x14ac:dyDescent="0.25">
      <c r="A131" s="11"/>
      <c r="B131" s="11"/>
      <c r="C131" s="110"/>
      <c r="D131" s="110"/>
      <c r="E131" s="110"/>
      <c r="F131" s="110"/>
      <c r="G131" s="110"/>
      <c r="H131" s="110"/>
      <c r="I131" s="110"/>
      <c r="J131" s="110"/>
      <c r="K131" s="110"/>
      <c r="L131" s="110"/>
      <c r="M131" s="110"/>
      <c r="N131" s="110"/>
      <c r="O131" s="110"/>
      <c r="P131" s="110"/>
      <c r="Q131" s="110"/>
      <c r="R131" s="110"/>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33"/>
      <c r="BL131" s="133"/>
      <c r="BM131" s="110"/>
      <c r="BN131" s="110"/>
      <c r="BO131" s="110"/>
      <c r="BP131" s="110"/>
      <c r="BQ131" s="110"/>
      <c r="BR131" s="110"/>
      <c r="BS131" s="110"/>
      <c r="BT131" s="110"/>
      <c r="BU131" s="11"/>
    </row>
    <row r="132" spans="1:73" customFormat="1" x14ac:dyDescent="0.25">
      <c r="A132" s="11"/>
      <c r="B132" s="11"/>
      <c r="C132" s="110"/>
      <c r="D132" s="110"/>
      <c r="E132" s="110"/>
      <c r="F132" s="110"/>
      <c r="G132" s="110"/>
      <c r="H132" s="110"/>
      <c r="I132" s="110"/>
      <c r="J132" s="110"/>
      <c r="K132" s="110"/>
      <c r="L132" s="110"/>
      <c r="M132" s="110"/>
      <c r="N132" s="110"/>
      <c r="O132" s="110"/>
      <c r="P132" s="110"/>
      <c r="Q132" s="110"/>
      <c r="R132" s="110"/>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33"/>
      <c r="BL132" s="133"/>
      <c r="BM132" s="110"/>
      <c r="BN132" s="110"/>
      <c r="BO132" s="110"/>
      <c r="BP132" s="110"/>
      <c r="BQ132" s="110"/>
      <c r="BR132" s="110"/>
      <c r="BS132" s="110"/>
      <c r="BT132" s="110"/>
      <c r="BU132" s="11"/>
    </row>
    <row r="133" spans="1:73" customFormat="1" x14ac:dyDescent="0.25">
      <c r="A133" s="11"/>
      <c r="B133" s="11"/>
      <c r="C133" s="110"/>
      <c r="D133" s="110"/>
      <c r="E133" s="110"/>
      <c r="F133" s="110"/>
      <c r="G133" s="110"/>
      <c r="H133" s="110"/>
      <c r="I133" s="110"/>
      <c r="J133" s="110"/>
      <c r="K133" s="110"/>
      <c r="L133" s="110"/>
      <c r="M133" s="110"/>
      <c r="N133" s="110"/>
      <c r="O133" s="110"/>
      <c r="P133" s="110"/>
      <c r="Q133" s="110"/>
      <c r="R133" s="110"/>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33"/>
      <c r="BL133" s="133"/>
      <c r="BM133" s="110"/>
      <c r="BN133" s="110"/>
      <c r="BO133" s="110"/>
      <c r="BP133" s="110"/>
      <c r="BQ133" s="110"/>
      <c r="BR133" s="110"/>
      <c r="BS133" s="110"/>
      <c r="BT133" s="110"/>
      <c r="BU133" s="11"/>
    </row>
    <row r="134" spans="1:73" customFormat="1" x14ac:dyDescent="0.25">
      <c r="A134" s="11"/>
      <c r="B134" s="11"/>
      <c r="C134" s="110"/>
      <c r="D134" s="110"/>
      <c r="E134" s="110"/>
      <c r="F134" s="110"/>
      <c r="G134" s="110"/>
      <c r="H134" s="110"/>
      <c r="I134" s="110"/>
      <c r="J134" s="110"/>
      <c r="K134" s="110"/>
      <c r="L134" s="110"/>
      <c r="M134" s="110"/>
      <c r="N134" s="110"/>
      <c r="O134" s="110"/>
      <c r="P134" s="110"/>
      <c r="Q134" s="110"/>
      <c r="R134" s="110"/>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33"/>
      <c r="BL134" s="133"/>
      <c r="BM134" s="110"/>
      <c r="BN134" s="110"/>
      <c r="BO134" s="110"/>
      <c r="BP134" s="110"/>
      <c r="BQ134" s="110"/>
      <c r="BR134" s="110"/>
      <c r="BS134" s="110"/>
      <c r="BT134" s="110"/>
      <c r="BU134" s="11"/>
    </row>
    <row r="135" spans="1:73" customFormat="1" x14ac:dyDescent="0.25">
      <c r="A135" s="11"/>
      <c r="B135" s="11"/>
      <c r="C135" s="110"/>
      <c r="D135" s="110"/>
      <c r="E135" s="110"/>
      <c r="F135" s="110"/>
      <c r="G135" s="110"/>
      <c r="H135" s="110"/>
      <c r="I135" s="110"/>
      <c r="J135" s="110"/>
      <c r="K135" s="110"/>
      <c r="L135" s="110"/>
      <c r="M135" s="110"/>
      <c r="N135" s="110"/>
      <c r="O135" s="110"/>
      <c r="P135" s="110"/>
      <c r="Q135" s="110"/>
      <c r="R135" s="110"/>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33"/>
      <c r="BL135" s="133"/>
      <c r="BM135" s="110"/>
      <c r="BN135" s="110"/>
      <c r="BO135" s="110"/>
      <c r="BP135" s="110"/>
      <c r="BQ135" s="110"/>
      <c r="BR135" s="110"/>
      <c r="BS135" s="110"/>
      <c r="BT135" s="110"/>
      <c r="BU135" s="11"/>
    </row>
    <row r="136" spans="1:73" customFormat="1" x14ac:dyDescent="0.25">
      <c r="A136" s="11"/>
      <c r="B136" s="11"/>
      <c r="C136" s="110"/>
      <c r="D136" s="110"/>
      <c r="E136" s="110"/>
      <c r="F136" s="110"/>
      <c r="G136" s="110"/>
      <c r="H136" s="110"/>
      <c r="I136" s="110"/>
      <c r="J136" s="110"/>
      <c r="K136" s="110"/>
      <c r="L136" s="110"/>
      <c r="M136" s="110"/>
      <c r="N136" s="110"/>
      <c r="O136" s="110"/>
      <c r="P136" s="110"/>
      <c r="Q136" s="110"/>
      <c r="R136" s="110"/>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33"/>
      <c r="BL136" s="133"/>
      <c r="BM136" s="110"/>
      <c r="BN136" s="110"/>
      <c r="BO136" s="110"/>
      <c r="BP136" s="110"/>
      <c r="BQ136" s="110"/>
      <c r="BR136" s="110"/>
      <c r="BS136" s="110"/>
      <c r="BT136" s="110"/>
      <c r="BU136" s="11"/>
    </row>
    <row r="137" spans="1:73" customFormat="1" x14ac:dyDescent="0.25">
      <c r="A137" s="11"/>
      <c r="B137" s="11"/>
      <c r="C137" s="110"/>
      <c r="D137" s="110"/>
      <c r="E137" s="110"/>
      <c r="F137" s="110"/>
      <c r="G137" s="110"/>
      <c r="H137" s="110"/>
      <c r="I137" s="110"/>
      <c r="J137" s="110"/>
      <c r="K137" s="110"/>
      <c r="L137" s="110"/>
      <c r="M137" s="110"/>
      <c r="N137" s="110"/>
      <c r="O137" s="110"/>
      <c r="P137" s="110"/>
      <c r="Q137" s="110"/>
      <c r="R137" s="110"/>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33"/>
      <c r="BL137" s="133"/>
      <c r="BM137" s="110"/>
      <c r="BN137" s="110"/>
      <c r="BO137" s="110"/>
      <c r="BP137" s="110"/>
      <c r="BQ137" s="110"/>
      <c r="BR137" s="110"/>
      <c r="BS137" s="110"/>
      <c r="BT137" s="110"/>
      <c r="BU137" s="11"/>
    </row>
    <row r="138" spans="1:73" customFormat="1" x14ac:dyDescent="0.25">
      <c r="A138" s="11"/>
      <c r="B138" s="11"/>
      <c r="C138" s="110"/>
      <c r="D138" s="110"/>
      <c r="E138" s="110"/>
      <c r="F138" s="110"/>
      <c r="G138" s="110"/>
      <c r="H138" s="110"/>
      <c r="I138" s="110"/>
      <c r="J138" s="110"/>
      <c r="K138" s="110"/>
      <c r="L138" s="110"/>
      <c r="M138" s="110"/>
      <c r="N138" s="110"/>
      <c r="O138" s="110"/>
      <c r="P138" s="110"/>
      <c r="Q138" s="110"/>
      <c r="R138" s="110"/>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33"/>
      <c r="BL138" s="133"/>
      <c r="BM138" s="110"/>
      <c r="BN138" s="110"/>
      <c r="BO138" s="110"/>
      <c r="BP138" s="110"/>
      <c r="BQ138" s="110"/>
      <c r="BR138" s="110"/>
      <c r="BS138" s="110"/>
      <c r="BT138" s="110"/>
      <c r="BU138" s="11"/>
    </row>
    <row r="139" spans="1:73" customFormat="1" x14ac:dyDescent="0.25">
      <c r="A139" s="11"/>
      <c r="B139" s="11"/>
      <c r="C139" s="110"/>
      <c r="D139" s="110"/>
      <c r="E139" s="110"/>
      <c r="F139" s="110"/>
      <c r="G139" s="110"/>
      <c r="H139" s="110"/>
      <c r="I139" s="110"/>
      <c r="J139" s="110"/>
      <c r="K139" s="110"/>
      <c r="L139" s="110"/>
      <c r="M139" s="110"/>
      <c r="N139" s="110"/>
      <c r="O139" s="110"/>
      <c r="P139" s="110"/>
      <c r="Q139" s="110"/>
      <c r="R139" s="110"/>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33"/>
      <c r="BL139" s="133"/>
      <c r="BM139" s="110"/>
      <c r="BN139" s="110"/>
      <c r="BO139" s="110"/>
      <c r="BP139" s="110"/>
      <c r="BQ139" s="110"/>
      <c r="BR139" s="110"/>
      <c r="BS139" s="110"/>
      <c r="BT139" s="110"/>
      <c r="BU139" s="11"/>
    </row>
    <row r="140" spans="1:73" customFormat="1" x14ac:dyDescent="0.25">
      <c r="A140" s="11"/>
      <c r="B140" s="11"/>
      <c r="C140" s="110"/>
      <c r="D140" s="110"/>
      <c r="E140" s="110"/>
      <c r="F140" s="110"/>
      <c r="G140" s="110"/>
      <c r="H140" s="110"/>
      <c r="I140" s="110"/>
      <c r="J140" s="110"/>
      <c r="K140" s="110"/>
      <c r="L140" s="110"/>
      <c r="M140" s="110"/>
      <c r="N140" s="110"/>
      <c r="O140" s="110"/>
      <c r="P140" s="110"/>
      <c r="Q140" s="110"/>
      <c r="R140" s="110"/>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33"/>
      <c r="BL140" s="133"/>
      <c r="BM140" s="110"/>
      <c r="BN140" s="110"/>
      <c r="BO140" s="110"/>
      <c r="BP140" s="110"/>
      <c r="BQ140" s="110"/>
      <c r="BR140" s="110"/>
      <c r="BS140" s="110"/>
      <c r="BT140" s="110"/>
      <c r="BU140" s="11"/>
    </row>
    <row r="141" spans="1:73" customFormat="1" x14ac:dyDescent="0.25">
      <c r="A141" s="11"/>
      <c r="B141" s="11"/>
      <c r="C141" s="110"/>
      <c r="D141" s="110"/>
      <c r="E141" s="110"/>
      <c r="F141" s="110"/>
      <c r="G141" s="110"/>
      <c r="H141" s="110"/>
      <c r="I141" s="110"/>
      <c r="J141" s="110"/>
      <c r="K141" s="110"/>
      <c r="L141" s="110"/>
      <c r="M141" s="110"/>
      <c r="N141" s="110"/>
      <c r="O141" s="110"/>
      <c r="P141" s="110"/>
      <c r="Q141" s="110"/>
      <c r="R141" s="110"/>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33"/>
      <c r="BL141" s="133"/>
      <c r="BM141" s="110"/>
      <c r="BN141" s="110"/>
      <c r="BO141" s="110"/>
      <c r="BP141" s="110"/>
      <c r="BQ141" s="110"/>
      <c r="BR141" s="110"/>
      <c r="BS141" s="110"/>
      <c r="BT141" s="110"/>
      <c r="BU141" s="11"/>
    </row>
    <row r="142" spans="1:73" customFormat="1" x14ac:dyDescent="0.25">
      <c r="A142" s="11"/>
      <c r="B142" s="11"/>
      <c r="C142" s="110"/>
      <c r="D142" s="110"/>
      <c r="E142" s="110"/>
      <c r="F142" s="110"/>
      <c r="G142" s="110"/>
      <c r="H142" s="110"/>
      <c r="I142" s="110"/>
      <c r="J142" s="110"/>
      <c r="K142" s="110"/>
      <c r="L142" s="110"/>
      <c r="M142" s="110"/>
      <c r="N142" s="110"/>
      <c r="O142" s="110"/>
      <c r="P142" s="110"/>
      <c r="Q142" s="110"/>
      <c r="R142" s="110"/>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33"/>
      <c r="BL142" s="133"/>
      <c r="BM142" s="110"/>
      <c r="BN142" s="110"/>
      <c r="BO142" s="110"/>
      <c r="BP142" s="110"/>
      <c r="BQ142" s="110"/>
      <c r="BR142" s="110"/>
      <c r="BS142" s="110"/>
      <c r="BT142" s="110"/>
      <c r="BU142" s="11"/>
    </row>
    <row r="143" spans="1:73" customFormat="1" x14ac:dyDescent="0.25">
      <c r="A143" s="11"/>
      <c r="B143" s="11"/>
      <c r="C143" s="110"/>
      <c r="D143" s="110"/>
      <c r="E143" s="110"/>
      <c r="F143" s="110"/>
      <c r="G143" s="110"/>
      <c r="H143" s="110"/>
      <c r="I143" s="110"/>
      <c r="J143" s="110"/>
      <c r="K143" s="110"/>
      <c r="L143" s="110"/>
      <c r="M143" s="110"/>
      <c r="N143" s="110"/>
      <c r="O143" s="110"/>
      <c r="P143" s="110"/>
      <c r="Q143" s="110"/>
      <c r="R143" s="110"/>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33"/>
      <c r="BL143" s="133"/>
      <c r="BM143" s="110"/>
      <c r="BN143" s="110"/>
      <c r="BO143" s="110"/>
      <c r="BP143" s="110"/>
      <c r="BQ143" s="110"/>
      <c r="BR143" s="110"/>
      <c r="BS143" s="110"/>
      <c r="BT143" s="110"/>
      <c r="BU143" s="11"/>
    </row>
    <row r="144" spans="1:73" customFormat="1" x14ac:dyDescent="0.25">
      <c r="A144" s="11"/>
      <c r="B144" s="11"/>
      <c r="C144" s="110"/>
      <c r="D144" s="110"/>
      <c r="E144" s="110"/>
      <c r="F144" s="110"/>
      <c r="G144" s="110"/>
      <c r="H144" s="110"/>
      <c r="I144" s="110"/>
      <c r="J144" s="110"/>
      <c r="K144" s="110"/>
      <c r="L144" s="110"/>
      <c r="M144" s="110"/>
      <c r="N144" s="110"/>
      <c r="O144" s="110"/>
      <c r="P144" s="110"/>
      <c r="Q144" s="110"/>
      <c r="R144" s="110"/>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33"/>
      <c r="BL144" s="133"/>
      <c r="BM144" s="110"/>
      <c r="BN144" s="110"/>
      <c r="BO144" s="110"/>
      <c r="BP144" s="110"/>
      <c r="BQ144" s="110"/>
      <c r="BR144" s="110"/>
      <c r="BS144" s="110"/>
      <c r="BT144" s="110"/>
      <c r="BU144" s="11"/>
    </row>
    <row r="145" spans="1:73" customFormat="1" x14ac:dyDescent="0.25">
      <c r="A145" s="11"/>
      <c r="B145" s="11"/>
      <c r="C145" s="110"/>
      <c r="D145" s="110"/>
      <c r="E145" s="110"/>
      <c r="F145" s="110"/>
      <c r="G145" s="110"/>
      <c r="H145" s="110"/>
      <c r="I145" s="110"/>
      <c r="J145" s="110"/>
      <c r="K145" s="110"/>
      <c r="L145" s="110"/>
      <c r="M145" s="110"/>
      <c r="N145" s="110"/>
      <c r="O145" s="110"/>
      <c r="P145" s="110"/>
      <c r="Q145" s="110"/>
      <c r="R145" s="110"/>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33"/>
      <c r="BL145" s="133"/>
      <c r="BM145" s="110"/>
      <c r="BN145" s="110"/>
      <c r="BO145" s="110"/>
      <c r="BP145" s="110"/>
      <c r="BQ145" s="110"/>
      <c r="BR145" s="110"/>
      <c r="BS145" s="110"/>
      <c r="BT145" s="110"/>
      <c r="BU145" s="11"/>
    </row>
    <row r="146" spans="1:73" customFormat="1" x14ac:dyDescent="0.25">
      <c r="A146" s="11"/>
      <c r="B146" s="11"/>
      <c r="C146" s="110"/>
      <c r="D146" s="110"/>
      <c r="E146" s="110"/>
      <c r="F146" s="110"/>
      <c r="G146" s="110"/>
      <c r="H146" s="110"/>
      <c r="I146" s="110"/>
      <c r="J146" s="110"/>
      <c r="K146" s="110"/>
      <c r="L146" s="110"/>
      <c r="M146" s="110"/>
      <c r="N146" s="110"/>
      <c r="O146" s="110"/>
      <c r="P146" s="110"/>
      <c r="Q146" s="110"/>
      <c r="R146" s="110"/>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33"/>
      <c r="BL146" s="133"/>
      <c r="BM146" s="110"/>
      <c r="BN146" s="110"/>
      <c r="BO146" s="110"/>
      <c r="BP146" s="110"/>
      <c r="BQ146" s="110"/>
      <c r="BR146" s="110"/>
      <c r="BS146" s="110"/>
      <c r="BT146" s="110"/>
      <c r="BU146" s="11"/>
    </row>
    <row r="147" spans="1:73" customFormat="1" x14ac:dyDescent="0.25">
      <c r="A147" s="11"/>
      <c r="B147" s="11"/>
      <c r="C147" s="110"/>
      <c r="D147" s="110"/>
      <c r="E147" s="110"/>
      <c r="F147" s="110"/>
      <c r="G147" s="110"/>
      <c r="H147" s="110"/>
      <c r="I147" s="110"/>
      <c r="J147" s="110"/>
      <c r="K147" s="110"/>
      <c r="L147" s="110"/>
      <c r="M147" s="110"/>
      <c r="N147" s="110"/>
      <c r="O147" s="110"/>
      <c r="P147" s="110"/>
      <c r="Q147" s="110"/>
      <c r="R147" s="110"/>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33"/>
      <c r="BL147" s="133"/>
      <c r="BM147" s="110"/>
      <c r="BN147" s="110"/>
      <c r="BO147" s="110"/>
      <c r="BP147" s="110"/>
      <c r="BQ147" s="110"/>
      <c r="BR147" s="110"/>
      <c r="BS147" s="110"/>
      <c r="BT147" s="110"/>
      <c r="BU147" s="11"/>
    </row>
    <row r="148" spans="1:73" customFormat="1" x14ac:dyDescent="0.25">
      <c r="A148" s="11"/>
      <c r="B148" s="11"/>
      <c r="C148" s="110"/>
      <c r="D148" s="110"/>
      <c r="E148" s="110"/>
      <c r="F148" s="110"/>
      <c r="G148" s="110"/>
      <c r="H148" s="110"/>
      <c r="I148" s="110"/>
      <c r="J148" s="110"/>
      <c r="K148" s="110"/>
      <c r="L148" s="110"/>
      <c r="M148" s="110"/>
      <c r="N148" s="110"/>
      <c r="O148" s="110"/>
      <c r="P148" s="110"/>
      <c r="Q148" s="110"/>
      <c r="R148" s="110"/>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33"/>
      <c r="BL148" s="133"/>
      <c r="BM148" s="110"/>
      <c r="BN148" s="110"/>
      <c r="BO148" s="110"/>
      <c r="BP148" s="110"/>
      <c r="BQ148" s="110"/>
      <c r="BR148" s="110"/>
      <c r="BS148" s="110"/>
      <c r="BT148" s="110"/>
      <c r="BU148" s="11"/>
    </row>
    <row r="149" spans="1:73" customFormat="1" x14ac:dyDescent="0.25">
      <c r="A149" s="11"/>
      <c r="B149" s="11"/>
      <c r="C149" s="110"/>
      <c r="D149" s="110"/>
      <c r="E149" s="110"/>
      <c r="F149" s="110"/>
      <c r="G149" s="110"/>
      <c r="H149" s="110"/>
      <c r="I149" s="110"/>
      <c r="J149" s="110"/>
      <c r="K149" s="110"/>
      <c r="L149" s="110"/>
      <c r="M149" s="110"/>
      <c r="N149" s="110"/>
      <c r="O149" s="110"/>
      <c r="P149" s="110"/>
      <c r="Q149" s="110"/>
      <c r="R149" s="110"/>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33"/>
      <c r="BL149" s="133"/>
      <c r="BM149" s="110"/>
      <c r="BN149" s="110"/>
      <c r="BO149" s="110"/>
      <c r="BP149" s="110"/>
      <c r="BQ149" s="110"/>
      <c r="BR149" s="110"/>
      <c r="BS149" s="110"/>
      <c r="BT149" s="110"/>
      <c r="BU149" s="11"/>
    </row>
    <row r="150" spans="1:73" customFormat="1" x14ac:dyDescent="0.25">
      <c r="A150" s="11"/>
      <c r="B150" s="11"/>
      <c r="C150" s="110"/>
      <c r="D150" s="110"/>
      <c r="E150" s="110"/>
      <c r="F150" s="110"/>
      <c r="G150" s="110"/>
      <c r="H150" s="110"/>
      <c r="I150" s="110"/>
      <c r="J150" s="110"/>
      <c r="K150" s="110"/>
      <c r="L150" s="110"/>
      <c r="M150" s="110"/>
      <c r="N150" s="110"/>
      <c r="O150" s="110"/>
      <c r="P150" s="110"/>
      <c r="Q150" s="110"/>
      <c r="R150" s="110"/>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33"/>
      <c r="BL150" s="133"/>
      <c r="BM150" s="110"/>
      <c r="BN150" s="110"/>
      <c r="BO150" s="110"/>
      <c r="BP150" s="110"/>
      <c r="BQ150" s="110"/>
      <c r="BR150" s="110"/>
      <c r="BS150" s="110"/>
      <c r="BT150" s="110"/>
      <c r="BU150" s="11"/>
    </row>
    <row r="151" spans="1:73" customFormat="1" x14ac:dyDescent="0.25">
      <c r="A151" s="11"/>
      <c r="B151" s="11"/>
      <c r="C151" s="110"/>
      <c r="D151" s="110"/>
      <c r="E151" s="110"/>
      <c r="F151" s="110"/>
      <c r="G151" s="110"/>
      <c r="H151" s="110"/>
      <c r="I151" s="110"/>
      <c r="J151" s="110"/>
      <c r="K151" s="110"/>
      <c r="L151" s="110"/>
      <c r="M151" s="110"/>
      <c r="N151" s="110"/>
      <c r="O151" s="110"/>
      <c r="P151" s="110"/>
      <c r="Q151" s="110"/>
      <c r="R151" s="110"/>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33"/>
      <c r="BL151" s="133"/>
      <c r="BM151" s="110"/>
      <c r="BN151" s="110"/>
      <c r="BO151" s="110"/>
      <c r="BP151" s="110"/>
      <c r="BQ151" s="110"/>
      <c r="BR151" s="110"/>
      <c r="BS151" s="110"/>
      <c r="BT151" s="110"/>
      <c r="BU151" s="11"/>
    </row>
    <row r="152" spans="1:73" customFormat="1" x14ac:dyDescent="0.25">
      <c r="A152" s="11"/>
      <c r="B152" s="11"/>
      <c r="C152" s="110"/>
      <c r="D152" s="110"/>
      <c r="E152" s="110"/>
      <c r="F152" s="110"/>
      <c r="G152" s="110"/>
      <c r="H152" s="110"/>
      <c r="I152" s="110"/>
      <c r="J152" s="110"/>
      <c r="K152" s="110"/>
      <c r="L152" s="110"/>
      <c r="M152" s="110"/>
      <c r="N152" s="110"/>
      <c r="O152" s="110"/>
      <c r="P152" s="110"/>
      <c r="Q152" s="110"/>
      <c r="R152" s="110"/>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33"/>
      <c r="BL152" s="133"/>
      <c r="BM152" s="110"/>
      <c r="BN152" s="110"/>
      <c r="BO152" s="110"/>
      <c r="BP152" s="110"/>
      <c r="BQ152" s="110"/>
      <c r="BR152" s="110"/>
      <c r="BS152" s="110"/>
      <c r="BT152" s="110"/>
      <c r="BU152" s="11"/>
    </row>
    <row r="153" spans="1:73" customFormat="1" x14ac:dyDescent="0.25">
      <c r="A153" s="11"/>
      <c r="B153" s="11"/>
      <c r="C153" s="110"/>
      <c r="D153" s="110"/>
      <c r="E153" s="110"/>
      <c r="F153" s="110"/>
      <c r="G153" s="110"/>
      <c r="H153" s="110"/>
      <c r="I153" s="110"/>
      <c r="J153" s="110"/>
      <c r="K153" s="110"/>
      <c r="L153" s="110"/>
      <c r="M153" s="110"/>
      <c r="N153" s="110"/>
      <c r="O153" s="110"/>
      <c r="P153" s="110"/>
      <c r="Q153" s="110"/>
      <c r="R153" s="110"/>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33"/>
      <c r="BL153" s="133"/>
      <c r="BM153" s="110"/>
      <c r="BN153" s="110"/>
      <c r="BO153" s="110"/>
      <c r="BP153" s="110"/>
      <c r="BQ153" s="110"/>
      <c r="BR153" s="110"/>
      <c r="BS153" s="110"/>
      <c r="BT153" s="110"/>
      <c r="BU153" s="11"/>
    </row>
    <row r="154" spans="1:73" customFormat="1" x14ac:dyDescent="0.25">
      <c r="A154" s="11"/>
      <c r="B154" s="11"/>
      <c r="C154" s="110"/>
      <c r="D154" s="110"/>
      <c r="E154" s="110"/>
      <c r="F154" s="110"/>
      <c r="G154" s="110"/>
      <c r="H154" s="110"/>
      <c r="I154" s="110"/>
      <c r="J154" s="110"/>
      <c r="K154" s="110"/>
      <c r="L154" s="110"/>
      <c r="M154" s="110"/>
      <c r="N154" s="110"/>
      <c r="O154" s="110"/>
      <c r="P154" s="110"/>
      <c r="Q154" s="110"/>
      <c r="R154" s="110"/>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33"/>
      <c r="BL154" s="133"/>
      <c r="BM154" s="110"/>
      <c r="BN154" s="110"/>
      <c r="BO154" s="110"/>
      <c r="BP154" s="110"/>
      <c r="BQ154" s="110"/>
      <c r="BR154" s="110"/>
      <c r="BS154" s="110"/>
      <c r="BT154" s="110"/>
      <c r="BU154" s="11"/>
    </row>
    <row r="155" spans="1:73" customFormat="1" x14ac:dyDescent="0.25">
      <c r="A155" s="11"/>
      <c r="B155" s="11"/>
      <c r="C155" s="110"/>
      <c r="D155" s="110"/>
      <c r="E155" s="110"/>
      <c r="F155" s="110"/>
      <c r="G155" s="110"/>
      <c r="H155" s="110"/>
      <c r="I155" s="110"/>
      <c r="J155" s="110"/>
      <c r="K155" s="110"/>
      <c r="L155" s="110"/>
      <c r="M155" s="110"/>
      <c r="N155" s="110"/>
      <c r="O155" s="110"/>
      <c r="P155" s="110"/>
      <c r="Q155" s="110"/>
      <c r="R155" s="110"/>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33"/>
      <c r="BL155" s="133"/>
      <c r="BM155" s="110"/>
      <c r="BN155" s="110"/>
      <c r="BO155" s="110"/>
      <c r="BP155" s="110"/>
      <c r="BQ155" s="110"/>
      <c r="BR155" s="110"/>
      <c r="BS155" s="110"/>
      <c r="BT155" s="110"/>
      <c r="BU155" s="11"/>
    </row>
    <row r="156" spans="1:73" customFormat="1" x14ac:dyDescent="0.25">
      <c r="A156" s="11"/>
      <c r="B156" s="11"/>
      <c r="C156" s="110"/>
      <c r="D156" s="110"/>
      <c r="E156" s="110"/>
      <c r="F156" s="110"/>
      <c r="G156" s="110"/>
      <c r="H156" s="110"/>
      <c r="I156" s="110"/>
      <c r="J156" s="110"/>
      <c r="K156" s="110"/>
      <c r="L156" s="110"/>
      <c r="M156" s="110"/>
      <c r="N156" s="110"/>
      <c r="O156" s="110"/>
      <c r="P156" s="110"/>
      <c r="Q156" s="110"/>
      <c r="R156" s="110"/>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33"/>
      <c r="BL156" s="133"/>
      <c r="BM156" s="110"/>
      <c r="BN156" s="110"/>
      <c r="BO156" s="110"/>
      <c r="BP156" s="110"/>
      <c r="BQ156" s="110"/>
      <c r="BR156" s="110"/>
      <c r="BS156" s="110"/>
      <c r="BT156" s="110"/>
      <c r="BU156" s="11"/>
    </row>
    <row r="157" spans="1:73" customFormat="1" x14ac:dyDescent="0.25">
      <c r="A157" s="11"/>
      <c r="B157" s="11"/>
      <c r="C157" s="110"/>
      <c r="D157" s="110"/>
      <c r="E157" s="110"/>
      <c r="F157" s="110"/>
      <c r="G157" s="110"/>
      <c r="H157" s="110"/>
      <c r="I157" s="110"/>
      <c r="J157" s="110"/>
      <c r="K157" s="110"/>
      <c r="L157" s="110"/>
      <c r="M157" s="110"/>
      <c r="N157" s="110"/>
      <c r="O157" s="110"/>
      <c r="P157" s="110"/>
      <c r="Q157" s="110"/>
      <c r="R157" s="110"/>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33"/>
      <c r="BL157" s="133"/>
      <c r="BM157" s="110"/>
      <c r="BN157" s="110"/>
      <c r="BO157" s="110"/>
      <c r="BP157" s="110"/>
      <c r="BQ157" s="110"/>
      <c r="BR157" s="110"/>
      <c r="BS157" s="110"/>
      <c r="BT157" s="110"/>
      <c r="BU157" s="11"/>
    </row>
    <row r="158" spans="1:73" s="11" customFormat="1" x14ac:dyDescent="0.25">
      <c r="C158" s="110"/>
      <c r="D158" s="110"/>
      <c r="E158" s="110"/>
      <c r="F158" s="110"/>
      <c r="G158" s="110"/>
      <c r="H158" s="110"/>
      <c r="I158" s="110"/>
      <c r="J158" s="110"/>
      <c r="K158" s="110"/>
      <c r="L158" s="110"/>
      <c r="M158" s="110"/>
      <c r="N158" s="110"/>
      <c r="O158" s="110"/>
      <c r="P158" s="110"/>
      <c r="Q158" s="110"/>
      <c r="R158" s="110"/>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M158" s="110"/>
      <c r="BO158" s="110"/>
      <c r="BP158" s="110"/>
      <c r="BQ158" s="110"/>
      <c r="BR158" s="110"/>
      <c r="BS158" s="110"/>
      <c r="BT158" s="110"/>
    </row>
    <row r="159" spans="1:73" customFormat="1" x14ac:dyDescent="0.25">
      <c r="A159" s="11"/>
      <c r="B159" s="11"/>
      <c r="C159" s="110"/>
      <c r="D159" s="110"/>
      <c r="E159" s="110"/>
      <c r="F159" s="110"/>
      <c r="G159" s="110"/>
      <c r="H159" s="110"/>
      <c r="I159" s="110"/>
      <c r="J159" s="110"/>
      <c r="K159" s="110"/>
      <c r="L159" s="110"/>
      <c r="M159" s="110"/>
      <c r="N159" s="110"/>
      <c r="O159" s="110"/>
      <c r="P159" s="110"/>
      <c r="Q159" s="110"/>
      <c r="R159" s="110"/>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33"/>
      <c r="BL159" s="133"/>
      <c r="BM159" s="110"/>
      <c r="BN159" s="110"/>
      <c r="BO159" s="110"/>
      <c r="BP159" s="110"/>
      <c r="BQ159" s="110"/>
      <c r="BR159" s="110"/>
      <c r="BS159" s="110"/>
      <c r="BT159" s="110"/>
      <c r="BU159" s="11"/>
    </row>
    <row r="160" spans="1:73" customFormat="1" x14ac:dyDescent="0.25">
      <c r="A160" s="11"/>
      <c r="B160" s="11"/>
      <c r="C160" s="110"/>
      <c r="D160" s="110"/>
      <c r="E160" s="110"/>
      <c r="F160" s="110"/>
      <c r="G160" s="110"/>
      <c r="H160" s="110"/>
      <c r="I160" s="110"/>
      <c r="J160" s="110"/>
      <c r="K160" s="110"/>
      <c r="L160" s="110"/>
      <c r="M160" s="110"/>
      <c r="N160" s="110"/>
      <c r="O160" s="110"/>
      <c r="P160" s="110"/>
      <c r="Q160" s="110"/>
      <c r="R160" s="110"/>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33"/>
      <c r="BL160" s="133"/>
      <c r="BM160" s="110"/>
      <c r="BN160" s="110"/>
      <c r="BO160" s="110"/>
      <c r="BP160" s="110"/>
      <c r="BQ160" s="110"/>
      <c r="BR160" s="110"/>
      <c r="BS160" s="110"/>
      <c r="BT160" s="110"/>
      <c r="BU160" s="11"/>
    </row>
    <row r="161" spans="1:73" customFormat="1" x14ac:dyDescent="0.25">
      <c r="A161" s="11"/>
      <c r="B161" s="11"/>
      <c r="C161" s="110"/>
      <c r="D161" s="110"/>
      <c r="E161" s="110"/>
      <c r="F161" s="110"/>
      <c r="G161" s="110"/>
      <c r="H161" s="110"/>
      <c r="I161" s="110"/>
      <c r="J161" s="110"/>
      <c r="K161" s="110"/>
      <c r="L161" s="110"/>
      <c r="M161" s="110"/>
      <c r="N161" s="110"/>
      <c r="O161" s="110"/>
      <c r="P161" s="110"/>
      <c r="Q161" s="110"/>
      <c r="R161" s="110"/>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33"/>
      <c r="BL161" s="133"/>
      <c r="BM161" s="110"/>
      <c r="BN161" s="110"/>
      <c r="BO161" s="110"/>
      <c r="BP161" s="110"/>
      <c r="BQ161" s="110"/>
      <c r="BR161" s="110"/>
      <c r="BS161" s="110"/>
      <c r="BT161" s="110"/>
      <c r="BU161" s="11"/>
    </row>
    <row r="162" spans="1:73" customFormat="1" x14ac:dyDescent="0.25">
      <c r="A162" s="11"/>
      <c r="B162" s="11"/>
      <c r="C162" s="110"/>
      <c r="D162" s="110"/>
      <c r="E162" s="110"/>
      <c r="F162" s="110"/>
      <c r="G162" s="110"/>
      <c r="H162" s="110"/>
      <c r="I162" s="110"/>
      <c r="J162" s="110"/>
      <c r="K162" s="110"/>
      <c r="L162" s="110"/>
      <c r="M162" s="110"/>
      <c r="N162" s="110"/>
      <c r="O162" s="110"/>
      <c r="P162" s="110"/>
      <c r="Q162" s="110"/>
      <c r="R162" s="110"/>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33"/>
      <c r="BL162" s="133"/>
      <c r="BM162" s="110"/>
      <c r="BN162" s="110"/>
      <c r="BO162" s="110"/>
      <c r="BP162" s="110"/>
      <c r="BQ162" s="110"/>
      <c r="BR162" s="110"/>
      <c r="BS162" s="110"/>
      <c r="BT162" s="110"/>
      <c r="BU162" s="11"/>
    </row>
    <row r="163" spans="1:73" customFormat="1" x14ac:dyDescent="0.25">
      <c r="A163" s="11"/>
      <c r="B163" s="11"/>
      <c r="C163" s="110"/>
      <c r="D163" s="110"/>
      <c r="E163" s="110"/>
      <c r="F163" s="110"/>
      <c r="G163" s="110"/>
      <c r="H163" s="110"/>
      <c r="I163" s="110"/>
      <c r="J163" s="110"/>
      <c r="K163" s="110"/>
      <c r="L163" s="110"/>
      <c r="M163" s="110"/>
      <c r="N163" s="110"/>
      <c r="O163" s="110"/>
      <c r="P163" s="110"/>
      <c r="Q163" s="110"/>
      <c r="R163" s="110"/>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33"/>
      <c r="BL163" s="133"/>
      <c r="BM163" s="110"/>
      <c r="BN163" s="110"/>
      <c r="BO163" s="110"/>
      <c r="BP163" s="110"/>
      <c r="BQ163" s="110"/>
      <c r="BR163" s="110"/>
      <c r="BS163" s="110"/>
      <c r="BT163" s="110"/>
      <c r="BU163" s="11"/>
    </row>
    <row r="164" spans="1:73" customFormat="1" x14ac:dyDescent="0.25">
      <c r="A164" s="11"/>
      <c r="B164" s="11"/>
      <c r="C164" s="110"/>
      <c r="D164" s="110"/>
      <c r="E164" s="110"/>
      <c r="F164" s="110"/>
      <c r="G164" s="110"/>
      <c r="H164" s="110"/>
      <c r="I164" s="110"/>
      <c r="J164" s="110"/>
      <c r="K164" s="110"/>
      <c r="L164" s="110"/>
      <c r="M164" s="110"/>
      <c r="N164" s="110"/>
      <c r="O164" s="110"/>
      <c r="P164" s="110"/>
      <c r="Q164" s="110"/>
      <c r="R164" s="110"/>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33"/>
      <c r="BL164" s="133"/>
      <c r="BM164" s="110"/>
      <c r="BN164" s="110"/>
      <c r="BO164" s="110"/>
      <c r="BP164" s="110"/>
      <c r="BQ164" s="110"/>
      <c r="BR164" s="110"/>
      <c r="BS164" s="110"/>
      <c r="BT164" s="110"/>
      <c r="BU164" s="11"/>
    </row>
    <row r="165" spans="1:73" customFormat="1" x14ac:dyDescent="0.25">
      <c r="A165" s="11"/>
      <c r="B165" s="11"/>
      <c r="C165" s="110"/>
      <c r="D165" s="110"/>
      <c r="E165" s="110"/>
      <c r="F165" s="110"/>
      <c r="G165" s="110"/>
      <c r="H165" s="110"/>
      <c r="I165" s="110"/>
      <c r="J165" s="110"/>
      <c r="K165" s="110"/>
      <c r="L165" s="110"/>
      <c r="M165" s="110"/>
      <c r="N165" s="110"/>
      <c r="O165" s="110"/>
      <c r="P165" s="110"/>
      <c r="Q165" s="110"/>
      <c r="R165" s="110"/>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33"/>
      <c r="BL165" s="133"/>
      <c r="BM165" s="110"/>
      <c r="BN165" s="110"/>
      <c r="BO165" s="110"/>
      <c r="BP165" s="110"/>
      <c r="BQ165" s="110"/>
      <c r="BR165" s="110"/>
      <c r="BS165" s="110"/>
      <c r="BT165" s="110"/>
      <c r="BU165" s="11"/>
    </row>
    <row r="166" spans="1:73" customFormat="1" x14ac:dyDescent="0.25">
      <c r="A166" s="11"/>
      <c r="B166" s="11"/>
      <c r="C166" s="110"/>
      <c r="D166" s="110"/>
      <c r="E166" s="110"/>
      <c r="F166" s="110"/>
      <c r="G166" s="110"/>
      <c r="H166" s="110"/>
      <c r="I166" s="110"/>
      <c r="J166" s="110"/>
      <c r="K166" s="110"/>
      <c r="L166" s="110"/>
      <c r="M166" s="110"/>
      <c r="N166" s="110"/>
      <c r="O166" s="110"/>
      <c r="P166" s="110"/>
      <c r="Q166" s="110"/>
      <c r="R166" s="110"/>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33"/>
      <c r="BL166" s="133"/>
      <c r="BM166" s="110"/>
      <c r="BN166" s="110"/>
      <c r="BO166" s="110"/>
      <c r="BP166" s="110"/>
      <c r="BQ166" s="110"/>
      <c r="BR166" s="110"/>
      <c r="BS166" s="110"/>
      <c r="BT166" s="110"/>
      <c r="BU166" s="11"/>
    </row>
    <row r="167" spans="1:73" customFormat="1" x14ac:dyDescent="0.25">
      <c r="A167" s="11"/>
      <c r="B167" s="11"/>
      <c r="C167" s="110"/>
      <c r="D167" s="110"/>
      <c r="E167" s="110"/>
      <c r="F167" s="110"/>
      <c r="G167" s="110"/>
      <c r="H167" s="110"/>
      <c r="I167" s="110"/>
      <c r="J167" s="110"/>
      <c r="K167" s="110"/>
      <c r="L167" s="110"/>
      <c r="M167" s="110"/>
      <c r="N167" s="110"/>
      <c r="O167" s="110"/>
      <c r="P167" s="110"/>
      <c r="Q167" s="110"/>
      <c r="R167" s="110"/>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33"/>
      <c r="BL167" s="133"/>
      <c r="BM167" s="110"/>
      <c r="BN167" s="110"/>
      <c r="BO167" s="110"/>
      <c r="BP167" s="110"/>
      <c r="BQ167" s="110"/>
      <c r="BR167" s="110"/>
      <c r="BS167" s="110"/>
      <c r="BT167" s="110"/>
      <c r="BU167" s="11"/>
    </row>
    <row r="168" spans="1:73" customFormat="1" x14ac:dyDescent="0.25">
      <c r="A168" s="11"/>
      <c r="B168" s="11"/>
      <c r="C168" s="110"/>
      <c r="D168" s="110"/>
      <c r="E168" s="110"/>
      <c r="F168" s="110"/>
      <c r="G168" s="110"/>
      <c r="H168" s="110"/>
      <c r="I168" s="110"/>
      <c r="J168" s="110"/>
      <c r="K168" s="110"/>
      <c r="L168" s="110"/>
      <c r="M168" s="110"/>
      <c r="N168" s="110"/>
      <c r="O168" s="110"/>
      <c r="P168" s="110"/>
      <c r="Q168" s="110"/>
      <c r="R168" s="110"/>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33"/>
      <c r="BL168" s="133"/>
      <c r="BM168" s="110"/>
      <c r="BN168" s="110"/>
      <c r="BO168" s="110"/>
      <c r="BP168" s="110"/>
      <c r="BQ168" s="110"/>
      <c r="BR168" s="110"/>
      <c r="BS168" s="110"/>
      <c r="BT168" s="110"/>
      <c r="BU168" s="11"/>
    </row>
    <row r="169" spans="1:73" customFormat="1" x14ac:dyDescent="0.25">
      <c r="A169" s="11"/>
      <c r="B169" s="11"/>
      <c r="C169" s="110"/>
      <c r="D169" s="110"/>
      <c r="E169" s="110"/>
      <c r="F169" s="110"/>
      <c r="G169" s="110"/>
      <c r="H169" s="110"/>
      <c r="I169" s="110"/>
      <c r="J169" s="110"/>
      <c r="K169" s="110"/>
      <c r="L169" s="110"/>
      <c r="M169" s="110"/>
      <c r="N169" s="110"/>
      <c r="O169" s="110"/>
      <c r="P169" s="110"/>
      <c r="Q169" s="110"/>
      <c r="R169" s="110"/>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33"/>
      <c r="BL169" s="133"/>
      <c r="BM169" s="110"/>
      <c r="BN169" s="110"/>
      <c r="BO169" s="110"/>
      <c r="BP169" s="110"/>
      <c r="BQ169" s="110"/>
      <c r="BR169" s="110"/>
      <c r="BS169" s="110"/>
      <c r="BT169" s="110"/>
      <c r="BU169" s="11"/>
    </row>
    <row r="170" spans="1:73" s="11" customFormat="1" x14ac:dyDescent="0.25">
      <c r="C170" s="110"/>
      <c r="D170" s="110"/>
      <c r="E170" s="110"/>
      <c r="F170" s="110"/>
      <c r="G170" s="110"/>
      <c r="H170" s="110"/>
      <c r="I170" s="110"/>
      <c r="J170" s="110"/>
      <c r="K170" s="110"/>
      <c r="L170" s="110"/>
      <c r="M170" s="110"/>
      <c r="N170" s="110"/>
      <c r="O170" s="110"/>
      <c r="P170" s="110"/>
      <c r="Q170" s="110"/>
      <c r="R170" s="110"/>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M170" s="110"/>
      <c r="BO170" s="110"/>
      <c r="BP170" s="110"/>
      <c r="BQ170" s="110"/>
      <c r="BR170" s="110"/>
      <c r="BS170" s="110"/>
      <c r="BT170" s="110"/>
    </row>
    <row r="171" spans="1:73" s="11" customFormat="1" x14ac:dyDescent="0.25">
      <c r="C171" s="110"/>
      <c r="D171" s="110"/>
      <c r="E171" s="110"/>
      <c r="F171" s="110"/>
      <c r="G171" s="110"/>
      <c r="H171" s="110"/>
      <c r="I171" s="110"/>
      <c r="J171" s="110"/>
      <c r="K171" s="110"/>
      <c r="L171" s="110"/>
      <c r="M171" s="110"/>
      <c r="N171" s="110"/>
      <c r="O171" s="110"/>
      <c r="P171" s="110"/>
      <c r="Q171" s="110"/>
      <c r="R171" s="110"/>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M171" s="110"/>
      <c r="BO171" s="110"/>
      <c r="BP171" s="110"/>
      <c r="BQ171" s="110"/>
      <c r="BR171" s="110"/>
      <c r="BS171" s="110"/>
      <c r="BT171" s="110"/>
    </row>
    <row r="172" spans="1:73" s="11" customFormat="1" x14ac:dyDescent="0.25">
      <c r="C172" s="110"/>
      <c r="D172" s="110"/>
      <c r="E172" s="110"/>
      <c r="F172" s="110"/>
      <c r="G172" s="110"/>
      <c r="H172" s="110"/>
      <c r="I172" s="110"/>
      <c r="J172" s="110"/>
      <c r="K172" s="110"/>
      <c r="L172" s="110"/>
      <c r="M172" s="110"/>
      <c r="N172" s="110"/>
      <c r="O172" s="110"/>
      <c r="P172" s="110"/>
      <c r="Q172" s="110"/>
      <c r="R172" s="110"/>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M172" s="110"/>
      <c r="BO172" s="110"/>
      <c r="BP172" s="110"/>
      <c r="BQ172" s="110"/>
      <c r="BR172" s="110"/>
      <c r="BS172" s="110"/>
      <c r="BT172" s="110"/>
    </row>
    <row r="173" spans="1:73" s="11" customFormat="1" x14ac:dyDescent="0.25">
      <c r="C173" s="110"/>
      <c r="D173" s="110"/>
      <c r="E173" s="110"/>
      <c r="F173" s="110"/>
      <c r="G173" s="110"/>
      <c r="H173" s="110"/>
      <c r="I173" s="110"/>
      <c r="J173" s="110"/>
      <c r="K173" s="110"/>
      <c r="L173" s="110"/>
      <c r="M173" s="110"/>
      <c r="N173" s="110"/>
      <c r="O173" s="110"/>
      <c r="P173" s="110"/>
      <c r="Q173" s="110"/>
      <c r="R173" s="110"/>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M173" s="110"/>
      <c r="BO173" s="110"/>
      <c r="BP173" s="110"/>
      <c r="BQ173" s="110"/>
      <c r="BR173" s="110"/>
      <c r="BS173" s="110"/>
      <c r="BT173" s="110"/>
    </row>
    <row r="174" spans="1:73" s="11" customFormat="1" x14ac:dyDescent="0.25">
      <c r="C174" s="110"/>
      <c r="D174" s="110"/>
      <c r="E174" s="110"/>
      <c r="F174" s="110"/>
      <c r="G174" s="110"/>
      <c r="H174" s="110"/>
      <c r="I174" s="110"/>
      <c r="J174" s="110"/>
      <c r="K174" s="110"/>
      <c r="L174" s="110"/>
      <c r="M174" s="110"/>
      <c r="N174" s="110"/>
      <c r="O174" s="110"/>
      <c r="P174" s="110"/>
      <c r="Q174" s="110"/>
      <c r="R174" s="110"/>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M174" s="110"/>
      <c r="BO174" s="110"/>
      <c r="BP174" s="110"/>
      <c r="BQ174" s="110"/>
      <c r="BR174" s="110"/>
      <c r="BS174" s="110"/>
      <c r="BT174" s="110"/>
    </row>
    <row r="175" spans="1:73" s="11" customFormat="1" x14ac:dyDescent="0.25">
      <c r="C175" s="110"/>
      <c r="D175" s="110"/>
      <c r="E175" s="110"/>
      <c r="F175" s="110"/>
      <c r="G175" s="110"/>
      <c r="H175" s="110"/>
      <c r="I175" s="110"/>
      <c r="J175" s="110"/>
      <c r="K175" s="110"/>
      <c r="L175" s="110"/>
      <c r="M175" s="110"/>
      <c r="N175" s="110"/>
      <c r="O175" s="110"/>
      <c r="P175" s="110"/>
      <c r="Q175" s="110"/>
      <c r="R175" s="110"/>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M175" s="110"/>
      <c r="BO175" s="110"/>
      <c r="BP175" s="110"/>
      <c r="BQ175" s="110"/>
      <c r="BR175" s="110"/>
      <c r="BS175" s="110"/>
      <c r="BT175" s="110"/>
    </row>
    <row r="176" spans="1:73" s="11" customFormat="1" x14ac:dyDescent="0.25">
      <c r="C176" s="110"/>
      <c r="D176" s="110"/>
      <c r="E176" s="110"/>
      <c r="F176" s="110"/>
      <c r="G176" s="110"/>
      <c r="H176" s="110"/>
      <c r="I176" s="110"/>
      <c r="J176" s="110"/>
      <c r="K176" s="110"/>
      <c r="L176" s="110"/>
      <c r="M176" s="110"/>
      <c r="N176" s="110"/>
      <c r="O176" s="110"/>
      <c r="P176" s="110"/>
      <c r="Q176" s="110"/>
      <c r="R176" s="110"/>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M176" s="110"/>
      <c r="BO176" s="110"/>
      <c r="BP176" s="110"/>
      <c r="BQ176" s="110"/>
      <c r="BR176" s="110"/>
      <c r="BS176" s="110"/>
      <c r="BT176" s="110"/>
    </row>
    <row r="177" spans="3:72" s="11" customFormat="1" x14ac:dyDescent="0.25">
      <c r="C177" s="110"/>
      <c r="D177" s="110"/>
      <c r="E177" s="110"/>
      <c r="F177" s="110"/>
      <c r="G177" s="110"/>
      <c r="H177" s="110"/>
      <c r="I177" s="110"/>
      <c r="J177" s="110"/>
      <c r="K177" s="110"/>
      <c r="L177" s="110"/>
      <c r="M177" s="110"/>
      <c r="N177" s="110"/>
      <c r="O177" s="110"/>
      <c r="P177" s="110"/>
      <c r="Q177" s="110"/>
      <c r="R177" s="110"/>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M177" s="110"/>
      <c r="BO177" s="110"/>
      <c r="BP177" s="110"/>
      <c r="BQ177" s="110"/>
      <c r="BR177" s="110"/>
      <c r="BS177" s="110"/>
      <c r="BT177" s="110"/>
    </row>
    <row r="178" spans="3:72" s="11" customFormat="1" x14ac:dyDescent="0.25">
      <c r="C178" s="110"/>
      <c r="D178" s="110"/>
      <c r="E178" s="110"/>
      <c r="F178" s="110"/>
      <c r="G178" s="110"/>
      <c r="H178" s="110"/>
      <c r="I178" s="110"/>
      <c r="J178" s="110"/>
      <c r="K178" s="110"/>
      <c r="L178" s="110"/>
      <c r="M178" s="110"/>
      <c r="N178" s="110"/>
      <c r="O178" s="110"/>
      <c r="P178" s="110"/>
      <c r="Q178" s="110"/>
      <c r="R178" s="110"/>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M178" s="110"/>
      <c r="BO178" s="110"/>
      <c r="BP178" s="110"/>
      <c r="BQ178" s="110"/>
      <c r="BR178" s="110"/>
      <c r="BS178" s="110"/>
      <c r="BT178" s="110"/>
    </row>
    <row r="179" spans="3:72" s="11" customFormat="1" x14ac:dyDescent="0.25">
      <c r="C179" s="110"/>
      <c r="D179" s="110"/>
      <c r="E179" s="110"/>
      <c r="F179" s="110"/>
      <c r="G179" s="110"/>
      <c r="H179" s="110"/>
      <c r="I179" s="110"/>
      <c r="J179" s="110"/>
      <c r="K179" s="110"/>
      <c r="L179" s="110"/>
      <c r="M179" s="110"/>
      <c r="N179" s="110"/>
      <c r="O179" s="110"/>
      <c r="P179" s="110"/>
      <c r="Q179" s="110"/>
      <c r="R179" s="110"/>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M179" s="110"/>
      <c r="BO179" s="110"/>
      <c r="BP179" s="110"/>
      <c r="BQ179" s="110"/>
      <c r="BR179" s="110"/>
      <c r="BS179" s="110"/>
      <c r="BT179" s="110"/>
    </row>
    <row r="180" spans="3:72" s="11" customFormat="1" x14ac:dyDescent="0.25">
      <c r="C180" s="110"/>
      <c r="D180" s="110"/>
      <c r="E180" s="110"/>
      <c r="F180" s="110"/>
      <c r="G180" s="110"/>
      <c r="H180" s="110"/>
      <c r="I180" s="110"/>
      <c r="J180" s="110"/>
      <c r="K180" s="110"/>
      <c r="L180" s="110"/>
      <c r="M180" s="110"/>
      <c r="N180" s="110"/>
      <c r="O180" s="110"/>
      <c r="P180" s="110"/>
      <c r="Q180" s="110"/>
      <c r="R180" s="110"/>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M180" s="110"/>
      <c r="BO180" s="110"/>
      <c r="BP180" s="110"/>
      <c r="BQ180" s="110"/>
      <c r="BR180" s="110"/>
      <c r="BS180" s="110"/>
      <c r="BT180" s="110"/>
    </row>
    <row r="181" spans="3:72" s="11" customFormat="1" x14ac:dyDescent="0.25">
      <c r="C181" s="110"/>
      <c r="D181" s="110"/>
      <c r="E181" s="110"/>
      <c r="F181" s="110"/>
      <c r="G181" s="110"/>
      <c r="H181" s="110"/>
      <c r="I181" s="110"/>
      <c r="J181" s="110"/>
      <c r="K181" s="110"/>
      <c r="L181" s="110"/>
      <c r="M181" s="110"/>
      <c r="N181" s="110"/>
      <c r="O181" s="110"/>
      <c r="P181" s="110"/>
      <c r="Q181" s="110"/>
      <c r="R181" s="110"/>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M181" s="110"/>
      <c r="BO181" s="110"/>
      <c r="BP181" s="110"/>
      <c r="BQ181" s="110"/>
      <c r="BR181" s="110"/>
      <c r="BS181" s="110"/>
      <c r="BT181" s="110"/>
    </row>
    <row r="182" spans="3:72" s="11" customFormat="1" x14ac:dyDescent="0.25">
      <c r="C182" s="110"/>
      <c r="D182" s="110"/>
      <c r="E182" s="110"/>
      <c r="F182" s="110"/>
      <c r="G182" s="110"/>
      <c r="H182" s="110"/>
      <c r="I182" s="110"/>
      <c r="J182" s="110"/>
      <c r="K182" s="110"/>
      <c r="L182" s="110"/>
      <c r="M182" s="110"/>
      <c r="N182" s="110"/>
      <c r="O182" s="110"/>
      <c r="P182" s="110"/>
      <c r="Q182" s="110"/>
      <c r="R182" s="110"/>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M182" s="110"/>
      <c r="BO182" s="110"/>
      <c r="BP182" s="110"/>
      <c r="BQ182" s="110"/>
      <c r="BR182" s="110"/>
      <c r="BS182" s="110"/>
      <c r="BT182" s="110"/>
    </row>
    <row r="183" spans="3:72" s="11" customFormat="1" x14ac:dyDescent="0.25">
      <c r="C183" s="110"/>
      <c r="D183" s="110"/>
      <c r="E183" s="110"/>
      <c r="F183" s="110"/>
      <c r="G183" s="110"/>
      <c r="H183" s="110"/>
      <c r="I183" s="110"/>
      <c r="J183" s="110"/>
      <c r="K183" s="110"/>
      <c r="L183" s="110"/>
      <c r="M183" s="110"/>
      <c r="N183" s="110"/>
      <c r="O183" s="110"/>
      <c r="P183" s="110"/>
      <c r="Q183" s="110"/>
      <c r="R183" s="110"/>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M183" s="110"/>
      <c r="BO183" s="110"/>
      <c r="BP183" s="110"/>
      <c r="BQ183" s="110"/>
      <c r="BR183" s="110"/>
      <c r="BS183" s="110"/>
      <c r="BT183" s="110"/>
    </row>
    <row r="184" spans="3:72" s="11" customFormat="1" x14ac:dyDescent="0.25">
      <c r="C184" s="110"/>
      <c r="D184" s="110"/>
      <c r="E184" s="110"/>
      <c r="F184" s="110"/>
      <c r="G184" s="110"/>
      <c r="H184" s="110"/>
      <c r="I184" s="110"/>
      <c r="J184" s="110"/>
      <c r="K184" s="110"/>
      <c r="L184" s="110"/>
      <c r="M184" s="133"/>
      <c r="N184" s="110"/>
      <c r="O184" s="110"/>
      <c r="P184" s="110"/>
      <c r="Q184" s="110"/>
      <c r="R184" s="110"/>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P184" s="110"/>
      <c r="AQ184" s="110"/>
      <c r="AR184" s="110"/>
      <c r="AS184" s="110"/>
      <c r="AT184" s="110"/>
      <c r="AU184" s="110"/>
      <c r="AV184" s="110"/>
      <c r="AW184" s="110"/>
      <c r="AX184" s="110"/>
      <c r="AY184" s="110"/>
      <c r="AZ184" s="110"/>
      <c r="BA184" s="110"/>
      <c r="BB184" s="110"/>
      <c r="BC184" s="110"/>
      <c r="BD184" s="110"/>
      <c r="BE184" s="110"/>
      <c r="BF184" s="110"/>
    </row>
    <row r="185" spans="3:72" s="11" customFormat="1" x14ac:dyDescent="0.25">
      <c r="C185" s="110"/>
      <c r="D185" s="110"/>
      <c r="E185" s="110"/>
      <c r="F185" s="110"/>
      <c r="G185" s="110"/>
      <c r="H185" s="110"/>
      <c r="I185" s="110"/>
      <c r="J185" s="110"/>
      <c r="K185" s="110"/>
      <c r="L185" s="110"/>
      <c r="M185" s="133"/>
      <c r="N185" s="110"/>
      <c r="O185" s="110"/>
      <c r="P185" s="110"/>
      <c r="Q185" s="110"/>
      <c r="R185" s="110"/>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P185" s="110"/>
      <c r="AQ185" s="110"/>
      <c r="AR185" s="110"/>
      <c r="AS185" s="110"/>
      <c r="AT185" s="110"/>
      <c r="AU185" s="110"/>
      <c r="AV185" s="110"/>
      <c r="AW185" s="110"/>
      <c r="AX185" s="110"/>
      <c r="AY185" s="110"/>
      <c r="AZ185" s="110"/>
      <c r="BA185" s="110"/>
      <c r="BB185" s="110"/>
      <c r="BC185" s="110"/>
      <c r="BD185" s="110"/>
      <c r="BE185" s="110"/>
      <c r="BF185" s="110"/>
    </row>
    <row r="186" spans="3:72" s="11" customFormat="1" x14ac:dyDescent="0.25">
      <c r="C186" s="110"/>
      <c r="D186" s="110"/>
      <c r="E186" s="110"/>
      <c r="F186" s="110"/>
      <c r="G186" s="110"/>
      <c r="H186" s="110"/>
      <c r="I186" s="110"/>
      <c r="J186" s="110"/>
      <c r="K186" s="110"/>
      <c r="L186" s="110"/>
      <c r="M186" s="133"/>
      <c r="N186" s="110"/>
      <c r="O186" s="110"/>
      <c r="P186" s="110"/>
      <c r="Q186" s="110"/>
      <c r="R186" s="110"/>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P186" s="110"/>
      <c r="AQ186" s="110"/>
      <c r="AR186" s="110"/>
      <c r="AS186" s="110"/>
      <c r="AT186" s="110"/>
      <c r="AU186" s="110"/>
      <c r="AV186" s="110"/>
      <c r="AW186" s="110"/>
      <c r="AX186" s="110"/>
      <c r="AY186" s="110"/>
      <c r="AZ186" s="110"/>
      <c r="BA186" s="110"/>
      <c r="BB186" s="110"/>
      <c r="BC186" s="110"/>
      <c r="BD186" s="110"/>
      <c r="BE186" s="110"/>
      <c r="BF186" s="110"/>
    </row>
    <row r="187" spans="3:72" s="11" customFormat="1" x14ac:dyDescent="0.25">
      <c r="C187" s="110"/>
      <c r="D187" s="110"/>
      <c r="E187" s="110"/>
      <c r="F187" s="110"/>
      <c r="G187" s="110"/>
      <c r="H187" s="110"/>
      <c r="I187" s="110"/>
      <c r="J187" s="110"/>
      <c r="K187" s="110"/>
      <c r="L187" s="110"/>
      <c r="M187" s="133"/>
      <c r="N187" s="110"/>
      <c r="O187" s="110"/>
      <c r="P187" s="110"/>
      <c r="Q187" s="110"/>
      <c r="R187" s="110"/>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P187" s="110"/>
      <c r="AQ187" s="110"/>
      <c r="AR187" s="110"/>
      <c r="AS187" s="110"/>
      <c r="AT187" s="110"/>
      <c r="AU187" s="110"/>
      <c r="AV187" s="110"/>
      <c r="AW187" s="110"/>
      <c r="AX187" s="110"/>
      <c r="AY187" s="110"/>
      <c r="AZ187" s="110"/>
      <c r="BA187" s="110"/>
      <c r="BB187" s="110"/>
      <c r="BC187" s="110"/>
      <c r="BD187" s="110"/>
      <c r="BE187" s="110"/>
      <c r="BF187" s="110"/>
    </row>
    <row r="188" spans="3:72" s="11" customFormat="1" x14ac:dyDescent="0.25">
      <c r="C188" s="110"/>
      <c r="D188" s="110"/>
      <c r="E188" s="110"/>
      <c r="F188" s="110"/>
      <c r="G188" s="110"/>
      <c r="H188" s="110"/>
      <c r="I188" s="110"/>
      <c r="J188" s="110"/>
      <c r="K188" s="110"/>
      <c r="L188" s="110"/>
      <c r="M188" s="133"/>
      <c r="N188" s="110"/>
      <c r="O188" s="110"/>
      <c r="P188" s="110"/>
      <c r="Q188" s="110"/>
      <c r="R188" s="110"/>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P188" s="110"/>
      <c r="AQ188" s="110"/>
      <c r="AR188" s="110"/>
      <c r="AS188" s="110"/>
      <c r="AT188" s="110"/>
      <c r="AU188" s="110"/>
      <c r="AV188" s="110"/>
      <c r="AW188" s="110"/>
      <c r="AX188" s="110"/>
      <c r="AY188" s="110"/>
      <c r="AZ188" s="110"/>
      <c r="BA188" s="110"/>
      <c r="BB188" s="110"/>
      <c r="BC188" s="110"/>
      <c r="BD188" s="110"/>
      <c r="BE188" s="110"/>
      <c r="BF188" s="110"/>
    </row>
    <row r="189" spans="3:72" s="11" customFormat="1" x14ac:dyDescent="0.25">
      <c r="C189" s="110"/>
      <c r="D189" s="110"/>
      <c r="E189" s="110"/>
      <c r="F189" s="110"/>
      <c r="G189" s="110"/>
      <c r="H189" s="110"/>
      <c r="I189" s="110"/>
      <c r="J189" s="110"/>
      <c r="K189" s="110"/>
      <c r="L189" s="110"/>
      <c r="M189" s="133"/>
      <c r="N189" s="110"/>
      <c r="O189" s="110"/>
      <c r="P189" s="110"/>
      <c r="Q189" s="110"/>
      <c r="R189" s="110"/>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P189" s="110"/>
      <c r="AQ189" s="110"/>
      <c r="AR189" s="110"/>
      <c r="AS189" s="110"/>
      <c r="AT189" s="110"/>
      <c r="AU189" s="110"/>
      <c r="AV189" s="110"/>
      <c r="AW189" s="110"/>
      <c r="AX189" s="110"/>
      <c r="AY189" s="110"/>
      <c r="AZ189" s="110"/>
      <c r="BA189" s="110"/>
      <c r="BB189" s="110"/>
      <c r="BC189" s="110"/>
      <c r="BD189" s="110"/>
      <c r="BE189" s="110"/>
      <c r="BF189" s="110"/>
    </row>
    <row r="190" spans="3:72" s="11" customFormat="1" x14ac:dyDescent="0.25">
      <c r="C190" s="110"/>
      <c r="D190" s="110"/>
      <c r="E190" s="110"/>
      <c r="F190" s="110"/>
      <c r="G190" s="110"/>
      <c r="H190" s="110"/>
      <c r="I190" s="110"/>
      <c r="J190" s="110"/>
      <c r="K190" s="110"/>
      <c r="L190" s="110"/>
      <c r="M190" s="133"/>
      <c r="N190" s="110"/>
      <c r="O190" s="110"/>
      <c r="P190" s="110"/>
      <c r="Q190" s="110"/>
      <c r="R190" s="110"/>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P190" s="110"/>
      <c r="AQ190" s="110"/>
      <c r="AR190" s="110"/>
      <c r="AS190" s="110"/>
      <c r="AT190" s="110"/>
      <c r="AU190" s="110"/>
      <c r="AV190" s="110"/>
      <c r="AW190" s="110"/>
      <c r="AX190" s="110"/>
      <c r="AY190" s="110"/>
      <c r="AZ190" s="110"/>
      <c r="BA190" s="110"/>
      <c r="BB190" s="110"/>
      <c r="BC190" s="110"/>
      <c r="BD190" s="110"/>
      <c r="BE190" s="110"/>
      <c r="BF190" s="110"/>
    </row>
    <row r="191" spans="3:72" s="11" customFormat="1" x14ac:dyDescent="0.25">
      <c r="C191" s="110"/>
      <c r="D191" s="110"/>
      <c r="E191" s="110"/>
      <c r="F191" s="110"/>
      <c r="G191" s="110"/>
      <c r="H191" s="110"/>
      <c r="I191" s="110"/>
      <c r="J191" s="110"/>
      <c r="K191" s="110"/>
      <c r="L191" s="110"/>
      <c r="M191" s="133"/>
      <c r="N191" s="110"/>
      <c r="O191" s="110"/>
      <c r="P191" s="110"/>
      <c r="Q191" s="110"/>
      <c r="R191" s="110"/>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P191" s="110"/>
      <c r="AQ191" s="110"/>
      <c r="AR191" s="110"/>
      <c r="AS191" s="110"/>
      <c r="AT191" s="110"/>
      <c r="AU191" s="110"/>
      <c r="AV191" s="110"/>
      <c r="AW191" s="110"/>
      <c r="AX191" s="110"/>
      <c r="AY191" s="110"/>
      <c r="AZ191" s="110"/>
      <c r="BA191" s="110"/>
      <c r="BB191" s="110"/>
      <c r="BC191" s="110"/>
      <c r="BD191" s="110"/>
      <c r="BE191" s="110"/>
      <c r="BF191" s="110"/>
    </row>
    <row r="192" spans="3:72" s="11" customFormat="1" x14ac:dyDescent="0.25">
      <c r="C192" s="110"/>
      <c r="D192" s="110"/>
      <c r="E192" s="110"/>
      <c r="F192" s="110"/>
      <c r="G192" s="110"/>
      <c r="H192" s="110"/>
      <c r="I192" s="110"/>
      <c r="J192" s="110"/>
      <c r="K192" s="110"/>
      <c r="L192" s="110"/>
      <c r="M192" s="133"/>
      <c r="N192" s="110"/>
      <c r="O192" s="110"/>
      <c r="P192" s="110"/>
      <c r="Q192" s="110"/>
      <c r="R192" s="110"/>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P192" s="110"/>
      <c r="AQ192" s="110"/>
      <c r="AR192" s="110"/>
      <c r="AS192" s="110"/>
      <c r="AT192" s="110"/>
      <c r="AU192" s="110"/>
      <c r="AV192" s="110"/>
      <c r="AW192" s="110"/>
      <c r="AX192" s="110"/>
      <c r="AY192" s="110"/>
      <c r="AZ192" s="110"/>
      <c r="BA192" s="110"/>
      <c r="BB192" s="110"/>
      <c r="BC192" s="110"/>
      <c r="BD192" s="110"/>
      <c r="BE192" s="110"/>
      <c r="BF192" s="110"/>
    </row>
    <row r="193" spans="3:58" s="11" customFormat="1" x14ac:dyDescent="0.25">
      <c r="C193" s="110"/>
      <c r="D193" s="110"/>
      <c r="E193" s="110"/>
      <c r="F193" s="110"/>
      <c r="G193" s="110"/>
      <c r="H193" s="110"/>
      <c r="I193" s="110"/>
      <c r="J193" s="110"/>
      <c r="K193" s="110"/>
      <c r="L193" s="110"/>
      <c r="M193" s="133"/>
      <c r="N193" s="110"/>
      <c r="O193" s="110"/>
      <c r="P193" s="110"/>
      <c r="Q193" s="110"/>
      <c r="R193" s="110"/>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P193" s="110"/>
      <c r="AQ193" s="110"/>
      <c r="AR193" s="110"/>
      <c r="AS193" s="110"/>
      <c r="AT193" s="110"/>
      <c r="AU193" s="110"/>
      <c r="AV193" s="110"/>
      <c r="AW193" s="110"/>
      <c r="AX193" s="110"/>
      <c r="AY193" s="110"/>
      <c r="AZ193" s="110"/>
      <c r="BA193" s="110"/>
      <c r="BB193" s="110"/>
      <c r="BC193" s="110"/>
      <c r="BD193" s="110"/>
      <c r="BE193" s="110"/>
      <c r="BF193" s="110"/>
    </row>
    <row r="194" spans="3:58" s="11" customFormat="1" x14ac:dyDescent="0.25">
      <c r="C194" s="110"/>
      <c r="D194" s="110"/>
      <c r="E194" s="110"/>
      <c r="F194" s="110"/>
      <c r="G194" s="110"/>
      <c r="H194" s="110"/>
      <c r="I194" s="110"/>
      <c r="J194" s="110"/>
      <c r="K194" s="110"/>
      <c r="L194" s="110"/>
      <c r="M194" s="133"/>
      <c r="N194" s="110"/>
      <c r="O194" s="110"/>
      <c r="P194" s="110"/>
      <c r="Q194" s="110"/>
      <c r="R194" s="110"/>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P194" s="110"/>
      <c r="AQ194" s="110"/>
      <c r="AR194" s="110"/>
      <c r="AS194" s="110"/>
      <c r="AT194" s="110"/>
      <c r="AU194" s="110"/>
      <c r="AV194" s="110"/>
      <c r="AW194" s="110"/>
      <c r="AX194" s="110"/>
      <c r="AY194" s="110"/>
      <c r="AZ194" s="110"/>
      <c r="BA194" s="110"/>
      <c r="BB194" s="110"/>
      <c r="BC194" s="110"/>
      <c r="BD194" s="110"/>
      <c r="BE194" s="110"/>
      <c r="BF194" s="110"/>
    </row>
    <row r="195" spans="3:58" s="11" customFormat="1" x14ac:dyDescent="0.25">
      <c r="C195" s="110"/>
      <c r="D195" s="110"/>
      <c r="E195" s="110"/>
      <c r="F195" s="110"/>
      <c r="G195" s="110"/>
      <c r="H195" s="110"/>
      <c r="I195" s="110"/>
      <c r="J195" s="110"/>
      <c r="K195" s="110"/>
      <c r="L195" s="110"/>
      <c r="M195" s="133"/>
      <c r="N195" s="110"/>
      <c r="O195" s="110"/>
      <c r="P195" s="110"/>
      <c r="Q195" s="110"/>
      <c r="R195" s="110"/>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P195" s="110"/>
      <c r="AQ195" s="110"/>
      <c r="AR195" s="110"/>
      <c r="AS195" s="110"/>
      <c r="AT195" s="110"/>
      <c r="AU195" s="110"/>
      <c r="AV195" s="110"/>
      <c r="AW195" s="110"/>
      <c r="AX195" s="110"/>
      <c r="AY195" s="110"/>
      <c r="AZ195" s="110"/>
      <c r="BA195" s="110"/>
      <c r="BB195" s="110"/>
      <c r="BC195" s="110"/>
      <c r="BD195" s="110"/>
      <c r="BE195" s="110"/>
      <c r="BF195" s="110"/>
    </row>
    <row r="196" spans="3:58" s="11" customFormat="1" x14ac:dyDescent="0.25">
      <c r="C196" s="110"/>
      <c r="D196" s="110"/>
      <c r="E196" s="110"/>
      <c r="F196" s="110"/>
      <c r="G196" s="110"/>
      <c r="H196" s="110"/>
      <c r="I196" s="110"/>
      <c r="J196" s="110"/>
      <c r="K196" s="110"/>
      <c r="L196" s="110"/>
      <c r="M196" s="133"/>
      <c r="N196" s="110"/>
      <c r="O196" s="110"/>
      <c r="P196" s="110"/>
      <c r="Q196" s="110"/>
      <c r="R196" s="110"/>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P196" s="110"/>
      <c r="AQ196" s="110"/>
      <c r="AR196" s="110"/>
      <c r="AS196" s="110"/>
      <c r="AT196" s="110"/>
      <c r="AU196" s="110"/>
      <c r="AV196" s="110"/>
      <c r="AW196" s="110"/>
      <c r="AX196" s="110"/>
      <c r="AY196" s="110"/>
      <c r="AZ196" s="110"/>
      <c r="BA196" s="110"/>
      <c r="BB196" s="110"/>
      <c r="BC196" s="110"/>
      <c r="BD196" s="110"/>
      <c r="BE196" s="110"/>
      <c r="BF196" s="110"/>
    </row>
    <row r="197" spans="3:58" s="11" customFormat="1" x14ac:dyDescent="0.25">
      <c r="C197" s="110"/>
      <c r="D197" s="110"/>
      <c r="E197" s="110"/>
      <c r="F197" s="110"/>
      <c r="G197" s="110"/>
      <c r="H197" s="110"/>
      <c r="I197" s="110"/>
      <c r="J197" s="110"/>
      <c r="K197" s="110"/>
      <c r="L197" s="110"/>
      <c r="M197" s="133"/>
      <c r="N197" s="110"/>
      <c r="O197" s="110"/>
      <c r="P197" s="110"/>
      <c r="Q197" s="110"/>
      <c r="R197" s="110"/>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P197" s="110"/>
      <c r="AQ197" s="110"/>
      <c r="AR197" s="110"/>
      <c r="AS197" s="110"/>
      <c r="AT197" s="110"/>
      <c r="AU197" s="110"/>
      <c r="AV197" s="110"/>
      <c r="AW197" s="110"/>
      <c r="AX197" s="110"/>
      <c r="AY197" s="110"/>
      <c r="AZ197" s="110"/>
      <c r="BA197" s="110"/>
      <c r="BB197" s="110"/>
      <c r="BC197" s="110"/>
      <c r="BD197" s="110"/>
      <c r="BE197" s="110"/>
      <c r="BF197" s="110"/>
    </row>
    <row r="198" spans="3:58" s="11" customFormat="1" x14ac:dyDescent="0.25">
      <c r="C198" s="110"/>
      <c r="D198" s="110"/>
      <c r="E198" s="110"/>
      <c r="F198" s="110"/>
      <c r="G198" s="110"/>
      <c r="H198" s="110"/>
      <c r="I198" s="110"/>
      <c r="J198" s="110"/>
      <c r="K198" s="110"/>
      <c r="L198" s="110"/>
      <c r="M198" s="133"/>
      <c r="N198" s="110"/>
      <c r="O198" s="110"/>
      <c r="P198" s="110"/>
      <c r="Q198" s="110"/>
      <c r="R198" s="110"/>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P198" s="110"/>
      <c r="AQ198" s="110"/>
      <c r="AR198" s="110"/>
      <c r="AS198" s="110"/>
      <c r="AT198" s="110"/>
      <c r="AU198" s="110"/>
      <c r="AV198" s="110"/>
      <c r="AW198" s="110"/>
      <c r="AX198" s="110"/>
      <c r="AY198" s="110"/>
      <c r="AZ198" s="110"/>
      <c r="BA198" s="110"/>
      <c r="BB198" s="110"/>
      <c r="BC198" s="110"/>
      <c r="BD198" s="110"/>
      <c r="BE198" s="110"/>
      <c r="BF198" s="110"/>
    </row>
    <row r="199" spans="3:58" s="11" customFormat="1" x14ac:dyDescent="0.25">
      <c r="C199" s="110"/>
      <c r="D199" s="110"/>
      <c r="E199" s="110"/>
      <c r="F199" s="110"/>
      <c r="G199" s="110"/>
      <c r="H199" s="110"/>
      <c r="I199" s="110"/>
      <c r="J199" s="110"/>
      <c r="K199" s="110"/>
      <c r="L199" s="110"/>
      <c r="M199" s="133"/>
      <c r="N199" s="110"/>
      <c r="O199" s="110"/>
      <c r="P199" s="110"/>
      <c r="Q199" s="110"/>
      <c r="R199" s="110"/>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P199" s="110"/>
      <c r="AQ199" s="110"/>
      <c r="AR199" s="110"/>
      <c r="AS199" s="110"/>
      <c r="AT199" s="110"/>
      <c r="AU199" s="110"/>
      <c r="AV199" s="110"/>
      <c r="AW199" s="110"/>
      <c r="AX199" s="110"/>
      <c r="AY199" s="110"/>
      <c r="AZ199" s="110"/>
      <c r="BA199" s="110"/>
      <c r="BB199" s="110"/>
      <c r="BC199" s="110"/>
      <c r="BD199" s="110"/>
      <c r="BE199" s="110"/>
      <c r="BF199" s="110"/>
    </row>
    <row r="200" spans="3:58" s="11" customFormat="1" x14ac:dyDescent="0.25">
      <c r="C200" s="110"/>
      <c r="D200" s="110"/>
      <c r="E200" s="110"/>
      <c r="F200" s="110"/>
      <c r="G200" s="110"/>
      <c r="H200" s="110"/>
      <c r="I200" s="110"/>
      <c r="J200" s="110"/>
      <c r="K200" s="110"/>
      <c r="L200" s="110"/>
      <c r="M200" s="133"/>
      <c r="N200" s="110"/>
      <c r="O200" s="110"/>
      <c r="P200" s="110"/>
      <c r="Q200" s="110"/>
      <c r="R200" s="110"/>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P200" s="110"/>
      <c r="AQ200" s="110"/>
      <c r="AR200" s="110"/>
      <c r="AS200" s="110"/>
      <c r="AT200" s="110"/>
      <c r="AU200" s="110"/>
      <c r="AV200" s="110"/>
      <c r="AW200" s="110"/>
      <c r="AX200" s="110"/>
      <c r="AY200" s="110"/>
      <c r="AZ200" s="110"/>
      <c r="BA200" s="110"/>
      <c r="BB200" s="110"/>
      <c r="BC200" s="110"/>
      <c r="BD200" s="110"/>
      <c r="BE200" s="110"/>
      <c r="BF200" s="110"/>
    </row>
    <row r="201" spans="3:58" s="11" customFormat="1" x14ac:dyDescent="0.25">
      <c r="C201" s="110"/>
      <c r="D201" s="110"/>
      <c r="E201" s="110"/>
      <c r="F201" s="110"/>
      <c r="G201" s="110"/>
      <c r="H201" s="110"/>
      <c r="I201" s="110"/>
      <c r="J201" s="110"/>
      <c r="K201" s="110"/>
      <c r="L201" s="110"/>
      <c r="M201" s="133"/>
      <c r="N201" s="110"/>
      <c r="O201" s="110"/>
      <c r="P201" s="110"/>
      <c r="Q201" s="110"/>
      <c r="R201" s="110"/>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P201" s="110"/>
      <c r="AQ201" s="110"/>
      <c r="AR201" s="110"/>
      <c r="AS201" s="110"/>
      <c r="AT201" s="110"/>
      <c r="AU201" s="110"/>
      <c r="AV201" s="110"/>
      <c r="AW201" s="110"/>
      <c r="AX201" s="110"/>
      <c r="AY201" s="110"/>
      <c r="AZ201" s="110"/>
      <c r="BA201" s="110"/>
      <c r="BB201" s="110"/>
      <c r="BC201" s="110"/>
      <c r="BD201" s="110"/>
      <c r="BE201" s="110"/>
      <c r="BF201" s="110"/>
    </row>
    <row r="202" spans="3:58" s="11" customFormat="1" x14ac:dyDescent="0.25">
      <c r="C202" s="110"/>
      <c r="D202" s="110"/>
      <c r="E202" s="110"/>
      <c r="F202" s="110"/>
      <c r="G202" s="110"/>
      <c r="H202" s="110"/>
      <c r="I202" s="110"/>
      <c r="J202" s="110"/>
      <c r="K202" s="110"/>
      <c r="L202" s="110"/>
      <c r="M202" s="133"/>
      <c r="N202" s="110"/>
      <c r="O202" s="110"/>
      <c r="P202" s="110"/>
      <c r="Q202" s="110"/>
      <c r="R202" s="110"/>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P202" s="110"/>
      <c r="AQ202" s="110"/>
      <c r="AR202" s="110"/>
      <c r="AS202" s="110"/>
      <c r="AT202" s="110"/>
      <c r="AU202" s="110"/>
      <c r="AV202" s="110"/>
      <c r="AW202" s="110"/>
      <c r="AX202" s="110"/>
      <c r="AY202" s="110"/>
      <c r="AZ202" s="110"/>
      <c r="BA202" s="110"/>
      <c r="BB202" s="110"/>
      <c r="BC202" s="110"/>
      <c r="BD202" s="110"/>
      <c r="BE202" s="110"/>
      <c r="BF202" s="110"/>
    </row>
    <row r="203" spans="3:58" s="11" customFormat="1" x14ac:dyDescent="0.25">
      <c r="C203" s="110"/>
      <c r="D203" s="110"/>
      <c r="E203" s="110"/>
      <c r="F203" s="110"/>
      <c r="G203" s="110"/>
      <c r="H203" s="110"/>
      <c r="I203" s="110"/>
      <c r="J203" s="110"/>
      <c r="K203" s="110"/>
      <c r="L203" s="110"/>
      <c r="M203" s="133"/>
      <c r="N203" s="110"/>
      <c r="O203" s="110"/>
      <c r="P203" s="110"/>
      <c r="Q203" s="110"/>
      <c r="R203" s="110"/>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P203" s="110"/>
      <c r="AQ203" s="110"/>
      <c r="AR203" s="110"/>
      <c r="AS203" s="110"/>
      <c r="AT203" s="110"/>
      <c r="AU203" s="110"/>
      <c r="AV203" s="110"/>
      <c r="AW203" s="110"/>
      <c r="AX203" s="110"/>
      <c r="AY203" s="110"/>
      <c r="AZ203" s="110"/>
      <c r="BA203" s="110"/>
      <c r="BB203" s="110"/>
      <c r="BC203" s="110"/>
      <c r="BD203" s="110"/>
      <c r="BE203" s="110"/>
      <c r="BF203" s="110"/>
    </row>
    <row r="204" spans="3:58" s="11" customFormat="1" x14ac:dyDescent="0.25">
      <c r="C204" s="110"/>
      <c r="D204" s="110"/>
      <c r="E204" s="110"/>
      <c r="F204" s="110"/>
      <c r="G204" s="110"/>
      <c r="H204" s="110"/>
      <c r="I204" s="110"/>
      <c r="J204" s="110"/>
      <c r="K204" s="110"/>
      <c r="L204" s="110"/>
      <c r="M204" s="133"/>
      <c r="N204" s="110"/>
      <c r="O204" s="110"/>
      <c r="P204" s="110"/>
      <c r="Q204" s="110"/>
      <c r="R204" s="110"/>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P204" s="110"/>
      <c r="AQ204" s="110"/>
      <c r="AR204" s="110"/>
      <c r="AS204" s="110"/>
      <c r="AT204" s="110"/>
      <c r="AU204" s="110"/>
      <c r="AV204" s="110"/>
      <c r="AW204" s="110"/>
      <c r="AX204" s="110"/>
      <c r="AY204" s="110"/>
      <c r="AZ204" s="110"/>
      <c r="BA204" s="110"/>
      <c r="BB204" s="110"/>
      <c r="BC204" s="110"/>
      <c r="BD204" s="110"/>
      <c r="BE204" s="110"/>
      <c r="BF204" s="110"/>
    </row>
    <row r="205" spans="3:58" s="11" customFormat="1" x14ac:dyDescent="0.25">
      <c r="C205" s="110"/>
      <c r="D205" s="110"/>
      <c r="E205" s="110"/>
      <c r="F205" s="110"/>
      <c r="G205" s="110"/>
      <c r="H205" s="110"/>
      <c r="I205" s="110"/>
      <c r="J205" s="110"/>
      <c r="K205" s="110"/>
      <c r="L205" s="110"/>
      <c r="M205" s="133"/>
      <c r="N205" s="110"/>
      <c r="O205" s="110"/>
      <c r="P205" s="110"/>
      <c r="Q205" s="110"/>
      <c r="R205" s="110"/>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P205" s="110"/>
      <c r="AQ205" s="110"/>
      <c r="AR205" s="110"/>
      <c r="AS205" s="110"/>
      <c r="AT205" s="110"/>
      <c r="AU205" s="110"/>
      <c r="AV205" s="110"/>
      <c r="AW205" s="110"/>
      <c r="AX205" s="110"/>
      <c r="AY205" s="110"/>
      <c r="AZ205" s="110"/>
      <c r="BA205" s="110"/>
      <c r="BB205" s="110"/>
      <c r="BC205" s="110"/>
      <c r="BD205" s="110"/>
      <c r="BE205" s="110"/>
      <c r="BF205" s="110"/>
    </row>
    <row r="206" spans="3:58" s="11" customFormat="1" x14ac:dyDescent="0.25">
      <c r="C206" s="110"/>
      <c r="D206" s="110"/>
      <c r="E206" s="110"/>
      <c r="F206" s="110"/>
      <c r="G206" s="110"/>
      <c r="H206" s="110"/>
      <c r="I206" s="110"/>
      <c r="J206" s="110"/>
      <c r="K206" s="110"/>
      <c r="L206" s="110"/>
      <c r="M206" s="133"/>
      <c r="N206" s="110"/>
      <c r="O206" s="110"/>
      <c r="P206" s="110"/>
      <c r="Q206" s="110"/>
      <c r="R206" s="110"/>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P206" s="110"/>
      <c r="AQ206" s="110"/>
      <c r="AR206" s="110"/>
      <c r="AS206" s="110"/>
      <c r="AT206" s="110"/>
      <c r="AU206" s="110"/>
      <c r="AV206" s="110"/>
      <c r="AW206" s="110"/>
      <c r="AX206" s="110"/>
      <c r="AY206" s="110"/>
      <c r="AZ206" s="110"/>
      <c r="BA206" s="110"/>
      <c r="BB206" s="110"/>
      <c r="BC206" s="110"/>
      <c r="BD206" s="110"/>
      <c r="BE206" s="110"/>
      <c r="BF206" s="110"/>
    </row>
    <row r="207" spans="3:58" s="11" customFormat="1" x14ac:dyDescent="0.25">
      <c r="C207" s="110"/>
      <c r="D207" s="110"/>
      <c r="E207" s="110"/>
      <c r="F207" s="110"/>
      <c r="G207" s="110"/>
      <c r="H207" s="110"/>
      <c r="I207" s="110"/>
      <c r="J207" s="110"/>
      <c r="K207" s="110"/>
      <c r="L207" s="110"/>
      <c r="M207" s="133"/>
      <c r="N207" s="110"/>
      <c r="O207" s="110"/>
      <c r="P207" s="110"/>
      <c r="Q207" s="110"/>
      <c r="R207" s="110"/>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P207" s="110"/>
      <c r="AQ207" s="110"/>
      <c r="AR207" s="110"/>
      <c r="AS207" s="110"/>
      <c r="AT207" s="110"/>
      <c r="AU207" s="110"/>
      <c r="AV207" s="110"/>
      <c r="AW207" s="110"/>
      <c r="AX207" s="110"/>
      <c r="AY207" s="110"/>
      <c r="AZ207" s="110"/>
      <c r="BA207" s="110"/>
      <c r="BB207" s="110"/>
      <c r="BC207" s="110"/>
      <c r="BD207" s="110"/>
      <c r="BE207" s="110"/>
      <c r="BF207" s="110"/>
    </row>
    <row r="208" spans="3:58" s="11" customFormat="1" x14ac:dyDescent="0.25">
      <c r="C208" s="110"/>
      <c r="D208" s="110"/>
      <c r="E208" s="110"/>
      <c r="F208" s="110"/>
      <c r="G208" s="110"/>
      <c r="H208" s="110"/>
      <c r="I208" s="110"/>
      <c r="J208" s="110"/>
      <c r="K208" s="110"/>
      <c r="L208" s="110"/>
      <c r="M208" s="133"/>
      <c r="N208" s="110"/>
      <c r="O208" s="110"/>
      <c r="P208" s="110"/>
      <c r="Q208" s="110"/>
      <c r="R208" s="110"/>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P208" s="110"/>
      <c r="AQ208" s="110"/>
      <c r="AR208" s="110"/>
      <c r="AS208" s="110"/>
      <c r="AT208" s="110"/>
      <c r="AU208" s="110"/>
      <c r="AV208" s="110"/>
      <c r="AW208" s="110"/>
      <c r="AX208" s="110"/>
      <c r="AY208" s="110"/>
      <c r="AZ208" s="110"/>
      <c r="BA208" s="110"/>
      <c r="BB208" s="110"/>
      <c r="BC208" s="110"/>
      <c r="BD208" s="110"/>
      <c r="BE208" s="110"/>
      <c r="BF208" s="110"/>
    </row>
    <row r="209" spans="3:58" s="11" customFormat="1" x14ac:dyDescent="0.25">
      <c r="C209" s="110"/>
      <c r="D209" s="110"/>
      <c r="E209" s="110"/>
      <c r="F209" s="110"/>
      <c r="G209" s="110"/>
      <c r="H209" s="110"/>
      <c r="I209" s="110"/>
      <c r="J209" s="110"/>
      <c r="K209" s="110"/>
      <c r="L209" s="110"/>
      <c r="M209" s="133"/>
      <c r="N209" s="110"/>
      <c r="O209" s="110"/>
      <c r="P209" s="110"/>
      <c r="Q209" s="110"/>
      <c r="R209" s="110"/>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P209" s="110"/>
      <c r="AQ209" s="110"/>
      <c r="AR209" s="110"/>
      <c r="AS209" s="110"/>
      <c r="AT209" s="110"/>
      <c r="AU209" s="110"/>
      <c r="AV209" s="110"/>
      <c r="AW209" s="110"/>
      <c r="AX209" s="110"/>
      <c r="AY209" s="110"/>
      <c r="AZ209" s="110"/>
      <c r="BA209" s="110"/>
      <c r="BB209" s="110"/>
      <c r="BC209" s="110"/>
      <c r="BD209" s="110"/>
      <c r="BE209" s="110"/>
      <c r="BF209" s="110"/>
    </row>
    <row r="210" spans="3:58" s="11" customFormat="1" x14ac:dyDescent="0.25">
      <c r="C210" s="110"/>
      <c r="D210" s="110"/>
      <c r="E210" s="110"/>
      <c r="F210" s="110"/>
      <c r="G210" s="110"/>
      <c r="H210" s="110"/>
      <c r="I210" s="110"/>
      <c r="J210" s="110"/>
      <c r="K210" s="110"/>
      <c r="L210" s="110"/>
      <c r="M210" s="133"/>
      <c r="N210" s="110"/>
      <c r="O210" s="110"/>
      <c r="P210" s="110"/>
      <c r="Q210" s="110"/>
      <c r="R210" s="110"/>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P210" s="110"/>
      <c r="AQ210" s="110"/>
      <c r="AR210" s="110"/>
      <c r="AS210" s="110"/>
      <c r="AT210" s="110"/>
      <c r="AU210" s="110"/>
      <c r="AV210" s="110"/>
      <c r="AW210" s="110"/>
      <c r="AX210" s="110"/>
      <c r="AY210" s="110"/>
      <c r="AZ210" s="110"/>
      <c r="BA210" s="110"/>
      <c r="BB210" s="110"/>
      <c r="BC210" s="110"/>
      <c r="BD210" s="110"/>
      <c r="BE210" s="110"/>
      <c r="BF210" s="110"/>
    </row>
    <row r="211" spans="3:58" s="11" customFormat="1" x14ac:dyDescent="0.25">
      <c r="C211" s="110"/>
      <c r="D211" s="110"/>
      <c r="E211" s="110"/>
      <c r="F211" s="110"/>
      <c r="G211" s="110"/>
      <c r="H211" s="110"/>
      <c r="I211" s="110"/>
      <c r="J211" s="110"/>
      <c r="K211" s="110"/>
      <c r="L211" s="110"/>
      <c r="M211" s="133"/>
      <c r="N211" s="110"/>
      <c r="O211" s="110"/>
      <c r="P211" s="110"/>
      <c r="Q211" s="110"/>
      <c r="R211" s="110"/>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P211" s="110"/>
      <c r="AQ211" s="110"/>
      <c r="AR211" s="110"/>
      <c r="AS211" s="110"/>
      <c r="AT211" s="110"/>
      <c r="AU211" s="110"/>
      <c r="AV211" s="110"/>
      <c r="AW211" s="110"/>
      <c r="AX211" s="110"/>
      <c r="AY211" s="110"/>
      <c r="AZ211" s="110"/>
      <c r="BA211" s="110"/>
      <c r="BB211" s="110"/>
      <c r="BC211" s="110"/>
      <c r="BD211" s="110"/>
      <c r="BE211" s="110"/>
      <c r="BF211" s="110"/>
    </row>
    <row r="212" spans="3:58" s="11" customFormat="1" x14ac:dyDescent="0.25">
      <c r="C212" s="110"/>
      <c r="D212" s="110"/>
      <c r="E212" s="110"/>
      <c r="F212" s="110"/>
      <c r="G212" s="110"/>
      <c r="H212" s="110"/>
      <c r="I212" s="110"/>
      <c r="J212" s="110"/>
      <c r="K212" s="110"/>
      <c r="L212" s="110"/>
      <c r="M212" s="133"/>
      <c r="N212" s="110"/>
      <c r="O212" s="110"/>
      <c r="P212" s="110"/>
      <c r="Q212" s="110"/>
      <c r="R212" s="110"/>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P212" s="110"/>
      <c r="AQ212" s="110"/>
      <c r="AR212" s="110"/>
      <c r="AS212" s="110"/>
      <c r="AT212" s="110"/>
      <c r="AU212" s="110"/>
      <c r="AV212" s="110"/>
      <c r="AW212" s="110"/>
      <c r="AX212" s="110"/>
      <c r="AY212" s="110"/>
      <c r="AZ212" s="110"/>
      <c r="BA212" s="110"/>
      <c r="BB212" s="110"/>
      <c r="BC212" s="110"/>
      <c r="BD212" s="110"/>
      <c r="BE212" s="110"/>
      <c r="BF212" s="110"/>
    </row>
    <row r="213" spans="3:58" s="11" customFormat="1" x14ac:dyDescent="0.25">
      <c r="C213" s="110"/>
      <c r="D213" s="110"/>
      <c r="E213" s="110"/>
      <c r="F213" s="110"/>
      <c r="G213" s="110"/>
      <c r="H213" s="110"/>
      <c r="I213" s="110"/>
      <c r="J213" s="110"/>
      <c r="K213" s="110"/>
      <c r="L213" s="110"/>
      <c r="M213" s="133"/>
      <c r="N213" s="110"/>
      <c r="O213" s="110"/>
      <c r="P213" s="110"/>
      <c r="Q213" s="110"/>
      <c r="R213" s="110"/>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P213" s="110"/>
      <c r="AQ213" s="110"/>
      <c r="AR213" s="110"/>
      <c r="AS213" s="110"/>
      <c r="AT213" s="110"/>
      <c r="AU213" s="110"/>
      <c r="AV213" s="110"/>
      <c r="AW213" s="110"/>
      <c r="AX213" s="110"/>
      <c r="AY213" s="110"/>
      <c r="AZ213" s="110"/>
      <c r="BA213" s="110"/>
      <c r="BB213" s="110"/>
      <c r="BC213" s="110"/>
      <c r="BD213" s="110"/>
      <c r="BE213" s="110"/>
      <c r="BF213" s="110"/>
    </row>
    <row r="214" spans="3:58" s="11" customFormat="1" x14ac:dyDescent="0.25">
      <c r="C214" s="110"/>
      <c r="D214" s="110"/>
      <c r="E214" s="110"/>
      <c r="F214" s="110"/>
      <c r="G214" s="110"/>
      <c r="H214" s="110"/>
      <c r="I214" s="110"/>
      <c r="J214" s="110"/>
      <c r="K214" s="110"/>
      <c r="L214" s="110"/>
      <c r="M214" s="133"/>
      <c r="N214" s="110"/>
      <c r="O214" s="110"/>
      <c r="P214" s="110"/>
      <c r="Q214" s="110"/>
      <c r="R214" s="110"/>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P214" s="110"/>
      <c r="AQ214" s="110"/>
      <c r="AR214" s="110"/>
      <c r="AS214" s="110"/>
      <c r="AT214" s="110"/>
      <c r="AU214" s="110"/>
      <c r="AV214" s="110"/>
      <c r="AW214" s="110"/>
      <c r="AX214" s="110"/>
      <c r="AY214" s="110"/>
      <c r="AZ214" s="110"/>
      <c r="BA214" s="110"/>
      <c r="BB214" s="110"/>
      <c r="BC214" s="110"/>
      <c r="BD214" s="110"/>
      <c r="BE214" s="110"/>
      <c r="BF214" s="110"/>
    </row>
    <row r="215" spans="3:58" s="11" customFormat="1" x14ac:dyDescent="0.25">
      <c r="C215" s="110"/>
      <c r="D215" s="110"/>
      <c r="E215" s="110"/>
      <c r="F215" s="110"/>
      <c r="G215" s="110"/>
      <c r="H215" s="110"/>
      <c r="I215" s="110"/>
      <c r="J215" s="110"/>
      <c r="K215" s="110"/>
      <c r="L215" s="110"/>
      <c r="M215" s="133"/>
      <c r="N215" s="110"/>
      <c r="O215" s="110"/>
      <c r="P215" s="110"/>
      <c r="Q215" s="110"/>
      <c r="R215" s="110"/>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P215" s="110"/>
      <c r="AQ215" s="110"/>
      <c r="AR215" s="110"/>
      <c r="AS215" s="110"/>
      <c r="AT215" s="110"/>
      <c r="AU215" s="110"/>
      <c r="AV215" s="110"/>
      <c r="AW215" s="110"/>
      <c r="AX215" s="110"/>
      <c r="AY215" s="110"/>
      <c r="AZ215" s="110"/>
      <c r="BA215" s="110"/>
      <c r="BB215" s="110"/>
      <c r="BC215" s="110"/>
      <c r="BD215" s="110"/>
      <c r="BE215" s="110"/>
      <c r="BF215" s="110"/>
    </row>
    <row r="216" spans="3:58" s="11" customFormat="1" x14ac:dyDescent="0.25">
      <c r="C216" s="110"/>
      <c r="D216" s="110"/>
      <c r="E216" s="110"/>
      <c r="F216" s="110"/>
      <c r="G216" s="110"/>
      <c r="H216" s="110"/>
      <c r="I216" s="110"/>
      <c r="J216" s="110"/>
      <c r="K216" s="110"/>
      <c r="L216" s="110"/>
      <c r="M216" s="133"/>
      <c r="N216" s="110"/>
      <c r="O216" s="110"/>
      <c r="P216" s="110"/>
      <c r="Q216" s="110"/>
      <c r="R216" s="110"/>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P216" s="110"/>
      <c r="AQ216" s="110"/>
      <c r="AR216" s="110"/>
      <c r="AS216" s="110"/>
      <c r="AT216" s="110"/>
      <c r="AU216" s="110"/>
      <c r="AV216" s="110"/>
      <c r="AW216" s="110"/>
      <c r="AX216" s="110"/>
      <c r="AY216" s="110"/>
      <c r="AZ216" s="110"/>
      <c r="BA216" s="110"/>
      <c r="BB216" s="110"/>
      <c r="BC216" s="110"/>
      <c r="BD216" s="110"/>
      <c r="BE216" s="110"/>
      <c r="BF216" s="110"/>
    </row>
    <row r="217" spans="3:58" s="11" customFormat="1" x14ac:dyDescent="0.25">
      <c r="C217" s="110"/>
      <c r="D217" s="110"/>
      <c r="E217" s="110"/>
      <c r="F217" s="110"/>
      <c r="G217" s="110"/>
      <c r="H217" s="110"/>
      <c r="I217" s="110"/>
      <c r="J217" s="110"/>
      <c r="K217" s="110"/>
      <c r="L217" s="110"/>
      <c r="M217" s="133"/>
      <c r="N217" s="110"/>
      <c r="O217" s="110"/>
      <c r="P217" s="110"/>
      <c r="Q217" s="110"/>
      <c r="R217" s="110"/>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P217" s="110"/>
      <c r="AQ217" s="110"/>
      <c r="AR217" s="110"/>
      <c r="AS217" s="110"/>
      <c r="AT217" s="110"/>
      <c r="AU217" s="110"/>
      <c r="AV217" s="110"/>
      <c r="AW217" s="110"/>
      <c r="AX217" s="110"/>
      <c r="AY217" s="110"/>
      <c r="AZ217" s="110"/>
      <c r="BA217" s="110"/>
      <c r="BB217" s="110"/>
      <c r="BC217" s="110"/>
      <c r="BD217" s="110"/>
      <c r="BE217" s="110"/>
      <c r="BF217" s="110"/>
    </row>
    <row r="218" spans="3:58" s="11" customFormat="1" x14ac:dyDescent="0.25">
      <c r="C218" s="110"/>
      <c r="D218" s="110"/>
      <c r="E218" s="110"/>
      <c r="F218" s="110"/>
      <c r="G218" s="110"/>
      <c r="H218" s="110"/>
      <c r="I218" s="110"/>
      <c r="J218" s="110"/>
      <c r="K218" s="110"/>
      <c r="L218" s="110"/>
      <c r="M218" s="133"/>
      <c r="N218" s="110"/>
      <c r="O218" s="110"/>
      <c r="P218" s="110"/>
      <c r="Q218" s="110"/>
      <c r="R218" s="110"/>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P218" s="110"/>
      <c r="AQ218" s="110"/>
      <c r="AR218" s="110"/>
      <c r="AS218" s="110"/>
      <c r="AT218" s="110"/>
      <c r="AU218" s="110"/>
      <c r="AV218" s="110"/>
      <c r="AW218" s="110"/>
      <c r="AX218" s="110"/>
      <c r="AY218" s="110"/>
      <c r="AZ218" s="110"/>
      <c r="BA218" s="110"/>
      <c r="BB218" s="110"/>
      <c r="BC218" s="110"/>
      <c r="BD218" s="110"/>
      <c r="BE218" s="110"/>
      <c r="BF218" s="110"/>
    </row>
    <row r="219" spans="3:58" s="11" customFormat="1" x14ac:dyDescent="0.25">
      <c r="C219" s="110"/>
      <c r="D219" s="110"/>
      <c r="E219" s="110"/>
      <c r="F219" s="110"/>
      <c r="G219" s="110"/>
      <c r="H219" s="110"/>
      <c r="I219" s="110"/>
      <c r="J219" s="110"/>
      <c r="K219" s="110"/>
      <c r="L219" s="110"/>
      <c r="M219" s="133"/>
      <c r="N219" s="110"/>
      <c r="O219" s="110"/>
      <c r="P219" s="110"/>
      <c r="Q219" s="110"/>
      <c r="R219" s="110"/>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P219" s="110"/>
      <c r="AQ219" s="110"/>
      <c r="AR219" s="110"/>
      <c r="AS219" s="110"/>
      <c r="AT219" s="110"/>
      <c r="AU219" s="110"/>
      <c r="AV219" s="110"/>
      <c r="AW219" s="110"/>
      <c r="AX219" s="110"/>
      <c r="AY219" s="110"/>
      <c r="AZ219" s="110"/>
      <c r="BA219" s="110"/>
      <c r="BB219" s="110"/>
      <c r="BC219" s="110"/>
      <c r="BD219" s="110"/>
      <c r="BE219" s="110"/>
      <c r="BF219" s="110"/>
    </row>
    <row r="220" spans="3:58" s="11" customFormat="1" x14ac:dyDescent="0.25">
      <c r="C220" s="110"/>
      <c r="D220" s="110"/>
      <c r="E220" s="110"/>
      <c r="F220" s="110"/>
      <c r="G220" s="110"/>
      <c r="H220" s="110"/>
      <c r="I220" s="110"/>
      <c r="J220" s="110"/>
      <c r="K220" s="110"/>
      <c r="L220" s="110"/>
      <c r="M220" s="133"/>
      <c r="N220" s="110"/>
      <c r="O220" s="110"/>
      <c r="P220" s="110"/>
      <c r="Q220" s="110"/>
      <c r="R220" s="110"/>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P220" s="110"/>
      <c r="AQ220" s="110"/>
      <c r="AR220" s="110"/>
      <c r="AS220" s="110"/>
      <c r="AT220" s="110"/>
      <c r="AU220" s="110"/>
      <c r="AV220" s="110"/>
      <c r="AW220" s="110"/>
      <c r="AX220" s="110"/>
      <c r="AY220" s="110"/>
      <c r="AZ220" s="110"/>
      <c r="BA220" s="110"/>
      <c r="BB220" s="110"/>
      <c r="BC220" s="110"/>
      <c r="BD220" s="110"/>
      <c r="BE220" s="110"/>
      <c r="BF220" s="110"/>
    </row>
    <row r="221" spans="3:58" s="11" customFormat="1" x14ac:dyDescent="0.25">
      <c r="C221" s="110"/>
      <c r="D221" s="110"/>
      <c r="E221" s="110"/>
      <c r="F221" s="110"/>
      <c r="G221" s="110"/>
      <c r="H221" s="110"/>
      <c r="I221" s="110"/>
      <c r="J221" s="110"/>
      <c r="K221" s="110"/>
      <c r="L221" s="110"/>
      <c r="M221" s="133"/>
      <c r="N221" s="110"/>
      <c r="O221" s="110"/>
      <c r="P221" s="110"/>
      <c r="Q221" s="110"/>
      <c r="R221" s="110"/>
      <c r="S221" s="11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P221" s="110"/>
      <c r="AQ221" s="110"/>
      <c r="AR221" s="110"/>
      <c r="AS221" s="110"/>
      <c r="AT221" s="110"/>
      <c r="AU221" s="110"/>
      <c r="AV221" s="110"/>
      <c r="AW221" s="110"/>
      <c r="AX221" s="110"/>
      <c r="AY221" s="110"/>
      <c r="AZ221" s="110"/>
      <c r="BA221" s="110"/>
      <c r="BB221" s="110"/>
      <c r="BC221" s="110"/>
      <c r="BD221" s="110"/>
      <c r="BE221" s="110"/>
      <c r="BF221" s="110"/>
    </row>
    <row r="222" spans="3:58" s="11" customFormat="1" x14ac:dyDescent="0.25">
      <c r="C222" s="110"/>
      <c r="D222" s="110"/>
      <c r="E222" s="110"/>
      <c r="F222" s="110"/>
      <c r="G222" s="110"/>
      <c r="H222" s="110"/>
      <c r="I222" s="110"/>
      <c r="J222" s="110"/>
      <c r="K222" s="110"/>
      <c r="L222" s="110"/>
      <c r="M222" s="133"/>
      <c r="N222" s="110"/>
      <c r="O222" s="110"/>
      <c r="P222" s="110"/>
      <c r="Q222" s="110"/>
      <c r="R222" s="110"/>
      <c r="S222" s="11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P222" s="110"/>
      <c r="AQ222" s="110"/>
      <c r="AR222" s="110"/>
      <c r="AS222" s="110"/>
      <c r="AT222" s="110"/>
      <c r="AU222" s="110"/>
      <c r="AV222" s="110"/>
      <c r="AW222" s="110"/>
      <c r="AX222" s="110"/>
      <c r="AY222" s="110"/>
      <c r="AZ222" s="110"/>
      <c r="BA222" s="110"/>
      <c r="BB222" s="110"/>
      <c r="BC222" s="110"/>
      <c r="BD222" s="110"/>
      <c r="BE222" s="110"/>
      <c r="BF222" s="110"/>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5" r:id="rId4" name="cmdGetCrop">
          <controlPr defaultSize="0" autoLine="0" r:id="rId5">
            <anchor moveWithCells="1">
              <from>
                <xdr:col>5</xdr:col>
                <xdr:colOff>47625</xdr:colOff>
                <xdr:row>0</xdr:row>
                <xdr:rowOff>247650</xdr:rowOff>
              </from>
              <to>
                <xdr:col>6</xdr:col>
                <xdr:colOff>466725</xdr:colOff>
                <xdr:row>2</xdr:row>
                <xdr:rowOff>9525</xdr:rowOff>
              </to>
            </anchor>
          </controlPr>
        </control>
      </mc:Choice>
      <mc:Fallback>
        <control shapeId="61505" r:id="rId4" name="cmdGetCrop"/>
      </mc:Fallback>
    </mc:AlternateContent>
    <mc:AlternateContent xmlns:mc="http://schemas.openxmlformats.org/markup-compatibility/2006">
      <mc:Choice Requires="x14">
        <control shapeId="61504" r:id="rId6" name="cmbBoxCrop">
          <controlPr defaultSize="0" autoLine="0" linkedCell="B4" r:id="rId7">
            <anchor moveWithCells="1">
              <from>
                <xdr:col>1</xdr:col>
                <xdr:colOff>19050</xdr:colOff>
                <xdr:row>1</xdr:row>
                <xdr:rowOff>19050</xdr:rowOff>
              </from>
              <to>
                <xdr:col>3</xdr:col>
                <xdr:colOff>57150</xdr:colOff>
                <xdr:row>2</xdr:row>
                <xdr:rowOff>9525</xdr:rowOff>
              </to>
            </anchor>
          </controlPr>
        </control>
      </mc:Choice>
      <mc:Fallback>
        <control shapeId="61504" r:id="rId6" name="cmbBox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400050</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442" r:id="rId10" name="cmdWriteCrop">
          <controlPr defaultSize="0" autoLine="0" r:id="rId11">
            <anchor moveWithCells="1">
              <from>
                <xdr:col>8</xdr:col>
                <xdr:colOff>409575</xdr:colOff>
                <xdr:row>0</xdr:row>
                <xdr:rowOff>247650</xdr:rowOff>
              </from>
              <to>
                <xdr:col>10</xdr:col>
                <xdr:colOff>257175</xdr:colOff>
                <xdr:row>2</xdr:row>
                <xdr:rowOff>9525</xdr:rowOff>
              </to>
            </anchor>
          </controlPr>
        </control>
      </mc:Choice>
      <mc:Fallback>
        <control shapeId="61442" r:id="rId10" name="cmdWriteCrop"/>
      </mc:Fallback>
    </mc:AlternateContent>
    <mc:AlternateContent xmlns:mc="http://schemas.openxmlformats.org/markup-compatibility/2006">
      <mc:Choice Requires="x14">
        <control shapeId="61443" r:id="rId12" name="cmdRun">
          <controlPr defaultSize="0" autoLine="0" r:id="rId13">
            <anchor moveWithCells="1">
              <from>
                <xdr:col>10</xdr:col>
                <xdr:colOff>323850</xdr:colOff>
                <xdr:row>0</xdr:row>
                <xdr:rowOff>247650</xdr:rowOff>
              </from>
              <to>
                <xdr:col>12</xdr:col>
                <xdr:colOff>171450</xdr:colOff>
                <xdr:row>2</xdr:row>
                <xdr:rowOff>9525</xdr:rowOff>
              </to>
            </anchor>
          </controlPr>
        </control>
      </mc:Choice>
      <mc:Fallback>
        <control shapeId="61443" r:id="rId12" name="cmdRu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135"/>
  <sheetViews>
    <sheetView workbookViewId="0">
      <pane ySplit="5" topLeftCell="A103" activePane="bottomLeft" state="frozen"/>
      <selection pane="bottomLeft" activeCell="A4" sqref="A4:K135"/>
    </sheetView>
  </sheetViews>
  <sheetFormatPr defaultRowHeight="15" x14ac:dyDescent="0.25"/>
  <cols>
    <col min="1" max="1" width="12.140625" customWidth="1"/>
    <col min="2" max="2" width="10.5703125" style="31" bestFit="1" customWidth="1"/>
    <col min="3" max="11" width="9.140625" style="119"/>
  </cols>
  <sheetData>
    <row r="1" spans="1:11" ht="25.35" customHeight="1" x14ac:dyDescent="0.25">
      <c r="A1" s="118" t="s">
        <v>990</v>
      </c>
      <c r="C1"/>
      <c r="D1"/>
      <c r="E1"/>
      <c r="F1"/>
      <c r="G1"/>
      <c r="H1"/>
      <c r="I1"/>
      <c r="J1"/>
      <c r="K1"/>
    </row>
    <row r="2" spans="1:11" ht="19.899999999999999" customHeight="1" x14ac:dyDescent="0.25">
      <c r="A2" s="30" t="s">
        <v>926</v>
      </c>
      <c r="B2" s="103" t="s">
        <v>1646</v>
      </c>
      <c r="C2" s="103"/>
      <c r="D2" s="30" t="s">
        <v>766</v>
      </c>
      <c r="E2" s="104" t="s">
        <v>1624</v>
      </c>
      <c r="F2"/>
      <c r="G2"/>
      <c r="H2"/>
      <c r="I2"/>
      <c r="J2"/>
      <c r="K2"/>
    </row>
    <row r="3" spans="1:11" ht="15.6" customHeight="1" x14ac:dyDescent="0.25">
      <c r="A3" s="112" t="s">
        <v>908</v>
      </c>
      <c r="B3" s="116"/>
      <c r="C3" s="114" t="s">
        <v>909</v>
      </c>
      <c r="D3" s="103"/>
      <c r="E3"/>
      <c r="F3"/>
      <c r="G3"/>
      <c r="H3"/>
      <c r="I3"/>
      <c r="J3"/>
      <c r="K3"/>
    </row>
    <row r="4" spans="1:11" s="5" customFormat="1" ht="12" x14ac:dyDescent="0.2">
      <c r="A4" s="245">
        <v>1</v>
      </c>
      <c r="B4" s="251" t="s">
        <v>937</v>
      </c>
      <c r="C4" s="245">
        <v>1</v>
      </c>
      <c r="D4" s="245">
        <v>2</v>
      </c>
      <c r="E4" s="245">
        <v>3</v>
      </c>
      <c r="F4" s="245">
        <v>4</v>
      </c>
      <c r="G4" s="245">
        <v>5</v>
      </c>
      <c r="H4" s="245">
        <v>6</v>
      </c>
      <c r="I4" s="245">
        <v>7</v>
      </c>
      <c r="J4" s="245">
        <v>8</v>
      </c>
      <c r="K4" s="245">
        <v>9</v>
      </c>
    </row>
    <row r="5" spans="1:11" s="6" customFormat="1" x14ac:dyDescent="0.25">
      <c r="A5" s="7" t="s">
        <v>182</v>
      </c>
      <c r="B5" s="32" t="s">
        <v>183</v>
      </c>
      <c r="C5" s="7" t="s">
        <v>184</v>
      </c>
      <c r="D5" s="7" t="s">
        <v>185</v>
      </c>
      <c r="E5" s="7" t="s">
        <v>186</v>
      </c>
      <c r="F5" s="7" t="s">
        <v>187</v>
      </c>
      <c r="G5" s="7" t="s">
        <v>188</v>
      </c>
      <c r="H5" s="7" t="s">
        <v>189</v>
      </c>
      <c r="I5" s="7" t="s">
        <v>190</v>
      </c>
      <c r="J5" s="7" t="s">
        <v>191</v>
      </c>
      <c r="K5" s="7" t="s">
        <v>192</v>
      </c>
    </row>
    <row r="6" spans="1:11" x14ac:dyDescent="0.25">
      <c r="A6">
        <v>1</v>
      </c>
      <c r="B6" s="31" t="s">
        <v>3079</v>
      </c>
      <c r="C6" s="253">
        <v>0</v>
      </c>
      <c r="D6" s="253">
        <v>2.5999999999999999E-2</v>
      </c>
      <c r="E6" s="253">
        <v>0</v>
      </c>
      <c r="F6" s="253">
        <v>0</v>
      </c>
      <c r="G6" s="253">
        <v>0</v>
      </c>
      <c r="H6" s="253">
        <v>0</v>
      </c>
      <c r="I6" s="253">
        <v>0</v>
      </c>
      <c r="J6" s="253">
        <v>0</v>
      </c>
      <c r="K6" s="253">
        <v>0</v>
      </c>
    </row>
    <row r="7" spans="1:11" x14ac:dyDescent="0.25">
      <c r="A7">
        <v>2</v>
      </c>
      <c r="B7" s="31" t="s">
        <v>3080</v>
      </c>
      <c r="C7" s="253">
        <v>0</v>
      </c>
      <c r="D7" s="253">
        <v>6.6000000000000003E-2</v>
      </c>
      <c r="E7" s="253">
        <v>0</v>
      </c>
      <c r="F7" s="253">
        <v>0</v>
      </c>
      <c r="G7" s="253">
        <v>0</v>
      </c>
      <c r="H7" s="253">
        <v>0</v>
      </c>
      <c r="I7" s="253">
        <v>0</v>
      </c>
      <c r="J7" s="253">
        <v>0</v>
      </c>
      <c r="K7" s="253">
        <v>0</v>
      </c>
    </row>
    <row r="8" spans="1:11" x14ac:dyDescent="0.25">
      <c r="A8">
        <v>3</v>
      </c>
      <c r="B8" s="31" t="s">
        <v>3081</v>
      </c>
      <c r="C8" s="253">
        <v>0</v>
      </c>
      <c r="D8" s="253">
        <v>0.19800000000000001</v>
      </c>
      <c r="E8" s="253">
        <v>0</v>
      </c>
      <c r="F8" s="253">
        <v>0</v>
      </c>
      <c r="G8" s="253">
        <v>0</v>
      </c>
      <c r="H8" s="253">
        <v>0</v>
      </c>
      <c r="I8" s="253">
        <v>0</v>
      </c>
      <c r="J8" s="253">
        <v>0</v>
      </c>
      <c r="K8" s="253">
        <v>0</v>
      </c>
    </row>
    <row r="9" spans="1:11" x14ac:dyDescent="0.25">
      <c r="A9">
        <v>4</v>
      </c>
      <c r="B9" s="31" t="s">
        <v>3082</v>
      </c>
      <c r="C9" s="253">
        <v>0.02</v>
      </c>
      <c r="D9" s="253">
        <v>0.04</v>
      </c>
      <c r="E9" s="253">
        <v>0</v>
      </c>
      <c r="F9" s="253">
        <v>0</v>
      </c>
      <c r="G9" s="253">
        <v>0</v>
      </c>
      <c r="H9" s="253">
        <v>0</v>
      </c>
      <c r="I9" s="253">
        <v>0</v>
      </c>
      <c r="J9" s="253">
        <v>0</v>
      </c>
      <c r="K9" s="253">
        <v>0</v>
      </c>
    </row>
    <row r="10" spans="1:11" x14ac:dyDescent="0.25">
      <c r="A10">
        <v>5</v>
      </c>
      <c r="B10" s="31" t="s">
        <v>3083</v>
      </c>
      <c r="C10" s="253">
        <v>0.03</v>
      </c>
      <c r="D10" s="253">
        <v>2.5999999999999999E-2</v>
      </c>
      <c r="E10" s="253">
        <v>0</v>
      </c>
      <c r="F10" s="253">
        <v>0</v>
      </c>
      <c r="G10" s="253">
        <v>0</v>
      </c>
      <c r="H10" s="253">
        <v>0</v>
      </c>
      <c r="I10" s="253">
        <v>0</v>
      </c>
      <c r="J10" s="253">
        <v>0</v>
      </c>
      <c r="K10" s="253">
        <v>0</v>
      </c>
    </row>
    <row r="11" spans="1:11" x14ac:dyDescent="0.25">
      <c r="A11">
        <v>6</v>
      </c>
      <c r="B11" s="31" t="s">
        <v>3084</v>
      </c>
      <c r="C11" s="253">
        <v>0.04</v>
      </c>
      <c r="D11" s="253">
        <v>3.5000000000000003E-2</v>
      </c>
      <c r="E11" s="253">
        <v>0</v>
      </c>
      <c r="F11" s="253">
        <v>0</v>
      </c>
      <c r="G11" s="253">
        <v>0</v>
      </c>
      <c r="H11" s="253">
        <v>0</v>
      </c>
      <c r="I11" s="253">
        <v>0</v>
      </c>
      <c r="J11" s="253">
        <v>0</v>
      </c>
      <c r="K11" s="253">
        <v>0</v>
      </c>
    </row>
    <row r="12" spans="1:11" ht="14.45" customHeight="1" x14ac:dyDescent="0.25">
      <c r="A12">
        <v>7</v>
      </c>
      <c r="B12" s="31" t="s">
        <v>3085</v>
      </c>
      <c r="C12" s="253">
        <v>0.05</v>
      </c>
      <c r="D12" s="253">
        <v>4.3999999999999997E-2</v>
      </c>
      <c r="E12" s="253">
        <v>0</v>
      </c>
      <c r="F12" s="253">
        <v>0</v>
      </c>
      <c r="G12" s="253">
        <v>0</v>
      </c>
      <c r="H12" s="253">
        <v>0</v>
      </c>
      <c r="I12" s="253">
        <v>0</v>
      </c>
      <c r="J12" s="253">
        <v>0</v>
      </c>
      <c r="K12" s="253">
        <v>0</v>
      </c>
    </row>
    <row r="13" spans="1:11" x14ac:dyDescent="0.25">
      <c r="A13">
        <v>8</v>
      </c>
      <c r="B13" s="31" t="s">
        <v>3086</v>
      </c>
      <c r="C13" s="253">
        <v>0.05</v>
      </c>
      <c r="D13" s="253">
        <v>4.3999999999999997E-2</v>
      </c>
      <c r="E13" s="253">
        <v>0</v>
      </c>
      <c r="F13" s="253">
        <v>0</v>
      </c>
      <c r="G13" s="253">
        <v>0</v>
      </c>
      <c r="H13" s="253">
        <v>0</v>
      </c>
      <c r="I13" s="253">
        <v>0</v>
      </c>
      <c r="J13" s="253">
        <v>0</v>
      </c>
      <c r="K13" s="253">
        <v>0</v>
      </c>
    </row>
    <row r="14" spans="1:11" x14ac:dyDescent="0.25">
      <c r="A14">
        <v>9</v>
      </c>
      <c r="B14" s="31" t="s">
        <v>3087</v>
      </c>
      <c r="C14" s="253">
        <v>0.05</v>
      </c>
      <c r="D14" s="253">
        <v>4.3999999999999997E-2</v>
      </c>
      <c r="E14" s="253">
        <v>0</v>
      </c>
      <c r="F14" s="253">
        <v>0</v>
      </c>
      <c r="G14" s="253">
        <v>0</v>
      </c>
      <c r="H14" s="253">
        <v>0</v>
      </c>
      <c r="I14" s="253">
        <v>0</v>
      </c>
      <c r="J14" s="253">
        <v>0</v>
      </c>
      <c r="K14" s="253">
        <v>0</v>
      </c>
    </row>
    <row r="15" spans="1:11" x14ac:dyDescent="0.25">
      <c r="A15">
        <v>10</v>
      </c>
      <c r="B15" s="31" t="s">
        <v>3088</v>
      </c>
      <c r="C15" s="253">
        <v>0.06</v>
      </c>
      <c r="D15" s="253">
        <v>0.106</v>
      </c>
      <c r="E15" s="253">
        <v>0</v>
      </c>
      <c r="F15" s="253">
        <v>0</v>
      </c>
      <c r="G15" s="253">
        <v>0</v>
      </c>
      <c r="H15" s="253">
        <v>0</v>
      </c>
      <c r="I15" s="253">
        <v>0</v>
      </c>
      <c r="J15" s="253">
        <v>0</v>
      </c>
      <c r="K15" s="253">
        <v>0</v>
      </c>
    </row>
    <row r="16" spans="1:11" x14ac:dyDescent="0.25">
      <c r="A16">
        <v>11</v>
      </c>
      <c r="B16" s="31" t="s">
        <v>3089</v>
      </c>
      <c r="C16" s="253">
        <v>7.0000000000000007E-2</v>
      </c>
      <c r="D16" s="253">
        <v>0</v>
      </c>
      <c r="E16" s="253">
        <v>0</v>
      </c>
      <c r="F16" s="253">
        <v>0</v>
      </c>
      <c r="G16" s="253">
        <v>0</v>
      </c>
      <c r="H16" s="253">
        <v>0</v>
      </c>
      <c r="I16" s="253">
        <v>0</v>
      </c>
      <c r="J16" s="253">
        <v>0</v>
      </c>
      <c r="K16" s="253">
        <v>0</v>
      </c>
    </row>
    <row r="17" spans="1:11" x14ac:dyDescent="0.25">
      <c r="A17">
        <v>12</v>
      </c>
      <c r="B17" s="31" t="s">
        <v>3090</v>
      </c>
      <c r="C17" s="253">
        <v>7.0000000000000007E-2</v>
      </c>
      <c r="D17" s="253">
        <v>3.1E-2</v>
      </c>
      <c r="E17" s="253">
        <v>0</v>
      </c>
      <c r="F17" s="253">
        <v>0</v>
      </c>
      <c r="G17" s="253">
        <v>0</v>
      </c>
      <c r="H17" s="253">
        <v>0</v>
      </c>
      <c r="I17" s="253">
        <v>0</v>
      </c>
      <c r="J17" s="253">
        <v>0</v>
      </c>
      <c r="K17" s="253">
        <v>0</v>
      </c>
    </row>
    <row r="18" spans="1:11" x14ac:dyDescent="0.25">
      <c r="A18">
        <v>13</v>
      </c>
      <c r="B18" s="31" t="s">
        <v>3091</v>
      </c>
      <c r="C18" s="253">
        <v>0.08</v>
      </c>
      <c r="D18" s="253">
        <v>3.5000000000000003E-2</v>
      </c>
      <c r="E18" s="253">
        <v>0</v>
      </c>
      <c r="F18" s="253">
        <v>0</v>
      </c>
      <c r="G18" s="253">
        <v>0</v>
      </c>
      <c r="H18" s="253">
        <v>0</v>
      </c>
      <c r="I18" s="253">
        <v>0</v>
      </c>
      <c r="J18" s="253">
        <v>0</v>
      </c>
      <c r="K18" s="253">
        <v>0</v>
      </c>
    </row>
    <row r="19" spans="1:11" x14ac:dyDescent="0.25">
      <c r="A19">
        <v>14</v>
      </c>
      <c r="B19" s="31" t="s">
        <v>3092</v>
      </c>
      <c r="C19" s="253">
        <v>0.08</v>
      </c>
      <c r="D19" s="253">
        <v>6.6000000000000003E-2</v>
      </c>
      <c r="E19" s="253">
        <v>0</v>
      </c>
      <c r="F19" s="253">
        <v>0</v>
      </c>
      <c r="G19" s="253">
        <v>0</v>
      </c>
      <c r="H19" s="253">
        <v>0</v>
      </c>
      <c r="I19" s="253">
        <v>0</v>
      </c>
      <c r="J19" s="253">
        <v>0</v>
      </c>
      <c r="K19" s="253">
        <v>0</v>
      </c>
    </row>
    <row r="20" spans="1:11" x14ac:dyDescent="0.25">
      <c r="A20">
        <v>15</v>
      </c>
      <c r="B20" s="31" t="s">
        <v>3093</v>
      </c>
      <c r="C20" s="253">
        <v>0.1</v>
      </c>
      <c r="D20" s="253">
        <v>4.3999999999999997E-2</v>
      </c>
      <c r="E20" s="253">
        <v>0</v>
      </c>
      <c r="F20" s="253">
        <v>0</v>
      </c>
      <c r="G20" s="253">
        <v>0</v>
      </c>
      <c r="H20" s="253">
        <v>0</v>
      </c>
      <c r="I20" s="253">
        <v>0</v>
      </c>
      <c r="J20" s="253">
        <v>0</v>
      </c>
      <c r="K20" s="253">
        <v>0</v>
      </c>
    </row>
    <row r="21" spans="1:11" x14ac:dyDescent="0.25">
      <c r="A21">
        <v>16</v>
      </c>
      <c r="B21" s="31" t="s">
        <v>3094</v>
      </c>
      <c r="C21" s="253">
        <v>0.1</v>
      </c>
      <c r="D21" s="253">
        <v>8.7999999999999995E-2</v>
      </c>
      <c r="E21" s="253">
        <v>0</v>
      </c>
      <c r="F21" s="253">
        <v>0</v>
      </c>
      <c r="G21" s="253">
        <v>0</v>
      </c>
      <c r="H21" s="253">
        <v>0</v>
      </c>
      <c r="I21" s="253">
        <v>0</v>
      </c>
      <c r="J21" s="253">
        <v>0</v>
      </c>
      <c r="K21" s="253">
        <v>0</v>
      </c>
    </row>
    <row r="22" spans="1:11" x14ac:dyDescent="0.25">
      <c r="A22">
        <v>17</v>
      </c>
      <c r="B22" s="31" t="s">
        <v>3095</v>
      </c>
      <c r="C22" s="253">
        <v>0.1</v>
      </c>
      <c r="D22" s="253">
        <v>0.123</v>
      </c>
      <c r="E22" s="253">
        <v>0</v>
      </c>
      <c r="F22" s="253">
        <v>0</v>
      </c>
      <c r="G22" s="253">
        <v>0</v>
      </c>
      <c r="H22" s="253">
        <v>0</v>
      </c>
      <c r="I22" s="253">
        <v>0</v>
      </c>
      <c r="J22" s="253">
        <v>0</v>
      </c>
      <c r="K22" s="253">
        <v>0</v>
      </c>
    </row>
    <row r="23" spans="1:11" x14ac:dyDescent="0.25">
      <c r="A23">
        <v>18</v>
      </c>
      <c r="B23" s="31" t="s">
        <v>3096</v>
      </c>
      <c r="C23" s="253">
        <v>0.1</v>
      </c>
      <c r="D23" s="253">
        <v>0.15</v>
      </c>
      <c r="E23" s="253">
        <v>0</v>
      </c>
      <c r="F23" s="253">
        <v>0</v>
      </c>
      <c r="G23" s="253">
        <v>0</v>
      </c>
      <c r="H23" s="253">
        <v>0</v>
      </c>
      <c r="I23" s="253">
        <v>0</v>
      </c>
      <c r="J23" s="253">
        <v>0</v>
      </c>
      <c r="K23" s="253">
        <v>0</v>
      </c>
    </row>
    <row r="24" spans="1:11" x14ac:dyDescent="0.25">
      <c r="A24">
        <v>19</v>
      </c>
      <c r="B24" s="31" t="s">
        <v>3097</v>
      </c>
      <c r="C24" s="253">
        <v>0.11</v>
      </c>
      <c r="D24" s="253">
        <v>6.6000000000000003E-2</v>
      </c>
      <c r="E24" s="253">
        <v>0</v>
      </c>
      <c r="F24" s="253">
        <v>0</v>
      </c>
      <c r="G24" s="253">
        <v>0</v>
      </c>
      <c r="H24" s="253">
        <v>0</v>
      </c>
      <c r="I24" s="253">
        <v>0</v>
      </c>
      <c r="J24" s="253">
        <v>0</v>
      </c>
      <c r="K24" s="253">
        <v>0</v>
      </c>
    </row>
    <row r="25" spans="1:11" x14ac:dyDescent="0.25">
      <c r="A25">
        <v>20</v>
      </c>
      <c r="B25" s="31" t="s">
        <v>3098</v>
      </c>
      <c r="C25" s="253">
        <v>0.11</v>
      </c>
      <c r="D25" s="253">
        <v>0.20100000000000001</v>
      </c>
      <c r="E25" s="253">
        <v>0</v>
      </c>
      <c r="F25" s="253">
        <v>0</v>
      </c>
      <c r="G25" s="253">
        <v>0</v>
      </c>
      <c r="H25" s="253">
        <v>0</v>
      </c>
      <c r="I25" s="253">
        <v>0</v>
      </c>
      <c r="J25" s="253">
        <v>0</v>
      </c>
      <c r="K25" s="253">
        <v>0.32500000000000001</v>
      </c>
    </row>
    <row r="26" spans="1:11" x14ac:dyDescent="0.25">
      <c r="A26">
        <v>21</v>
      </c>
      <c r="B26" s="31" t="s">
        <v>3099</v>
      </c>
      <c r="C26" s="253">
        <v>0.11</v>
      </c>
      <c r="D26" s="253">
        <v>0.22900000000000001</v>
      </c>
      <c r="E26" s="253">
        <v>0</v>
      </c>
      <c r="F26" s="253">
        <v>0</v>
      </c>
      <c r="G26" s="253">
        <v>0</v>
      </c>
      <c r="H26" s="253">
        <v>0</v>
      </c>
      <c r="I26" s="253">
        <v>0</v>
      </c>
      <c r="J26" s="253">
        <v>0</v>
      </c>
      <c r="K26" s="253">
        <v>0</v>
      </c>
    </row>
    <row r="27" spans="1:11" x14ac:dyDescent="0.25">
      <c r="A27">
        <v>22</v>
      </c>
      <c r="B27" s="31" t="s">
        <v>3100</v>
      </c>
      <c r="C27" s="253">
        <v>0.12</v>
      </c>
      <c r="D27" s="253">
        <v>8.7999999999999995E-2</v>
      </c>
      <c r="E27" s="253">
        <v>0</v>
      </c>
      <c r="F27" s="253">
        <v>0</v>
      </c>
      <c r="G27" s="253">
        <v>0</v>
      </c>
      <c r="H27" s="253">
        <v>0</v>
      </c>
      <c r="I27" s="253">
        <v>0</v>
      </c>
      <c r="J27" s="253">
        <v>0</v>
      </c>
      <c r="K27" s="253">
        <v>0</v>
      </c>
    </row>
    <row r="28" spans="1:11" x14ac:dyDescent="0.25">
      <c r="A28">
        <v>23</v>
      </c>
      <c r="B28" s="31" t="s">
        <v>3101</v>
      </c>
      <c r="C28" s="253">
        <v>0.13</v>
      </c>
      <c r="D28" s="253">
        <v>5.7000000000000002E-2</v>
      </c>
      <c r="E28" s="253">
        <v>0</v>
      </c>
      <c r="F28" s="253">
        <v>0</v>
      </c>
      <c r="G28" s="253">
        <v>0</v>
      </c>
      <c r="H28" s="253">
        <v>0</v>
      </c>
      <c r="I28" s="253">
        <v>0</v>
      </c>
      <c r="J28" s="253">
        <v>0</v>
      </c>
      <c r="K28" s="253">
        <v>0</v>
      </c>
    </row>
    <row r="29" spans="1:11" x14ac:dyDescent="0.25">
      <c r="A29">
        <v>24</v>
      </c>
      <c r="B29" s="31" t="s">
        <v>3102</v>
      </c>
      <c r="C29" s="253">
        <v>0.14000000000000001</v>
      </c>
      <c r="D29" s="253">
        <v>0.20100000000000001</v>
      </c>
      <c r="E29" s="253">
        <v>0</v>
      </c>
      <c r="F29" s="253">
        <v>0</v>
      </c>
      <c r="G29" s="253">
        <v>0</v>
      </c>
      <c r="H29" s="253">
        <v>0</v>
      </c>
      <c r="I29" s="253">
        <v>0</v>
      </c>
      <c r="J29" s="253">
        <v>0</v>
      </c>
      <c r="K29" s="253">
        <v>0.29799999999999999</v>
      </c>
    </row>
    <row r="30" spans="1:11" x14ac:dyDescent="0.25">
      <c r="A30">
        <v>25</v>
      </c>
      <c r="B30" s="31" t="s">
        <v>3103</v>
      </c>
      <c r="C30" s="253">
        <v>0.15</v>
      </c>
      <c r="D30" s="253">
        <v>6.6000000000000003E-2</v>
      </c>
      <c r="E30" s="253">
        <v>0</v>
      </c>
      <c r="F30" s="253">
        <v>0</v>
      </c>
      <c r="G30" s="253">
        <v>0</v>
      </c>
      <c r="H30" s="253">
        <v>0</v>
      </c>
      <c r="I30" s="253">
        <v>0</v>
      </c>
      <c r="J30" s="253">
        <v>0</v>
      </c>
      <c r="K30" s="253">
        <v>0</v>
      </c>
    </row>
    <row r="31" spans="1:11" x14ac:dyDescent="0.25">
      <c r="A31">
        <v>26</v>
      </c>
      <c r="B31" s="31" t="s">
        <v>3104</v>
      </c>
      <c r="C31" s="253">
        <v>0.15</v>
      </c>
      <c r="D31" s="253">
        <v>6.6000000000000003E-2</v>
      </c>
      <c r="E31" s="253">
        <v>0</v>
      </c>
      <c r="F31" s="253">
        <v>0</v>
      </c>
      <c r="G31" s="253">
        <v>0</v>
      </c>
      <c r="H31" s="253">
        <v>0</v>
      </c>
      <c r="I31" s="253">
        <v>0</v>
      </c>
      <c r="J31" s="253">
        <v>0</v>
      </c>
      <c r="K31" s="253">
        <v>0</v>
      </c>
    </row>
    <row r="32" spans="1:11" x14ac:dyDescent="0.25">
      <c r="A32">
        <v>27</v>
      </c>
      <c r="B32" s="31" t="s">
        <v>3105</v>
      </c>
      <c r="C32" s="253">
        <v>0.16</v>
      </c>
      <c r="D32" s="253">
        <v>0</v>
      </c>
      <c r="E32" s="253">
        <v>0</v>
      </c>
      <c r="F32" s="253">
        <v>0</v>
      </c>
      <c r="G32" s="253">
        <v>0</v>
      </c>
      <c r="H32" s="253">
        <v>0</v>
      </c>
      <c r="I32" s="253">
        <v>0</v>
      </c>
      <c r="J32" s="253">
        <v>0</v>
      </c>
      <c r="K32" s="253">
        <v>0.26100000000000001</v>
      </c>
    </row>
    <row r="33" spans="1:11" x14ac:dyDescent="0.25">
      <c r="A33">
        <v>28</v>
      </c>
      <c r="B33" s="31" t="s">
        <v>3106</v>
      </c>
      <c r="C33" s="253">
        <v>0.16</v>
      </c>
      <c r="D33" s="253">
        <v>8.7999999999999995E-2</v>
      </c>
      <c r="E33" s="253">
        <v>0</v>
      </c>
      <c r="F33" s="253">
        <v>0</v>
      </c>
      <c r="G33" s="253">
        <v>0</v>
      </c>
      <c r="H33" s="253">
        <v>0</v>
      </c>
      <c r="I33" s="253">
        <v>0</v>
      </c>
      <c r="J33" s="253">
        <v>0</v>
      </c>
      <c r="K33" s="253">
        <v>0.27600000000000002</v>
      </c>
    </row>
    <row r="34" spans="1:11" x14ac:dyDescent="0.25">
      <c r="A34">
        <v>29</v>
      </c>
      <c r="B34" s="31" t="s">
        <v>3106</v>
      </c>
      <c r="C34" s="253">
        <v>0.16</v>
      </c>
      <c r="D34" s="253">
        <v>8.7999999999999995E-2</v>
      </c>
      <c r="E34" s="253">
        <v>0</v>
      </c>
      <c r="F34" s="253">
        <v>0</v>
      </c>
      <c r="G34" s="253">
        <v>0</v>
      </c>
      <c r="H34" s="253">
        <v>0</v>
      </c>
      <c r="I34" s="253">
        <v>0</v>
      </c>
      <c r="J34" s="253">
        <v>0</v>
      </c>
      <c r="K34" s="253">
        <v>0.27600000000000002</v>
      </c>
    </row>
    <row r="35" spans="1:11" x14ac:dyDescent="0.25">
      <c r="A35">
        <v>30</v>
      </c>
      <c r="B35" s="31" t="s">
        <v>3107</v>
      </c>
      <c r="C35" s="253">
        <v>0.16</v>
      </c>
      <c r="D35" s="253">
        <v>8.7999999999999995E-2</v>
      </c>
      <c r="E35" s="253">
        <v>0</v>
      </c>
      <c r="F35" s="253">
        <v>0</v>
      </c>
      <c r="G35" s="253">
        <v>0</v>
      </c>
      <c r="H35" s="253">
        <v>0</v>
      </c>
      <c r="I35" s="253">
        <v>0</v>
      </c>
      <c r="J35" s="253">
        <v>0</v>
      </c>
      <c r="K35" s="253">
        <v>0</v>
      </c>
    </row>
    <row r="36" spans="1:11" x14ac:dyDescent="0.25">
      <c r="A36">
        <v>31</v>
      </c>
      <c r="B36" s="31" t="s">
        <v>3108</v>
      </c>
      <c r="C36" s="253">
        <v>0.18</v>
      </c>
      <c r="D36" s="253">
        <v>1.7999999999999999E-2</v>
      </c>
      <c r="E36" s="253">
        <v>0</v>
      </c>
      <c r="F36" s="253">
        <v>0</v>
      </c>
      <c r="G36" s="253">
        <v>0</v>
      </c>
      <c r="H36" s="253">
        <v>0</v>
      </c>
      <c r="I36" s="253">
        <v>0</v>
      </c>
      <c r="J36" s="253">
        <v>0</v>
      </c>
      <c r="K36" s="253">
        <v>0</v>
      </c>
    </row>
    <row r="37" spans="1:11" x14ac:dyDescent="0.25">
      <c r="A37">
        <v>32</v>
      </c>
      <c r="B37" s="31" t="s">
        <v>3109</v>
      </c>
      <c r="C37" s="253">
        <v>0.18</v>
      </c>
      <c r="D37" s="253">
        <v>7.9000000000000001E-2</v>
      </c>
      <c r="E37" s="253">
        <v>0</v>
      </c>
      <c r="F37" s="253">
        <v>0</v>
      </c>
      <c r="G37" s="253">
        <v>0</v>
      </c>
      <c r="H37" s="253">
        <v>0</v>
      </c>
      <c r="I37" s="253">
        <v>0</v>
      </c>
      <c r="J37" s="253">
        <v>0</v>
      </c>
      <c r="K37" s="253">
        <v>0.17699999999999999</v>
      </c>
    </row>
    <row r="38" spans="1:11" x14ac:dyDescent="0.25">
      <c r="A38">
        <v>33</v>
      </c>
      <c r="B38" s="31" t="s">
        <v>3110</v>
      </c>
      <c r="C38" s="253">
        <v>0.18</v>
      </c>
      <c r="D38" s="253">
        <v>0.2</v>
      </c>
      <c r="E38" s="253">
        <v>0</v>
      </c>
      <c r="F38" s="253">
        <v>0</v>
      </c>
      <c r="G38" s="253">
        <v>0</v>
      </c>
      <c r="H38" s="253">
        <v>0</v>
      </c>
      <c r="I38" s="253">
        <v>0</v>
      </c>
      <c r="J38" s="253">
        <v>0</v>
      </c>
      <c r="K38" s="253">
        <v>0.27300000000000002</v>
      </c>
    </row>
    <row r="39" spans="1:11" x14ac:dyDescent="0.25">
      <c r="A39">
        <v>34</v>
      </c>
      <c r="B39" s="31" t="s">
        <v>3111</v>
      </c>
      <c r="C39" s="253">
        <v>0.19</v>
      </c>
      <c r="D39" s="253">
        <v>0</v>
      </c>
      <c r="E39" s="253">
        <v>0</v>
      </c>
      <c r="F39" s="253">
        <v>0</v>
      </c>
      <c r="G39" s="253">
        <v>0</v>
      </c>
      <c r="H39" s="253">
        <v>0</v>
      </c>
      <c r="I39" s="253">
        <v>0</v>
      </c>
      <c r="J39" s="253">
        <v>0</v>
      </c>
      <c r="K39" s="253">
        <v>9.8000000000000004E-2</v>
      </c>
    </row>
    <row r="40" spans="1:11" x14ac:dyDescent="0.25">
      <c r="A40">
        <v>35</v>
      </c>
      <c r="B40" s="31" t="s">
        <v>3112</v>
      </c>
      <c r="C40" s="253">
        <v>0.2</v>
      </c>
      <c r="D40" s="253">
        <v>0</v>
      </c>
      <c r="E40" s="253">
        <v>0</v>
      </c>
      <c r="F40" s="253">
        <v>0</v>
      </c>
      <c r="G40" s="253">
        <v>0</v>
      </c>
      <c r="H40" s="253">
        <v>0</v>
      </c>
      <c r="I40" s="253">
        <v>0</v>
      </c>
      <c r="J40" s="253">
        <v>0</v>
      </c>
      <c r="K40" s="253">
        <v>0.3</v>
      </c>
    </row>
    <row r="41" spans="1:11" x14ac:dyDescent="0.25">
      <c r="A41">
        <v>36</v>
      </c>
      <c r="B41" s="31" t="s">
        <v>3112</v>
      </c>
      <c r="C41" s="253">
        <v>0.2</v>
      </c>
      <c r="D41" s="253">
        <v>0</v>
      </c>
      <c r="E41" s="253">
        <v>0</v>
      </c>
      <c r="F41" s="253">
        <v>0</v>
      </c>
      <c r="G41" s="253">
        <v>0</v>
      </c>
      <c r="H41" s="253">
        <v>0</v>
      </c>
      <c r="I41" s="253">
        <v>0</v>
      </c>
      <c r="J41" s="253">
        <v>0</v>
      </c>
      <c r="K41" s="253">
        <v>0.20499999999999999</v>
      </c>
    </row>
    <row r="42" spans="1:11" x14ac:dyDescent="0.25">
      <c r="A42">
        <v>37</v>
      </c>
      <c r="B42" s="31" t="s">
        <v>3112</v>
      </c>
      <c r="C42" s="253">
        <v>0.2</v>
      </c>
      <c r="D42" s="253">
        <v>0</v>
      </c>
      <c r="E42" s="253">
        <v>0</v>
      </c>
      <c r="F42" s="253">
        <v>0</v>
      </c>
      <c r="G42" s="253">
        <v>0</v>
      </c>
      <c r="H42" s="253">
        <v>0</v>
      </c>
      <c r="I42" s="253">
        <v>0</v>
      </c>
      <c r="J42" s="253">
        <v>0</v>
      </c>
      <c r="K42" s="253">
        <v>0.158</v>
      </c>
    </row>
    <row r="43" spans="1:11" x14ac:dyDescent="0.25">
      <c r="A43">
        <v>38</v>
      </c>
      <c r="B43" s="31" t="s">
        <v>3113</v>
      </c>
      <c r="C43" s="253">
        <v>0.2</v>
      </c>
      <c r="D43" s="253">
        <v>4.3999999999999997E-2</v>
      </c>
      <c r="E43" s="253">
        <v>8.3000000000000004E-2</v>
      </c>
      <c r="F43" s="253">
        <v>0</v>
      </c>
      <c r="G43" s="253">
        <v>0</v>
      </c>
      <c r="H43" s="253">
        <v>0</v>
      </c>
      <c r="I43" s="253">
        <v>0</v>
      </c>
      <c r="J43" s="253">
        <v>0</v>
      </c>
      <c r="K43" s="253">
        <v>0.223</v>
      </c>
    </row>
    <row r="44" spans="1:11" x14ac:dyDescent="0.25">
      <c r="A44">
        <v>39</v>
      </c>
      <c r="B44" s="31" t="s">
        <v>3114</v>
      </c>
      <c r="C44" s="253">
        <v>0.2</v>
      </c>
      <c r="D44" s="253">
        <v>8.7999999999999995E-2</v>
      </c>
      <c r="E44" s="253">
        <v>0</v>
      </c>
      <c r="F44" s="253">
        <v>0</v>
      </c>
      <c r="G44" s="253">
        <v>0</v>
      </c>
      <c r="H44" s="253">
        <v>0</v>
      </c>
      <c r="I44" s="253">
        <v>0</v>
      </c>
      <c r="J44" s="253">
        <v>0</v>
      </c>
      <c r="K44" s="253">
        <v>0</v>
      </c>
    </row>
    <row r="45" spans="1:11" x14ac:dyDescent="0.25">
      <c r="A45">
        <v>40</v>
      </c>
      <c r="B45" s="31" t="s">
        <v>3115</v>
      </c>
      <c r="C45" s="253">
        <v>0.21</v>
      </c>
      <c r="D45" s="253">
        <v>0</v>
      </c>
      <c r="E45" s="253">
        <v>0</v>
      </c>
      <c r="F45" s="253">
        <v>0</v>
      </c>
      <c r="G45" s="253">
        <v>0</v>
      </c>
      <c r="H45" s="253">
        <v>0</v>
      </c>
      <c r="I45" s="253">
        <v>0</v>
      </c>
      <c r="J45" s="253">
        <v>0</v>
      </c>
      <c r="K45" s="253">
        <v>0.254</v>
      </c>
    </row>
    <row r="46" spans="1:11" x14ac:dyDescent="0.25">
      <c r="A46">
        <v>41</v>
      </c>
      <c r="B46" s="31" t="s">
        <v>3116</v>
      </c>
      <c r="C46" s="253">
        <v>0.22</v>
      </c>
      <c r="D46" s="253">
        <v>0</v>
      </c>
      <c r="E46" s="253">
        <v>0</v>
      </c>
      <c r="F46" s="253">
        <v>0</v>
      </c>
      <c r="G46" s="253">
        <v>0</v>
      </c>
      <c r="H46" s="253">
        <v>0</v>
      </c>
      <c r="I46" s="253">
        <v>0</v>
      </c>
      <c r="J46" s="253">
        <v>0</v>
      </c>
      <c r="K46" s="253">
        <v>0.155</v>
      </c>
    </row>
    <row r="47" spans="1:11" x14ac:dyDescent="0.25">
      <c r="A47">
        <v>42</v>
      </c>
      <c r="B47" s="31" t="s">
        <v>3117</v>
      </c>
      <c r="C47" s="253">
        <v>0.22</v>
      </c>
      <c r="D47" s="253">
        <v>6.2E-2</v>
      </c>
      <c r="E47" s="253">
        <v>0</v>
      </c>
      <c r="F47" s="253">
        <v>0</v>
      </c>
      <c r="G47" s="253">
        <v>0</v>
      </c>
      <c r="H47" s="253">
        <v>0</v>
      </c>
      <c r="I47" s="253">
        <v>0</v>
      </c>
      <c r="J47" s="253">
        <v>0</v>
      </c>
      <c r="K47" s="253">
        <v>0</v>
      </c>
    </row>
    <row r="48" spans="1:11" x14ac:dyDescent="0.25">
      <c r="A48">
        <v>43</v>
      </c>
      <c r="B48" s="31" t="s">
        <v>3118</v>
      </c>
      <c r="C48" s="253">
        <v>0.23</v>
      </c>
      <c r="D48" s="253">
        <v>0</v>
      </c>
      <c r="E48" s="253">
        <v>0</v>
      </c>
      <c r="F48" s="253">
        <v>0</v>
      </c>
      <c r="G48" s="253">
        <v>0</v>
      </c>
      <c r="H48" s="253">
        <v>0</v>
      </c>
      <c r="I48" s="253">
        <v>0</v>
      </c>
      <c r="J48" s="253">
        <v>0</v>
      </c>
      <c r="K48" s="253">
        <v>0.17299999999999999</v>
      </c>
    </row>
    <row r="49" spans="1:11" x14ac:dyDescent="0.25">
      <c r="A49">
        <v>44</v>
      </c>
      <c r="B49" s="31" t="s">
        <v>3119</v>
      </c>
      <c r="C49" s="253">
        <v>0.24</v>
      </c>
      <c r="D49" s="253">
        <v>2.5999999999999999E-2</v>
      </c>
      <c r="E49" s="253">
        <v>0</v>
      </c>
      <c r="F49" s="253">
        <v>0</v>
      </c>
      <c r="G49" s="253">
        <v>0</v>
      </c>
      <c r="H49" s="253">
        <v>0</v>
      </c>
      <c r="I49" s="253">
        <v>0</v>
      </c>
      <c r="J49" s="253">
        <v>0</v>
      </c>
      <c r="K49" s="253">
        <v>0</v>
      </c>
    </row>
    <row r="50" spans="1:11" x14ac:dyDescent="0.25">
      <c r="A50">
        <v>45</v>
      </c>
      <c r="B50" s="31" t="s">
        <v>3120</v>
      </c>
      <c r="C50" s="253">
        <v>0.25</v>
      </c>
      <c r="D50" s="253">
        <v>1.2999999999999999E-2</v>
      </c>
      <c r="E50" s="253">
        <v>0</v>
      </c>
      <c r="F50" s="253">
        <v>0</v>
      </c>
      <c r="G50" s="253">
        <v>0</v>
      </c>
      <c r="H50" s="253">
        <v>0</v>
      </c>
      <c r="I50" s="253">
        <v>0</v>
      </c>
      <c r="J50" s="253">
        <v>0</v>
      </c>
      <c r="K50" s="253">
        <v>0</v>
      </c>
    </row>
    <row r="51" spans="1:11" x14ac:dyDescent="0.25">
      <c r="A51">
        <v>46</v>
      </c>
      <c r="B51" s="31" t="s">
        <v>3121</v>
      </c>
      <c r="C51" s="253">
        <v>0.25</v>
      </c>
      <c r="D51" s="253">
        <v>2.1999999999999999E-2</v>
      </c>
      <c r="E51" s="253">
        <v>0</v>
      </c>
      <c r="F51" s="253">
        <v>0</v>
      </c>
      <c r="G51" s="253">
        <v>0</v>
      </c>
      <c r="H51" s="253">
        <v>0</v>
      </c>
      <c r="I51" s="253">
        <v>0</v>
      </c>
      <c r="J51" s="253">
        <v>0</v>
      </c>
      <c r="K51" s="253">
        <v>0</v>
      </c>
    </row>
    <row r="52" spans="1:11" x14ac:dyDescent="0.25">
      <c r="A52">
        <v>47</v>
      </c>
      <c r="B52" s="31" t="s">
        <v>3122</v>
      </c>
      <c r="C52" s="253">
        <v>0.26</v>
      </c>
      <c r="D52" s="253">
        <v>0</v>
      </c>
      <c r="E52" s="253">
        <v>0</v>
      </c>
      <c r="F52" s="253">
        <v>0</v>
      </c>
      <c r="G52" s="253">
        <v>0</v>
      </c>
      <c r="H52" s="253">
        <v>0</v>
      </c>
      <c r="I52" s="253">
        <v>0</v>
      </c>
      <c r="J52" s="253">
        <v>0</v>
      </c>
      <c r="K52" s="253">
        <v>0.154</v>
      </c>
    </row>
    <row r="53" spans="1:11" x14ac:dyDescent="0.25">
      <c r="A53">
        <v>48</v>
      </c>
      <c r="B53" s="31" t="s">
        <v>3123</v>
      </c>
      <c r="C53" s="253">
        <v>0.26</v>
      </c>
      <c r="D53" s="253">
        <v>5.7000000000000002E-2</v>
      </c>
      <c r="E53" s="253">
        <v>0</v>
      </c>
      <c r="F53" s="253">
        <v>0</v>
      </c>
      <c r="G53" s="253">
        <v>0</v>
      </c>
      <c r="H53" s="253">
        <v>0</v>
      </c>
      <c r="I53" s="253">
        <v>0</v>
      </c>
      <c r="J53" s="253">
        <v>0</v>
      </c>
      <c r="K53" s="253">
        <v>0</v>
      </c>
    </row>
    <row r="54" spans="1:11" x14ac:dyDescent="0.25">
      <c r="A54">
        <v>49</v>
      </c>
      <c r="B54" s="31" t="s">
        <v>3124</v>
      </c>
      <c r="C54" s="253">
        <v>0.28000000000000003</v>
      </c>
      <c r="D54" s="253">
        <v>0</v>
      </c>
      <c r="E54" s="253">
        <v>0</v>
      </c>
      <c r="F54" s="253">
        <v>0</v>
      </c>
      <c r="G54" s="253">
        <v>0</v>
      </c>
      <c r="H54" s="253">
        <v>0</v>
      </c>
      <c r="I54" s="253">
        <v>0</v>
      </c>
      <c r="J54" s="253">
        <v>0</v>
      </c>
      <c r="K54" s="253">
        <v>0.36199999999999999</v>
      </c>
    </row>
    <row r="55" spans="1:11" x14ac:dyDescent="0.25">
      <c r="A55">
        <v>50</v>
      </c>
      <c r="B55" s="31" t="s">
        <v>3124</v>
      </c>
      <c r="C55" s="253">
        <v>0.28000000000000003</v>
      </c>
      <c r="D55" s="253">
        <v>0</v>
      </c>
      <c r="E55" s="253">
        <v>0</v>
      </c>
      <c r="F55" s="253">
        <v>0</v>
      </c>
      <c r="G55" s="253">
        <v>0</v>
      </c>
      <c r="H55" s="253">
        <v>0</v>
      </c>
      <c r="I55" s="253">
        <v>0</v>
      </c>
      <c r="J55" s="253">
        <v>0</v>
      </c>
      <c r="K55" s="253">
        <v>0.16600000000000001</v>
      </c>
    </row>
    <row r="56" spans="1:11" x14ac:dyDescent="0.25">
      <c r="A56">
        <v>51</v>
      </c>
      <c r="B56" s="31" t="s">
        <v>3124</v>
      </c>
      <c r="C56" s="253">
        <v>0.28000000000000003</v>
      </c>
      <c r="D56" s="253">
        <v>0</v>
      </c>
      <c r="E56" s="253">
        <v>0</v>
      </c>
      <c r="F56" s="253">
        <v>0</v>
      </c>
      <c r="G56" s="253">
        <v>0</v>
      </c>
      <c r="H56" s="253">
        <v>0</v>
      </c>
      <c r="I56" s="253">
        <v>0</v>
      </c>
      <c r="J56" s="253">
        <v>0</v>
      </c>
      <c r="K56" s="253">
        <v>0.15</v>
      </c>
    </row>
    <row r="57" spans="1:11" x14ac:dyDescent="0.25">
      <c r="A57">
        <v>52</v>
      </c>
      <c r="B57" s="31" t="s">
        <v>3125</v>
      </c>
      <c r="C57" s="253">
        <v>0.28000000000000003</v>
      </c>
      <c r="D57" s="253">
        <v>1.2999999999999999E-2</v>
      </c>
      <c r="E57" s="253">
        <v>0</v>
      </c>
      <c r="F57" s="253">
        <v>0</v>
      </c>
      <c r="G57" s="253">
        <v>0</v>
      </c>
      <c r="H57" s="253">
        <v>0</v>
      </c>
      <c r="I57" s="253">
        <v>0</v>
      </c>
      <c r="J57" s="253">
        <v>0</v>
      </c>
      <c r="K57" s="253">
        <v>0</v>
      </c>
    </row>
    <row r="58" spans="1:11" x14ac:dyDescent="0.25">
      <c r="A58">
        <v>53</v>
      </c>
      <c r="B58" s="31" t="s">
        <v>3126</v>
      </c>
      <c r="C58" s="253">
        <v>0.28000000000000003</v>
      </c>
      <c r="D58" s="253">
        <v>0.1</v>
      </c>
      <c r="E58" s="253">
        <v>8.3000000000000004E-2</v>
      </c>
      <c r="F58" s="253">
        <v>0</v>
      </c>
      <c r="G58" s="253">
        <v>0</v>
      </c>
      <c r="H58" s="253">
        <v>0</v>
      </c>
      <c r="I58" s="253">
        <v>0</v>
      </c>
      <c r="J58" s="253">
        <v>0</v>
      </c>
      <c r="K58" s="253">
        <v>0.26900000000000002</v>
      </c>
    </row>
    <row r="59" spans="1:11" x14ac:dyDescent="0.25">
      <c r="A59">
        <v>54</v>
      </c>
      <c r="B59" s="31" t="s">
        <v>3127</v>
      </c>
      <c r="C59" s="253">
        <v>0.28000000000000003</v>
      </c>
      <c r="D59" s="253">
        <v>6.0999999999999999E-2</v>
      </c>
      <c r="E59" s="253">
        <v>0</v>
      </c>
      <c r="F59" s="253">
        <v>0</v>
      </c>
      <c r="G59" s="253">
        <v>0</v>
      </c>
      <c r="H59" s="253">
        <v>0</v>
      </c>
      <c r="I59" s="253">
        <v>0</v>
      </c>
      <c r="J59" s="253">
        <v>0</v>
      </c>
      <c r="K59" s="253">
        <v>0.26</v>
      </c>
    </row>
    <row r="60" spans="1:11" x14ac:dyDescent="0.25">
      <c r="A60">
        <v>55</v>
      </c>
      <c r="B60" s="31" t="s">
        <v>3128</v>
      </c>
      <c r="C60" s="253">
        <v>0.3</v>
      </c>
      <c r="D60" s="253">
        <v>0</v>
      </c>
      <c r="E60" s="253">
        <v>0</v>
      </c>
      <c r="F60" s="253">
        <v>0</v>
      </c>
      <c r="G60" s="253">
        <v>0</v>
      </c>
      <c r="H60" s="253">
        <v>0</v>
      </c>
      <c r="I60" s="253">
        <v>0</v>
      </c>
      <c r="J60" s="253">
        <v>0</v>
      </c>
      <c r="K60" s="253">
        <v>0.24</v>
      </c>
    </row>
    <row r="61" spans="1:11" x14ac:dyDescent="0.25">
      <c r="A61">
        <v>56</v>
      </c>
      <c r="B61" s="31" t="s">
        <v>3129</v>
      </c>
      <c r="C61" s="253">
        <v>0.3</v>
      </c>
      <c r="D61" s="253">
        <v>6.6000000000000003E-2</v>
      </c>
      <c r="E61" s="253">
        <v>0</v>
      </c>
      <c r="F61" s="253">
        <v>0</v>
      </c>
      <c r="G61" s="253">
        <v>0</v>
      </c>
      <c r="H61" s="253">
        <v>0</v>
      </c>
      <c r="I61" s="253">
        <v>0</v>
      </c>
      <c r="J61" s="253">
        <v>0</v>
      </c>
      <c r="K61" s="253">
        <v>0</v>
      </c>
    </row>
    <row r="62" spans="1:11" x14ac:dyDescent="0.25">
      <c r="A62">
        <v>57</v>
      </c>
      <c r="B62" s="31" t="s">
        <v>3130</v>
      </c>
      <c r="C62" s="253">
        <v>0.31</v>
      </c>
      <c r="D62" s="253">
        <v>5.7000000000000002E-2</v>
      </c>
      <c r="E62" s="253">
        <v>0</v>
      </c>
      <c r="F62" s="253">
        <v>0</v>
      </c>
      <c r="G62" s="253">
        <v>0</v>
      </c>
      <c r="H62" s="253">
        <v>0</v>
      </c>
      <c r="I62" s="253">
        <v>0</v>
      </c>
      <c r="J62" s="253">
        <v>0</v>
      </c>
      <c r="K62" s="253">
        <v>0</v>
      </c>
    </row>
    <row r="63" spans="1:11" x14ac:dyDescent="0.25">
      <c r="A63">
        <v>58</v>
      </c>
      <c r="B63" s="31" t="s">
        <v>3131</v>
      </c>
      <c r="C63" s="253">
        <v>0.32</v>
      </c>
      <c r="D63" s="253">
        <v>0</v>
      </c>
      <c r="E63" s="253">
        <v>0</v>
      </c>
      <c r="F63" s="253">
        <v>0</v>
      </c>
      <c r="G63" s="253">
        <v>0</v>
      </c>
      <c r="H63" s="253">
        <v>0</v>
      </c>
      <c r="I63" s="253">
        <v>0</v>
      </c>
      <c r="J63" s="253">
        <v>0</v>
      </c>
      <c r="K63" s="253">
        <v>0.248</v>
      </c>
    </row>
    <row r="64" spans="1:11" x14ac:dyDescent="0.25">
      <c r="A64">
        <v>59</v>
      </c>
      <c r="B64" s="31" t="s">
        <v>3132</v>
      </c>
      <c r="C64" s="253">
        <v>0.32</v>
      </c>
      <c r="D64" s="253">
        <v>8.9999999999999993E-3</v>
      </c>
      <c r="E64" s="253">
        <v>8.3000000000000004E-2</v>
      </c>
      <c r="F64" s="253">
        <v>0</v>
      </c>
      <c r="G64" s="253">
        <v>0</v>
      </c>
      <c r="H64" s="253">
        <v>0</v>
      </c>
      <c r="I64" s="253">
        <v>0</v>
      </c>
      <c r="J64" s="253">
        <v>0</v>
      </c>
      <c r="K64" s="253">
        <v>0.248</v>
      </c>
    </row>
    <row r="65" spans="1:11" x14ac:dyDescent="0.25">
      <c r="A65">
        <v>60</v>
      </c>
      <c r="B65" s="31" t="s">
        <v>3133</v>
      </c>
      <c r="C65" s="253">
        <v>0.33</v>
      </c>
      <c r="D65" s="253">
        <v>0</v>
      </c>
      <c r="E65" s="253">
        <v>0</v>
      </c>
      <c r="F65" s="253">
        <v>0</v>
      </c>
      <c r="G65" s="253">
        <v>0</v>
      </c>
      <c r="H65" s="253">
        <v>0</v>
      </c>
      <c r="I65" s="253">
        <v>0</v>
      </c>
      <c r="J65" s="253">
        <v>0</v>
      </c>
      <c r="K65" s="253">
        <v>0.219</v>
      </c>
    </row>
    <row r="66" spans="1:11" x14ac:dyDescent="0.25">
      <c r="A66">
        <v>61</v>
      </c>
      <c r="B66" s="31" t="s">
        <v>3134</v>
      </c>
      <c r="C66" s="253">
        <v>0.34</v>
      </c>
      <c r="D66" s="253">
        <v>0</v>
      </c>
      <c r="E66" s="253">
        <v>0</v>
      </c>
      <c r="F66" s="253">
        <v>0</v>
      </c>
      <c r="G66" s="253">
        <v>0</v>
      </c>
      <c r="H66" s="253">
        <v>0</v>
      </c>
      <c r="I66" s="253">
        <v>0</v>
      </c>
      <c r="J66" s="253">
        <v>0</v>
      </c>
      <c r="K66" s="253">
        <v>0.28799999999999998</v>
      </c>
    </row>
    <row r="67" spans="1:11" x14ac:dyDescent="0.25">
      <c r="A67">
        <v>62</v>
      </c>
      <c r="B67" s="31" t="s">
        <v>3134</v>
      </c>
      <c r="C67" s="253">
        <v>0.34</v>
      </c>
      <c r="D67" s="253">
        <v>0</v>
      </c>
      <c r="E67" s="253">
        <v>0</v>
      </c>
      <c r="F67" s="253">
        <v>0</v>
      </c>
      <c r="G67" s="253">
        <v>0</v>
      </c>
      <c r="H67" s="253">
        <v>0</v>
      </c>
      <c r="I67" s="253">
        <v>0</v>
      </c>
      <c r="J67" s="253">
        <v>0</v>
      </c>
      <c r="K67" s="253">
        <v>0.29099999999999998</v>
      </c>
    </row>
    <row r="68" spans="1:11" x14ac:dyDescent="0.25">
      <c r="A68">
        <v>63</v>
      </c>
      <c r="B68" s="31" t="s">
        <v>3135</v>
      </c>
      <c r="C68" s="253">
        <v>0.39</v>
      </c>
      <c r="D68" s="253">
        <v>0</v>
      </c>
      <c r="E68" s="253">
        <v>0</v>
      </c>
      <c r="F68" s="253">
        <v>0</v>
      </c>
      <c r="G68" s="253">
        <v>0</v>
      </c>
      <c r="H68" s="253">
        <v>0</v>
      </c>
      <c r="I68" s="253">
        <v>0</v>
      </c>
      <c r="J68" s="253">
        <v>0</v>
      </c>
      <c r="K68" s="253">
        <v>0.371</v>
      </c>
    </row>
    <row r="69" spans="1:11" x14ac:dyDescent="0.25">
      <c r="A69">
        <v>64</v>
      </c>
      <c r="B69" s="31" t="s">
        <v>3135</v>
      </c>
      <c r="C69" s="253">
        <v>0.39</v>
      </c>
      <c r="D69" s="253">
        <v>0</v>
      </c>
      <c r="E69" s="253">
        <v>0</v>
      </c>
      <c r="F69" s="253">
        <v>0</v>
      </c>
      <c r="G69" s="253">
        <v>0</v>
      </c>
      <c r="H69" s="253">
        <v>0</v>
      </c>
      <c r="I69" s="253">
        <v>0</v>
      </c>
      <c r="J69" s="253">
        <v>0</v>
      </c>
      <c r="K69" s="253">
        <v>0.442</v>
      </c>
    </row>
    <row r="70" spans="1:11" x14ac:dyDescent="0.25">
      <c r="A70">
        <v>65</v>
      </c>
      <c r="B70" s="31" t="s">
        <v>3136</v>
      </c>
      <c r="C70" s="253">
        <v>0.45</v>
      </c>
      <c r="D70" s="253">
        <v>0</v>
      </c>
      <c r="E70" s="253">
        <v>0</v>
      </c>
      <c r="F70" s="253">
        <v>0</v>
      </c>
      <c r="G70" s="253">
        <v>0</v>
      </c>
      <c r="H70" s="253">
        <v>0</v>
      </c>
      <c r="I70" s="253">
        <v>0</v>
      </c>
      <c r="J70" s="253">
        <v>0</v>
      </c>
      <c r="K70" s="253">
        <v>0.30099999999999999</v>
      </c>
    </row>
    <row r="71" spans="1:11" s="11" customFormat="1" x14ac:dyDescent="0.25">
      <c r="A71" s="11">
        <v>66</v>
      </c>
      <c r="B71" s="149" t="s">
        <v>3137</v>
      </c>
      <c r="C71" s="254">
        <v>0.46</v>
      </c>
      <c r="D71" s="254">
        <v>0</v>
      </c>
      <c r="E71" s="253">
        <v>0</v>
      </c>
      <c r="F71" s="253">
        <v>0</v>
      </c>
      <c r="G71" s="253">
        <v>0</v>
      </c>
      <c r="H71" s="254">
        <v>0</v>
      </c>
      <c r="I71" s="253">
        <v>0</v>
      </c>
      <c r="J71" s="253">
        <v>0</v>
      </c>
      <c r="K71" s="254">
        <v>0.314</v>
      </c>
    </row>
    <row r="72" spans="1:11" s="11" customFormat="1" x14ac:dyDescent="0.25">
      <c r="A72" s="11">
        <v>67</v>
      </c>
      <c r="B72" s="149" t="s">
        <v>3137</v>
      </c>
      <c r="C72" s="254">
        <v>0.46</v>
      </c>
      <c r="D72" s="254">
        <v>0</v>
      </c>
      <c r="E72" s="253">
        <v>0</v>
      </c>
      <c r="F72" s="254">
        <v>0</v>
      </c>
      <c r="G72" s="254">
        <v>0</v>
      </c>
      <c r="H72" s="254">
        <v>0</v>
      </c>
      <c r="I72" s="254">
        <v>0</v>
      </c>
      <c r="J72" s="253">
        <v>0</v>
      </c>
      <c r="K72" s="254">
        <v>0.36599999999999999</v>
      </c>
    </row>
    <row r="73" spans="1:11" s="11" customFormat="1" x14ac:dyDescent="0.25">
      <c r="A73" s="11">
        <v>68</v>
      </c>
      <c r="B73" s="149" t="s">
        <v>3137</v>
      </c>
      <c r="C73" s="254">
        <v>0.46</v>
      </c>
      <c r="D73" s="254">
        <v>0</v>
      </c>
      <c r="E73" s="253">
        <v>0</v>
      </c>
      <c r="F73" s="254">
        <v>0</v>
      </c>
      <c r="G73" s="254">
        <v>0</v>
      </c>
      <c r="H73" s="254">
        <v>0</v>
      </c>
      <c r="I73" s="254">
        <v>0</v>
      </c>
      <c r="J73" s="253">
        <v>0</v>
      </c>
      <c r="K73" s="254">
        <v>0.32400000000000001</v>
      </c>
    </row>
    <row r="74" spans="1:11" s="11" customFormat="1" x14ac:dyDescent="0.25">
      <c r="A74" s="11">
        <v>69</v>
      </c>
      <c r="B74" s="149" t="s">
        <v>3138</v>
      </c>
      <c r="C74" s="254">
        <v>0.82</v>
      </c>
      <c r="D74" s="254">
        <v>0</v>
      </c>
      <c r="E74" s="253">
        <v>0</v>
      </c>
      <c r="F74" s="254">
        <v>0</v>
      </c>
      <c r="G74" s="254">
        <v>0</v>
      </c>
      <c r="H74" s="254">
        <v>0</v>
      </c>
      <c r="I74" s="254">
        <v>0</v>
      </c>
      <c r="J74" s="253">
        <v>0</v>
      </c>
      <c r="K74" s="254">
        <v>0.28100000000000003</v>
      </c>
    </row>
    <row r="75" spans="1:11" x14ac:dyDescent="0.25">
      <c r="A75">
        <v>70</v>
      </c>
      <c r="B75" s="31" t="s">
        <v>3138</v>
      </c>
      <c r="C75" s="253">
        <v>0.82</v>
      </c>
      <c r="D75" s="253">
        <v>0</v>
      </c>
      <c r="E75" s="253">
        <v>0</v>
      </c>
      <c r="F75" s="253">
        <v>0</v>
      </c>
      <c r="G75" s="253">
        <v>0</v>
      </c>
      <c r="H75" s="253">
        <v>0.99</v>
      </c>
      <c r="I75" s="253">
        <v>0</v>
      </c>
      <c r="J75" s="253">
        <v>0</v>
      </c>
      <c r="K75" s="254">
        <v>0.28100000000000003</v>
      </c>
    </row>
    <row r="76" spans="1:11" x14ac:dyDescent="0.25">
      <c r="A76">
        <v>71</v>
      </c>
      <c r="B76" s="31" t="s">
        <v>3138</v>
      </c>
      <c r="C76" s="253">
        <v>0.82</v>
      </c>
      <c r="D76" s="253">
        <v>0</v>
      </c>
      <c r="E76" s="253">
        <v>0</v>
      </c>
      <c r="F76" s="253">
        <v>0</v>
      </c>
      <c r="G76" s="253">
        <v>0</v>
      </c>
      <c r="H76" s="253">
        <v>0</v>
      </c>
      <c r="I76" s="253">
        <v>0</v>
      </c>
      <c r="J76" s="253">
        <v>0</v>
      </c>
      <c r="K76" s="254">
        <v>0.44700000000000001</v>
      </c>
    </row>
    <row r="77" spans="1:11" x14ac:dyDescent="0.25">
      <c r="A77">
        <v>72</v>
      </c>
      <c r="B77" s="31" t="s">
        <v>3139</v>
      </c>
      <c r="C77" s="253">
        <v>0.82</v>
      </c>
      <c r="D77" s="253">
        <v>0</v>
      </c>
      <c r="E77" s="253">
        <v>0</v>
      </c>
      <c r="F77" s="253">
        <v>0</v>
      </c>
      <c r="G77" s="253">
        <v>0</v>
      </c>
      <c r="H77" s="253">
        <v>1</v>
      </c>
      <c r="I77" s="253">
        <v>0</v>
      </c>
      <c r="J77" s="253">
        <v>0</v>
      </c>
      <c r="K77" s="253">
        <v>0</v>
      </c>
    </row>
    <row r="78" spans="1:11" x14ac:dyDescent="0.25">
      <c r="A78">
        <v>73</v>
      </c>
      <c r="B78" s="31" t="s">
        <v>3140</v>
      </c>
      <c r="C78" s="253">
        <v>1E-3</v>
      </c>
      <c r="D78" s="253">
        <v>3.0000000000000001E-3</v>
      </c>
      <c r="E78" s="253">
        <v>0</v>
      </c>
      <c r="F78" s="253">
        <v>8.9999999999999993E-3</v>
      </c>
      <c r="G78" s="253">
        <v>2E-3</v>
      </c>
      <c r="H78" s="253">
        <v>0.99</v>
      </c>
      <c r="I78" s="253">
        <v>0.35</v>
      </c>
      <c r="J78" s="253">
        <v>0</v>
      </c>
      <c r="K78" s="253">
        <v>1.2E-2</v>
      </c>
    </row>
    <row r="79" spans="1:11" x14ac:dyDescent="0.25">
      <c r="A79">
        <v>74</v>
      </c>
      <c r="B79" s="31" t="s">
        <v>3141</v>
      </c>
      <c r="C79" s="253">
        <v>0.03</v>
      </c>
      <c r="D79" s="253">
        <v>4.0000000000000001E-3</v>
      </c>
      <c r="E79" s="253">
        <v>0</v>
      </c>
      <c r="F79" s="253">
        <v>0.02</v>
      </c>
      <c r="G79" s="253">
        <v>2E-3</v>
      </c>
      <c r="H79" s="253">
        <v>0.99</v>
      </c>
      <c r="I79" s="253">
        <v>0.35</v>
      </c>
      <c r="J79" s="253">
        <v>0</v>
      </c>
      <c r="K79" s="253">
        <v>8.9999999999999993E-3</v>
      </c>
    </row>
    <row r="80" spans="1:11" x14ac:dyDescent="0.25">
      <c r="A80">
        <v>75</v>
      </c>
      <c r="B80" s="31" t="s">
        <v>3142</v>
      </c>
      <c r="C80" s="253">
        <v>1.4E-2</v>
      </c>
      <c r="D80" s="253">
        <v>8.0000000000000002E-3</v>
      </c>
      <c r="E80" s="253">
        <v>0</v>
      </c>
      <c r="F80" s="253">
        <v>2.5999999999999999E-2</v>
      </c>
      <c r="G80" s="253">
        <v>4.0000000000000001E-3</v>
      </c>
      <c r="H80" s="253">
        <v>0.99</v>
      </c>
      <c r="I80" s="253">
        <v>0.35</v>
      </c>
      <c r="J80" s="253">
        <v>0</v>
      </c>
      <c r="K80" s="253">
        <v>1.2E-2</v>
      </c>
    </row>
    <row r="81" spans="1:34" x14ac:dyDescent="0.25">
      <c r="A81">
        <v>76</v>
      </c>
      <c r="B81" s="31" t="s">
        <v>3143</v>
      </c>
      <c r="C81" s="253">
        <v>2.4E-2</v>
      </c>
      <c r="D81" s="253">
        <v>8.0000000000000002E-3</v>
      </c>
      <c r="E81" s="253">
        <v>0</v>
      </c>
      <c r="F81" s="253">
        <v>0.01</v>
      </c>
      <c r="G81" s="253">
        <v>4.0000000000000001E-3</v>
      </c>
      <c r="H81" s="253">
        <v>0.99</v>
      </c>
      <c r="I81" s="253">
        <v>0.35</v>
      </c>
      <c r="J81" s="253">
        <v>0</v>
      </c>
      <c r="K81" s="253">
        <v>0</v>
      </c>
    </row>
    <row r="82" spans="1:34" x14ac:dyDescent="0.25">
      <c r="A82">
        <v>77</v>
      </c>
      <c r="B82" s="31" t="s">
        <v>3144</v>
      </c>
      <c r="C82" s="253">
        <v>0.01</v>
      </c>
      <c r="D82" s="253">
        <v>4.0000000000000001E-3</v>
      </c>
      <c r="E82" s="253">
        <v>0</v>
      </c>
      <c r="F82" s="253">
        <v>0.03</v>
      </c>
      <c r="G82" s="253">
        <v>7.0000000000000001E-3</v>
      </c>
      <c r="H82" s="253">
        <v>0.99</v>
      </c>
      <c r="I82" s="253">
        <v>0.35</v>
      </c>
      <c r="J82" s="253">
        <v>0</v>
      </c>
      <c r="K82" s="253">
        <v>0</v>
      </c>
    </row>
    <row r="83" spans="1:34" x14ac:dyDescent="0.25">
      <c r="A83">
        <v>78</v>
      </c>
      <c r="B83" s="31" t="s">
        <v>3145</v>
      </c>
      <c r="C83" s="253">
        <v>0.873</v>
      </c>
      <c r="D83" s="253">
        <v>0.127</v>
      </c>
      <c r="E83" s="253">
        <v>0</v>
      </c>
      <c r="F83" s="253">
        <v>0</v>
      </c>
      <c r="G83" s="253">
        <v>0</v>
      </c>
      <c r="H83" s="253">
        <v>0</v>
      </c>
      <c r="I83" s="253">
        <v>0.35</v>
      </c>
      <c r="J83" s="253">
        <v>0</v>
      </c>
      <c r="K83" s="253">
        <v>0</v>
      </c>
    </row>
    <row r="84" spans="1:34" x14ac:dyDescent="0.25">
      <c r="A84">
        <v>79</v>
      </c>
      <c r="B84" s="31" t="s">
        <v>3146</v>
      </c>
      <c r="C84" s="253">
        <v>7.4999999999999997E-2</v>
      </c>
      <c r="D84" s="253">
        <v>1.4E-2</v>
      </c>
      <c r="E84" s="253">
        <v>0</v>
      </c>
      <c r="F84" s="253">
        <v>1.4E-2</v>
      </c>
      <c r="G84" s="253">
        <v>3.1E-2</v>
      </c>
      <c r="H84" s="253">
        <v>0.99</v>
      </c>
      <c r="I84" s="253">
        <v>0.35</v>
      </c>
      <c r="J84" s="253">
        <v>0</v>
      </c>
      <c r="K84" s="253">
        <v>0</v>
      </c>
    </row>
    <row r="85" spans="1:34" x14ac:dyDescent="0.25">
      <c r="A85">
        <v>80</v>
      </c>
      <c r="B85" s="31" t="s">
        <v>3147</v>
      </c>
      <c r="C85" s="253">
        <v>0.7</v>
      </c>
      <c r="D85" s="253">
        <v>0.15</v>
      </c>
      <c r="E85" s="253">
        <v>0</v>
      </c>
      <c r="F85" s="253">
        <v>0.08</v>
      </c>
      <c r="G85" s="253">
        <v>7.0000000000000007E-2</v>
      </c>
      <c r="H85" s="253">
        <v>0.9</v>
      </c>
      <c r="I85" s="253">
        <v>0.35</v>
      </c>
      <c r="J85" s="253">
        <v>0</v>
      </c>
      <c r="K85" s="253">
        <v>1.2E-2</v>
      </c>
    </row>
    <row r="86" spans="1:34" x14ac:dyDescent="0.25">
      <c r="A86">
        <v>81</v>
      </c>
      <c r="B86" s="31" t="s">
        <v>3148</v>
      </c>
      <c r="C86" s="253">
        <v>1.2E-2</v>
      </c>
      <c r="D86" s="253">
        <v>4.0000000000000001E-3</v>
      </c>
      <c r="E86" s="253">
        <v>0</v>
      </c>
      <c r="F86" s="253">
        <v>2.1000000000000001E-2</v>
      </c>
      <c r="G86" s="253">
        <v>2E-3</v>
      </c>
      <c r="H86" s="253">
        <v>0.99</v>
      </c>
      <c r="I86" s="253">
        <v>0.35</v>
      </c>
      <c r="J86" s="253">
        <v>0</v>
      </c>
      <c r="K86" s="253">
        <v>1.2E-2</v>
      </c>
    </row>
    <row r="87" spans="1:34" x14ac:dyDescent="0.25">
      <c r="A87">
        <v>82</v>
      </c>
      <c r="B87" s="31" t="s">
        <v>3149</v>
      </c>
      <c r="C87" s="253">
        <v>3.0000000000000001E-3</v>
      </c>
      <c r="D87" s="253">
        <v>1E-3</v>
      </c>
      <c r="E87" s="253">
        <v>0</v>
      </c>
      <c r="F87" s="253">
        <v>1E-3</v>
      </c>
      <c r="G87" s="253">
        <v>1E-3</v>
      </c>
      <c r="H87" s="253">
        <v>0.98699999999999999</v>
      </c>
      <c r="I87" s="253">
        <v>0.35</v>
      </c>
      <c r="J87" s="253">
        <v>0</v>
      </c>
      <c r="K87" s="253">
        <v>0</v>
      </c>
    </row>
    <row r="88" spans="1:34" x14ac:dyDescent="0.25">
      <c r="A88">
        <v>83</v>
      </c>
      <c r="B88" s="31" t="s">
        <v>3150</v>
      </c>
      <c r="C88" s="253">
        <v>0.56599999999999995</v>
      </c>
      <c r="D88" s="253">
        <v>0.09</v>
      </c>
      <c r="E88" s="253">
        <v>0</v>
      </c>
      <c r="F88" s="253">
        <v>0.10199999999999999</v>
      </c>
      <c r="G88" s="253">
        <v>0.24199999999999999</v>
      </c>
      <c r="H88" s="253">
        <v>0.98699999999999999</v>
      </c>
      <c r="I88" s="253">
        <v>0.35</v>
      </c>
      <c r="J88" s="253">
        <v>0</v>
      </c>
      <c r="K88" s="253">
        <v>1.2E-2</v>
      </c>
    </row>
    <row r="89" spans="1:34" x14ac:dyDescent="0.25">
      <c r="A89">
        <v>84</v>
      </c>
      <c r="B89" s="31" t="s">
        <v>3151</v>
      </c>
      <c r="C89" s="253">
        <v>4.9000000000000002E-2</v>
      </c>
      <c r="D89" s="253">
        <v>8.2000000000000003E-2</v>
      </c>
      <c r="E89" s="253">
        <v>0</v>
      </c>
      <c r="F89" s="253">
        <v>0.64800000000000002</v>
      </c>
      <c r="G89" s="253">
        <v>0.221</v>
      </c>
      <c r="H89" s="253">
        <v>0.97199999999999998</v>
      </c>
      <c r="I89" s="253">
        <v>0.35</v>
      </c>
      <c r="J89" s="253">
        <v>0</v>
      </c>
      <c r="K89" s="253">
        <v>1.2E-2</v>
      </c>
    </row>
    <row r="90" spans="1:34" x14ac:dyDescent="0.25">
      <c r="A90">
        <v>85</v>
      </c>
      <c r="B90" s="31" t="s">
        <v>3152</v>
      </c>
      <c r="C90" s="253">
        <v>2E-3</v>
      </c>
      <c r="D90" s="253">
        <v>7.0000000000000001E-3</v>
      </c>
      <c r="E90" s="253">
        <v>0</v>
      </c>
      <c r="F90" s="253">
        <v>2.1999999999999999E-2</v>
      </c>
      <c r="G90" s="253">
        <v>4.0000000000000001E-3</v>
      </c>
      <c r="H90" s="253">
        <v>0.97199999999999998</v>
      </c>
      <c r="I90" s="253">
        <v>0.35</v>
      </c>
      <c r="J90" s="253">
        <v>0</v>
      </c>
      <c r="K90" s="253">
        <v>0</v>
      </c>
    </row>
    <row r="91" spans="1:34" x14ac:dyDescent="0.25">
      <c r="A91">
        <v>86</v>
      </c>
      <c r="B91" s="31" t="s">
        <v>3152</v>
      </c>
      <c r="C91" s="253">
        <v>2E-3</v>
      </c>
      <c r="D91" s="253">
        <v>7.0000000000000001E-3</v>
      </c>
      <c r="E91" s="253">
        <v>0</v>
      </c>
      <c r="F91" s="253">
        <v>2.1999999999999999E-2</v>
      </c>
      <c r="G91" s="253">
        <v>4.0000000000000001E-3</v>
      </c>
      <c r="H91" s="253">
        <v>0.97199999999999998</v>
      </c>
      <c r="I91" s="253">
        <v>0.42</v>
      </c>
      <c r="J91" s="253">
        <v>0</v>
      </c>
      <c r="K91" s="253">
        <v>0</v>
      </c>
    </row>
    <row r="92" spans="1:34" x14ac:dyDescent="0.25">
      <c r="A92">
        <v>87</v>
      </c>
      <c r="B92" s="31" t="s">
        <v>3153</v>
      </c>
      <c r="C92" s="253">
        <v>7.0000000000000001E-3</v>
      </c>
      <c r="D92" s="253">
        <v>5.0000000000000001E-3</v>
      </c>
      <c r="E92" s="253">
        <v>0</v>
      </c>
      <c r="F92" s="253">
        <v>3.1E-2</v>
      </c>
      <c r="G92" s="253">
        <v>3.0000000000000001E-3</v>
      </c>
      <c r="H92" s="253">
        <v>0.99</v>
      </c>
      <c r="I92" s="253">
        <v>0.35</v>
      </c>
      <c r="J92" s="253">
        <v>0</v>
      </c>
      <c r="K92" s="253">
        <v>0</v>
      </c>
      <c r="AH92" t="s">
        <v>24</v>
      </c>
    </row>
    <row r="93" spans="1:34" x14ac:dyDescent="0.25">
      <c r="A93">
        <v>88</v>
      </c>
      <c r="B93" s="31" t="s">
        <v>3154</v>
      </c>
      <c r="C93" s="119">
        <v>0.18</v>
      </c>
      <c r="D93" s="119">
        <v>0.46</v>
      </c>
      <c r="E93" s="119">
        <v>0</v>
      </c>
      <c r="F93" s="119">
        <v>0</v>
      </c>
      <c r="G93" s="119">
        <v>0</v>
      </c>
      <c r="H93" s="119">
        <v>0.99</v>
      </c>
      <c r="I93" s="119">
        <v>0</v>
      </c>
      <c r="J93" s="119">
        <v>0</v>
      </c>
      <c r="K93" s="119">
        <v>0</v>
      </c>
    </row>
    <row r="94" spans="1:34" x14ac:dyDescent="0.25">
      <c r="A94">
        <v>89</v>
      </c>
      <c r="B94" s="31" t="s">
        <v>3155</v>
      </c>
      <c r="C94" s="119">
        <v>2E-3</v>
      </c>
      <c r="D94" s="119">
        <v>7.0000000000000001E-3</v>
      </c>
      <c r="E94" s="119">
        <v>0</v>
      </c>
      <c r="F94" s="119">
        <v>2.1999999999999999E-2</v>
      </c>
      <c r="G94" s="119">
        <v>4.0000000000000001E-3</v>
      </c>
      <c r="H94" s="119">
        <v>0.97199999999999998</v>
      </c>
      <c r="I94" s="119">
        <v>0.35</v>
      </c>
      <c r="J94" s="119">
        <v>0</v>
      </c>
      <c r="K94" s="119">
        <v>0</v>
      </c>
    </row>
    <row r="95" spans="1:34" x14ac:dyDescent="0.25">
      <c r="A95">
        <v>90</v>
      </c>
      <c r="B95" s="31" t="s">
        <v>3156</v>
      </c>
      <c r="C95" s="119">
        <v>2.3E-2</v>
      </c>
      <c r="D95" s="119">
        <v>8.0000000000000002E-3</v>
      </c>
      <c r="E95" s="119">
        <v>0</v>
      </c>
      <c r="F95" s="119">
        <v>2.5000000000000001E-2</v>
      </c>
      <c r="G95" s="119">
        <v>8.9999999999999993E-3</v>
      </c>
      <c r="H95" s="119">
        <v>0.99</v>
      </c>
      <c r="I95" s="119">
        <v>0.35</v>
      </c>
      <c r="J95" s="119">
        <v>0</v>
      </c>
      <c r="K95" s="119">
        <v>0</v>
      </c>
    </row>
    <row r="96" spans="1:34" x14ac:dyDescent="0.25">
      <c r="A96">
        <v>91</v>
      </c>
      <c r="B96" s="31" t="s">
        <v>3157</v>
      </c>
      <c r="C96" s="119">
        <v>0</v>
      </c>
      <c r="D96" s="119">
        <v>0</v>
      </c>
      <c r="E96" s="119">
        <v>1</v>
      </c>
      <c r="F96" s="119">
        <v>0</v>
      </c>
      <c r="G96" s="119">
        <v>0</v>
      </c>
      <c r="H96" s="119">
        <v>0</v>
      </c>
      <c r="I96" s="119">
        <v>0</v>
      </c>
      <c r="J96" s="119">
        <v>0</v>
      </c>
      <c r="K96" s="119">
        <v>1E-3</v>
      </c>
    </row>
    <row r="97" spans="1:11" x14ac:dyDescent="0.25">
      <c r="A97">
        <v>92</v>
      </c>
      <c r="B97" s="31" t="s">
        <v>3158</v>
      </c>
      <c r="C97" s="119">
        <v>1</v>
      </c>
      <c r="D97" s="119">
        <v>0</v>
      </c>
      <c r="E97" s="119">
        <v>0</v>
      </c>
      <c r="F97" s="119">
        <v>0</v>
      </c>
      <c r="G97" s="119">
        <v>0</v>
      </c>
      <c r="H97" s="119">
        <v>0</v>
      </c>
      <c r="I97" s="119">
        <v>0</v>
      </c>
      <c r="J97" s="119">
        <v>0</v>
      </c>
      <c r="K97" s="119">
        <v>0.23699999999999999</v>
      </c>
    </row>
    <row r="98" spans="1:11" x14ac:dyDescent="0.25">
      <c r="A98">
        <v>93</v>
      </c>
      <c r="B98" s="31" t="s">
        <v>3159</v>
      </c>
      <c r="C98" s="119">
        <v>0</v>
      </c>
      <c r="D98" s="119">
        <v>1</v>
      </c>
      <c r="E98" s="119">
        <v>0</v>
      </c>
      <c r="F98" s="119">
        <v>0</v>
      </c>
      <c r="G98" s="119">
        <v>0</v>
      </c>
      <c r="H98" s="119">
        <v>0</v>
      </c>
      <c r="I98" s="119">
        <v>0</v>
      </c>
      <c r="J98" s="119">
        <v>0</v>
      </c>
      <c r="K98" s="119">
        <v>0.57599999999999996</v>
      </c>
    </row>
    <row r="99" spans="1:11" x14ac:dyDescent="0.25">
      <c r="A99">
        <v>94</v>
      </c>
      <c r="B99" s="31" t="s">
        <v>3160</v>
      </c>
      <c r="C99" s="119">
        <v>1.2999999999999999E-2</v>
      </c>
      <c r="D99" s="119">
        <v>3.0000000000000001E-3</v>
      </c>
      <c r="E99" s="119">
        <v>0</v>
      </c>
      <c r="F99" s="119">
        <v>2.1999999999999999E-2</v>
      </c>
      <c r="G99" s="119">
        <v>5.0000000000000001E-3</v>
      </c>
      <c r="H99" s="119">
        <v>0.99</v>
      </c>
      <c r="I99" s="119">
        <v>0.35</v>
      </c>
      <c r="J99" s="119">
        <v>0</v>
      </c>
      <c r="K99" s="119">
        <v>0</v>
      </c>
    </row>
    <row r="100" spans="1:11" x14ac:dyDescent="0.25">
      <c r="A100">
        <v>95</v>
      </c>
      <c r="B100" s="31" t="s">
        <v>3161</v>
      </c>
      <c r="C100" s="119">
        <v>1.9E-2</v>
      </c>
      <c r="D100" s="119">
        <v>0.01</v>
      </c>
      <c r="E100" s="119">
        <v>0</v>
      </c>
      <c r="F100" s="119">
        <v>3.7999999999999999E-2</v>
      </c>
      <c r="G100" s="119">
        <v>5.0000000000000001E-3</v>
      </c>
      <c r="H100" s="119">
        <v>0.99</v>
      </c>
      <c r="I100" s="119">
        <v>0.35</v>
      </c>
      <c r="J100" s="119">
        <v>0</v>
      </c>
      <c r="K100" s="119">
        <v>1.2E-2</v>
      </c>
    </row>
    <row r="101" spans="1:11" x14ac:dyDescent="0.25">
      <c r="A101">
        <v>96</v>
      </c>
      <c r="B101" s="31" t="s">
        <v>3162</v>
      </c>
      <c r="C101" s="119">
        <v>2.1000000000000001E-2</v>
      </c>
      <c r="D101" s="119">
        <v>1.6E-2</v>
      </c>
      <c r="E101" s="119">
        <v>0</v>
      </c>
      <c r="F101" s="119">
        <v>0.04</v>
      </c>
      <c r="G101" s="119">
        <v>7.0000000000000001E-3</v>
      </c>
      <c r="H101" s="119">
        <v>0.99</v>
      </c>
      <c r="I101" s="119">
        <v>0.35</v>
      </c>
      <c r="J101" s="119">
        <v>0</v>
      </c>
      <c r="K101" s="119">
        <v>1.2E-2</v>
      </c>
    </row>
    <row r="102" spans="1:11" x14ac:dyDescent="0.25">
      <c r="A102">
        <v>97</v>
      </c>
      <c r="B102" s="31" t="s">
        <v>3163</v>
      </c>
      <c r="C102" s="119">
        <v>6.0000000000000001E-3</v>
      </c>
      <c r="D102" s="119">
        <v>1E-3</v>
      </c>
      <c r="E102" s="119">
        <v>0</v>
      </c>
      <c r="F102" s="119">
        <v>1.4E-2</v>
      </c>
      <c r="G102" s="119">
        <v>3.0000000000000001E-3</v>
      </c>
      <c r="H102" s="119">
        <v>0.99</v>
      </c>
      <c r="I102" s="119">
        <v>0.35</v>
      </c>
      <c r="J102" s="119">
        <v>0</v>
      </c>
      <c r="K102" s="119">
        <v>0</v>
      </c>
    </row>
    <row r="103" spans="1:11" x14ac:dyDescent="0.25">
      <c r="A103">
        <v>98</v>
      </c>
      <c r="B103" s="31" t="s">
        <v>3164</v>
      </c>
      <c r="C103" s="119">
        <v>1.2999999999999999E-2</v>
      </c>
      <c r="D103" s="119">
        <v>6.0000000000000001E-3</v>
      </c>
      <c r="E103" s="119">
        <v>0</v>
      </c>
      <c r="F103" s="119">
        <v>2.3E-2</v>
      </c>
      <c r="G103" s="119">
        <v>3.0000000000000001E-3</v>
      </c>
      <c r="H103" s="119">
        <v>0.99</v>
      </c>
      <c r="I103" s="119">
        <v>0.35</v>
      </c>
      <c r="J103" s="119">
        <v>0</v>
      </c>
      <c r="K103" s="119">
        <v>1.2E-2</v>
      </c>
    </row>
    <row r="104" spans="1:11" x14ac:dyDescent="0.25">
      <c r="A104">
        <v>99</v>
      </c>
      <c r="B104" s="31" t="s">
        <v>3165</v>
      </c>
      <c r="C104" s="119">
        <v>1.2999999999999999E-2</v>
      </c>
      <c r="D104" s="119">
        <v>6.0000000000000001E-3</v>
      </c>
      <c r="E104" s="119">
        <v>0</v>
      </c>
      <c r="F104" s="119">
        <v>0.04</v>
      </c>
      <c r="G104" s="119">
        <v>1.2999999999999999E-2</v>
      </c>
      <c r="H104" s="119">
        <v>0.99</v>
      </c>
      <c r="I104" s="119">
        <v>0.35</v>
      </c>
      <c r="J104" s="119">
        <v>0</v>
      </c>
      <c r="K104" s="119">
        <v>0</v>
      </c>
    </row>
    <row r="105" spans="1:11" x14ac:dyDescent="0.25">
      <c r="A105">
        <v>100</v>
      </c>
      <c r="B105" s="31" t="s">
        <v>3166</v>
      </c>
      <c r="C105" s="119">
        <v>3.0000000000000001E-3</v>
      </c>
      <c r="D105" s="119">
        <v>1E-3</v>
      </c>
      <c r="E105" s="119">
        <v>0</v>
      </c>
      <c r="F105" s="119">
        <v>1E-3</v>
      </c>
      <c r="G105" s="119">
        <v>1E-3</v>
      </c>
      <c r="H105" s="119">
        <v>0.98699999999999999</v>
      </c>
      <c r="I105" s="119">
        <v>0.15</v>
      </c>
      <c r="J105" s="119">
        <v>0</v>
      </c>
      <c r="K105" s="119">
        <v>0</v>
      </c>
    </row>
    <row r="106" spans="1:11" x14ac:dyDescent="0.25">
      <c r="A106">
        <v>101</v>
      </c>
      <c r="B106" s="31" t="s">
        <v>3167</v>
      </c>
      <c r="C106" s="119">
        <v>4.0000000000000001E-3</v>
      </c>
      <c r="D106" s="119">
        <v>7.0000000000000001E-3</v>
      </c>
      <c r="E106" s="119">
        <v>0</v>
      </c>
      <c r="F106" s="119">
        <v>2.4E-2</v>
      </c>
      <c r="G106" s="119">
        <v>3.0000000000000001E-3</v>
      </c>
      <c r="H106" s="119">
        <v>0.97499999999999998</v>
      </c>
      <c r="I106" s="119">
        <v>0</v>
      </c>
      <c r="J106" s="119">
        <v>0</v>
      </c>
      <c r="K106" s="119">
        <v>0</v>
      </c>
    </row>
    <row r="107" spans="1:11" x14ac:dyDescent="0.25">
      <c r="A107">
        <v>102</v>
      </c>
      <c r="B107" s="31" t="s">
        <v>3168</v>
      </c>
      <c r="C107" s="119">
        <v>6.9999999999999999E-4</v>
      </c>
      <c r="D107" s="119">
        <v>2.3E-3</v>
      </c>
      <c r="E107" s="119">
        <v>0</v>
      </c>
      <c r="F107" s="119">
        <v>9.2999999999999992E-3</v>
      </c>
      <c r="G107" s="119">
        <v>1.1999999999999999E-3</v>
      </c>
      <c r="H107" s="119">
        <v>1</v>
      </c>
      <c r="I107" s="119">
        <v>0.35</v>
      </c>
      <c r="J107" s="119">
        <v>0</v>
      </c>
      <c r="K107" s="119">
        <v>0</v>
      </c>
    </row>
    <row r="108" spans="1:11" x14ac:dyDescent="0.25">
      <c r="A108">
        <v>103</v>
      </c>
      <c r="B108" s="31" t="s">
        <v>3169</v>
      </c>
      <c r="C108" s="119">
        <v>5.0000000000000001E-4</v>
      </c>
      <c r="D108" s="119">
        <v>4.4000000000000003E-3</v>
      </c>
      <c r="E108" s="119">
        <v>0</v>
      </c>
      <c r="F108" s="119">
        <v>1.5800000000000002E-2</v>
      </c>
      <c r="G108" s="119">
        <v>2.3999999999999998E-3</v>
      </c>
      <c r="H108" s="119">
        <v>1</v>
      </c>
      <c r="I108" s="119">
        <v>0.35</v>
      </c>
      <c r="J108" s="119">
        <v>0</v>
      </c>
      <c r="K108" s="119">
        <v>0</v>
      </c>
    </row>
    <row r="109" spans="1:11" x14ac:dyDescent="0.25">
      <c r="A109">
        <v>104</v>
      </c>
      <c r="B109" s="31" t="s">
        <v>3170</v>
      </c>
      <c r="C109" s="119">
        <v>5.0000000000000001E-4</v>
      </c>
      <c r="D109" s="119">
        <v>1.8E-3</v>
      </c>
      <c r="E109" s="119">
        <v>0</v>
      </c>
      <c r="F109" s="119">
        <v>6.3E-3</v>
      </c>
      <c r="G109" s="119">
        <v>1E-3</v>
      </c>
      <c r="H109" s="119">
        <v>1</v>
      </c>
      <c r="I109" s="119">
        <v>0.35</v>
      </c>
      <c r="J109" s="119">
        <v>0</v>
      </c>
      <c r="K109" s="119">
        <v>0</v>
      </c>
    </row>
    <row r="110" spans="1:11" x14ac:dyDescent="0.25">
      <c r="A110">
        <v>105</v>
      </c>
      <c r="B110" s="31" t="s">
        <v>3171</v>
      </c>
      <c r="C110" s="119">
        <v>4.0000000000000002E-4</v>
      </c>
      <c r="D110" s="119">
        <v>2.2000000000000001E-3</v>
      </c>
      <c r="E110" s="119">
        <v>0</v>
      </c>
      <c r="F110" s="119">
        <v>5.7999999999999996E-3</v>
      </c>
      <c r="G110" s="119">
        <v>2E-3</v>
      </c>
      <c r="H110" s="119">
        <v>1</v>
      </c>
      <c r="I110" s="119">
        <v>0.35</v>
      </c>
      <c r="J110" s="119">
        <v>0</v>
      </c>
      <c r="K110" s="119">
        <v>0</v>
      </c>
    </row>
    <row r="111" spans="1:11" x14ac:dyDescent="0.25">
      <c r="A111">
        <v>106</v>
      </c>
      <c r="B111" s="31" t="s">
        <v>3172</v>
      </c>
      <c r="C111" s="119">
        <v>2E-3</v>
      </c>
      <c r="D111" s="119">
        <v>7.0000000000000001E-3</v>
      </c>
      <c r="E111" s="119">
        <v>0</v>
      </c>
      <c r="F111" s="119">
        <v>2.1999999999999999E-2</v>
      </c>
      <c r="G111" s="119">
        <v>4.0000000000000001E-3</v>
      </c>
      <c r="H111" s="119">
        <v>0.97199999999999998</v>
      </c>
      <c r="I111" s="119">
        <v>0.42</v>
      </c>
      <c r="J111" s="119">
        <v>0</v>
      </c>
      <c r="K111" s="119">
        <v>0</v>
      </c>
    </row>
    <row r="112" spans="1:11" x14ac:dyDescent="0.25">
      <c r="A112">
        <v>107</v>
      </c>
      <c r="B112" s="31" t="s">
        <v>3173</v>
      </c>
      <c r="C112" s="119">
        <v>0.01</v>
      </c>
      <c r="D112" s="119">
        <v>0.01</v>
      </c>
      <c r="E112" s="119">
        <v>0</v>
      </c>
      <c r="F112" s="119">
        <v>0.01</v>
      </c>
      <c r="G112" s="119">
        <v>7.0000000000000001E-3</v>
      </c>
      <c r="H112" s="119">
        <v>0.99</v>
      </c>
      <c r="I112" s="119">
        <v>0.35</v>
      </c>
      <c r="J112" s="119">
        <v>0</v>
      </c>
      <c r="K112" s="119">
        <v>0</v>
      </c>
    </row>
    <row r="113" spans="1:11" x14ac:dyDescent="0.25">
      <c r="A113">
        <v>108</v>
      </c>
      <c r="B113" s="31" t="s">
        <v>3174</v>
      </c>
      <c r="C113" s="119">
        <v>0.01</v>
      </c>
      <c r="D113" s="119">
        <v>0.01</v>
      </c>
      <c r="E113" s="119">
        <v>0</v>
      </c>
      <c r="F113" s="119">
        <v>0.01</v>
      </c>
      <c r="G113" s="119">
        <v>7.0000000000000001E-3</v>
      </c>
      <c r="H113" s="119">
        <v>0.99</v>
      </c>
      <c r="I113" s="119">
        <v>0.35</v>
      </c>
      <c r="J113" s="119">
        <v>0</v>
      </c>
      <c r="K113" s="119">
        <v>1.2E-2</v>
      </c>
    </row>
    <row r="114" spans="1:11" x14ac:dyDescent="0.25">
      <c r="A114">
        <v>109</v>
      </c>
      <c r="B114" s="31" t="s">
        <v>3175</v>
      </c>
      <c r="C114" s="119">
        <v>6.0000000000000001E-3</v>
      </c>
      <c r="D114" s="119">
        <v>0.01</v>
      </c>
      <c r="E114" s="119">
        <v>0</v>
      </c>
      <c r="F114" s="119">
        <v>5.3999999999999999E-2</v>
      </c>
      <c r="G114" s="119">
        <v>7.0000000000000001E-3</v>
      </c>
      <c r="H114" s="119">
        <v>0.99</v>
      </c>
      <c r="I114" s="119">
        <v>0.35</v>
      </c>
      <c r="J114" s="119">
        <v>0</v>
      </c>
      <c r="K114" s="119">
        <v>1.2E-2</v>
      </c>
    </row>
    <row r="115" spans="1:11" x14ac:dyDescent="0.25">
      <c r="A115">
        <v>110</v>
      </c>
      <c r="B115" s="31" t="s">
        <v>3176</v>
      </c>
      <c r="C115" s="119">
        <v>3.0000000000000001E-3</v>
      </c>
      <c r="D115" s="119">
        <v>5.0000000000000001E-3</v>
      </c>
      <c r="E115" s="119">
        <v>0</v>
      </c>
      <c r="F115" s="119">
        <v>2.7E-2</v>
      </c>
      <c r="G115" s="119">
        <v>2E-3</v>
      </c>
      <c r="H115" s="119">
        <v>0.99</v>
      </c>
      <c r="I115" s="119">
        <v>0.35</v>
      </c>
      <c r="J115" s="119">
        <v>0</v>
      </c>
      <c r="K115" s="119">
        <v>1.2E-2</v>
      </c>
    </row>
    <row r="116" spans="1:11" x14ac:dyDescent="0.25">
      <c r="A116">
        <v>111</v>
      </c>
      <c r="B116" s="31" t="s">
        <v>3177</v>
      </c>
      <c r="C116" s="119">
        <v>3.0000000000000001E-3</v>
      </c>
      <c r="D116" s="119">
        <v>0.01</v>
      </c>
      <c r="E116" s="119">
        <v>0</v>
      </c>
      <c r="F116" s="119">
        <v>2.7E-2</v>
      </c>
      <c r="G116" s="119">
        <v>6.0000000000000001E-3</v>
      </c>
      <c r="H116" s="119">
        <v>0.99</v>
      </c>
      <c r="I116" s="119">
        <v>0.35</v>
      </c>
      <c r="J116" s="119">
        <v>0</v>
      </c>
      <c r="K116" s="119">
        <v>1.2E-2</v>
      </c>
    </row>
    <row r="117" spans="1:11" x14ac:dyDescent="0.25">
      <c r="A117">
        <v>112</v>
      </c>
      <c r="B117" s="31" t="s">
        <v>3178</v>
      </c>
      <c r="C117" s="119">
        <v>5.0000000000000001E-3</v>
      </c>
      <c r="D117" s="119">
        <v>0.01</v>
      </c>
      <c r="E117" s="119">
        <v>0</v>
      </c>
      <c r="F117" s="119">
        <v>4.4999999999999998E-2</v>
      </c>
      <c r="G117" s="119">
        <v>7.0000000000000001E-3</v>
      </c>
      <c r="H117" s="119">
        <v>0.99</v>
      </c>
      <c r="I117" s="119">
        <v>0.35</v>
      </c>
      <c r="J117" s="119">
        <v>0</v>
      </c>
      <c r="K117" s="119">
        <v>1.2E-2</v>
      </c>
    </row>
    <row r="118" spans="1:11" x14ac:dyDescent="0.25">
      <c r="A118">
        <v>113</v>
      </c>
      <c r="B118" s="31" t="s">
        <v>3179</v>
      </c>
      <c r="C118" s="119">
        <v>3.0000000000000001E-3</v>
      </c>
      <c r="D118" s="119">
        <v>0.01</v>
      </c>
      <c r="E118" s="119">
        <v>0</v>
      </c>
      <c r="F118" s="119">
        <v>2.7E-2</v>
      </c>
      <c r="G118" s="119">
        <v>5.0000000000000001E-3</v>
      </c>
      <c r="H118" s="119">
        <v>0.99</v>
      </c>
      <c r="I118" s="119">
        <v>0.35</v>
      </c>
      <c r="J118" s="119">
        <v>0</v>
      </c>
      <c r="K118" s="119">
        <v>1.2E-2</v>
      </c>
    </row>
    <row r="119" spans="1:11" x14ac:dyDescent="0.25">
      <c r="A119">
        <v>114</v>
      </c>
      <c r="B119" s="31" t="s">
        <v>3180</v>
      </c>
      <c r="C119" s="119">
        <v>6.0000000000000001E-3</v>
      </c>
      <c r="D119" s="119">
        <v>0.01</v>
      </c>
      <c r="E119" s="119">
        <v>0</v>
      </c>
      <c r="F119" s="119">
        <v>5.3999999999999999E-2</v>
      </c>
      <c r="G119" s="119">
        <v>7.0000000000000001E-3</v>
      </c>
      <c r="H119" s="119">
        <v>0.99</v>
      </c>
      <c r="I119" s="119">
        <v>0.35</v>
      </c>
      <c r="J119" s="119">
        <v>0</v>
      </c>
      <c r="K119" s="119">
        <v>1.2E-2</v>
      </c>
    </row>
    <row r="120" spans="1:11" x14ac:dyDescent="0.25">
      <c r="A120">
        <v>115</v>
      </c>
      <c r="B120" s="31" t="s">
        <v>3181</v>
      </c>
      <c r="C120" s="119">
        <v>4.0000000000000001E-3</v>
      </c>
      <c r="D120" s="119">
        <v>0.01</v>
      </c>
      <c r="E120" s="119">
        <v>0</v>
      </c>
      <c r="F120" s="119">
        <v>0.04</v>
      </c>
      <c r="G120" s="119">
        <v>7.0000000000000001E-3</v>
      </c>
      <c r="H120" s="119">
        <v>0.99</v>
      </c>
      <c r="I120" s="119">
        <v>0.35</v>
      </c>
      <c r="J120" s="119">
        <v>0</v>
      </c>
      <c r="K120" s="119">
        <v>1.2E-2</v>
      </c>
    </row>
    <row r="121" spans="1:11" x14ac:dyDescent="0.25">
      <c r="A121">
        <v>116</v>
      </c>
      <c r="B121" s="31" t="s">
        <v>3182</v>
      </c>
      <c r="C121" s="119">
        <v>4.0000000000000001E-3</v>
      </c>
      <c r="D121" s="119">
        <v>0.01</v>
      </c>
      <c r="E121" s="119">
        <v>0</v>
      </c>
      <c r="F121" s="119">
        <v>0.04</v>
      </c>
      <c r="G121" s="119">
        <v>7.0000000000000001E-3</v>
      </c>
      <c r="H121" s="119">
        <v>0.99</v>
      </c>
      <c r="I121" s="119">
        <v>0.35</v>
      </c>
      <c r="J121" s="119">
        <v>0</v>
      </c>
      <c r="K121" s="119">
        <v>1.2E-2</v>
      </c>
    </row>
    <row r="122" spans="1:11" x14ac:dyDescent="0.25">
      <c r="A122">
        <v>117</v>
      </c>
      <c r="B122" s="31" t="s">
        <v>3183</v>
      </c>
      <c r="C122" s="119">
        <v>0.02</v>
      </c>
      <c r="D122" s="119">
        <v>0.01</v>
      </c>
      <c r="E122" s="119">
        <v>0</v>
      </c>
      <c r="F122" s="119">
        <v>0.02</v>
      </c>
      <c r="G122" s="119">
        <v>7.0000000000000001E-3</v>
      </c>
      <c r="H122" s="119">
        <v>0.99</v>
      </c>
      <c r="I122" s="119">
        <v>0.35</v>
      </c>
      <c r="J122" s="119">
        <v>0</v>
      </c>
      <c r="K122" s="119">
        <v>1.2E-2</v>
      </c>
    </row>
    <row r="123" spans="1:11" x14ac:dyDescent="0.25">
      <c r="A123">
        <v>118</v>
      </c>
      <c r="B123" s="31" t="s">
        <v>3184</v>
      </c>
      <c r="C123" s="119">
        <v>0.02</v>
      </c>
      <c r="D123" s="119">
        <v>0.01</v>
      </c>
      <c r="E123" s="119">
        <v>0</v>
      </c>
      <c r="F123" s="119">
        <v>0.02</v>
      </c>
      <c r="G123" s="119">
        <v>7.0000000000000001E-3</v>
      </c>
      <c r="H123" s="119">
        <v>0.99</v>
      </c>
      <c r="I123" s="119">
        <v>0.35</v>
      </c>
      <c r="J123" s="119">
        <v>0</v>
      </c>
      <c r="K123" s="119">
        <v>1.2E-2</v>
      </c>
    </row>
    <row r="124" spans="1:11" x14ac:dyDescent="0.25">
      <c r="A124">
        <v>119</v>
      </c>
      <c r="B124" s="31" t="s">
        <v>3185</v>
      </c>
      <c r="C124" s="119">
        <v>3.0000000000000001E-3</v>
      </c>
      <c r="D124" s="119">
        <v>2E-3</v>
      </c>
      <c r="E124" s="119">
        <v>0</v>
      </c>
      <c r="F124" s="119">
        <v>4.2999999999999997E-2</v>
      </c>
      <c r="G124" s="119">
        <v>4.1000000000000002E-2</v>
      </c>
      <c r="H124" s="119">
        <v>0.85</v>
      </c>
      <c r="I124" s="119">
        <v>0.56000000000000005</v>
      </c>
      <c r="J124" s="119">
        <v>0</v>
      </c>
      <c r="K124" s="119">
        <v>0</v>
      </c>
    </row>
    <row r="125" spans="1:11" x14ac:dyDescent="0.25">
      <c r="A125">
        <v>120</v>
      </c>
      <c r="B125" s="31" t="s">
        <v>3186</v>
      </c>
      <c r="C125" s="119">
        <v>5.0000000000000001E-3</v>
      </c>
      <c r="D125" s="119">
        <v>1E-3</v>
      </c>
      <c r="E125" s="119">
        <v>0</v>
      </c>
      <c r="F125" s="119">
        <v>2.9000000000000001E-2</v>
      </c>
      <c r="G125" s="119">
        <v>3.6999999999999998E-2</v>
      </c>
      <c r="H125" s="119">
        <v>0.82</v>
      </c>
      <c r="I125" s="119">
        <v>0.35</v>
      </c>
      <c r="J125" s="119">
        <v>0</v>
      </c>
      <c r="K125" s="119">
        <v>0</v>
      </c>
    </row>
    <row r="126" spans="1:11" x14ac:dyDescent="0.25">
      <c r="A126">
        <v>121</v>
      </c>
      <c r="B126" s="31" t="s">
        <v>3187</v>
      </c>
      <c r="C126" s="119">
        <v>7.0000000000000001E-3</v>
      </c>
      <c r="D126" s="119">
        <v>1E-3</v>
      </c>
      <c r="E126" s="119">
        <v>0</v>
      </c>
      <c r="F126" s="119">
        <v>4.1000000000000002E-2</v>
      </c>
      <c r="G126" s="119">
        <v>2.3E-2</v>
      </c>
      <c r="H126" s="119">
        <v>0.94699999999999995</v>
      </c>
      <c r="I126" s="119">
        <v>0.3</v>
      </c>
      <c r="J126" s="119">
        <v>0</v>
      </c>
      <c r="K126" s="119">
        <v>0</v>
      </c>
    </row>
    <row r="127" spans="1:11" x14ac:dyDescent="0.25">
      <c r="A127">
        <v>122</v>
      </c>
      <c r="B127" s="31" t="s">
        <v>3188</v>
      </c>
      <c r="C127" s="119">
        <v>1.4E-2</v>
      </c>
      <c r="D127" s="119">
        <v>3.0000000000000001E-3</v>
      </c>
      <c r="E127" s="119">
        <v>0</v>
      </c>
      <c r="F127" s="119">
        <v>2.4E-2</v>
      </c>
      <c r="G127" s="119">
        <v>5.0000000000000001E-3</v>
      </c>
      <c r="H127" s="119">
        <v>0.99</v>
      </c>
      <c r="I127" s="119">
        <v>0.35</v>
      </c>
      <c r="J127" s="119">
        <v>0</v>
      </c>
      <c r="K127" s="119">
        <v>0</v>
      </c>
    </row>
    <row r="128" spans="1:11" x14ac:dyDescent="0.25">
      <c r="A128">
        <v>123</v>
      </c>
      <c r="B128" s="31" t="s">
        <v>3189</v>
      </c>
      <c r="C128" s="119">
        <v>1.7999999999999999E-2</v>
      </c>
      <c r="D128" s="119">
        <v>7.0000000000000001E-3</v>
      </c>
      <c r="E128" s="119">
        <v>0</v>
      </c>
      <c r="F128" s="119">
        <v>3.5000000000000003E-2</v>
      </c>
      <c r="G128" s="119">
        <v>3.0000000000000001E-3</v>
      </c>
      <c r="H128" s="119">
        <v>0.99</v>
      </c>
      <c r="I128" s="119">
        <v>0.35</v>
      </c>
      <c r="J128" s="119">
        <v>0</v>
      </c>
      <c r="K128" s="119">
        <v>1.2E-2</v>
      </c>
    </row>
    <row r="129" spans="1:11" x14ac:dyDescent="0.25">
      <c r="A129">
        <v>124</v>
      </c>
      <c r="B129" s="31" t="s">
        <v>3190</v>
      </c>
      <c r="C129" s="119">
        <v>2.5999999999999999E-2</v>
      </c>
      <c r="D129" s="119">
        <v>1.0999999999999999E-2</v>
      </c>
      <c r="E129" s="119">
        <v>0</v>
      </c>
      <c r="F129" s="119">
        <v>2.1000000000000001E-2</v>
      </c>
      <c r="G129" s="119">
        <v>5.0000000000000001E-3</v>
      </c>
      <c r="H129" s="119">
        <v>0.99</v>
      </c>
      <c r="I129" s="119">
        <v>0.35</v>
      </c>
      <c r="J129" s="119">
        <v>0</v>
      </c>
      <c r="K129" s="119">
        <v>0</v>
      </c>
    </row>
    <row r="130" spans="1:11" x14ac:dyDescent="0.25">
      <c r="A130">
        <v>125</v>
      </c>
      <c r="B130" s="31" t="s">
        <v>3191</v>
      </c>
      <c r="C130" s="119">
        <v>7.0000000000000001E-3</v>
      </c>
      <c r="D130" s="119">
        <v>3.0000000000000001E-3</v>
      </c>
      <c r="E130" s="119">
        <v>0</v>
      </c>
      <c r="F130" s="119">
        <v>4.4999999999999998E-2</v>
      </c>
      <c r="G130" s="119">
        <v>1.6E-2</v>
      </c>
      <c r="H130" s="119">
        <v>0.99</v>
      </c>
      <c r="I130" s="119">
        <v>0.35</v>
      </c>
      <c r="J130" s="119">
        <v>0</v>
      </c>
      <c r="K130" s="119">
        <v>0</v>
      </c>
    </row>
    <row r="131" spans="1:11" x14ac:dyDescent="0.25">
      <c r="A131">
        <v>126</v>
      </c>
      <c r="B131" s="31" t="s">
        <v>3192</v>
      </c>
      <c r="C131" s="119">
        <v>1</v>
      </c>
      <c r="D131" s="119">
        <v>0</v>
      </c>
      <c r="E131" s="119">
        <v>0</v>
      </c>
      <c r="F131" s="119">
        <v>0</v>
      </c>
      <c r="G131" s="119">
        <v>0</v>
      </c>
      <c r="H131" s="119">
        <v>1</v>
      </c>
      <c r="I131" s="119">
        <v>0</v>
      </c>
      <c r="J131" s="119">
        <v>0</v>
      </c>
      <c r="K131" s="119">
        <v>0</v>
      </c>
    </row>
    <row r="132" spans="1:11" x14ac:dyDescent="0.25">
      <c r="A132">
        <v>127</v>
      </c>
      <c r="B132" s="31" t="s">
        <v>3193</v>
      </c>
      <c r="C132" s="119">
        <v>2.3E-2</v>
      </c>
      <c r="D132" s="119">
        <v>6.0000000000000001E-3</v>
      </c>
      <c r="E132" s="119">
        <v>0</v>
      </c>
      <c r="F132" s="119">
        <v>2.9000000000000001E-2</v>
      </c>
      <c r="G132" s="119">
        <v>7.0000000000000001E-3</v>
      </c>
      <c r="H132" s="119">
        <v>0.99</v>
      </c>
      <c r="I132" s="119">
        <v>0.35</v>
      </c>
      <c r="J132" s="119">
        <v>0</v>
      </c>
      <c r="K132" s="119">
        <v>0</v>
      </c>
    </row>
    <row r="133" spans="1:11" x14ac:dyDescent="0.25">
      <c r="A133">
        <v>128</v>
      </c>
      <c r="B133" s="31" t="s">
        <v>3194</v>
      </c>
      <c r="C133" s="119">
        <v>1</v>
      </c>
      <c r="D133" s="119">
        <v>1</v>
      </c>
      <c r="E133" s="119">
        <v>1</v>
      </c>
      <c r="F133" s="119">
        <v>1</v>
      </c>
      <c r="G133" s="119">
        <v>1</v>
      </c>
      <c r="H133" s="119">
        <v>1</v>
      </c>
      <c r="I133" s="119">
        <v>1</v>
      </c>
      <c r="J133" s="119">
        <v>0</v>
      </c>
      <c r="K133" s="119">
        <v>0.1</v>
      </c>
    </row>
    <row r="134" spans="1:11" x14ac:dyDescent="0.25">
      <c r="A134">
        <v>129</v>
      </c>
      <c r="B134" s="31" t="s">
        <v>3195</v>
      </c>
      <c r="C134" s="119">
        <v>0.1</v>
      </c>
      <c r="D134" s="119">
        <v>8.7999999999999995E-2</v>
      </c>
      <c r="E134" s="119">
        <v>8.3000000000000004E-2</v>
      </c>
      <c r="F134" s="119">
        <v>0</v>
      </c>
      <c r="G134" s="119">
        <v>0</v>
      </c>
      <c r="H134" s="119">
        <v>0</v>
      </c>
      <c r="I134" s="119">
        <v>0</v>
      </c>
      <c r="J134" s="119">
        <v>0</v>
      </c>
      <c r="K134" s="119">
        <v>0.26900000000000002</v>
      </c>
    </row>
    <row r="135" spans="1:11" x14ac:dyDescent="0.25">
      <c r="A135">
        <v>130</v>
      </c>
      <c r="B135" s="31" t="s">
        <v>3196</v>
      </c>
      <c r="C135" s="119">
        <v>0</v>
      </c>
      <c r="D135" s="119">
        <v>1</v>
      </c>
      <c r="E135" s="119">
        <v>0</v>
      </c>
      <c r="F135" s="119">
        <v>0</v>
      </c>
      <c r="G135" s="119">
        <v>0</v>
      </c>
      <c r="H135" s="119">
        <v>0</v>
      </c>
      <c r="I135" s="119">
        <v>0.25</v>
      </c>
      <c r="J135" s="119">
        <v>0</v>
      </c>
      <c r="K135" s="119">
        <v>0</v>
      </c>
    </row>
  </sheetData>
  <pageMargins left="0.7" right="0.7" top="0.75" bottom="0.75" header="0.3" footer="0.3"/>
  <drawing r:id="rId1"/>
  <legacyDrawing r:id="rId2"/>
  <controls>
    <mc:AlternateContent xmlns:mc="http://schemas.openxmlformats.org/markup-compatibility/2006">
      <mc:Choice Requires="x14">
        <control shapeId="17426" r:id="rId3" name="cmdGetFert">
          <controlPr defaultSize="0" autoLine="0" r:id="rId4">
            <anchor moveWithCells="1">
              <from>
                <xdr:col>5</xdr:col>
                <xdr:colOff>19050</xdr:colOff>
                <xdr:row>0</xdr:row>
                <xdr:rowOff>238125</xdr:rowOff>
              </from>
              <to>
                <xdr:col>6</xdr:col>
                <xdr:colOff>428625</xdr:colOff>
                <xdr:row>1</xdr:row>
                <xdr:rowOff>238125</xdr:rowOff>
              </to>
            </anchor>
          </controlPr>
        </control>
      </mc:Choice>
      <mc:Fallback>
        <control shapeId="17426" r:id="rId3" name="cmdGetFert"/>
      </mc:Fallback>
    </mc:AlternateContent>
    <mc:AlternateContent xmlns:mc="http://schemas.openxmlformats.org/markup-compatibility/2006">
      <mc:Choice Requires="x14">
        <control shapeId="17424" r:id="rId5" name="cmbBoxFert">
          <controlPr defaultSize="0" autoLine="0" linkedCell="B2" r:id="rId6">
            <anchor moveWithCells="1">
              <from>
                <xdr:col>1</xdr:col>
                <xdr:colOff>19050</xdr:colOff>
                <xdr:row>1</xdr:row>
                <xdr:rowOff>19050</xdr:rowOff>
              </from>
              <to>
                <xdr:col>3</xdr:col>
                <xdr:colOff>47625</xdr:colOff>
                <xdr:row>2</xdr:row>
                <xdr:rowOff>9525</xdr:rowOff>
              </to>
            </anchor>
          </controlPr>
        </control>
      </mc:Choice>
      <mc:Fallback>
        <control shapeId="17424" r:id="rId5" name="cmbBox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0" r:id="rId9" name="cmdReadFert">
          <controlPr defaultSize="0" autoLine="0" r:id="rId10">
            <anchor moveWithCells="1">
              <from>
                <xdr:col>6</xdr:col>
                <xdr:colOff>514350</xdr:colOff>
                <xdr:row>0</xdr:row>
                <xdr:rowOff>238125</xdr:rowOff>
              </from>
              <to>
                <xdr:col>8</xdr:col>
                <xdr:colOff>304800</xdr:colOff>
                <xdr:row>1</xdr:row>
                <xdr:rowOff>238125</xdr:rowOff>
              </to>
            </anchor>
          </controlPr>
        </control>
      </mc:Choice>
      <mc:Fallback>
        <control shapeId="17420" r:id="rId9" name="cmdReadFert"/>
      </mc:Fallback>
    </mc:AlternateContent>
    <mc:AlternateContent xmlns:mc="http://schemas.openxmlformats.org/markup-compatibility/2006">
      <mc:Choice Requires="x14">
        <control shapeId="17422" r:id="rId11" name="cmdRun">
          <controlPr defaultSize="0" autoLine="0" r:id="rId12">
            <anchor moveWithCells="1">
              <from>
                <xdr:col>10</xdr:col>
                <xdr:colOff>219075</xdr:colOff>
                <xdr:row>0</xdr:row>
                <xdr:rowOff>238125</xdr:rowOff>
              </from>
              <to>
                <xdr:col>12</xdr:col>
                <xdr:colOff>9525</xdr:colOff>
                <xdr:row>1</xdr:row>
                <xdr:rowOff>238125</xdr:rowOff>
              </to>
            </anchor>
          </controlPr>
        </control>
      </mc:Choice>
      <mc:Fallback>
        <control shapeId="17422" r:id="rId11" name="cmdRun"/>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298"/>
  <sheetViews>
    <sheetView workbookViewId="0">
      <pane ySplit="5" topLeftCell="A267" activePane="bottomLeft" state="frozen"/>
      <selection pane="bottomLeft" activeCell="A4" sqref="A4:XFD4"/>
    </sheetView>
  </sheetViews>
  <sheetFormatPr defaultRowHeight="15" x14ac:dyDescent="0.25"/>
  <cols>
    <col min="1" max="1" width="12.28515625" customWidth="1"/>
    <col min="2" max="2" width="19.7109375" customWidth="1"/>
    <col min="3" max="8" width="10.28515625" style="27" customWidth="1"/>
  </cols>
  <sheetData>
    <row r="1" spans="1:9" ht="25.35" customHeight="1" x14ac:dyDescent="0.25">
      <c r="A1" s="118" t="s">
        <v>991</v>
      </c>
      <c r="C1"/>
      <c r="D1"/>
      <c r="E1"/>
      <c r="F1"/>
      <c r="G1"/>
      <c r="H1"/>
    </row>
    <row r="2" spans="1:9" ht="19.899999999999999" customHeight="1" x14ac:dyDescent="0.25">
      <c r="A2" s="30" t="s">
        <v>926</v>
      </c>
      <c r="B2" s="103" t="s">
        <v>1645</v>
      </c>
      <c r="C2" s="30" t="s">
        <v>766</v>
      </c>
      <c r="D2" s="104" t="s">
        <v>1624</v>
      </c>
      <c r="E2"/>
      <c r="F2"/>
      <c r="G2"/>
      <c r="H2"/>
    </row>
    <row r="3" spans="1:9" ht="15.6" customHeight="1" x14ac:dyDescent="0.25">
      <c r="A3" s="112" t="s">
        <v>908</v>
      </c>
      <c r="B3" s="113"/>
      <c r="C3" s="114" t="s">
        <v>909</v>
      </c>
      <c r="D3"/>
      <c r="E3"/>
      <c r="F3"/>
      <c r="G3"/>
      <c r="H3"/>
    </row>
    <row r="4" spans="1:9" s="252" customFormat="1" ht="12" x14ac:dyDescent="0.25">
      <c r="A4" s="252">
        <v>1</v>
      </c>
      <c r="B4" s="252">
        <v>2</v>
      </c>
      <c r="C4" s="252">
        <v>3</v>
      </c>
      <c r="D4" s="252">
        <v>4</v>
      </c>
      <c r="E4" s="252">
        <v>5</v>
      </c>
      <c r="F4" s="252">
        <v>6</v>
      </c>
      <c r="G4" s="252">
        <v>7</v>
      </c>
      <c r="H4" s="252">
        <v>8</v>
      </c>
    </row>
    <row r="5" spans="1:9" s="6" customFormat="1" x14ac:dyDescent="0.25">
      <c r="A5" s="7" t="s">
        <v>193</v>
      </c>
      <c r="B5" s="7" t="s">
        <v>194</v>
      </c>
      <c r="C5" s="7" t="s">
        <v>195</v>
      </c>
      <c r="D5" s="7" t="s">
        <v>196</v>
      </c>
      <c r="E5" s="7" t="s">
        <v>197</v>
      </c>
      <c r="F5" s="7" t="s">
        <v>198</v>
      </c>
      <c r="G5" s="7" t="s">
        <v>199</v>
      </c>
      <c r="H5" s="7" t="s">
        <v>200</v>
      </c>
      <c r="I5" s="7"/>
    </row>
    <row r="6" spans="1:9" x14ac:dyDescent="0.25">
      <c r="A6">
        <v>1</v>
      </c>
      <c r="B6" t="s">
        <v>3197</v>
      </c>
      <c r="C6" s="27">
        <v>1000</v>
      </c>
      <c r="D6" s="27">
        <v>10</v>
      </c>
      <c r="E6" s="27">
        <v>9</v>
      </c>
      <c r="F6" s="27">
        <v>0.4</v>
      </c>
      <c r="G6" s="27">
        <v>74</v>
      </c>
      <c r="H6" s="27">
        <v>0</v>
      </c>
    </row>
    <row r="7" spans="1:9" x14ac:dyDescent="0.25">
      <c r="A7">
        <v>2</v>
      </c>
      <c r="B7" t="s">
        <v>3198</v>
      </c>
      <c r="C7" s="27">
        <v>230</v>
      </c>
      <c r="D7" s="27">
        <v>12</v>
      </c>
      <c r="E7" s="27">
        <v>9</v>
      </c>
      <c r="F7" s="27">
        <v>0.4</v>
      </c>
      <c r="G7" s="27">
        <v>85</v>
      </c>
      <c r="H7" s="27">
        <v>0</v>
      </c>
    </row>
    <row r="8" spans="1:9" x14ac:dyDescent="0.25">
      <c r="A8">
        <v>3</v>
      </c>
      <c r="B8" t="s">
        <v>3199</v>
      </c>
      <c r="C8" s="27">
        <v>33</v>
      </c>
      <c r="D8" s="27">
        <v>60</v>
      </c>
      <c r="E8" s="27">
        <v>5</v>
      </c>
      <c r="F8" s="27">
        <v>0.4</v>
      </c>
      <c r="G8" s="27">
        <v>80</v>
      </c>
      <c r="H8" s="27">
        <v>0</v>
      </c>
    </row>
    <row r="9" spans="1:9" x14ac:dyDescent="0.25">
      <c r="A9">
        <v>4</v>
      </c>
      <c r="B9" t="s">
        <v>3200</v>
      </c>
      <c r="C9" s="27">
        <v>0</v>
      </c>
      <c r="D9" s="27">
        <v>30</v>
      </c>
      <c r="E9" s="27">
        <v>5</v>
      </c>
      <c r="F9" s="27">
        <v>0.6</v>
      </c>
      <c r="G9" s="27">
        <v>1000000</v>
      </c>
      <c r="H9" s="27">
        <v>0</v>
      </c>
    </row>
    <row r="10" spans="1:9" x14ac:dyDescent="0.25">
      <c r="A10">
        <v>5</v>
      </c>
      <c r="B10" t="s">
        <v>3201</v>
      </c>
      <c r="C10" s="27">
        <v>13</v>
      </c>
      <c r="D10" s="27">
        <v>20</v>
      </c>
      <c r="E10" s="27">
        <v>10</v>
      </c>
      <c r="F10" s="27">
        <v>0.1</v>
      </c>
      <c r="G10" s="27">
        <v>2000</v>
      </c>
      <c r="H10" s="27">
        <v>0</v>
      </c>
    </row>
    <row r="11" spans="1:9" x14ac:dyDescent="0.25">
      <c r="A11">
        <v>6</v>
      </c>
      <c r="B11" t="s">
        <v>3202</v>
      </c>
      <c r="C11" s="27">
        <v>100000</v>
      </c>
      <c r="D11" s="27">
        <v>7</v>
      </c>
      <c r="E11" s="27">
        <v>7</v>
      </c>
      <c r="F11" s="27">
        <v>0.9</v>
      </c>
      <c r="G11" s="27">
        <v>20</v>
      </c>
      <c r="H11" s="27">
        <v>0</v>
      </c>
    </row>
    <row r="12" spans="1:9" x14ac:dyDescent="0.25">
      <c r="A12">
        <v>7</v>
      </c>
      <c r="B12" t="s">
        <v>3203</v>
      </c>
      <c r="C12" s="27">
        <v>0.8</v>
      </c>
      <c r="D12" s="27">
        <v>9</v>
      </c>
      <c r="E12" s="27">
        <v>5</v>
      </c>
      <c r="F12" s="27">
        <v>0.2</v>
      </c>
      <c r="G12" s="27">
        <v>9490</v>
      </c>
      <c r="H12" s="27">
        <v>0</v>
      </c>
    </row>
    <row r="13" spans="1:9" x14ac:dyDescent="0.25">
      <c r="A13">
        <v>8</v>
      </c>
      <c r="B13" t="s">
        <v>3204</v>
      </c>
      <c r="C13" s="27">
        <v>9</v>
      </c>
      <c r="D13" s="27">
        <v>10</v>
      </c>
      <c r="E13" s="27">
        <v>99</v>
      </c>
      <c r="F13" s="27">
        <v>1</v>
      </c>
      <c r="G13" s="27">
        <v>1000</v>
      </c>
      <c r="H13" s="27">
        <v>0</v>
      </c>
      <c r="I13" s="1"/>
    </row>
    <row r="14" spans="1:9" x14ac:dyDescent="0.25">
      <c r="A14">
        <v>9</v>
      </c>
      <c r="B14" t="s">
        <v>3205</v>
      </c>
      <c r="C14" s="27">
        <v>231000</v>
      </c>
      <c r="D14" s="27">
        <v>14</v>
      </c>
      <c r="E14" s="27">
        <v>7</v>
      </c>
      <c r="F14" s="27">
        <v>0.9</v>
      </c>
      <c r="G14" s="27">
        <v>20</v>
      </c>
      <c r="H14" s="27">
        <v>0</v>
      </c>
    </row>
    <row r="15" spans="1:9" x14ac:dyDescent="0.25">
      <c r="A15">
        <v>10</v>
      </c>
      <c r="B15" t="s">
        <v>3206</v>
      </c>
      <c r="C15" s="27">
        <v>100000</v>
      </c>
      <c r="D15" s="27">
        <v>7</v>
      </c>
      <c r="E15" s="27">
        <v>4</v>
      </c>
      <c r="F15" s="27">
        <v>0.9</v>
      </c>
      <c r="G15" s="27">
        <v>10</v>
      </c>
      <c r="H15" s="27">
        <v>0</v>
      </c>
    </row>
    <row r="16" spans="1:9" x14ac:dyDescent="0.25">
      <c r="A16">
        <v>11</v>
      </c>
      <c r="B16" t="s">
        <v>3207</v>
      </c>
      <c r="C16" s="27">
        <v>0.1</v>
      </c>
      <c r="D16" s="27">
        <v>28</v>
      </c>
      <c r="E16" s="27">
        <v>2</v>
      </c>
      <c r="F16" s="27">
        <v>0.1</v>
      </c>
      <c r="G16" s="27">
        <v>300</v>
      </c>
      <c r="H16" s="27">
        <v>0</v>
      </c>
    </row>
    <row r="17" spans="1:8" x14ac:dyDescent="0.25">
      <c r="A17">
        <v>12</v>
      </c>
      <c r="B17" t="s">
        <v>3208</v>
      </c>
      <c r="C17" s="27">
        <v>120000</v>
      </c>
      <c r="D17" s="27">
        <v>0.1</v>
      </c>
      <c r="E17" s="27">
        <v>0.1</v>
      </c>
      <c r="F17" s="27">
        <v>0.9</v>
      </c>
      <c r="G17" s="27">
        <v>20</v>
      </c>
      <c r="H17" s="27">
        <v>0</v>
      </c>
    </row>
    <row r="18" spans="1:8" x14ac:dyDescent="0.25">
      <c r="A18">
        <v>13</v>
      </c>
      <c r="B18" t="s">
        <v>3209</v>
      </c>
      <c r="C18" s="27">
        <v>9500</v>
      </c>
      <c r="D18" s="27">
        <v>120</v>
      </c>
      <c r="E18" s="27">
        <v>30</v>
      </c>
      <c r="F18" s="27">
        <v>0.8</v>
      </c>
      <c r="G18" s="27">
        <v>35</v>
      </c>
      <c r="H18" s="27">
        <v>0</v>
      </c>
    </row>
    <row r="19" spans="1:8" x14ac:dyDescent="0.25">
      <c r="A19">
        <v>14</v>
      </c>
      <c r="B19" t="s">
        <v>3210</v>
      </c>
      <c r="C19" s="27">
        <v>0</v>
      </c>
      <c r="D19" s="27">
        <v>10</v>
      </c>
      <c r="E19" s="27">
        <v>99</v>
      </c>
      <c r="F19" s="27">
        <v>1</v>
      </c>
      <c r="G19" s="27">
        <v>730000</v>
      </c>
      <c r="H19" s="27">
        <v>0</v>
      </c>
    </row>
    <row r="20" spans="1:8" x14ac:dyDescent="0.25">
      <c r="A20">
        <v>15</v>
      </c>
      <c r="B20" t="s">
        <v>3211</v>
      </c>
      <c r="C20" s="27">
        <v>900000</v>
      </c>
      <c r="D20" s="27">
        <v>14</v>
      </c>
      <c r="E20" s="27">
        <v>7</v>
      </c>
      <c r="F20" s="27">
        <v>0.9</v>
      </c>
      <c r="G20" s="27">
        <v>15</v>
      </c>
      <c r="H20" s="27">
        <v>0</v>
      </c>
    </row>
    <row r="21" spans="1:8" x14ac:dyDescent="0.25">
      <c r="A21">
        <v>16</v>
      </c>
      <c r="B21" t="s">
        <v>3212</v>
      </c>
      <c r="C21" s="27">
        <v>100</v>
      </c>
      <c r="D21" s="27">
        <v>10</v>
      </c>
      <c r="E21" s="27">
        <v>5</v>
      </c>
      <c r="F21" s="27">
        <v>0.6</v>
      </c>
      <c r="G21" s="27">
        <v>100</v>
      </c>
      <c r="H21" s="27">
        <v>0</v>
      </c>
    </row>
    <row r="22" spans="1:8" x14ac:dyDescent="0.25">
      <c r="A22">
        <v>17</v>
      </c>
      <c r="B22" t="s">
        <v>3213</v>
      </c>
      <c r="C22" s="27">
        <v>360000</v>
      </c>
      <c r="D22" s="27">
        <v>14</v>
      </c>
      <c r="E22" s="27">
        <v>5</v>
      </c>
      <c r="F22" s="27">
        <v>0.9</v>
      </c>
      <c r="G22" s="27">
        <v>100</v>
      </c>
      <c r="H22" s="27">
        <v>0</v>
      </c>
    </row>
    <row r="23" spans="1:8" x14ac:dyDescent="0.25">
      <c r="A23">
        <v>18</v>
      </c>
      <c r="B23" t="s">
        <v>3214</v>
      </c>
      <c r="C23" s="27">
        <v>0</v>
      </c>
      <c r="D23" s="27">
        <v>30</v>
      </c>
      <c r="E23" s="27">
        <v>5</v>
      </c>
      <c r="F23" s="27">
        <v>0.4</v>
      </c>
      <c r="G23" s="27">
        <v>100000</v>
      </c>
      <c r="H23" s="27">
        <v>0</v>
      </c>
    </row>
    <row r="24" spans="1:8" x14ac:dyDescent="0.25">
      <c r="A24">
        <v>19</v>
      </c>
      <c r="B24" t="s">
        <v>3215</v>
      </c>
      <c r="C24" s="27">
        <v>105</v>
      </c>
      <c r="D24" s="27">
        <v>21</v>
      </c>
      <c r="E24" s="27">
        <v>10</v>
      </c>
      <c r="F24" s="27">
        <v>0.4</v>
      </c>
      <c r="G24" s="27">
        <v>1400</v>
      </c>
      <c r="H24" s="27">
        <v>0</v>
      </c>
    </row>
    <row r="25" spans="1:8" x14ac:dyDescent="0.25">
      <c r="A25">
        <v>20</v>
      </c>
      <c r="B25" t="s">
        <v>3216</v>
      </c>
      <c r="C25" s="27">
        <v>650</v>
      </c>
      <c r="D25" s="27">
        <v>120</v>
      </c>
      <c r="E25" s="27">
        <v>30</v>
      </c>
      <c r="F25" s="27">
        <v>0.5</v>
      </c>
      <c r="G25" s="27">
        <v>120</v>
      </c>
      <c r="H25" s="27">
        <v>0</v>
      </c>
    </row>
    <row r="26" spans="1:8" x14ac:dyDescent="0.25">
      <c r="A26">
        <v>21</v>
      </c>
      <c r="B26" t="s">
        <v>3217</v>
      </c>
      <c r="C26" s="27">
        <v>11000</v>
      </c>
      <c r="D26" s="27">
        <v>90</v>
      </c>
      <c r="E26" s="27">
        <v>30</v>
      </c>
      <c r="F26" s="27">
        <v>0.9</v>
      </c>
      <c r="G26" s="27">
        <v>100</v>
      </c>
      <c r="H26" s="27">
        <v>0</v>
      </c>
    </row>
    <row r="27" spans="1:8" x14ac:dyDescent="0.25">
      <c r="A27">
        <v>22</v>
      </c>
      <c r="B27" t="s">
        <v>3218</v>
      </c>
      <c r="C27" s="27">
        <v>1000000</v>
      </c>
      <c r="D27" s="27">
        <v>100</v>
      </c>
      <c r="E27" s="27">
        <v>30</v>
      </c>
      <c r="F27" s="27">
        <v>0.9</v>
      </c>
      <c r="G27" s="27">
        <v>10000</v>
      </c>
      <c r="H27" s="27">
        <v>0</v>
      </c>
    </row>
    <row r="28" spans="1:8" x14ac:dyDescent="0.25">
      <c r="A28">
        <v>23</v>
      </c>
      <c r="B28" t="s">
        <v>3219</v>
      </c>
      <c r="C28" s="27">
        <v>0</v>
      </c>
      <c r="D28" s="27">
        <v>35</v>
      </c>
      <c r="E28" s="27">
        <v>8</v>
      </c>
      <c r="F28" s="27">
        <v>0.4</v>
      </c>
      <c r="G28" s="27">
        <v>5300</v>
      </c>
      <c r="H28" s="27">
        <v>0</v>
      </c>
    </row>
    <row r="29" spans="1:8" x14ac:dyDescent="0.25">
      <c r="A29">
        <v>24</v>
      </c>
      <c r="B29" t="s">
        <v>3220</v>
      </c>
      <c r="C29" s="27">
        <v>1370</v>
      </c>
      <c r="D29" s="27">
        <v>35</v>
      </c>
      <c r="E29" s="27">
        <v>18</v>
      </c>
      <c r="F29" s="27">
        <v>0.6</v>
      </c>
      <c r="G29" s="27">
        <v>66</v>
      </c>
      <c r="H29" s="27">
        <v>0</v>
      </c>
    </row>
    <row r="30" spans="1:8" x14ac:dyDescent="0.25">
      <c r="A30">
        <v>25</v>
      </c>
      <c r="B30" t="s">
        <v>3220</v>
      </c>
      <c r="C30" s="27">
        <v>875</v>
      </c>
      <c r="D30" s="27">
        <v>35</v>
      </c>
      <c r="E30" s="27">
        <v>18</v>
      </c>
      <c r="F30" s="27">
        <v>0.6</v>
      </c>
      <c r="G30" s="27">
        <v>35</v>
      </c>
      <c r="H30" s="27">
        <v>0</v>
      </c>
    </row>
    <row r="31" spans="1:8" x14ac:dyDescent="0.25">
      <c r="A31">
        <v>26</v>
      </c>
      <c r="B31" t="s">
        <v>3221</v>
      </c>
      <c r="C31" s="27">
        <v>0.3</v>
      </c>
      <c r="D31" s="27">
        <v>60</v>
      </c>
      <c r="E31" s="27">
        <v>15</v>
      </c>
      <c r="F31" s="27">
        <v>0.2</v>
      </c>
      <c r="G31" s="27">
        <v>510</v>
      </c>
      <c r="H31" s="27">
        <v>0</v>
      </c>
    </row>
    <row r="32" spans="1:8" x14ac:dyDescent="0.25">
      <c r="A32">
        <v>27</v>
      </c>
      <c r="B32" t="s">
        <v>3222</v>
      </c>
      <c r="C32" s="27">
        <v>550000</v>
      </c>
      <c r="D32" s="27">
        <v>7</v>
      </c>
      <c r="E32" s="27">
        <v>3</v>
      </c>
      <c r="F32" s="27">
        <v>0.9</v>
      </c>
      <c r="G32" s="27">
        <v>40</v>
      </c>
      <c r="H32" s="27">
        <v>0</v>
      </c>
    </row>
    <row r="33" spans="1:8" x14ac:dyDescent="0.25">
      <c r="A33">
        <v>28</v>
      </c>
      <c r="B33" t="s">
        <v>3223</v>
      </c>
      <c r="C33" s="27">
        <v>817000</v>
      </c>
      <c r="D33" s="27">
        <v>100</v>
      </c>
      <c r="E33" s="27">
        <v>30</v>
      </c>
      <c r="F33" s="27">
        <v>0.9</v>
      </c>
      <c r="G33" s="27">
        <v>54500</v>
      </c>
      <c r="H33" s="27">
        <v>0</v>
      </c>
    </row>
    <row r="34" spans="1:8" x14ac:dyDescent="0.25">
      <c r="A34">
        <v>29</v>
      </c>
      <c r="B34" t="s">
        <v>3224</v>
      </c>
      <c r="C34" s="27">
        <v>1000000</v>
      </c>
      <c r="D34" s="27">
        <v>30</v>
      </c>
      <c r="E34" s="27">
        <v>2</v>
      </c>
      <c r="F34" s="27">
        <v>0.9</v>
      </c>
      <c r="G34" s="27">
        <v>1</v>
      </c>
      <c r="H34" s="27">
        <v>0</v>
      </c>
    </row>
    <row r="35" spans="1:8" x14ac:dyDescent="0.25">
      <c r="A35">
        <v>30</v>
      </c>
      <c r="B35" t="s">
        <v>3225</v>
      </c>
      <c r="C35" s="27">
        <v>0.1</v>
      </c>
      <c r="D35" s="27">
        <v>30</v>
      </c>
      <c r="E35" s="27">
        <v>10</v>
      </c>
      <c r="F35" s="27">
        <v>0.2</v>
      </c>
      <c r="G35" s="27">
        <v>9000</v>
      </c>
      <c r="H35" s="27">
        <v>0</v>
      </c>
    </row>
    <row r="36" spans="1:8" x14ac:dyDescent="0.25">
      <c r="A36">
        <v>31</v>
      </c>
      <c r="B36" t="s">
        <v>3226</v>
      </c>
      <c r="C36" s="27">
        <v>1000000</v>
      </c>
      <c r="D36" s="27">
        <v>30</v>
      </c>
      <c r="E36" s="27">
        <v>15</v>
      </c>
      <c r="F36" s="27">
        <v>0.9</v>
      </c>
      <c r="G36" s="27">
        <v>1000000</v>
      </c>
      <c r="H36" s="27">
        <v>0</v>
      </c>
    </row>
    <row r="37" spans="1:8" x14ac:dyDescent="0.25">
      <c r="A37">
        <v>32</v>
      </c>
      <c r="B37" t="s">
        <v>3227</v>
      </c>
      <c r="C37" s="27">
        <v>400000</v>
      </c>
      <c r="D37" s="27">
        <v>14</v>
      </c>
      <c r="E37" s="27">
        <v>9</v>
      </c>
      <c r="F37" s="27">
        <v>0.6</v>
      </c>
      <c r="G37" s="27">
        <v>2</v>
      </c>
      <c r="H37" s="27">
        <v>0</v>
      </c>
    </row>
    <row r="38" spans="1:8" x14ac:dyDescent="0.25">
      <c r="A38">
        <v>33</v>
      </c>
      <c r="B38" t="s">
        <v>3228</v>
      </c>
      <c r="C38" s="27">
        <v>2300000</v>
      </c>
      <c r="D38" s="27">
        <v>20</v>
      </c>
      <c r="E38" s="27">
        <v>2</v>
      </c>
      <c r="F38" s="27">
        <v>0.6</v>
      </c>
      <c r="G38" s="27">
        <v>34</v>
      </c>
      <c r="H38" s="27">
        <v>0</v>
      </c>
    </row>
    <row r="39" spans="1:8" x14ac:dyDescent="0.25">
      <c r="A39">
        <v>34</v>
      </c>
      <c r="B39" t="s">
        <v>3229</v>
      </c>
      <c r="C39" s="27">
        <v>1370000</v>
      </c>
      <c r="D39" s="27">
        <v>7</v>
      </c>
      <c r="E39" s="27">
        <v>4</v>
      </c>
      <c r="F39" s="27">
        <v>0.9</v>
      </c>
      <c r="G39" s="27">
        <v>100</v>
      </c>
      <c r="H39" s="27">
        <v>0</v>
      </c>
    </row>
    <row r="40" spans="1:8" x14ac:dyDescent="0.25">
      <c r="A40">
        <v>35</v>
      </c>
      <c r="B40" t="s">
        <v>3230</v>
      </c>
      <c r="C40" s="27">
        <v>1800</v>
      </c>
      <c r="D40" s="27">
        <v>30</v>
      </c>
      <c r="E40" s="27">
        <v>99</v>
      </c>
      <c r="F40" s="27">
        <v>1</v>
      </c>
      <c r="G40" s="27">
        <v>30</v>
      </c>
      <c r="H40" s="27">
        <v>0</v>
      </c>
    </row>
    <row r="41" spans="1:8" x14ac:dyDescent="0.25">
      <c r="A41">
        <v>36</v>
      </c>
      <c r="B41" t="s">
        <v>3231</v>
      </c>
      <c r="C41" s="27">
        <v>71.5</v>
      </c>
      <c r="D41" s="27">
        <v>26</v>
      </c>
      <c r="E41" s="27">
        <v>8</v>
      </c>
      <c r="F41" s="27">
        <v>0.3</v>
      </c>
      <c r="G41" s="27">
        <v>300</v>
      </c>
      <c r="H41" s="27">
        <v>0</v>
      </c>
    </row>
    <row r="42" spans="1:8" x14ac:dyDescent="0.25">
      <c r="A42">
        <v>37</v>
      </c>
      <c r="B42" t="s">
        <v>3232</v>
      </c>
      <c r="C42" s="27">
        <v>4.2</v>
      </c>
      <c r="D42" s="27">
        <v>34</v>
      </c>
      <c r="E42" s="27">
        <v>2</v>
      </c>
      <c r="F42" s="27">
        <v>0.6</v>
      </c>
      <c r="G42" s="27">
        <v>1500</v>
      </c>
      <c r="H42" s="27">
        <v>0</v>
      </c>
    </row>
    <row r="43" spans="1:8" x14ac:dyDescent="0.25">
      <c r="A43">
        <v>38</v>
      </c>
      <c r="B43" t="s">
        <v>3233</v>
      </c>
      <c r="C43" s="27">
        <v>0</v>
      </c>
      <c r="D43" s="27">
        <v>30</v>
      </c>
      <c r="E43" s="27">
        <v>5</v>
      </c>
      <c r="F43" s="27">
        <v>0.4</v>
      </c>
      <c r="G43" s="27">
        <v>100000</v>
      </c>
      <c r="H43" s="27">
        <v>0</v>
      </c>
    </row>
    <row r="44" spans="1:8" x14ac:dyDescent="0.25">
      <c r="A44">
        <v>39</v>
      </c>
      <c r="B44" t="s">
        <v>3234</v>
      </c>
      <c r="C44" s="27">
        <v>2</v>
      </c>
      <c r="D44" s="27">
        <v>240</v>
      </c>
      <c r="E44" s="27">
        <v>6</v>
      </c>
      <c r="F44" s="27">
        <v>0.3</v>
      </c>
      <c r="G44" s="27">
        <v>1900</v>
      </c>
      <c r="H44" s="27">
        <v>0</v>
      </c>
    </row>
    <row r="45" spans="1:8" x14ac:dyDescent="0.25">
      <c r="A45">
        <v>40</v>
      </c>
      <c r="B45" t="s">
        <v>3235</v>
      </c>
      <c r="C45" s="27">
        <v>0.1</v>
      </c>
      <c r="D45" s="27">
        <v>600</v>
      </c>
      <c r="E45" s="27">
        <v>3</v>
      </c>
      <c r="F45" s="27">
        <v>0.1</v>
      </c>
      <c r="G45" s="27">
        <v>55000</v>
      </c>
      <c r="H45" s="27">
        <v>0</v>
      </c>
    </row>
    <row r="46" spans="1:8" x14ac:dyDescent="0.25">
      <c r="A46">
        <v>41</v>
      </c>
      <c r="B46" t="s">
        <v>3236</v>
      </c>
      <c r="C46" s="27">
        <v>4.7</v>
      </c>
      <c r="D46" s="27">
        <v>30</v>
      </c>
      <c r="E46" s="27">
        <v>5</v>
      </c>
      <c r="F46" s="27">
        <v>0.7</v>
      </c>
      <c r="G46" s="27">
        <v>2400</v>
      </c>
      <c r="H46" s="27">
        <v>0</v>
      </c>
    </row>
    <row r="47" spans="1:8" x14ac:dyDescent="0.25">
      <c r="A47">
        <v>42</v>
      </c>
      <c r="B47" t="s">
        <v>3237</v>
      </c>
      <c r="C47" s="27">
        <v>8</v>
      </c>
      <c r="D47" s="27">
        <v>30</v>
      </c>
      <c r="E47" s="27">
        <v>5</v>
      </c>
      <c r="F47" s="27">
        <v>0.7</v>
      </c>
      <c r="G47" s="27">
        <v>1500</v>
      </c>
      <c r="H47" s="27">
        <v>0</v>
      </c>
    </row>
    <row r="48" spans="1:8" x14ac:dyDescent="0.25">
      <c r="A48">
        <v>43</v>
      </c>
      <c r="B48" t="s">
        <v>3238</v>
      </c>
      <c r="C48" s="27">
        <v>1000000</v>
      </c>
      <c r="D48" s="27">
        <v>28</v>
      </c>
      <c r="E48" s="27">
        <v>20</v>
      </c>
      <c r="F48" s="27">
        <v>0.7</v>
      </c>
      <c r="G48" s="27">
        <v>75</v>
      </c>
      <c r="H48" s="27">
        <v>0</v>
      </c>
    </row>
    <row r="49" spans="1:8" x14ac:dyDescent="0.25">
      <c r="A49">
        <v>44</v>
      </c>
      <c r="B49" t="s">
        <v>3239</v>
      </c>
      <c r="C49" s="27">
        <v>170</v>
      </c>
      <c r="D49" s="27">
        <v>14</v>
      </c>
      <c r="E49" s="27">
        <v>5</v>
      </c>
      <c r="F49" s="27">
        <v>0.6</v>
      </c>
      <c r="G49" s="27">
        <v>190</v>
      </c>
      <c r="H49" s="27">
        <v>0</v>
      </c>
    </row>
    <row r="50" spans="1:8" x14ac:dyDescent="0.25">
      <c r="A50">
        <v>45</v>
      </c>
      <c r="B50" t="s">
        <v>3240</v>
      </c>
      <c r="C50" s="27">
        <v>28</v>
      </c>
      <c r="D50" s="27">
        <v>21</v>
      </c>
      <c r="E50" s="27">
        <v>7</v>
      </c>
      <c r="F50" s="27">
        <v>0.7</v>
      </c>
      <c r="G50" s="27">
        <v>900</v>
      </c>
      <c r="H50" s="27">
        <v>0</v>
      </c>
    </row>
    <row r="51" spans="1:8" x14ac:dyDescent="0.25">
      <c r="A51">
        <v>46</v>
      </c>
      <c r="B51" t="s">
        <v>3241</v>
      </c>
      <c r="C51" s="27">
        <v>0.3</v>
      </c>
      <c r="D51" s="27">
        <v>140</v>
      </c>
      <c r="E51" s="27">
        <v>0.5</v>
      </c>
      <c r="F51" s="27">
        <v>0.6</v>
      </c>
      <c r="G51" s="27">
        <v>12000</v>
      </c>
      <c r="H51" s="27">
        <v>0</v>
      </c>
    </row>
    <row r="52" spans="1:8" x14ac:dyDescent="0.25">
      <c r="A52">
        <v>47</v>
      </c>
      <c r="B52" t="s">
        <v>3242</v>
      </c>
      <c r="C52" s="27">
        <v>5</v>
      </c>
      <c r="D52" s="27">
        <v>25</v>
      </c>
      <c r="E52" s="27">
        <v>8</v>
      </c>
      <c r="F52" s="27">
        <v>0.5</v>
      </c>
      <c r="G52" s="27">
        <v>1000</v>
      </c>
      <c r="H52" s="27">
        <v>0</v>
      </c>
    </row>
    <row r="53" spans="1:8" x14ac:dyDescent="0.25">
      <c r="A53">
        <v>48</v>
      </c>
      <c r="B53" t="s">
        <v>3243</v>
      </c>
      <c r="C53" s="27">
        <v>7</v>
      </c>
      <c r="D53" s="27">
        <v>10</v>
      </c>
      <c r="E53" s="27">
        <v>4</v>
      </c>
      <c r="F53" s="27">
        <v>0.5</v>
      </c>
      <c r="G53" s="27">
        <v>1000</v>
      </c>
      <c r="H53" s="27">
        <v>0</v>
      </c>
    </row>
    <row r="54" spans="1:8" x14ac:dyDescent="0.25">
      <c r="A54">
        <v>49</v>
      </c>
      <c r="B54" t="s">
        <v>3244</v>
      </c>
      <c r="C54" s="27">
        <v>0.6</v>
      </c>
      <c r="D54" s="27">
        <v>30</v>
      </c>
      <c r="E54" s="27">
        <v>5</v>
      </c>
      <c r="F54" s="27">
        <v>0.5</v>
      </c>
      <c r="G54" s="27">
        <v>1380</v>
      </c>
      <c r="H54" s="27">
        <v>0</v>
      </c>
    </row>
    <row r="55" spans="1:8" x14ac:dyDescent="0.25">
      <c r="A55">
        <v>50</v>
      </c>
      <c r="B55" t="s">
        <v>3245</v>
      </c>
      <c r="C55" s="27">
        <v>13400</v>
      </c>
      <c r="D55" s="27">
        <v>55</v>
      </c>
      <c r="E55" s="27">
        <v>99</v>
      </c>
      <c r="F55" s="27">
        <v>1</v>
      </c>
      <c r="G55" s="27">
        <v>22</v>
      </c>
      <c r="H55" s="27">
        <v>0</v>
      </c>
    </row>
    <row r="56" spans="1:8" x14ac:dyDescent="0.25">
      <c r="A56">
        <v>51</v>
      </c>
      <c r="B56" t="s">
        <v>3246</v>
      </c>
      <c r="C56" s="27">
        <v>58</v>
      </c>
      <c r="D56" s="27">
        <v>20</v>
      </c>
      <c r="E56" s="27">
        <v>99</v>
      </c>
      <c r="F56" s="27">
        <v>1</v>
      </c>
      <c r="G56" s="27">
        <v>400</v>
      </c>
      <c r="H56" s="27">
        <v>0</v>
      </c>
    </row>
    <row r="57" spans="1:8" x14ac:dyDescent="0.25">
      <c r="A57">
        <v>52</v>
      </c>
      <c r="B57" t="s">
        <v>3247</v>
      </c>
      <c r="C57" s="27">
        <v>0.1</v>
      </c>
      <c r="D57" s="27">
        <v>7</v>
      </c>
      <c r="E57" s="27">
        <v>3</v>
      </c>
      <c r="F57" s="27">
        <v>0.2</v>
      </c>
      <c r="G57" s="27">
        <v>10000</v>
      </c>
      <c r="H57" s="27">
        <v>0</v>
      </c>
    </row>
    <row r="58" spans="1:8" x14ac:dyDescent="0.25">
      <c r="A58">
        <v>53</v>
      </c>
      <c r="B58" t="s">
        <v>3248</v>
      </c>
      <c r="C58" s="27">
        <v>8</v>
      </c>
      <c r="D58" s="27">
        <v>7</v>
      </c>
      <c r="E58" s="27">
        <v>9</v>
      </c>
      <c r="F58" s="27">
        <v>0.4</v>
      </c>
      <c r="G58" s="27">
        <v>500</v>
      </c>
      <c r="H58" s="27">
        <v>0</v>
      </c>
    </row>
    <row r="59" spans="1:8" x14ac:dyDescent="0.25">
      <c r="A59">
        <v>54</v>
      </c>
      <c r="B59" t="s">
        <v>3249</v>
      </c>
      <c r="C59" s="27">
        <v>33</v>
      </c>
      <c r="D59" s="27">
        <v>60</v>
      </c>
      <c r="E59" s="27">
        <v>10</v>
      </c>
      <c r="F59" s="27">
        <v>0.5</v>
      </c>
      <c r="G59" s="27">
        <v>400</v>
      </c>
      <c r="H59" s="27">
        <v>0</v>
      </c>
    </row>
    <row r="60" spans="1:8" x14ac:dyDescent="0.25">
      <c r="A60">
        <v>55</v>
      </c>
      <c r="B60" t="s">
        <v>3250</v>
      </c>
      <c r="C60" s="27">
        <v>120</v>
      </c>
      <c r="D60" s="27">
        <v>17</v>
      </c>
      <c r="E60" s="27">
        <v>3</v>
      </c>
      <c r="F60" s="27">
        <v>0.9</v>
      </c>
      <c r="G60" s="27">
        <v>300</v>
      </c>
      <c r="H60" s="27">
        <v>0</v>
      </c>
    </row>
    <row r="61" spans="1:8" x14ac:dyDescent="0.25">
      <c r="A61">
        <v>56</v>
      </c>
      <c r="B61" t="s">
        <v>3251</v>
      </c>
      <c r="C61" s="27">
        <v>145</v>
      </c>
      <c r="D61" s="27">
        <v>25</v>
      </c>
      <c r="E61" s="27">
        <v>3</v>
      </c>
      <c r="F61" s="27">
        <v>0.9</v>
      </c>
      <c r="G61" s="27">
        <v>1800</v>
      </c>
      <c r="H61" s="27">
        <v>0</v>
      </c>
    </row>
    <row r="62" spans="1:8" x14ac:dyDescent="0.25">
      <c r="A62">
        <v>57</v>
      </c>
      <c r="B62" t="s">
        <v>3252</v>
      </c>
      <c r="C62" s="27">
        <v>21.2</v>
      </c>
      <c r="D62" s="27">
        <v>60</v>
      </c>
      <c r="E62" s="27">
        <v>5</v>
      </c>
      <c r="F62" s="27">
        <v>0.4</v>
      </c>
      <c r="G62" s="27">
        <v>400</v>
      </c>
      <c r="H62" s="27">
        <v>0</v>
      </c>
    </row>
    <row r="63" spans="1:8" x14ac:dyDescent="0.25">
      <c r="A63">
        <v>58</v>
      </c>
      <c r="B63" t="s">
        <v>3253</v>
      </c>
      <c r="C63" s="27">
        <v>500000</v>
      </c>
      <c r="D63" s="27">
        <v>100</v>
      </c>
      <c r="E63" s="27">
        <v>30</v>
      </c>
      <c r="F63" s="27">
        <v>0.9</v>
      </c>
      <c r="G63" s="27">
        <v>1000000</v>
      </c>
      <c r="H63" s="27">
        <v>0</v>
      </c>
    </row>
    <row r="64" spans="1:8" x14ac:dyDescent="0.25">
      <c r="A64">
        <v>59</v>
      </c>
      <c r="B64" t="s">
        <v>3254</v>
      </c>
      <c r="C64" s="27">
        <v>1240000</v>
      </c>
      <c r="D64" s="27">
        <v>10</v>
      </c>
      <c r="E64" s="27">
        <v>5</v>
      </c>
      <c r="F64" s="27">
        <v>0.9</v>
      </c>
      <c r="G64" s="27">
        <v>100000</v>
      </c>
      <c r="H64" s="27">
        <v>0</v>
      </c>
    </row>
    <row r="65" spans="1:8" x14ac:dyDescent="0.25">
      <c r="A65">
        <v>60</v>
      </c>
      <c r="B65" t="s">
        <v>3255</v>
      </c>
      <c r="C65" s="27">
        <v>250</v>
      </c>
      <c r="D65" s="27">
        <v>10</v>
      </c>
      <c r="E65" s="27">
        <v>2</v>
      </c>
      <c r="F65" s="27">
        <v>0.5</v>
      </c>
      <c r="G65" s="27">
        <v>200</v>
      </c>
      <c r="H65" s="27">
        <v>0</v>
      </c>
    </row>
    <row r="66" spans="1:8" x14ac:dyDescent="0.25">
      <c r="A66">
        <v>61</v>
      </c>
      <c r="B66" t="s">
        <v>3256</v>
      </c>
      <c r="C66" s="27">
        <v>0.1</v>
      </c>
      <c r="D66" s="27">
        <v>100</v>
      </c>
      <c r="E66" s="27">
        <v>2.5</v>
      </c>
      <c r="F66" s="27">
        <v>0.1</v>
      </c>
      <c r="G66" s="27">
        <v>100000</v>
      </c>
      <c r="H66" s="27">
        <v>0</v>
      </c>
    </row>
    <row r="67" spans="1:8" x14ac:dyDescent="0.25">
      <c r="A67">
        <v>62</v>
      </c>
      <c r="B67" t="s">
        <v>3257</v>
      </c>
      <c r="C67" s="27">
        <v>500000</v>
      </c>
      <c r="D67" s="27">
        <v>90</v>
      </c>
      <c r="E67" s="27">
        <v>30</v>
      </c>
      <c r="F67" s="27">
        <v>0.8</v>
      </c>
      <c r="G67" s="27">
        <v>100</v>
      </c>
      <c r="H67" s="27">
        <v>0</v>
      </c>
    </row>
    <row r="68" spans="1:8" x14ac:dyDescent="0.25">
      <c r="A68">
        <v>63</v>
      </c>
      <c r="B68" t="s">
        <v>3258</v>
      </c>
      <c r="C68" s="27">
        <v>1200</v>
      </c>
      <c r="D68" s="27">
        <v>40</v>
      </c>
      <c r="E68" s="27">
        <v>15</v>
      </c>
      <c r="F68" s="27">
        <v>0.9</v>
      </c>
      <c r="G68" s="27">
        <v>110</v>
      </c>
      <c r="H68" s="27">
        <v>0</v>
      </c>
    </row>
    <row r="69" spans="1:8" x14ac:dyDescent="0.25">
      <c r="A69">
        <v>64</v>
      </c>
      <c r="B69" t="s">
        <v>3259</v>
      </c>
      <c r="C69" s="27">
        <v>0.1</v>
      </c>
      <c r="D69" s="27">
        <v>3</v>
      </c>
      <c r="E69" s="27">
        <v>2</v>
      </c>
      <c r="F69" s="27">
        <v>0.2</v>
      </c>
      <c r="G69" s="27">
        <v>100000</v>
      </c>
      <c r="H69" s="27">
        <v>0</v>
      </c>
    </row>
    <row r="70" spans="1:8" x14ac:dyDescent="0.25">
      <c r="A70">
        <v>65</v>
      </c>
      <c r="B70" t="s">
        <v>3260</v>
      </c>
      <c r="C70" s="27">
        <v>0.5</v>
      </c>
      <c r="D70" s="27">
        <v>56</v>
      </c>
      <c r="E70" s="27">
        <v>5</v>
      </c>
      <c r="F70" s="27">
        <v>0.2</v>
      </c>
      <c r="G70" s="27">
        <v>4000</v>
      </c>
      <c r="H70" s="27">
        <v>0</v>
      </c>
    </row>
    <row r="71" spans="1:8" x14ac:dyDescent="0.25">
      <c r="A71">
        <v>66</v>
      </c>
      <c r="B71" t="s">
        <v>3261</v>
      </c>
      <c r="C71" s="27">
        <v>1000</v>
      </c>
      <c r="D71" s="27">
        <v>24</v>
      </c>
      <c r="E71" s="27">
        <v>3</v>
      </c>
      <c r="F71" s="27">
        <v>0.8</v>
      </c>
      <c r="G71" s="27">
        <v>300</v>
      </c>
      <c r="H71" s="27">
        <v>0</v>
      </c>
    </row>
    <row r="72" spans="1:8" x14ac:dyDescent="0.25">
      <c r="A72">
        <v>67</v>
      </c>
      <c r="B72" t="s">
        <v>3262</v>
      </c>
      <c r="C72" s="27">
        <v>110</v>
      </c>
      <c r="D72" s="27">
        <v>85</v>
      </c>
      <c r="E72" s="27">
        <v>30</v>
      </c>
      <c r="F72" s="27">
        <v>0.5</v>
      </c>
      <c r="G72" s="27">
        <v>100</v>
      </c>
      <c r="H72" s="27">
        <v>0</v>
      </c>
    </row>
    <row r="73" spans="1:8" x14ac:dyDescent="0.25">
      <c r="A73">
        <v>68</v>
      </c>
      <c r="B73" t="s">
        <v>3263</v>
      </c>
      <c r="C73" s="27">
        <v>5</v>
      </c>
      <c r="D73" s="27">
        <v>5</v>
      </c>
      <c r="E73" s="27">
        <v>2.5</v>
      </c>
      <c r="F73" s="27">
        <v>0.6</v>
      </c>
      <c r="G73" s="27">
        <v>500</v>
      </c>
      <c r="H73" s="27">
        <v>0</v>
      </c>
    </row>
    <row r="74" spans="1:8" x14ac:dyDescent="0.25">
      <c r="A74">
        <v>69</v>
      </c>
      <c r="B74" t="s">
        <v>3264</v>
      </c>
      <c r="C74" s="27">
        <v>2100000</v>
      </c>
      <c r="D74" s="27">
        <v>46</v>
      </c>
      <c r="E74" s="27">
        <v>15</v>
      </c>
      <c r="F74" s="27">
        <v>0.9</v>
      </c>
      <c r="G74" s="27">
        <v>20</v>
      </c>
      <c r="H74" s="27">
        <v>0</v>
      </c>
    </row>
    <row r="75" spans="1:8" x14ac:dyDescent="0.25">
      <c r="A75">
        <v>70</v>
      </c>
      <c r="B75" t="s">
        <v>3265</v>
      </c>
      <c r="C75" s="27">
        <v>28</v>
      </c>
      <c r="D75" s="27">
        <v>8</v>
      </c>
      <c r="E75" s="27">
        <v>3</v>
      </c>
      <c r="F75" s="27">
        <v>0.9</v>
      </c>
      <c r="G75" s="27">
        <v>2000</v>
      </c>
      <c r="H75" s="27">
        <v>0</v>
      </c>
    </row>
    <row r="76" spans="1:8" x14ac:dyDescent="0.25">
      <c r="A76">
        <v>71</v>
      </c>
      <c r="B76" t="s">
        <v>3266</v>
      </c>
      <c r="C76" s="27">
        <v>39800</v>
      </c>
      <c r="D76" s="27">
        <v>7</v>
      </c>
      <c r="E76" s="27">
        <v>3</v>
      </c>
      <c r="F76" s="27">
        <v>0.9</v>
      </c>
      <c r="G76" s="27">
        <v>20</v>
      </c>
      <c r="H76" s="27">
        <v>0</v>
      </c>
    </row>
    <row r="77" spans="1:8" x14ac:dyDescent="0.25">
      <c r="A77">
        <v>72</v>
      </c>
      <c r="B77" t="s">
        <v>3267</v>
      </c>
      <c r="C77" s="27">
        <v>700</v>
      </c>
      <c r="D77" s="27">
        <v>20</v>
      </c>
      <c r="E77" s="27">
        <v>10</v>
      </c>
      <c r="F77" s="27">
        <v>0.5</v>
      </c>
      <c r="G77" s="27">
        <v>100000</v>
      </c>
      <c r="H77" s="27">
        <v>0</v>
      </c>
    </row>
    <row r="78" spans="1:8" x14ac:dyDescent="0.25">
      <c r="A78">
        <v>73</v>
      </c>
      <c r="B78" t="s">
        <v>3268</v>
      </c>
      <c r="C78" s="27">
        <v>130</v>
      </c>
      <c r="D78" s="27">
        <v>1</v>
      </c>
      <c r="E78" s="27">
        <v>3</v>
      </c>
      <c r="F78" s="27">
        <v>0.9</v>
      </c>
      <c r="G78" s="27">
        <v>1800</v>
      </c>
      <c r="H78" s="27">
        <v>0</v>
      </c>
    </row>
    <row r="79" spans="1:8" x14ac:dyDescent="0.25">
      <c r="A79">
        <v>74</v>
      </c>
      <c r="B79" t="s">
        <v>3269</v>
      </c>
      <c r="C79" s="27">
        <v>890</v>
      </c>
      <c r="D79" s="27">
        <v>10</v>
      </c>
      <c r="E79" s="27">
        <v>5</v>
      </c>
      <c r="F79" s="27">
        <v>0.4</v>
      </c>
      <c r="G79" s="27">
        <v>20</v>
      </c>
      <c r="H79" s="27">
        <v>0</v>
      </c>
    </row>
    <row r="80" spans="1:8" x14ac:dyDescent="0.25">
      <c r="A80">
        <v>75</v>
      </c>
      <c r="B80" t="s">
        <v>3270</v>
      </c>
      <c r="C80" s="27">
        <v>0.5</v>
      </c>
      <c r="D80" s="27">
        <v>100</v>
      </c>
      <c r="E80" s="27">
        <v>10</v>
      </c>
      <c r="F80" s="27">
        <v>0.3</v>
      </c>
      <c r="G80" s="27">
        <v>5000</v>
      </c>
      <c r="H80" s="27">
        <v>0</v>
      </c>
    </row>
    <row r="81" spans="1:8" x14ac:dyDescent="0.25">
      <c r="A81">
        <v>76</v>
      </c>
      <c r="B81" t="s">
        <v>3270</v>
      </c>
      <c r="C81" s="27">
        <v>0.5</v>
      </c>
      <c r="D81" s="27">
        <v>20</v>
      </c>
      <c r="E81" s="27">
        <v>10</v>
      </c>
      <c r="F81" s="27">
        <v>0.3</v>
      </c>
      <c r="G81" s="27">
        <v>5000</v>
      </c>
      <c r="H81" s="27">
        <v>0</v>
      </c>
    </row>
    <row r="82" spans="1:8" x14ac:dyDescent="0.25">
      <c r="A82">
        <v>77</v>
      </c>
      <c r="B82" t="s">
        <v>3271</v>
      </c>
      <c r="C82" s="27">
        <v>3000</v>
      </c>
      <c r="D82" s="27">
        <v>10</v>
      </c>
      <c r="E82" s="27">
        <v>99</v>
      </c>
      <c r="F82" s="27">
        <v>1</v>
      </c>
      <c r="G82" s="27">
        <v>20</v>
      </c>
      <c r="H82" s="27">
        <v>0</v>
      </c>
    </row>
    <row r="83" spans="1:8" x14ac:dyDescent="0.25">
      <c r="A83">
        <v>78</v>
      </c>
      <c r="B83" t="s">
        <v>3272</v>
      </c>
      <c r="C83" s="27">
        <v>5780</v>
      </c>
      <c r="D83" s="27">
        <v>300</v>
      </c>
      <c r="E83" s="27">
        <v>99</v>
      </c>
      <c r="F83" s="27">
        <v>1</v>
      </c>
      <c r="G83" s="27">
        <v>2</v>
      </c>
      <c r="H83" s="27">
        <v>0</v>
      </c>
    </row>
    <row r="84" spans="1:8" x14ac:dyDescent="0.25">
      <c r="A84">
        <v>79</v>
      </c>
      <c r="B84" t="s">
        <v>3273</v>
      </c>
      <c r="C84" s="27">
        <v>800000</v>
      </c>
      <c r="D84" s="27">
        <v>30</v>
      </c>
      <c r="E84" s="27">
        <v>37</v>
      </c>
      <c r="F84" s="27">
        <v>0.9</v>
      </c>
      <c r="G84" s="27">
        <v>1</v>
      </c>
      <c r="H84" s="27">
        <v>0</v>
      </c>
    </row>
    <row r="85" spans="1:8" x14ac:dyDescent="0.25">
      <c r="A85">
        <v>80</v>
      </c>
      <c r="B85" t="s">
        <v>3274</v>
      </c>
      <c r="C85" s="27">
        <v>0</v>
      </c>
      <c r="D85" s="27">
        <v>24</v>
      </c>
      <c r="E85" s="27">
        <v>4</v>
      </c>
      <c r="F85" s="27">
        <v>0.9</v>
      </c>
      <c r="G85" s="27">
        <v>10000</v>
      </c>
      <c r="H85" s="27">
        <v>0</v>
      </c>
    </row>
    <row r="86" spans="1:8" x14ac:dyDescent="0.25">
      <c r="A86">
        <v>81</v>
      </c>
      <c r="B86" t="s">
        <v>3275</v>
      </c>
      <c r="C86" s="27">
        <v>0.1</v>
      </c>
      <c r="D86" s="27">
        <v>120</v>
      </c>
      <c r="E86" s="27">
        <v>10</v>
      </c>
      <c r="F86" s="27">
        <v>0.1</v>
      </c>
      <c r="G86" s="27">
        <v>240000</v>
      </c>
      <c r="H86" s="27">
        <v>0</v>
      </c>
    </row>
    <row r="87" spans="1:8" x14ac:dyDescent="0.25">
      <c r="A87">
        <v>82</v>
      </c>
      <c r="B87" t="s">
        <v>3276</v>
      </c>
      <c r="C87" s="27">
        <v>866000</v>
      </c>
      <c r="D87" s="27">
        <v>25</v>
      </c>
      <c r="E87" s="27">
        <v>7</v>
      </c>
      <c r="F87" s="27">
        <v>0.9</v>
      </c>
      <c r="G87" s="27">
        <v>20</v>
      </c>
      <c r="H87" s="27">
        <v>0</v>
      </c>
    </row>
    <row r="88" spans="1:8" x14ac:dyDescent="0.25">
      <c r="A88">
        <v>83</v>
      </c>
      <c r="B88" t="s">
        <v>3277</v>
      </c>
      <c r="C88" s="27">
        <v>2.2999999999999998</v>
      </c>
      <c r="D88" s="27">
        <v>30</v>
      </c>
      <c r="E88" s="27">
        <v>7</v>
      </c>
      <c r="F88" s="27">
        <v>0.3</v>
      </c>
      <c r="G88" s="27">
        <v>5000</v>
      </c>
      <c r="H88" s="27">
        <v>0</v>
      </c>
    </row>
    <row r="89" spans="1:8" x14ac:dyDescent="0.25">
      <c r="A89">
        <v>84</v>
      </c>
      <c r="B89" t="s">
        <v>3278</v>
      </c>
      <c r="C89" s="27">
        <v>17000</v>
      </c>
      <c r="D89" s="27">
        <v>10000</v>
      </c>
      <c r="E89" s="27">
        <v>10000</v>
      </c>
      <c r="F89" s="27">
        <v>0.9</v>
      </c>
      <c r="G89" s="27">
        <v>100000</v>
      </c>
      <c r="H89" s="27">
        <v>0</v>
      </c>
    </row>
    <row r="90" spans="1:8" x14ac:dyDescent="0.25">
      <c r="A90">
        <v>85</v>
      </c>
      <c r="B90" t="s">
        <v>3279</v>
      </c>
      <c r="C90" s="27">
        <v>74</v>
      </c>
      <c r="D90" s="27">
        <v>70</v>
      </c>
      <c r="E90" s="27">
        <v>15</v>
      </c>
      <c r="F90" s="27">
        <v>0.6</v>
      </c>
      <c r="G90" s="27">
        <v>400</v>
      </c>
      <c r="H90" s="27">
        <v>0</v>
      </c>
    </row>
    <row r="91" spans="1:8" x14ac:dyDescent="0.25">
      <c r="A91">
        <v>86</v>
      </c>
      <c r="B91" t="s">
        <v>3280</v>
      </c>
      <c r="C91" s="27">
        <v>2000</v>
      </c>
      <c r="D91" s="27">
        <v>1</v>
      </c>
      <c r="E91" s="27">
        <v>0.5</v>
      </c>
      <c r="F91" s="27">
        <v>0.9</v>
      </c>
      <c r="G91" s="27">
        <v>180</v>
      </c>
      <c r="H91" s="27">
        <v>0</v>
      </c>
    </row>
    <row r="92" spans="1:8" x14ac:dyDescent="0.25">
      <c r="A92">
        <v>87</v>
      </c>
      <c r="B92" t="s">
        <v>3281</v>
      </c>
      <c r="C92" s="27">
        <v>0.1</v>
      </c>
      <c r="D92" s="27">
        <v>1400</v>
      </c>
      <c r="E92" s="27">
        <v>5</v>
      </c>
      <c r="F92" s="27">
        <v>0.1</v>
      </c>
      <c r="G92" s="27">
        <v>50000</v>
      </c>
      <c r="H92" s="27">
        <v>0</v>
      </c>
    </row>
    <row r="93" spans="1:8" x14ac:dyDescent="0.25">
      <c r="A93">
        <v>88</v>
      </c>
      <c r="B93" t="s">
        <v>3282</v>
      </c>
      <c r="C93" s="27">
        <v>0.1</v>
      </c>
      <c r="D93" s="27">
        <v>10</v>
      </c>
      <c r="E93" s="27">
        <v>27</v>
      </c>
      <c r="F93" s="27">
        <v>0.1</v>
      </c>
      <c r="G93" s="27">
        <v>10000</v>
      </c>
      <c r="H93" s="27">
        <v>0</v>
      </c>
    </row>
    <row r="94" spans="1:8" x14ac:dyDescent="0.25">
      <c r="A94">
        <v>89</v>
      </c>
      <c r="B94" t="s">
        <v>3283</v>
      </c>
      <c r="C94" s="27">
        <v>50</v>
      </c>
      <c r="D94" s="27">
        <v>20</v>
      </c>
      <c r="E94" s="27">
        <v>3</v>
      </c>
      <c r="F94" s="27">
        <v>0.6</v>
      </c>
      <c r="G94" s="27">
        <v>500</v>
      </c>
      <c r="H94" s="27">
        <v>0</v>
      </c>
    </row>
    <row r="95" spans="1:8" x14ac:dyDescent="0.25">
      <c r="A95">
        <v>90</v>
      </c>
      <c r="B95" t="s">
        <v>3283</v>
      </c>
      <c r="C95" s="27">
        <v>2200</v>
      </c>
      <c r="D95" s="27">
        <v>20</v>
      </c>
      <c r="E95" s="27">
        <v>10</v>
      </c>
      <c r="F95" s="27">
        <v>0.9</v>
      </c>
      <c r="G95" s="27">
        <v>63</v>
      </c>
      <c r="H95" s="27">
        <v>0</v>
      </c>
    </row>
    <row r="96" spans="1:8" x14ac:dyDescent="0.25">
      <c r="A96">
        <v>91</v>
      </c>
      <c r="B96" t="s">
        <v>3284</v>
      </c>
      <c r="C96" s="27">
        <v>718000</v>
      </c>
      <c r="D96" s="27">
        <v>1000</v>
      </c>
      <c r="E96" s="27">
        <v>30</v>
      </c>
      <c r="F96" s="27">
        <v>0.9</v>
      </c>
      <c r="G96" s="27">
        <v>1000000</v>
      </c>
      <c r="H96" s="27">
        <v>0</v>
      </c>
    </row>
    <row r="97" spans="1:8" x14ac:dyDescent="0.25">
      <c r="A97">
        <v>92</v>
      </c>
      <c r="B97" t="s">
        <v>3285</v>
      </c>
      <c r="C97" s="27">
        <v>50</v>
      </c>
      <c r="D97" s="27">
        <v>23</v>
      </c>
      <c r="E97" s="27">
        <v>23</v>
      </c>
      <c r="F97" s="27">
        <v>1</v>
      </c>
      <c r="G97" s="27">
        <v>490</v>
      </c>
      <c r="H97" s="27">
        <v>0</v>
      </c>
    </row>
    <row r="98" spans="1:8" x14ac:dyDescent="0.25">
      <c r="A98">
        <v>93</v>
      </c>
      <c r="B98" t="s">
        <v>3286</v>
      </c>
      <c r="C98" s="27">
        <v>25</v>
      </c>
      <c r="D98" s="27">
        <v>30</v>
      </c>
      <c r="E98" s="27">
        <v>3</v>
      </c>
      <c r="F98" s="27">
        <v>0.5</v>
      </c>
      <c r="G98" s="27">
        <v>600</v>
      </c>
      <c r="H98" s="27">
        <v>0</v>
      </c>
    </row>
    <row r="99" spans="1:8" x14ac:dyDescent="0.25">
      <c r="A99">
        <v>94</v>
      </c>
      <c r="B99" t="s">
        <v>3287</v>
      </c>
      <c r="C99" s="27">
        <v>6</v>
      </c>
      <c r="D99" s="27">
        <v>70</v>
      </c>
      <c r="E99" s="27">
        <v>10</v>
      </c>
      <c r="F99" s="27">
        <v>0.3</v>
      </c>
      <c r="G99" s="27">
        <v>2000</v>
      </c>
      <c r="H99" s="27">
        <v>0</v>
      </c>
    </row>
    <row r="100" spans="1:8" x14ac:dyDescent="0.25">
      <c r="A100">
        <v>95</v>
      </c>
      <c r="B100" t="s">
        <v>3288</v>
      </c>
      <c r="C100" s="27">
        <v>1000</v>
      </c>
      <c r="D100" s="27">
        <v>30</v>
      </c>
      <c r="E100" s="27">
        <v>37</v>
      </c>
      <c r="F100" s="27">
        <v>0.9</v>
      </c>
      <c r="G100" s="27">
        <v>4</v>
      </c>
      <c r="H100" s="27">
        <v>0</v>
      </c>
    </row>
    <row r="101" spans="1:8" x14ac:dyDescent="0.25">
      <c r="A101">
        <v>96</v>
      </c>
      <c r="B101" t="s">
        <v>3289</v>
      </c>
      <c r="C101" s="27">
        <v>20</v>
      </c>
      <c r="D101" s="27">
        <v>10</v>
      </c>
      <c r="E101" s="27">
        <v>3</v>
      </c>
      <c r="F101" s="27">
        <v>0.4</v>
      </c>
      <c r="G101" s="27">
        <v>110</v>
      </c>
      <c r="H101" s="27">
        <v>0</v>
      </c>
    </row>
    <row r="102" spans="1:8" x14ac:dyDescent="0.25">
      <c r="A102">
        <v>97</v>
      </c>
      <c r="B102" t="s">
        <v>3290</v>
      </c>
      <c r="C102" s="27">
        <v>1400000</v>
      </c>
      <c r="D102" s="27">
        <v>1000</v>
      </c>
      <c r="E102" s="27">
        <v>30</v>
      </c>
      <c r="F102" s="27">
        <v>0.9</v>
      </c>
      <c r="G102" s="27">
        <v>100000</v>
      </c>
      <c r="H102" s="27">
        <v>0</v>
      </c>
    </row>
    <row r="103" spans="1:8" x14ac:dyDescent="0.25">
      <c r="A103">
        <v>98</v>
      </c>
      <c r="B103" t="s">
        <v>3291</v>
      </c>
      <c r="C103" s="27">
        <v>530</v>
      </c>
      <c r="D103" s="27">
        <v>90</v>
      </c>
      <c r="E103" s="27">
        <v>5</v>
      </c>
      <c r="F103" s="27">
        <v>0.6</v>
      </c>
      <c r="G103" s="27">
        <v>200</v>
      </c>
      <c r="H103" s="27">
        <v>0</v>
      </c>
    </row>
    <row r="104" spans="1:8" x14ac:dyDescent="0.25">
      <c r="A104">
        <v>99</v>
      </c>
      <c r="B104" t="s">
        <v>3292</v>
      </c>
      <c r="C104" s="27">
        <v>1</v>
      </c>
      <c r="D104" s="27">
        <v>75</v>
      </c>
      <c r="E104" s="27">
        <v>18</v>
      </c>
      <c r="F104" s="27">
        <v>0.4</v>
      </c>
      <c r="G104" s="27">
        <v>23000</v>
      </c>
      <c r="H104" s="27">
        <v>0</v>
      </c>
    </row>
    <row r="105" spans="1:8" x14ac:dyDescent="0.25">
      <c r="A105">
        <v>100</v>
      </c>
      <c r="B105" t="s">
        <v>3293</v>
      </c>
      <c r="C105" s="27">
        <v>16.899999999999999</v>
      </c>
      <c r="D105" s="27">
        <v>40</v>
      </c>
      <c r="E105" s="27">
        <v>2.5</v>
      </c>
      <c r="F105" s="27">
        <v>0.6</v>
      </c>
      <c r="G105" s="27">
        <v>870</v>
      </c>
      <c r="H105" s="27">
        <v>0</v>
      </c>
    </row>
    <row r="106" spans="1:8" x14ac:dyDescent="0.25">
      <c r="A106">
        <v>101</v>
      </c>
      <c r="B106" t="s">
        <v>3294</v>
      </c>
      <c r="C106" s="27">
        <v>120000</v>
      </c>
      <c r="D106" s="27">
        <v>10</v>
      </c>
      <c r="E106" s="27">
        <v>3</v>
      </c>
      <c r="F106" s="27">
        <v>0.9</v>
      </c>
      <c r="G106" s="27">
        <v>10</v>
      </c>
      <c r="H106" s="27">
        <v>0</v>
      </c>
    </row>
    <row r="107" spans="1:8" x14ac:dyDescent="0.25">
      <c r="A107">
        <v>102</v>
      </c>
      <c r="B107" t="s">
        <v>3295</v>
      </c>
      <c r="C107" s="27">
        <v>260</v>
      </c>
      <c r="D107" s="27">
        <v>30</v>
      </c>
      <c r="E107" s="27">
        <v>5</v>
      </c>
      <c r="F107" s="27">
        <v>0.8</v>
      </c>
      <c r="G107" s="27">
        <v>210</v>
      </c>
      <c r="H107" s="27">
        <v>0</v>
      </c>
    </row>
    <row r="108" spans="1:8" x14ac:dyDescent="0.25">
      <c r="A108">
        <v>103</v>
      </c>
      <c r="B108" t="s">
        <v>3296</v>
      </c>
      <c r="C108" s="27">
        <v>200</v>
      </c>
      <c r="D108" s="27">
        <v>12</v>
      </c>
      <c r="E108" s="27">
        <v>12</v>
      </c>
      <c r="F108" s="27">
        <v>1</v>
      </c>
      <c r="G108" s="27">
        <v>30</v>
      </c>
      <c r="H108" s="27">
        <v>0</v>
      </c>
    </row>
    <row r="109" spans="1:8" x14ac:dyDescent="0.25">
      <c r="A109">
        <v>104</v>
      </c>
      <c r="B109" t="s">
        <v>3297</v>
      </c>
      <c r="C109" s="27">
        <v>8</v>
      </c>
      <c r="D109" s="27">
        <v>1</v>
      </c>
      <c r="E109" s="27">
        <v>0.5</v>
      </c>
      <c r="F109" s="27">
        <v>0.5</v>
      </c>
      <c r="G109" s="27">
        <v>3000</v>
      </c>
      <c r="H109" s="27">
        <v>0</v>
      </c>
    </row>
    <row r="110" spans="1:8" x14ac:dyDescent="0.25">
      <c r="A110">
        <v>105</v>
      </c>
      <c r="B110" t="s">
        <v>3298</v>
      </c>
      <c r="C110" s="27">
        <v>100000</v>
      </c>
      <c r="D110" s="27">
        <v>20</v>
      </c>
      <c r="E110" s="27">
        <v>8</v>
      </c>
      <c r="F110" s="27">
        <v>0.9</v>
      </c>
      <c r="G110" s="27">
        <v>20</v>
      </c>
      <c r="H110" s="27">
        <v>0</v>
      </c>
    </row>
    <row r="111" spans="1:8" x14ac:dyDescent="0.25">
      <c r="A111">
        <v>106</v>
      </c>
      <c r="B111" t="s">
        <v>3299</v>
      </c>
      <c r="C111" s="27">
        <v>0.5</v>
      </c>
      <c r="D111" s="27">
        <v>5</v>
      </c>
      <c r="E111" s="27">
        <v>5</v>
      </c>
      <c r="F111" s="27">
        <v>0.6</v>
      </c>
      <c r="G111" s="27">
        <v>13000</v>
      </c>
      <c r="H111" s="27">
        <v>0</v>
      </c>
    </row>
    <row r="112" spans="1:8" x14ac:dyDescent="0.25">
      <c r="A112">
        <v>107</v>
      </c>
      <c r="B112" t="s">
        <v>3300</v>
      </c>
      <c r="C112" s="27">
        <v>344</v>
      </c>
      <c r="D112" s="27">
        <v>6</v>
      </c>
      <c r="E112" s="27">
        <v>3</v>
      </c>
      <c r="F112" s="27">
        <v>0.8</v>
      </c>
      <c r="G112" s="27">
        <v>200</v>
      </c>
      <c r="H112" s="27">
        <v>0</v>
      </c>
    </row>
    <row r="113" spans="1:8" x14ac:dyDescent="0.25">
      <c r="A113">
        <v>108</v>
      </c>
      <c r="B113" t="s">
        <v>3301</v>
      </c>
      <c r="C113" s="27">
        <v>1.1000000000000001</v>
      </c>
      <c r="D113" s="27">
        <v>150</v>
      </c>
      <c r="E113" s="27">
        <v>7</v>
      </c>
      <c r="F113" s="27">
        <v>0.6</v>
      </c>
      <c r="G113" s="27">
        <v>10000</v>
      </c>
      <c r="H113" s="27">
        <v>0</v>
      </c>
    </row>
    <row r="114" spans="1:8" x14ac:dyDescent="0.25">
      <c r="A114">
        <v>109</v>
      </c>
      <c r="B114" t="s">
        <v>3302</v>
      </c>
      <c r="C114" s="27">
        <v>185</v>
      </c>
      <c r="D114" s="27">
        <v>60</v>
      </c>
      <c r="E114" s="27">
        <v>5</v>
      </c>
      <c r="F114" s="27">
        <v>0.6</v>
      </c>
      <c r="G114" s="27">
        <v>300</v>
      </c>
      <c r="H114" s="27">
        <v>0</v>
      </c>
    </row>
    <row r="115" spans="1:8" x14ac:dyDescent="0.25">
      <c r="A115">
        <v>110</v>
      </c>
      <c r="B115" t="s">
        <v>3303</v>
      </c>
      <c r="C115" s="27">
        <v>28</v>
      </c>
      <c r="D115" s="27">
        <v>90</v>
      </c>
      <c r="E115" s="27">
        <v>15</v>
      </c>
      <c r="F115" s="27">
        <v>0.5</v>
      </c>
      <c r="G115" s="27">
        <v>600</v>
      </c>
      <c r="H115" s="27">
        <v>0</v>
      </c>
    </row>
    <row r="116" spans="1:8" x14ac:dyDescent="0.25">
      <c r="A116">
        <v>111</v>
      </c>
      <c r="B116" t="s">
        <v>3304</v>
      </c>
      <c r="C116" s="27">
        <v>4</v>
      </c>
      <c r="D116" s="27">
        <v>82</v>
      </c>
      <c r="E116" s="27">
        <v>15</v>
      </c>
      <c r="F116" s="27">
        <v>0.4</v>
      </c>
      <c r="G116" s="27">
        <v>2400</v>
      </c>
      <c r="H116" s="27">
        <v>0</v>
      </c>
    </row>
    <row r="117" spans="1:8" x14ac:dyDescent="0.25">
      <c r="A117">
        <v>112</v>
      </c>
      <c r="B117" t="s">
        <v>3305</v>
      </c>
      <c r="C117" s="27">
        <v>500000</v>
      </c>
      <c r="D117" s="27">
        <v>180</v>
      </c>
      <c r="E117" s="27">
        <v>30</v>
      </c>
      <c r="F117" s="27">
        <v>0.9</v>
      </c>
      <c r="G117" s="27">
        <v>20</v>
      </c>
      <c r="H117" s="27">
        <v>0</v>
      </c>
    </row>
    <row r="118" spans="1:8" x14ac:dyDescent="0.25">
      <c r="A118">
        <v>113</v>
      </c>
      <c r="B118" t="s">
        <v>3306</v>
      </c>
      <c r="C118" s="27">
        <v>30</v>
      </c>
      <c r="D118" s="27">
        <v>8</v>
      </c>
      <c r="E118" s="27">
        <v>3</v>
      </c>
      <c r="F118" s="27">
        <v>0.9</v>
      </c>
      <c r="G118" s="27">
        <v>2000</v>
      </c>
      <c r="H118" s="27">
        <v>0</v>
      </c>
    </row>
    <row r="119" spans="1:8" x14ac:dyDescent="0.25">
      <c r="A119">
        <v>114</v>
      </c>
      <c r="B119" t="s">
        <v>3307</v>
      </c>
      <c r="C119" s="27">
        <v>200000</v>
      </c>
      <c r="D119" s="27">
        <v>10</v>
      </c>
      <c r="E119" s="27">
        <v>3</v>
      </c>
      <c r="F119" s="27">
        <v>0.9</v>
      </c>
      <c r="G119" s="27">
        <v>20</v>
      </c>
      <c r="H119" s="27">
        <v>0</v>
      </c>
    </row>
    <row r="120" spans="1:8" x14ac:dyDescent="0.25">
      <c r="A120">
        <v>115</v>
      </c>
      <c r="B120" t="s">
        <v>3308</v>
      </c>
      <c r="C120" s="27">
        <v>1000</v>
      </c>
      <c r="D120" s="27">
        <v>180</v>
      </c>
      <c r="E120" s="27">
        <v>99</v>
      </c>
      <c r="F120" s="27">
        <v>1</v>
      </c>
      <c r="G120" s="27">
        <v>70</v>
      </c>
      <c r="H120" s="27">
        <v>0</v>
      </c>
    </row>
    <row r="121" spans="1:8" x14ac:dyDescent="0.25">
      <c r="A121">
        <v>116</v>
      </c>
      <c r="B121" t="s">
        <v>3309</v>
      </c>
      <c r="C121" s="27">
        <v>500000</v>
      </c>
      <c r="D121" s="27">
        <v>60</v>
      </c>
      <c r="E121" s="27">
        <v>1</v>
      </c>
      <c r="F121" s="27">
        <v>0.9</v>
      </c>
      <c r="G121" s="27">
        <v>100000</v>
      </c>
      <c r="H121" s="27">
        <v>0</v>
      </c>
    </row>
    <row r="122" spans="1:8" x14ac:dyDescent="0.25">
      <c r="A122">
        <v>117</v>
      </c>
      <c r="B122" t="s">
        <v>3310</v>
      </c>
      <c r="C122" s="27">
        <v>30</v>
      </c>
      <c r="D122" s="27">
        <v>21</v>
      </c>
      <c r="E122" s="27">
        <v>5</v>
      </c>
      <c r="F122" s="27">
        <v>0.8</v>
      </c>
      <c r="G122" s="27">
        <v>540</v>
      </c>
      <c r="H122" s="27">
        <v>0</v>
      </c>
    </row>
    <row r="123" spans="1:8" x14ac:dyDescent="0.25">
      <c r="A123">
        <v>118</v>
      </c>
      <c r="B123" t="s">
        <v>3311</v>
      </c>
      <c r="C123" s="27">
        <v>351</v>
      </c>
      <c r="D123" s="27">
        <v>50</v>
      </c>
      <c r="E123" s="27">
        <v>2</v>
      </c>
      <c r="F123" s="27">
        <v>0.6</v>
      </c>
      <c r="G123" s="27">
        <v>22</v>
      </c>
      <c r="H123" s="27">
        <v>0</v>
      </c>
    </row>
    <row r="124" spans="1:8" x14ac:dyDescent="0.25">
      <c r="A124">
        <v>119</v>
      </c>
      <c r="B124" t="s">
        <v>3312</v>
      </c>
      <c r="C124" s="27">
        <v>2</v>
      </c>
      <c r="D124" s="27">
        <v>15</v>
      </c>
      <c r="E124" s="27">
        <v>4</v>
      </c>
      <c r="F124" s="27">
        <v>0.4</v>
      </c>
      <c r="G124" s="27">
        <v>5700</v>
      </c>
      <c r="H124" s="27">
        <v>0</v>
      </c>
    </row>
    <row r="125" spans="1:8" x14ac:dyDescent="0.25">
      <c r="A125">
        <v>120</v>
      </c>
      <c r="B125" t="s">
        <v>3313</v>
      </c>
      <c r="C125" s="27">
        <v>7000</v>
      </c>
      <c r="D125" s="27">
        <v>160</v>
      </c>
      <c r="E125" s="27">
        <v>30</v>
      </c>
      <c r="F125" s="27">
        <v>0.8</v>
      </c>
      <c r="G125" s="27">
        <v>40</v>
      </c>
      <c r="H125" s="27">
        <v>0</v>
      </c>
    </row>
    <row r="126" spans="1:8" x14ac:dyDescent="0.25">
      <c r="A126">
        <v>121</v>
      </c>
      <c r="B126" t="s">
        <v>3314</v>
      </c>
      <c r="C126" s="27">
        <v>0.1</v>
      </c>
      <c r="D126" s="27">
        <v>35</v>
      </c>
      <c r="E126" s="27">
        <v>8</v>
      </c>
      <c r="F126" s="27">
        <v>0.4</v>
      </c>
      <c r="G126" s="27">
        <v>100000</v>
      </c>
      <c r="H126" s="27">
        <v>0</v>
      </c>
    </row>
    <row r="127" spans="1:8" x14ac:dyDescent="0.25">
      <c r="A127">
        <v>122</v>
      </c>
      <c r="B127" t="s">
        <v>3315</v>
      </c>
      <c r="C127" s="27">
        <v>29</v>
      </c>
      <c r="D127" s="27">
        <v>10</v>
      </c>
      <c r="E127" s="27">
        <v>2</v>
      </c>
      <c r="F127" s="27">
        <v>0.6</v>
      </c>
      <c r="G127" s="27">
        <v>1000</v>
      </c>
      <c r="H127" s="27">
        <v>0</v>
      </c>
    </row>
    <row r="128" spans="1:8" x14ac:dyDescent="0.25">
      <c r="A128">
        <v>123</v>
      </c>
      <c r="B128" t="s">
        <v>3316</v>
      </c>
      <c r="C128" s="27">
        <v>2400</v>
      </c>
      <c r="D128" s="27">
        <v>12</v>
      </c>
      <c r="E128" s="27">
        <v>3</v>
      </c>
      <c r="F128" s="27">
        <v>0.8</v>
      </c>
      <c r="G128" s="27">
        <v>45</v>
      </c>
      <c r="H128" s="27">
        <v>0</v>
      </c>
    </row>
    <row r="129" spans="1:8" x14ac:dyDescent="0.25">
      <c r="A129">
        <v>124</v>
      </c>
      <c r="B129" t="s">
        <v>3317</v>
      </c>
      <c r="C129" s="27">
        <v>3000</v>
      </c>
      <c r="D129" s="27">
        <v>10</v>
      </c>
      <c r="E129" s="27">
        <v>3</v>
      </c>
      <c r="F129" s="27">
        <v>0.8</v>
      </c>
      <c r="G129" s="27">
        <v>10</v>
      </c>
      <c r="H129" s="27">
        <v>0</v>
      </c>
    </row>
    <row r="130" spans="1:8" x14ac:dyDescent="0.25">
      <c r="A130">
        <v>125</v>
      </c>
      <c r="B130" t="s">
        <v>3318</v>
      </c>
      <c r="C130" s="27">
        <v>0.8</v>
      </c>
      <c r="D130" s="27">
        <v>37</v>
      </c>
      <c r="E130" s="27">
        <v>0</v>
      </c>
      <c r="F130" s="27">
        <v>0</v>
      </c>
      <c r="G130" s="27">
        <v>16000</v>
      </c>
      <c r="H130" s="27">
        <v>0</v>
      </c>
    </row>
    <row r="131" spans="1:8" x14ac:dyDescent="0.25">
      <c r="A131">
        <v>126</v>
      </c>
      <c r="B131" t="s">
        <v>3319</v>
      </c>
      <c r="C131" s="27">
        <v>700</v>
      </c>
      <c r="D131" s="27">
        <v>60</v>
      </c>
      <c r="E131" s="27">
        <v>20</v>
      </c>
      <c r="F131" s="27">
        <v>0.8</v>
      </c>
      <c r="G131" s="27">
        <v>32</v>
      </c>
      <c r="H131" s="27">
        <v>0</v>
      </c>
    </row>
    <row r="132" spans="1:8" x14ac:dyDescent="0.25">
      <c r="A132">
        <v>127</v>
      </c>
      <c r="B132" t="s">
        <v>3319</v>
      </c>
      <c r="C132" s="27">
        <v>700</v>
      </c>
      <c r="D132" s="27">
        <v>60</v>
      </c>
      <c r="E132" s="27">
        <v>0</v>
      </c>
      <c r="F132" s="27">
        <v>0</v>
      </c>
      <c r="G132" s="27">
        <v>32</v>
      </c>
      <c r="H132" s="27">
        <v>0</v>
      </c>
    </row>
    <row r="133" spans="1:8" x14ac:dyDescent="0.25">
      <c r="A133">
        <v>128</v>
      </c>
      <c r="B133" t="s">
        <v>3320</v>
      </c>
      <c r="C133" s="27">
        <v>20</v>
      </c>
      <c r="D133" s="27">
        <v>19</v>
      </c>
      <c r="E133" s="27">
        <v>3</v>
      </c>
      <c r="F133" s="27">
        <v>0.9</v>
      </c>
      <c r="G133" s="27">
        <v>820</v>
      </c>
      <c r="H133" s="27">
        <v>0</v>
      </c>
    </row>
    <row r="134" spans="1:8" x14ac:dyDescent="0.25">
      <c r="A134">
        <v>129</v>
      </c>
      <c r="B134" t="s">
        <v>3321</v>
      </c>
      <c r="C134" s="27">
        <v>7.3</v>
      </c>
      <c r="D134" s="27">
        <v>400</v>
      </c>
      <c r="E134" s="27">
        <v>2.5</v>
      </c>
      <c r="F134" s="27">
        <v>0.1</v>
      </c>
      <c r="G134" s="27">
        <v>1100</v>
      </c>
      <c r="H134" s="27">
        <v>0</v>
      </c>
    </row>
    <row r="135" spans="1:8" x14ac:dyDescent="0.25">
      <c r="A135">
        <v>130</v>
      </c>
      <c r="B135" t="s">
        <v>3322</v>
      </c>
      <c r="C135" s="27">
        <v>0</v>
      </c>
      <c r="D135" s="27">
        <v>30</v>
      </c>
      <c r="E135" s="27">
        <v>5</v>
      </c>
      <c r="F135" s="27">
        <v>0.4</v>
      </c>
      <c r="G135" s="27">
        <v>180000</v>
      </c>
      <c r="H135" s="27">
        <v>0</v>
      </c>
    </row>
    <row r="136" spans="1:8" x14ac:dyDescent="0.25">
      <c r="A136">
        <v>131</v>
      </c>
      <c r="B136" t="s">
        <v>3323</v>
      </c>
      <c r="C136" s="27">
        <v>4</v>
      </c>
      <c r="D136" s="27">
        <v>20</v>
      </c>
      <c r="E136" s="27">
        <v>8</v>
      </c>
      <c r="F136" s="27">
        <v>0.3</v>
      </c>
      <c r="G136" s="27">
        <v>550</v>
      </c>
      <c r="H136" s="27">
        <v>0</v>
      </c>
    </row>
    <row r="137" spans="1:8" x14ac:dyDescent="0.25">
      <c r="A137">
        <v>132</v>
      </c>
      <c r="B137" t="s">
        <v>3324</v>
      </c>
      <c r="C137" s="27">
        <v>42</v>
      </c>
      <c r="D137" s="27">
        <v>90</v>
      </c>
      <c r="E137" s="27">
        <v>30</v>
      </c>
      <c r="F137" s="27">
        <v>0.4</v>
      </c>
      <c r="G137" s="27">
        <v>480</v>
      </c>
      <c r="H137" s="27">
        <v>0</v>
      </c>
    </row>
    <row r="138" spans="1:8" x14ac:dyDescent="0.25">
      <c r="A138">
        <v>133</v>
      </c>
      <c r="B138" t="s">
        <v>3325</v>
      </c>
      <c r="C138" s="27">
        <v>1</v>
      </c>
      <c r="D138" s="27">
        <v>60</v>
      </c>
      <c r="E138" s="27">
        <v>4</v>
      </c>
      <c r="F138" s="27">
        <v>0.1</v>
      </c>
      <c r="G138" s="27">
        <v>180000</v>
      </c>
      <c r="H138" s="27">
        <v>0</v>
      </c>
    </row>
    <row r="139" spans="1:8" x14ac:dyDescent="0.25">
      <c r="A139">
        <v>134</v>
      </c>
      <c r="B139" t="s">
        <v>3326</v>
      </c>
      <c r="C139" s="27">
        <v>15</v>
      </c>
      <c r="D139" s="27">
        <v>60</v>
      </c>
      <c r="E139" s="27">
        <v>20</v>
      </c>
      <c r="F139" s="27">
        <v>0.3</v>
      </c>
      <c r="G139" s="27">
        <v>200</v>
      </c>
      <c r="H139" s="27">
        <v>0</v>
      </c>
    </row>
    <row r="140" spans="1:8" x14ac:dyDescent="0.25">
      <c r="A140">
        <v>135</v>
      </c>
      <c r="B140" t="s">
        <v>3327</v>
      </c>
      <c r="C140" s="27">
        <v>1790000</v>
      </c>
      <c r="D140" s="27">
        <v>8</v>
      </c>
      <c r="E140" s="27">
        <v>4</v>
      </c>
      <c r="F140" s="27">
        <v>0.9</v>
      </c>
      <c r="G140" s="27">
        <v>150</v>
      </c>
      <c r="H140" s="27">
        <v>0</v>
      </c>
    </row>
    <row r="141" spans="1:8" x14ac:dyDescent="0.25">
      <c r="A141">
        <v>136</v>
      </c>
      <c r="B141" t="s">
        <v>3328</v>
      </c>
      <c r="C141" s="27">
        <v>58000</v>
      </c>
      <c r="D141" s="27">
        <v>30</v>
      </c>
      <c r="E141" s="27">
        <v>0.5</v>
      </c>
      <c r="F141" s="27">
        <v>0.6</v>
      </c>
      <c r="G141" s="27">
        <v>72</v>
      </c>
      <c r="H141" s="27">
        <v>0</v>
      </c>
    </row>
    <row r="142" spans="1:8" x14ac:dyDescent="0.25">
      <c r="A142">
        <v>137</v>
      </c>
      <c r="B142" t="s">
        <v>3329</v>
      </c>
      <c r="C142" s="27">
        <v>136000</v>
      </c>
      <c r="D142" s="27">
        <v>150</v>
      </c>
      <c r="E142" s="27">
        <v>30</v>
      </c>
      <c r="F142" s="27">
        <v>0.9</v>
      </c>
      <c r="G142" s="27">
        <v>200</v>
      </c>
      <c r="H142" s="27">
        <v>0</v>
      </c>
    </row>
    <row r="143" spans="1:8" x14ac:dyDescent="0.25">
      <c r="A143">
        <v>138</v>
      </c>
      <c r="B143" t="s">
        <v>3330</v>
      </c>
      <c r="C143" s="27">
        <v>19.100000000000001</v>
      </c>
      <c r="D143" s="27">
        <v>7</v>
      </c>
      <c r="E143" s="27">
        <v>4</v>
      </c>
      <c r="F143" s="27">
        <v>0.7</v>
      </c>
      <c r="G143" s="27">
        <v>350</v>
      </c>
      <c r="H143" s="27">
        <v>0</v>
      </c>
    </row>
    <row r="144" spans="1:8" x14ac:dyDescent="0.25">
      <c r="A144">
        <v>139</v>
      </c>
      <c r="B144" t="s">
        <v>3331</v>
      </c>
      <c r="C144" s="27">
        <v>240</v>
      </c>
      <c r="D144" s="27">
        <v>15</v>
      </c>
      <c r="E144" s="27">
        <v>3</v>
      </c>
      <c r="F144" s="27">
        <v>0.4</v>
      </c>
      <c r="G144" s="27">
        <v>170</v>
      </c>
      <c r="H144" s="27">
        <v>0</v>
      </c>
    </row>
    <row r="145" spans="1:8" x14ac:dyDescent="0.25">
      <c r="A145">
        <v>140</v>
      </c>
      <c r="B145" t="s">
        <v>3332</v>
      </c>
      <c r="C145" s="27">
        <v>10</v>
      </c>
      <c r="D145" s="27">
        <v>20</v>
      </c>
      <c r="E145" s="27">
        <v>8</v>
      </c>
      <c r="F145" s="27">
        <v>0.7</v>
      </c>
      <c r="G145" s="27">
        <v>1000</v>
      </c>
      <c r="H145" s="27">
        <v>0</v>
      </c>
    </row>
    <row r="146" spans="1:8" x14ac:dyDescent="0.25">
      <c r="A146">
        <v>141</v>
      </c>
      <c r="B146" t="s">
        <v>3333</v>
      </c>
      <c r="C146" s="27">
        <v>6</v>
      </c>
      <c r="D146" s="27">
        <v>1</v>
      </c>
      <c r="E146" s="27">
        <v>99</v>
      </c>
      <c r="F146" s="27">
        <v>1</v>
      </c>
      <c r="G146" s="27">
        <v>1000</v>
      </c>
      <c r="H146" s="27">
        <v>0</v>
      </c>
    </row>
    <row r="147" spans="1:8" x14ac:dyDescent="0.25">
      <c r="A147">
        <v>142</v>
      </c>
      <c r="B147" t="s">
        <v>3334</v>
      </c>
      <c r="C147" s="27">
        <v>120</v>
      </c>
      <c r="D147" s="27">
        <v>5</v>
      </c>
      <c r="E147" s="27">
        <v>99</v>
      </c>
      <c r="F147" s="27">
        <v>1</v>
      </c>
      <c r="G147" s="27">
        <v>310</v>
      </c>
      <c r="H147" s="27">
        <v>0</v>
      </c>
    </row>
    <row r="148" spans="1:8" x14ac:dyDescent="0.25">
      <c r="A148">
        <v>143</v>
      </c>
      <c r="B148" t="s">
        <v>3335</v>
      </c>
      <c r="C148" s="27">
        <v>300000</v>
      </c>
      <c r="D148" s="27">
        <v>30</v>
      </c>
      <c r="E148" s="27">
        <v>2</v>
      </c>
      <c r="F148" s="27">
        <v>0.9</v>
      </c>
      <c r="G148" s="27">
        <v>6</v>
      </c>
      <c r="H148" s="27">
        <v>0</v>
      </c>
    </row>
    <row r="149" spans="1:8" x14ac:dyDescent="0.25">
      <c r="A149">
        <v>144</v>
      </c>
      <c r="B149" t="s">
        <v>3336</v>
      </c>
      <c r="C149" s="27">
        <v>75</v>
      </c>
      <c r="D149" s="27">
        <v>60</v>
      </c>
      <c r="E149" s="27">
        <v>15</v>
      </c>
      <c r="F149" s="27">
        <v>0.6</v>
      </c>
      <c r="G149" s="27">
        <v>400</v>
      </c>
      <c r="H149" s="27">
        <v>0</v>
      </c>
    </row>
    <row r="150" spans="1:8" x14ac:dyDescent="0.25">
      <c r="A150">
        <v>145</v>
      </c>
      <c r="B150" t="s">
        <v>3337</v>
      </c>
      <c r="C150" s="27">
        <v>0.4</v>
      </c>
      <c r="D150" s="27">
        <v>30</v>
      </c>
      <c r="E150" s="27">
        <v>3.3</v>
      </c>
      <c r="F150" s="27">
        <v>0.6</v>
      </c>
      <c r="G150" s="27">
        <v>6070</v>
      </c>
      <c r="H150" s="27">
        <v>0</v>
      </c>
    </row>
    <row r="151" spans="1:8" x14ac:dyDescent="0.25">
      <c r="A151">
        <v>146</v>
      </c>
      <c r="B151" t="s">
        <v>3338</v>
      </c>
      <c r="C151" s="27">
        <v>6</v>
      </c>
      <c r="D151" s="27">
        <v>12</v>
      </c>
      <c r="E151" s="27">
        <v>3</v>
      </c>
      <c r="F151" s="27">
        <v>0.6</v>
      </c>
      <c r="G151" s="27">
        <v>1000</v>
      </c>
      <c r="H151" s="27">
        <v>0</v>
      </c>
    </row>
    <row r="152" spans="1:8" x14ac:dyDescent="0.25">
      <c r="A152">
        <v>147</v>
      </c>
      <c r="B152" t="s">
        <v>3339</v>
      </c>
      <c r="C152" s="27">
        <v>0.1</v>
      </c>
      <c r="D152" s="27">
        <v>120</v>
      </c>
      <c r="E152" s="27">
        <v>6</v>
      </c>
      <c r="F152" s="27">
        <v>0.1</v>
      </c>
      <c r="G152" s="27">
        <v>80000</v>
      </c>
      <c r="H152" s="27">
        <v>0</v>
      </c>
    </row>
    <row r="153" spans="1:8" x14ac:dyDescent="0.25">
      <c r="A153">
        <v>148</v>
      </c>
      <c r="B153" t="s">
        <v>3340</v>
      </c>
      <c r="C153" s="27">
        <v>915</v>
      </c>
      <c r="D153" s="27">
        <v>6</v>
      </c>
      <c r="E153" s="27">
        <v>4</v>
      </c>
      <c r="F153" s="27">
        <v>0.9</v>
      </c>
      <c r="G153" s="27">
        <v>100</v>
      </c>
      <c r="H153" s="27">
        <v>0</v>
      </c>
    </row>
    <row r="154" spans="1:8" x14ac:dyDescent="0.25">
      <c r="A154">
        <v>149</v>
      </c>
      <c r="B154" t="s">
        <v>3341</v>
      </c>
      <c r="C154" s="27">
        <v>0</v>
      </c>
      <c r="D154" s="27">
        <v>30</v>
      </c>
      <c r="E154" s="27">
        <v>7</v>
      </c>
      <c r="F154" s="27">
        <v>0.4</v>
      </c>
      <c r="G154" s="27">
        <v>1000000</v>
      </c>
      <c r="H154" s="27">
        <v>0</v>
      </c>
    </row>
    <row r="155" spans="1:8" x14ac:dyDescent="0.25">
      <c r="A155">
        <v>150</v>
      </c>
      <c r="B155" t="s">
        <v>3342</v>
      </c>
      <c r="C155" s="27">
        <v>4</v>
      </c>
      <c r="D155" s="27">
        <v>10</v>
      </c>
      <c r="E155" s="27">
        <v>9</v>
      </c>
      <c r="F155" s="27">
        <v>0.6</v>
      </c>
      <c r="G155" s="27">
        <v>198</v>
      </c>
      <c r="H155" s="27">
        <v>0</v>
      </c>
    </row>
    <row r="156" spans="1:8" x14ac:dyDescent="0.25">
      <c r="A156">
        <v>151</v>
      </c>
      <c r="B156" t="s">
        <v>3343</v>
      </c>
      <c r="C156" s="27">
        <v>1000000</v>
      </c>
      <c r="D156" s="27">
        <v>10</v>
      </c>
      <c r="E156" s="27">
        <v>3</v>
      </c>
      <c r="F156" s="27">
        <v>0.9</v>
      </c>
      <c r="G156" s="27">
        <v>10</v>
      </c>
      <c r="H156" s="27">
        <v>0</v>
      </c>
    </row>
    <row r="157" spans="1:8" x14ac:dyDescent="0.25">
      <c r="A157">
        <v>152</v>
      </c>
      <c r="B157" t="s">
        <v>3344</v>
      </c>
      <c r="C157" s="27">
        <v>230</v>
      </c>
      <c r="D157" s="27">
        <v>10</v>
      </c>
      <c r="E157" s="27">
        <v>99</v>
      </c>
      <c r="F157" s="27">
        <v>1</v>
      </c>
      <c r="G157" s="27">
        <v>240</v>
      </c>
      <c r="H157" s="27">
        <v>0</v>
      </c>
    </row>
    <row r="158" spans="1:8" x14ac:dyDescent="0.25">
      <c r="A158">
        <v>153</v>
      </c>
      <c r="B158" t="s">
        <v>3345</v>
      </c>
      <c r="C158" s="27">
        <v>60</v>
      </c>
      <c r="D158" s="27">
        <v>5</v>
      </c>
      <c r="E158" s="27">
        <v>3</v>
      </c>
      <c r="F158" s="27">
        <v>0.6</v>
      </c>
      <c r="G158" s="27">
        <v>14000</v>
      </c>
      <c r="H158" s="27">
        <v>0</v>
      </c>
    </row>
    <row r="159" spans="1:8" x14ac:dyDescent="0.25">
      <c r="A159">
        <v>154</v>
      </c>
      <c r="B159" t="s">
        <v>3346</v>
      </c>
      <c r="C159" s="27">
        <v>8.6</v>
      </c>
      <c r="D159" s="27">
        <v>135</v>
      </c>
      <c r="E159" s="27">
        <v>5</v>
      </c>
      <c r="F159" s="27">
        <v>0.4</v>
      </c>
      <c r="G159" s="27">
        <v>154</v>
      </c>
      <c r="H159" s="27">
        <v>0</v>
      </c>
    </row>
    <row r="160" spans="1:8" x14ac:dyDescent="0.25">
      <c r="A160">
        <v>155</v>
      </c>
      <c r="B160" t="s">
        <v>3347</v>
      </c>
      <c r="C160" s="27">
        <v>69</v>
      </c>
      <c r="D160" s="27">
        <v>34</v>
      </c>
      <c r="E160" s="27">
        <v>5</v>
      </c>
      <c r="F160" s="27">
        <v>0.6</v>
      </c>
      <c r="G160" s="27">
        <v>100</v>
      </c>
      <c r="H160" s="27">
        <v>0</v>
      </c>
    </row>
    <row r="161" spans="1:8" x14ac:dyDescent="0.25">
      <c r="A161">
        <v>156</v>
      </c>
      <c r="B161" t="s">
        <v>3348</v>
      </c>
      <c r="C161" s="27">
        <v>1</v>
      </c>
      <c r="D161" s="27">
        <v>2</v>
      </c>
      <c r="E161" s="27">
        <v>1</v>
      </c>
      <c r="F161" s="27">
        <v>0.4</v>
      </c>
      <c r="G161" s="27">
        <v>1000</v>
      </c>
      <c r="H161" s="27">
        <v>0</v>
      </c>
    </row>
    <row r="162" spans="1:8" x14ac:dyDescent="0.25">
      <c r="A162">
        <v>157</v>
      </c>
      <c r="B162" t="s">
        <v>3349</v>
      </c>
      <c r="C162" s="27">
        <v>750</v>
      </c>
      <c r="D162" s="27">
        <v>25</v>
      </c>
      <c r="E162" s="27">
        <v>99</v>
      </c>
      <c r="F162" s="27">
        <v>1</v>
      </c>
      <c r="G162" s="27">
        <v>70</v>
      </c>
      <c r="H162" s="27">
        <v>0</v>
      </c>
    </row>
    <row r="163" spans="1:8" x14ac:dyDescent="0.25">
      <c r="A163">
        <v>158</v>
      </c>
      <c r="B163" t="s">
        <v>3350</v>
      </c>
      <c r="C163" s="27">
        <v>0.4</v>
      </c>
      <c r="D163" s="27">
        <v>7</v>
      </c>
      <c r="E163" s="27">
        <v>3</v>
      </c>
      <c r="F163" s="27">
        <v>0.4</v>
      </c>
      <c r="G163" s="27">
        <v>10000</v>
      </c>
      <c r="H163" s="27">
        <v>0</v>
      </c>
    </row>
    <row r="164" spans="1:8" x14ac:dyDescent="0.25">
      <c r="A164">
        <v>159</v>
      </c>
      <c r="B164" t="s">
        <v>3351</v>
      </c>
      <c r="C164" s="27">
        <v>1000000</v>
      </c>
      <c r="D164" s="27">
        <v>6</v>
      </c>
      <c r="E164" s="27">
        <v>4</v>
      </c>
      <c r="F164" s="27">
        <v>0.9</v>
      </c>
      <c r="G164" s="27">
        <v>5</v>
      </c>
      <c r="H164" s="27">
        <v>0</v>
      </c>
    </row>
    <row r="165" spans="1:8" x14ac:dyDescent="0.25">
      <c r="A165">
        <v>160</v>
      </c>
      <c r="B165" t="s">
        <v>3352</v>
      </c>
      <c r="C165" s="27">
        <v>1</v>
      </c>
      <c r="D165" s="27">
        <v>30</v>
      </c>
      <c r="E165" s="27">
        <v>10</v>
      </c>
      <c r="F165" s="27">
        <v>0.5</v>
      </c>
      <c r="G165" s="27">
        <v>2300</v>
      </c>
      <c r="H165" s="27">
        <v>0</v>
      </c>
    </row>
    <row r="166" spans="1:8" x14ac:dyDescent="0.25">
      <c r="A166">
        <v>161</v>
      </c>
      <c r="B166" t="s">
        <v>3353</v>
      </c>
      <c r="C166" s="27">
        <v>57000</v>
      </c>
      <c r="D166" s="27">
        <v>10</v>
      </c>
      <c r="E166" s="27">
        <v>10</v>
      </c>
      <c r="F166" s="27">
        <v>1</v>
      </c>
      <c r="G166" s="27">
        <v>300000</v>
      </c>
      <c r="H166" s="27">
        <v>0</v>
      </c>
    </row>
    <row r="167" spans="1:8" x14ac:dyDescent="0.25">
      <c r="A167">
        <v>162</v>
      </c>
      <c r="B167" t="s">
        <v>3354</v>
      </c>
      <c r="C167" s="27">
        <v>400</v>
      </c>
      <c r="D167" s="27">
        <v>50</v>
      </c>
      <c r="E167" s="27">
        <v>99</v>
      </c>
      <c r="F167" s="27">
        <v>1</v>
      </c>
      <c r="G167" s="27">
        <v>100</v>
      </c>
      <c r="H167" s="27">
        <v>0</v>
      </c>
    </row>
    <row r="168" spans="1:8" x14ac:dyDescent="0.25">
      <c r="A168">
        <v>163</v>
      </c>
      <c r="B168" t="s">
        <v>3354</v>
      </c>
      <c r="C168" s="27">
        <v>400</v>
      </c>
      <c r="D168" s="27">
        <v>5</v>
      </c>
      <c r="E168" s="27">
        <v>99</v>
      </c>
      <c r="F168" s="27">
        <v>1</v>
      </c>
      <c r="G168" s="27">
        <v>240</v>
      </c>
      <c r="H168" s="27">
        <v>0</v>
      </c>
    </row>
    <row r="169" spans="1:8" x14ac:dyDescent="0.25">
      <c r="A169">
        <v>164</v>
      </c>
      <c r="B169" t="s">
        <v>3355</v>
      </c>
      <c r="C169" s="27">
        <v>400</v>
      </c>
      <c r="D169" s="27">
        <v>42</v>
      </c>
      <c r="E169" s="27">
        <v>99</v>
      </c>
      <c r="F169" s="27">
        <v>1</v>
      </c>
      <c r="G169" s="27">
        <v>40</v>
      </c>
      <c r="H169" s="27">
        <v>0</v>
      </c>
    </row>
    <row r="170" spans="1:8" x14ac:dyDescent="0.25">
      <c r="A170">
        <v>165</v>
      </c>
      <c r="B170" t="s">
        <v>3356</v>
      </c>
      <c r="C170" s="27">
        <v>400</v>
      </c>
      <c r="D170" s="27">
        <v>18</v>
      </c>
      <c r="E170" s="27">
        <v>99</v>
      </c>
      <c r="F170" s="27">
        <v>1</v>
      </c>
      <c r="G170" s="27">
        <v>45</v>
      </c>
      <c r="H170" s="27">
        <v>0</v>
      </c>
    </row>
    <row r="171" spans="1:8" x14ac:dyDescent="0.25">
      <c r="A171">
        <v>166</v>
      </c>
      <c r="B171" t="s">
        <v>3357</v>
      </c>
      <c r="C171" s="27">
        <v>50</v>
      </c>
      <c r="D171" s="27">
        <v>30</v>
      </c>
      <c r="E171" s="27">
        <v>10</v>
      </c>
      <c r="F171" s="27">
        <v>0.6</v>
      </c>
      <c r="G171" s="27">
        <v>340</v>
      </c>
      <c r="H171" s="27">
        <v>0</v>
      </c>
    </row>
    <row r="172" spans="1:8" x14ac:dyDescent="0.25">
      <c r="A172">
        <v>167</v>
      </c>
      <c r="B172" t="s">
        <v>3358</v>
      </c>
      <c r="C172" s="27">
        <v>40</v>
      </c>
      <c r="D172" s="27">
        <v>10</v>
      </c>
      <c r="E172" s="27">
        <v>99</v>
      </c>
      <c r="F172" s="27">
        <v>1</v>
      </c>
      <c r="G172" s="27">
        <v>570</v>
      </c>
      <c r="H172" s="27">
        <v>0</v>
      </c>
    </row>
    <row r="173" spans="1:8" x14ac:dyDescent="0.25">
      <c r="A173">
        <v>168</v>
      </c>
      <c r="B173" t="s">
        <v>3359</v>
      </c>
      <c r="C173" s="27">
        <v>34</v>
      </c>
      <c r="D173" s="27">
        <v>120</v>
      </c>
      <c r="E173" s="27">
        <v>30</v>
      </c>
      <c r="F173" s="27">
        <v>0.5</v>
      </c>
      <c r="G173" s="27">
        <v>500</v>
      </c>
      <c r="H173" s="27">
        <v>0</v>
      </c>
    </row>
    <row r="174" spans="1:8" x14ac:dyDescent="0.25">
      <c r="A174">
        <v>169</v>
      </c>
      <c r="B174" t="s">
        <v>3360</v>
      </c>
      <c r="C174" s="27">
        <v>24</v>
      </c>
      <c r="D174" s="27">
        <v>150</v>
      </c>
      <c r="E174" s="27">
        <v>30</v>
      </c>
      <c r="F174" s="27">
        <v>0.6</v>
      </c>
      <c r="G174" s="27">
        <v>600</v>
      </c>
      <c r="H174" s="27">
        <v>0</v>
      </c>
    </row>
    <row r="175" spans="1:8" x14ac:dyDescent="0.25">
      <c r="A175">
        <v>170</v>
      </c>
      <c r="B175" t="s">
        <v>3361</v>
      </c>
      <c r="C175" s="27">
        <v>970</v>
      </c>
      <c r="D175" s="27">
        <v>21</v>
      </c>
      <c r="E175" s="27">
        <v>99</v>
      </c>
      <c r="F175" s="27">
        <v>1</v>
      </c>
      <c r="G175" s="27">
        <v>190</v>
      </c>
      <c r="H175" s="27">
        <v>0</v>
      </c>
    </row>
    <row r="176" spans="1:8" x14ac:dyDescent="0.25">
      <c r="A176">
        <v>171</v>
      </c>
      <c r="B176" t="s">
        <v>3362</v>
      </c>
      <c r="C176" s="27">
        <v>818000</v>
      </c>
      <c r="D176" s="27">
        <v>3</v>
      </c>
      <c r="E176" s="27">
        <v>2.5</v>
      </c>
      <c r="F176" s="27">
        <v>0.7</v>
      </c>
      <c r="G176" s="27">
        <v>2</v>
      </c>
      <c r="H176" s="27">
        <v>0</v>
      </c>
    </row>
    <row r="177" spans="1:8" x14ac:dyDescent="0.25">
      <c r="A177">
        <v>172</v>
      </c>
      <c r="B177" t="s">
        <v>3363</v>
      </c>
      <c r="C177" s="27">
        <v>5.0999999999999996</v>
      </c>
      <c r="D177" s="27">
        <v>2.5</v>
      </c>
      <c r="E177" s="27">
        <v>9</v>
      </c>
      <c r="F177" s="27">
        <v>0.6</v>
      </c>
      <c r="G177" s="27">
        <v>200</v>
      </c>
      <c r="H177" s="27">
        <v>0</v>
      </c>
    </row>
    <row r="178" spans="1:8" x14ac:dyDescent="0.25">
      <c r="A178">
        <v>173</v>
      </c>
      <c r="B178" t="s">
        <v>3364</v>
      </c>
      <c r="C178" s="27">
        <v>70</v>
      </c>
      <c r="D178" s="27">
        <v>20</v>
      </c>
      <c r="E178" s="27">
        <v>10</v>
      </c>
      <c r="F178" s="27">
        <v>0.6</v>
      </c>
      <c r="G178" s="27">
        <v>78</v>
      </c>
      <c r="H178" s="27">
        <v>0</v>
      </c>
    </row>
    <row r="179" spans="1:8" x14ac:dyDescent="0.25">
      <c r="A179">
        <v>174</v>
      </c>
      <c r="B179" t="s">
        <v>3365</v>
      </c>
      <c r="C179" s="27">
        <v>0.1</v>
      </c>
      <c r="D179" s="27">
        <v>100</v>
      </c>
      <c r="E179" s="27">
        <v>99</v>
      </c>
      <c r="F179" s="27">
        <v>1</v>
      </c>
      <c r="G179" s="27">
        <v>10000</v>
      </c>
      <c r="H179" s="27">
        <v>0</v>
      </c>
    </row>
    <row r="180" spans="1:8" x14ac:dyDescent="0.25">
      <c r="A180">
        <v>175</v>
      </c>
      <c r="B180" t="s">
        <v>3366</v>
      </c>
      <c r="C180" s="27">
        <v>500000</v>
      </c>
      <c r="D180" s="27">
        <v>99</v>
      </c>
      <c r="E180" s="27">
        <v>3</v>
      </c>
      <c r="F180" s="27">
        <v>0.6</v>
      </c>
      <c r="G180" s="27">
        <v>1000000</v>
      </c>
      <c r="H180" s="27">
        <v>0</v>
      </c>
    </row>
    <row r="181" spans="1:8" x14ac:dyDescent="0.25">
      <c r="A181">
        <v>176</v>
      </c>
      <c r="B181" t="s">
        <v>3367</v>
      </c>
      <c r="C181" s="27">
        <v>0.1</v>
      </c>
      <c r="D181" s="27">
        <v>21</v>
      </c>
      <c r="E181" s="27">
        <v>5</v>
      </c>
      <c r="F181" s="27">
        <v>0.4</v>
      </c>
      <c r="G181" s="27">
        <v>100000</v>
      </c>
      <c r="H181" s="27">
        <v>0</v>
      </c>
    </row>
    <row r="182" spans="1:8" x14ac:dyDescent="0.25">
      <c r="A182">
        <v>177</v>
      </c>
      <c r="B182" t="s">
        <v>3368</v>
      </c>
      <c r="C182" s="27">
        <v>60</v>
      </c>
      <c r="D182" s="27">
        <v>5</v>
      </c>
      <c r="E182" s="27">
        <v>3</v>
      </c>
      <c r="F182" s="27">
        <v>0.9</v>
      </c>
      <c r="G182" s="27">
        <v>5100</v>
      </c>
      <c r="H182" s="27">
        <v>0</v>
      </c>
    </row>
    <row r="183" spans="1:8" x14ac:dyDescent="0.25">
      <c r="A183">
        <v>178</v>
      </c>
      <c r="B183" t="s">
        <v>3369</v>
      </c>
      <c r="C183" s="27">
        <v>3</v>
      </c>
      <c r="D183" s="27">
        <v>9</v>
      </c>
      <c r="E183" s="27">
        <v>2</v>
      </c>
      <c r="F183" s="27">
        <v>0.1</v>
      </c>
      <c r="G183" s="27">
        <v>100000</v>
      </c>
      <c r="H183" s="27">
        <v>0</v>
      </c>
    </row>
    <row r="184" spans="1:8" x14ac:dyDescent="0.25">
      <c r="A184">
        <v>179</v>
      </c>
      <c r="B184" t="s">
        <v>3370</v>
      </c>
      <c r="C184" s="27">
        <v>600000</v>
      </c>
      <c r="D184" s="27">
        <v>3</v>
      </c>
      <c r="E184" s="27">
        <v>0.6</v>
      </c>
      <c r="F184" s="27">
        <v>0.9</v>
      </c>
      <c r="G184" s="27">
        <v>44</v>
      </c>
      <c r="H184" s="27">
        <v>0</v>
      </c>
    </row>
    <row r="185" spans="1:8" x14ac:dyDescent="0.25">
      <c r="A185">
        <v>180</v>
      </c>
      <c r="B185" t="s">
        <v>3371</v>
      </c>
      <c r="C185" s="27">
        <v>24</v>
      </c>
      <c r="D185" s="27">
        <v>14</v>
      </c>
      <c r="E185" s="27">
        <v>4</v>
      </c>
      <c r="F185" s="27">
        <v>0.7</v>
      </c>
      <c r="G185" s="27">
        <v>5000</v>
      </c>
      <c r="H185" s="27">
        <v>0</v>
      </c>
    </row>
    <row r="186" spans="1:8" x14ac:dyDescent="0.25">
      <c r="A186">
        <v>181</v>
      </c>
      <c r="B186" t="s">
        <v>3372</v>
      </c>
      <c r="C186" s="27">
        <v>20</v>
      </c>
      <c r="D186" s="27">
        <v>30</v>
      </c>
      <c r="E186" s="27">
        <v>10</v>
      </c>
      <c r="F186" s="27">
        <v>0.6</v>
      </c>
      <c r="G186" s="27">
        <v>5000</v>
      </c>
      <c r="H186" s="27">
        <v>0</v>
      </c>
    </row>
    <row r="187" spans="1:8" x14ac:dyDescent="0.25">
      <c r="A187">
        <v>182</v>
      </c>
      <c r="B187" t="s">
        <v>3373</v>
      </c>
      <c r="C187" s="27">
        <v>1000000</v>
      </c>
      <c r="D187" s="27">
        <v>1000</v>
      </c>
      <c r="E187" s="27">
        <v>30</v>
      </c>
      <c r="F187" s="27">
        <v>0.9</v>
      </c>
      <c r="G187" s="27">
        <v>1000000</v>
      </c>
      <c r="H187" s="27">
        <v>0</v>
      </c>
    </row>
    <row r="188" spans="1:8" x14ac:dyDescent="0.25">
      <c r="A188">
        <v>183</v>
      </c>
      <c r="B188" t="s">
        <v>3374</v>
      </c>
      <c r="C188" s="27">
        <v>1000</v>
      </c>
      <c r="D188" s="27">
        <v>20</v>
      </c>
      <c r="E188" s="27">
        <v>10</v>
      </c>
      <c r="F188" s="27">
        <v>0.7</v>
      </c>
      <c r="G188" s="27">
        <v>95</v>
      </c>
      <c r="H188" s="27">
        <v>0</v>
      </c>
    </row>
    <row r="189" spans="1:8" x14ac:dyDescent="0.25">
      <c r="A189">
        <v>184</v>
      </c>
      <c r="B189" t="s">
        <v>3375</v>
      </c>
      <c r="C189" s="27">
        <v>660000</v>
      </c>
      <c r="D189" s="27">
        <v>21</v>
      </c>
      <c r="E189" s="27">
        <v>10</v>
      </c>
      <c r="F189" s="27">
        <v>0.9</v>
      </c>
      <c r="G189" s="27">
        <v>20</v>
      </c>
      <c r="H189" s="27">
        <v>0</v>
      </c>
    </row>
    <row r="190" spans="1:8" x14ac:dyDescent="0.25">
      <c r="A190">
        <v>185</v>
      </c>
      <c r="B190" t="s">
        <v>3376</v>
      </c>
      <c r="C190" s="27">
        <v>4390</v>
      </c>
      <c r="D190" s="27">
        <v>5</v>
      </c>
      <c r="E190" s="27">
        <v>3</v>
      </c>
      <c r="F190" s="27">
        <v>0.7</v>
      </c>
      <c r="G190" s="27">
        <v>100</v>
      </c>
      <c r="H190" s="27">
        <v>0</v>
      </c>
    </row>
    <row r="191" spans="1:8" x14ac:dyDescent="0.25">
      <c r="A191">
        <v>186</v>
      </c>
      <c r="B191" t="s">
        <v>3377</v>
      </c>
      <c r="C191" s="27">
        <v>0.1</v>
      </c>
      <c r="D191" s="27">
        <v>20</v>
      </c>
      <c r="E191" s="27">
        <v>7</v>
      </c>
      <c r="F191" s="27">
        <v>0.4</v>
      </c>
      <c r="G191" s="27">
        <v>500000</v>
      </c>
      <c r="H191" s="27">
        <v>0</v>
      </c>
    </row>
    <row r="192" spans="1:8" x14ac:dyDescent="0.25">
      <c r="A192">
        <v>187</v>
      </c>
      <c r="B192" t="s">
        <v>3378</v>
      </c>
      <c r="C192" s="27">
        <v>0</v>
      </c>
      <c r="D192" s="27">
        <v>30</v>
      </c>
      <c r="E192" s="27">
        <v>8</v>
      </c>
      <c r="F192" s="27">
        <v>0.3</v>
      </c>
      <c r="G192" s="27">
        <v>100000</v>
      </c>
      <c r="H192" s="27">
        <v>0</v>
      </c>
    </row>
    <row r="193" spans="1:8" x14ac:dyDescent="0.25">
      <c r="A193">
        <v>188</v>
      </c>
      <c r="B193" t="s">
        <v>3379</v>
      </c>
      <c r="C193" s="27">
        <v>720</v>
      </c>
      <c r="D193" s="27">
        <v>500</v>
      </c>
      <c r="E193" s="27">
        <v>30</v>
      </c>
      <c r="F193" s="27">
        <v>0.8</v>
      </c>
      <c r="G193" s="27">
        <v>150</v>
      </c>
      <c r="H193" s="27">
        <v>0</v>
      </c>
    </row>
    <row r="194" spans="1:8" x14ac:dyDescent="0.25">
      <c r="A194">
        <v>189</v>
      </c>
      <c r="B194" t="s">
        <v>3380</v>
      </c>
      <c r="C194" s="27">
        <v>5.6</v>
      </c>
      <c r="D194" s="27">
        <v>120</v>
      </c>
      <c r="E194" s="27">
        <v>30</v>
      </c>
      <c r="F194" s="27">
        <v>0.4</v>
      </c>
      <c r="G194" s="27">
        <v>1000</v>
      </c>
      <c r="H194" s="27">
        <v>0</v>
      </c>
    </row>
    <row r="195" spans="1:8" x14ac:dyDescent="0.25">
      <c r="A195">
        <v>190</v>
      </c>
      <c r="B195" t="s">
        <v>3381</v>
      </c>
      <c r="C195" s="27">
        <v>620000</v>
      </c>
      <c r="D195" s="27">
        <v>1000</v>
      </c>
      <c r="E195" s="27">
        <v>30</v>
      </c>
      <c r="F195" s="27">
        <v>0.6</v>
      </c>
      <c r="G195" s="27">
        <v>1000000</v>
      </c>
      <c r="H195" s="27">
        <v>0</v>
      </c>
    </row>
    <row r="196" spans="1:8" x14ac:dyDescent="0.25">
      <c r="A196">
        <v>191</v>
      </c>
      <c r="B196" t="s">
        <v>3382</v>
      </c>
      <c r="C196" s="27">
        <v>0.1</v>
      </c>
      <c r="D196" s="27">
        <v>20</v>
      </c>
      <c r="E196" s="27">
        <v>7</v>
      </c>
      <c r="F196" s="27">
        <v>0.4</v>
      </c>
      <c r="G196" s="27">
        <v>10000</v>
      </c>
      <c r="H196" s="27">
        <v>0</v>
      </c>
    </row>
    <row r="197" spans="1:8" x14ac:dyDescent="0.25">
      <c r="A197">
        <v>192</v>
      </c>
      <c r="B197" t="s">
        <v>3383</v>
      </c>
      <c r="C197" s="27">
        <v>6.2</v>
      </c>
      <c r="D197" s="27">
        <v>60</v>
      </c>
      <c r="E197" s="27">
        <v>5</v>
      </c>
      <c r="F197" s="27">
        <v>0.4</v>
      </c>
      <c r="G197" s="27">
        <v>130</v>
      </c>
      <c r="H197" s="27">
        <v>0</v>
      </c>
    </row>
    <row r="198" spans="1:8" x14ac:dyDescent="0.25">
      <c r="A198">
        <v>193</v>
      </c>
      <c r="B198" t="s">
        <v>3384</v>
      </c>
      <c r="C198" s="27">
        <v>1.5</v>
      </c>
      <c r="D198" s="27">
        <v>14</v>
      </c>
      <c r="E198" s="27">
        <v>5</v>
      </c>
      <c r="F198" s="27">
        <v>0.4</v>
      </c>
      <c r="G198" s="27">
        <v>3000</v>
      </c>
      <c r="H198" s="27">
        <v>0</v>
      </c>
    </row>
    <row r="199" spans="1:8" x14ac:dyDescent="0.25">
      <c r="A199">
        <v>194</v>
      </c>
      <c r="B199" t="s">
        <v>3385</v>
      </c>
      <c r="C199" s="27">
        <v>0.3</v>
      </c>
      <c r="D199" s="27">
        <v>90</v>
      </c>
      <c r="E199" s="27">
        <v>30</v>
      </c>
      <c r="F199" s="27">
        <v>0.4</v>
      </c>
      <c r="G199" s="27">
        <v>5000</v>
      </c>
      <c r="H199" s="27">
        <v>0</v>
      </c>
    </row>
    <row r="200" spans="1:8" x14ac:dyDescent="0.25">
      <c r="A200">
        <v>195</v>
      </c>
      <c r="B200" t="s">
        <v>3386</v>
      </c>
      <c r="C200" s="27">
        <v>200000</v>
      </c>
      <c r="D200" s="27">
        <v>90</v>
      </c>
      <c r="E200" s="27">
        <v>20</v>
      </c>
      <c r="F200" s="27">
        <v>0.9</v>
      </c>
      <c r="G200" s="27">
        <v>10</v>
      </c>
      <c r="H200" s="27">
        <v>0</v>
      </c>
    </row>
    <row r="201" spans="1:8" x14ac:dyDescent="0.25">
      <c r="A201">
        <v>196</v>
      </c>
      <c r="B201" t="s">
        <v>3387</v>
      </c>
      <c r="C201" s="27">
        <v>0</v>
      </c>
      <c r="D201" s="27">
        <v>35</v>
      </c>
      <c r="E201" s="27">
        <v>10</v>
      </c>
      <c r="F201" s="27">
        <v>0.3</v>
      </c>
      <c r="G201" s="27">
        <v>5300</v>
      </c>
      <c r="H201" s="27">
        <v>0</v>
      </c>
    </row>
    <row r="202" spans="1:8" x14ac:dyDescent="0.25">
      <c r="A202">
        <v>197</v>
      </c>
      <c r="B202" t="s">
        <v>3388</v>
      </c>
      <c r="C202" s="27">
        <v>400</v>
      </c>
      <c r="D202" s="27">
        <v>21</v>
      </c>
      <c r="E202" s="27">
        <v>5</v>
      </c>
      <c r="F202" s="27">
        <v>0.9</v>
      </c>
      <c r="G202" s="27">
        <v>120</v>
      </c>
      <c r="H202" s="27">
        <v>0</v>
      </c>
    </row>
    <row r="203" spans="1:8" x14ac:dyDescent="0.25">
      <c r="A203">
        <v>198</v>
      </c>
      <c r="B203" t="s">
        <v>3389</v>
      </c>
      <c r="C203" s="27">
        <v>613</v>
      </c>
      <c r="D203" s="27">
        <v>6</v>
      </c>
      <c r="E203" s="27">
        <v>3</v>
      </c>
      <c r="F203" s="27">
        <v>0.4</v>
      </c>
      <c r="G203" s="27">
        <v>80</v>
      </c>
      <c r="H203" s="27">
        <v>0</v>
      </c>
    </row>
    <row r="204" spans="1:8" x14ac:dyDescent="0.25">
      <c r="A204">
        <v>199</v>
      </c>
      <c r="B204" t="s">
        <v>3390</v>
      </c>
      <c r="C204" s="27">
        <v>700000</v>
      </c>
      <c r="D204" s="27">
        <v>100</v>
      </c>
      <c r="E204" s="27">
        <v>30</v>
      </c>
      <c r="F204" s="27">
        <v>0.9</v>
      </c>
      <c r="G204" s="27">
        <v>60</v>
      </c>
      <c r="H204" s="27">
        <v>0</v>
      </c>
    </row>
    <row r="205" spans="1:8" x14ac:dyDescent="0.25">
      <c r="A205">
        <v>200</v>
      </c>
      <c r="B205" t="s">
        <v>3391</v>
      </c>
      <c r="C205" s="27">
        <v>709000</v>
      </c>
      <c r="D205" s="27">
        <v>10</v>
      </c>
      <c r="E205" s="27">
        <v>9</v>
      </c>
      <c r="F205" s="27">
        <v>0.4</v>
      </c>
      <c r="G205" s="27">
        <v>20</v>
      </c>
      <c r="H205" s="27">
        <v>0</v>
      </c>
    </row>
    <row r="206" spans="1:8" x14ac:dyDescent="0.25">
      <c r="A206">
        <v>201</v>
      </c>
      <c r="B206" t="s">
        <v>3392</v>
      </c>
      <c r="C206" s="27">
        <v>8400</v>
      </c>
      <c r="D206" s="27">
        <v>70</v>
      </c>
      <c r="E206" s="27">
        <v>30</v>
      </c>
      <c r="F206" s="27">
        <v>0.7</v>
      </c>
      <c r="G206" s="27">
        <v>50</v>
      </c>
      <c r="H206" s="27">
        <v>0</v>
      </c>
    </row>
    <row r="207" spans="1:8" x14ac:dyDescent="0.25">
      <c r="A207">
        <v>202</v>
      </c>
      <c r="B207" t="s">
        <v>3393</v>
      </c>
      <c r="C207" s="27">
        <v>95</v>
      </c>
      <c r="D207" s="27">
        <v>30</v>
      </c>
      <c r="E207" s="27">
        <v>2</v>
      </c>
      <c r="F207" s="27">
        <v>0.5</v>
      </c>
      <c r="G207" s="27">
        <v>430</v>
      </c>
      <c r="H207" s="27">
        <v>0</v>
      </c>
    </row>
    <row r="208" spans="1:8" x14ac:dyDescent="0.25">
      <c r="A208">
        <v>203</v>
      </c>
      <c r="B208" t="s">
        <v>3394</v>
      </c>
      <c r="C208" s="27">
        <v>0.7</v>
      </c>
      <c r="D208" s="27">
        <v>60</v>
      </c>
      <c r="E208" s="27">
        <v>20</v>
      </c>
      <c r="F208" s="27">
        <v>0.5</v>
      </c>
      <c r="G208" s="27">
        <v>3200</v>
      </c>
      <c r="H208" s="27">
        <v>0</v>
      </c>
    </row>
    <row r="209" spans="1:8" x14ac:dyDescent="0.25">
      <c r="A209">
        <v>204</v>
      </c>
      <c r="B209" t="s">
        <v>3395</v>
      </c>
      <c r="C209" s="27">
        <v>900000</v>
      </c>
      <c r="D209" s="27">
        <v>47</v>
      </c>
      <c r="E209" s="27">
        <v>2.5</v>
      </c>
      <c r="F209" s="27">
        <v>0.6</v>
      </c>
      <c r="G209" s="27">
        <v>24000</v>
      </c>
      <c r="H209" s="27">
        <v>0</v>
      </c>
    </row>
    <row r="210" spans="1:8" x14ac:dyDescent="0.25">
      <c r="A210">
        <v>205</v>
      </c>
      <c r="B210" t="s">
        <v>3396</v>
      </c>
      <c r="C210" s="27">
        <v>13.9</v>
      </c>
      <c r="D210" s="27">
        <v>14</v>
      </c>
      <c r="E210" s="27">
        <v>5</v>
      </c>
      <c r="F210" s="27">
        <v>0.4</v>
      </c>
      <c r="G210" s="27">
        <v>700</v>
      </c>
      <c r="H210" s="27">
        <v>0</v>
      </c>
    </row>
    <row r="211" spans="1:8" x14ac:dyDescent="0.25">
      <c r="A211">
        <v>206</v>
      </c>
      <c r="B211" t="s">
        <v>3397</v>
      </c>
      <c r="C211" s="27">
        <v>400000</v>
      </c>
      <c r="D211" s="27">
        <v>30</v>
      </c>
      <c r="E211" s="27">
        <v>10</v>
      </c>
      <c r="F211" s="27">
        <v>0.9</v>
      </c>
      <c r="G211" s="27">
        <v>20</v>
      </c>
      <c r="H211" s="27">
        <v>0</v>
      </c>
    </row>
    <row r="212" spans="1:8" x14ac:dyDescent="0.25">
      <c r="A212">
        <v>207</v>
      </c>
      <c r="B212" t="s">
        <v>3398</v>
      </c>
      <c r="C212" s="27">
        <v>14</v>
      </c>
      <c r="D212" s="27">
        <v>360</v>
      </c>
      <c r="E212" s="27">
        <v>30</v>
      </c>
      <c r="F212" s="27">
        <v>0.4</v>
      </c>
      <c r="G212" s="27">
        <v>600</v>
      </c>
      <c r="H212" s="27">
        <v>0</v>
      </c>
    </row>
    <row r="213" spans="1:8" x14ac:dyDescent="0.25">
      <c r="A213">
        <v>208</v>
      </c>
      <c r="B213" t="s">
        <v>3399</v>
      </c>
      <c r="C213" s="27">
        <v>16</v>
      </c>
      <c r="D213" s="27">
        <v>30</v>
      </c>
      <c r="E213" s="27">
        <v>5</v>
      </c>
      <c r="F213" s="27">
        <v>0.4</v>
      </c>
      <c r="G213" s="27">
        <v>900</v>
      </c>
      <c r="H213" s="27">
        <v>0</v>
      </c>
    </row>
    <row r="214" spans="1:8" x14ac:dyDescent="0.25">
      <c r="A214">
        <v>209</v>
      </c>
      <c r="B214" t="s">
        <v>3400</v>
      </c>
      <c r="C214" s="27">
        <v>0.5</v>
      </c>
      <c r="D214" s="27">
        <v>30</v>
      </c>
      <c r="E214" s="27">
        <v>5</v>
      </c>
      <c r="F214" s="27">
        <v>0.4</v>
      </c>
      <c r="G214" s="27">
        <v>6200</v>
      </c>
      <c r="H214" s="27">
        <v>0</v>
      </c>
    </row>
    <row r="215" spans="1:8" x14ac:dyDescent="0.25">
      <c r="A215">
        <v>210</v>
      </c>
      <c r="B215" t="s">
        <v>3401</v>
      </c>
      <c r="C215" s="27">
        <v>160000</v>
      </c>
      <c r="D215" s="27">
        <v>60</v>
      </c>
      <c r="E215" s="27">
        <v>20</v>
      </c>
      <c r="F215" s="27">
        <v>0.9</v>
      </c>
      <c r="G215" s="27">
        <v>20</v>
      </c>
      <c r="H215" s="27">
        <v>0</v>
      </c>
    </row>
    <row r="216" spans="1:8" x14ac:dyDescent="0.25">
      <c r="A216">
        <v>211</v>
      </c>
      <c r="B216" t="s">
        <v>3402</v>
      </c>
      <c r="C216" s="27">
        <v>1220</v>
      </c>
      <c r="D216" s="27">
        <v>40</v>
      </c>
      <c r="E216" s="27">
        <v>5</v>
      </c>
      <c r="F216" s="27">
        <v>0.8</v>
      </c>
      <c r="G216" s="27">
        <v>60</v>
      </c>
      <c r="H216" s="27">
        <v>0</v>
      </c>
    </row>
    <row r="217" spans="1:8" x14ac:dyDescent="0.25">
      <c r="A217">
        <v>212</v>
      </c>
      <c r="B217" t="s">
        <v>3403</v>
      </c>
      <c r="C217" s="27">
        <v>120</v>
      </c>
      <c r="D217" s="27">
        <v>10</v>
      </c>
      <c r="E217" s="27">
        <v>7</v>
      </c>
      <c r="F217" s="27">
        <v>0.6</v>
      </c>
      <c r="G217" s="27">
        <v>300</v>
      </c>
      <c r="H217" s="27">
        <v>0</v>
      </c>
    </row>
    <row r="218" spans="1:8" x14ac:dyDescent="0.25">
      <c r="A218">
        <v>213</v>
      </c>
      <c r="B218" t="s">
        <v>3404</v>
      </c>
      <c r="C218" s="27">
        <v>2.5</v>
      </c>
      <c r="D218" s="27">
        <v>20</v>
      </c>
      <c r="E218" s="27">
        <v>5</v>
      </c>
      <c r="F218" s="27">
        <v>0.4</v>
      </c>
      <c r="G218" s="27">
        <v>2600</v>
      </c>
      <c r="H218" s="27">
        <v>0</v>
      </c>
    </row>
    <row r="219" spans="1:8" x14ac:dyDescent="0.25">
      <c r="A219">
        <v>214</v>
      </c>
      <c r="B219" t="s">
        <v>3405</v>
      </c>
      <c r="C219" s="27">
        <v>710</v>
      </c>
      <c r="D219" s="27">
        <v>120</v>
      </c>
      <c r="E219" s="27">
        <v>30</v>
      </c>
      <c r="F219" s="27">
        <v>0.7</v>
      </c>
      <c r="G219" s="27">
        <v>55</v>
      </c>
      <c r="H219" s="27">
        <v>0</v>
      </c>
    </row>
    <row r="220" spans="1:8" x14ac:dyDescent="0.25">
      <c r="A220">
        <v>215</v>
      </c>
      <c r="B220" t="s">
        <v>3406</v>
      </c>
      <c r="C220" s="27">
        <v>24</v>
      </c>
      <c r="D220" s="27">
        <v>30</v>
      </c>
      <c r="E220" s="27">
        <v>10</v>
      </c>
      <c r="F220" s="27">
        <v>0.7</v>
      </c>
      <c r="G220" s="27">
        <v>300</v>
      </c>
      <c r="H220" s="27">
        <v>0</v>
      </c>
    </row>
    <row r="221" spans="1:8" x14ac:dyDescent="0.25">
      <c r="A221">
        <v>216</v>
      </c>
      <c r="B221" t="s">
        <v>3407</v>
      </c>
      <c r="C221" s="27">
        <v>0.3</v>
      </c>
      <c r="D221" s="27">
        <v>60</v>
      </c>
      <c r="E221" s="27">
        <v>4</v>
      </c>
      <c r="F221" s="27">
        <v>0.4</v>
      </c>
      <c r="G221" s="27">
        <v>4000</v>
      </c>
      <c r="H221" s="27">
        <v>0</v>
      </c>
    </row>
    <row r="222" spans="1:8" x14ac:dyDescent="0.25">
      <c r="A222">
        <v>217</v>
      </c>
      <c r="B222" t="s">
        <v>3408</v>
      </c>
      <c r="C222" s="27">
        <v>10</v>
      </c>
      <c r="D222" s="27">
        <v>21</v>
      </c>
      <c r="E222" s="27">
        <v>99</v>
      </c>
      <c r="F222" s="27">
        <v>1</v>
      </c>
      <c r="G222" s="27">
        <v>1000</v>
      </c>
      <c r="H222" s="27">
        <v>0</v>
      </c>
    </row>
    <row r="223" spans="1:8" x14ac:dyDescent="0.25">
      <c r="A223">
        <v>218</v>
      </c>
      <c r="B223" t="s">
        <v>3409</v>
      </c>
      <c r="C223" s="27">
        <v>60</v>
      </c>
      <c r="D223" s="27">
        <v>40</v>
      </c>
      <c r="E223" s="27">
        <v>4</v>
      </c>
      <c r="F223" s="27">
        <v>0.9</v>
      </c>
      <c r="G223" s="27">
        <v>1000</v>
      </c>
      <c r="H223" s="27">
        <v>0</v>
      </c>
    </row>
    <row r="224" spans="1:8" x14ac:dyDescent="0.25">
      <c r="A224">
        <v>219</v>
      </c>
      <c r="B224" t="s">
        <v>3410</v>
      </c>
      <c r="C224" s="27">
        <v>2500</v>
      </c>
      <c r="D224" s="27">
        <v>360</v>
      </c>
      <c r="E224" s="27">
        <v>30</v>
      </c>
      <c r="F224" s="27">
        <v>0.9</v>
      </c>
      <c r="G224" s="27">
        <v>80</v>
      </c>
      <c r="H224" s="27">
        <v>0</v>
      </c>
    </row>
    <row r="225" spans="1:8" x14ac:dyDescent="0.25">
      <c r="A225">
        <v>220</v>
      </c>
      <c r="B225" t="s">
        <v>3411</v>
      </c>
      <c r="C225" s="27">
        <v>89</v>
      </c>
      <c r="D225" s="27">
        <v>30</v>
      </c>
      <c r="E225" s="27">
        <v>8</v>
      </c>
      <c r="F225" s="27">
        <v>0.9</v>
      </c>
      <c r="G225" s="27">
        <v>400</v>
      </c>
      <c r="H225" s="27">
        <v>0</v>
      </c>
    </row>
    <row r="226" spans="1:8" x14ac:dyDescent="0.25">
      <c r="A226">
        <v>221</v>
      </c>
      <c r="B226" t="s">
        <v>3412</v>
      </c>
      <c r="C226" s="27">
        <v>200</v>
      </c>
      <c r="D226" s="27">
        <v>1</v>
      </c>
      <c r="E226" s="27">
        <v>1</v>
      </c>
      <c r="F226" s="27">
        <v>0.7</v>
      </c>
      <c r="G226" s="27">
        <v>149</v>
      </c>
      <c r="H226" s="27">
        <v>0</v>
      </c>
    </row>
    <row r="227" spans="1:8" x14ac:dyDescent="0.25">
      <c r="A227">
        <v>222</v>
      </c>
      <c r="B227" t="s">
        <v>3413</v>
      </c>
      <c r="C227" s="27">
        <v>220</v>
      </c>
      <c r="D227" s="27">
        <v>7</v>
      </c>
      <c r="E227" s="27">
        <v>3</v>
      </c>
      <c r="F227" s="27">
        <v>0.9</v>
      </c>
      <c r="G227" s="27">
        <v>400</v>
      </c>
      <c r="H227" s="27">
        <v>0</v>
      </c>
    </row>
    <row r="228" spans="1:8" x14ac:dyDescent="0.25">
      <c r="A228">
        <v>223</v>
      </c>
      <c r="B228" t="s">
        <v>3414</v>
      </c>
      <c r="C228" s="27">
        <v>2.5</v>
      </c>
      <c r="D228" s="27">
        <v>20</v>
      </c>
      <c r="E228" s="27">
        <v>5</v>
      </c>
      <c r="F228" s="27">
        <v>0.4</v>
      </c>
      <c r="G228" s="27">
        <v>600</v>
      </c>
      <c r="H228" s="27">
        <v>0</v>
      </c>
    </row>
    <row r="229" spans="1:8" x14ac:dyDescent="0.25">
      <c r="A229">
        <v>224</v>
      </c>
      <c r="B229" t="s">
        <v>3415</v>
      </c>
      <c r="C229" s="27">
        <v>44</v>
      </c>
      <c r="D229" s="27">
        <v>13</v>
      </c>
      <c r="E229" s="27">
        <v>1</v>
      </c>
      <c r="F229" s="27">
        <v>0.3</v>
      </c>
      <c r="G229" s="27">
        <v>400</v>
      </c>
      <c r="H229" s="27">
        <v>0</v>
      </c>
    </row>
    <row r="230" spans="1:8" x14ac:dyDescent="0.25">
      <c r="A230">
        <v>225</v>
      </c>
      <c r="B230" t="s">
        <v>3416</v>
      </c>
      <c r="C230" s="27">
        <v>1000000</v>
      </c>
      <c r="D230" s="27">
        <v>17</v>
      </c>
      <c r="E230" s="27">
        <v>5</v>
      </c>
      <c r="F230" s="27">
        <v>0.9</v>
      </c>
      <c r="G230" s="27">
        <v>7</v>
      </c>
      <c r="H230" s="27">
        <v>0</v>
      </c>
    </row>
    <row r="231" spans="1:8" x14ac:dyDescent="0.25">
      <c r="A231">
        <v>226</v>
      </c>
      <c r="B231" t="s">
        <v>3417</v>
      </c>
      <c r="C231" s="27">
        <v>250000</v>
      </c>
      <c r="D231" s="27">
        <v>14</v>
      </c>
      <c r="E231" s="27">
        <v>5</v>
      </c>
      <c r="F231" s="27">
        <v>0.9</v>
      </c>
      <c r="G231" s="27">
        <v>113</v>
      </c>
      <c r="H231" s="27">
        <v>0</v>
      </c>
    </row>
    <row r="232" spans="1:8" x14ac:dyDescent="0.25">
      <c r="A232">
        <v>227</v>
      </c>
      <c r="B232" t="s">
        <v>3418</v>
      </c>
      <c r="C232" s="27">
        <v>0.1</v>
      </c>
      <c r="D232" s="27">
        <v>26</v>
      </c>
      <c r="E232" s="27">
        <v>7</v>
      </c>
      <c r="F232" s="27">
        <v>0.4</v>
      </c>
      <c r="G232" s="27">
        <v>240000</v>
      </c>
      <c r="H232" s="27">
        <v>0</v>
      </c>
    </row>
    <row r="233" spans="1:8" x14ac:dyDescent="0.25">
      <c r="A233">
        <v>228</v>
      </c>
      <c r="B233" t="s">
        <v>3419</v>
      </c>
      <c r="C233" s="27">
        <v>1.8</v>
      </c>
      <c r="D233" s="27">
        <v>28</v>
      </c>
      <c r="E233" s="27">
        <v>8</v>
      </c>
      <c r="F233" s="27">
        <v>0.4</v>
      </c>
      <c r="G233" s="27">
        <v>5600</v>
      </c>
      <c r="H233" s="27">
        <v>0</v>
      </c>
    </row>
    <row r="234" spans="1:8" x14ac:dyDescent="0.25">
      <c r="A234">
        <v>229</v>
      </c>
      <c r="B234" t="s">
        <v>3420</v>
      </c>
      <c r="C234" s="27">
        <v>200</v>
      </c>
      <c r="D234" s="27">
        <v>40</v>
      </c>
      <c r="E234" s="27">
        <v>2</v>
      </c>
      <c r="F234" s="27">
        <v>0.6</v>
      </c>
      <c r="G234" s="27">
        <v>250</v>
      </c>
      <c r="H234" s="27">
        <v>0</v>
      </c>
    </row>
    <row r="235" spans="1:8" x14ac:dyDescent="0.25">
      <c r="A235">
        <v>230</v>
      </c>
      <c r="B235" t="s">
        <v>3421</v>
      </c>
      <c r="C235" s="27">
        <v>40</v>
      </c>
      <c r="D235" s="27">
        <v>5</v>
      </c>
      <c r="E235" s="27">
        <v>3</v>
      </c>
      <c r="F235" s="27">
        <v>0.9</v>
      </c>
      <c r="G235" s="27">
        <v>570</v>
      </c>
      <c r="H235" s="27">
        <v>0</v>
      </c>
    </row>
    <row r="236" spans="1:8" x14ac:dyDescent="0.25">
      <c r="A236">
        <v>231</v>
      </c>
      <c r="B236" t="s">
        <v>3422</v>
      </c>
      <c r="C236" s="27">
        <v>50</v>
      </c>
      <c r="D236" s="27">
        <v>403</v>
      </c>
      <c r="E236" s="27">
        <v>30</v>
      </c>
      <c r="F236" s="27">
        <v>0.6</v>
      </c>
      <c r="G236" s="27">
        <v>2500</v>
      </c>
      <c r="H236" s="27">
        <v>0</v>
      </c>
    </row>
    <row r="237" spans="1:8" x14ac:dyDescent="0.25">
      <c r="A237">
        <v>232</v>
      </c>
      <c r="B237" t="s">
        <v>3423</v>
      </c>
      <c r="C237" s="27">
        <v>2270</v>
      </c>
      <c r="D237" s="27">
        <v>1</v>
      </c>
      <c r="E237" s="27">
        <v>1</v>
      </c>
      <c r="F237" s="27">
        <v>1</v>
      </c>
      <c r="G237" s="27">
        <v>62</v>
      </c>
      <c r="H237" s="27">
        <v>0</v>
      </c>
    </row>
    <row r="238" spans="1:8" x14ac:dyDescent="0.25">
      <c r="A238">
        <v>233</v>
      </c>
      <c r="B238" t="s">
        <v>3424</v>
      </c>
      <c r="C238" s="27">
        <v>2250</v>
      </c>
      <c r="D238" s="27">
        <v>10</v>
      </c>
      <c r="E238" s="27">
        <v>5</v>
      </c>
      <c r="F238" s="27">
        <v>1</v>
      </c>
      <c r="G238" s="27">
        <v>32</v>
      </c>
      <c r="H238" s="27">
        <v>0</v>
      </c>
    </row>
    <row r="239" spans="1:8" x14ac:dyDescent="0.25">
      <c r="A239">
        <v>234</v>
      </c>
      <c r="B239" t="s">
        <v>3425</v>
      </c>
      <c r="C239" s="27">
        <v>6000</v>
      </c>
      <c r="D239" s="27">
        <v>40</v>
      </c>
      <c r="E239" s="27">
        <v>10</v>
      </c>
      <c r="F239" s="27">
        <v>1</v>
      </c>
      <c r="G239" s="27">
        <v>40</v>
      </c>
      <c r="H239" s="27">
        <v>0</v>
      </c>
    </row>
    <row r="240" spans="1:8" x14ac:dyDescent="0.25">
      <c r="A240">
        <v>235</v>
      </c>
      <c r="B240" t="s">
        <v>3425</v>
      </c>
      <c r="C240" s="27">
        <v>6000</v>
      </c>
      <c r="D240" s="27">
        <v>7</v>
      </c>
      <c r="E240" s="27">
        <v>2</v>
      </c>
      <c r="F240" s="27">
        <v>1</v>
      </c>
      <c r="G240" s="27">
        <v>40</v>
      </c>
      <c r="H240" s="27">
        <v>0</v>
      </c>
    </row>
    <row r="241" spans="1:8" x14ac:dyDescent="0.25">
      <c r="A241">
        <v>236</v>
      </c>
      <c r="B241" t="s">
        <v>3426</v>
      </c>
      <c r="C241" s="27">
        <v>6000</v>
      </c>
      <c r="D241" s="27">
        <v>30</v>
      </c>
      <c r="E241" s="27">
        <v>7</v>
      </c>
      <c r="F241" s="27">
        <v>1</v>
      </c>
      <c r="G241" s="27">
        <v>30</v>
      </c>
      <c r="H241" s="27">
        <v>0</v>
      </c>
    </row>
    <row r="242" spans="1:8" x14ac:dyDescent="0.25">
      <c r="A242">
        <v>237</v>
      </c>
      <c r="B242" t="s">
        <v>3427</v>
      </c>
      <c r="C242" s="27">
        <v>6000</v>
      </c>
      <c r="D242" s="27">
        <v>20</v>
      </c>
      <c r="E242" s="27">
        <v>6</v>
      </c>
      <c r="F242" s="27">
        <v>1</v>
      </c>
      <c r="G242" s="27">
        <v>10</v>
      </c>
      <c r="H242" s="27">
        <v>0</v>
      </c>
    </row>
    <row r="243" spans="1:8" x14ac:dyDescent="0.25">
      <c r="A243">
        <v>238</v>
      </c>
      <c r="B243" t="s">
        <v>3428</v>
      </c>
      <c r="C243" s="27">
        <v>2.5</v>
      </c>
      <c r="D243" s="27">
        <v>60</v>
      </c>
      <c r="E243" s="27">
        <v>15</v>
      </c>
      <c r="F243" s="27">
        <v>0.4</v>
      </c>
      <c r="G243" s="27">
        <v>3000</v>
      </c>
      <c r="H243" s="27">
        <v>0</v>
      </c>
    </row>
    <row r="244" spans="1:8" x14ac:dyDescent="0.25">
      <c r="A244">
        <v>239</v>
      </c>
      <c r="B244" t="s">
        <v>3429</v>
      </c>
      <c r="C244" s="27">
        <v>22</v>
      </c>
      <c r="D244" s="27">
        <v>42</v>
      </c>
      <c r="E244" s="27">
        <v>5</v>
      </c>
      <c r="F244" s="27">
        <v>0.5</v>
      </c>
      <c r="G244" s="27">
        <v>2000</v>
      </c>
      <c r="H244" s="27">
        <v>0</v>
      </c>
    </row>
    <row r="245" spans="1:8" x14ac:dyDescent="0.25">
      <c r="A245">
        <v>240</v>
      </c>
      <c r="B245" t="s">
        <v>3430</v>
      </c>
      <c r="C245" s="27">
        <v>0.4</v>
      </c>
      <c r="D245" s="27">
        <v>21</v>
      </c>
      <c r="E245" s="27">
        <v>4</v>
      </c>
      <c r="F245" s="27">
        <v>0.4</v>
      </c>
      <c r="G245" s="27">
        <v>5000</v>
      </c>
      <c r="H245" s="27">
        <v>0</v>
      </c>
    </row>
    <row r="246" spans="1:8" x14ac:dyDescent="0.25">
      <c r="A246">
        <v>241</v>
      </c>
      <c r="B246" t="s">
        <v>3431</v>
      </c>
      <c r="C246" s="27">
        <v>8</v>
      </c>
      <c r="D246" s="27">
        <v>130</v>
      </c>
      <c r="E246" s="27">
        <v>30</v>
      </c>
      <c r="F246" s="27">
        <v>0.5</v>
      </c>
      <c r="G246" s="27">
        <v>1650</v>
      </c>
      <c r="H246" s="27">
        <v>0</v>
      </c>
    </row>
    <row r="247" spans="1:8" x14ac:dyDescent="0.25">
      <c r="A247">
        <v>242</v>
      </c>
      <c r="B247" t="s">
        <v>3432</v>
      </c>
      <c r="C247" s="27">
        <v>50</v>
      </c>
      <c r="D247" s="27">
        <v>20</v>
      </c>
      <c r="E247" s="27">
        <v>3</v>
      </c>
      <c r="F247" s="27">
        <v>0.6</v>
      </c>
      <c r="G247" s="27">
        <v>1000</v>
      </c>
      <c r="H247" s="27">
        <v>0</v>
      </c>
    </row>
    <row r="248" spans="1:8" x14ac:dyDescent="0.25">
      <c r="A248">
        <v>243</v>
      </c>
      <c r="B248" t="s">
        <v>3433</v>
      </c>
      <c r="C248" s="27">
        <v>22</v>
      </c>
      <c r="D248" s="27">
        <v>60</v>
      </c>
      <c r="E248" s="27">
        <v>2</v>
      </c>
      <c r="F248" s="27">
        <v>0.6</v>
      </c>
      <c r="G248" s="27">
        <v>1000</v>
      </c>
      <c r="H248" s="27">
        <v>0</v>
      </c>
    </row>
    <row r="249" spans="1:8" x14ac:dyDescent="0.25">
      <c r="A249">
        <v>244</v>
      </c>
      <c r="B249" t="s">
        <v>3434</v>
      </c>
      <c r="C249" s="27">
        <v>0.3</v>
      </c>
      <c r="D249" s="27">
        <v>50</v>
      </c>
      <c r="E249" s="27">
        <v>3</v>
      </c>
      <c r="F249" s="27">
        <v>0.1</v>
      </c>
      <c r="G249" s="27">
        <v>12400</v>
      </c>
      <c r="H249" s="27">
        <v>0</v>
      </c>
    </row>
    <row r="250" spans="1:8" x14ac:dyDescent="0.25">
      <c r="A250">
        <v>245</v>
      </c>
      <c r="B250" t="s">
        <v>3435</v>
      </c>
      <c r="C250" s="27">
        <v>30</v>
      </c>
      <c r="D250" s="27">
        <v>15</v>
      </c>
      <c r="E250" s="27">
        <v>8</v>
      </c>
      <c r="F250" s="27">
        <v>0.5</v>
      </c>
      <c r="G250" s="27">
        <v>670</v>
      </c>
      <c r="H250" s="27">
        <v>0</v>
      </c>
    </row>
    <row r="251" spans="1:8" x14ac:dyDescent="0.25">
      <c r="A251">
        <v>246</v>
      </c>
      <c r="B251" t="s">
        <v>3436</v>
      </c>
      <c r="C251" s="27">
        <v>200000</v>
      </c>
      <c r="D251" s="27">
        <v>14</v>
      </c>
      <c r="E251" s="27">
        <v>7</v>
      </c>
      <c r="F251" s="27">
        <v>0.9</v>
      </c>
      <c r="G251" s="27">
        <v>20</v>
      </c>
      <c r="H251" s="27">
        <v>0</v>
      </c>
    </row>
    <row r="252" spans="1:8" x14ac:dyDescent="0.25">
      <c r="A252">
        <v>247</v>
      </c>
      <c r="B252" t="s">
        <v>3437</v>
      </c>
      <c r="C252" s="27">
        <v>100</v>
      </c>
      <c r="D252" s="27">
        <v>14</v>
      </c>
      <c r="E252" s="27">
        <v>4</v>
      </c>
      <c r="F252" s="27">
        <v>0.7</v>
      </c>
      <c r="G252" s="27">
        <v>430</v>
      </c>
      <c r="H252" s="27">
        <v>0</v>
      </c>
    </row>
    <row r="253" spans="1:8" x14ac:dyDescent="0.25">
      <c r="A253">
        <v>248</v>
      </c>
      <c r="B253" t="s">
        <v>3438</v>
      </c>
      <c r="C253" s="27">
        <v>110</v>
      </c>
      <c r="D253" s="27">
        <v>110</v>
      </c>
      <c r="E253" s="27">
        <v>30</v>
      </c>
      <c r="F253" s="27">
        <v>0.7</v>
      </c>
      <c r="G253" s="27">
        <v>1000</v>
      </c>
      <c r="H253" s="27">
        <v>0</v>
      </c>
    </row>
    <row r="254" spans="1:8" x14ac:dyDescent="0.25">
      <c r="A254">
        <v>249</v>
      </c>
      <c r="B254" t="s">
        <v>3439</v>
      </c>
      <c r="C254" s="27">
        <v>0.1</v>
      </c>
      <c r="D254" s="27">
        <v>140</v>
      </c>
      <c r="E254" s="27">
        <v>1</v>
      </c>
      <c r="F254" s="27">
        <v>0.3</v>
      </c>
      <c r="G254" s="27">
        <v>2240</v>
      </c>
      <c r="H254" s="27">
        <v>0</v>
      </c>
    </row>
    <row r="255" spans="1:8" x14ac:dyDescent="0.25">
      <c r="A255">
        <v>250</v>
      </c>
      <c r="B255" t="s">
        <v>3440</v>
      </c>
      <c r="C255" s="27">
        <v>3.5</v>
      </c>
      <c r="D255" s="27">
        <v>10</v>
      </c>
      <c r="E255" s="27">
        <v>5</v>
      </c>
      <c r="F255" s="27">
        <v>0.4</v>
      </c>
      <c r="G255" s="27">
        <v>1830</v>
      </c>
      <c r="H255" s="27">
        <v>0</v>
      </c>
    </row>
    <row r="256" spans="1:8" x14ac:dyDescent="0.25">
      <c r="A256">
        <v>251</v>
      </c>
      <c r="B256" t="s">
        <v>3441</v>
      </c>
      <c r="C256" s="27">
        <v>100000</v>
      </c>
      <c r="D256" s="27">
        <v>30</v>
      </c>
      <c r="E256" s="27">
        <v>8</v>
      </c>
      <c r="F256" s="27">
        <v>0.6</v>
      </c>
      <c r="G256" s="27">
        <v>20</v>
      </c>
      <c r="H256" s="27">
        <v>0</v>
      </c>
    </row>
    <row r="257" spans="1:8" x14ac:dyDescent="0.25">
      <c r="A257">
        <v>252</v>
      </c>
      <c r="B257" t="s">
        <v>3442</v>
      </c>
      <c r="C257" s="27">
        <v>200000</v>
      </c>
      <c r="D257" s="27">
        <v>90</v>
      </c>
      <c r="E257" s="27">
        <v>8</v>
      </c>
      <c r="F257" s="27">
        <v>0.6</v>
      </c>
      <c r="G257" s="27">
        <v>16</v>
      </c>
      <c r="H257" s="27">
        <v>0</v>
      </c>
    </row>
    <row r="258" spans="1:8" x14ac:dyDescent="0.25">
      <c r="A258">
        <v>253</v>
      </c>
      <c r="B258" t="s">
        <v>3443</v>
      </c>
      <c r="C258" s="27">
        <v>0.4</v>
      </c>
      <c r="D258" s="27">
        <v>500</v>
      </c>
      <c r="E258" s="27">
        <v>2</v>
      </c>
      <c r="F258" s="27">
        <v>0.1</v>
      </c>
      <c r="G258" s="27">
        <v>400000</v>
      </c>
      <c r="H258" s="27">
        <v>0</v>
      </c>
    </row>
    <row r="259" spans="1:8" x14ac:dyDescent="0.25">
      <c r="A259">
        <v>254</v>
      </c>
      <c r="B259" t="s">
        <v>3444</v>
      </c>
      <c r="C259" s="27">
        <v>0</v>
      </c>
      <c r="D259" s="27">
        <v>27</v>
      </c>
      <c r="E259" s="27">
        <v>1</v>
      </c>
      <c r="F259" s="27">
        <v>0.4</v>
      </c>
      <c r="G259" s="27">
        <v>100000</v>
      </c>
      <c r="H259" s="27">
        <v>0</v>
      </c>
    </row>
    <row r="260" spans="1:8" x14ac:dyDescent="0.25">
      <c r="A260">
        <v>255</v>
      </c>
      <c r="B260" t="s">
        <v>3445</v>
      </c>
      <c r="C260" s="27">
        <v>0.3</v>
      </c>
      <c r="D260" s="27">
        <v>60</v>
      </c>
      <c r="E260" s="27">
        <v>3</v>
      </c>
      <c r="F260" s="27">
        <v>0.4</v>
      </c>
      <c r="G260" s="27">
        <v>8000</v>
      </c>
      <c r="H260" s="27">
        <v>0</v>
      </c>
    </row>
    <row r="261" spans="1:8" x14ac:dyDescent="0.25">
      <c r="A261">
        <v>256</v>
      </c>
      <c r="B261" t="s">
        <v>3446</v>
      </c>
      <c r="C261" s="27">
        <v>105</v>
      </c>
      <c r="D261" s="27">
        <v>10</v>
      </c>
      <c r="E261" s="27">
        <v>5</v>
      </c>
      <c r="F261" s="27">
        <v>0.4</v>
      </c>
      <c r="G261" s="27">
        <v>300</v>
      </c>
      <c r="H261" s="27">
        <v>0</v>
      </c>
    </row>
    <row r="262" spans="1:8" x14ac:dyDescent="0.25">
      <c r="A262">
        <v>257</v>
      </c>
      <c r="B262" t="s">
        <v>3447</v>
      </c>
      <c r="C262" s="27">
        <v>0.6</v>
      </c>
      <c r="D262" s="27">
        <v>15</v>
      </c>
      <c r="E262" s="27">
        <v>6</v>
      </c>
      <c r="F262" s="27">
        <v>0.7</v>
      </c>
      <c r="G262" s="27">
        <v>12500</v>
      </c>
      <c r="H262" s="27">
        <v>0</v>
      </c>
    </row>
    <row r="263" spans="1:8" x14ac:dyDescent="0.25">
      <c r="A263">
        <v>258</v>
      </c>
      <c r="B263" t="s">
        <v>3448</v>
      </c>
      <c r="C263" s="27">
        <v>18</v>
      </c>
      <c r="D263" s="27">
        <v>90</v>
      </c>
      <c r="E263" s="27">
        <v>30</v>
      </c>
      <c r="F263" s="27">
        <v>0.7</v>
      </c>
      <c r="G263" s="27">
        <v>420</v>
      </c>
      <c r="H263" s="27">
        <v>0</v>
      </c>
    </row>
    <row r="264" spans="1:8" x14ac:dyDescent="0.25">
      <c r="A264">
        <v>259</v>
      </c>
      <c r="B264" t="s">
        <v>3449</v>
      </c>
      <c r="C264" s="27">
        <v>23</v>
      </c>
      <c r="D264" s="27">
        <v>46</v>
      </c>
      <c r="E264" s="27">
        <v>15</v>
      </c>
      <c r="F264" s="27">
        <v>0.7</v>
      </c>
      <c r="G264" s="27">
        <v>780</v>
      </c>
      <c r="H264" s="27">
        <v>0</v>
      </c>
    </row>
    <row r="265" spans="1:8" x14ac:dyDescent="0.25">
      <c r="A265">
        <v>260</v>
      </c>
      <c r="B265" t="s">
        <v>3450</v>
      </c>
      <c r="C265" s="27">
        <v>963000</v>
      </c>
      <c r="D265" s="27">
        <v>7</v>
      </c>
      <c r="E265" s="27">
        <v>99</v>
      </c>
      <c r="F265" s="27">
        <v>1</v>
      </c>
      <c r="G265" s="27">
        <v>10</v>
      </c>
      <c r="H265" s="27">
        <v>0</v>
      </c>
    </row>
    <row r="266" spans="1:8" x14ac:dyDescent="0.25">
      <c r="A266">
        <v>261</v>
      </c>
      <c r="B266" t="s">
        <v>3451</v>
      </c>
      <c r="C266" s="27">
        <v>33000</v>
      </c>
      <c r="D266" s="27">
        <v>90</v>
      </c>
      <c r="E266" s="27">
        <v>30</v>
      </c>
      <c r="F266" s="27">
        <v>0.9</v>
      </c>
      <c r="G266" s="27">
        <v>54</v>
      </c>
      <c r="H266" s="27">
        <v>0</v>
      </c>
    </row>
    <row r="267" spans="1:8" x14ac:dyDescent="0.25">
      <c r="A267">
        <v>262</v>
      </c>
      <c r="B267" t="s">
        <v>3452</v>
      </c>
      <c r="C267" s="27">
        <v>0</v>
      </c>
      <c r="D267" s="27">
        <v>90</v>
      </c>
      <c r="E267" s="27">
        <v>30</v>
      </c>
      <c r="F267" s="27">
        <v>0.2</v>
      </c>
      <c r="G267" s="27">
        <v>2300</v>
      </c>
      <c r="H267" s="27">
        <v>0</v>
      </c>
    </row>
    <row r="268" spans="1:8" x14ac:dyDescent="0.25">
      <c r="A268">
        <v>263</v>
      </c>
      <c r="B268" t="s">
        <v>3453</v>
      </c>
      <c r="C268" s="27">
        <v>108</v>
      </c>
      <c r="D268" s="27">
        <v>12</v>
      </c>
      <c r="E268" s="27">
        <v>2</v>
      </c>
      <c r="F268" s="27">
        <v>0.8</v>
      </c>
      <c r="G268" s="27">
        <v>260</v>
      </c>
      <c r="H268" s="27">
        <v>0</v>
      </c>
    </row>
    <row r="269" spans="1:8" x14ac:dyDescent="0.25">
      <c r="A269">
        <v>264</v>
      </c>
      <c r="B269" t="s">
        <v>3454</v>
      </c>
      <c r="C269" s="27">
        <v>195</v>
      </c>
      <c r="D269" s="27">
        <v>7</v>
      </c>
      <c r="E269" s="27">
        <v>99</v>
      </c>
      <c r="F269" s="27">
        <v>1</v>
      </c>
      <c r="G269" s="27">
        <v>260</v>
      </c>
      <c r="H269" s="27">
        <v>0</v>
      </c>
    </row>
    <row r="270" spans="1:8" x14ac:dyDescent="0.25">
      <c r="A270">
        <v>265</v>
      </c>
      <c r="B270" t="s">
        <v>3455</v>
      </c>
      <c r="C270" s="27">
        <v>100</v>
      </c>
      <c r="D270" s="27">
        <v>10</v>
      </c>
      <c r="E270" s="27">
        <v>2</v>
      </c>
      <c r="F270" s="27">
        <v>0.6</v>
      </c>
      <c r="G270" s="27">
        <v>1000</v>
      </c>
      <c r="H270" s="27">
        <v>0</v>
      </c>
    </row>
    <row r="271" spans="1:8" x14ac:dyDescent="0.25">
      <c r="A271">
        <v>266</v>
      </c>
      <c r="B271" t="s">
        <v>3456</v>
      </c>
      <c r="C271" s="27">
        <v>7600</v>
      </c>
      <c r="D271" s="27">
        <v>10</v>
      </c>
      <c r="E271" s="27">
        <v>99</v>
      </c>
      <c r="F271" s="27">
        <v>1</v>
      </c>
      <c r="G271" s="27">
        <v>10</v>
      </c>
      <c r="H271" s="27">
        <v>0</v>
      </c>
    </row>
    <row r="272" spans="1:8" x14ac:dyDescent="0.25">
      <c r="A272">
        <v>267</v>
      </c>
      <c r="B272" t="s">
        <v>3457</v>
      </c>
      <c r="C272" s="27">
        <v>282000</v>
      </c>
      <c r="D272" s="27">
        <v>4</v>
      </c>
      <c r="E272" s="27">
        <v>4</v>
      </c>
      <c r="F272" s="27">
        <v>0.9</v>
      </c>
      <c r="G272" s="27">
        <v>25</v>
      </c>
      <c r="H272" s="27">
        <v>0</v>
      </c>
    </row>
    <row r="273" spans="1:8" x14ac:dyDescent="0.25">
      <c r="A273">
        <v>268</v>
      </c>
      <c r="B273" t="s">
        <v>3458</v>
      </c>
      <c r="C273" s="27">
        <v>796000</v>
      </c>
      <c r="D273" s="27">
        <v>10</v>
      </c>
      <c r="E273" s="27">
        <v>9</v>
      </c>
      <c r="F273" s="27">
        <v>0.4</v>
      </c>
      <c r="G273" s="27">
        <v>20</v>
      </c>
      <c r="H273" s="27">
        <v>0</v>
      </c>
    </row>
    <row r="274" spans="1:8" x14ac:dyDescent="0.25">
      <c r="A274">
        <v>269</v>
      </c>
      <c r="B274" t="s">
        <v>3459</v>
      </c>
      <c r="C274" s="27">
        <v>500000</v>
      </c>
      <c r="D274" s="27">
        <v>24</v>
      </c>
      <c r="E274" s="27">
        <v>10</v>
      </c>
      <c r="F274" s="27">
        <v>0.4</v>
      </c>
      <c r="G274" s="27">
        <v>80</v>
      </c>
      <c r="H274" s="27">
        <v>0</v>
      </c>
    </row>
    <row r="275" spans="1:8" x14ac:dyDescent="0.25">
      <c r="A275">
        <v>270</v>
      </c>
      <c r="B275" t="s">
        <v>3460</v>
      </c>
      <c r="C275" s="27">
        <v>50</v>
      </c>
      <c r="D275" s="27">
        <v>10</v>
      </c>
      <c r="E275" s="27">
        <v>9</v>
      </c>
      <c r="F275" s="27">
        <v>0.4</v>
      </c>
      <c r="G275" s="27">
        <v>1000</v>
      </c>
      <c r="H275" s="27">
        <v>0</v>
      </c>
    </row>
    <row r="276" spans="1:8" x14ac:dyDescent="0.25">
      <c r="A276">
        <v>271</v>
      </c>
      <c r="B276" t="s">
        <v>3461</v>
      </c>
      <c r="C276" s="27">
        <v>3</v>
      </c>
      <c r="D276" s="27">
        <v>21</v>
      </c>
      <c r="E276" s="27">
        <v>8</v>
      </c>
      <c r="F276" s="27">
        <v>0.6</v>
      </c>
      <c r="G276" s="27">
        <v>1800</v>
      </c>
      <c r="H276" s="27">
        <v>0</v>
      </c>
    </row>
    <row r="277" spans="1:8" x14ac:dyDescent="0.25">
      <c r="A277">
        <v>272</v>
      </c>
      <c r="B277" t="s">
        <v>3462</v>
      </c>
      <c r="C277" s="27">
        <v>430</v>
      </c>
      <c r="D277" s="27">
        <v>99</v>
      </c>
      <c r="E277" s="27">
        <v>34</v>
      </c>
      <c r="F277" s="27">
        <v>0.7</v>
      </c>
      <c r="G277" s="27">
        <v>50</v>
      </c>
      <c r="H277" s="27">
        <v>0</v>
      </c>
    </row>
    <row r="278" spans="1:8" x14ac:dyDescent="0.25">
      <c r="A278">
        <v>278</v>
      </c>
      <c r="B278" t="s">
        <v>3463</v>
      </c>
      <c r="C278" s="27">
        <v>225</v>
      </c>
      <c r="D278" s="27">
        <v>254</v>
      </c>
      <c r="E278" s="27">
        <v>8</v>
      </c>
      <c r="F278" s="27">
        <v>0.6</v>
      </c>
      <c r="G278" s="27">
        <v>1800</v>
      </c>
      <c r="H278" s="27">
        <v>0</v>
      </c>
    </row>
    <row r="279" spans="1:8" x14ac:dyDescent="0.25">
      <c r="A279">
        <v>279</v>
      </c>
      <c r="B279" t="s">
        <v>3464</v>
      </c>
      <c r="C279" s="27">
        <v>225</v>
      </c>
      <c r="D279" s="27">
        <v>254</v>
      </c>
      <c r="E279" s="27">
        <v>8</v>
      </c>
      <c r="F279" s="27">
        <v>0.6</v>
      </c>
      <c r="G279" s="27">
        <v>1800</v>
      </c>
      <c r="H279" s="27">
        <v>0</v>
      </c>
    </row>
    <row r="280" spans="1:8" x14ac:dyDescent="0.25">
      <c r="A280">
        <v>280</v>
      </c>
      <c r="B280" t="s">
        <v>3465</v>
      </c>
      <c r="C280" s="27">
        <v>225</v>
      </c>
      <c r="D280" s="27">
        <v>23</v>
      </c>
      <c r="E280" s="27">
        <v>8</v>
      </c>
      <c r="F280" s="27">
        <v>0.6</v>
      </c>
      <c r="G280" s="27">
        <v>1800</v>
      </c>
      <c r="H280" s="27">
        <v>0</v>
      </c>
    </row>
    <row r="281" spans="1:8" x14ac:dyDescent="0.25">
      <c r="A281">
        <v>281</v>
      </c>
      <c r="B281" t="s">
        <v>3466</v>
      </c>
      <c r="C281" s="27">
        <v>23</v>
      </c>
      <c r="D281" s="27">
        <v>23</v>
      </c>
      <c r="E281" s="27">
        <v>8</v>
      </c>
      <c r="F281" s="27">
        <v>0.6</v>
      </c>
      <c r="G281" s="27">
        <v>1800</v>
      </c>
      <c r="H281" s="27">
        <v>25</v>
      </c>
    </row>
    <row r="282" spans="1:8" x14ac:dyDescent="0.25">
      <c r="A282">
        <v>283</v>
      </c>
      <c r="B282" t="s">
        <v>3467</v>
      </c>
      <c r="C282" s="27">
        <v>23</v>
      </c>
      <c r="D282" s="27">
        <v>23</v>
      </c>
      <c r="E282" s="27">
        <v>8</v>
      </c>
      <c r="F282" s="27">
        <v>0.6</v>
      </c>
      <c r="G282" s="27">
        <v>100</v>
      </c>
      <c r="H282" s="27">
        <v>1</v>
      </c>
    </row>
    <row r="283" spans="1:8" x14ac:dyDescent="0.25">
      <c r="A283">
        <v>285</v>
      </c>
      <c r="B283" t="s">
        <v>3468</v>
      </c>
      <c r="C283" s="27">
        <v>5000</v>
      </c>
      <c r="D283" s="27">
        <v>10</v>
      </c>
      <c r="E283" s="27">
        <v>9</v>
      </c>
      <c r="F283" s="27">
        <v>0.4</v>
      </c>
      <c r="G283" s="27">
        <v>3220</v>
      </c>
      <c r="H283" s="27">
        <v>25</v>
      </c>
    </row>
    <row r="284" spans="1:8" x14ac:dyDescent="0.25">
      <c r="A284">
        <v>286</v>
      </c>
      <c r="B284" t="s">
        <v>3469</v>
      </c>
      <c r="C284" s="27">
        <v>58</v>
      </c>
      <c r="D284" s="27">
        <v>28</v>
      </c>
      <c r="E284" s="27">
        <v>0</v>
      </c>
      <c r="F284" s="27">
        <v>0</v>
      </c>
      <c r="G284" s="27">
        <v>0</v>
      </c>
      <c r="H284" s="27">
        <v>0</v>
      </c>
    </row>
    <row r="285" spans="1:8" x14ac:dyDescent="0.25">
      <c r="A285">
        <v>287</v>
      </c>
      <c r="B285" t="s">
        <v>3470</v>
      </c>
      <c r="C285" s="27">
        <v>900</v>
      </c>
      <c r="D285" s="27">
        <v>28</v>
      </c>
      <c r="E285" s="27">
        <v>0</v>
      </c>
      <c r="F285" s="27">
        <v>0</v>
      </c>
      <c r="G285" s="27">
        <v>0</v>
      </c>
      <c r="H285" s="27">
        <v>0</v>
      </c>
    </row>
    <row r="286" spans="1:8" x14ac:dyDescent="0.25">
      <c r="A286">
        <v>288</v>
      </c>
      <c r="B286" t="s">
        <v>3471</v>
      </c>
      <c r="C286" s="27">
        <v>24</v>
      </c>
      <c r="D286" s="27">
        <v>58</v>
      </c>
      <c r="E286" s="27">
        <v>1</v>
      </c>
      <c r="F286" s="27">
        <v>0</v>
      </c>
      <c r="G286" s="27">
        <v>0</v>
      </c>
      <c r="H286" s="27">
        <v>0</v>
      </c>
    </row>
    <row r="287" spans="1:8" x14ac:dyDescent="0.25">
      <c r="A287">
        <v>289</v>
      </c>
      <c r="B287" t="s">
        <v>3472</v>
      </c>
      <c r="C287" s="27">
        <v>823</v>
      </c>
      <c r="D287" s="27">
        <v>513</v>
      </c>
      <c r="E287" s="27">
        <v>0</v>
      </c>
      <c r="F287" s="27">
        <v>0</v>
      </c>
      <c r="G287" s="27">
        <v>0</v>
      </c>
      <c r="H287" s="27">
        <v>0</v>
      </c>
    </row>
    <row r="288" spans="1:8" x14ac:dyDescent="0.25">
      <c r="A288">
        <v>290</v>
      </c>
      <c r="B288" t="s">
        <v>3473</v>
      </c>
      <c r="C288" s="27">
        <v>12000</v>
      </c>
      <c r="D288" s="27">
        <v>249</v>
      </c>
      <c r="E288" s="27">
        <v>0</v>
      </c>
      <c r="F288" s="27">
        <v>0</v>
      </c>
      <c r="G288" s="27">
        <v>0</v>
      </c>
      <c r="H288" s="27">
        <v>0</v>
      </c>
    </row>
    <row r="289" spans="1:8" x14ac:dyDescent="0.25">
      <c r="A289">
        <v>291</v>
      </c>
      <c r="B289" t="s">
        <v>3474</v>
      </c>
      <c r="C289" s="27">
        <v>744000</v>
      </c>
      <c r="D289" s="27">
        <v>0</v>
      </c>
      <c r="E289" s="27">
        <v>0</v>
      </c>
      <c r="F289" s="27">
        <v>0</v>
      </c>
      <c r="G289" s="27">
        <v>0</v>
      </c>
      <c r="H289" s="27">
        <v>0</v>
      </c>
    </row>
    <row r="290" spans="1:8" x14ac:dyDescent="0.25">
      <c r="A290">
        <v>292</v>
      </c>
      <c r="B290" t="s">
        <v>3475</v>
      </c>
      <c r="C290" s="27">
        <v>825</v>
      </c>
      <c r="D290" s="27">
        <v>24</v>
      </c>
      <c r="E290" s="27">
        <v>0</v>
      </c>
      <c r="F290" s="27">
        <v>0</v>
      </c>
      <c r="G290" s="27">
        <v>0</v>
      </c>
      <c r="H290" s="27">
        <v>0</v>
      </c>
    </row>
    <row r="291" spans="1:8" ht="15.75" customHeight="1" x14ac:dyDescent="0.25">
      <c r="A291">
        <v>293</v>
      </c>
      <c r="B291" t="s">
        <v>3476</v>
      </c>
      <c r="C291" s="27">
        <v>45000</v>
      </c>
      <c r="D291" s="27">
        <v>249</v>
      </c>
      <c r="E291" s="27">
        <v>0</v>
      </c>
      <c r="F291" s="27">
        <v>0</v>
      </c>
      <c r="G291" s="27">
        <v>0</v>
      </c>
      <c r="H291" s="27">
        <v>0</v>
      </c>
    </row>
    <row r="292" spans="1:8" ht="15.75" customHeight="1" x14ac:dyDescent="0.25">
      <c r="A292">
        <v>294</v>
      </c>
      <c r="B292" t="s">
        <v>3477</v>
      </c>
      <c r="C292" s="27">
        <v>900</v>
      </c>
      <c r="D292" s="27">
        <v>513</v>
      </c>
      <c r="E292" s="27">
        <v>40</v>
      </c>
      <c r="F292" s="27">
        <v>0</v>
      </c>
      <c r="G292" s="27">
        <v>0</v>
      </c>
      <c r="H292" s="27">
        <v>0</v>
      </c>
    </row>
    <row r="293" spans="1:8" ht="15.75" customHeight="1" x14ac:dyDescent="0.25">
      <c r="A293">
        <v>295</v>
      </c>
      <c r="B293" t="s">
        <v>3478</v>
      </c>
      <c r="C293" s="27">
        <v>45000</v>
      </c>
      <c r="D293" s="27">
        <v>6.2</v>
      </c>
      <c r="E293" s="27">
        <v>0</v>
      </c>
      <c r="F293" s="27">
        <v>0</v>
      </c>
      <c r="G293" s="27">
        <v>0</v>
      </c>
      <c r="H293" s="27">
        <v>0</v>
      </c>
    </row>
    <row r="294" spans="1:8" ht="15.75" customHeight="1" x14ac:dyDescent="0.25">
      <c r="A294">
        <v>296</v>
      </c>
      <c r="B294" t="s">
        <v>3479</v>
      </c>
      <c r="C294" s="27">
        <v>12500</v>
      </c>
      <c r="D294" s="27">
        <v>320</v>
      </c>
      <c r="E294" s="27">
        <v>0</v>
      </c>
      <c r="F294" s="27">
        <v>0</v>
      </c>
      <c r="G294" s="27">
        <v>0</v>
      </c>
      <c r="H294" s="27">
        <v>0</v>
      </c>
    </row>
    <row r="295" spans="1:8" ht="15.75" customHeight="1" x14ac:dyDescent="0.25">
      <c r="A295">
        <v>297</v>
      </c>
      <c r="B295" t="s">
        <v>3480</v>
      </c>
      <c r="C295" s="27">
        <v>25</v>
      </c>
      <c r="D295" s="27">
        <v>4</v>
      </c>
      <c r="E295" s="27">
        <v>0</v>
      </c>
      <c r="F295" s="27">
        <v>0</v>
      </c>
      <c r="G295" s="27">
        <v>0</v>
      </c>
      <c r="H295" s="27">
        <v>0</v>
      </c>
    </row>
    <row r="296" spans="1:8" x14ac:dyDescent="0.25">
      <c r="A296">
        <v>298</v>
      </c>
      <c r="B296" t="s">
        <v>3478</v>
      </c>
      <c r="C296" s="27">
        <v>8.6699999999999999E-2</v>
      </c>
      <c r="D296" s="27">
        <v>6.2</v>
      </c>
      <c r="E296" s="27">
        <v>0</v>
      </c>
      <c r="F296" s="27">
        <v>0</v>
      </c>
      <c r="G296" s="27">
        <v>0</v>
      </c>
      <c r="H296" s="27">
        <v>0</v>
      </c>
    </row>
    <row r="297" spans="1:8" x14ac:dyDescent="0.25">
      <c r="A297">
        <v>299</v>
      </c>
      <c r="B297" t="s">
        <v>3481</v>
      </c>
      <c r="C297" s="27">
        <v>1010000</v>
      </c>
      <c r="D297" s="27">
        <v>249</v>
      </c>
      <c r="E297" s="27">
        <v>133</v>
      </c>
      <c r="F297" s="27">
        <v>0</v>
      </c>
      <c r="G297" s="27">
        <v>0</v>
      </c>
      <c r="H297" s="27">
        <v>0</v>
      </c>
    </row>
    <row r="298" spans="1:8" x14ac:dyDescent="0.25">
      <c r="A298">
        <v>300</v>
      </c>
      <c r="B298" t="s">
        <v>3482</v>
      </c>
      <c r="C298" s="27">
        <v>2000</v>
      </c>
      <c r="D298" s="27">
        <v>488</v>
      </c>
      <c r="E298" s="27">
        <v>60</v>
      </c>
      <c r="F298" s="27">
        <v>0</v>
      </c>
      <c r="G298" s="27">
        <v>0</v>
      </c>
      <c r="H298" s="27">
        <v>0</v>
      </c>
    </row>
  </sheetData>
  <pageMargins left="0.7" right="0.7" top="0.75" bottom="0.75" header="0.3" footer="0.3"/>
  <drawing r:id="rId1"/>
  <legacyDrawing r:id="rId2"/>
  <controls>
    <mc:AlternateContent xmlns:mc="http://schemas.openxmlformats.org/markup-compatibility/2006">
      <mc:Choice Requires="x14">
        <control shapeId="18446" r:id="rId3" name="cmdGetPest">
          <controlPr defaultSize="0" autoLine="0" r:id="rId4">
            <anchor moveWithCells="1">
              <from>
                <xdr:col>4</xdr:col>
                <xdr:colOff>57150</xdr:colOff>
                <xdr:row>0</xdr:row>
                <xdr:rowOff>247650</xdr:rowOff>
              </from>
              <to>
                <xdr:col>5</xdr:col>
                <xdr:colOff>438150</xdr:colOff>
                <xdr:row>2</xdr:row>
                <xdr:rowOff>0</xdr:rowOff>
              </to>
            </anchor>
          </controlPr>
        </control>
      </mc:Choice>
      <mc:Fallback>
        <control shapeId="18446" r:id="rId3" name="cmdGetPest"/>
      </mc:Fallback>
    </mc:AlternateContent>
    <mc:AlternateContent xmlns:mc="http://schemas.openxmlformats.org/markup-compatibility/2006">
      <mc:Choice Requires="x14">
        <control shapeId="18445" r:id="rId5" name="cmbBoxPest">
          <controlPr defaultSize="0" autoLine="0" linkedCell="B2" r:id="rId6">
            <anchor moveWithCells="1">
              <from>
                <xdr:col>1</xdr:col>
                <xdr:colOff>19050</xdr:colOff>
                <xdr:row>1</xdr:row>
                <xdr:rowOff>19050</xdr:rowOff>
              </from>
              <to>
                <xdr:col>2</xdr:col>
                <xdr:colOff>47625</xdr:colOff>
                <xdr:row>2</xdr:row>
                <xdr:rowOff>9525</xdr:rowOff>
              </to>
            </anchor>
          </controlPr>
        </control>
      </mc:Choice>
      <mc:Fallback>
        <control shapeId="18445" r:id="rId5" name="cmbBox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1" r:id="rId9" name="cmdReadPest">
          <controlPr defaultSize="0" autoLine="0" r:id="rId10">
            <anchor moveWithCells="1">
              <from>
                <xdr:col>5</xdr:col>
                <xdr:colOff>514350</xdr:colOff>
                <xdr:row>0</xdr:row>
                <xdr:rowOff>247650</xdr:rowOff>
              </from>
              <to>
                <xdr:col>7</xdr:col>
                <xdr:colOff>209550</xdr:colOff>
                <xdr:row>2</xdr:row>
                <xdr:rowOff>0</xdr:rowOff>
              </to>
            </anchor>
          </controlPr>
        </control>
      </mc:Choice>
      <mc:Fallback>
        <control shapeId="18441" r:id="rId9" name="cmdReadPest"/>
      </mc:Fallback>
    </mc:AlternateContent>
    <mc:AlternateContent xmlns:mc="http://schemas.openxmlformats.org/markup-compatibility/2006">
      <mc:Choice Requires="x14">
        <control shapeId="18443" r:id="rId11" name="cmdRun">
          <controlPr defaultSize="0" autoLine="0" r:id="rId12">
            <anchor moveWithCells="1">
              <from>
                <xdr:col>9</xdr:col>
                <xdr:colOff>0</xdr:colOff>
                <xdr:row>0</xdr:row>
                <xdr:rowOff>247650</xdr:rowOff>
              </from>
              <to>
                <xdr:col>10</xdr:col>
                <xdr:colOff>400050</xdr:colOff>
                <xdr:row>2</xdr:row>
                <xdr:rowOff>0</xdr:rowOff>
              </to>
            </anchor>
          </controlPr>
        </control>
      </mc:Choice>
      <mc:Fallback>
        <control shapeId="18443" r:id="rId11" name="cmdRun"/>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O44984"/>
  <sheetViews>
    <sheetView zoomScaleNormal="100" workbookViewId="0"/>
  </sheetViews>
  <sheetFormatPr defaultColWidth="9.140625" defaultRowHeight="15" x14ac:dyDescent="0.25"/>
  <cols>
    <col min="1" max="1" width="11" style="52" customWidth="1"/>
    <col min="2" max="3" width="9.140625" style="52"/>
    <col min="4" max="10" width="12.5703125" style="52" customWidth="1"/>
    <col min="11" max="11" width="3.85546875" style="52" customWidth="1"/>
    <col min="12" max="13" width="9.42578125" style="52" customWidth="1"/>
    <col min="14" max="14" width="10.7109375" style="52" bestFit="1" customWidth="1"/>
    <col min="15" max="16384" width="9.140625" style="52"/>
  </cols>
  <sheetData>
    <row r="1" spans="1:15" customFormat="1" ht="25.35" customHeight="1" x14ac:dyDescent="0.25">
      <c r="A1" s="118" t="s">
        <v>1342</v>
      </c>
      <c r="B1" s="11"/>
      <c r="C1" s="9"/>
      <c r="L1" s="4"/>
    </row>
    <row r="2" spans="1:15" customFormat="1" ht="19.899999999999999" customHeight="1" x14ac:dyDescent="0.25">
      <c r="A2" s="125" t="s">
        <v>926</v>
      </c>
      <c r="B2" s="121" t="s">
        <v>1871</v>
      </c>
      <c r="C2" s="103"/>
      <c r="D2" s="30" t="s">
        <v>766</v>
      </c>
      <c r="E2" s="104" t="s">
        <v>1623</v>
      </c>
      <c r="L2" s="4"/>
    </row>
    <row r="3" spans="1:15" customFormat="1" x14ac:dyDescent="0.25">
      <c r="A3" s="126" t="s">
        <v>908</v>
      </c>
      <c r="B3" s="122"/>
      <c r="C3" s="114"/>
      <c r="D3" s="280" t="s">
        <v>1625</v>
      </c>
      <c r="E3" s="280"/>
      <c r="F3" s="280"/>
      <c r="G3" s="280"/>
      <c r="H3" s="280"/>
      <c r="I3" s="280"/>
      <c r="L3" s="4"/>
    </row>
    <row r="4" spans="1:15" ht="15.75" thickBot="1" x14ac:dyDescent="0.3">
      <c r="A4" s="247" t="s">
        <v>1863</v>
      </c>
    </row>
    <row r="5" spans="1:15" s="67" customFormat="1" x14ac:dyDescent="0.25">
      <c r="A5" s="67" t="s">
        <v>674</v>
      </c>
      <c r="B5" s="67" t="s">
        <v>1333</v>
      </c>
      <c r="C5" s="67" t="s">
        <v>662</v>
      </c>
      <c r="D5" s="181" t="s">
        <v>1343</v>
      </c>
      <c r="E5" s="181" t="s">
        <v>1335</v>
      </c>
      <c r="F5" s="181" t="s">
        <v>1336</v>
      </c>
      <c r="G5" s="181" t="s">
        <v>1337</v>
      </c>
      <c r="H5" s="181" t="s">
        <v>222</v>
      </c>
      <c r="I5" s="181" t="s">
        <v>1338</v>
      </c>
      <c r="J5" s="181" t="s">
        <v>1339</v>
      </c>
      <c r="K5" s="181"/>
      <c r="L5" s="283" t="s">
        <v>1334</v>
      </c>
      <c r="M5" s="284"/>
      <c r="O5" s="181"/>
    </row>
    <row r="6" spans="1:15" s="182" customFormat="1" x14ac:dyDescent="0.25">
      <c r="A6"/>
      <c r="B6"/>
      <c r="C6"/>
      <c r="D6"/>
      <c r="E6"/>
      <c r="F6"/>
      <c r="G6"/>
      <c r="H6"/>
      <c r="I6"/>
      <c r="J6" s="188"/>
      <c r="K6"/>
      <c r="L6" s="185" t="s">
        <v>1340</v>
      </c>
      <c r="M6" s="238">
        <v>0</v>
      </c>
      <c r="N6" s="188"/>
    </row>
    <row r="7" spans="1:15" ht="15" customHeight="1" x14ac:dyDescent="0.25">
      <c r="A7"/>
      <c r="B7"/>
      <c r="C7"/>
      <c r="D7"/>
      <c r="E7"/>
      <c r="F7"/>
      <c r="G7"/>
      <c r="H7"/>
      <c r="I7"/>
      <c r="J7" s="183"/>
      <c r="K7"/>
      <c r="L7" s="185" t="s">
        <v>1341</v>
      </c>
      <c r="M7" s="238">
        <v>999</v>
      </c>
      <c r="N7" s="183"/>
    </row>
    <row r="8" spans="1:15" x14ac:dyDescent="0.25">
      <c r="A8"/>
      <c r="B8"/>
      <c r="C8"/>
      <c r="D8"/>
      <c r="E8"/>
      <c r="F8"/>
      <c r="G8"/>
      <c r="H8"/>
      <c r="I8"/>
      <c r="J8" s="183"/>
      <c r="K8"/>
      <c r="L8" s="281" t="s">
        <v>1335</v>
      </c>
      <c r="M8" s="282"/>
      <c r="N8" s="183"/>
    </row>
    <row r="9" spans="1:15" s="186" customFormat="1" x14ac:dyDescent="0.25">
      <c r="A9"/>
      <c r="B9"/>
      <c r="C9"/>
      <c r="D9"/>
      <c r="E9"/>
      <c r="F9"/>
      <c r="G9"/>
      <c r="H9"/>
      <c r="I9"/>
      <c r="J9" s="183"/>
      <c r="K9"/>
      <c r="L9" s="185" t="s">
        <v>1340</v>
      </c>
      <c r="M9" s="238">
        <v>-99</v>
      </c>
      <c r="N9" s="183"/>
    </row>
    <row r="10" spans="1:15" s="186" customFormat="1" x14ac:dyDescent="0.25">
      <c r="A10"/>
      <c r="B10"/>
      <c r="C10"/>
      <c r="D10"/>
      <c r="E10"/>
      <c r="F10"/>
      <c r="G10"/>
      <c r="H10"/>
      <c r="I10"/>
      <c r="J10" s="183"/>
      <c r="K10"/>
      <c r="L10" s="185" t="s">
        <v>1341</v>
      </c>
      <c r="M10" s="238">
        <v>100</v>
      </c>
      <c r="N10" s="183"/>
    </row>
    <row r="11" spans="1:15" s="186" customFormat="1" x14ac:dyDescent="0.25">
      <c r="A11"/>
      <c r="B11"/>
      <c r="C11"/>
      <c r="D11"/>
      <c r="E11"/>
      <c r="F11"/>
      <c r="G11"/>
      <c r="H11"/>
      <c r="I11"/>
      <c r="J11" s="183"/>
      <c r="K11"/>
      <c r="L11" s="281" t="s">
        <v>1336</v>
      </c>
      <c r="M11" s="282"/>
      <c r="N11" s="183"/>
    </row>
    <row r="12" spans="1:15" s="186" customFormat="1" x14ac:dyDescent="0.25">
      <c r="A12"/>
      <c r="B12"/>
      <c r="C12"/>
      <c r="D12"/>
      <c r="E12"/>
      <c r="F12"/>
      <c r="G12"/>
      <c r="H12"/>
      <c r="I12"/>
      <c r="J12" s="183"/>
      <c r="K12"/>
      <c r="L12" s="185" t="s">
        <v>1340</v>
      </c>
      <c r="M12" s="238">
        <v>-99</v>
      </c>
      <c r="N12" s="183"/>
    </row>
    <row r="13" spans="1:15" s="186" customFormat="1" x14ac:dyDescent="0.25">
      <c r="A13"/>
      <c r="B13"/>
      <c r="C13"/>
      <c r="D13"/>
      <c r="E13"/>
      <c r="F13"/>
      <c r="G13"/>
      <c r="H13"/>
      <c r="I13"/>
      <c r="J13" s="183"/>
      <c r="K13"/>
      <c r="L13" s="185" t="s">
        <v>1341</v>
      </c>
      <c r="M13" s="238">
        <v>100</v>
      </c>
      <c r="N13" s="183"/>
    </row>
    <row r="14" spans="1:15" x14ac:dyDescent="0.25">
      <c r="A14"/>
      <c r="B14"/>
      <c r="C14"/>
      <c r="D14"/>
      <c r="E14"/>
      <c r="F14"/>
      <c r="G14"/>
      <c r="H14"/>
      <c r="I14"/>
      <c r="J14" s="183"/>
      <c r="K14"/>
      <c r="L14" s="281" t="s">
        <v>1337</v>
      </c>
      <c r="M14" s="282"/>
      <c r="N14" s="183"/>
    </row>
    <row r="15" spans="1:15" x14ac:dyDescent="0.25">
      <c r="A15"/>
      <c r="B15"/>
      <c r="C15"/>
      <c r="D15"/>
      <c r="E15"/>
      <c r="F15"/>
      <c r="G15"/>
      <c r="H15"/>
      <c r="I15"/>
      <c r="J15" s="183"/>
      <c r="K15"/>
      <c r="L15" s="185" t="s">
        <v>1340</v>
      </c>
      <c r="M15" s="238">
        <v>0</v>
      </c>
      <c r="N15" s="183"/>
    </row>
    <row r="16" spans="1:15" x14ac:dyDescent="0.25">
      <c r="A16"/>
      <c r="B16"/>
      <c r="C16"/>
      <c r="D16"/>
      <c r="E16"/>
      <c r="F16"/>
      <c r="G16"/>
      <c r="H16"/>
      <c r="I16"/>
      <c r="J16" s="183"/>
      <c r="K16"/>
      <c r="L16" s="185" t="s">
        <v>1341</v>
      </c>
      <c r="M16" s="238">
        <v>1000</v>
      </c>
      <c r="N16" s="183"/>
    </row>
    <row r="17" spans="1:14" x14ac:dyDescent="0.25">
      <c r="A17"/>
      <c r="B17"/>
      <c r="C17"/>
      <c r="D17"/>
      <c r="E17"/>
      <c r="F17"/>
      <c r="G17"/>
      <c r="H17"/>
      <c r="I17"/>
      <c r="J17" s="183"/>
      <c r="K17"/>
      <c r="L17" s="281" t="s">
        <v>222</v>
      </c>
      <c r="M17" s="282"/>
      <c r="N17" s="183"/>
    </row>
    <row r="18" spans="1:14" x14ac:dyDescent="0.25">
      <c r="A18"/>
      <c r="B18"/>
      <c r="C18"/>
      <c r="D18"/>
      <c r="E18"/>
      <c r="F18"/>
      <c r="G18"/>
      <c r="H18"/>
      <c r="I18"/>
      <c r="J18" s="183"/>
      <c r="K18"/>
      <c r="L18" s="185" t="s">
        <v>1340</v>
      </c>
      <c r="M18" s="238">
        <v>0</v>
      </c>
      <c r="N18" s="183"/>
    </row>
    <row r="19" spans="1:14" x14ac:dyDescent="0.25">
      <c r="A19"/>
      <c r="B19"/>
      <c r="C19"/>
      <c r="D19"/>
      <c r="E19"/>
      <c r="F19"/>
      <c r="G19"/>
      <c r="H19"/>
      <c r="I19"/>
      <c r="J19" s="183"/>
      <c r="K19"/>
      <c r="L19" s="185" t="s">
        <v>1341</v>
      </c>
      <c r="M19" s="239">
        <v>1</v>
      </c>
      <c r="N19" s="183"/>
    </row>
    <row r="20" spans="1:14" x14ac:dyDescent="0.25">
      <c r="A20"/>
      <c r="B20"/>
      <c r="C20"/>
      <c r="D20"/>
      <c r="E20"/>
      <c r="F20"/>
      <c r="G20"/>
      <c r="H20"/>
      <c r="I20"/>
      <c r="J20" s="183"/>
      <c r="K20"/>
      <c r="L20" s="281" t="s">
        <v>1338</v>
      </c>
      <c r="M20" s="282"/>
      <c r="N20" s="183"/>
    </row>
    <row r="21" spans="1:14" x14ac:dyDescent="0.25">
      <c r="A21"/>
      <c r="B21"/>
      <c r="C21"/>
      <c r="D21"/>
      <c r="E21"/>
      <c r="F21"/>
      <c r="G21"/>
      <c r="H21"/>
      <c r="I21"/>
      <c r="J21" s="183"/>
      <c r="K21"/>
      <c r="L21" s="185" t="s">
        <v>1340</v>
      </c>
      <c r="M21" s="239">
        <v>0</v>
      </c>
      <c r="N21" s="183"/>
    </row>
    <row r="22" spans="1:14" ht="15.75" thickBot="1" x14ac:dyDescent="0.3">
      <c r="A22"/>
      <c r="B22"/>
      <c r="C22"/>
      <c r="D22"/>
      <c r="E22"/>
      <c r="F22"/>
      <c r="G22"/>
      <c r="H22"/>
      <c r="I22"/>
      <c r="J22" s="183"/>
      <c r="K22"/>
      <c r="L22" s="187" t="s">
        <v>1341</v>
      </c>
      <c r="M22" s="240">
        <v>30</v>
      </c>
      <c r="N22" s="183"/>
    </row>
    <row r="23" spans="1:14" x14ac:dyDescent="0.25">
      <c r="A23"/>
      <c r="B23"/>
      <c r="C23"/>
      <c r="D23"/>
      <c r="E23"/>
      <c r="F23"/>
      <c r="G23"/>
      <c r="H23"/>
      <c r="I23"/>
      <c r="J23" s="183"/>
      <c r="K23"/>
      <c r="L23" s="184"/>
      <c r="M23" s="184"/>
      <c r="N23" s="183"/>
    </row>
    <row r="24" spans="1:14" x14ac:dyDescent="0.25">
      <c r="A24"/>
      <c r="B24"/>
      <c r="C24"/>
      <c r="D24"/>
      <c r="E24"/>
      <c r="F24"/>
      <c r="G24"/>
      <c r="H24"/>
      <c r="I24"/>
      <c r="J24" s="183"/>
      <c r="K24"/>
      <c r="L24" s="184"/>
      <c r="M24" s="184"/>
      <c r="N24" s="183"/>
    </row>
    <row r="25" spans="1:14" x14ac:dyDescent="0.25">
      <c r="A25"/>
      <c r="B25"/>
      <c r="C25"/>
      <c r="D25"/>
      <c r="E25"/>
      <c r="F25"/>
      <c r="G25"/>
      <c r="H25"/>
      <c r="I25"/>
      <c r="J25" s="183"/>
      <c r="K25"/>
      <c r="L25" s="184"/>
      <c r="M25" s="184"/>
      <c r="N25" s="183"/>
    </row>
    <row r="26" spans="1:14" x14ac:dyDescent="0.25">
      <c r="A26"/>
      <c r="B26"/>
      <c r="C26"/>
      <c r="D26"/>
      <c r="E26"/>
      <c r="F26"/>
      <c r="G26"/>
      <c r="H26"/>
      <c r="I26"/>
      <c r="J26" s="183"/>
      <c r="K26"/>
      <c r="L26" s="184"/>
      <c r="M26" s="184"/>
      <c r="N26" s="183"/>
    </row>
    <row r="27" spans="1:14" x14ac:dyDescent="0.25">
      <c r="A27"/>
      <c r="B27"/>
      <c r="C27"/>
      <c r="D27"/>
      <c r="E27"/>
      <c r="F27"/>
      <c r="G27"/>
      <c r="H27"/>
      <c r="I27"/>
      <c r="J27" s="183"/>
      <c r="K27"/>
      <c r="L27" s="184"/>
      <c r="M27" s="184"/>
      <c r="N27" s="183"/>
    </row>
    <row r="28" spans="1:14" x14ac:dyDescent="0.25">
      <c r="A28"/>
      <c r="B28"/>
      <c r="C28"/>
      <c r="D28"/>
      <c r="E28"/>
      <c r="F28"/>
      <c r="G28"/>
      <c r="H28"/>
      <c r="I28"/>
      <c r="J28" s="183"/>
      <c r="K28"/>
      <c r="L28" s="184"/>
      <c r="M28" s="184"/>
      <c r="N28" s="183"/>
    </row>
    <row r="29" spans="1:14" x14ac:dyDescent="0.25">
      <c r="A29"/>
      <c r="B29"/>
      <c r="C29"/>
      <c r="D29"/>
      <c r="E29"/>
      <c r="F29"/>
      <c r="G29"/>
      <c r="H29"/>
      <c r="I29"/>
      <c r="J29" s="183"/>
      <c r="K29"/>
      <c r="L29" s="184"/>
      <c r="M29" s="184"/>
      <c r="N29" s="183"/>
    </row>
    <row r="30" spans="1:14" x14ac:dyDescent="0.25">
      <c r="A30"/>
      <c r="B30"/>
      <c r="C30"/>
      <c r="D30"/>
      <c r="E30"/>
      <c r="F30"/>
      <c r="G30"/>
      <c r="H30"/>
      <c r="I30"/>
      <c r="J30" s="183"/>
      <c r="K30"/>
      <c r="L30" s="184"/>
      <c r="M30" s="184"/>
      <c r="N30" s="183"/>
    </row>
    <row r="31" spans="1:14" x14ac:dyDescent="0.25">
      <c r="A31"/>
      <c r="B31"/>
      <c r="C31"/>
      <c r="D31"/>
      <c r="E31"/>
      <c r="F31"/>
      <c r="G31"/>
      <c r="H31"/>
      <c r="I31"/>
      <c r="J31" s="183"/>
      <c r="K31"/>
      <c r="L31" s="184"/>
      <c r="M31" s="184"/>
      <c r="N31" s="183"/>
    </row>
    <row r="32" spans="1:14" x14ac:dyDescent="0.25">
      <c r="A32"/>
      <c r="B32"/>
      <c r="C32"/>
      <c r="D32"/>
      <c r="E32"/>
      <c r="F32"/>
      <c r="G32"/>
      <c r="H32"/>
      <c r="I32"/>
      <c r="J32" s="183"/>
      <c r="K32"/>
      <c r="L32" s="184"/>
      <c r="M32" s="184"/>
      <c r="N32" s="183"/>
    </row>
    <row r="33" spans="1:14" x14ac:dyDescent="0.25">
      <c r="A33"/>
      <c r="B33"/>
      <c r="C33"/>
      <c r="D33"/>
      <c r="E33"/>
      <c r="F33"/>
      <c r="G33"/>
      <c r="H33"/>
      <c r="I33"/>
      <c r="J33" s="183"/>
      <c r="K33"/>
      <c r="L33" s="184"/>
      <c r="M33" s="184"/>
      <c r="N33" s="183"/>
    </row>
    <row r="34" spans="1:14" x14ac:dyDescent="0.25">
      <c r="A34"/>
      <c r="B34"/>
      <c r="C34"/>
      <c r="D34"/>
      <c r="E34"/>
      <c r="F34"/>
      <c r="G34"/>
      <c r="H34"/>
      <c r="I34"/>
      <c r="J34" s="183"/>
      <c r="K34"/>
      <c r="L34" s="184"/>
      <c r="M34" s="184"/>
      <c r="N34" s="183"/>
    </row>
    <row r="35" spans="1:14" x14ac:dyDescent="0.25">
      <c r="A35"/>
      <c r="B35"/>
      <c r="C35"/>
      <c r="D35"/>
      <c r="E35"/>
      <c r="F35"/>
      <c r="G35"/>
      <c r="H35"/>
      <c r="I35"/>
      <c r="J35" s="183"/>
      <c r="K35"/>
      <c r="L35" s="184"/>
      <c r="M35" s="184"/>
      <c r="N35" s="183"/>
    </row>
    <row r="36" spans="1:14" x14ac:dyDescent="0.25">
      <c r="A36"/>
      <c r="B36"/>
      <c r="C36"/>
      <c r="D36"/>
      <c r="E36"/>
      <c r="F36"/>
      <c r="G36"/>
      <c r="H36"/>
      <c r="I36"/>
      <c r="J36" s="183"/>
      <c r="K36"/>
      <c r="L36" s="184"/>
      <c r="M36" s="184"/>
      <c r="N36" s="183"/>
    </row>
    <row r="37" spans="1:14" x14ac:dyDescent="0.25">
      <c r="A37"/>
      <c r="B37"/>
      <c r="C37"/>
      <c r="D37"/>
      <c r="E37"/>
      <c r="F37"/>
      <c r="G37"/>
      <c r="H37"/>
      <c r="I37"/>
      <c r="J37" s="183"/>
      <c r="K37"/>
      <c r="L37" s="184"/>
      <c r="M37" s="184"/>
      <c r="N37" s="183"/>
    </row>
    <row r="38" spans="1:14" x14ac:dyDescent="0.25">
      <c r="A38"/>
      <c r="B38"/>
      <c r="C38"/>
      <c r="D38"/>
      <c r="E38"/>
      <c r="F38"/>
      <c r="G38"/>
      <c r="H38"/>
      <c r="I38"/>
      <c r="J38" s="183"/>
      <c r="K38"/>
      <c r="L38" s="184"/>
      <c r="M38" s="184"/>
      <c r="N38" s="183"/>
    </row>
    <row r="39" spans="1:14" x14ac:dyDescent="0.25">
      <c r="A39"/>
      <c r="B39"/>
      <c r="C39"/>
      <c r="D39"/>
      <c r="E39"/>
      <c r="F39"/>
      <c r="G39"/>
      <c r="H39"/>
      <c r="I39"/>
      <c r="J39" s="183"/>
      <c r="K39"/>
      <c r="L39" s="184"/>
      <c r="M39" s="184"/>
      <c r="N39" s="183"/>
    </row>
    <row r="40" spans="1:14" x14ac:dyDescent="0.25">
      <c r="A40"/>
      <c r="B40"/>
      <c r="C40"/>
      <c r="D40"/>
      <c r="E40"/>
      <c r="F40"/>
      <c r="G40"/>
      <c r="H40"/>
      <c r="I40"/>
      <c r="J40" s="183"/>
      <c r="K40"/>
      <c r="L40" s="184"/>
      <c r="M40" s="184"/>
      <c r="N40" s="183"/>
    </row>
    <row r="41" spans="1:14" x14ac:dyDescent="0.25">
      <c r="A41"/>
      <c r="B41"/>
      <c r="C41"/>
      <c r="D41"/>
      <c r="E41"/>
      <c r="F41"/>
      <c r="G41"/>
      <c r="H41"/>
      <c r="I41"/>
      <c r="J41" s="183"/>
      <c r="K41"/>
      <c r="L41" s="184"/>
      <c r="M41" s="184"/>
      <c r="N41" s="183"/>
    </row>
    <row r="42" spans="1:14" x14ac:dyDescent="0.25">
      <c r="A42"/>
      <c r="B42"/>
      <c r="C42"/>
      <c r="D42"/>
      <c r="E42"/>
      <c r="F42"/>
      <c r="G42"/>
      <c r="H42"/>
      <c r="I42"/>
      <c r="J42" s="183"/>
      <c r="K42"/>
      <c r="L42" s="184"/>
      <c r="M42" s="184"/>
      <c r="N42" s="183"/>
    </row>
    <row r="43" spans="1:14" x14ac:dyDescent="0.25">
      <c r="A43"/>
      <c r="B43"/>
      <c r="C43"/>
      <c r="D43"/>
      <c r="E43"/>
      <c r="F43"/>
      <c r="G43"/>
      <c r="H43"/>
      <c r="I43"/>
      <c r="J43" s="183"/>
      <c r="K43"/>
      <c r="L43" s="184"/>
      <c r="M43" s="184"/>
      <c r="N43" s="183"/>
    </row>
    <row r="44" spans="1:14" x14ac:dyDescent="0.25">
      <c r="A44"/>
      <c r="B44"/>
      <c r="C44"/>
      <c r="D44"/>
      <c r="E44"/>
      <c r="F44"/>
      <c r="G44"/>
      <c r="H44"/>
      <c r="I44"/>
      <c r="J44" s="183"/>
      <c r="K44"/>
      <c r="L44" s="184"/>
      <c r="M44" s="184"/>
      <c r="N44" s="183"/>
    </row>
    <row r="45" spans="1:14" x14ac:dyDescent="0.25">
      <c r="A45"/>
      <c r="B45"/>
      <c r="C45"/>
      <c r="D45"/>
      <c r="E45"/>
      <c r="F45"/>
      <c r="G45"/>
      <c r="H45"/>
      <c r="I45"/>
      <c r="J45" s="183"/>
      <c r="K45"/>
      <c r="L45" s="184"/>
      <c r="M45" s="184"/>
      <c r="N45" s="183"/>
    </row>
    <row r="46" spans="1:14" x14ac:dyDescent="0.25">
      <c r="A46"/>
      <c r="B46"/>
      <c r="C46"/>
      <c r="D46"/>
      <c r="E46"/>
      <c r="F46"/>
      <c r="G46"/>
      <c r="H46"/>
      <c r="I46"/>
      <c r="J46" s="183"/>
      <c r="K46"/>
      <c r="L46" s="184"/>
      <c r="M46" s="184"/>
      <c r="N46" s="183"/>
    </row>
    <row r="47" spans="1:14" x14ac:dyDescent="0.25">
      <c r="A47"/>
      <c r="B47"/>
      <c r="C47"/>
      <c r="D47"/>
      <c r="E47"/>
      <c r="F47"/>
      <c r="G47"/>
      <c r="H47"/>
      <c r="I47"/>
      <c r="J47" s="183"/>
      <c r="K47"/>
      <c r="L47" s="184"/>
      <c r="M47" s="184"/>
      <c r="N47" s="183"/>
    </row>
    <row r="48" spans="1:14" x14ac:dyDescent="0.25">
      <c r="A48"/>
      <c r="B48"/>
      <c r="C48"/>
      <c r="D48"/>
      <c r="E48"/>
      <c r="F48"/>
      <c r="G48"/>
      <c r="H48"/>
      <c r="I48"/>
      <c r="J48" s="183"/>
      <c r="K48"/>
      <c r="L48" s="184"/>
      <c r="M48" s="184"/>
      <c r="N48" s="183"/>
    </row>
    <row r="49" spans="1:14" x14ac:dyDescent="0.25">
      <c r="A49"/>
      <c r="B49"/>
      <c r="C49"/>
      <c r="D49"/>
      <c r="E49"/>
      <c r="F49"/>
      <c r="G49"/>
      <c r="H49"/>
      <c r="I49"/>
      <c r="J49" s="183"/>
      <c r="K49"/>
      <c r="L49" s="184"/>
      <c r="M49" s="184"/>
      <c r="N49" s="183"/>
    </row>
    <row r="50" spans="1:14" x14ac:dyDescent="0.25">
      <c r="A50"/>
      <c r="B50"/>
      <c r="C50"/>
      <c r="D50"/>
      <c r="E50"/>
      <c r="F50"/>
      <c r="G50"/>
      <c r="H50"/>
      <c r="I50"/>
      <c r="J50" s="183"/>
      <c r="K50"/>
      <c r="L50" s="184"/>
      <c r="M50" s="184"/>
      <c r="N50" s="183"/>
    </row>
    <row r="51" spans="1:14" x14ac:dyDescent="0.25">
      <c r="A51"/>
      <c r="B51"/>
      <c r="C51"/>
      <c r="D51"/>
      <c r="E51"/>
      <c r="F51"/>
      <c r="G51"/>
      <c r="H51"/>
      <c r="I51"/>
      <c r="J51" s="183"/>
      <c r="K51"/>
      <c r="L51" s="184"/>
      <c r="M51" s="184"/>
      <c r="N51" s="183"/>
    </row>
    <row r="52" spans="1:14" x14ac:dyDescent="0.25">
      <c r="A52"/>
      <c r="B52"/>
      <c r="C52"/>
      <c r="D52"/>
      <c r="E52"/>
      <c r="F52"/>
      <c r="G52"/>
      <c r="H52"/>
      <c r="I52"/>
      <c r="J52" s="183"/>
      <c r="K52"/>
      <c r="L52" s="184"/>
      <c r="M52" s="184"/>
      <c r="N52" s="183"/>
    </row>
    <row r="53" spans="1:14" x14ac:dyDescent="0.25">
      <c r="A53"/>
      <c r="B53"/>
      <c r="C53"/>
      <c r="D53"/>
      <c r="E53"/>
      <c r="F53"/>
      <c r="G53"/>
      <c r="H53"/>
      <c r="I53"/>
      <c r="J53" s="183"/>
      <c r="K53"/>
      <c r="L53" s="184"/>
      <c r="M53" s="184"/>
      <c r="N53" s="183"/>
    </row>
    <row r="54" spans="1:14" x14ac:dyDescent="0.25">
      <c r="A54"/>
      <c r="B54"/>
      <c r="C54"/>
      <c r="D54"/>
      <c r="E54"/>
      <c r="F54"/>
      <c r="G54"/>
      <c r="H54"/>
      <c r="I54"/>
      <c r="J54" s="183"/>
      <c r="K54"/>
      <c r="L54" s="184"/>
      <c r="M54" s="184"/>
      <c r="N54" s="183"/>
    </row>
    <row r="55" spans="1:14" x14ac:dyDescent="0.25">
      <c r="A55"/>
      <c r="B55"/>
      <c r="C55"/>
      <c r="D55"/>
      <c r="E55"/>
      <c r="F55"/>
      <c r="G55"/>
      <c r="H55"/>
      <c r="I55"/>
      <c r="J55" s="183"/>
      <c r="K55"/>
      <c r="L55" s="184"/>
      <c r="M55" s="184"/>
      <c r="N55" s="183"/>
    </row>
    <row r="56" spans="1:14" x14ac:dyDescent="0.25">
      <c r="A56"/>
      <c r="B56"/>
      <c r="C56"/>
      <c r="D56"/>
      <c r="E56"/>
      <c r="F56"/>
      <c r="G56"/>
      <c r="H56"/>
      <c r="I56"/>
      <c r="J56" s="183"/>
      <c r="K56"/>
      <c r="L56" s="184"/>
      <c r="M56" s="184"/>
      <c r="N56" s="183"/>
    </row>
    <row r="57" spans="1:14" x14ac:dyDescent="0.25">
      <c r="A57"/>
      <c r="B57"/>
      <c r="C57"/>
      <c r="D57"/>
      <c r="E57"/>
      <c r="F57"/>
      <c r="G57"/>
      <c r="H57"/>
      <c r="I57"/>
      <c r="J57" s="183"/>
      <c r="K57"/>
      <c r="L57" s="184"/>
      <c r="M57" s="184"/>
      <c r="N57" s="183"/>
    </row>
    <row r="58" spans="1:14" x14ac:dyDescent="0.25">
      <c r="A58"/>
      <c r="B58"/>
      <c r="C58"/>
      <c r="D58"/>
      <c r="E58"/>
      <c r="F58"/>
      <c r="G58"/>
      <c r="H58"/>
      <c r="I58"/>
      <c r="J58" s="183"/>
      <c r="K58"/>
      <c r="L58" s="184"/>
      <c r="M58" s="184"/>
      <c r="N58" s="183"/>
    </row>
    <row r="59" spans="1:14" x14ac:dyDescent="0.25">
      <c r="A59"/>
      <c r="B59"/>
      <c r="C59"/>
      <c r="D59"/>
      <c r="E59"/>
      <c r="F59"/>
      <c r="G59"/>
      <c r="H59"/>
      <c r="I59"/>
      <c r="J59" s="183"/>
      <c r="K59"/>
      <c r="L59" s="184"/>
      <c r="M59" s="184"/>
      <c r="N59" s="183"/>
    </row>
    <row r="60" spans="1:14" x14ac:dyDescent="0.25">
      <c r="A60"/>
      <c r="B60"/>
      <c r="C60"/>
      <c r="D60"/>
      <c r="E60"/>
      <c r="F60"/>
      <c r="G60"/>
      <c r="H60"/>
      <c r="I60"/>
      <c r="J60" s="183"/>
      <c r="K60"/>
      <c r="L60" s="184"/>
      <c r="M60" s="184"/>
      <c r="N60" s="183"/>
    </row>
    <row r="61" spans="1:14" x14ac:dyDescent="0.25">
      <c r="A61"/>
      <c r="B61"/>
      <c r="C61"/>
      <c r="D61"/>
      <c r="E61"/>
      <c r="F61"/>
      <c r="G61"/>
      <c r="H61"/>
      <c r="I61"/>
      <c r="J61" s="183"/>
      <c r="K61"/>
      <c r="L61" s="184"/>
      <c r="M61" s="184"/>
      <c r="N61" s="183"/>
    </row>
    <row r="62" spans="1:14" x14ac:dyDescent="0.25">
      <c r="A62"/>
      <c r="B62"/>
      <c r="C62"/>
      <c r="D62"/>
      <c r="E62"/>
      <c r="F62"/>
      <c r="G62"/>
      <c r="H62"/>
      <c r="I62"/>
      <c r="J62" s="183"/>
      <c r="K62"/>
      <c r="L62" s="184"/>
      <c r="M62" s="184"/>
      <c r="N62" s="183"/>
    </row>
    <row r="63" spans="1:14" x14ac:dyDescent="0.25">
      <c r="A63"/>
      <c r="B63"/>
      <c r="C63"/>
      <c r="D63"/>
      <c r="E63"/>
      <c r="F63"/>
      <c r="G63"/>
      <c r="H63"/>
      <c r="I63"/>
      <c r="J63" s="183"/>
      <c r="K63"/>
      <c r="L63" s="184"/>
      <c r="M63" s="184"/>
      <c r="N63" s="183"/>
    </row>
    <row r="64" spans="1:14" x14ac:dyDescent="0.25">
      <c r="A64"/>
      <c r="B64"/>
      <c r="C64"/>
      <c r="D64"/>
      <c r="E64"/>
      <c r="F64"/>
      <c r="G64"/>
      <c r="H64"/>
      <c r="I64"/>
      <c r="J64" s="183"/>
      <c r="K64"/>
      <c r="L64" s="184"/>
      <c r="M64" s="184"/>
      <c r="N64" s="183"/>
    </row>
    <row r="65" spans="1:14" x14ac:dyDescent="0.25">
      <c r="A65"/>
      <c r="B65"/>
      <c r="C65"/>
      <c r="D65"/>
      <c r="E65"/>
      <c r="F65"/>
      <c r="G65"/>
      <c r="H65"/>
      <c r="I65"/>
      <c r="J65" s="183"/>
      <c r="K65"/>
      <c r="L65" s="184"/>
      <c r="M65" s="184"/>
      <c r="N65" s="183"/>
    </row>
    <row r="66" spans="1:14" x14ac:dyDescent="0.25">
      <c r="A66"/>
      <c r="B66"/>
      <c r="C66"/>
      <c r="D66"/>
      <c r="E66"/>
      <c r="F66"/>
      <c r="G66"/>
      <c r="H66"/>
      <c r="I66"/>
      <c r="J66" s="183"/>
      <c r="K66"/>
      <c r="L66" s="184"/>
      <c r="M66" s="184"/>
      <c r="N66" s="183"/>
    </row>
    <row r="67" spans="1:14" x14ac:dyDescent="0.25">
      <c r="A67"/>
      <c r="B67"/>
      <c r="C67"/>
      <c r="D67"/>
      <c r="E67"/>
      <c r="F67"/>
      <c r="G67"/>
      <c r="H67"/>
      <c r="I67"/>
      <c r="J67" s="183"/>
      <c r="K67"/>
      <c r="L67" s="184"/>
      <c r="M67" s="184"/>
      <c r="N67" s="183"/>
    </row>
    <row r="68" spans="1:14" x14ac:dyDescent="0.25">
      <c r="A68"/>
      <c r="B68"/>
      <c r="C68"/>
      <c r="D68"/>
      <c r="E68"/>
      <c r="F68"/>
      <c r="G68"/>
      <c r="H68"/>
      <c r="I68"/>
      <c r="J68" s="183"/>
      <c r="K68"/>
      <c r="L68" s="184"/>
      <c r="M68" s="184"/>
      <c r="N68" s="183"/>
    </row>
    <row r="69" spans="1:14" x14ac:dyDescent="0.25">
      <c r="A69"/>
      <c r="B69"/>
      <c r="C69"/>
      <c r="D69"/>
      <c r="E69"/>
      <c r="F69"/>
      <c r="G69"/>
      <c r="H69"/>
      <c r="I69"/>
      <c r="J69" s="183"/>
      <c r="K69"/>
      <c r="L69" s="184"/>
      <c r="M69" s="184"/>
      <c r="N69" s="183"/>
    </row>
    <row r="70" spans="1:14" x14ac:dyDescent="0.25">
      <c r="A70"/>
      <c r="B70"/>
      <c r="C70"/>
      <c r="D70"/>
      <c r="E70"/>
      <c r="F70"/>
      <c r="G70"/>
      <c r="H70"/>
      <c r="I70"/>
      <c r="J70" s="183"/>
      <c r="K70"/>
      <c r="L70" s="184"/>
      <c r="M70" s="184"/>
      <c r="N70" s="183"/>
    </row>
    <row r="71" spans="1:14" x14ac:dyDescent="0.25">
      <c r="A71"/>
      <c r="B71"/>
      <c r="C71"/>
      <c r="D71"/>
      <c r="E71"/>
      <c r="F71"/>
      <c r="G71"/>
      <c r="H71"/>
      <c r="I71"/>
      <c r="J71" s="183"/>
      <c r="K71"/>
      <c r="L71" s="184"/>
      <c r="M71" s="184"/>
      <c r="N71" s="183"/>
    </row>
    <row r="72" spans="1:14" x14ac:dyDescent="0.25">
      <c r="A72"/>
      <c r="B72"/>
      <c r="C72"/>
      <c r="D72"/>
      <c r="E72"/>
      <c r="F72"/>
      <c r="G72"/>
      <c r="H72"/>
      <c r="I72"/>
      <c r="J72" s="183"/>
      <c r="K72"/>
      <c r="L72" s="184"/>
      <c r="M72" s="184"/>
      <c r="N72" s="183"/>
    </row>
    <row r="73" spans="1:14" x14ac:dyDescent="0.25">
      <c r="A73"/>
      <c r="B73"/>
      <c r="C73"/>
      <c r="D73"/>
      <c r="E73"/>
      <c r="F73"/>
      <c r="G73"/>
      <c r="H73"/>
      <c r="I73"/>
      <c r="J73" s="183"/>
      <c r="K73"/>
      <c r="L73" s="184"/>
      <c r="M73" s="184"/>
      <c r="N73" s="183"/>
    </row>
    <row r="74" spans="1:14" x14ac:dyDescent="0.25">
      <c r="A74"/>
      <c r="B74"/>
      <c r="C74"/>
      <c r="D74"/>
      <c r="E74"/>
      <c r="F74"/>
      <c r="G74"/>
      <c r="H74"/>
      <c r="I74"/>
      <c r="J74" s="183"/>
      <c r="K74"/>
      <c r="L74" s="184"/>
      <c r="M74" s="184"/>
      <c r="N74" s="183"/>
    </row>
    <row r="75" spans="1:14" x14ac:dyDescent="0.25">
      <c r="A75"/>
      <c r="B75"/>
      <c r="C75"/>
      <c r="D75"/>
      <c r="E75"/>
      <c r="F75"/>
      <c r="G75"/>
      <c r="H75"/>
      <c r="I75"/>
      <c r="J75" s="183"/>
      <c r="K75"/>
      <c r="L75" s="184"/>
      <c r="M75" s="184"/>
      <c r="N75" s="183"/>
    </row>
    <row r="76" spans="1:14" x14ac:dyDescent="0.25">
      <c r="A76"/>
      <c r="B76"/>
      <c r="C76"/>
      <c r="D76"/>
      <c r="E76"/>
      <c r="F76"/>
      <c r="G76"/>
      <c r="H76"/>
      <c r="I76"/>
      <c r="J76" s="183"/>
      <c r="K76"/>
      <c r="L76" s="184"/>
      <c r="M76" s="184"/>
      <c r="N76" s="183"/>
    </row>
    <row r="77" spans="1:14" x14ac:dyDescent="0.25">
      <c r="A77"/>
      <c r="B77"/>
      <c r="C77"/>
      <c r="D77"/>
      <c r="E77"/>
      <c r="F77"/>
      <c r="G77"/>
      <c r="H77"/>
      <c r="I77"/>
      <c r="J77" s="183"/>
      <c r="K77"/>
      <c r="L77" s="184"/>
      <c r="M77" s="184"/>
      <c r="N77" s="183"/>
    </row>
    <row r="78" spans="1:14" x14ac:dyDescent="0.25">
      <c r="A78"/>
      <c r="B78"/>
      <c r="C78"/>
      <c r="D78"/>
      <c r="E78"/>
      <c r="F78"/>
      <c r="G78"/>
      <c r="H78"/>
      <c r="I78"/>
      <c r="J78" s="183"/>
      <c r="K78"/>
      <c r="L78" s="184"/>
      <c r="M78" s="184"/>
      <c r="N78" s="183"/>
    </row>
    <row r="79" spans="1:14" x14ac:dyDescent="0.25">
      <c r="A79"/>
      <c r="B79"/>
      <c r="C79"/>
      <c r="D79"/>
      <c r="E79"/>
      <c r="F79"/>
      <c r="G79"/>
      <c r="H79"/>
      <c r="I79"/>
      <c r="J79" s="183"/>
      <c r="K79"/>
      <c r="L79" s="184"/>
      <c r="M79" s="184"/>
      <c r="N79" s="183"/>
    </row>
    <row r="80" spans="1:14" x14ac:dyDescent="0.25">
      <c r="A80"/>
      <c r="B80"/>
      <c r="C80"/>
      <c r="D80"/>
      <c r="E80"/>
      <c r="F80"/>
      <c r="G80"/>
      <c r="H80"/>
      <c r="I80"/>
      <c r="J80" s="183"/>
      <c r="K80"/>
      <c r="L80" s="184"/>
      <c r="M80" s="184"/>
      <c r="N80" s="183"/>
    </row>
    <row r="81" spans="1:14" x14ac:dyDescent="0.25">
      <c r="A81"/>
      <c r="B81"/>
      <c r="C81"/>
      <c r="D81"/>
      <c r="E81"/>
      <c r="F81"/>
      <c r="G81"/>
      <c r="H81"/>
      <c r="I81"/>
      <c r="J81" s="183"/>
      <c r="K81"/>
      <c r="L81" s="184"/>
      <c r="M81" s="184"/>
      <c r="N81" s="183"/>
    </row>
    <row r="82" spans="1:14" x14ac:dyDescent="0.25">
      <c r="A82"/>
      <c r="B82"/>
      <c r="C82"/>
      <c r="D82"/>
      <c r="E82"/>
      <c r="F82"/>
      <c r="G82"/>
      <c r="H82"/>
      <c r="I82"/>
      <c r="J82" s="183"/>
      <c r="K82"/>
      <c r="L82" s="184"/>
      <c r="M82" s="184"/>
      <c r="N82" s="183"/>
    </row>
    <row r="83" spans="1:14" x14ac:dyDescent="0.25">
      <c r="A83"/>
      <c r="B83"/>
      <c r="C83"/>
      <c r="D83"/>
      <c r="E83"/>
      <c r="F83"/>
      <c r="G83"/>
      <c r="H83"/>
      <c r="I83"/>
      <c r="J83" s="183"/>
      <c r="K83"/>
      <c r="L83" s="184"/>
      <c r="M83" s="184"/>
      <c r="N83" s="183"/>
    </row>
    <row r="84" spans="1:14" x14ac:dyDescent="0.25">
      <c r="A84"/>
      <c r="B84"/>
      <c r="C84"/>
      <c r="D84"/>
      <c r="E84"/>
      <c r="F84"/>
      <c r="G84"/>
      <c r="H84"/>
      <c r="I84"/>
      <c r="J84" s="183"/>
      <c r="K84"/>
      <c r="L84" s="184"/>
      <c r="M84" s="184"/>
      <c r="N84" s="183"/>
    </row>
    <row r="85" spans="1:14" x14ac:dyDescent="0.25">
      <c r="A85"/>
      <c r="B85"/>
      <c r="C85"/>
      <c r="D85"/>
      <c r="E85"/>
      <c r="F85"/>
      <c r="G85"/>
      <c r="H85"/>
      <c r="I85"/>
      <c r="J85" s="183"/>
      <c r="K85"/>
      <c r="L85" s="184"/>
      <c r="M85" s="184"/>
      <c r="N85" s="183"/>
    </row>
    <row r="86" spans="1:14" x14ac:dyDescent="0.25">
      <c r="A86"/>
      <c r="B86"/>
      <c r="C86"/>
      <c r="D86"/>
      <c r="E86"/>
      <c r="F86"/>
      <c r="G86"/>
      <c r="H86"/>
      <c r="I86"/>
      <c r="J86" s="183"/>
      <c r="K86"/>
      <c r="L86" s="184"/>
      <c r="M86" s="184"/>
      <c r="N86" s="183"/>
    </row>
    <row r="87" spans="1:14" x14ac:dyDescent="0.25">
      <c r="A87"/>
      <c r="B87"/>
      <c r="C87"/>
      <c r="D87"/>
      <c r="E87"/>
      <c r="F87"/>
      <c r="G87"/>
      <c r="H87"/>
      <c r="I87"/>
      <c r="J87" s="183"/>
      <c r="K87"/>
      <c r="L87" s="184"/>
      <c r="M87" s="184"/>
      <c r="N87" s="183"/>
    </row>
    <row r="88" spans="1:14" x14ac:dyDescent="0.25">
      <c r="A88"/>
      <c r="B88"/>
      <c r="C88"/>
      <c r="D88"/>
      <c r="E88"/>
      <c r="F88"/>
      <c r="G88"/>
      <c r="H88"/>
      <c r="I88"/>
      <c r="J88" s="183"/>
      <c r="K88"/>
      <c r="L88" s="184"/>
      <c r="M88" s="184"/>
      <c r="N88" s="183"/>
    </row>
    <row r="89" spans="1:14" x14ac:dyDescent="0.25">
      <c r="A89"/>
      <c r="B89"/>
      <c r="C89"/>
      <c r="D89"/>
      <c r="E89"/>
      <c r="F89"/>
      <c r="G89"/>
      <c r="H89"/>
      <c r="I89"/>
      <c r="J89" s="183"/>
      <c r="K89"/>
      <c r="L89" s="184"/>
      <c r="M89" s="184"/>
      <c r="N89" s="183"/>
    </row>
    <row r="90" spans="1:14" x14ac:dyDescent="0.25">
      <c r="A90"/>
      <c r="B90"/>
      <c r="C90"/>
      <c r="D90"/>
      <c r="E90"/>
      <c r="F90"/>
      <c r="G90"/>
      <c r="H90"/>
      <c r="I90"/>
      <c r="J90" s="183"/>
      <c r="K90"/>
      <c r="L90" s="184"/>
      <c r="M90" s="184"/>
      <c r="N90" s="183"/>
    </row>
    <row r="91" spans="1:14" x14ac:dyDescent="0.25">
      <c r="A91"/>
      <c r="B91"/>
      <c r="C91"/>
      <c r="D91"/>
      <c r="E91"/>
      <c r="F91"/>
      <c r="G91"/>
      <c r="H91"/>
      <c r="I91"/>
      <c r="J91" s="183"/>
      <c r="K91"/>
      <c r="L91" s="184"/>
      <c r="M91" s="184"/>
      <c r="N91" s="183"/>
    </row>
    <row r="92" spans="1:14" x14ac:dyDescent="0.25">
      <c r="A92"/>
      <c r="B92"/>
      <c r="C92"/>
      <c r="D92"/>
      <c r="E92"/>
      <c r="F92"/>
      <c r="G92"/>
      <c r="H92"/>
      <c r="I92"/>
      <c r="J92" s="183"/>
      <c r="K92"/>
      <c r="L92" s="184"/>
      <c r="M92" s="184"/>
      <c r="N92" s="183"/>
    </row>
    <row r="93" spans="1:14" x14ac:dyDescent="0.25">
      <c r="A93"/>
      <c r="B93"/>
      <c r="C93"/>
      <c r="D93"/>
      <c r="E93"/>
      <c r="F93"/>
      <c r="G93"/>
      <c r="H93"/>
      <c r="I93"/>
      <c r="J93" s="183"/>
      <c r="K93"/>
      <c r="L93" s="184"/>
      <c r="M93" s="184"/>
      <c r="N93" s="183"/>
    </row>
    <row r="94" spans="1:14" x14ac:dyDescent="0.25">
      <c r="A94"/>
      <c r="B94"/>
      <c r="C94"/>
      <c r="D94"/>
      <c r="E94"/>
      <c r="F94"/>
      <c r="G94"/>
      <c r="H94"/>
      <c r="I94"/>
      <c r="J94" s="183"/>
      <c r="K94"/>
      <c r="L94" s="184"/>
      <c r="M94" s="184"/>
      <c r="N94" s="183"/>
    </row>
    <row r="95" spans="1:14" x14ac:dyDescent="0.25">
      <c r="A95"/>
      <c r="B95"/>
      <c r="C95"/>
      <c r="D95"/>
      <c r="E95"/>
      <c r="F95"/>
      <c r="G95"/>
      <c r="H95"/>
      <c r="I95"/>
      <c r="J95" s="183"/>
      <c r="K95"/>
      <c r="L95" s="184"/>
      <c r="M95" s="184"/>
      <c r="N95" s="183"/>
    </row>
    <row r="96" spans="1:14" x14ac:dyDescent="0.25">
      <c r="A96"/>
      <c r="B96"/>
      <c r="C96"/>
      <c r="D96"/>
      <c r="E96"/>
      <c r="F96"/>
      <c r="G96"/>
      <c r="H96"/>
      <c r="I96"/>
      <c r="J96" s="183"/>
      <c r="K96"/>
      <c r="L96" s="184"/>
      <c r="M96" s="184"/>
      <c r="N96" s="183"/>
    </row>
    <row r="97" spans="1:14" x14ac:dyDescent="0.25">
      <c r="A97"/>
      <c r="B97"/>
      <c r="C97"/>
      <c r="D97"/>
      <c r="E97"/>
      <c r="F97"/>
      <c r="G97"/>
      <c r="H97"/>
      <c r="I97"/>
      <c r="J97" s="183"/>
      <c r="K97"/>
      <c r="L97" s="184"/>
      <c r="M97" s="184"/>
      <c r="N97" s="183"/>
    </row>
    <row r="98" spans="1:14" x14ac:dyDescent="0.25">
      <c r="A98"/>
      <c r="B98"/>
      <c r="C98"/>
      <c r="D98"/>
      <c r="E98"/>
      <c r="F98"/>
      <c r="G98"/>
      <c r="H98"/>
      <c r="I98"/>
      <c r="J98" s="183"/>
      <c r="K98"/>
      <c r="L98" s="184"/>
      <c r="M98" s="184"/>
      <c r="N98" s="183"/>
    </row>
    <row r="99" spans="1:14" x14ac:dyDescent="0.25">
      <c r="A99"/>
      <c r="B99"/>
      <c r="C99"/>
      <c r="D99"/>
      <c r="E99"/>
      <c r="F99"/>
      <c r="G99"/>
      <c r="H99"/>
      <c r="I99"/>
      <c r="J99" s="183"/>
      <c r="K99"/>
      <c r="L99" s="184"/>
      <c r="M99" s="184"/>
      <c r="N99" s="183"/>
    </row>
    <row r="100" spans="1:14" x14ac:dyDescent="0.25">
      <c r="A100"/>
      <c r="B100"/>
      <c r="C100"/>
      <c r="D100"/>
      <c r="E100"/>
      <c r="F100"/>
      <c r="G100"/>
      <c r="H100"/>
      <c r="I100"/>
      <c r="J100" s="183"/>
      <c r="K100"/>
      <c r="L100" s="184"/>
      <c r="M100" s="184"/>
      <c r="N100" s="183"/>
    </row>
    <row r="101" spans="1:14" x14ac:dyDescent="0.25">
      <c r="A101"/>
      <c r="B101"/>
      <c r="C101"/>
      <c r="D101"/>
      <c r="E101"/>
      <c r="F101"/>
      <c r="G101"/>
      <c r="H101"/>
      <c r="I101"/>
      <c r="J101" s="183"/>
      <c r="K101"/>
      <c r="L101" s="184"/>
      <c r="M101" s="184"/>
      <c r="N101" s="183"/>
    </row>
    <row r="102" spans="1:14" x14ac:dyDescent="0.25">
      <c r="A102"/>
      <c r="B102"/>
      <c r="C102"/>
      <c r="D102"/>
      <c r="E102"/>
      <c r="F102"/>
      <c r="G102"/>
      <c r="H102"/>
      <c r="I102"/>
      <c r="J102" s="183"/>
      <c r="K102"/>
      <c r="L102" s="184"/>
      <c r="M102" s="184"/>
      <c r="N102" s="183"/>
    </row>
    <row r="103" spans="1:14" x14ac:dyDescent="0.25">
      <c r="A103"/>
      <c r="B103"/>
      <c r="C103"/>
      <c r="D103"/>
      <c r="E103"/>
      <c r="F103"/>
      <c r="G103"/>
      <c r="H103"/>
      <c r="I103"/>
      <c r="J103" s="183"/>
      <c r="K103"/>
      <c r="L103" s="184"/>
      <c r="M103" s="184"/>
      <c r="N103" s="183"/>
    </row>
    <row r="104" spans="1:14" x14ac:dyDescent="0.25">
      <c r="A104"/>
      <c r="B104"/>
      <c r="C104"/>
      <c r="D104"/>
      <c r="E104"/>
      <c r="F104"/>
      <c r="G104"/>
      <c r="H104"/>
      <c r="I104"/>
      <c r="J104" s="183"/>
      <c r="K104"/>
      <c r="L104" s="184"/>
      <c r="M104" s="184"/>
      <c r="N104" s="183"/>
    </row>
    <row r="105" spans="1:14" x14ac:dyDescent="0.25">
      <c r="A105"/>
      <c r="B105"/>
      <c r="C105"/>
      <c r="D105"/>
      <c r="E105"/>
      <c r="F105"/>
      <c r="G105"/>
      <c r="H105"/>
      <c r="I105"/>
      <c r="J105" s="183"/>
      <c r="K105"/>
      <c r="L105" s="184"/>
      <c r="M105" s="184"/>
      <c r="N105" s="183"/>
    </row>
    <row r="106" spans="1:14" x14ac:dyDescent="0.25">
      <c r="A106"/>
      <c r="B106"/>
      <c r="C106"/>
      <c r="D106"/>
      <c r="E106"/>
      <c r="F106"/>
      <c r="G106"/>
      <c r="H106"/>
      <c r="I106"/>
      <c r="J106" s="183"/>
      <c r="K106"/>
      <c r="L106" s="184"/>
      <c r="M106" s="184"/>
      <c r="N106" s="183"/>
    </row>
    <row r="107" spans="1:14" x14ac:dyDescent="0.25">
      <c r="A107"/>
      <c r="B107"/>
      <c r="C107"/>
      <c r="D107"/>
      <c r="E107"/>
      <c r="F107"/>
      <c r="G107"/>
      <c r="H107"/>
      <c r="I107"/>
      <c r="J107" s="183"/>
      <c r="K107"/>
      <c r="L107" s="184"/>
      <c r="M107" s="184"/>
      <c r="N107" s="183"/>
    </row>
    <row r="108" spans="1:14" x14ac:dyDescent="0.25">
      <c r="A108"/>
      <c r="B108"/>
      <c r="C108"/>
      <c r="D108"/>
      <c r="E108"/>
      <c r="F108"/>
      <c r="G108"/>
      <c r="H108"/>
      <c r="I108"/>
      <c r="J108" s="183"/>
      <c r="K108"/>
      <c r="L108" s="184"/>
      <c r="M108" s="184"/>
      <c r="N108" s="183"/>
    </row>
    <row r="109" spans="1:14" x14ac:dyDescent="0.25">
      <c r="A109"/>
      <c r="B109"/>
      <c r="C109"/>
      <c r="D109"/>
      <c r="E109"/>
      <c r="F109"/>
      <c r="G109"/>
      <c r="H109"/>
      <c r="I109"/>
      <c r="J109" s="183"/>
      <c r="K109"/>
      <c r="L109" s="184"/>
      <c r="M109" s="184"/>
      <c r="N109" s="183"/>
    </row>
    <row r="110" spans="1:14" x14ac:dyDescent="0.25">
      <c r="A110"/>
      <c r="B110"/>
      <c r="C110"/>
      <c r="D110"/>
      <c r="E110"/>
      <c r="F110"/>
      <c r="G110"/>
      <c r="H110"/>
      <c r="I110"/>
      <c r="J110" s="183"/>
      <c r="K110"/>
      <c r="L110" s="184"/>
      <c r="M110" s="184"/>
      <c r="N110" s="183"/>
    </row>
    <row r="111" spans="1:14" x14ac:dyDescent="0.25">
      <c r="A111"/>
      <c r="B111"/>
      <c r="C111"/>
      <c r="D111"/>
      <c r="E111"/>
      <c r="F111"/>
      <c r="G111"/>
      <c r="H111"/>
      <c r="I111"/>
      <c r="J111" s="183"/>
      <c r="K111"/>
      <c r="L111" s="184"/>
      <c r="M111" s="184"/>
      <c r="N111" s="183"/>
    </row>
    <row r="112" spans="1:14" x14ac:dyDescent="0.25">
      <c r="A112"/>
      <c r="B112"/>
      <c r="C112"/>
      <c r="D112"/>
      <c r="E112"/>
      <c r="F112"/>
      <c r="G112"/>
      <c r="H112"/>
      <c r="I112"/>
      <c r="J112" s="183"/>
      <c r="K112"/>
      <c r="L112" s="184"/>
      <c r="M112" s="184"/>
      <c r="N112" s="183"/>
    </row>
    <row r="113" spans="1:14" x14ac:dyDescent="0.25">
      <c r="A113"/>
      <c r="B113"/>
      <c r="C113"/>
      <c r="D113"/>
      <c r="E113"/>
      <c r="F113"/>
      <c r="G113"/>
      <c r="H113"/>
      <c r="I113"/>
      <c r="J113" s="183"/>
      <c r="K113"/>
      <c r="L113" s="184"/>
      <c r="M113" s="184"/>
      <c r="N113" s="183"/>
    </row>
    <row r="114" spans="1:14" x14ac:dyDescent="0.25">
      <c r="A114"/>
      <c r="B114"/>
      <c r="C114"/>
      <c r="D114"/>
      <c r="E114"/>
      <c r="F114"/>
      <c r="G114"/>
      <c r="H114"/>
      <c r="I114"/>
      <c r="J114" s="183"/>
      <c r="K114"/>
      <c r="L114" s="184"/>
      <c r="M114" s="184"/>
      <c r="N114" s="183"/>
    </row>
    <row r="115" spans="1:14" x14ac:dyDescent="0.25">
      <c r="A115"/>
      <c r="B115"/>
      <c r="C115"/>
      <c r="D115"/>
      <c r="E115"/>
      <c r="F115"/>
      <c r="G115"/>
      <c r="H115"/>
      <c r="I115"/>
      <c r="J115" s="183"/>
      <c r="K115"/>
      <c r="L115" s="184"/>
      <c r="M115" s="184"/>
      <c r="N115" s="183"/>
    </row>
    <row r="116" spans="1:14" x14ac:dyDescent="0.25">
      <c r="A116"/>
      <c r="B116"/>
      <c r="C116"/>
      <c r="D116"/>
      <c r="E116"/>
      <c r="F116"/>
      <c r="G116"/>
      <c r="H116"/>
      <c r="I116"/>
      <c r="J116" s="183"/>
      <c r="K116"/>
      <c r="L116" s="184"/>
      <c r="M116" s="184"/>
      <c r="N116" s="183"/>
    </row>
    <row r="117" spans="1:14" x14ac:dyDescent="0.25">
      <c r="A117"/>
      <c r="B117"/>
      <c r="C117"/>
      <c r="D117"/>
      <c r="E117"/>
      <c r="F117"/>
      <c r="G117"/>
      <c r="H117"/>
      <c r="I117"/>
      <c r="J117" s="183"/>
      <c r="K117"/>
      <c r="L117" s="184"/>
      <c r="M117" s="184"/>
      <c r="N117" s="183"/>
    </row>
    <row r="118" spans="1:14" x14ac:dyDescent="0.25">
      <c r="A118"/>
      <c r="B118"/>
      <c r="C118"/>
      <c r="D118"/>
      <c r="E118"/>
      <c r="F118"/>
      <c r="G118"/>
      <c r="H118"/>
      <c r="I118"/>
      <c r="J118" s="183"/>
      <c r="K118"/>
      <c r="L118" s="184"/>
      <c r="M118" s="184"/>
      <c r="N118" s="183"/>
    </row>
    <row r="119" spans="1:14" x14ac:dyDescent="0.25">
      <c r="A119"/>
      <c r="B119"/>
      <c r="C119"/>
      <c r="D119"/>
      <c r="E119"/>
      <c r="F119"/>
      <c r="G119"/>
      <c r="H119"/>
      <c r="I119"/>
      <c r="J119" s="183"/>
      <c r="K119"/>
      <c r="L119" s="184"/>
      <c r="M119" s="184"/>
      <c r="N119" s="183"/>
    </row>
    <row r="120" spans="1:14" x14ac:dyDescent="0.25">
      <c r="A120"/>
      <c r="B120"/>
      <c r="C120"/>
      <c r="D120"/>
      <c r="E120"/>
      <c r="F120"/>
      <c r="G120"/>
      <c r="H120"/>
      <c r="I120"/>
      <c r="J120" s="183"/>
      <c r="K120"/>
      <c r="L120" s="184"/>
      <c r="M120" s="184"/>
      <c r="N120" s="183"/>
    </row>
    <row r="121" spans="1:14" x14ac:dyDescent="0.25">
      <c r="A121"/>
      <c r="B121"/>
      <c r="C121"/>
      <c r="D121"/>
      <c r="E121"/>
      <c r="F121"/>
      <c r="G121"/>
      <c r="H121"/>
      <c r="I121"/>
      <c r="J121" s="183"/>
      <c r="K121"/>
      <c r="L121" s="184"/>
      <c r="M121" s="184"/>
      <c r="N121" s="183"/>
    </row>
    <row r="122" spans="1:14" x14ac:dyDescent="0.25">
      <c r="A122"/>
      <c r="B122"/>
      <c r="C122"/>
      <c r="D122"/>
      <c r="E122"/>
      <c r="F122"/>
      <c r="G122"/>
      <c r="H122"/>
      <c r="I122"/>
      <c r="J122" s="183"/>
      <c r="K122"/>
      <c r="L122" s="184"/>
      <c r="M122" s="184"/>
      <c r="N122" s="183"/>
    </row>
    <row r="123" spans="1:14" x14ac:dyDescent="0.25">
      <c r="A123"/>
      <c r="B123"/>
      <c r="C123"/>
      <c r="D123"/>
      <c r="E123"/>
      <c r="F123"/>
      <c r="G123"/>
      <c r="H123"/>
      <c r="I123"/>
      <c r="J123" s="183"/>
      <c r="K123"/>
      <c r="L123" s="184"/>
      <c r="M123" s="184"/>
      <c r="N123" s="183"/>
    </row>
    <row r="124" spans="1:14" x14ac:dyDescent="0.25">
      <c r="A124"/>
      <c r="B124"/>
      <c r="C124"/>
      <c r="D124"/>
      <c r="E124"/>
      <c r="F124"/>
      <c r="G124"/>
      <c r="H124"/>
      <c r="I124"/>
      <c r="J124" s="183"/>
      <c r="K124"/>
      <c r="L124" s="184"/>
      <c r="M124" s="184"/>
      <c r="N124" s="183"/>
    </row>
    <row r="125" spans="1:14" x14ac:dyDescent="0.25">
      <c r="A125"/>
      <c r="B125"/>
      <c r="C125"/>
      <c r="D125"/>
      <c r="E125"/>
      <c r="F125"/>
      <c r="G125"/>
      <c r="H125"/>
      <c r="I125"/>
      <c r="J125" s="183"/>
      <c r="K125"/>
      <c r="L125" s="184"/>
      <c r="M125" s="184"/>
      <c r="N125" s="183"/>
    </row>
    <row r="126" spans="1:14" x14ac:dyDescent="0.25">
      <c r="A126"/>
      <c r="B126"/>
      <c r="C126"/>
      <c r="D126"/>
      <c r="E126"/>
      <c r="F126"/>
      <c r="G126"/>
      <c r="H126"/>
      <c r="I126"/>
      <c r="J126" s="183"/>
      <c r="K126"/>
      <c r="L126" s="184"/>
      <c r="M126" s="184"/>
      <c r="N126" s="183"/>
    </row>
    <row r="127" spans="1:14" x14ac:dyDescent="0.25">
      <c r="A127"/>
      <c r="B127"/>
      <c r="C127"/>
      <c r="D127"/>
      <c r="E127"/>
      <c r="F127"/>
      <c r="G127"/>
      <c r="H127"/>
      <c r="I127"/>
      <c r="J127" s="183"/>
      <c r="K127"/>
      <c r="L127" s="184"/>
      <c r="M127" s="184"/>
      <c r="N127" s="183"/>
    </row>
    <row r="128" spans="1:14" x14ac:dyDescent="0.25">
      <c r="A128"/>
      <c r="B128"/>
      <c r="C128"/>
      <c r="D128"/>
      <c r="E128"/>
      <c r="F128"/>
      <c r="G128"/>
      <c r="H128"/>
      <c r="I128"/>
      <c r="J128" s="183"/>
      <c r="K128"/>
      <c r="L128" s="184"/>
      <c r="M128" s="184"/>
      <c r="N128" s="183"/>
    </row>
    <row r="129" spans="1:14" x14ac:dyDescent="0.25">
      <c r="A129"/>
      <c r="B129"/>
      <c r="C129"/>
      <c r="D129"/>
      <c r="E129"/>
      <c r="F129"/>
      <c r="G129"/>
      <c r="H129"/>
      <c r="I129"/>
      <c r="J129" s="183"/>
      <c r="K129"/>
      <c r="L129" s="184"/>
      <c r="M129" s="184"/>
      <c r="N129" s="183"/>
    </row>
    <row r="130" spans="1:14" x14ac:dyDescent="0.25">
      <c r="A130"/>
      <c r="B130"/>
      <c r="C130"/>
      <c r="D130"/>
      <c r="E130"/>
      <c r="F130"/>
      <c r="G130"/>
      <c r="H130"/>
      <c r="I130"/>
      <c r="J130" s="183"/>
      <c r="K130"/>
      <c r="L130" s="184"/>
      <c r="M130" s="184"/>
      <c r="N130" s="183"/>
    </row>
    <row r="131" spans="1:14" x14ac:dyDescent="0.25">
      <c r="A131"/>
      <c r="B131"/>
      <c r="C131"/>
      <c r="D131"/>
      <c r="E131"/>
      <c r="F131"/>
      <c r="G131"/>
      <c r="H131"/>
      <c r="I131"/>
      <c r="J131" s="183"/>
      <c r="K131"/>
      <c r="L131" s="184"/>
      <c r="M131" s="184"/>
      <c r="N131" s="183"/>
    </row>
    <row r="132" spans="1:14" x14ac:dyDescent="0.25">
      <c r="A132"/>
      <c r="B132"/>
      <c r="C132"/>
      <c r="D132"/>
      <c r="E132"/>
      <c r="F132"/>
      <c r="G132"/>
      <c r="H132"/>
      <c r="I132"/>
      <c r="J132" s="183"/>
      <c r="K132"/>
      <c r="L132" s="184"/>
      <c r="M132" s="184"/>
      <c r="N132" s="183"/>
    </row>
    <row r="133" spans="1:14" x14ac:dyDescent="0.25">
      <c r="A133"/>
      <c r="B133"/>
      <c r="C133"/>
      <c r="D133"/>
      <c r="E133"/>
      <c r="F133"/>
      <c r="G133"/>
      <c r="H133"/>
      <c r="I133"/>
      <c r="J133" s="183"/>
      <c r="K133"/>
      <c r="L133" s="184"/>
      <c r="M133" s="184"/>
      <c r="N133" s="183"/>
    </row>
    <row r="134" spans="1:14" x14ac:dyDescent="0.25">
      <c r="A134"/>
      <c r="B134"/>
      <c r="C134"/>
      <c r="D134"/>
      <c r="E134"/>
      <c r="F134"/>
      <c r="G134"/>
      <c r="H134"/>
      <c r="I134"/>
      <c r="J134" s="183"/>
      <c r="K134"/>
      <c r="L134" s="184"/>
      <c r="M134" s="184"/>
      <c r="N134" s="183"/>
    </row>
    <row r="135" spans="1:14" x14ac:dyDescent="0.25">
      <c r="A135"/>
      <c r="B135"/>
      <c r="C135"/>
      <c r="D135"/>
      <c r="E135"/>
      <c r="F135"/>
      <c r="G135"/>
      <c r="H135"/>
      <c r="I135"/>
      <c r="J135" s="183"/>
      <c r="K135"/>
      <c r="L135" s="184"/>
      <c r="M135" s="184"/>
      <c r="N135" s="183"/>
    </row>
    <row r="136" spans="1:14" x14ac:dyDescent="0.25">
      <c r="A136"/>
      <c r="B136"/>
      <c r="C136"/>
      <c r="D136"/>
      <c r="E136"/>
      <c r="F136"/>
      <c r="G136"/>
      <c r="H136"/>
      <c r="I136"/>
      <c r="J136" s="183"/>
      <c r="K136"/>
      <c r="L136" s="184"/>
      <c r="M136" s="184"/>
      <c r="N136" s="183"/>
    </row>
    <row r="137" spans="1:14" x14ac:dyDescent="0.25">
      <c r="A137"/>
      <c r="B137"/>
      <c r="C137"/>
      <c r="D137"/>
      <c r="E137"/>
      <c r="F137"/>
      <c r="G137"/>
      <c r="H137"/>
      <c r="I137"/>
      <c r="J137" s="183"/>
      <c r="K137"/>
      <c r="L137" s="184"/>
      <c r="M137" s="184"/>
      <c r="N137" s="183"/>
    </row>
    <row r="138" spans="1:14" x14ac:dyDescent="0.25">
      <c r="A138"/>
      <c r="B138"/>
      <c r="C138"/>
      <c r="D138"/>
      <c r="E138"/>
      <c r="F138"/>
      <c r="G138"/>
      <c r="H138"/>
      <c r="I138"/>
      <c r="J138" s="183"/>
      <c r="K138"/>
      <c r="L138" s="184"/>
      <c r="M138" s="184"/>
      <c r="N138" s="183"/>
    </row>
    <row r="139" spans="1:14" x14ac:dyDescent="0.25">
      <c r="A139"/>
      <c r="B139"/>
      <c r="C139"/>
      <c r="D139"/>
      <c r="E139"/>
      <c r="F139"/>
      <c r="G139"/>
      <c r="H139"/>
      <c r="I139"/>
      <c r="J139" s="183"/>
      <c r="K139"/>
      <c r="L139" s="184"/>
      <c r="M139" s="184"/>
      <c r="N139" s="183"/>
    </row>
    <row r="140" spans="1:14" x14ac:dyDescent="0.25">
      <c r="A140"/>
      <c r="B140"/>
      <c r="C140"/>
      <c r="D140"/>
      <c r="E140"/>
      <c r="F140"/>
      <c r="G140"/>
      <c r="H140"/>
      <c r="I140"/>
      <c r="J140" s="183"/>
      <c r="K140"/>
      <c r="L140" s="184"/>
      <c r="M140" s="184"/>
      <c r="N140" s="183"/>
    </row>
    <row r="141" spans="1:14" x14ac:dyDescent="0.25">
      <c r="A141"/>
      <c r="B141"/>
      <c r="C141"/>
      <c r="D141"/>
      <c r="E141"/>
      <c r="F141"/>
      <c r="G141"/>
      <c r="H141"/>
      <c r="I141"/>
      <c r="J141" s="183"/>
      <c r="K141"/>
      <c r="L141" s="184"/>
      <c r="M141" s="184"/>
      <c r="N141" s="183"/>
    </row>
    <row r="142" spans="1:14" x14ac:dyDescent="0.25">
      <c r="A142"/>
      <c r="B142"/>
      <c r="C142"/>
      <c r="D142"/>
      <c r="E142"/>
      <c r="F142"/>
      <c r="G142"/>
      <c r="H142"/>
      <c r="I142"/>
      <c r="J142" s="183"/>
      <c r="K142"/>
      <c r="L142" s="184"/>
      <c r="M142" s="184"/>
      <c r="N142" s="183"/>
    </row>
    <row r="143" spans="1:14" x14ac:dyDescent="0.25">
      <c r="A143"/>
      <c r="B143"/>
      <c r="C143"/>
      <c r="D143"/>
      <c r="E143"/>
      <c r="F143"/>
      <c r="G143"/>
      <c r="H143"/>
      <c r="I143"/>
      <c r="J143" s="183"/>
      <c r="K143"/>
      <c r="L143" s="184"/>
      <c r="M143" s="184"/>
      <c r="N143" s="183"/>
    </row>
    <row r="144" spans="1:14" x14ac:dyDescent="0.25">
      <c r="A144"/>
      <c r="B144"/>
      <c r="C144"/>
      <c r="D144"/>
      <c r="E144"/>
      <c r="F144"/>
      <c r="G144"/>
      <c r="H144"/>
      <c r="I144"/>
      <c r="J144" s="183"/>
      <c r="K144"/>
      <c r="L144" s="184"/>
      <c r="M144" s="184"/>
      <c r="N144" s="183"/>
    </row>
    <row r="145" spans="1:14" x14ac:dyDescent="0.25">
      <c r="A145"/>
      <c r="B145"/>
      <c r="C145"/>
      <c r="D145"/>
      <c r="E145"/>
      <c r="F145"/>
      <c r="G145"/>
      <c r="H145"/>
      <c r="I145"/>
      <c r="J145" s="183"/>
      <c r="K145"/>
      <c r="L145" s="184"/>
      <c r="M145" s="184"/>
      <c r="N145" s="183"/>
    </row>
    <row r="146" spans="1:14" x14ac:dyDescent="0.25">
      <c r="A146"/>
      <c r="B146"/>
      <c r="C146"/>
      <c r="D146"/>
      <c r="E146"/>
      <c r="F146"/>
      <c r="G146"/>
      <c r="H146"/>
      <c r="I146"/>
      <c r="J146" s="183"/>
      <c r="K146"/>
      <c r="L146" s="184"/>
      <c r="M146" s="184"/>
      <c r="N146" s="183"/>
    </row>
    <row r="147" spans="1:14" x14ac:dyDescent="0.25">
      <c r="A147"/>
      <c r="B147"/>
      <c r="C147"/>
      <c r="D147"/>
      <c r="E147"/>
      <c r="F147"/>
      <c r="G147"/>
      <c r="H147"/>
      <c r="I147"/>
      <c r="J147" s="183"/>
      <c r="K147"/>
      <c r="L147" s="184"/>
      <c r="M147" s="184"/>
      <c r="N147" s="183"/>
    </row>
    <row r="148" spans="1:14" x14ac:dyDescent="0.25">
      <c r="A148"/>
      <c r="B148"/>
      <c r="C148"/>
      <c r="D148"/>
      <c r="E148"/>
      <c r="F148"/>
      <c r="G148"/>
      <c r="H148"/>
      <c r="I148"/>
      <c r="J148" s="183"/>
      <c r="K148"/>
      <c r="L148" s="184"/>
      <c r="M148" s="184"/>
      <c r="N148" s="183"/>
    </row>
    <row r="149" spans="1:14" x14ac:dyDescent="0.25">
      <c r="A149"/>
      <c r="B149"/>
      <c r="C149"/>
      <c r="D149"/>
      <c r="E149"/>
      <c r="F149"/>
      <c r="G149"/>
      <c r="H149"/>
      <c r="I149"/>
      <c r="J149" s="183"/>
      <c r="K149"/>
      <c r="L149" s="184"/>
      <c r="M149" s="184"/>
      <c r="N149" s="183"/>
    </row>
    <row r="150" spans="1:14" x14ac:dyDescent="0.25">
      <c r="A150"/>
      <c r="B150"/>
      <c r="C150"/>
      <c r="D150"/>
      <c r="E150"/>
      <c r="F150"/>
      <c r="G150"/>
      <c r="H150"/>
      <c r="I150"/>
      <c r="J150" s="183"/>
      <c r="K150"/>
      <c r="L150" s="184"/>
      <c r="M150" s="184"/>
      <c r="N150" s="183"/>
    </row>
    <row r="151" spans="1:14" x14ac:dyDescent="0.25">
      <c r="A151"/>
      <c r="B151"/>
      <c r="C151"/>
      <c r="D151"/>
      <c r="E151"/>
      <c r="F151"/>
      <c r="G151"/>
      <c r="H151"/>
      <c r="I151"/>
      <c r="J151" s="183"/>
      <c r="K151"/>
      <c r="L151" s="184"/>
      <c r="M151" s="184"/>
      <c r="N151" s="183"/>
    </row>
    <row r="152" spans="1:14" x14ac:dyDescent="0.25">
      <c r="A152"/>
      <c r="B152"/>
      <c r="C152"/>
      <c r="D152"/>
      <c r="E152"/>
      <c r="F152"/>
      <c r="G152"/>
      <c r="H152"/>
      <c r="I152"/>
      <c r="J152" s="183"/>
      <c r="K152"/>
      <c r="L152" s="184"/>
      <c r="M152" s="184"/>
      <c r="N152" s="183"/>
    </row>
    <row r="153" spans="1:14" x14ac:dyDescent="0.25">
      <c r="A153"/>
      <c r="B153"/>
      <c r="C153"/>
      <c r="D153"/>
      <c r="E153"/>
      <c r="F153"/>
      <c r="G153"/>
      <c r="H153"/>
      <c r="I153"/>
      <c r="J153" s="183"/>
      <c r="K153"/>
      <c r="L153" s="184"/>
      <c r="M153" s="184"/>
      <c r="N153" s="183"/>
    </row>
    <row r="154" spans="1:14" x14ac:dyDescent="0.25">
      <c r="A154"/>
      <c r="B154"/>
      <c r="C154"/>
      <c r="D154"/>
      <c r="E154"/>
      <c r="F154"/>
      <c r="G154"/>
      <c r="H154"/>
      <c r="I154"/>
      <c r="J154" s="183"/>
      <c r="K154"/>
      <c r="L154" s="184"/>
      <c r="M154" s="184"/>
      <c r="N154" s="183"/>
    </row>
    <row r="155" spans="1:14" x14ac:dyDescent="0.25">
      <c r="A155"/>
      <c r="B155"/>
      <c r="C155"/>
      <c r="D155"/>
      <c r="E155"/>
      <c r="F155"/>
      <c r="G155"/>
      <c r="H155"/>
      <c r="I155"/>
      <c r="J155" s="183"/>
      <c r="K155"/>
      <c r="L155" s="184"/>
      <c r="M155" s="184"/>
      <c r="N155" s="183"/>
    </row>
    <row r="156" spans="1:14" x14ac:dyDescent="0.25">
      <c r="A156"/>
      <c r="B156"/>
      <c r="C156"/>
      <c r="D156"/>
      <c r="E156"/>
      <c r="F156"/>
      <c r="G156"/>
      <c r="H156"/>
      <c r="I156"/>
      <c r="J156" s="183"/>
      <c r="K156"/>
      <c r="L156" s="184"/>
      <c r="M156" s="184"/>
      <c r="N156" s="183"/>
    </row>
    <row r="157" spans="1:14" x14ac:dyDescent="0.25">
      <c r="A157"/>
      <c r="B157"/>
      <c r="C157"/>
      <c r="D157"/>
      <c r="E157"/>
      <c r="F157"/>
      <c r="G157"/>
      <c r="H157"/>
      <c r="I157"/>
      <c r="J157" s="183"/>
      <c r="K157"/>
      <c r="L157" s="184"/>
      <c r="M157" s="184"/>
      <c r="N157" s="183"/>
    </row>
    <row r="158" spans="1:14" x14ac:dyDescent="0.25">
      <c r="A158"/>
      <c r="B158"/>
      <c r="C158"/>
      <c r="D158"/>
      <c r="E158"/>
      <c r="F158"/>
      <c r="G158"/>
      <c r="H158"/>
      <c r="I158"/>
      <c r="J158" s="183"/>
      <c r="K158"/>
      <c r="L158" s="184"/>
      <c r="M158" s="184"/>
      <c r="N158" s="183"/>
    </row>
    <row r="159" spans="1:14" x14ac:dyDescent="0.25">
      <c r="A159"/>
      <c r="B159"/>
      <c r="C159"/>
      <c r="D159"/>
      <c r="E159"/>
      <c r="F159"/>
      <c r="G159"/>
      <c r="H159"/>
      <c r="I159"/>
      <c r="J159" s="183"/>
      <c r="K159"/>
      <c r="L159" s="184"/>
      <c r="M159" s="184"/>
      <c r="N159" s="183"/>
    </row>
    <row r="160" spans="1:14" x14ac:dyDescent="0.25">
      <c r="A160"/>
      <c r="B160"/>
      <c r="C160"/>
      <c r="D160"/>
      <c r="E160"/>
      <c r="F160"/>
      <c r="G160"/>
      <c r="H160"/>
      <c r="I160"/>
      <c r="J160" s="183"/>
      <c r="K160"/>
      <c r="L160" s="184"/>
      <c r="M160" s="184"/>
      <c r="N160" s="183"/>
    </row>
    <row r="161" spans="1:14" x14ac:dyDescent="0.25">
      <c r="A161"/>
      <c r="B161"/>
      <c r="C161"/>
      <c r="D161"/>
      <c r="E161"/>
      <c r="F161"/>
      <c r="G161"/>
      <c r="H161"/>
      <c r="I161"/>
      <c r="J161" s="183"/>
      <c r="K161"/>
      <c r="L161" s="184"/>
      <c r="M161" s="184"/>
      <c r="N161" s="183"/>
    </row>
    <row r="162" spans="1:14" x14ac:dyDescent="0.25">
      <c r="A162"/>
      <c r="B162"/>
      <c r="C162"/>
      <c r="D162"/>
      <c r="E162"/>
      <c r="F162"/>
      <c r="G162"/>
      <c r="H162"/>
      <c r="I162"/>
      <c r="J162" s="183"/>
      <c r="K162"/>
      <c r="L162" s="184"/>
      <c r="M162" s="184"/>
      <c r="N162" s="183"/>
    </row>
    <row r="163" spans="1:14" x14ac:dyDescent="0.25">
      <c r="A163"/>
      <c r="B163"/>
      <c r="C163"/>
      <c r="D163"/>
      <c r="E163"/>
      <c r="F163"/>
      <c r="G163"/>
      <c r="H163"/>
      <c r="I163"/>
      <c r="J163" s="183"/>
      <c r="K163"/>
      <c r="L163" s="184"/>
      <c r="M163" s="184"/>
      <c r="N163" s="183"/>
    </row>
    <row r="164" spans="1:14" x14ac:dyDescent="0.25">
      <c r="A164"/>
      <c r="B164"/>
      <c r="C164"/>
      <c r="D164"/>
      <c r="E164"/>
      <c r="F164"/>
      <c r="G164"/>
      <c r="H164"/>
      <c r="I164"/>
      <c r="J164" s="183"/>
      <c r="K164"/>
      <c r="L164" s="184"/>
      <c r="M164" s="184"/>
      <c r="N164" s="183"/>
    </row>
    <row r="165" spans="1:14" x14ac:dyDescent="0.25">
      <c r="A165"/>
      <c r="B165"/>
      <c r="C165"/>
      <c r="D165"/>
      <c r="E165"/>
      <c r="F165"/>
      <c r="G165"/>
      <c r="H165"/>
      <c r="I165"/>
      <c r="J165" s="183"/>
      <c r="K165"/>
      <c r="L165" s="184"/>
      <c r="M165" s="184"/>
      <c r="N165" s="183"/>
    </row>
    <row r="166" spans="1:14" x14ac:dyDescent="0.25">
      <c r="A166"/>
      <c r="B166"/>
      <c r="C166"/>
      <c r="D166"/>
      <c r="E166"/>
      <c r="F166"/>
      <c r="G166"/>
      <c r="H166"/>
      <c r="I166"/>
      <c r="J166" s="183"/>
      <c r="K166"/>
      <c r="L166" s="184"/>
      <c r="M166" s="184"/>
      <c r="N166" s="183"/>
    </row>
    <row r="167" spans="1:14" x14ac:dyDescent="0.25">
      <c r="A167"/>
      <c r="B167"/>
      <c r="C167"/>
      <c r="D167"/>
      <c r="E167"/>
      <c r="F167"/>
      <c r="G167"/>
      <c r="H167"/>
      <c r="I167"/>
      <c r="J167" s="183"/>
      <c r="K167"/>
      <c r="L167" s="184"/>
      <c r="M167" s="184"/>
      <c r="N167" s="183"/>
    </row>
    <row r="168" spans="1:14" x14ac:dyDescent="0.25">
      <c r="A168"/>
      <c r="B168"/>
      <c r="C168"/>
      <c r="D168"/>
      <c r="E168"/>
      <c r="F168"/>
      <c r="G168"/>
      <c r="H168"/>
      <c r="I168"/>
      <c r="J168" s="183"/>
      <c r="K168"/>
      <c r="L168" s="184"/>
      <c r="M168" s="184"/>
      <c r="N168" s="183"/>
    </row>
    <row r="169" spans="1:14" x14ac:dyDescent="0.25">
      <c r="A169"/>
      <c r="B169"/>
      <c r="C169"/>
      <c r="D169"/>
      <c r="E169"/>
      <c r="F169"/>
      <c r="G169"/>
      <c r="H169"/>
      <c r="I169"/>
      <c r="J169" s="183"/>
      <c r="K169"/>
      <c r="L169" s="184"/>
      <c r="M169" s="184"/>
      <c r="N169" s="183"/>
    </row>
    <row r="170" spans="1:14" x14ac:dyDescent="0.25">
      <c r="A170"/>
      <c r="B170"/>
      <c r="C170"/>
      <c r="D170"/>
      <c r="E170"/>
      <c r="F170"/>
      <c r="G170"/>
      <c r="H170"/>
      <c r="I170"/>
      <c r="J170" s="183"/>
      <c r="K170"/>
      <c r="L170" s="184"/>
      <c r="M170" s="184"/>
      <c r="N170" s="183"/>
    </row>
    <row r="171" spans="1:14" x14ac:dyDescent="0.25">
      <c r="A171"/>
      <c r="B171"/>
      <c r="C171"/>
      <c r="D171"/>
      <c r="E171"/>
      <c r="F171"/>
      <c r="G171"/>
      <c r="H171"/>
      <c r="I171"/>
      <c r="J171" s="183"/>
      <c r="K171"/>
      <c r="L171" s="184"/>
      <c r="M171" s="184"/>
      <c r="N171" s="183"/>
    </row>
    <row r="172" spans="1:14" x14ac:dyDescent="0.25">
      <c r="A172"/>
      <c r="B172"/>
      <c r="C172"/>
      <c r="D172"/>
      <c r="E172"/>
      <c r="F172"/>
      <c r="G172"/>
      <c r="H172"/>
      <c r="I172"/>
      <c r="J172" s="183"/>
      <c r="K172"/>
      <c r="L172" s="184"/>
      <c r="M172" s="184"/>
      <c r="N172" s="183"/>
    </row>
    <row r="173" spans="1:14" x14ac:dyDescent="0.25">
      <c r="A173"/>
      <c r="B173"/>
      <c r="C173"/>
      <c r="D173"/>
      <c r="E173"/>
      <c r="F173"/>
      <c r="G173"/>
      <c r="H173"/>
      <c r="I173"/>
      <c r="J173" s="183"/>
      <c r="K173"/>
      <c r="L173" s="184"/>
      <c r="M173" s="184"/>
      <c r="N173" s="183"/>
    </row>
    <row r="174" spans="1:14" x14ac:dyDescent="0.25">
      <c r="A174"/>
      <c r="B174"/>
      <c r="C174"/>
      <c r="D174"/>
      <c r="E174"/>
      <c r="F174"/>
      <c r="G174"/>
      <c r="H174"/>
      <c r="I174"/>
      <c r="J174" s="183"/>
      <c r="K174"/>
      <c r="L174" s="184"/>
      <c r="M174" s="184"/>
      <c r="N174" s="183"/>
    </row>
    <row r="175" spans="1:14" x14ac:dyDescent="0.25">
      <c r="A175"/>
      <c r="B175"/>
      <c r="C175"/>
      <c r="D175"/>
      <c r="E175"/>
      <c r="F175"/>
      <c r="G175"/>
      <c r="H175"/>
      <c r="I175"/>
      <c r="J175" s="183"/>
      <c r="K175"/>
      <c r="L175" s="184"/>
      <c r="M175" s="184"/>
      <c r="N175" s="183"/>
    </row>
    <row r="176" spans="1:14" x14ac:dyDescent="0.25">
      <c r="A176"/>
      <c r="B176"/>
      <c r="C176"/>
      <c r="D176"/>
      <c r="E176"/>
      <c r="F176"/>
      <c r="G176"/>
      <c r="H176"/>
      <c r="I176"/>
      <c r="J176" s="183"/>
      <c r="K176"/>
      <c r="L176" s="184"/>
      <c r="M176" s="184"/>
      <c r="N176" s="183"/>
    </row>
    <row r="177" spans="1:14" x14ac:dyDescent="0.25">
      <c r="A177"/>
      <c r="B177"/>
      <c r="C177"/>
      <c r="D177"/>
      <c r="E177"/>
      <c r="F177"/>
      <c r="G177"/>
      <c r="H177"/>
      <c r="I177"/>
      <c r="J177" s="183"/>
      <c r="K177"/>
      <c r="L177" s="184"/>
      <c r="M177" s="184"/>
      <c r="N177" s="183"/>
    </row>
    <row r="178" spans="1:14" x14ac:dyDescent="0.25">
      <c r="A178"/>
      <c r="B178"/>
      <c r="C178"/>
      <c r="D178"/>
      <c r="E178"/>
      <c r="F178"/>
      <c r="G178"/>
      <c r="H178"/>
      <c r="I178"/>
      <c r="J178" s="183"/>
      <c r="K178"/>
      <c r="L178" s="184"/>
      <c r="M178" s="184"/>
      <c r="N178" s="183"/>
    </row>
    <row r="179" spans="1:14" x14ac:dyDescent="0.25">
      <c r="A179"/>
      <c r="B179"/>
      <c r="C179"/>
      <c r="D179"/>
      <c r="E179"/>
      <c r="F179"/>
      <c r="G179"/>
      <c r="H179"/>
      <c r="I179"/>
      <c r="J179" s="183"/>
      <c r="K179"/>
      <c r="L179" s="184"/>
      <c r="M179" s="184"/>
      <c r="N179" s="183"/>
    </row>
    <row r="180" spans="1:14" x14ac:dyDescent="0.25">
      <c r="A180"/>
      <c r="B180"/>
      <c r="C180"/>
      <c r="D180"/>
      <c r="E180"/>
      <c r="F180"/>
      <c r="G180"/>
      <c r="H180"/>
      <c r="I180"/>
      <c r="J180" s="183"/>
      <c r="K180"/>
      <c r="L180" s="184"/>
      <c r="M180" s="184"/>
      <c r="N180" s="183"/>
    </row>
    <row r="181" spans="1:14" x14ac:dyDescent="0.25">
      <c r="A181"/>
      <c r="B181"/>
      <c r="C181"/>
      <c r="D181"/>
      <c r="E181"/>
      <c r="F181"/>
      <c r="G181"/>
      <c r="H181"/>
      <c r="I181"/>
      <c r="J181" s="183"/>
      <c r="K181"/>
      <c r="L181" s="184"/>
      <c r="M181" s="184"/>
      <c r="N181" s="183"/>
    </row>
    <row r="182" spans="1:14" x14ac:dyDescent="0.25">
      <c r="A182"/>
      <c r="B182"/>
      <c r="C182"/>
      <c r="D182"/>
      <c r="E182"/>
      <c r="F182"/>
      <c r="G182"/>
      <c r="H182"/>
      <c r="I182"/>
      <c r="J182" s="183"/>
      <c r="K182"/>
      <c r="L182" s="184"/>
      <c r="M182" s="184"/>
      <c r="N182" s="183"/>
    </row>
    <row r="183" spans="1:14" x14ac:dyDescent="0.25">
      <c r="A183"/>
      <c r="B183"/>
      <c r="C183"/>
      <c r="D183"/>
      <c r="E183"/>
      <c r="F183"/>
      <c r="G183"/>
      <c r="H183"/>
      <c r="I183"/>
      <c r="J183" s="183"/>
      <c r="K183"/>
      <c r="L183" s="184"/>
      <c r="M183" s="184"/>
      <c r="N183" s="183"/>
    </row>
    <row r="184" spans="1:14" x14ac:dyDescent="0.25">
      <c r="A184"/>
      <c r="B184"/>
      <c r="C184"/>
      <c r="D184"/>
      <c r="E184"/>
      <c r="F184"/>
      <c r="G184"/>
      <c r="H184"/>
      <c r="I184"/>
      <c r="J184" s="183"/>
      <c r="K184"/>
      <c r="L184" s="184"/>
      <c r="M184" s="184"/>
      <c r="N184" s="183"/>
    </row>
    <row r="185" spans="1:14" x14ac:dyDescent="0.25">
      <c r="A185"/>
      <c r="B185"/>
      <c r="C185"/>
      <c r="D185"/>
      <c r="E185"/>
      <c r="F185"/>
      <c r="G185"/>
      <c r="H185"/>
      <c r="I185"/>
      <c r="J185" s="183"/>
      <c r="K185"/>
      <c r="L185" s="184"/>
      <c r="M185" s="184"/>
      <c r="N185" s="183"/>
    </row>
    <row r="186" spans="1:14" x14ac:dyDescent="0.25">
      <c r="A186"/>
      <c r="B186"/>
      <c r="C186"/>
      <c r="D186"/>
      <c r="E186"/>
      <c r="F186"/>
      <c r="G186"/>
      <c r="H186"/>
      <c r="I186"/>
      <c r="J186" s="183"/>
      <c r="K186"/>
      <c r="L186" s="184"/>
      <c r="M186" s="184"/>
      <c r="N186" s="183"/>
    </row>
    <row r="187" spans="1:14" x14ac:dyDescent="0.25">
      <c r="A187"/>
      <c r="B187"/>
      <c r="C187"/>
      <c r="D187"/>
      <c r="E187"/>
      <c r="F187"/>
      <c r="G187"/>
      <c r="H187"/>
      <c r="I187"/>
      <c r="J187" s="183"/>
      <c r="K187"/>
      <c r="L187" s="184"/>
      <c r="M187" s="184"/>
      <c r="N187" s="183"/>
    </row>
    <row r="188" spans="1:14" x14ac:dyDescent="0.25">
      <c r="A188"/>
      <c r="B188"/>
      <c r="C188"/>
      <c r="D188"/>
      <c r="E188"/>
      <c r="F188"/>
      <c r="G188"/>
      <c r="H188"/>
      <c r="I188"/>
      <c r="J188" s="183"/>
      <c r="K188"/>
      <c r="L188" s="184"/>
      <c r="M188" s="184"/>
      <c r="N188" s="183"/>
    </row>
    <row r="189" spans="1:14" x14ac:dyDescent="0.25">
      <c r="A189"/>
      <c r="B189"/>
      <c r="C189"/>
      <c r="D189"/>
      <c r="E189"/>
      <c r="F189"/>
      <c r="G189"/>
      <c r="H189"/>
      <c r="I189"/>
      <c r="J189" s="183"/>
      <c r="K189"/>
      <c r="L189" s="184"/>
      <c r="M189" s="184"/>
      <c r="N189" s="183"/>
    </row>
    <row r="190" spans="1:14" x14ac:dyDescent="0.25">
      <c r="A190"/>
      <c r="B190"/>
      <c r="C190"/>
      <c r="D190"/>
      <c r="E190"/>
      <c r="F190"/>
      <c r="G190"/>
      <c r="H190"/>
      <c r="I190"/>
      <c r="J190" s="183"/>
      <c r="K190"/>
      <c r="L190" s="184"/>
      <c r="M190" s="184"/>
      <c r="N190" s="183"/>
    </row>
    <row r="191" spans="1:14" x14ac:dyDescent="0.25">
      <c r="A191"/>
      <c r="B191"/>
      <c r="C191"/>
      <c r="D191"/>
      <c r="E191"/>
      <c r="F191"/>
      <c r="G191"/>
      <c r="H191"/>
      <c r="I191"/>
      <c r="J191" s="183"/>
      <c r="K191"/>
      <c r="L191" s="184"/>
      <c r="M191" s="184"/>
      <c r="N191" s="183"/>
    </row>
    <row r="192" spans="1:14" x14ac:dyDescent="0.25">
      <c r="A192"/>
      <c r="B192"/>
      <c r="C192"/>
      <c r="D192"/>
      <c r="E192"/>
      <c r="F192"/>
      <c r="G192"/>
      <c r="H192"/>
      <c r="I192"/>
      <c r="J192" s="183"/>
      <c r="K192"/>
      <c r="L192" s="184"/>
      <c r="M192" s="184"/>
      <c r="N192" s="183"/>
    </row>
    <row r="193" spans="1:14" x14ac:dyDescent="0.25">
      <c r="A193"/>
      <c r="B193"/>
      <c r="C193"/>
      <c r="D193"/>
      <c r="E193"/>
      <c r="F193"/>
      <c r="G193"/>
      <c r="H193"/>
      <c r="I193"/>
      <c r="J193" s="183"/>
      <c r="K193"/>
      <c r="L193" s="184"/>
      <c r="M193" s="184"/>
      <c r="N193" s="183"/>
    </row>
    <row r="194" spans="1:14" x14ac:dyDescent="0.25">
      <c r="A194"/>
      <c r="B194"/>
      <c r="C194"/>
      <c r="D194"/>
      <c r="E194"/>
      <c r="F194"/>
      <c r="G194"/>
      <c r="H194"/>
      <c r="I194"/>
      <c r="J194" s="183"/>
      <c r="K194"/>
      <c r="L194" s="184"/>
      <c r="M194" s="184"/>
      <c r="N194" s="183"/>
    </row>
    <row r="195" spans="1:14" x14ac:dyDescent="0.25">
      <c r="A195"/>
      <c r="B195"/>
      <c r="C195"/>
      <c r="D195"/>
      <c r="E195"/>
      <c r="F195"/>
      <c r="G195"/>
      <c r="H195"/>
      <c r="I195"/>
      <c r="J195" s="183"/>
      <c r="K195"/>
      <c r="L195" s="184"/>
      <c r="M195" s="184"/>
      <c r="N195" s="183"/>
    </row>
    <row r="196" spans="1:14" x14ac:dyDescent="0.25">
      <c r="A196"/>
      <c r="B196"/>
      <c r="C196"/>
      <c r="D196"/>
      <c r="E196"/>
      <c r="F196"/>
      <c r="G196"/>
      <c r="H196"/>
      <c r="I196"/>
      <c r="J196" s="183"/>
      <c r="K196"/>
      <c r="L196" s="184"/>
      <c r="M196" s="184"/>
      <c r="N196" s="183"/>
    </row>
    <row r="197" spans="1:14" x14ac:dyDescent="0.25">
      <c r="A197"/>
      <c r="B197"/>
      <c r="C197"/>
      <c r="D197"/>
      <c r="E197"/>
      <c r="F197"/>
      <c r="G197"/>
      <c r="H197"/>
      <c r="I197"/>
      <c r="J197" s="183"/>
      <c r="K197"/>
      <c r="L197" s="184"/>
      <c r="M197" s="184"/>
      <c r="N197" s="183"/>
    </row>
    <row r="198" spans="1:14" x14ac:dyDescent="0.25">
      <c r="A198"/>
      <c r="B198"/>
      <c r="C198"/>
      <c r="D198"/>
      <c r="E198"/>
      <c r="F198"/>
      <c r="G198"/>
      <c r="H198"/>
      <c r="I198"/>
      <c r="J198" s="183"/>
      <c r="K198"/>
      <c r="L198" s="184"/>
      <c r="M198" s="184"/>
      <c r="N198" s="183"/>
    </row>
    <row r="199" spans="1:14" x14ac:dyDescent="0.25">
      <c r="A199"/>
      <c r="B199"/>
      <c r="C199"/>
      <c r="D199"/>
      <c r="E199"/>
      <c r="F199"/>
      <c r="G199"/>
      <c r="H199"/>
      <c r="I199"/>
      <c r="J199" s="183"/>
      <c r="K199"/>
      <c r="L199" s="184"/>
      <c r="M199" s="184"/>
      <c r="N199" s="183"/>
    </row>
    <row r="200" spans="1:14" x14ac:dyDescent="0.25">
      <c r="A200"/>
      <c r="B200"/>
      <c r="C200"/>
      <c r="D200"/>
      <c r="E200"/>
      <c r="F200"/>
      <c r="G200"/>
      <c r="H200"/>
      <c r="I200"/>
      <c r="J200" s="183"/>
      <c r="K200"/>
      <c r="L200" s="184"/>
      <c r="M200" s="184"/>
      <c r="N200" s="183"/>
    </row>
    <row r="201" spans="1:14" x14ac:dyDescent="0.25">
      <c r="A201"/>
      <c r="B201"/>
      <c r="C201"/>
      <c r="D201"/>
      <c r="E201"/>
      <c r="F201"/>
      <c r="G201"/>
      <c r="H201"/>
      <c r="I201"/>
      <c r="J201" s="183"/>
      <c r="K201"/>
      <c r="L201" s="184"/>
      <c r="M201" s="184"/>
      <c r="N201" s="183"/>
    </row>
    <row r="202" spans="1:14" x14ac:dyDescent="0.25">
      <c r="A202"/>
      <c r="B202"/>
      <c r="C202"/>
      <c r="D202"/>
      <c r="E202"/>
      <c r="F202"/>
      <c r="G202"/>
      <c r="H202"/>
      <c r="I202"/>
      <c r="J202" s="183"/>
      <c r="K202"/>
      <c r="L202" s="184"/>
      <c r="M202" s="184"/>
      <c r="N202" s="183"/>
    </row>
    <row r="203" spans="1:14" x14ac:dyDescent="0.25">
      <c r="A203"/>
      <c r="B203"/>
      <c r="C203"/>
      <c r="D203"/>
      <c r="E203"/>
      <c r="F203"/>
      <c r="G203"/>
      <c r="H203"/>
      <c r="I203"/>
      <c r="J203" s="183"/>
      <c r="K203"/>
      <c r="L203" s="184"/>
      <c r="M203" s="184"/>
      <c r="N203" s="183"/>
    </row>
    <row r="204" spans="1:14" x14ac:dyDescent="0.25">
      <c r="A204"/>
      <c r="B204"/>
      <c r="C204"/>
      <c r="D204"/>
      <c r="E204"/>
      <c r="F204"/>
      <c r="G204"/>
      <c r="H204"/>
      <c r="I204"/>
      <c r="J204" s="183"/>
      <c r="K204"/>
      <c r="L204" s="184"/>
      <c r="M204" s="184"/>
      <c r="N204" s="183"/>
    </row>
    <row r="205" spans="1:14" x14ac:dyDescent="0.25">
      <c r="A205"/>
      <c r="B205"/>
      <c r="C205"/>
      <c r="D205"/>
      <c r="E205"/>
      <c r="F205"/>
      <c r="G205"/>
      <c r="H205"/>
      <c r="I205"/>
      <c r="J205" s="183"/>
      <c r="K205"/>
      <c r="L205" s="184"/>
      <c r="M205" s="184"/>
      <c r="N205" s="183"/>
    </row>
    <row r="206" spans="1:14" x14ac:dyDescent="0.25">
      <c r="A206"/>
      <c r="B206"/>
      <c r="C206"/>
      <c r="D206"/>
      <c r="E206"/>
      <c r="F206"/>
      <c r="G206"/>
      <c r="H206"/>
      <c r="I206"/>
      <c r="J206" s="183"/>
      <c r="K206"/>
      <c r="L206" s="184"/>
      <c r="M206" s="184"/>
      <c r="N206" s="183"/>
    </row>
    <row r="207" spans="1:14" x14ac:dyDescent="0.25">
      <c r="A207"/>
      <c r="B207"/>
      <c r="C207"/>
      <c r="D207"/>
      <c r="E207"/>
      <c r="F207"/>
      <c r="G207"/>
      <c r="H207"/>
      <c r="I207"/>
      <c r="J207" s="183"/>
      <c r="K207"/>
      <c r="L207" s="184"/>
      <c r="M207" s="184"/>
      <c r="N207" s="183"/>
    </row>
    <row r="208" spans="1:14" x14ac:dyDescent="0.25">
      <c r="A208"/>
      <c r="B208"/>
      <c r="C208"/>
      <c r="D208"/>
      <c r="E208"/>
      <c r="F208"/>
      <c r="G208"/>
      <c r="H208"/>
      <c r="I208"/>
      <c r="J208" s="183"/>
      <c r="K208"/>
      <c r="L208" s="184"/>
      <c r="M208" s="184"/>
      <c r="N208" s="183"/>
    </row>
    <row r="209" spans="1:14" x14ac:dyDescent="0.25">
      <c r="A209"/>
      <c r="B209"/>
      <c r="C209"/>
      <c r="D209"/>
      <c r="E209"/>
      <c r="F209"/>
      <c r="G209"/>
      <c r="H209"/>
      <c r="I209"/>
      <c r="J209" s="183"/>
      <c r="K209"/>
      <c r="L209" s="184"/>
      <c r="M209" s="184"/>
      <c r="N209" s="183"/>
    </row>
    <row r="210" spans="1:14" x14ac:dyDescent="0.25">
      <c r="A210"/>
      <c r="B210"/>
      <c r="C210"/>
      <c r="D210"/>
      <c r="E210"/>
      <c r="F210"/>
      <c r="G210"/>
      <c r="H210"/>
      <c r="I210"/>
      <c r="J210" s="183"/>
      <c r="K210"/>
      <c r="L210" s="184"/>
      <c r="M210" s="184"/>
      <c r="N210" s="183"/>
    </row>
    <row r="211" spans="1:14" x14ac:dyDescent="0.25">
      <c r="A211"/>
      <c r="B211"/>
      <c r="C211"/>
      <c r="D211"/>
      <c r="E211"/>
      <c r="F211"/>
      <c r="G211"/>
      <c r="H211"/>
      <c r="I211"/>
      <c r="J211" s="183"/>
      <c r="K211"/>
      <c r="L211" s="184"/>
      <c r="M211" s="184"/>
      <c r="N211" s="183"/>
    </row>
    <row r="212" spans="1:14" x14ac:dyDescent="0.25">
      <c r="A212"/>
      <c r="B212"/>
      <c r="C212"/>
      <c r="D212"/>
      <c r="E212"/>
      <c r="F212"/>
      <c r="G212"/>
      <c r="H212"/>
      <c r="I212"/>
      <c r="J212" s="183"/>
      <c r="K212"/>
      <c r="L212" s="184"/>
      <c r="M212" s="184"/>
      <c r="N212" s="183"/>
    </row>
    <row r="213" spans="1:14" x14ac:dyDescent="0.25">
      <c r="A213"/>
      <c r="B213"/>
      <c r="C213"/>
      <c r="D213"/>
      <c r="E213"/>
      <c r="F213"/>
      <c r="G213"/>
      <c r="H213"/>
      <c r="I213"/>
      <c r="J213" s="183"/>
      <c r="K213"/>
      <c r="L213" s="184"/>
      <c r="M213" s="184"/>
      <c r="N213" s="183"/>
    </row>
    <row r="214" spans="1:14" x14ac:dyDescent="0.25">
      <c r="A214"/>
      <c r="B214"/>
      <c r="C214"/>
      <c r="D214"/>
      <c r="E214"/>
      <c r="F214"/>
      <c r="G214"/>
      <c r="H214"/>
      <c r="I214"/>
      <c r="J214" s="183"/>
      <c r="K214"/>
      <c r="L214" s="184"/>
      <c r="M214" s="184"/>
      <c r="N214" s="183"/>
    </row>
    <row r="215" spans="1:14" x14ac:dyDescent="0.25">
      <c r="A215"/>
      <c r="B215"/>
      <c r="C215"/>
      <c r="D215"/>
      <c r="E215"/>
      <c r="F215"/>
      <c r="G215"/>
      <c r="H215"/>
      <c r="I215"/>
      <c r="J215" s="183"/>
      <c r="K215"/>
      <c r="L215" s="184"/>
      <c r="M215" s="184"/>
      <c r="N215" s="183"/>
    </row>
    <row r="216" spans="1:14" x14ac:dyDescent="0.25">
      <c r="A216"/>
      <c r="B216"/>
      <c r="C216"/>
      <c r="D216"/>
      <c r="E216"/>
      <c r="F216"/>
      <c r="G216"/>
      <c r="H216"/>
      <c r="I216"/>
      <c r="J216" s="183"/>
      <c r="K216"/>
      <c r="L216" s="184"/>
      <c r="M216" s="184"/>
      <c r="N216" s="183"/>
    </row>
    <row r="217" spans="1:14" x14ac:dyDescent="0.25">
      <c r="A217"/>
      <c r="B217"/>
      <c r="C217"/>
      <c r="D217"/>
      <c r="E217"/>
      <c r="F217"/>
      <c r="G217"/>
      <c r="H217"/>
      <c r="I217"/>
      <c r="J217" s="183"/>
      <c r="K217"/>
      <c r="L217" s="184"/>
      <c r="M217" s="184"/>
      <c r="N217" s="183"/>
    </row>
    <row r="218" spans="1:14" x14ac:dyDescent="0.25">
      <c r="A218"/>
      <c r="B218"/>
      <c r="C218"/>
      <c r="D218"/>
      <c r="E218"/>
      <c r="F218"/>
      <c r="G218"/>
      <c r="H218"/>
      <c r="I218"/>
      <c r="J218" s="183"/>
      <c r="K218"/>
      <c r="L218" s="184"/>
      <c r="M218" s="184"/>
      <c r="N218" s="183"/>
    </row>
    <row r="219" spans="1:14" x14ac:dyDescent="0.25">
      <c r="A219"/>
      <c r="B219"/>
      <c r="C219"/>
      <c r="D219"/>
      <c r="E219"/>
      <c r="F219"/>
      <c r="G219"/>
      <c r="H219"/>
      <c r="I219"/>
      <c r="J219" s="183"/>
      <c r="K219"/>
      <c r="L219" s="184"/>
      <c r="M219" s="184"/>
      <c r="N219" s="183"/>
    </row>
    <row r="220" spans="1:14" x14ac:dyDescent="0.25">
      <c r="A220"/>
      <c r="B220"/>
      <c r="C220"/>
      <c r="D220"/>
      <c r="E220"/>
      <c r="F220"/>
      <c r="G220"/>
      <c r="H220"/>
      <c r="I220"/>
      <c r="J220" s="183"/>
      <c r="K220"/>
      <c r="L220" s="184"/>
      <c r="M220" s="184"/>
      <c r="N220" s="183"/>
    </row>
    <row r="221" spans="1:14" x14ac:dyDescent="0.25">
      <c r="A221"/>
      <c r="B221"/>
      <c r="C221"/>
      <c r="D221"/>
      <c r="E221"/>
      <c r="F221"/>
      <c r="G221"/>
      <c r="H221"/>
      <c r="I221"/>
      <c r="J221" s="183"/>
      <c r="K221"/>
      <c r="L221" s="184"/>
      <c r="M221" s="184"/>
      <c r="N221" s="183"/>
    </row>
    <row r="222" spans="1:14" x14ac:dyDescent="0.25">
      <c r="A222"/>
      <c r="B222"/>
      <c r="C222"/>
      <c r="D222"/>
      <c r="E222"/>
      <c r="F222"/>
      <c r="G222"/>
      <c r="H222"/>
      <c r="I222"/>
      <c r="J222" s="183"/>
      <c r="K222"/>
      <c r="L222" s="184"/>
      <c r="M222" s="184"/>
      <c r="N222" s="183"/>
    </row>
    <row r="223" spans="1:14" x14ac:dyDescent="0.25">
      <c r="A223"/>
      <c r="B223"/>
      <c r="C223"/>
      <c r="D223"/>
      <c r="E223"/>
      <c r="F223"/>
      <c r="G223"/>
      <c r="H223"/>
      <c r="I223"/>
      <c r="J223" s="183"/>
      <c r="K223"/>
      <c r="L223" s="184"/>
      <c r="M223" s="184"/>
      <c r="N223" s="183"/>
    </row>
    <row r="224" spans="1:14" x14ac:dyDescent="0.25">
      <c r="A224"/>
      <c r="B224"/>
      <c r="C224"/>
      <c r="D224"/>
      <c r="E224"/>
      <c r="F224"/>
      <c r="G224"/>
      <c r="H224"/>
      <c r="I224"/>
      <c r="J224" s="183"/>
      <c r="K224"/>
      <c r="L224" s="184"/>
      <c r="M224" s="184"/>
      <c r="N224" s="183"/>
    </row>
    <row r="225" spans="1:14" x14ac:dyDescent="0.25">
      <c r="A225"/>
      <c r="B225"/>
      <c r="C225"/>
      <c r="D225"/>
      <c r="E225"/>
      <c r="F225"/>
      <c r="G225"/>
      <c r="H225"/>
      <c r="I225"/>
      <c r="J225" s="183"/>
      <c r="K225"/>
      <c r="L225" s="184"/>
      <c r="M225" s="184"/>
      <c r="N225" s="183"/>
    </row>
    <row r="226" spans="1:14" x14ac:dyDescent="0.25">
      <c r="A226"/>
      <c r="B226"/>
      <c r="C226"/>
      <c r="D226"/>
      <c r="E226"/>
      <c r="F226"/>
      <c r="G226"/>
      <c r="H226"/>
      <c r="I226"/>
      <c r="J226" s="183"/>
      <c r="K226"/>
      <c r="L226" s="184"/>
      <c r="M226" s="184"/>
      <c r="N226" s="183"/>
    </row>
    <row r="227" spans="1:14" x14ac:dyDescent="0.25">
      <c r="A227"/>
      <c r="B227"/>
      <c r="C227"/>
      <c r="D227"/>
      <c r="E227"/>
      <c r="F227"/>
      <c r="G227"/>
      <c r="H227"/>
      <c r="I227"/>
      <c r="J227" s="183"/>
      <c r="K227"/>
      <c r="L227" s="184"/>
      <c r="M227" s="184"/>
      <c r="N227" s="183"/>
    </row>
    <row r="228" spans="1:14" x14ac:dyDescent="0.25">
      <c r="A228"/>
      <c r="B228"/>
      <c r="C228"/>
      <c r="D228"/>
      <c r="E228"/>
      <c r="F228"/>
      <c r="G228"/>
      <c r="H228"/>
      <c r="I228"/>
      <c r="J228" s="183"/>
      <c r="K228"/>
      <c r="L228" s="184"/>
      <c r="M228" s="184"/>
      <c r="N228" s="183"/>
    </row>
    <row r="229" spans="1:14" x14ac:dyDescent="0.25">
      <c r="A229"/>
      <c r="B229"/>
      <c r="C229"/>
      <c r="D229"/>
      <c r="E229"/>
      <c r="F229"/>
      <c r="G229"/>
      <c r="H229"/>
      <c r="I229"/>
      <c r="J229" s="183"/>
      <c r="K229"/>
      <c r="L229" s="184"/>
      <c r="M229" s="184"/>
      <c r="N229" s="183"/>
    </row>
    <row r="230" spans="1:14" x14ac:dyDescent="0.25">
      <c r="A230"/>
      <c r="B230"/>
      <c r="C230"/>
      <c r="D230"/>
      <c r="E230"/>
      <c r="F230"/>
      <c r="G230"/>
      <c r="H230"/>
      <c r="I230"/>
      <c r="J230" s="183"/>
      <c r="K230"/>
      <c r="L230" s="184"/>
      <c r="M230" s="184"/>
      <c r="N230" s="183"/>
    </row>
    <row r="231" spans="1:14" x14ac:dyDescent="0.25">
      <c r="A231"/>
      <c r="B231"/>
      <c r="C231"/>
      <c r="D231"/>
      <c r="E231"/>
      <c r="F231"/>
      <c r="G231"/>
      <c r="H231"/>
      <c r="I231"/>
      <c r="J231" s="183"/>
      <c r="K231"/>
      <c r="L231" s="184"/>
      <c r="M231" s="184"/>
      <c r="N231" s="183"/>
    </row>
    <row r="232" spans="1:14" x14ac:dyDescent="0.25">
      <c r="A232"/>
      <c r="B232"/>
      <c r="C232"/>
      <c r="D232"/>
      <c r="E232"/>
      <c r="F232"/>
      <c r="G232"/>
      <c r="H232"/>
      <c r="I232"/>
      <c r="J232" s="183"/>
      <c r="K232"/>
      <c r="L232" s="184"/>
      <c r="M232" s="184"/>
      <c r="N232" s="183"/>
    </row>
    <row r="233" spans="1:14" x14ac:dyDescent="0.25">
      <c r="A233"/>
      <c r="B233"/>
      <c r="C233"/>
      <c r="D233"/>
      <c r="E233"/>
      <c r="F233"/>
      <c r="G233"/>
      <c r="H233"/>
      <c r="I233"/>
      <c r="J233" s="183"/>
      <c r="K233"/>
      <c r="L233" s="184"/>
      <c r="M233" s="184"/>
      <c r="N233" s="183"/>
    </row>
    <row r="234" spans="1:14" x14ac:dyDescent="0.25">
      <c r="A234"/>
      <c r="B234"/>
      <c r="C234"/>
      <c r="D234"/>
      <c r="E234"/>
      <c r="F234"/>
      <c r="G234"/>
      <c r="H234"/>
      <c r="I234"/>
      <c r="J234" s="183"/>
      <c r="K234"/>
      <c r="L234" s="184"/>
      <c r="M234" s="184"/>
      <c r="N234" s="183"/>
    </row>
    <row r="235" spans="1:14" x14ac:dyDescent="0.25">
      <c r="A235"/>
      <c r="B235"/>
      <c r="C235"/>
      <c r="D235"/>
      <c r="E235"/>
      <c r="F235"/>
      <c r="G235"/>
      <c r="H235"/>
      <c r="I235"/>
      <c r="J235" s="183"/>
      <c r="K235"/>
      <c r="L235" s="184"/>
      <c r="M235" s="184"/>
      <c r="N235" s="183"/>
    </row>
    <row r="236" spans="1:14" x14ac:dyDescent="0.25">
      <c r="A236"/>
      <c r="B236"/>
      <c r="C236"/>
      <c r="D236"/>
      <c r="E236"/>
      <c r="F236"/>
      <c r="G236"/>
      <c r="H236"/>
      <c r="I236"/>
      <c r="J236" s="183"/>
      <c r="K236"/>
      <c r="L236" s="184"/>
      <c r="M236" s="184"/>
      <c r="N236" s="183"/>
    </row>
    <row r="237" spans="1:14" x14ac:dyDescent="0.25">
      <c r="A237"/>
      <c r="B237"/>
      <c r="C237"/>
      <c r="D237"/>
      <c r="E237"/>
      <c r="F237"/>
      <c r="G237"/>
      <c r="H237"/>
      <c r="I237"/>
      <c r="J237" s="183"/>
      <c r="K237"/>
      <c r="L237" s="184"/>
      <c r="M237" s="184"/>
      <c r="N237" s="183"/>
    </row>
    <row r="238" spans="1:14" x14ac:dyDescent="0.25">
      <c r="A238"/>
      <c r="B238"/>
      <c r="C238"/>
      <c r="D238"/>
      <c r="E238"/>
      <c r="F238"/>
      <c r="G238"/>
      <c r="H238"/>
      <c r="I238"/>
      <c r="J238" s="183"/>
      <c r="K238"/>
      <c r="L238" s="184"/>
      <c r="M238" s="184"/>
      <c r="N238" s="183"/>
    </row>
    <row r="239" spans="1:14" x14ac:dyDescent="0.25">
      <c r="A239"/>
      <c r="B239"/>
      <c r="C239"/>
      <c r="D239"/>
      <c r="E239"/>
      <c r="F239"/>
      <c r="G239"/>
      <c r="H239"/>
      <c r="I239"/>
      <c r="J239" s="183"/>
      <c r="K239"/>
      <c r="L239" s="184"/>
      <c r="M239" s="184"/>
      <c r="N239" s="183"/>
    </row>
    <row r="240" spans="1:14" x14ac:dyDescent="0.25">
      <c r="A240"/>
      <c r="B240"/>
      <c r="C240"/>
      <c r="D240"/>
      <c r="E240"/>
      <c r="F240"/>
      <c r="G240"/>
      <c r="H240"/>
      <c r="I240"/>
      <c r="J240" s="183"/>
      <c r="K240"/>
      <c r="L240" s="184"/>
      <c r="M240" s="184"/>
      <c r="N240" s="183"/>
    </row>
    <row r="241" spans="1:14" x14ac:dyDescent="0.25">
      <c r="A241"/>
      <c r="B241"/>
      <c r="C241"/>
      <c r="D241"/>
      <c r="E241"/>
      <c r="F241"/>
      <c r="G241"/>
      <c r="H241"/>
      <c r="I241"/>
      <c r="J241" s="183"/>
      <c r="K241"/>
      <c r="L241" s="184"/>
      <c r="M241" s="184"/>
      <c r="N241" s="183"/>
    </row>
    <row r="242" spans="1:14" x14ac:dyDescent="0.25">
      <c r="A242"/>
      <c r="B242"/>
      <c r="C242"/>
      <c r="D242"/>
      <c r="E242"/>
      <c r="F242"/>
      <c r="G242"/>
      <c r="H242"/>
      <c r="I242"/>
      <c r="J242" s="183"/>
      <c r="K242"/>
      <c r="L242" s="184"/>
      <c r="M242" s="184"/>
      <c r="N242" s="183"/>
    </row>
    <row r="243" spans="1:14" x14ac:dyDescent="0.25">
      <c r="A243"/>
      <c r="B243"/>
      <c r="C243"/>
      <c r="D243"/>
      <c r="E243"/>
      <c r="F243"/>
      <c r="G243"/>
      <c r="H243"/>
      <c r="I243"/>
      <c r="J243" s="183"/>
      <c r="K243"/>
      <c r="L243" s="184"/>
      <c r="M243" s="184"/>
      <c r="N243" s="183"/>
    </row>
    <row r="244" spans="1:14" x14ac:dyDescent="0.25">
      <c r="A244"/>
      <c r="B244"/>
      <c r="C244"/>
      <c r="D244"/>
      <c r="E244"/>
      <c r="F244"/>
      <c r="G244"/>
      <c r="H244"/>
      <c r="I244"/>
      <c r="J244" s="183"/>
      <c r="K244"/>
      <c r="L244" s="184"/>
      <c r="M244" s="184"/>
      <c r="N244" s="183"/>
    </row>
    <row r="245" spans="1:14" x14ac:dyDescent="0.25">
      <c r="A245"/>
      <c r="B245"/>
      <c r="C245"/>
      <c r="D245"/>
      <c r="E245"/>
      <c r="F245"/>
      <c r="G245"/>
      <c r="H245"/>
      <c r="I245"/>
      <c r="J245" s="183"/>
      <c r="K245"/>
      <c r="L245" s="184"/>
      <c r="M245" s="184"/>
      <c r="N245" s="183"/>
    </row>
    <row r="246" spans="1:14" x14ac:dyDescent="0.25">
      <c r="A246"/>
      <c r="B246"/>
      <c r="C246"/>
      <c r="D246"/>
      <c r="E246"/>
      <c r="F246"/>
      <c r="G246"/>
      <c r="H246"/>
      <c r="I246"/>
      <c r="J246" s="183"/>
      <c r="K246"/>
      <c r="L246" s="184"/>
      <c r="M246" s="184"/>
      <c r="N246" s="183"/>
    </row>
    <row r="247" spans="1:14" x14ac:dyDescent="0.25">
      <c r="A247"/>
      <c r="B247"/>
      <c r="C247"/>
      <c r="D247"/>
      <c r="E247"/>
      <c r="F247"/>
      <c r="G247"/>
      <c r="H247"/>
      <c r="I247"/>
      <c r="J247" s="183"/>
      <c r="K247"/>
      <c r="L247" s="184"/>
      <c r="M247" s="184"/>
      <c r="N247" s="183"/>
    </row>
    <row r="248" spans="1:14" x14ac:dyDescent="0.25">
      <c r="A248"/>
      <c r="B248"/>
      <c r="C248"/>
      <c r="D248"/>
      <c r="E248"/>
      <c r="F248"/>
      <c r="G248"/>
      <c r="H248"/>
      <c r="I248"/>
      <c r="J248" s="183"/>
      <c r="K248"/>
      <c r="L248" s="184"/>
      <c r="M248" s="184"/>
      <c r="N248" s="183"/>
    </row>
    <row r="249" spans="1:14" x14ac:dyDescent="0.25">
      <c r="A249"/>
      <c r="B249"/>
      <c r="C249"/>
      <c r="D249"/>
      <c r="E249"/>
      <c r="F249"/>
      <c r="G249"/>
      <c r="H249"/>
      <c r="I249"/>
      <c r="J249" s="183"/>
      <c r="K249"/>
      <c r="L249" s="184"/>
      <c r="M249" s="184"/>
      <c r="N249" s="183"/>
    </row>
    <row r="250" spans="1:14" x14ac:dyDescent="0.25">
      <c r="A250"/>
      <c r="B250"/>
      <c r="C250"/>
      <c r="D250"/>
      <c r="E250"/>
      <c r="F250"/>
      <c r="G250"/>
      <c r="H250"/>
      <c r="I250"/>
      <c r="J250" s="183"/>
      <c r="K250"/>
      <c r="L250" s="184"/>
      <c r="M250" s="184"/>
      <c r="N250" s="183"/>
    </row>
    <row r="251" spans="1:14" x14ac:dyDescent="0.25">
      <c r="A251"/>
      <c r="B251"/>
      <c r="C251"/>
      <c r="D251"/>
      <c r="E251"/>
      <c r="F251"/>
      <c r="G251"/>
      <c r="H251"/>
      <c r="I251"/>
      <c r="J251" s="183"/>
      <c r="K251"/>
      <c r="L251" s="184"/>
      <c r="M251" s="184"/>
      <c r="N251" s="183"/>
    </row>
    <row r="252" spans="1:14" x14ac:dyDescent="0.25">
      <c r="A252"/>
      <c r="B252"/>
      <c r="C252"/>
      <c r="D252"/>
      <c r="E252"/>
      <c r="F252"/>
      <c r="G252"/>
      <c r="H252"/>
      <c r="I252"/>
      <c r="J252" s="183"/>
      <c r="K252"/>
      <c r="L252" s="184"/>
      <c r="M252" s="184"/>
      <c r="N252" s="183"/>
    </row>
    <row r="253" spans="1:14" x14ac:dyDescent="0.25">
      <c r="A253"/>
      <c r="B253"/>
      <c r="C253"/>
      <c r="D253"/>
      <c r="E253"/>
      <c r="F253"/>
      <c r="G253"/>
      <c r="H253"/>
      <c r="I253"/>
      <c r="J253" s="183"/>
      <c r="K253"/>
      <c r="L253" s="184"/>
      <c r="M253" s="184"/>
      <c r="N253" s="183"/>
    </row>
    <row r="254" spans="1:14" x14ac:dyDescent="0.25">
      <c r="A254"/>
      <c r="B254"/>
      <c r="C254"/>
      <c r="D254"/>
      <c r="E254"/>
      <c r="F254"/>
      <c r="G254"/>
      <c r="H254"/>
      <c r="I254"/>
      <c r="J254" s="183"/>
      <c r="K254"/>
      <c r="L254" s="184"/>
      <c r="M254" s="184"/>
      <c r="N254" s="183"/>
    </row>
    <row r="255" spans="1:14" x14ac:dyDescent="0.25">
      <c r="A255"/>
      <c r="B255"/>
      <c r="C255"/>
      <c r="D255"/>
      <c r="E255"/>
      <c r="F255"/>
      <c r="G255"/>
      <c r="H255"/>
      <c r="I255"/>
      <c r="J255" s="183"/>
      <c r="K255"/>
      <c r="L255" s="184"/>
      <c r="M255" s="184"/>
      <c r="N255" s="183"/>
    </row>
    <row r="256" spans="1:14" x14ac:dyDescent="0.25">
      <c r="A256"/>
      <c r="B256"/>
      <c r="C256"/>
      <c r="D256"/>
      <c r="E256"/>
      <c r="F256"/>
      <c r="G256"/>
      <c r="H256"/>
      <c r="I256"/>
      <c r="J256" s="183"/>
      <c r="K256"/>
      <c r="L256" s="184"/>
      <c r="M256" s="184"/>
      <c r="N256" s="183"/>
    </row>
    <row r="257" spans="1:14" x14ac:dyDescent="0.25">
      <c r="A257"/>
      <c r="B257"/>
      <c r="C257"/>
      <c r="D257"/>
      <c r="E257"/>
      <c r="F257"/>
      <c r="G257"/>
      <c r="H257"/>
      <c r="I257"/>
      <c r="J257" s="183"/>
      <c r="K257"/>
      <c r="L257" s="184"/>
      <c r="M257" s="184"/>
      <c r="N257" s="183"/>
    </row>
    <row r="258" spans="1:14" x14ac:dyDescent="0.25">
      <c r="A258"/>
      <c r="B258"/>
      <c r="C258"/>
      <c r="D258"/>
      <c r="E258"/>
      <c r="F258"/>
      <c r="G258"/>
      <c r="H258"/>
      <c r="I258"/>
      <c r="J258" s="183"/>
      <c r="K258"/>
      <c r="L258" s="184"/>
      <c r="M258" s="184"/>
      <c r="N258" s="183"/>
    </row>
    <row r="259" spans="1:14" x14ac:dyDescent="0.25">
      <c r="A259"/>
      <c r="B259"/>
      <c r="C259"/>
      <c r="D259"/>
      <c r="E259"/>
      <c r="F259"/>
      <c r="G259"/>
      <c r="H259"/>
      <c r="I259"/>
      <c r="J259" s="183"/>
      <c r="K259"/>
      <c r="L259" s="184"/>
      <c r="M259" s="184"/>
      <c r="N259" s="183"/>
    </row>
    <row r="260" spans="1:14" x14ac:dyDescent="0.25">
      <c r="A260"/>
      <c r="B260"/>
      <c r="C260"/>
      <c r="D260"/>
      <c r="E260"/>
      <c r="F260"/>
      <c r="G260"/>
      <c r="H260"/>
      <c r="I260"/>
      <c r="J260" s="183"/>
      <c r="K260"/>
      <c r="L260" s="184"/>
      <c r="M260" s="184"/>
      <c r="N260" s="183"/>
    </row>
    <row r="261" spans="1:14" x14ac:dyDescent="0.25">
      <c r="A261"/>
      <c r="B261"/>
      <c r="C261"/>
      <c r="D261"/>
      <c r="E261"/>
      <c r="F261"/>
      <c r="G261"/>
      <c r="H261"/>
      <c r="I261"/>
      <c r="J261" s="183"/>
      <c r="K261"/>
      <c r="L261" s="184"/>
      <c r="M261" s="184"/>
      <c r="N261" s="183"/>
    </row>
    <row r="262" spans="1:14" x14ac:dyDescent="0.25">
      <c r="A262"/>
      <c r="B262"/>
      <c r="C262"/>
      <c r="D262"/>
      <c r="E262"/>
      <c r="F262"/>
      <c r="G262"/>
      <c r="H262"/>
      <c r="I262"/>
      <c r="J262" s="183"/>
      <c r="K262"/>
      <c r="L262" s="184"/>
      <c r="M262" s="184"/>
      <c r="N262" s="183"/>
    </row>
    <row r="263" spans="1:14" x14ac:dyDescent="0.25">
      <c r="A263"/>
      <c r="B263"/>
      <c r="C263"/>
      <c r="D263"/>
      <c r="E263"/>
      <c r="F263"/>
      <c r="G263"/>
      <c r="H263"/>
      <c r="I263"/>
      <c r="J263" s="183"/>
      <c r="K263"/>
      <c r="L263" s="184"/>
      <c r="M263" s="184"/>
      <c r="N263" s="183"/>
    </row>
    <row r="264" spans="1:14" x14ac:dyDescent="0.25">
      <c r="A264"/>
      <c r="B264"/>
      <c r="C264"/>
      <c r="D264"/>
      <c r="E264"/>
      <c r="F264"/>
      <c r="G264"/>
      <c r="H264"/>
      <c r="I264"/>
      <c r="J264" s="183"/>
      <c r="K264"/>
      <c r="L264" s="184"/>
      <c r="M264" s="184"/>
      <c r="N264" s="183"/>
    </row>
    <row r="265" spans="1:14" x14ac:dyDescent="0.25">
      <c r="A265"/>
      <c r="B265"/>
      <c r="C265"/>
      <c r="D265"/>
      <c r="E265"/>
      <c r="F265"/>
      <c r="G265"/>
      <c r="H265"/>
      <c r="I265"/>
      <c r="J265" s="183"/>
      <c r="K265"/>
      <c r="L265" s="184"/>
      <c r="M265" s="184"/>
      <c r="N265" s="183"/>
    </row>
    <row r="266" spans="1:14" x14ac:dyDescent="0.25">
      <c r="A266"/>
      <c r="B266"/>
      <c r="C266"/>
      <c r="D266"/>
      <c r="E266"/>
      <c r="F266"/>
      <c r="G266"/>
      <c r="H266"/>
      <c r="I266"/>
      <c r="J266" s="183"/>
      <c r="K266"/>
      <c r="L266" s="184"/>
      <c r="M266" s="184"/>
      <c r="N266" s="183"/>
    </row>
    <row r="267" spans="1:14" x14ac:dyDescent="0.25">
      <c r="A267"/>
      <c r="B267"/>
      <c r="C267"/>
      <c r="D267"/>
      <c r="E267"/>
      <c r="F267"/>
      <c r="G267"/>
      <c r="H267"/>
      <c r="I267"/>
      <c r="J267" s="183"/>
      <c r="K267"/>
      <c r="L267" s="184"/>
      <c r="M267" s="184"/>
      <c r="N267" s="183"/>
    </row>
    <row r="268" spans="1:14" x14ac:dyDescent="0.25">
      <c r="A268"/>
      <c r="B268"/>
      <c r="C268"/>
      <c r="D268"/>
      <c r="E268"/>
      <c r="F268"/>
      <c r="G268"/>
      <c r="H268"/>
      <c r="I268"/>
      <c r="J268" s="183"/>
      <c r="K268"/>
      <c r="L268" s="184"/>
      <c r="M268" s="184"/>
      <c r="N268" s="183"/>
    </row>
    <row r="269" spans="1:14" x14ac:dyDescent="0.25">
      <c r="A269"/>
      <c r="B269"/>
      <c r="C269"/>
      <c r="D269"/>
      <c r="E269"/>
      <c r="F269"/>
      <c r="G269"/>
      <c r="H269"/>
      <c r="I269"/>
      <c r="J269" s="183"/>
      <c r="K269"/>
      <c r="L269" s="184"/>
      <c r="M269" s="184"/>
      <c r="N269" s="183"/>
    </row>
    <row r="270" spans="1:14" x14ac:dyDescent="0.25">
      <c r="A270"/>
      <c r="B270"/>
      <c r="C270"/>
      <c r="D270"/>
      <c r="E270"/>
      <c r="F270"/>
      <c r="G270"/>
      <c r="H270"/>
      <c r="I270"/>
      <c r="J270" s="183"/>
      <c r="K270"/>
      <c r="L270" s="184"/>
      <c r="M270" s="184"/>
      <c r="N270" s="183"/>
    </row>
    <row r="271" spans="1:14" x14ac:dyDescent="0.25">
      <c r="A271"/>
      <c r="B271"/>
      <c r="C271"/>
      <c r="D271"/>
      <c r="E271"/>
      <c r="F271"/>
      <c r="G271"/>
      <c r="H271"/>
      <c r="I271"/>
      <c r="J271" s="183"/>
      <c r="K271"/>
      <c r="L271" s="184"/>
      <c r="M271" s="184"/>
      <c r="N271" s="183"/>
    </row>
    <row r="272" spans="1:14" x14ac:dyDescent="0.25">
      <c r="A272"/>
      <c r="B272"/>
      <c r="C272"/>
      <c r="D272"/>
      <c r="E272"/>
      <c r="F272"/>
      <c r="G272"/>
      <c r="H272"/>
      <c r="I272"/>
      <c r="J272" s="183"/>
      <c r="K272"/>
      <c r="L272" s="184"/>
      <c r="M272" s="184"/>
      <c r="N272" s="183"/>
    </row>
    <row r="273" spans="1:14" x14ac:dyDescent="0.25">
      <c r="A273"/>
      <c r="B273"/>
      <c r="C273"/>
      <c r="D273"/>
      <c r="E273"/>
      <c r="F273"/>
      <c r="G273"/>
      <c r="H273"/>
      <c r="I273"/>
      <c r="J273" s="183"/>
      <c r="K273"/>
      <c r="L273" s="184"/>
      <c r="M273" s="184"/>
      <c r="N273" s="183"/>
    </row>
    <row r="274" spans="1:14" x14ac:dyDescent="0.25">
      <c r="A274"/>
      <c r="B274"/>
      <c r="C274"/>
      <c r="D274"/>
      <c r="E274"/>
      <c r="F274"/>
      <c r="G274"/>
      <c r="H274"/>
      <c r="I274"/>
      <c r="J274" s="183"/>
      <c r="K274"/>
      <c r="L274" s="184"/>
      <c r="M274" s="184"/>
      <c r="N274" s="183"/>
    </row>
    <row r="275" spans="1:14" x14ac:dyDescent="0.25">
      <c r="A275"/>
      <c r="B275"/>
      <c r="C275"/>
      <c r="D275"/>
      <c r="E275"/>
      <c r="F275"/>
      <c r="G275"/>
      <c r="H275"/>
      <c r="I275"/>
      <c r="J275" s="183"/>
      <c r="K275"/>
      <c r="L275" s="184"/>
      <c r="M275" s="184"/>
      <c r="N275" s="183"/>
    </row>
    <row r="276" spans="1:14" x14ac:dyDescent="0.25">
      <c r="A276"/>
      <c r="B276"/>
      <c r="C276"/>
      <c r="D276"/>
      <c r="E276"/>
      <c r="F276"/>
      <c r="G276"/>
      <c r="H276"/>
      <c r="I276"/>
      <c r="J276" s="183"/>
      <c r="K276"/>
      <c r="L276" s="184"/>
      <c r="M276" s="184"/>
      <c r="N276" s="183"/>
    </row>
    <row r="277" spans="1:14" x14ac:dyDescent="0.25">
      <c r="A277"/>
      <c r="B277"/>
      <c r="C277"/>
      <c r="D277"/>
      <c r="E277"/>
      <c r="F277"/>
      <c r="G277"/>
      <c r="H277"/>
      <c r="I277"/>
      <c r="J277" s="183"/>
      <c r="K277"/>
      <c r="L277" s="184"/>
      <c r="M277" s="184"/>
      <c r="N277" s="183"/>
    </row>
    <row r="278" spans="1:14" x14ac:dyDescent="0.25">
      <c r="A278"/>
      <c r="B278"/>
      <c r="C278"/>
      <c r="D278"/>
      <c r="E278"/>
      <c r="F278"/>
      <c r="G278"/>
      <c r="H278"/>
      <c r="I278"/>
      <c r="J278" s="183"/>
      <c r="K278"/>
      <c r="L278" s="184"/>
      <c r="M278" s="184"/>
      <c r="N278" s="183"/>
    </row>
    <row r="279" spans="1:14" x14ac:dyDescent="0.25">
      <c r="A279"/>
      <c r="B279"/>
      <c r="C279"/>
      <c r="D279"/>
      <c r="E279"/>
      <c r="F279"/>
      <c r="G279"/>
      <c r="H279"/>
      <c r="I279"/>
      <c r="J279" s="183"/>
      <c r="K279"/>
      <c r="L279" s="184"/>
      <c r="M279" s="184"/>
      <c r="N279" s="183"/>
    </row>
    <row r="280" spans="1:14" x14ac:dyDescent="0.25">
      <c r="A280"/>
      <c r="B280"/>
      <c r="C280"/>
      <c r="D280"/>
      <c r="E280"/>
      <c r="F280"/>
      <c r="G280"/>
      <c r="H280"/>
      <c r="I280"/>
      <c r="J280" s="183"/>
      <c r="K280"/>
      <c r="L280" s="184"/>
      <c r="M280" s="184"/>
      <c r="N280" s="183"/>
    </row>
    <row r="281" spans="1:14" x14ac:dyDescent="0.25">
      <c r="A281"/>
      <c r="B281"/>
      <c r="C281"/>
      <c r="D281"/>
      <c r="E281"/>
      <c r="F281"/>
      <c r="G281"/>
      <c r="H281"/>
      <c r="I281"/>
      <c r="J281" s="183"/>
      <c r="K281"/>
      <c r="L281" s="184"/>
      <c r="M281" s="184"/>
      <c r="N281" s="183"/>
    </row>
    <row r="282" spans="1:14" x14ac:dyDescent="0.25">
      <c r="A282"/>
      <c r="B282"/>
      <c r="C282"/>
      <c r="D282"/>
      <c r="E282"/>
      <c r="F282"/>
      <c r="G282"/>
      <c r="H282"/>
      <c r="I282"/>
      <c r="J282" s="183"/>
      <c r="K282"/>
      <c r="L282" s="184"/>
      <c r="M282" s="184"/>
      <c r="N282" s="183"/>
    </row>
    <row r="283" spans="1:14" x14ac:dyDescent="0.25">
      <c r="A283"/>
      <c r="B283"/>
      <c r="C283"/>
      <c r="D283"/>
      <c r="E283"/>
      <c r="F283"/>
      <c r="G283"/>
      <c r="H283"/>
      <c r="I283"/>
      <c r="J283" s="183"/>
      <c r="K283"/>
      <c r="L283" s="184"/>
      <c r="M283" s="184"/>
      <c r="N283" s="183"/>
    </row>
    <row r="284" spans="1:14" x14ac:dyDescent="0.25">
      <c r="A284"/>
      <c r="B284"/>
      <c r="C284"/>
      <c r="D284"/>
      <c r="E284"/>
      <c r="F284"/>
      <c r="G284"/>
      <c r="H284"/>
      <c r="I284"/>
      <c r="J284" s="183"/>
      <c r="K284"/>
      <c r="L284" s="184"/>
      <c r="M284" s="184"/>
      <c r="N284" s="183"/>
    </row>
    <row r="285" spans="1:14" x14ac:dyDescent="0.25">
      <c r="A285"/>
      <c r="B285"/>
      <c r="C285"/>
      <c r="D285"/>
      <c r="E285"/>
      <c r="F285"/>
      <c r="G285"/>
      <c r="H285"/>
      <c r="I285"/>
      <c r="J285" s="183"/>
      <c r="K285"/>
      <c r="L285" s="184"/>
      <c r="M285" s="184"/>
      <c r="N285" s="183"/>
    </row>
    <row r="286" spans="1:14" x14ac:dyDescent="0.25">
      <c r="A286"/>
      <c r="B286"/>
      <c r="C286"/>
      <c r="D286"/>
      <c r="E286"/>
      <c r="F286"/>
      <c r="G286"/>
      <c r="H286"/>
      <c r="I286"/>
      <c r="J286" s="183"/>
      <c r="K286"/>
      <c r="L286" s="184"/>
      <c r="M286" s="184"/>
      <c r="N286" s="183"/>
    </row>
    <row r="287" spans="1:14" x14ac:dyDescent="0.25">
      <c r="A287"/>
      <c r="B287"/>
      <c r="C287"/>
      <c r="D287"/>
      <c r="E287"/>
      <c r="F287"/>
      <c r="G287"/>
      <c r="H287"/>
      <c r="I287"/>
      <c r="J287" s="183"/>
      <c r="K287"/>
      <c r="L287" s="184"/>
      <c r="M287" s="184"/>
      <c r="N287" s="183"/>
    </row>
    <row r="288" spans="1:14" x14ac:dyDescent="0.25">
      <c r="A288"/>
      <c r="B288"/>
      <c r="C288"/>
      <c r="D288"/>
      <c r="E288"/>
      <c r="F288"/>
      <c r="G288"/>
      <c r="H288"/>
      <c r="I288"/>
      <c r="J288" s="183"/>
      <c r="K288"/>
      <c r="L288" s="184"/>
      <c r="M288" s="184"/>
      <c r="N288" s="183"/>
    </row>
    <row r="289" spans="1:14" x14ac:dyDescent="0.25">
      <c r="A289"/>
      <c r="B289"/>
      <c r="C289"/>
      <c r="D289"/>
      <c r="E289"/>
      <c r="F289"/>
      <c r="G289"/>
      <c r="H289"/>
      <c r="I289"/>
      <c r="J289" s="183"/>
      <c r="K289"/>
      <c r="L289" s="184"/>
      <c r="M289" s="184"/>
      <c r="N289" s="183"/>
    </row>
    <row r="290" spans="1:14" x14ac:dyDescent="0.25">
      <c r="A290"/>
      <c r="B290"/>
      <c r="C290"/>
      <c r="D290"/>
      <c r="E290"/>
      <c r="F290"/>
      <c r="G290"/>
      <c r="H290"/>
      <c r="I290"/>
      <c r="J290" s="183"/>
      <c r="K290"/>
      <c r="L290" s="184"/>
      <c r="M290" s="184"/>
      <c r="N290" s="183"/>
    </row>
    <row r="291" spans="1:14" x14ac:dyDescent="0.25">
      <c r="A291"/>
      <c r="B291"/>
      <c r="C291"/>
      <c r="D291"/>
      <c r="E291"/>
      <c r="F291"/>
      <c r="G291"/>
      <c r="H291"/>
      <c r="I291"/>
      <c r="J291" s="183"/>
      <c r="K291"/>
      <c r="L291" s="184"/>
      <c r="M291" s="184"/>
      <c r="N291" s="183"/>
    </row>
    <row r="292" spans="1:14" x14ac:dyDescent="0.25">
      <c r="A292"/>
      <c r="B292"/>
      <c r="C292"/>
      <c r="D292"/>
      <c r="E292"/>
      <c r="F292"/>
      <c r="G292"/>
      <c r="H292"/>
      <c r="I292"/>
      <c r="J292" s="183"/>
      <c r="K292"/>
      <c r="L292" s="184"/>
      <c r="M292" s="184"/>
      <c r="N292" s="183"/>
    </row>
    <row r="293" spans="1:14" x14ac:dyDescent="0.25">
      <c r="A293"/>
      <c r="B293"/>
      <c r="C293"/>
      <c r="D293"/>
      <c r="E293"/>
      <c r="F293"/>
      <c r="G293"/>
      <c r="H293"/>
      <c r="I293"/>
      <c r="J293" s="183"/>
      <c r="K293"/>
      <c r="L293" s="184"/>
      <c r="M293" s="184"/>
      <c r="N293" s="183"/>
    </row>
    <row r="294" spans="1:14" x14ac:dyDescent="0.25">
      <c r="A294"/>
      <c r="B294"/>
      <c r="C294"/>
      <c r="D294"/>
      <c r="E294"/>
      <c r="F294"/>
      <c r="G294"/>
      <c r="H294"/>
      <c r="I294"/>
      <c r="J294" s="183"/>
      <c r="K294"/>
      <c r="L294" s="184"/>
      <c r="M294" s="184"/>
      <c r="N294" s="183"/>
    </row>
    <row r="295" spans="1:14" x14ac:dyDescent="0.25">
      <c r="A295"/>
      <c r="B295"/>
      <c r="C295"/>
      <c r="D295"/>
      <c r="E295"/>
      <c r="F295"/>
      <c r="G295"/>
      <c r="H295"/>
      <c r="I295"/>
      <c r="J295" s="183"/>
      <c r="K295"/>
      <c r="L295" s="184"/>
      <c r="M295" s="184"/>
      <c r="N295" s="183"/>
    </row>
    <row r="296" spans="1:14" x14ac:dyDescent="0.25">
      <c r="A296"/>
      <c r="B296"/>
      <c r="C296"/>
      <c r="D296"/>
      <c r="E296"/>
      <c r="F296"/>
      <c r="G296"/>
      <c r="H296"/>
      <c r="I296"/>
      <c r="J296" s="183"/>
      <c r="K296"/>
      <c r="L296" s="184"/>
      <c r="M296" s="184"/>
      <c r="N296" s="183"/>
    </row>
    <row r="297" spans="1:14" x14ac:dyDescent="0.25">
      <c r="A297"/>
      <c r="B297"/>
      <c r="C297"/>
      <c r="D297"/>
      <c r="E297"/>
      <c r="F297"/>
      <c r="G297"/>
      <c r="H297"/>
      <c r="I297"/>
      <c r="J297" s="183"/>
      <c r="K297"/>
      <c r="L297" s="184"/>
      <c r="M297" s="184"/>
      <c r="N297" s="183"/>
    </row>
    <row r="298" spans="1:14" x14ac:dyDescent="0.25">
      <c r="A298"/>
      <c r="B298"/>
      <c r="C298"/>
      <c r="D298"/>
      <c r="E298"/>
      <c r="F298"/>
      <c r="G298"/>
      <c r="H298"/>
      <c r="I298"/>
      <c r="J298" s="183"/>
      <c r="K298"/>
      <c r="L298" s="184"/>
      <c r="M298" s="184"/>
      <c r="N298" s="183"/>
    </row>
    <row r="299" spans="1:14" x14ac:dyDescent="0.25">
      <c r="A299"/>
      <c r="B299"/>
      <c r="C299"/>
      <c r="D299"/>
      <c r="E299"/>
      <c r="F299"/>
      <c r="G299"/>
      <c r="H299"/>
      <c r="I299"/>
      <c r="J299" s="183"/>
      <c r="K299"/>
      <c r="L299" s="184"/>
      <c r="M299" s="184"/>
      <c r="N299" s="183"/>
    </row>
    <row r="300" spans="1:14" x14ac:dyDescent="0.25">
      <c r="A300"/>
      <c r="B300"/>
      <c r="C300"/>
      <c r="D300"/>
      <c r="E300"/>
      <c r="F300"/>
      <c r="G300"/>
      <c r="H300"/>
      <c r="I300"/>
      <c r="J300" s="183"/>
      <c r="K300"/>
      <c r="L300" s="184"/>
      <c r="M300" s="184"/>
      <c r="N300" s="183"/>
    </row>
    <row r="301" spans="1:14" x14ac:dyDescent="0.25">
      <c r="A301"/>
      <c r="B301"/>
      <c r="C301"/>
      <c r="D301"/>
      <c r="E301"/>
      <c r="F301"/>
      <c r="G301"/>
      <c r="H301"/>
      <c r="I301"/>
      <c r="J301" s="183"/>
      <c r="K301"/>
      <c r="L301" s="184"/>
      <c r="M301" s="184"/>
      <c r="N301" s="183"/>
    </row>
    <row r="302" spans="1:14" x14ac:dyDescent="0.25">
      <c r="A302"/>
      <c r="B302"/>
      <c r="C302"/>
      <c r="D302"/>
      <c r="E302"/>
      <c r="F302"/>
      <c r="G302"/>
      <c r="H302"/>
      <c r="I302"/>
      <c r="J302" s="183"/>
      <c r="K302"/>
      <c r="L302" s="184"/>
      <c r="M302" s="184"/>
      <c r="N302" s="183"/>
    </row>
    <row r="303" spans="1:14" x14ac:dyDescent="0.25">
      <c r="A303"/>
      <c r="B303"/>
      <c r="C303"/>
      <c r="D303"/>
      <c r="E303"/>
      <c r="F303"/>
      <c r="G303"/>
      <c r="H303"/>
      <c r="I303"/>
      <c r="J303" s="183"/>
      <c r="K303"/>
      <c r="L303" s="184"/>
      <c r="M303" s="184"/>
      <c r="N303" s="183"/>
    </row>
    <row r="304" spans="1:14" x14ac:dyDescent="0.25">
      <c r="A304"/>
      <c r="B304"/>
      <c r="C304"/>
      <c r="D304"/>
      <c r="E304"/>
      <c r="F304"/>
      <c r="G304"/>
      <c r="H304"/>
      <c r="I304"/>
      <c r="J304" s="183"/>
      <c r="K304"/>
      <c r="L304" s="184"/>
      <c r="M304" s="184"/>
      <c r="N304" s="183"/>
    </row>
    <row r="305" spans="1:14" x14ac:dyDescent="0.25">
      <c r="A305"/>
      <c r="B305"/>
      <c r="C305"/>
      <c r="D305"/>
      <c r="E305"/>
      <c r="F305"/>
      <c r="G305"/>
      <c r="H305"/>
      <c r="I305"/>
      <c r="J305" s="183"/>
      <c r="K305"/>
      <c r="L305" s="184"/>
      <c r="M305" s="184"/>
      <c r="N305" s="183"/>
    </row>
    <row r="306" spans="1:14" x14ac:dyDescent="0.25">
      <c r="A306"/>
      <c r="B306"/>
      <c r="C306"/>
      <c r="D306"/>
      <c r="E306"/>
      <c r="F306"/>
      <c r="G306"/>
      <c r="H306"/>
      <c r="I306"/>
      <c r="J306" s="183"/>
      <c r="K306"/>
      <c r="L306" s="184"/>
      <c r="M306" s="184"/>
      <c r="N306" s="183"/>
    </row>
    <row r="307" spans="1:14" x14ac:dyDescent="0.25">
      <c r="A307"/>
      <c r="B307"/>
      <c r="C307"/>
      <c r="D307"/>
      <c r="E307"/>
      <c r="F307"/>
      <c r="G307"/>
      <c r="H307"/>
      <c r="I307"/>
      <c r="J307" s="183"/>
      <c r="K307"/>
      <c r="L307" s="184"/>
      <c r="M307" s="184"/>
      <c r="N307" s="183"/>
    </row>
    <row r="308" spans="1:14" x14ac:dyDescent="0.25">
      <c r="A308"/>
      <c r="B308"/>
      <c r="C308"/>
      <c r="D308"/>
      <c r="E308"/>
      <c r="F308"/>
      <c r="G308"/>
      <c r="H308"/>
      <c r="I308"/>
      <c r="J308" s="183"/>
      <c r="K308"/>
      <c r="L308" s="184"/>
      <c r="M308" s="184"/>
      <c r="N308" s="183"/>
    </row>
    <row r="309" spans="1:14" x14ac:dyDescent="0.25">
      <c r="A309"/>
      <c r="B309"/>
      <c r="C309"/>
      <c r="D309"/>
      <c r="E309"/>
      <c r="F309"/>
      <c r="G309"/>
      <c r="H309"/>
      <c r="I309"/>
      <c r="J309" s="183"/>
      <c r="K309"/>
      <c r="L309" s="184"/>
      <c r="M309" s="184"/>
      <c r="N309" s="183"/>
    </row>
    <row r="310" spans="1:14" x14ac:dyDescent="0.25">
      <c r="A310"/>
      <c r="B310"/>
      <c r="C310"/>
      <c r="D310"/>
      <c r="E310"/>
      <c r="F310"/>
      <c r="G310"/>
      <c r="H310"/>
      <c r="I310"/>
      <c r="J310" s="183"/>
      <c r="K310"/>
      <c r="L310" s="184"/>
      <c r="M310" s="184"/>
      <c r="N310" s="183"/>
    </row>
    <row r="311" spans="1:14" x14ac:dyDescent="0.25">
      <c r="A311"/>
      <c r="B311"/>
      <c r="C311"/>
      <c r="D311"/>
      <c r="E311"/>
      <c r="F311"/>
      <c r="G311"/>
      <c r="H311"/>
      <c r="I311"/>
      <c r="J311" s="183"/>
      <c r="K311"/>
      <c r="L311" s="184"/>
      <c r="M311" s="184"/>
      <c r="N311" s="183"/>
    </row>
    <row r="312" spans="1:14" x14ac:dyDescent="0.25">
      <c r="A312"/>
      <c r="B312"/>
      <c r="C312"/>
      <c r="D312"/>
      <c r="E312"/>
      <c r="F312"/>
      <c r="G312"/>
      <c r="H312"/>
      <c r="I312"/>
      <c r="J312" s="183"/>
      <c r="K312"/>
      <c r="L312" s="184"/>
      <c r="M312" s="184"/>
      <c r="N312" s="183"/>
    </row>
    <row r="313" spans="1:14" x14ac:dyDescent="0.25">
      <c r="A313"/>
      <c r="B313"/>
      <c r="C313"/>
      <c r="D313"/>
      <c r="E313"/>
      <c r="F313"/>
      <c r="G313"/>
      <c r="H313"/>
      <c r="I313"/>
      <c r="J313" s="183"/>
      <c r="K313"/>
      <c r="L313" s="184"/>
      <c r="M313" s="184"/>
      <c r="N313" s="183"/>
    </row>
    <row r="314" spans="1:14" x14ac:dyDescent="0.25">
      <c r="A314"/>
      <c r="B314"/>
      <c r="C314"/>
      <c r="D314"/>
      <c r="E314"/>
      <c r="F314"/>
      <c r="G314"/>
      <c r="H314"/>
      <c r="I314"/>
      <c r="J314" s="183"/>
      <c r="K314"/>
      <c r="L314" s="184"/>
      <c r="M314" s="184"/>
      <c r="N314" s="183"/>
    </row>
    <row r="315" spans="1:14" x14ac:dyDescent="0.25">
      <c r="A315"/>
      <c r="B315"/>
      <c r="C315"/>
      <c r="D315"/>
      <c r="E315"/>
      <c r="F315"/>
      <c r="G315"/>
      <c r="H315"/>
      <c r="I315"/>
      <c r="J315" s="183"/>
      <c r="K315"/>
      <c r="L315" s="184"/>
      <c r="M315" s="184"/>
      <c r="N315" s="183"/>
    </row>
    <row r="316" spans="1:14" x14ac:dyDescent="0.25">
      <c r="A316"/>
      <c r="B316"/>
      <c r="C316"/>
      <c r="D316"/>
      <c r="E316"/>
      <c r="F316"/>
      <c r="G316"/>
      <c r="H316"/>
      <c r="I316"/>
      <c r="J316" s="183"/>
      <c r="K316"/>
      <c r="L316" s="184"/>
      <c r="M316" s="184"/>
      <c r="N316" s="183"/>
    </row>
    <row r="317" spans="1:14" x14ac:dyDescent="0.25">
      <c r="A317"/>
      <c r="B317"/>
      <c r="C317"/>
      <c r="D317"/>
      <c r="E317"/>
      <c r="F317"/>
      <c r="G317"/>
      <c r="H317"/>
      <c r="I317"/>
      <c r="J317" s="183"/>
      <c r="K317"/>
      <c r="L317" s="184"/>
      <c r="M317" s="184"/>
      <c r="N317" s="183"/>
    </row>
    <row r="318" spans="1:14" x14ac:dyDescent="0.25">
      <c r="A318"/>
      <c r="B318"/>
      <c r="C318"/>
      <c r="D318"/>
      <c r="E318"/>
      <c r="F318"/>
      <c r="G318"/>
      <c r="H318"/>
      <c r="I318"/>
      <c r="J318" s="183"/>
      <c r="K318"/>
      <c r="L318" s="184"/>
      <c r="M318" s="184"/>
      <c r="N318" s="183"/>
    </row>
    <row r="319" spans="1:14" x14ac:dyDescent="0.25">
      <c r="A319"/>
      <c r="B319"/>
      <c r="C319"/>
      <c r="D319"/>
      <c r="E319"/>
      <c r="F319"/>
      <c r="G319"/>
      <c r="H319"/>
      <c r="I319"/>
      <c r="J319" s="183"/>
      <c r="K319"/>
      <c r="L319" s="184"/>
      <c r="M319" s="184"/>
      <c r="N319" s="183"/>
    </row>
    <row r="320" spans="1:14" x14ac:dyDescent="0.25">
      <c r="A320"/>
      <c r="B320"/>
      <c r="C320"/>
      <c r="D320"/>
      <c r="E320"/>
      <c r="F320"/>
      <c r="G320"/>
      <c r="H320"/>
      <c r="I320"/>
      <c r="J320" s="183"/>
      <c r="K320"/>
      <c r="L320" s="184"/>
      <c r="M320" s="184"/>
      <c r="N320" s="183"/>
    </row>
    <row r="321" spans="1:14" x14ac:dyDescent="0.25">
      <c r="A321"/>
      <c r="B321"/>
      <c r="C321"/>
      <c r="D321"/>
      <c r="E321"/>
      <c r="F321"/>
      <c r="G321"/>
      <c r="H321"/>
      <c r="I321"/>
      <c r="J321" s="183"/>
      <c r="K321"/>
      <c r="L321" s="184"/>
      <c r="M321" s="184"/>
      <c r="N321" s="183"/>
    </row>
    <row r="322" spans="1:14" x14ac:dyDescent="0.25">
      <c r="A322"/>
      <c r="B322"/>
      <c r="C322"/>
      <c r="D322"/>
      <c r="E322"/>
      <c r="F322"/>
      <c r="G322"/>
      <c r="H322"/>
      <c r="I322"/>
      <c r="J322" s="183"/>
      <c r="K322"/>
      <c r="L322" s="184"/>
      <c r="M322" s="184"/>
      <c r="N322" s="183"/>
    </row>
    <row r="323" spans="1:14" x14ac:dyDescent="0.25">
      <c r="A323"/>
      <c r="B323"/>
      <c r="C323"/>
      <c r="D323"/>
      <c r="E323"/>
      <c r="F323"/>
      <c r="G323"/>
      <c r="H323"/>
      <c r="I323"/>
      <c r="J323" s="183"/>
      <c r="K323"/>
      <c r="L323" s="184"/>
      <c r="M323" s="184"/>
      <c r="N323" s="183"/>
    </row>
    <row r="324" spans="1:14" x14ac:dyDescent="0.25">
      <c r="A324"/>
      <c r="B324"/>
      <c r="C324"/>
      <c r="D324"/>
      <c r="E324"/>
      <c r="F324"/>
      <c r="G324"/>
      <c r="H324"/>
      <c r="I324"/>
      <c r="J324" s="183"/>
      <c r="K324"/>
      <c r="L324" s="184"/>
      <c r="M324" s="184"/>
      <c r="N324" s="183"/>
    </row>
    <row r="325" spans="1:14" x14ac:dyDescent="0.25">
      <c r="A325"/>
      <c r="B325"/>
      <c r="C325"/>
      <c r="D325"/>
      <c r="E325"/>
      <c r="F325"/>
      <c r="G325"/>
      <c r="H325"/>
      <c r="I325"/>
      <c r="J325" s="183"/>
      <c r="K325"/>
      <c r="L325" s="184"/>
      <c r="M325" s="184"/>
      <c r="N325" s="183"/>
    </row>
    <row r="326" spans="1:14" x14ac:dyDescent="0.25">
      <c r="A326"/>
      <c r="B326"/>
      <c r="C326"/>
      <c r="D326"/>
      <c r="E326"/>
      <c r="F326"/>
      <c r="G326"/>
      <c r="H326"/>
      <c r="I326"/>
      <c r="J326" s="183"/>
      <c r="K326"/>
      <c r="L326" s="184"/>
      <c r="M326" s="184"/>
      <c r="N326" s="183"/>
    </row>
    <row r="327" spans="1:14" x14ac:dyDescent="0.25">
      <c r="A327"/>
      <c r="B327"/>
      <c r="C327"/>
      <c r="D327"/>
      <c r="E327"/>
      <c r="F327"/>
      <c r="G327"/>
      <c r="H327"/>
      <c r="I327"/>
      <c r="J327" s="183"/>
      <c r="K327"/>
      <c r="L327" s="184"/>
      <c r="M327" s="184"/>
      <c r="N327" s="183"/>
    </row>
    <row r="328" spans="1:14" x14ac:dyDescent="0.25">
      <c r="A328"/>
      <c r="B328"/>
      <c r="C328"/>
      <c r="D328"/>
      <c r="E328"/>
      <c r="F328"/>
      <c r="G328"/>
      <c r="H328"/>
      <c r="I328"/>
      <c r="J328" s="183"/>
      <c r="K328"/>
      <c r="L328" s="184"/>
      <c r="M328" s="184"/>
      <c r="N328" s="183"/>
    </row>
    <row r="329" spans="1:14" x14ac:dyDescent="0.25">
      <c r="A329"/>
      <c r="B329"/>
      <c r="C329"/>
      <c r="D329"/>
      <c r="E329"/>
      <c r="F329"/>
      <c r="G329"/>
      <c r="H329"/>
      <c r="I329"/>
      <c r="J329" s="183"/>
      <c r="K329"/>
      <c r="L329" s="184"/>
      <c r="M329" s="184"/>
      <c r="N329" s="183"/>
    </row>
    <row r="330" spans="1:14" x14ac:dyDescent="0.25">
      <c r="A330"/>
      <c r="B330"/>
      <c r="C330"/>
      <c r="D330"/>
      <c r="E330"/>
      <c r="F330"/>
      <c r="G330"/>
      <c r="H330"/>
      <c r="I330"/>
      <c r="J330" s="183"/>
      <c r="K330"/>
      <c r="L330" s="184"/>
      <c r="M330" s="184"/>
      <c r="N330" s="183"/>
    </row>
    <row r="331" spans="1:14" x14ac:dyDescent="0.25">
      <c r="A331"/>
      <c r="B331"/>
      <c r="C331"/>
      <c r="D331"/>
      <c r="E331"/>
      <c r="F331"/>
      <c r="G331"/>
      <c r="H331"/>
      <c r="I331"/>
      <c r="J331" s="183"/>
      <c r="K331"/>
      <c r="L331" s="184"/>
      <c r="M331" s="184"/>
      <c r="N331" s="183"/>
    </row>
    <row r="332" spans="1:14" x14ac:dyDescent="0.25">
      <c r="A332"/>
      <c r="B332"/>
      <c r="C332"/>
      <c r="D332"/>
      <c r="E332"/>
      <c r="F332"/>
      <c r="G332"/>
      <c r="H332"/>
      <c r="I332"/>
      <c r="J332" s="183"/>
      <c r="K332"/>
      <c r="L332" s="184"/>
      <c r="M332" s="184"/>
      <c r="N332" s="183"/>
    </row>
    <row r="333" spans="1:14" x14ac:dyDescent="0.25">
      <c r="A333"/>
      <c r="B333"/>
      <c r="C333"/>
      <c r="D333"/>
      <c r="E333"/>
      <c r="F333"/>
      <c r="G333"/>
      <c r="H333"/>
      <c r="I333"/>
      <c r="J333" s="183"/>
      <c r="K333"/>
      <c r="L333" s="184"/>
      <c r="M333" s="184"/>
      <c r="N333" s="183"/>
    </row>
    <row r="334" spans="1:14" x14ac:dyDescent="0.25">
      <c r="A334"/>
      <c r="B334"/>
      <c r="C334"/>
      <c r="D334"/>
      <c r="E334"/>
      <c r="F334"/>
      <c r="G334"/>
      <c r="H334"/>
      <c r="I334"/>
      <c r="J334" s="183"/>
      <c r="K334"/>
      <c r="L334" s="184"/>
      <c r="M334" s="184"/>
      <c r="N334" s="183"/>
    </row>
    <row r="335" spans="1:14" x14ac:dyDescent="0.25">
      <c r="A335"/>
      <c r="B335"/>
      <c r="C335"/>
      <c r="D335"/>
      <c r="E335"/>
      <c r="F335"/>
      <c r="G335"/>
      <c r="H335"/>
      <c r="I335"/>
      <c r="J335" s="183"/>
      <c r="K335"/>
      <c r="L335" s="184"/>
      <c r="M335" s="184"/>
      <c r="N335" s="183"/>
    </row>
    <row r="336" spans="1:14" x14ac:dyDescent="0.25">
      <c r="A336"/>
      <c r="B336"/>
      <c r="C336"/>
      <c r="D336"/>
      <c r="E336"/>
      <c r="F336"/>
      <c r="G336"/>
      <c r="H336"/>
      <c r="I336"/>
      <c r="J336" s="183"/>
      <c r="K336"/>
      <c r="L336" s="184"/>
      <c r="M336" s="184"/>
      <c r="N336" s="183"/>
    </row>
    <row r="337" spans="1:14" x14ac:dyDescent="0.25">
      <c r="A337"/>
      <c r="B337"/>
      <c r="C337"/>
      <c r="D337"/>
      <c r="E337"/>
      <c r="F337"/>
      <c r="G337"/>
      <c r="H337"/>
      <c r="I337"/>
      <c r="J337" s="183"/>
      <c r="K337"/>
      <c r="L337" s="184"/>
      <c r="M337" s="184"/>
      <c r="N337" s="183"/>
    </row>
    <row r="338" spans="1:14" x14ac:dyDescent="0.25">
      <c r="A338"/>
      <c r="B338"/>
      <c r="C338"/>
      <c r="D338"/>
      <c r="E338"/>
      <c r="F338"/>
      <c r="G338"/>
      <c r="H338"/>
      <c r="I338"/>
      <c r="J338" s="183"/>
      <c r="K338"/>
      <c r="L338" s="184"/>
      <c r="M338" s="184"/>
      <c r="N338" s="183"/>
    </row>
    <row r="339" spans="1:14" x14ac:dyDescent="0.25">
      <c r="A339"/>
      <c r="B339"/>
      <c r="C339"/>
      <c r="D339"/>
      <c r="E339"/>
      <c r="F339"/>
      <c r="G339"/>
      <c r="H339"/>
      <c r="I339"/>
      <c r="J339" s="183"/>
      <c r="K339"/>
      <c r="L339" s="184"/>
      <c r="M339" s="184"/>
      <c r="N339" s="183"/>
    </row>
    <row r="340" spans="1:14" x14ac:dyDescent="0.25">
      <c r="A340"/>
      <c r="B340"/>
      <c r="C340"/>
      <c r="D340"/>
      <c r="E340"/>
      <c r="F340"/>
      <c r="G340"/>
      <c r="H340"/>
      <c r="I340"/>
      <c r="J340" s="183"/>
      <c r="K340"/>
      <c r="L340" s="184"/>
      <c r="M340" s="184"/>
      <c r="N340" s="183"/>
    </row>
    <row r="341" spans="1:14" x14ac:dyDescent="0.25">
      <c r="A341"/>
      <c r="B341"/>
      <c r="C341"/>
      <c r="D341"/>
      <c r="E341"/>
      <c r="F341"/>
      <c r="G341"/>
      <c r="H341"/>
      <c r="I341"/>
      <c r="J341" s="183"/>
      <c r="K341"/>
      <c r="L341" s="184"/>
      <c r="M341" s="184"/>
      <c r="N341" s="183"/>
    </row>
    <row r="342" spans="1:14" x14ac:dyDescent="0.25">
      <c r="A342"/>
      <c r="B342"/>
      <c r="C342"/>
      <c r="D342"/>
      <c r="E342"/>
      <c r="F342"/>
      <c r="G342"/>
      <c r="H342"/>
      <c r="I342"/>
      <c r="J342" s="183"/>
      <c r="K342"/>
      <c r="L342" s="184"/>
      <c r="M342" s="184"/>
      <c r="N342" s="183"/>
    </row>
    <row r="343" spans="1:14" x14ac:dyDescent="0.25">
      <c r="A343"/>
      <c r="B343"/>
      <c r="C343"/>
      <c r="D343"/>
      <c r="E343"/>
      <c r="F343"/>
      <c r="G343"/>
      <c r="H343"/>
      <c r="I343"/>
      <c r="J343" s="183"/>
      <c r="K343"/>
      <c r="L343" s="184"/>
      <c r="M343" s="184"/>
      <c r="N343" s="183"/>
    </row>
    <row r="344" spans="1:14" x14ac:dyDescent="0.25">
      <c r="A344"/>
      <c r="B344"/>
      <c r="C344"/>
      <c r="D344"/>
      <c r="E344"/>
      <c r="F344"/>
      <c r="G344"/>
      <c r="H344"/>
      <c r="I344"/>
      <c r="J344" s="183"/>
      <c r="K344"/>
      <c r="L344" s="184"/>
      <c r="M344" s="184"/>
      <c r="N344" s="183"/>
    </row>
    <row r="345" spans="1:14" x14ac:dyDescent="0.25">
      <c r="A345"/>
      <c r="B345"/>
      <c r="C345"/>
      <c r="D345"/>
      <c r="E345"/>
      <c r="F345"/>
      <c r="G345"/>
      <c r="H345"/>
      <c r="I345"/>
      <c r="J345" s="183"/>
      <c r="K345"/>
      <c r="L345" s="184"/>
      <c r="M345" s="184"/>
      <c r="N345" s="183"/>
    </row>
    <row r="346" spans="1:14" x14ac:dyDescent="0.25">
      <c r="A346"/>
      <c r="B346"/>
      <c r="C346"/>
      <c r="D346"/>
      <c r="E346"/>
      <c r="F346"/>
      <c r="G346"/>
      <c r="H346"/>
      <c r="I346"/>
      <c r="J346" s="183"/>
      <c r="K346"/>
      <c r="L346" s="184"/>
      <c r="M346" s="184"/>
      <c r="N346" s="183"/>
    </row>
    <row r="347" spans="1:14" x14ac:dyDescent="0.25">
      <c r="A347"/>
      <c r="B347"/>
      <c r="C347"/>
      <c r="D347"/>
      <c r="E347"/>
      <c r="F347"/>
      <c r="G347"/>
      <c r="H347"/>
      <c r="I347"/>
      <c r="J347" s="183"/>
      <c r="K347"/>
      <c r="L347" s="184"/>
      <c r="M347" s="184"/>
      <c r="N347" s="183"/>
    </row>
    <row r="348" spans="1:14" x14ac:dyDescent="0.25">
      <c r="A348"/>
      <c r="B348"/>
      <c r="C348"/>
      <c r="D348"/>
      <c r="E348"/>
      <c r="F348"/>
      <c r="G348"/>
      <c r="H348"/>
      <c r="I348"/>
      <c r="J348" s="183"/>
      <c r="K348"/>
      <c r="L348" s="184"/>
      <c r="M348" s="184"/>
      <c r="N348" s="183"/>
    </row>
    <row r="349" spans="1:14" x14ac:dyDescent="0.25">
      <c r="A349"/>
      <c r="B349"/>
      <c r="C349"/>
      <c r="D349"/>
      <c r="E349"/>
      <c r="F349"/>
      <c r="G349"/>
      <c r="H349"/>
      <c r="I349"/>
      <c r="J349" s="183"/>
      <c r="K349"/>
      <c r="L349" s="184"/>
      <c r="M349" s="184"/>
      <c r="N349" s="183"/>
    </row>
    <row r="350" spans="1:14" x14ac:dyDescent="0.25">
      <c r="A350"/>
      <c r="B350"/>
      <c r="C350"/>
      <c r="D350"/>
      <c r="E350"/>
      <c r="F350"/>
      <c r="G350"/>
      <c r="H350"/>
      <c r="I350"/>
      <c r="J350" s="183"/>
      <c r="K350"/>
      <c r="L350" s="184"/>
      <c r="M350" s="184"/>
      <c r="N350" s="183"/>
    </row>
    <row r="351" spans="1:14" x14ac:dyDescent="0.25">
      <c r="A351"/>
      <c r="B351"/>
      <c r="C351"/>
      <c r="D351"/>
      <c r="E351"/>
      <c r="F351"/>
      <c r="G351"/>
      <c r="H351"/>
      <c r="I351"/>
      <c r="J351" s="183"/>
      <c r="K351"/>
      <c r="L351" s="184"/>
      <c r="M351" s="184"/>
      <c r="N351" s="183"/>
    </row>
    <row r="352" spans="1:14" x14ac:dyDescent="0.25">
      <c r="A352"/>
      <c r="B352"/>
      <c r="C352"/>
      <c r="D352"/>
      <c r="E352"/>
      <c r="F352"/>
      <c r="G352"/>
      <c r="H352"/>
      <c r="I352"/>
      <c r="J352" s="183"/>
      <c r="K352"/>
      <c r="L352" s="184"/>
      <c r="M352" s="184"/>
      <c r="N352" s="183"/>
    </row>
    <row r="353" spans="1:14" x14ac:dyDescent="0.25">
      <c r="A353"/>
      <c r="B353"/>
      <c r="C353"/>
      <c r="D353"/>
      <c r="E353"/>
      <c r="F353"/>
      <c r="G353"/>
      <c r="H353"/>
      <c r="I353"/>
      <c r="J353" s="183"/>
      <c r="K353"/>
      <c r="L353" s="184"/>
      <c r="M353" s="184"/>
      <c r="N353" s="183"/>
    </row>
    <row r="354" spans="1:14" x14ac:dyDescent="0.25">
      <c r="A354"/>
      <c r="B354"/>
      <c r="C354"/>
      <c r="D354"/>
      <c r="E354"/>
      <c r="F354"/>
      <c r="G354"/>
      <c r="H354"/>
      <c r="I354"/>
      <c r="J354" s="183"/>
      <c r="K354"/>
      <c r="L354" s="184"/>
      <c r="M354" s="184"/>
      <c r="N354" s="183"/>
    </row>
    <row r="355" spans="1:14" x14ac:dyDescent="0.25">
      <c r="A355"/>
      <c r="B355"/>
      <c r="C355"/>
      <c r="D355"/>
      <c r="E355"/>
      <c r="F355"/>
      <c r="G355"/>
      <c r="H355"/>
      <c r="I355"/>
      <c r="J355" s="183"/>
      <c r="K355"/>
      <c r="L355" s="184"/>
      <c r="M355" s="184"/>
      <c r="N355" s="183"/>
    </row>
    <row r="356" spans="1:14" x14ac:dyDescent="0.25">
      <c r="A356"/>
      <c r="B356"/>
      <c r="C356"/>
      <c r="D356"/>
      <c r="E356"/>
      <c r="F356"/>
      <c r="G356"/>
      <c r="H356"/>
      <c r="I356"/>
      <c r="J356" s="183"/>
      <c r="K356"/>
      <c r="L356" s="184"/>
      <c r="M356" s="184"/>
      <c r="N356" s="183"/>
    </row>
    <row r="357" spans="1:14" x14ac:dyDescent="0.25">
      <c r="A357"/>
      <c r="B357"/>
      <c r="C357"/>
      <c r="D357"/>
      <c r="E357"/>
      <c r="F357"/>
      <c r="G357"/>
      <c r="H357"/>
      <c r="I357"/>
      <c r="J357" s="183"/>
      <c r="K357"/>
      <c r="L357" s="184"/>
      <c r="M357" s="184"/>
      <c r="N357" s="183"/>
    </row>
    <row r="358" spans="1:14" x14ac:dyDescent="0.25">
      <c r="A358"/>
      <c r="B358"/>
      <c r="C358"/>
      <c r="D358"/>
      <c r="E358"/>
      <c r="F358"/>
      <c r="G358"/>
      <c r="H358"/>
      <c r="I358"/>
      <c r="J358" s="183"/>
      <c r="K358"/>
      <c r="L358" s="184"/>
      <c r="M358" s="184"/>
      <c r="N358" s="183"/>
    </row>
    <row r="359" spans="1:14" x14ac:dyDescent="0.25">
      <c r="A359"/>
      <c r="B359"/>
      <c r="C359"/>
      <c r="D359"/>
      <c r="E359"/>
      <c r="F359"/>
      <c r="G359"/>
      <c r="H359"/>
      <c r="I359"/>
      <c r="J359" s="183"/>
      <c r="K359"/>
      <c r="L359" s="184"/>
      <c r="M359" s="184"/>
      <c r="N359" s="183"/>
    </row>
    <row r="360" spans="1:14" x14ac:dyDescent="0.25">
      <c r="A360"/>
      <c r="B360"/>
      <c r="C360"/>
      <c r="D360"/>
      <c r="E360"/>
      <c r="F360"/>
      <c r="G360"/>
      <c r="H360"/>
      <c r="I360"/>
      <c r="J360" s="183"/>
      <c r="K360"/>
      <c r="L360" s="184"/>
      <c r="M360" s="184"/>
      <c r="N360" s="183"/>
    </row>
    <row r="361" spans="1:14" x14ac:dyDescent="0.25">
      <c r="A361"/>
      <c r="B361"/>
      <c r="C361"/>
      <c r="D361"/>
      <c r="E361"/>
      <c r="F361"/>
      <c r="G361"/>
      <c r="H361"/>
      <c r="I361"/>
      <c r="J361" s="183"/>
      <c r="K361"/>
      <c r="L361" s="184"/>
      <c r="M361" s="184"/>
      <c r="N361" s="183"/>
    </row>
    <row r="362" spans="1:14" x14ac:dyDescent="0.25">
      <c r="A362"/>
      <c r="B362"/>
      <c r="C362"/>
      <c r="D362"/>
      <c r="E362"/>
      <c r="F362"/>
      <c r="G362"/>
      <c r="H362"/>
      <c r="I362"/>
      <c r="J362" s="183"/>
      <c r="K362"/>
      <c r="L362" s="184"/>
      <c r="M362" s="184"/>
      <c r="N362" s="183"/>
    </row>
    <row r="363" spans="1:14" x14ac:dyDescent="0.25">
      <c r="A363"/>
      <c r="B363"/>
      <c r="C363"/>
      <c r="D363"/>
      <c r="E363"/>
      <c r="F363"/>
      <c r="G363"/>
      <c r="H363"/>
      <c r="I363"/>
      <c r="J363" s="183"/>
      <c r="K363"/>
      <c r="L363" s="184"/>
      <c r="M363" s="184"/>
      <c r="N363" s="183"/>
    </row>
    <row r="364" spans="1:14" x14ac:dyDescent="0.25">
      <c r="A364"/>
      <c r="B364"/>
      <c r="C364"/>
      <c r="D364"/>
      <c r="E364"/>
      <c r="F364"/>
      <c r="G364"/>
      <c r="H364"/>
      <c r="I364"/>
      <c r="J364" s="183"/>
      <c r="K364"/>
      <c r="L364" s="184"/>
      <c r="M364" s="184"/>
      <c r="N364" s="183"/>
    </row>
    <row r="365" spans="1:14" x14ac:dyDescent="0.25">
      <c r="A365"/>
      <c r="B365"/>
      <c r="C365"/>
      <c r="D365"/>
      <c r="E365"/>
      <c r="F365"/>
      <c r="G365"/>
      <c r="H365"/>
      <c r="I365"/>
      <c r="J365" s="183"/>
      <c r="K365"/>
      <c r="L365" s="184"/>
      <c r="M365" s="184"/>
      <c r="N365" s="183"/>
    </row>
    <row r="366" spans="1:14" x14ac:dyDescent="0.25">
      <c r="A366"/>
      <c r="B366"/>
      <c r="C366"/>
      <c r="D366"/>
      <c r="E366"/>
      <c r="F366"/>
      <c r="G366"/>
      <c r="H366"/>
      <c r="I366"/>
      <c r="J366" s="183"/>
      <c r="K366"/>
      <c r="L366" s="184"/>
      <c r="M366" s="184"/>
      <c r="N366" s="183"/>
    </row>
    <row r="367" spans="1:14" x14ac:dyDescent="0.25">
      <c r="A367"/>
      <c r="B367"/>
      <c r="C367"/>
      <c r="D367"/>
      <c r="E367"/>
      <c r="F367"/>
      <c r="G367"/>
      <c r="H367"/>
      <c r="I367"/>
      <c r="J367" s="183"/>
      <c r="K367"/>
      <c r="L367" s="184"/>
      <c r="M367" s="184"/>
      <c r="N367" s="183"/>
    </row>
    <row r="368" spans="1:14" x14ac:dyDescent="0.25">
      <c r="A368"/>
      <c r="B368"/>
      <c r="C368"/>
      <c r="D368"/>
      <c r="E368"/>
      <c r="F368"/>
      <c r="G368"/>
      <c r="H368"/>
      <c r="I368"/>
      <c r="J368" s="183"/>
      <c r="K368"/>
      <c r="L368" s="184"/>
      <c r="M368" s="184"/>
      <c r="N368" s="183"/>
    </row>
    <row r="369" spans="1:14" x14ac:dyDescent="0.25">
      <c r="A369"/>
      <c r="B369"/>
      <c r="C369"/>
      <c r="D369"/>
      <c r="E369"/>
      <c r="F369"/>
      <c r="G369"/>
      <c r="H369"/>
      <c r="I369"/>
      <c r="J369" s="183"/>
      <c r="K369"/>
      <c r="L369" s="184"/>
      <c r="M369" s="184"/>
      <c r="N369" s="183"/>
    </row>
    <row r="370" spans="1:14" x14ac:dyDescent="0.25">
      <c r="A370"/>
      <c r="B370"/>
      <c r="C370"/>
      <c r="D370"/>
      <c r="E370"/>
      <c r="F370"/>
      <c r="G370"/>
      <c r="H370"/>
      <c r="I370"/>
      <c r="J370" s="183"/>
      <c r="K370"/>
      <c r="L370" s="184"/>
      <c r="M370" s="184"/>
      <c r="N370" s="183"/>
    </row>
    <row r="371" spans="1:14" x14ac:dyDescent="0.25">
      <c r="A371"/>
      <c r="B371"/>
      <c r="C371"/>
      <c r="D371"/>
      <c r="E371"/>
      <c r="F371"/>
      <c r="G371"/>
      <c r="H371"/>
      <c r="I371"/>
      <c r="J371" s="183"/>
      <c r="K371"/>
      <c r="L371" s="184"/>
      <c r="M371" s="184"/>
      <c r="N371" s="183"/>
    </row>
    <row r="372" spans="1:14" x14ac:dyDescent="0.25">
      <c r="A372"/>
      <c r="B372"/>
      <c r="C372"/>
      <c r="D372"/>
      <c r="E372"/>
      <c r="F372"/>
      <c r="G372"/>
      <c r="H372"/>
      <c r="I372"/>
      <c r="J372" s="183"/>
      <c r="K372"/>
      <c r="L372" s="184"/>
      <c r="M372" s="184"/>
      <c r="N372" s="183"/>
    </row>
    <row r="373" spans="1:14" x14ac:dyDescent="0.25">
      <c r="A373"/>
      <c r="B373"/>
      <c r="C373"/>
      <c r="D373"/>
      <c r="E373"/>
      <c r="F373"/>
      <c r="G373"/>
      <c r="H373"/>
      <c r="I373"/>
      <c r="J373" s="183"/>
      <c r="K373"/>
      <c r="L373" s="184"/>
      <c r="M373" s="184"/>
      <c r="N373" s="183"/>
    </row>
    <row r="374" spans="1:14" x14ac:dyDescent="0.25">
      <c r="A374"/>
      <c r="B374"/>
      <c r="C374"/>
      <c r="D374"/>
      <c r="E374"/>
      <c r="F374"/>
      <c r="G374"/>
      <c r="H374"/>
      <c r="I374"/>
      <c r="J374" s="183"/>
      <c r="K374"/>
      <c r="L374" s="184"/>
      <c r="M374" s="184"/>
      <c r="N374" s="183"/>
    </row>
    <row r="375" spans="1:14" x14ac:dyDescent="0.25">
      <c r="A375"/>
      <c r="B375"/>
      <c r="C375"/>
      <c r="D375"/>
      <c r="E375"/>
      <c r="F375"/>
      <c r="G375"/>
      <c r="H375"/>
      <c r="I375"/>
      <c r="J375" s="183"/>
      <c r="K375"/>
      <c r="L375" s="184"/>
      <c r="M375" s="184"/>
      <c r="N375" s="183"/>
    </row>
    <row r="376" spans="1:14" x14ac:dyDescent="0.25">
      <c r="A376"/>
      <c r="B376"/>
      <c r="C376"/>
      <c r="D376"/>
      <c r="E376"/>
      <c r="F376"/>
      <c r="G376"/>
      <c r="H376"/>
      <c r="I376"/>
      <c r="J376" s="183"/>
      <c r="K376"/>
      <c r="L376" s="184"/>
      <c r="M376" s="184"/>
      <c r="N376" s="183"/>
    </row>
    <row r="377" spans="1:14" x14ac:dyDescent="0.25">
      <c r="A377"/>
      <c r="B377"/>
      <c r="C377"/>
      <c r="D377"/>
      <c r="E377"/>
      <c r="F377"/>
      <c r="G377"/>
      <c r="H377"/>
      <c r="I377"/>
      <c r="J377" s="183"/>
      <c r="K377"/>
      <c r="L377" s="184"/>
      <c r="M377" s="184"/>
      <c r="N377" s="183"/>
    </row>
    <row r="378" spans="1:14" x14ac:dyDescent="0.25">
      <c r="A378"/>
      <c r="B378"/>
      <c r="C378"/>
      <c r="D378"/>
      <c r="E378"/>
      <c r="F378"/>
      <c r="G378"/>
      <c r="H378"/>
      <c r="I378"/>
      <c r="J378" s="183"/>
      <c r="K378"/>
      <c r="L378" s="184"/>
      <c r="M378" s="184"/>
      <c r="N378" s="183"/>
    </row>
    <row r="379" spans="1:14" x14ac:dyDescent="0.25">
      <c r="A379"/>
      <c r="B379"/>
      <c r="C379"/>
      <c r="D379"/>
      <c r="E379"/>
      <c r="F379"/>
      <c r="G379"/>
      <c r="H379"/>
      <c r="I379"/>
      <c r="J379" s="183"/>
      <c r="K379"/>
      <c r="L379" s="184"/>
      <c r="M379" s="184"/>
      <c r="N379" s="183"/>
    </row>
    <row r="380" spans="1:14" x14ac:dyDescent="0.25">
      <c r="A380"/>
      <c r="B380"/>
      <c r="C380"/>
      <c r="D380"/>
      <c r="E380"/>
      <c r="F380"/>
      <c r="G380"/>
      <c r="H380"/>
      <c r="I380"/>
      <c r="J380" s="183"/>
      <c r="K380"/>
      <c r="L380" s="184"/>
      <c r="M380" s="184"/>
      <c r="N380" s="183"/>
    </row>
    <row r="381" spans="1:14" x14ac:dyDescent="0.25">
      <c r="A381"/>
      <c r="B381"/>
      <c r="C381"/>
      <c r="D381"/>
      <c r="E381"/>
      <c r="F381"/>
      <c r="G381"/>
      <c r="H381"/>
      <c r="I381"/>
      <c r="J381" s="183"/>
      <c r="K381"/>
      <c r="L381" s="184"/>
      <c r="M381" s="184"/>
      <c r="N381" s="183"/>
    </row>
    <row r="382" spans="1:14" x14ac:dyDescent="0.25">
      <c r="A382"/>
      <c r="B382"/>
      <c r="C382"/>
      <c r="D382"/>
      <c r="E382"/>
      <c r="F382"/>
      <c r="G382"/>
      <c r="H382"/>
      <c r="I382"/>
      <c r="J382" s="183"/>
      <c r="K382"/>
      <c r="L382" s="184"/>
      <c r="M382" s="184"/>
      <c r="N382" s="183"/>
    </row>
    <row r="383" spans="1:14" x14ac:dyDescent="0.25">
      <c r="A383"/>
      <c r="B383"/>
      <c r="C383"/>
      <c r="D383"/>
      <c r="E383"/>
      <c r="F383"/>
      <c r="G383"/>
      <c r="H383"/>
      <c r="I383"/>
      <c r="J383" s="183"/>
      <c r="K383"/>
      <c r="L383" s="184"/>
      <c r="M383" s="184"/>
      <c r="N383" s="183"/>
    </row>
    <row r="384" spans="1:14" x14ac:dyDescent="0.25">
      <c r="A384"/>
      <c r="B384"/>
      <c r="C384"/>
      <c r="D384"/>
      <c r="E384"/>
      <c r="F384"/>
      <c r="G384"/>
      <c r="H384"/>
      <c r="I384"/>
      <c r="J384" s="183"/>
      <c r="K384"/>
      <c r="L384" s="184"/>
      <c r="M384" s="184"/>
      <c r="N384" s="183"/>
    </row>
    <row r="385" spans="1:14" x14ac:dyDescent="0.25">
      <c r="A385"/>
      <c r="B385"/>
      <c r="C385"/>
      <c r="D385"/>
      <c r="E385"/>
      <c r="F385"/>
      <c r="G385"/>
      <c r="H385"/>
      <c r="I385"/>
      <c r="J385" s="183"/>
      <c r="K385"/>
      <c r="L385" s="184"/>
      <c r="M385" s="184"/>
      <c r="N385" s="183"/>
    </row>
    <row r="386" spans="1:14" x14ac:dyDescent="0.25">
      <c r="A386"/>
      <c r="B386"/>
      <c r="C386"/>
      <c r="D386"/>
      <c r="E386"/>
      <c r="F386"/>
      <c r="G386"/>
      <c r="H386"/>
      <c r="I386"/>
      <c r="J386" s="183"/>
      <c r="K386"/>
      <c r="L386" s="184"/>
      <c r="M386" s="184"/>
      <c r="N386" s="183"/>
    </row>
    <row r="387" spans="1:14" x14ac:dyDescent="0.25">
      <c r="A387"/>
      <c r="B387"/>
      <c r="C387"/>
      <c r="D387"/>
      <c r="E387"/>
      <c r="F387"/>
      <c r="G387"/>
      <c r="H387"/>
      <c r="I387"/>
      <c r="J387" s="183"/>
      <c r="K387"/>
      <c r="L387" s="184"/>
      <c r="M387" s="184"/>
      <c r="N387" s="183"/>
    </row>
    <row r="388" spans="1:14" x14ac:dyDescent="0.25">
      <c r="A388"/>
      <c r="B388"/>
      <c r="C388"/>
      <c r="D388"/>
      <c r="E388"/>
      <c r="F388"/>
      <c r="G388"/>
      <c r="H388"/>
      <c r="I388"/>
      <c r="J388" s="183"/>
      <c r="K388"/>
      <c r="L388" s="184"/>
      <c r="M388" s="184"/>
      <c r="N388" s="183"/>
    </row>
    <row r="389" spans="1:14" x14ac:dyDescent="0.25">
      <c r="A389"/>
      <c r="B389"/>
      <c r="C389"/>
      <c r="D389"/>
      <c r="E389"/>
      <c r="F389"/>
      <c r="G389"/>
      <c r="H389"/>
      <c r="I389"/>
      <c r="J389" s="183"/>
      <c r="K389"/>
      <c r="L389" s="184"/>
      <c r="M389" s="184"/>
      <c r="N389" s="183"/>
    </row>
    <row r="390" spans="1:14" x14ac:dyDescent="0.25">
      <c r="A390"/>
      <c r="B390"/>
      <c r="C390"/>
      <c r="D390"/>
      <c r="E390"/>
      <c r="F390"/>
      <c r="G390"/>
      <c r="H390"/>
      <c r="I390"/>
      <c r="J390" s="183"/>
      <c r="K390"/>
      <c r="L390" s="184"/>
      <c r="M390" s="184"/>
      <c r="N390" s="183"/>
    </row>
    <row r="391" spans="1:14" x14ac:dyDescent="0.25">
      <c r="A391"/>
      <c r="B391"/>
      <c r="C391"/>
      <c r="D391"/>
      <c r="E391"/>
      <c r="F391"/>
      <c r="G391"/>
      <c r="H391"/>
      <c r="I391"/>
      <c r="J391" s="183"/>
      <c r="K391"/>
      <c r="L391" s="184"/>
      <c r="M391" s="184"/>
      <c r="N391" s="183"/>
    </row>
    <row r="392" spans="1:14" x14ac:dyDescent="0.25">
      <c r="A392"/>
      <c r="B392"/>
      <c r="C392"/>
      <c r="D392"/>
      <c r="E392"/>
      <c r="F392"/>
      <c r="G392"/>
      <c r="H392"/>
      <c r="I392"/>
      <c r="J392" s="183"/>
      <c r="K392"/>
      <c r="L392" s="184"/>
      <c r="M392" s="184"/>
      <c r="N392" s="183"/>
    </row>
    <row r="393" spans="1:14" x14ac:dyDescent="0.25">
      <c r="A393"/>
      <c r="B393"/>
      <c r="C393"/>
      <c r="D393"/>
      <c r="E393"/>
      <c r="F393"/>
      <c r="G393"/>
      <c r="H393"/>
      <c r="I393"/>
      <c r="J393" s="183"/>
      <c r="K393"/>
      <c r="L393" s="184"/>
      <c r="M393" s="184"/>
      <c r="N393" s="183"/>
    </row>
    <row r="394" spans="1:14" x14ac:dyDescent="0.25">
      <c r="A394"/>
      <c r="B394"/>
      <c r="C394"/>
      <c r="D394"/>
      <c r="E394"/>
      <c r="F394"/>
      <c r="G394"/>
      <c r="H394"/>
      <c r="I394"/>
      <c r="J394" s="183"/>
      <c r="K394"/>
      <c r="L394" s="184"/>
      <c r="M394" s="184"/>
      <c r="N394" s="183"/>
    </row>
    <row r="395" spans="1:14" x14ac:dyDescent="0.25">
      <c r="A395"/>
      <c r="B395"/>
      <c r="C395"/>
      <c r="D395"/>
      <c r="E395"/>
      <c r="F395"/>
      <c r="G395"/>
      <c r="H395"/>
      <c r="I395"/>
      <c r="J395" s="183"/>
      <c r="K395"/>
      <c r="L395" s="184"/>
      <c r="M395" s="184"/>
      <c r="N395" s="183"/>
    </row>
    <row r="396" spans="1:14" x14ac:dyDescent="0.25">
      <c r="A396"/>
      <c r="B396"/>
      <c r="C396"/>
      <c r="D396"/>
      <c r="E396"/>
      <c r="F396"/>
      <c r="G396"/>
      <c r="H396"/>
      <c r="I396"/>
      <c r="J396" s="183"/>
      <c r="K396"/>
      <c r="L396" s="184"/>
      <c r="M396" s="184"/>
      <c r="N396" s="183"/>
    </row>
    <row r="397" spans="1:14" x14ac:dyDescent="0.25">
      <c r="A397"/>
      <c r="B397"/>
      <c r="C397"/>
      <c r="D397"/>
      <c r="E397"/>
      <c r="F397"/>
      <c r="G397"/>
      <c r="H397"/>
      <c r="I397"/>
      <c r="J397" s="183"/>
      <c r="K397"/>
      <c r="L397" s="184"/>
      <c r="M397" s="184"/>
      <c r="N397" s="183"/>
    </row>
    <row r="398" spans="1:14" x14ac:dyDescent="0.25">
      <c r="A398"/>
      <c r="B398"/>
      <c r="C398"/>
      <c r="D398"/>
      <c r="E398"/>
      <c r="F398"/>
      <c r="G398"/>
      <c r="H398"/>
      <c r="I398"/>
      <c r="J398" s="183"/>
      <c r="K398"/>
      <c r="L398" s="184"/>
      <c r="M398" s="184"/>
      <c r="N398" s="183"/>
    </row>
    <row r="399" spans="1:14" x14ac:dyDescent="0.25">
      <c r="A399"/>
      <c r="B399"/>
      <c r="C399"/>
      <c r="D399"/>
      <c r="E399"/>
      <c r="F399"/>
      <c r="G399"/>
      <c r="H399"/>
      <c r="I399"/>
      <c r="J399" s="183"/>
      <c r="K399"/>
      <c r="L399" s="184"/>
      <c r="M399" s="184"/>
      <c r="N399" s="183"/>
    </row>
    <row r="400" spans="1:14" x14ac:dyDescent="0.25">
      <c r="A400"/>
      <c r="B400"/>
      <c r="C400"/>
      <c r="D400"/>
      <c r="E400"/>
      <c r="F400"/>
      <c r="G400"/>
      <c r="H400"/>
      <c r="I400"/>
      <c r="J400" s="183"/>
      <c r="K400"/>
      <c r="L400" s="184"/>
      <c r="M400" s="184"/>
      <c r="N400" s="183"/>
    </row>
    <row r="401" spans="1:14" x14ac:dyDescent="0.25">
      <c r="A401"/>
      <c r="B401"/>
      <c r="C401"/>
      <c r="D401"/>
      <c r="E401"/>
      <c r="F401"/>
      <c r="G401"/>
      <c r="H401"/>
      <c r="I401"/>
      <c r="J401" s="183"/>
      <c r="K401"/>
      <c r="L401" s="184"/>
      <c r="M401" s="184"/>
      <c r="N401" s="183"/>
    </row>
    <row r="402" spans="1:14" x14ac:dyDescent="0.25">
      <c r="A402"/>
      <c r="B402"/>
      <c r="C402"/>
      <c r="D402"/>
      <c r="E402"/>
      <c r="F402"/>
      <c r="G402"/>
      <c r="H402"/>
      <c r="I402"/>
      <c r="J402" s="183"/>
      <c r="K402"/>
      <c r="L402" s="184"/>
      <c r="M402" s="184"/>
      <c r="N402" s="183"/>
    </row>
    <row r="403" spans="1:14" x14ac:dyDescent="0.25">
      <c r="A403"/>
      <c r="B403"/>
      <c r="C403"/>
      <c r="D403"/>
      <c r="E403"/>
      <c r="F403"/>
      <c r="G403"/>
      <c r="H403"/>
      <c r="I403"/>
      <c r="J403" s="183"/>
      <c r="K403"/>
      <c r="L403" s="184"/>
      <c r="M403" s="184"/>
      <c r="N403" s="183"/>
    </row>
    <row r="404" spans="1:14" x14ac:dyDescent="0.25">
      <c r="A404"/>
      <c r="B404"/>
      <c r="C404"/>
      <c r="D404"/>
      <c r="E404"/>
      <c r="F404"/>
      <c r="G404"/>
      <c r="H404"/>
      <c r="I404"/>
      <c r="J404" s="183"/>
      <c r="K404"/>
      <c r="L404" s="184"/>
      <c r="M404" s="184"/>
      <c r="N404" s="183"/>
    </row>
    <row r="405" spans="1:14" x14ac:dyDescent="0.25">
      <c r="A405"/>
      <c r="B405"/>
      <c r="C405"/>
      <c r="D405"/>
      <c r="E405"/>
      <c r="F405"/>
      <c r="G405"/>
      <c r="H405"/>
      <c r="I405"/>
      <c r="J405" s="183"/>
      <c r="K405"/>
      <c r="L405" s="184"/>
      <c r="M405" s="184"/>
      <c r="N405" s="183"/>
    </row>
    <row r="406" spans="1:14" x14ac:dyDescent="0.25">
      <c r="A406"/>
      <c r="B406"/>
      <c r="C406"/>
      <c r="D406"/>
      <c r="E406"/>
      <c r="F406"/>
      <c r="G406"/>
      <c r="H406"/>
      <c r="I406"/>
      <c r="J406" s="183"/>
      <c r="K406"/>
      <c r="L406" s="184"/>
      <c r="M406" s="184"/>
      <c r="N406" s="183"/>
    </row>
    <row r="407" spans="1:14" x14ac:dyDescent="0.25">
      <c r="A407"/>
      <c r="B407"/>
      <c r="C407"/>
      <c r="D407"/>
      <c r="E407"/>
      <c r="F407"/>
      <c r="G407"/>
      <c r="H407"/>
      <c r="I407"/>
      <c r="J407" s="183"/>
      <c r="K407"/>
      <c r="L407" s="184"/>
      <c r="M407" s="184"/>
      <c r="N407" s="183"/>
    </row>
    <row r="408" spans="1:14" x14ac:dyDescent="0.25">
      <c r="A408"/>
      <c r="B408"/>
      <c r="C408"/>
      <c r="D408"/>
      <c r="E408"/>
      <c r="F408"/>
      <c r="G408"/>
      <c r="H408"/>
      <c r="I408"/>
      <c r="J408" s="183"/>
      <c r="K408"/>
      <c r="L408" s="184"/>
      <c r="M408" s="184"/>
      <c r="N408" s="183"/>
    </row>
    <row r="409" spans="1:14" x14ac:dyDescent="0.25">
      <c r="A409"/>
      <c r="B409"/>
      <c r="C409"/>
      <c r="D409"/>
      <c r="E409"/>
      <c r="F409"/>
      <c r="G409"/>
      <c r="H409"/>
      <c r="I409"/>
      <c r="J409" s="183"/>
      <c r="K409"/>
      <c r="L409" s="184"/>
      <c r="M409" s="184"/>
      <c r="N409" s="183"/>
    </row>
    <row r="410" spans="1:14" x14ac:dyDescent="0.25">
      <c r="A410"/>
      <c r="B410"/>
      <c r="C410"/>
      <c r="D410"/>
      <c r="E410"/>
      <c r="F410"/>
      <c r="G410"/>
      <c r="H410"/>
      <c r="I410"/>
      <c r="J410" s="183"/>
      <c r="K410"/>
      <c r="L410" s="184"/>
      <c r="M410" s="184"/>
      <c r="N410" s="183"/>
    </row>
    <row r="411" spans="1:14" x14ac:dyDescent="0.25">
      <c r="A411"/>
      <c r="B411"/>
      <c r="C411"/>
      <c r="D411"/>
      <c r="E411"/>
      <c r="F411"/>
      <c r="G411"/>
      <c r="H411"/>
      <c r="I411"/>
      <c r="J411" s="183"/>
      <c r="K411"/>
      <c r="L411" s="184"/>
      <c r="M411" s="184"/>
      <c r="N411" s="183"/>
    </row>
    <row r="412" spans="1:14" x14ac:dyDescent="0.25">
      <c r="A412"/>
      <c r="B412"/>
      <c r="C412"/>
      <c r="D412"/>
      <c r="E412"/>
      <c r="F412"/>
      <c r="G412"/>
      <c r="H412"/>
      <c r="I412"/>
      <c r="J412" s="183"/>
      <c r="K412"/>
      <c r="L412" s="184"/>
      <c r="M412" s="184"/>
      <c r="N412" s="183"/>
    </row>
    <row r="413" spans="1:14" x14ac:dyDescent="0.25">
      <c r="A413"/>
      <c r="B413"/>
      <c r="C413"/>
      <c r="D413"/>
      <c r="E413"/>
      <c r="F413"/>
      <c r="G413"/>
      <c r="H413"/>
      <c r="I413"/>
      <c r="J413" s="183"/>
      <c r="K413"/>
      <c r="L413" s="184"/>
      <c r="M413" s="184"/>
      <c r="N413" s="183"/>
    </row>
    <row r="414" spans="1:14" x14ac:dyDescent="0.25">
      <c r="A414"/>
      <c r="B414"/>
      <c r="C414"/>
      <c r="D414"/>
      <c r="E414"/>
      <c r="F414"/>
      <c r="G414"/>
      <c r="H414"/>
      <c r="I414"/>
      <c r="J414" s="183"/>
      <c r="K414"/>
      <c r="L414" s="184"/>
      <c r="M414" s="184"/>
      <c r="N414" s="183"/>
    </row>
    <row r="415" spans="1:14" x14ac:dyDescent="0.25">
      <c r="A415"/>
      <c r="B415"/>
      <c r="C415"/>
      <c r="D415"/>
      <c r="E415"/>
      <c r="F415"/>
      <c r="G415"/>
      <c r="H415"/>
      <c r="I415"/>
      <c r="J415" s="183"/>
      <c r="K415"/>
      <c r="L415" s="184"/>
      <c r="M415" s="184"/>
      <c r="N415" s="183"/>
    </row>
    <row r="416" spans="1:14" x14ac:dyDescent="0.25">
      <c r="A416"/>
      <c r="B416"/>
      <c r="C416"/>
      <c r="D416"/>
      <c r="E416"/>
      <c r="F416"/>
      <c r="G416"/>
      <c r="H416"/>
      <c r="I416"/>
      <c r="J416" s="183"/>
      <c r="K416"/>
      <c r="L416" s="184"/>
      <c r="M416" s="184"/>
      <c r="N416" s="183"/>
    </row>
    <row r="417" spans="1:14" x14ac:dyDescent="0.25">
      <c r="A417"/>
      <c r="B417"/>
      <c r="C417"/>
      <c r="D417"/>
      <c r="E417"/>
      <c r="F417"/>
      <c r="G417"/>
      <c r="H417"/>
      <c r="I417"/>
      <c r="J417" s="183"/>
      <c r="K417"/>
      <c r="L417" s="184"/>
      <c r="M417" s="184"/>
      <c r="N417" s="183"/>
    </row>
    <row r="418" spans="1:14" x14ac:dyDescent="0.25">
      <c r="A418"/>
      <c r="B418"/>
      <c r="C418"/>
      <c r="D418"/>
      <c r="E418"/>
      <c r="F418"/>
      <c r="G418"/>
      <c r="H418"/>
      <c r="I418"/>
      <c r="J418" s="183"/>
      <c r="K418"/>
      <c r="L418" s="184"/>
      <c r="M418" s="184"/>
      <c r="N418" s="183"/>
    </row>
    <row r="419" spans="1:14" x14ac:dyDescent="0.25">
      <c r="A419"/>
      <c r="B419"/>
      <c r="C419"/>
      <c r="D419"/>
      <c r="E419"/>
      <c r="F419"/>
      <c r="G419"/>
      <c r="H419"/>
      <c r="I419"/>
      <c r="J419" s="183"/>
      <c r="K419"/>
      <c r="L419" s="184"/>
      <c r="M419" s="184"/>
      <c r="N419" s="183"/>
    </row>
    <row r="420" spans="1:14" x14ac:dyDescent="0.25">
      <c r="A420"/>
      <c r="B420"/>
      <c r="C420"/>
      <c r="D420"/>
      <c r="E420"/>
      <c r="F420"/>
      <c r="G420"/>
      <c r="H420"/>
      <c r="I420"/>
      <c r="J420" s="183"/>
      <c r="K420"/>
      <c r="L420" s="184"/>
      <c r="M420" s="184"/>
      <c r="N420" s="183"/>
    </row>
    <row r="421" spans="1:14" x14ac:dyDescent="0.25">
      <c r="A421"/>
      <c r="B421"/>
      <c r="C421"/>
      <c r="D421"/>
      <c r="E421"/>
      <c r="F421"/>
      <c r="G421"/>
      <c r="H421"/>
      <c r="I421"/>
      <c r="J421" s="183"/>
      <c r="K421"/>
      <c r="L421" s="184"/>
      <c r="M421" s="184"/>
      <c r="N421" s="183"/>
    </row>
    <row r="422" spans="1:14" x14ac:dyDescent="0.25">
      <c r="A422"/>
      <c r="B422"/>
      <c r="C422"/>
      <c r="D422"/>
      <c r="E422"/>
      <c r="F422"/>
      <c r="G422"/>
      <c r="H422"/>
      <c r="I422"/>
      <c r="J422" s="183"/>
      <c r="K422"/>
      <c r="L422" s="184"/>
      <c r="M422" s="184"/>
      <c r="N422" s="183"/>
    </row>
    <row r="423" spans="1:14" x14ac:dyDescent="0.25">
      <c r="A423"/>
      <c r="B423"/>
      <c r="C423"/>
      <c r="D423"/>
      <c r="E423"/>
      <c r="F423"/>
      <c r="G423"/>
      <c r="H423"/>
      <c r="I423"/>
      <c r="J423" s="183"/>
      <c r="K423"/>
      <c r="L423" s="184"/>
      <c r="M423" s="184"/>
      <c r="N423" s="183"/>
    </row>
    <row r="424" spans="1:14" x14ac:dyDescent="0.25">
      <c r="A424"/>
      <c r="B424"/>
      <c r="C424"/>
      <c r="D424"/>
      <c r="E424"/>
      <c r="F424"/>
      <c r="G424"/>
      <c r="H424"/>
      <c r="I424"/>
      <c r="J424" s="183"/>
      <c r="K424"/>
      <c r="L424" s="184"/>
      <c r="M424" s="184"/>
      <c r="N424" s="183"/>
    </row>
    <row r="425" spans="1:14" x14ac:dyDescent="0.25">
      <c r="A425"/>
      <c r="B425"/>
      <c r="C425"/>
      <c r="D425"/>
      <c r="E425"/>
      <c r="F425"/>
      <c r="G425"/>
      <c r="H425"/>
      <c r="I425"/>
      <c r="J425" s="183"/>
      <c r="K425"/>
      <c r="L425" s="184"/>
      <c r="M425" s="184"/>
      <c r="N425" s="183"/>
    </row>
    <row r="426" spans="1:14" x14ac:dyDescent="0.25">
      <c r="A426"/>
      <c r="B426"/>
      <c r="C426"/>
      <c r="D426"/>
      <c r="E426"/>
      <c r="F426"/>
      <c r="G426"/>
      <c r="H426"/>
      <c r="I426"/>
      <c r="J426" s="183"/>
      <c r="K426"/>
      <c r="L426" s="184"/>
      <c r="M426" s="184"/>
      <c r="N426" s="183"/>
    </row>
    <row r="427" spans="1:14" x14ac:dyDescent="0.25">
      <c r="A427"/>
      <c r="B427"/>
      <c r="C427"/>
      <c r="D427"/>
      <c r="E427"/>
      <c r="F427"/>
      <c r="G427"/>
      <c r="H427"/>
      <c r="I427"/>
      <c r="J427" s="183"/>
      <c r="K427"/>
      <c r="L427" s="184"/>
      <c r="M427" s="184"/>
      <c r="N427" s="183"/>
    </row>
    <row r="428" spans="1:14" x14ac:dyDescent="0.25">
      <c r="A428"/>
      <c r="B428"/>
      <c r="C428"/>
      <c r="D428"/>
      <c r="E428"/>
      <c r="F428"/>
      <c r="G428"/>
      <c r="H428"/>
      <c r="I428"/>
      <c r="J428" s="183"/>
      <c r="K428"/>
      <c r="L428" s="184"/>
      <c r="M428" s="184"/>
      <c r="N428" s="183"/>
    </row>
    <row r="429" spans="1:14" x14ac:dyDescent="0.25">
      <c r="A429"/>
      <c r="B429"/>
      <c r="C429"/>
      <c r="D429"/>
      <c r="E429"/>
      <c r="F429"/>
      <c r="G429"/>
      <c r="H429"/>
      <c r="I429"/>
      <c r="J429" s="183"/>
      <c r="K429"/>
      <c r="L429" s="184"/>
      <c r="M429" s="184"/>
      <c r="N429" s="183"/>
    </row>
    <row r="430" spans="1:14" x14ac:dyDescent="0.25">
      <c r="A430"/>
      <c r="B430"/>
      <c r="C430"/>
      <c r="D430"/>
      <c r="E430"/>
      <c r="F430"/>
      <c r="G430"/>
      <c r="H430"/>
      <c r="I430"/>
      <c r="J430" s="183"/>
      <c r="K430"/>
      <c r="L430" s="184"/>
      <c r="M430" s="184"/>
      <c r="N430" s="183"/>
    </row>
    <row r="431" spans="1:14" x14ac:dyDescent="0.25">
      <c r="A431"/>
      <c r="B431"/>
      <c r="C431"/>
      <c r="D431"/>
      <c r="E431"/>
      <c r="F431"/>
      <c r="G431"/>
      <c r="H431"/>
      <c r="I431"/>
      <c r="J431" s="183"/>
      <c r="K431"/>
      <c r="L431" s="184"/>
      <c r="M431" s="184"/>
      <c r="N431" s="183"/>
    </row>
    <row r="432" spans="1:14" x14ac:dyDescent="0.25">
      <c r="A432"/>
      <c r="B432"/>
      <c r="C432"/>
      <c r="D432"/>
      <c r="E432"/>
      <c r="F432"/>
      <c r="G432"/>
      <c r="H432"/>
      <c r="I432"/>
      <c r="J432" s="183"/>
      <c r="K432"/>
      <c r="L432" s="184"/>
      <c r="M432" s="184"/>
      <c r="N432" s="183"/>
    </row>
    <row r="433" spans="1:14" x14ac:dyDescent="0.25">
      <c r="A433"/>
      <c r="B433"/>
      <c r="C433"/>
      <c r="D433"/>
      <c r="E433"/>
      <c r="F433"/>
      <c r="G433"/>
      <c r="H433"/>
      <c r="I433"/>
      <c r="J433" s="183"/>
      <c r="K433"/>
      <c r="L433" s="184"/>
      <c r="M433" s="184"/>
      <c r="N433" s="183"/>
    </row>
    <row r="434" spans="1:14" x14ac:dyDescent="0.25">
      <c r="A434"/>
      <c r="B434"/>
      <c r="C434"/>
      <c r="D434"/>
      <c r="E434"/>
      <c r="F434"/>
      <c r="G434"/>
      <c r="H434"/>
      <c r="I434"/>
      <c r="J434" s="183"/>
      <c r="K434"/>
      <c r="L434" s="184"/>
      <c r="M434" s="184"/>
      <c r="N434" s="183"/>
    </row>
    <row r="435" spans="1:14" x14ac:dyDescent="0.25">
      <c r="A435"/>
      <c r="B435"/>
      <c r="C435"/>
      <c r="D435"/>
      <c r="E435"/>
      <c r="F435"/>
      <c r="G435"/>
      <c r="H435"/>
      <c r="I435"/>
      <c r="J435" s="183"/>
      <c r="K435"/>
      <c r="L435" s="184"/>
      <c r="M435" s="184"/>
      <c r="N435" s="183"/>
    </row>
    <row r="436" spans="1:14" x14ac:dyDescent="0.25">
      <c r="A436"/>
      <c r="B436"/>
      <c r="C436"/>
      <c r="D436"/>
      <c r="E436"/>
      <c r="F436"/>
      <c r="G436"/>
      <c r="H436"/>
      <c r="I436"/>
      <c r="J436" s="183"/>
      <c r="K436"/>
      <c r="L436" s="184"/>
      <c r="M436" s="184"/>
      <c r="N436" s="183"/>
    </row>
    <row r="437" spans="1:14" x14ac:dyDescent="0.25">
      <c r="A437"/>
      <c r="B437"/>
      <c r="C437"/>
      <c r="D437"/>
      <c r="E437"/>
      <c r="F437"/>
      <c r="G437"/>
      <c r="H437"/>
      <c r="I437"/>
      <c r="J437" s="183"/>
      <c r="K437"/>
      <c r="L437" s="184"/>
      <c r="M437" s="184"/>
      <c r="N437" s="183"/>
    </row>
    <row r="438" spans="1:14" x14ac:dyDescent="0.25">
      <c r="A438"/>
      <c r="B438"/>
      <c r="C438"/>
      <c r="D438"/>
      <c r="E438"/>
      <c r="F438"/>
      <c r="G438"/>
      <c r="H438"/>
      <c r="I438"/>
      <c r="J438" s="183"/>
      <c r="K438"/>
      <c r="L438" s="184"/>
      <c r="M438" s="184"/>
      <c r="N438" s="183"/>
    </row>
    <row r="439" spans="1:14" x14ac:dyDescent="0.25">
      <c r="A439"/>
      <c r="B439"/>
      <c r="C439"/>
      <c r="D439"/>
      <c r="E439"/>
      <c r="F439"/>
      <c r="G439"/>
      <c r="H439"/>
      <c r="I439"/>
      <c r="J439" s="183"/>
      <c r="K439"/>
      <c r="L439" s="184"/>
      <c r="M439" s="184"/>
      <c r="N439" s="183"/>
    </row>
    <row r="440" spans="1:14" x14ac:dyDescent="0.25">
      <c r="A440"/>
      <c r="B440"/>
      <c r="C440"/>
      <c r="D440"/>
      <c r="E440"/>
      <c r="F440"/>
      <c r="G440"/>
      <c r="H440"/>
      <c r="I440"/>
      <c r="J440" s="183"/>
      <c r="K440"/>
      <c r="L440" s="184"/>
      <c r="M440" s="184"/>
      <c r="N440" s="183"/>
    </row>
    <row r="441" spans="1:14" x14ac:dyDescent="0.25">
      <c r="A441"/>
      <c r="B441"/>
      <c r="C441"/>
      <c r="D441"/>
      <c r="E441"/>
      <c r="F441"/>
      <c r="G441"/>
      <c r="H441"/>
      <c r="I441"/>
      <c r="J441" s="183"/>
      <c r="K441"/>
      <c r="L441" s="184"/>
      <c r="M441" s="184"/>
      <c r="N441" s="183"/>
    </row>
    <row r="442" spans="1:14" x14ac:dyDescent="0.25">
      <c r="A442"/>
      <c r="B442"/>
      <c r="C442"/>
      <c r="D442"/>
      <c r="E442"/>
      <c r="F442"/>
      <c r="G442"/>
      <c r="H442"/>
      <c r="I442"/>
      <c r="J442" s="183"/>
      <c r="K442"/>
      <c r="L442" s="184"/>
      <c r="M442" s="184"/>
      <c r="N442" s="183"/>
    </row>
    <row r="443" spans="1:14" x14ac:dyDescent="0.25">
      <c r="A443"/>
      <c r="B443"/>
      <c r="C443"/>
      <c r="D443"/>
      <c r="E443"/>
      <c r="F443"/>
      <c r="G443"/>
      <c r="H443"/>
      <c r="I443"/>
      <c r="J443" s="183"/>
      <c r="K443"/>
      <c r="L443" s="184"/>
      <c r="M443" s="184"/>
      <c r="N443" s="183"/>
    </row>
    <row r="444" spans="1:14" x14ac:dyDescent="0.25">
      <c r="A444"/>
      <c r="B444"/>
      <c r="C444"/>
      <c r="D444"/>
      <c r="E444"/>
      <c r="F444"/>
      <c r="G444"/>
      <c r="H444"/>
      <c r="I444"/>
      <c r="J444" s="183"/>
      <c r="K444"/>
      <c r="L444" s="184"/>
      <c r="M444" s="184"/>
      <c r="N444" s="183"/>
    </row>
    <row r="445" spans="1:14" x14ac:dyDescent="0.25">
      <c r="A445"/>
      <c r="B445"/>
      <c r="C445"/>
      <c r="D445"/>
      <c r="E445"/>
      <c r="F445"/>
      <c r="G445"/>
      <c r="H445"/>
      <c r="I445"/>
      <c r="J445" s="183"/>
      <c r="K445"/>
      <c r="L445" s="184"/>
      <c r="M445" s="184"/>
      <c r="N445" s="183"/>
    </row>
    <row r="446" spans="1:14" x14ac:dyDescent="0.25">
      <c r="A446"/>
      <c r="B446"/>
      <c r="C446"/>
      <c r="D446"/>
      <c r="E446"/>
      <c r="F446"/>
      <c r="G446"/>
      <c r="H446"/>
      <c r="I446"/>
      <c r="J446" s="183"/>
      <c r="K446"/>
      <c r="L446" s="184"/>
      <c r="M446" s="184"/>
      <c r="N446" s="183"/>
    </row>
    <row r="447" spans="1:14" x14ac:dyDescent="0.25">
      <c r="A447"/>
      <c r="B447"/>
      <c r="C447"/>
      <c r="D447"/>
      <c r="E447"/>
      <c r="F447"/>
      <c r="G447"/>
      <c r="H447"/>
      <c r="I447"/>
      <c r="J447" s="183"/>
      <c r="K447"/>
      <c r="L447" s="184"/>
      <c r="M447" s="184"/>
      <c r="N447" s="183"/>
    </row>
    <row r="448" spans="1:14" x14ac:dyDescent="0.25">
      <c r="A448"/>
      <c r="B448"/>
      <c r="C448"/>
      <c r="D448"/>
      <c r="E448"/>
      <c r="F448"/>
      <c r="G448"/>
      <c r="H448"/>
      <c r="I448"/>
      <c r="J448" s="183"/>
      <c r="K448"/>
      <c r="L448" s="184"/>
      <c r="M448" s="184"/>
      <c r="N448" s="183"/>
    </row>
    <row r="449" spans="1:14" x14ac:dyDescent="0.25">
      <c r="A449"/>
      <c r="B449"/>
      <c r="C449"/>
      <c r="D449"/>
      <c r="E449"/>
      <c r="F449"/>
      <c r="G449"/>
      <c r="H449"/>
      <c r="I449"/>
      <c r="J449" s="183"/>
      <c r="K449"/>
      <c r="L449" s="184"/>
      <c r="M449" s="184"/>
      <c r="N449" s="183"/>
    </row>
    <row r="450" spans="1:14" x14ac:dyDescent="0.25">
      <c r="A450"/>
      <c r="B450"/>
      <c r="C450"/>
      <c r="D450"/>
      <c r="E450"/>
      <c r="F450"/>
      <c r="G450"/>
      <c r="H450"/>
      <c r="I450"/>
      <c r="J450" s="183"/>
      <c r="K450"/>
      <c r="L450" s="184"/>
      <c r="M450" s="184"/>
      <c r="N450" s="183"/>
    </row>
    <row r="451" spans="1:14" x14ac:dyDescent="0.25">
      <c r="A451"/>
      <c r="B451"/>
      <c r="C451"/>
      <c r="D451"/>
      <c r="E451"/>
      <c r="F451"/>
      <c r="G451"/>
      <c r="H451"/>
      <c r="I451"/>
      <c r="J451" s="183"/>
      <c r="K451"/>
      <c r="L451" s="184"/>
      <c r="M451" s="184"/>
      <c r="N451" s="183"/>
    </row>
    <row r="452" spans="1:14" x14ac:dyDescent="0.25">
      <c r="A452"/>
      <c r="B452"/>
      <c r="C452"/>
      <c r="D452"/>
      <c r="E452"/>
      <c r="F452"/>
      <c r="G452"/>
      <c r="H452"/>
      <c r="I452"/>
      <c r="J452" s="183"/>
      <c r="K452"/>
      <c r="L452" s="184"/>
      <c r="M452" s="184"/>
      <c r="N452" s="183"/>
    </row>
    <row r="453" spans="1:14" x14ac:dyDescent="0.25">
      <c r="A453"/>
      <c r="B453"/>
      <c r="C453"/>
      <c r="D453"/>
      <c r="E453"/>
      <c r="F453"/>
      <c r="G453"/>
      <c r="H453"/>
      <c r="I453"/>
      <c r="J453" s="183"/>
      <c r="K453"/>
      <c r="L453" s="184"/>
      <c r="M453" s="184"/>
      <c r="N453" s="183"/>
    </row>
    <row r="454" spans="1:14" x14ac:dyDescent="0.25">
      <c r="A454"/>
      <c r="B454"/>
      <c r="C454"/>
      <c r="D454"/>
      <c r="E454"/>
      <c r="F454"/>
      <c r="G454"/>
      <c r="H454"/>
      <c r="I454"/>
      <c r="J454" s="183"/>
      <c r="K454"/>
      <c r="L454" s="184"/>
      <c r="M454" s="184"/>
      <c r="N454" s="183"/>
    </row>
    <row r="455" spans="1:14" x14ac:dyDescent="0.25">
      <c r="A455"/>
      <c r="B455"/>
      <c r="C455"/>
      <c r="D455"/>
      <c r="E455"/>
      <c r="F455"/>
      <c r="G455"/>
      <c r="H455"/>
      <c r="I455"/>
      <c r="J455" s="183"/>
      <c r="K455"/>
      <c r="L455" s="184"/>
      <c r="M455" s="184"/>
      <c r="N455" s="183"/>
    </row>
    <row r="456" spans="1:14" x14ac:dyDescent="0.25">
      <c r="A456"/>
      <c r="B456"/>
      <c r="C456"/>
      <c r="D456"/>
      <c r="E456"/>
      <c r="F456"/>
      <c r="G456"/>
      <c r="H456"/>
      <c r="I456"/>
      <c r="J456" s="183"/>
      <c r="K456"/>
      <c r="L456" s="184"/>
      <c r="M456" s="184"/>
      <c r="N456" s="183"/>
    </row>
    <row r="457" spans="1:14" x14ac:dyDescent="0.25">
      <c r="A457"/>
      <c r="B457"/>
      <c r="C457"/>
      <c r="D457"/>
      <c r="E457"/>
      <c r="F457"/>
      <c r="G457"/>
      <c r="H457"/>
      <c r="I457"/>
      <c r="J457" s="183"/>
      <c r="K457"/>
      <c r="L457" s="184"/>
      <c r="M457" s="184"/>
      <c r="N457" s="183"/>
    </row>
    <row r="458" spans="1:14" x14ac:dyDescent="0.25">
      <c r="A458"/>
      <c r="B458"/>
      <c r="C458"/>
      <c r="D458"/>
      <c r="E458"/>
      <c r="F458"/>
      <c r="G458"/>
      <c r="H458"/>
      <c r="I458"/>
      <c r="J458" s="183"/>
      <c r="K458"/>
      <c r="L458" s="184"/>
      <c r="M458" s="184"/>
      <c r="N458" s="183"/>
    </row>
    <row r="459" spans="1:14" x14ac:dyDescent="0.25">
      <c r="A459"/>
      <c r="B459"/>
      <c r="C459"/>
      <c r="D459"/>
      <c r="E459"/>
      <c r="F459"/>
      <c r="G459"/>
      <c r="H459"/>
      <c r="I459"/>
      <c r="J459" s="183"/>
      <c r="K459"/>
      <c r="L459" s="184"/>
      <c r="M459" s="184"/>
      <c r="N459" s="183"/>
    </row>
    <row r="460" spans="1:14" x14ac:dyDescent="0.25">
      <c r="A460"/>
      <c r="B460"/>
      <c r="C460"/>
      <c r="D460"/>
      <c r="E460"/>
      <c r="F460"/>
      <c r="G460"/>
      <c r="H460"/>
      <c r="I460"/>
      <c r="J460" s="183"/>
      <c r="K460"/>
      <c r="L460" s="184"/>
      <c r="M460" s="184"/>
      <c r="N460" s="183"/>
    </row>
    <row r="461" spans="1:14" x14ac:dyDescent="0.25">
      <c r="A461"/>
      <c r="B461"/>
      <c r="C461"/>
      <c r="D461"/>
      <c r="E461"/>
      <c r="F461"/>
      <c r="G461"/>
      <c r="H461"/>
      <c r="I461"/>
      <c r="J461" s="183"/>
      <c r="K461"/>
      <c r="L461" s="184"/>
      <c r="M461" s="184"/>
      <c r="N461" s="183"/>
    </row>
    <row r="462" spans="1:14" x14ac:dyDescent="0.25">
      <c r="A462"/>
      <c r="B462"/>
      <c r="C462"/>
      <c r="D462"/>
      <c r="E462"/>
      <c r="F462"/>
      <c r="G462"/>
      <c r="H462"/>
      <c r="I462"/>
      <c r="J462" s="183"/>
      <c r="K462"/>
      <c r="L462" s="184"/>
      <c r="M462" s="184"/>
      <c r="N462" s="183"/>
    </row>
    <row r="463" spans="1:14" x14ac:dyDescent="0.25">
      <c r="A463"/>
      <c r="B463"/>
      <c r="C463"/>
      <c r="D463"/>
      <c r="E463"/>
      <c r="F463"/>
      <c r="G463"/>
      <c r="H463"/>
      <c r="I463"/>
      <c r="J463" s="183"/>
      <c r="K463"/>
      <c r="L463" s="184"/>
      <c r="M463" s="184"/>
      <c r="N463" s="183"/>
    </row>
    <row r="464" spans="1:14" x14ac:dyDescent="0.25">
      <c r="A464"/>
      <c r="B464"/>
      <c r="C464"/>
      <c r="D464"/>
      <c r="E464"/>
      <c r="F464"/>
      <c r="G464"/>
      <c r="H464"/>
      <c r="I464"/>
      <c r="J464" s="183"/>
      <c r="K464"/>
      <c r="L464" s="184"/>
      <c r="M464" s="184"/>
      <c r="N464" s="183"/>
    </row>
    <row r="465" spans="1:14" x14ac:dyDescent="0.25">
      <c r="A465"/>
      <c r="B465"/>
      <c r="C465"/>
      <c r="D465"/>
      <c r="E465"/>
      <c r="F465"/>
      <c r="G465"/>
      <c r="H465"/>
      <c r="I465"/>
      <c r="J465" s="183"/>
      <c r="K465"/>
      <c r="L465" s="184"/>
      <c r="M465" s="184"/>
      <c r="N465" s="183"/>
    </row>
    <row r="466" spans="1:14" x14ac:dyDescent="0.25">
      <c r="A466"/>
      <c r="B466"/>
      <c r="C466"/>
      <c r="D466"/>
      <c r="E466"/>
      <c r="F466"/>
      <c r="G466"/>
      <c r="H466"/>
      <c r="I466"/>
      <c r="J466" s="183"/>
      <c r="K466"/>
      <c r="L466" s="184"/>
      <c r="M466" s="184"/>
      <c r="N466" s="183"/>
    </row>
    <row r="467" spans="1:14" x14ac:dyDescent="0.25">
      <c r="A467"/>
      <c r="B467"/>
      <c r="C467"/>
      <c r="D467"/>
      <c r="E467"/>
      <c r="F467"/>
      <c r="G467"/>
      <c r="H467"/>
      <c r="I467"/>
      <c r="J467" s="183"/>
      <c r="K467"/>
      <c r="L467" s="184"/>
      <c r="M467" s="184"/>
      <c r="N467" s="183"/>
    </row>
    <row r="468" spans="1:14" x14ac:dyDescent="0.25">
      <c r="A468"/>
      <c r="B468"/>
      <c r="C468"/>
      <c r="D468"/>
      <c r="E468"/>
      <c r="F468"/>
      <c r="G468"/>
      <c r="H468"/>
      <c r="I468"/>
      <c r="J468" s="183"/>
      <c r="K468"/>
      <c r="L468" s="184"/>
      <c r="M468" s="184"/>
      <c r="N468" s="183"/>
    </row>
    <row r="469" spans="1:14" x14ac:dyDescent="0.25">
      <c r="A469"/>
      <c r="B469"/>
      <c r="C469"/>
      <c r="D469"/>
      <c r="E469"/>
      <c r="F469"/>
      <c r="G469"/>
      <c r="H469"/>
      <c r="I469"/>
      <c r="J469" s="183"/>
      <c r="K469"/>
      <c r="L469" s="184"/>
      <c r="M469" s="184"/>
      <c r="N469" s="183"/>
    </row>
    <row r="470" spans="1:14" x14ac:dyDescent="0.25">
      <c r="A470"/>
      <c r="B470"/>
      <c r="C470"/>
      <c r="D470"/>
      <c r="E470"/>
      <c r="F470"/>
      <c r="G470"/>
      <c r="H470"/>
      <c r="I470"/>
      <c r="J470" s="183"/>
      <c r="K470"/>
      <c r="L470" s="184"/>
      <c r="M470" s="184"/>
      <c r="N470" s="183"/>
    </row>
    <row r="471" spans="1:14" x14ac:dyDescent="0.25">
      <c r="A471"/>
      <c r="B471"/>
      <c r="C471"/>
      <c r="D471"/>
      <c r="E471"/>
      <c r="F471"/>
      <c r="G471"/>
      <c r="H471"/>
      <c r="I471"/>
      <c r="J471" s="183"/>
      <c r="K471"/>
      <c r="L471" s="184"/>
      <c r="M471" s="184"/>
      <c r="N471" s="183"/>
    </row>
    <row r="472" spans="1:14" x14ac:dyDescent="0.25">
      <c r="A472"/>
      <c r="B472"/>
      <c r="C472"/>
      <c r="D472"/>
      <c r="E472"/>
      <c r="F472"/>
      <c r="G472"/>
      <c r="H472"/>
      <c r="I472"/>
      <c r="J472" s="183"/>
      <c r="K472"/>
      <c r="L472" s="184"/>
      <c r="M472" s="184"/>
      <c r="N472" s="183"/>
    </row>
    <row r="473" spans="1:14" x14ac:dyDescent="0.25">
      <c r="A473"/>
      <c r="B473"/>
      <c r="C473"/>
      <c r="D473"/>
      <c r="E473"/>
      <c r="F473"/>
      <c r="G473"/>
      <c r="H473"/>
      <c r="I473"/>
      <c r="J473" s="183"/>
      <c r="K473"/>
      <c r="L473" s="184"/>
      <c r="M473" s="184"/>
      <c r="N473" s="183"/>
    </row>
    <row r="474" spans="1:14" x14ac:dyDescent="0.25">
      <c r="A474"/>
      <c r="B474"/>
      <c r="C474"/>
      <c r="D474"/>
      <c r="E474"/>
      <c r="F474"/>
      <c r="G474"/>
      <c r="H474"/>
      <c r="I474"/>
      <c r="J474" s="183"/>
      <c r="K474"/>
      <c r="L474" s="184"/>
      <c r="M474" s="184"/>
      <c r="N474" s="183"/>
    </row>
    <row r="475" spans="1:14" x14ac:dyDescent="0.25">
      <c r="A475"/>
      <c r="B475"/>
      <c r="C475"/>
      <c r="D475"/>
      <c r="E475"/>
      <c r="F475"/>
      <c r="G475"/>
      <c r="H475"/>
      <c r="I475"/>
      <c r="J475" s="183"/>
      <c r="K475"/>
      <c r="L475" s="184"/>
      <c r="M475" s="184"/>
      <c r="N475" s="183"/>
    </row>
    <row r="476" spans="1:14" x14ac:dyDescent="0.25">
      <c r="A476"/>
      <c r="B476"/>
      <c r="C476"/>
      <c r="D476"/>
      <c r="E476"/>
      <c r="F476"/>
      <c r="G476"/>
      <c r="H476"/>
      <c r="I476"/>
      <c r="J476" s="183"/>
      <c r="K476"/>
      <c r="L476" s="184"/>
      <c r="M476" s="184"/>
      <c r="N476" s="183"/>
    </row>
    <row r="477" spans="1:14" x14ac:dyDescent="0.25">
      <c r="A477"/>
      <c r="B477"/>
      <c r="C477"/>
      <c r="D477"/>
      <c r="E477"/>
      <c r="F477"/>
      <c r="G477"/>
      <c r="H477"/>
      <c r="I477"/>
      <c r="J477" s="183"/>
      <c r="K477"/>
      <c r="L477" s="184"/>
      <c r="M477" s="184"/>
      <c r="N477" s="183"/>
    </row>
    <row r="478" spans="1:14" x14ac:dyDescent="0.25">
      <c r="A478"/>
      <c r="B478"/>
      <c r="C478"/>
      <c r="D478"/>
      <c r="E478"/>
      <c r="F478"/>
      <c r="G478"/>
      <c r="H478"/>
      <c r="I478"/>
      <c r="J478" s="183"/>
      <c r="K478"/>
      <c r="L478" s="184"/>
      <c r="M478" s="184"/>
      <c r="N478" s="183"/>
    </row>
    <row r="479" spans="1:14" x14ac:dyDescent="0.25">
      <c r="A479"/>
      <c r="B479"/>
      <c r="C479"/>
      <c r="D479"/>
      <c r="E479"/>
      <c r="F479"/>
      <c r="G479"/>
      <c r="H479"/>
      <c r="I479"/>
      <c r="J479" s="183"/>
      <c r="K479"/>
      <c r="L479" s="184"/>
      <c r="M479" s="184"/>
      <c r="N479" s="183"/>
    </row>
    <row r="480" spans="1:14" x14ac:dyDescent="0.25">
      <c r="A480"/>
      <c r="B480"/>
      <c r="C480"/>
      <c r="D480"/>
      <c r="E480"/>
      <c r="F480"/>
      <c r="G480"/>
      <c r="H480"/>
      <c r="I480"/>
      <c r="J480" s="183"/>
      <c r="K480"/>
      <c r="L480" s="184"/>
      <c r="M480" s="184"/>
      <c r="N480" s="183"/>
    </row>
    <row r="481" spans="1:14" x14ac:dyDescent="0.25">
      <c r="A481"/>
      <c r="B481"/>
      <c r="C481"/>
      <c r="D481"/>
      <c r="E481"/>
      <c r="F481"/>
      <c r="G481"/>
      <c r="H481"/>
      <c r="I481"/>
      <c r="J481" s="183"/>
      <c r="K481"/>
      <c r="L481" s="184"/>
      <c r="M481" s="184"/>
      <c r="N481" s="183"/>
    </row>
    <row r="482" spans="1:14" x14ac:dyDescent="0.25">
      <c r="A482"/>
      <c r="B482"/>
      <c r="C482"/>
      <c r="D482"/>
      <c r="E482"/>
      <c r="F482"/>
      <c r="G482"/>
      <c r="H482"/>
      <c r="I482"/>
      <c r="J482" s="183"/>
      <c r="K482"/>
      <c r="L482" s="184"/>
      <c r="M482" s="184"/>
      <c r="N482" s="183"/>
    </row>
    <row r="483" spans="1:14" x14ac:dyDescent="0.25">
      <c r="A483"/>
      <c r="B483"/>
      <c r="C483"/>
      <c r="D483"/>
      <c r="E483"/>
      <c r="F483"/>
      <c r="G483"/>
      <c r="H483"/>
      <c r="I483"/>
      <c r="J483" s="183"/>
      <c r="K483"/>
      <c r="L483" s="184"/>
      <c r="M483" s="184"/>
      <c r="N483" s="183"/>
    </row>
    <row r="484" spans="1:14" x14ac:dyDescent="0.25">
      <c r="A484"/>
      <c r="B484"/>
      <c r="C484"/>
      <c r="D484"/>
      <c r="E484"/>
      <c r="F484"/>
      <c r="G484"/>
      <c r="H484"/>
      <c r="I484"/>
      <c r="J484" s="183"/>
      <c r="K484"/>
      <c r="L484" s="184"/>
      <c r="M484" s="184"/>
      <c r="N484" s="183"/>
    </row>
    <row r="485" spans="1:14" x14ac:dyDescent="0.25">
      <c r="A485"/>
      <c r="B485"/>
      <c r="C485"/>
      <c r="D485"/>
      <c r="E485"/>
      <c r="F485"/>
      <c r="G485"/>
      <c r="H485"/>
      <c r="I485"/>
      <c r="J485" s="183"/>
      <c r="K485"/>
      <c r="L485" s="184"/>
      <c r="M485" s="184"/>
      <c r="N485" s="183"/>
    </row>
    <row r="486" spans="1:14" x14ac:dyDescent="0.25">
      <c r="A486"/>
      <c r="B486"/>
      <c r="C486"/>
      <c r="D486"/>
      <c r="E486"/>
      <c r="F486"/>
      <c r="G486"/>
      <c r="H486"/>
      <c r="I486"/>
      <c r="J486" s="183"/>
      <c r="K486"/>
      <c r="L486" s="184"/>
      <c r="M486" s="184"/>
      <c r="N486" s="183"/>
    </row>
    <row r="487" spans="1:14" x14ac:dyDescent="0.25">
      <c r="A487"/>
      <c r="B487"/>
      <c r="C487"/>
      <c r="D487"/>
      <c r="E487"/>
      <c r="F487"/>
      <c r="G487"/>
      <c r="H487"/>
      <c r="I487"/>
      <c r="J487" s="183"/>
      <c r="K487"/>
      <c r="L487" s="184"/>
      <c r="M487" s="184"/>
      <c r="N487" s="183"/>
    </row>
    <row r="488" spans="1:14" x14ac:dyDescent="0.25">
      <c r="A488"/>
      <c r="B488"/>
      <c r="C488"/>
      <c r="D488"/>
      <c r="E488"/>
      <c r="F488"/>
      <c r="G488"/>
      <c r="H488"/>
      <c r="I488"/>
      <c r="J488" s="183"/>
      <c r="K488"/>
      <c r="L488" s="184"/>
      <c r="M488" s="184"/>
      <c r="N488" s="183"/>
    </row>
    <row r="489" spans="1:14" x14ac:dyDescent="0.25">
      <c r="A489"/>
      <c r="B489"/>
      <c r="C489"/>
      <c r="D489"/>
      <c r="E489"/>
      <c r="F489"/>
      <c r="G489"/>
      <c r="H489"/>
      <c r="I489"/>
      <c r="J489" s="183"/>
      <c r="K489"/>
      <c r="L489" s="184"/>
      <c r="M489" s="184"/>
      <c r="N489" s="183"/>
    </row>
    <row r="490" spans="1:14" x14ac:dyDescent="0.25">
      <c r="A490"/>
      <c r="B490"/>
      <c r="C490"/>
      <c r="D490"/>
      <c r="E490"/>
      <c r="F490"/>
      <c r="G490"/>
      <c r="H490"/>
      <c r="I490"/>
      <c r="J490" s="183"/>
      <c r="K490"/>
      <c r="L490" s="184"/>
      <c r="M490" s="184"/>
      <c r="N490" s="183"/>
    </row>
    <row r="491" spans="1:14" x14ac:dyDescent="0.25">
      <c r="A491"/>
      <c r="B491"/>
      <c r="C491"/>
      <c r="D491"/>
      <c r="E491"/>
      <c r="F491"/>
      <c r="G491"/>
      <c r="H491"/>
      <c r="I491"/>
      <c r="J491" s="183"/>
      <c r="K491"/>
      <c r="L491" s="184"/>
      <c r="M491" s="184"/>
      <c r="N491" s="183"/>
    </row>
    <row r="492" spans="1:14" x14ac:dyDescent="0.25">
      <c r="A492"/>
      <c r="B492"/>
      <c r="C492"/>
      <c r="D492"/>
      <c r="E492"/>
      <c r="F492"/>
      <c r="G492"/>
      <c r="H492"/>
      <c r="I492"/>
      <c r="J492" s="183"/>
      <c r="K492"/>
      <c r="L492" s="184"/>
      <c r="M492" s="184"/>
      <c r="N492" s="183"/>
    </row>
    <row r="493" spans="1:14" x14ac:dyDescent="0.25">
      <c r="A493"/>
      <c r="B493"/>
      <c r="C493"/>
      <c r="D493"/>
      <c r="E493"/>
      <c r="F493"/>
      <c r="G493"/>
      <c r="H493"/>
      <c r="I493"/>
      <c r="J493" s="183"/>
      <c r="K493"/>
      <c r="L493" s="184"/>
      <c r="M493" s="184"/>
      <c r="N493" s="183"/>
    </row>
    <row r="494" spans="1:14" x14ac:dyDescent="0.25">
      <c r="A494"/>
      <c r="B494"/>
      <c r="C494"/>
      <c r="D494"/>
      <c r="E494"/>
      <c r="F494"/>
      <c r="G494"/>
      <c r="H494"/>
      <c r="I494"/>
      <c r="J494" s="183"/>
      <c r="K494"/>
      <c r="L494" s="184"/>
      <c r="M494" s="184"/>
      <c r="N494" s="183"/>
    </row>
    <row r="495" spans="1:14" x14ac:dyDescent="0.25">
      <c r="A495"/>
      <c r="B495"/>
      <c r="C495"/>
      <c r="D495"/>
      <c r="E495"/>
      <c r="F495"/>
      <c r="G495"/>
      <c r="H495"/>
      <c r="I495"/>
      <c r="J495" s="183"/>
      <c r="K495"/>
      <c r="L495" s="184"/>
      <c r="M495" s="184"/>
      <c r="N495" s="183"/>
    </row>
    <row r="496" spans="1:14" x14ac:dyDescent="0.25">
      <c r="A496"/>
      <c r="B496"/>
      <c r="C496"/>
      <c r="D496"/>
      <c r="E496"/>
      <c r="F496"/>
      <c r="G496"/>
      <c r="H496"/>
      <c r="I496"/>
      <c r="J496" s="183"/>
      <c r="K496"/>
      <c r="L496" s="184"/>
      <c r="M496" s="184"/>
      <c r="N496" s="183"/>
    </row>
    <row r="497" spans="1:14" x14ac:dyDescent="0.25">
      <c r="A497"/>
      <c r="B497"/>
      <c r="C497"/>
      <c r="D497"/>
      <c r="E497"/>
      <c r="F497"/>
      <c r="G497"/>
      <c r="H497"/>
      <c r="I497"/>
      <c r="J497" s="183"/>
      <c r="K497"/>
      <c r="L497" s="184"/>
      <c r="M497" s="184"/>
      <c r="N497" s="183"/>
    </row>
    <row r="498" spans="1:14" x14ac:dyDescent="0.25">
      <c r="A498"/>
      <c r="B498"/>
      <c r="C498"/>
      <c r="D498"/>
      <c r="E498"/>
      <c r="F498"/>
      <c r="G498"/>
      <c r="H498"/>
      <c r="I498"/>
      <c r="J498" s="183"/>
      <c r="K498"/>
      <c r="L498" s="184"/>
      <c r="M498" s="184"/>
      <c r="N498" s="183"/>
    </row>
    <row r="499" spans="1:14" x14ac:dyDescent="0.25">
      <c r="A499"/>
      <c r="B499"/>
      <c r="C499"/>
      <c r="D499"/>
      <c r="E499"/>
      <c r="F499"/>
      <c r="G499"/>
      <c r="H499"/>
      <c r="I499"/>
      <c r="J499" s="183"/>
      <c r="K499"/>
      <c r="L499" s="184"/>
      <c r="M499" s="184"/>
      <c r="N499" s="183"/>
    </row>
    <row r="500" spans="1:14" x14ac:dyDescent="0.25">
      <c r="A500"/>
      <c r="B500"/>
      <c r="C500"/>
      <c r="D500"/>
      <c r="E500"/>
      <c r="F500"/>
      <c r="G500"/>
      <c r="H500"/>
      <c r="I500"/>
      <c r="J500" s="183"/>
      <c r="K500"/>
      <c r="L500" s="184"/>
      <c r="M500" s="184"/>
      <c r="N500" s="183"/>
    </row>
    <row r="501" spans="1:14" x14ac:dyDescent="0.25">
      <c r="A501"/>
      <c r="B501"/>
      <c r="C501"/>
      <c r="D501"/>
      <c r="E501"/>
      <c r="F501"/>
      <c r="G501"/>
      <c r="H501"/>
      <c r="I501"/>
      <c r="J501" s="183"/>
      <c r="K501"/>
      <c r="L501" s="184"/>
      <c r="M501" s="184"/>
      <c r="N501" s="183"/>
    </row>
    <row r="502" spans="1:14" x14ac:dyDescent="0.25">
      <c r="A502"/>
      <c r="B502"/>
      <c r="C502"/>
      <c r="D502"/>
      <c r="E502"/>
      <c r="F502"/>
      <c r="G502"/>
      <c r="H502"/>
      <c r="I502"/>
      <c r="J502" s="183"/>
      <c r="K502"/>
      <c r="L502" s="184"/>
      <c r="M502" s="184"/>
      <c r="N502" s="183"/>
    </row>
    <row r="503" spans="1:14" x14ac:dyDescent="0.25">
      <c r="A503"/>
      <c r="B503"/>
      <c r="C503"/>
      <c r="D503"/>
      <c r="E503"/>
      <c r="F503"/>
      <c r="G503"/>
      <c r="H503"/>
      <c r="I503"/>
      <c r="J503" s="183"/>
      <c r="K503"/>
      <c r="L503" s="184"/>
      <c r="M503" s="184"/>
      <c r="N503" s="183"/>
    </row>
    <row r="504" spans="1:14" x14ac:dyDescent="0.25">
      <c r="A504"/>
      <c r="B504"/>
      <c r="C504"/>
      <c r="D504"/>
      <c r="E504"/>
      <c r="F504"/>
      <c r="G504"/>
      <c r="H504"/>
      <c r="I504"/>
      <c r="J504" s="183"/>
      <c r="K504"/>
      <c r="L504" s="184"/>
      <c r="M504" s="184"/>
      <c r="N504" s="183"/>
    </row>
    <row r="505" spans="1:14" x14ac:dyDescent="0.25">
      <c r="A505"/>
      <c r="B505"/>
      <c r="C505"/>
      <c r="D505"/>
      <c r="E505"/>
      <c r="F505"/>
      <c r="G505"/>
      <c r="H505"/>
      <c r="I505"/>
      <c r="J505" s="183"/>
      <c r="K505"/>
      <c r="L505" s="184"/>
      <c r="M505" s="184"/>
      <c r="N505" s="183"/>
    </row>
    <row r="506" spans="1:14" x14ac:dyDescent="0.25">
      <c r="A506"/>
      <c r="B506"/>
      <c r="C506"/>
      <c r="D506"/>
      <c r="E506"/>
      <c r="F506"/>
      <c r="G506"/>
      <c r="H506"/>
      <c r="I506"/>
      <c r="J506" s="183"/>
      <c r="K506"/>
      <c r="L506" s="184"/>
      <c r="M506" s="184"/>
      <c r="N506" s="183"/>
    </row>
    <row r="507" spans="1:14" x14ac:dyDescent="0.25">
      <c r="A507"/>
      <c r="B507"/>
      <c r="C507"/>
      <c r="D507"/>
      <c r="E507"/>
      <c r="F507"/>
      <c r="G507"/>
      <c r="H507"/>
      <c r="I507"/>
      <c r="J507" s="183"/>
      <c r="K507"/>
      <c r="L507" s="184"/>
      <c r="M507" s="184"/>
      <c r="N507" s="183"/>
    </row>
    <row r="508" spans="1:14" x14ac:dyDescent="0.25">
      <c r="A508"/>
      <c r="B508"/>
      <c r="C508"/>
      <c r="D508"/>
      <c r="E508"/>
      <c r="F508"/>
      <c r="G508"/>
      <c r="H508"/>
      <c r="I508"/>
      <c r="J508" s="183"/>
      <c r="K508"/>
      <c r="L508" s="184"/>
      <c r="M508" s="184"/>
      <c r="N508" s="183"/>
    </row>
    <row r="509" spans="1:14" x14ac:dyDescent="0.25">
      <c r="A509"/>
      <c r="B509"/>
      <c r="C509"/>
      <c r="D509"/>
      <c r="E509"/>
      <c r="F509"/>
      <c r="G509"/>
      <c r="H509"/>
      <c r="I509"/>
      <c r="J509" s="183"/>
      <c r="K509"/>
      <c r="L509" s="184"/>
      <c r="M509" s="184"/>
      <c r="N509" s="183"/>
    </row>
    <row r="510" spans="1:14" x14ac:dyDescent="0.25">
      <c r="A510"/>
      <c r="B510"/>
      <c r="C510"/>
      <c r="D510"/>
      <c r="E510"/>
      <c r="F510"/>
      <c r="G510"/>
      <c r="H510"/>
      <c r="I510"/>
      <c r="J510" s="183"/>
      <c r="K510"/>
      <c r="L510" s="184"/>
      <c r="M510" s="184"/>
      <c r="N510" s="183"/>
    </row>
    <row r="511" spans="1:14" x14ac:dyDescent="0.25">
      <c r="A511"/>
      <c r="B511"/>
      <c r="C511"/>
      <c r="D511"/>
      <c r="E511"/>
      <c r="F511"/>
      <c r="G511"/>
      <c r="H511"/>
      <c r="I511"/>
      <c r="J511" s="183"/>
      <c r="K511"/>
      <c r="L511" s="184"/>
      <c r="M511" s="184"/>
      <c r="N511" s="183"/>
    </row>
    <row r="512" spans="1:14" x14ac:dyDescent="0.25">
      <c r="A512"/>
      <c r="B512"/>
      <c r="C512"/>
      <c r="D512"/>
      <c r="E512"/>
      <c r="F512"/>
      <c r="G512"/>
      <c r="H512"/>
      <c r="I512"/>
      <c r="J512" s="183"/>
      <c r="K512"/>
      <c r="L512" s="184"/>
      <c r="M512" s="184"/>
      <c r="N512" s="183"/>
    </row>
    <row r="513" spans="1:14" x14ac:dyDescent="0.25">
      <c r="A513"/>
      <c r="B513"/>
      <c r="C513"/>
      <c r="D513"/>
      <c r="E513"/>
      <c r="F513"/>
      <c r="G513"/>
      <c r="H513"/>
      <c r="I513"/>
      <c r="J513" s="183"/>
      <c r="K513"/>
      <c r="L513" s="184"/>
      <c r="M513" s="184"/>
      <c r="N513" s="183"/>
    </row>
    <row r="514" spans="1:14" x14ac:dyDescent="0.25">
      <c r="A514"/>
      <c r="B514"/>
      <c r="C514"/>
      <c r="D514"/>
      <c r="E514"/>
      <c r="F514"/>
      <c r="G514"/>
      <c r="H514"/>
      <c r="I514"/>
      <c r="J514" s="183"/>
      <c r="K514"/>
      <c r="L514" s="184"/>
      <c r="M514" s="184"/>
      <c r="N514" s="183"/>
    </row>
    <row r="515" spans="1:14" x14ac:dyDescent="0.25">
      <c r="A515"/>
      <c r="B515"/>
      <c r="C515"/>
      <c r="D515"/>
      <c r="E515"/>
      <c r="F515"/>
      <c r="G515"/>
      <c r="H515"/>
      <c r="I515"/>
      <c r="J515" s="183"/>
      <c r="K515"/>
      <c r="L515" s="184"/>
      <c r="M515" s="184"/>
      <c r="N515" s="183"/>
    </row>
    <row r="516" spans="1:14" x14ac:dyDescent="0.25">
      <c r="A516"/>
      <c r="B516"/>
      <c r="C516"/>
      <c r="D516"/>
      <c r="E516"/>
      <c r="F516"/>
      <c r="G516"/>
      <c r="H516"/>
      <c r="I516"/>
      <c r="J516" s="183"/>
      <c r="K516"/>
      <c r="L516" s="184"/>
      <c r="M516" s="184"/>
      <c r="N516" s="183"/>
    </row>
    <row r="517" spans="1:14" x14ac:dyDescent="0.25">
      <c r="A517"/>
      <c r="B517"/>
      <c r="C517"/>
      <c r="D517"/>
      <c r="E517"/>
      <c r="F517"/>
      <c r="G517"/>
      <c r="H517"/>
      <c r="I517"/>
      <c r="J517" s="183"/>
      <c r="K517"/>
      <c r="L517" s="184"/>
      <c r="M517" s="184"/>
      <c r="N517" s="183"/>
    </row>
    <row r="518" spans="1:14" x14ac:dyDescent="0.25">
      <c r="A518"/>
      <c r="B518"/>
      <c r="C518"/>
      <c r="D518"/>
      <c r="E518"/>
      <c r="F518"/>
      <c r="G518"/>
      <c r="H518"/>
      <c r="I518"/>
      <c r="J518" s="183"/>
      <c r="K518"/>
      <c r="L518" s="184"/>
      <c r="M518" s="184"/>
      <c r="N518" s="183"/>
    </row>
    <row r="519" spans="1:14" x14ac:dyDescent="0.25">
      <c r="A519"/>
      <c r="B519"/>
      <c r="C519"/>
      <c r="D519"/>
      <c r="E519"/>
      <c r="F519"/>
      <c r="G519"/>
      <c r="H519"/>
      <c r="I519"/>
      <c r="J519" s="183"/>
      <c r="K519"/>
      <c r="L519" s="184"/>
      <c r="M519" s="184"/>
      <c r="N519" s="183"/>
    </row>
    <row r="520" spans="1:14" x14ac:dyDescent="0.25">
      <c r="A520"/>
      <c r="B520"/>
      <c r="C520"/>
      <c r="D520"/>
      <c r="E520"/>
      <c r="F520"/>
      <c r="G520"/>
      <c r="H520"/>
      <c r="I520"/>
      <c r="J520" s="183"/>
      <c r="K520"/>
      <c r="L520" s="184"/>
      <c r="M520" s="184"/>
      <c r="N520" s="183"/>
    </row>
    <row r="521" spans="1:14" x14ac:dyDescent="0.25">
      <c r="A521"/>
      <c r="B521"/>
      <c r="C521"/>
      <c r="D521"/>
      <c r="E521"/>
      <c r="F521"/>
      <c r="G521"/>
      <c r="H521"/>
      <c r="I521"/>
      <c r="J521" s="183"/>
      <c r="K521"/>
      <c r="L521" s="184"/>
      <c r="M521" s="184"/>
      <c r="N521" s="183"/>
    </row>
    <row r="522" spans="1:14" x14ac:dyDescent="0.25">
      <c r="A522"/>
      <c r="B522"/>
      <c r="C522"/>
      <c r="D522"/>
      <c r="E522"/>
      <c r="F522"/>
      <c r="G522"/>
      <c r="H522"/>
      <c r="I522"/>
      <c r="J522" s="183"/>
      <c r="K522"/>
      <c r="L522" s="184"/>
      <c r="M522" s="184"/>
      <c r="N522" s="183"/>
    </row>
    <row r="523" spans="1:14" x14ac:dyDescent="0.25">
      <c r="A523"/>
      <c r="B523"/>
      <c r="C523"/>
      <c r="D523"/>
      <c r="E523"/>
      <c r="F523"/>
      <c r="G523"/>
      <c r="H523"/>
      <c r="I523"/>
      <c r="J523" s="183"/>
      <c r="K523"/>
      <c r="L523" s="184"/>
      <c r="M523" s="184"/>
      <c r="N523" s="183"/>
    </row>
    <row r="524" spans="1:14" x14ac:dyDescent="0.25">
      <c r="A524"/>
      <c r="B524"/>
      <c r="C524"/>
      <c r="D524"/>
      <c r="E524"/>
      <c r="F524"/>
      <c r="G524"/>
      <c r="H524"/>
      <c r="I524"/>
      <c r="J524" s="183"/>
      <c r="K524"/>
      <c r="L524" s="184"/>
      <c r="M524" s="184"/>
      <c r="N524" s="183"/>
    </row>
    <row r="525" spans="1:14" x14ac:dyDescent="0.25">
      <c r="A525"/>
      <c r="B525"/>
      <c r="C525"/>
      <c r="D525"/>
      <c r="E525"/>
      <c r="F525"/>
      <c r="G525"/>
      <c r="H525"/>
      <c r="I525"/>
      <c r="J525" s="183"/>
      <c r="K525"/>
      <c r="L525" s="184"/>
      <c r="M525" s="184"/>
      <c r="N525" s="183"/>
    </row>
    <row r="526" spans="1:14" x14ac:dyDescent="0.25">
      <c r="A526"/>
      <c r="B526"/>
      <c r="C526"/>
      <c r="D526"/>
      <c r="E526"/>
      <c r="F526"/>
      <c r="G526"/>
      <c r="H526"/>
      <c r="I526"/>
      <c r="J526" s="183"/>
      <c r="K526"/>
      <c r="L526" s="184"/>
      <c r="M526" s="184"/>
      <c r="N526" s="183"/>
    </row>
    <row r="527" spans="1:14" x14ac:dyDescent="0.25">
      <c r="A527"/>
      <c r="B527"/>
      <c r="C527"/>
      <c r="D527"/>
      <c r="E527"/>
      <c r="F527"/>
      <c r="G527"/>
      <c r="H527"/>
      <c r="I527"/>
      <c r="J527" s="183"/>
      <c r="K527"/>
      <c r="L527" s="184"/>
      <c r="M527" s="184"/>
      <c r="N527" s="183"/>
    </row>
    <row r="528" spans="1:14" x14ac:dyDescent="0.25">
      <c r="A528"/>
      <c r="B528"/>
      <c r="C528"/>
      <c r="D528"/>
      <c r="E528"/>
      <c r="F528"/>
      <c r="G528"/>
      <c r="H528"/>
      <c r="I528"/>
      <c r="J528" s="183"/>
      <c r="K528"/>
      <c r="L528" s="184"/>
      <c r="M528" s="184"/>
      <c r="N528" s="183"/>
    </row>
    <row r="529" spans="1:14" x14ac:dyDescent="0.25">
      <c r="A529"/>
      <c r="B529"/>
      <c r="C529"/>
      <c r="D529"/>
      <c r="E529"/>
      <c r="F529"/>
      <c r="G529"/>
      <c r="H529"/>
      <c r="I529"/>
      <c r="J529" s="183"/>
      <c r="K529"/>
      <c r="L529" s="184"/>
      <c r="M529" s="184"/>
      <c r="N529" s="183"/>
    </row>
    <row r="530" spans="1:14" x14ac:dyDescent="0.25">
      <c r="A530"/>
      <c r="B530"/>
      <c r="C530"/>
      <c r="D530"/>
      <c r="E530"/>
      <c r="F530"/>
      <c r="G530"/>
      <c r="H530"/>
      <c r="I530"/>
      <c r="J530" s="183"/>
      <c r="K530"/>
      <c r="L530" s="184"/>
      <c r="M530" s="184"/>
      <c r="N530" s="183"/>
    </row>
    <row r="531" spans="1:14" x14ac:dyDescent="0.25">
      <c r="A531"/>
      <c r="B531"/>
      <c r="C531"/>
      <c r="D531"/>
      <c r="E531"/>
      <c r="F531"/>
      <c r="G531"/>
      <c r="H531"/>
      <c r="I531"/>
      <c r="J531" s="183"/>
      <c r="K531"/>
      <c r="L531" s="184"/>
      <c r="M531" s="184"/>
      <c r="N531" s="183"/>
    </row>
    <row r="532" spans="1:14" x14ac:dyDescent="0.25">
      <c r="A532"/>
      <c r="B532"/>
      <c r="C532"/>
      <c r="D532"/>
      <c r="E532"/>
      <c r="F532"/>
      <c r="G532"/>
      <c r="H532"/>
      <c r="I532"/>
      <c r="J532" s="183"/>
      <c r="K532"/>
      <c r="L532" s="184"/>
      <c r="M532" s="184"/>
      <c r="N532" s="183"/>
    </row>
    <row r="533" spans="1:14" x14ac:dyDescent="0.25">
      <c r="A533"/>
      <c r="B533"/>
      <c r="C533"/>
      <c r="D533"/>
      <c r="E533"/>
      <c r="F533"/>
      <c r="G533"/>
      <c r="H533"/>
      <c r="I533"/>
      <c r="J533" s="183"/>
      <c r="K533"/>
      <c r="L533" s="184"/>
      <c r="M533" s="184"/>
      <c r="N533" s="183"/>
    </row>
    <row r="534" spans="1:14" x14ac:dyDescent="0.25">
      <c r="A534"/>
      <c r="B534"/>
      <c r="C534"/>
      <c r="D534"/>
      <c r="E534"/>
      <c r="F534"/>
      <c r="G534"/>
      <c r="H534"/>
      <c r="I534"/>
      <c r="J534" s="183"/>
      <c r="K534"/>
      <c r="L534" s="184"/>
      <c r="M534" s="184"/>
      <c r="N534" s="183"/>
    </row>
    <row r="535" spans="1:14" x14ac:dyDescent="0.25">
      <c r="A535"/>
      <c r="B535"/>
      <c r="C535"/>
      <c r="D535"/>
      <c r="E535"/>
      <c r="F535"/>
      <c r="G535"/>
      <c r="H535"/>
      <c r="I535"/>
      <c r="J535" s="183"/>
      <c r="K535"/>
      <c r="L535" s="184"/>
      <c r="M535" s="184"/>
      <c r="N535" s="183"/>
    </row>
    <row r="536" spans="1:14" x14ac:dyDescent="0.25">
      <c r="A536"/>
      <c r="B536"/>
      <c r="C536"/>
      <c r="D536"/>
      <c r="E536"/>
      <c r="F536"/>
      <c r="G536"/>
      <c r="H536"/>
      <c r="I536"/>
      <c r="J536" s="183"/>
      <c r="K536"/>
      <c r="L536" s="184"/>
      <c r="M536" s="184"/>
      <c r="N536" s="183"/>
    </row>
    <row r="537" spans="1:14" x14ac:dyDescent="0.25">
      <c r="A537"/>
      <c r="B537"/>
      <c r="C537"/>
      <c r="D537"/>
      <c r="E537"/>
      <c r="F537"/>
      <c r="G537"/>
      <c r="H537"/>
      <c r="I537"/>
      <c r="J537" s="183"/>
      <c r="K537"/>
      <c r="L537" s="184"/>
      <c r="M537" s="184"/>
      <c r="N537" s="183"/>
    </row>
    <row r="538" spans="1:14" x14ac:dyDescent="0.25">
      <c r="A538"/>
      <c r="B538"/>
      <c r="C538"/>
      <c r="D538"/>
      <c r="E538"/>
      <c r="F538"/>
      <c r="G538"/>
      <c r="H538"/>
      <c r="I538"/>
      <c r="J538" s="183"/>
      <c r="K538"/>
      <c r="L538" s="184"/>
      <c r="M538" s="184"/>
      <c r="N538" s="183"/>
    </row>
    <row r="539" spans="1:14" x14ac:dyDescent="0.25">
      <c r="A539"/>
      <c r="B539"/>
      <c r="C539"/>
      <c r="D539"/>
      <c r="E539"/>
      <c r="F539"/>
      <c r="G539"/>
      <c r="H539"/>
      <c r="I539"/>
      <c r="J539" s="183"/>
      <c r="K539"/>
      <c r="L539" s="184"/>
      <c r="M539" s="184"/>
      <c r="N539" s="183"/>
    </row>
    <row r="540" spans="1:14" x14ac:dyDescent="0.25">
      <c r="A540"/>
      <c r="B540"/>
      <c r="C540"/>
      <c r="D540"/>
      <c r="E540"/>
      <c r="F540"/>
      <c r="G540"/>
      <c r="H540"/>
      <c r="I540"/>
      <c r="J540" s="183"/>
      <c r="K540"/>
      <c r="L540" s="184"/>
      <c r="M540" s="184"/>
      <c r="N540" s="183"/>
    </row>
    <row r="541" spans="1:14" x14ac:dyDescent="0.25">
      <c r="A541"/>
      <c r="B541"/>
      <c r="C541"/>
      <c r="D541"/>
      <c r="E541"/>
      <c r="F541"/>
      <c r="G541"/>
      <c r="H541"/>
      <c r="I541"/>
      <c r="J541" s="183"/>
      <c r="K541"/>
      <c r="L541" s="184"/>
      <c r="M541" s="184"/>
      <c r="N541" s="183"/>
    </row>
    <row r="542" spans="1:14" x14ac:dyDescent="0.25">
      <c r="A542"/>
      <c r="B542"/>
      <c r="C542"/>
      <c r="D542"/>
      <c r="E542"/>
      <c r="F542"/>
      <c r="G542"/>
      <c r="H542"/>
      <c r="I542"/>
      <c r="J542" s="183"/>
      <c r="K542"/>
      <c r="L542" s="184"/>
      <c r="M542" s="184"/>
      <c r="N542" s="183"/>
    </row>
    <row r="543" spans="1:14" x14ac:dyDescent="0.25">
      <c r="A543"/>
      <c r="B543"/>
      <c r="C543"/>
      <c r="D543"/>
      <c r="E543"/>
      <c r="F543"/>
      <c r="G543"/>
      <c r="H543"/>
      <c r="I543"/>
      <c r="J543" s="183"/>
      <c r="K543"/>
      <c r="L543" s="184"/>
      <c r="M543" s="184"/>
      <c r="N543" s="183"/>
    </row>
    <row r="544" spans="1:14" x14ac:dyDescent="0.25">
      <c r="A544"/>
      <c r="B544"/>
      <c r="C544"/>
      <c r="D544"/>
      <c r="E544"/>
      <c r="F544"/>
      <c r="G544"/>
      <c r="H544"/>
      <c r="I544"/>
      <c r="J544" s="183"/>
      <c r="K544"/>
      <c r="L544" s="184"/>
      <c r="M544" s="184"/>
      <c r="N544" s="183"/>
    </row>
    <row r="545" spans="1:14" x14ac:dyDescent="0.25">
      <c r="A545"/>
      <c r="B545"/>
      <c r="C545"/>
      <c r="D545"/>
      <c r="E545"/>
      <c r="F545"/>
      <c r="G545"/>
      <c r="H545"/>
      <c r="I545"/>
      <c r="J545" s="183"/>
      <c r="K545"/>
      <c r="L545" s="184"/>
      <c r="M545" s="184"/>
      <c r="N545" s="183"/>
    </row>
    <row r="546" spans="1:14" x14ac:dyDescent="0.25">
      <c r="A546"/>
      <c r="B546"/>
      <c r="C546"/>
      <c r="D546"/>
      <c r="E546"/>
      <c r="F546"/>
      <c r="G546"/>
      <c r="H546"/>
      <c r="I546"/>
      <c r="J546" s="183"/>
      <c r="K546"/>
      <c r="L546" s="184"/>
      <c r="M546" s="184"/>
      <c r="N546" s="183"/>
    </row>
    <row r="547" spans="1:14" x14ac:dyDescent="0.25">
      <c r="A547"/>
      <c r="B547"/>
      <c r="C547"/>
      <c r="D547"/>
      <c r="E547"/>
      <c r="F547"/>
      <c r="G547"/>
      <c r="H547"/>
      <c r="I547"/>
      <c r="J547" s="183"/>
      <c r="K547"/>
      <c r="L547" s="184"/>
      <c r="M547" s="184"/>
      <c r="N547" s="183"/>
    </row>
    <row r="548" spans="1:14" x14ac:dyDescent="0.25">
      <c r="A548"/>
      <c r="B548"/>
      <c r="C548"/>
      <c r="D548"/>
      <c r="E548"/>
      <c r="F548"/>
      <c r="G548"/>
      <c r="H548"/>
      <c r="I548"/>
      <c r="J548" s="183"/>
      <c r="K548"/>
      <c r="L548" s="184"/>
      <c r="M548" s="184"/>
      <c r="N548" s="183"/>
    </row>
    <row r="549" spans="1:14" x14ac:dyDescent="0.25">
      <c r="A549"/>
      <c r="B549"/>
      <c r="C549"/>
      <c r="D549"/>
      <c r="E549"/>
      <c r="F549"/>
      <c r="G549"/>
      <c r="H549"/>
      <c r="I549"/>
      <c r="J549" s="183"/>
      <c r="K549"/>
      <c r="L549" s="184"/>
      <c r="M549" s="184"/>
      <c r="N549" s="183"/>
    </row>
    <row r="550" spans="1:14" x14ac:dyDescent="0.25">
      <c r="A550"/>
      <c r="B550"/>
      <c r="C550"/>
      <c r="D550"/>
      <c r="E550"/>
      <c r="F550"/>
      <c r="G550"/>
      <c r="H550"/>
      <c r="I550"/>
      <c r="J550" s="183"/>
      <c r="K550"/>
      <c r="L550" s="184"/>
      <c r="M550" s="184"/>
      <c r="N550" s="183"/>
    </row>
    <row r="551" spans="1:14" x14ac:dyDescent="0.25">
      <c r="A551"/>
      <c r="B551"/>
      <c r="C551"/>
      <c r="D551"/>
      <c r="E551"/>
      <c r="F551"/>
      <c r="G551"/>
      <c r="H551"/>
      <c r="I551"/>
      <c r="J551" s="183"/>
      <c r="K551"/>
      <c r="L551" s="184"/>
      <c r="M551" s="184"/>
      <c r="N551" s="183"/>
    </row>
    <row r="552" spans="1:14" x14ac:dyDescent="0.25">
      <c r="A552"/>
      <c r="B552"/>
      <c r="C552"/>
      <c r="D552"/>
      <c r="E552"/>
      <c r="F552"/>
      <c r="G552"/>
      <c r="H552"/>
      <c r="I552"/>
      <c r="J552" s="183"/>
      <c r="K552"/>
      <c r="L552" s="184"/>
      <c r="M552" s="184"/>
      <c r="N552" s="183"/>
    </row>
    <row r="553" spans="1:14" x14ac:dyDescent="0.25">
      <c r="A553"/>
      <c r="B553"/>
      <c r="C553"/>
      <c r="D553"/>
      <c r="E553"/>
      <c r="F553"/>
      <c r="G553"/>
      <c r="H553"/>
      <c r="I553"/>
      <c r="J553" s="183"/>
      <c r="K553"/>
      <c r="L553" s="184"/>
      <c r="M553" s="184"/>
      <c r="N553" s="183"/>
    </row>
    <row r="554" spans="1:14" x14ac:dyDescent="0.25">
      <c r="A554"/>
      <c r="B554"/>
      <c r="C554"/>
      <c r="D554"/>
      <c r="E554"/>
      <c r="F554"/>
      <c r="G554"/>
      <c r="H554"/>
      <c r="I554"/>
      <c r="J554" s="183"/>
      <c r="K554"/>
      <c r="L554" s="184"/>
      <c r="M554" s="184"/>
      <c r="N554" s="183"/>
    </row>
    <row r="555" spans="1:14" x14ac:dyDescent="0.25">
      <c r="A555"/>
      <c r="B555"/>
      <c r="C555"/>
      <c r="D555"/>
      <c r="E555"/>
      <c r="F555"/>
      <c r="G555"/>
      <c r="H555"/>
      <c r="I555"/>
      <c r="J555" s="183"/>
      <c r="K555"/>
      <c r="L555" s="184"/>
      <c r="M555" s="184"/>
      <c r="N555" s="183"/>
    </row>
    <row r="556" spans="1:14" x14ac:dyDescent="0.25">
      <c r="A556"/>
      <c r="B556"/>
      <c r="C556"/>
      <c r="D556"/>
      <c r="E556"/>
      <c r="F556"/>
      <c r="G556"/>
      <c r="H556"/>
      <c r="I556"/>
      <c r="J556" s="183"/>
      <c r="K556"/>
      <c r="L556" s="184"/>
      <c r="M556" s="184"/>
      <c r="N556" s="183"/>
    </row>
    <row r="557" spans="1:14" x14ac:dyDescent="0.25">
      <c r="A557"/>
      <c r="B557"/>
      <c r="C557"/>
      <c r="D557"/>
      <c r="E557"/>
      <c r="F557"/>
      <c r="G557"/>
      <c r="H557"/>
      <c r="I557"/>
      <c r="J557" s="183"/>
      <c r="K557"/>
      <c r="L557" s="184"/>
      <c r="M557" s="184"/>
      <c r="N557" s="183"/>
    </row>
    <row r="558" spans="1:14" x14ac:dyDescent="0.25">
      <c r="A558"/>
      <c r="B558"/>
      <c r="C558"/>
      <c r="D558"/>
      <c r="E558"/>
      <c r="F558"/>
      <c r="G558"/>
      <c r="H558"/>
      <c r="I558"/>
      <c r="J558" s="183"/>
      <c r="K558"/>
      <c r="L558" s="184"/>
      <c r="M558" s="184"/>
      <c r="N558" s="183"/>
    </row>
    <row r="559" spans="1:14" x14ac:dyDescent="0.25">
      <c r="A559"/>
      <c r="B559"/>
      <c r="C559"/>
      <c r="D559"/>
      <c r="E559"/>
      <c r="F559"/>
      <c r="G559"/>
      <c r="H559"/>
      <c r="I559"/>
      <c r="J559" s="183"/>
      <c r="K559"/>
      <c r="L559" s="184"/>
      <c r="M559" s="184"/>
      <c r="N559" s="183"/>
    </row>
    <row r="560" spans="1:14" x14ac:dyDescent="0.25">
      <c r="A560"/>
      <c r="B560"/>
      <c r="C560"/>
      <c r="D560"/>
      <c r="E560"/>
      <c r="F560"/>
      <c r="G560"/>
      <c r="H560"/>
      <c r="I560"/>
      <c r="J560" s="183"/>
      <c r="K560"/>
      <c r="L560" s="184"/>
      <c r="M560" s="184"/>
      <c r="N560" s="183"/>
    </row>
    <row r="561" spans="1:14" x14ac:dyDescent="0.25">
      <c r="A561"/>
      <c r="B561"/>
      <c r="C561"/>
      <c r="D561"/>
      <c r="E561"/>
      <c r="F561"/>
      <c r="G561"/>
      <c r="H561"/>
      <c r="I561"/>
      <c r="J561" s="183"/>
      <c r="K561"/>
      <c r="L561" s="184"/>
      <c r="M561" s="184"/>
      <c r="N561" s="183"/>
    </row>
    <row r="562" spans="1:14" x14ac:dyDescent="0.25">
      <c r="A562"/>
      <c r="B562"/>
      <c r="C562"/>
      <c r="D562"/>
      <c r="E562"/>
      <c r="F562"/>
      <c r="G562"/>
      <c r="H562"/>
      <c r="I562"/>
      <c r="J562" s="183"/>
      <c r="K562"/>
      <c r="L562" s="184"/>
      <c r="M562" s="184"/>
      <c r="N562" s="183"/>
    </row>
    <row r="563" spans="1:14" x14ac:dyDescent="0.25">
      <c r="A563"/>
      <c r="B563"/>
      <c r="C563"/>
      <c r="D563"/>
      <c r="E563"/>
      <c r="F563"/>
      <c r="G563"/>
      <c r="H563"/>
      <c r="I563"/>
      <c r="J563" s="183"/>
      <c r="K563"/>
      <c r="L563" s="184"/>
      <c r="M563" s="184"/>
      <c r="N563" s="183"/>
    </row>
    <row r="564" spans="1:14" x14ac:dyDescent="0.25">
      <c r="A564"/>
      <c r="B564"/>
      <c r="C564"/>
      <c r="D564"/>
      <c r="E564"/>
      <c r="F564"/>
      <c r="G564"/>
      <c r="H564"/>
      <c r="I564"/>
      <c r="J564" s="183"/>
      <c r="K564"/>
      <c r="L564" s="184"/>
      <c r="M564" s="184"/>
      <c r="N564" s="183"/>
    </row>
    <row r="565" spans="1:14" x14ac:dyDescent="0.25">
      <c r="A565"/>
      <c r="B565"/>
      <c r="C565"/>
      <c r="D565"/>
      <c r="E565"/>
      <c r="F565"/>
      <c r="G565"/>
      <c r="H565"/>
      <c r="I565"/>
      <c r="J565" s="183"/>
      <c r="K565"/>
      <c r="L565" s="184"/>
      <c r="M565" s="184"/>
      <c r="N565" s="183"/>
    </row>
    <row r="566" spans="1:14" x14ac:dyDescent="0.25">
      <c r="A566"/>
      <c r="B566"/>
      <c r="C566"/>
      <c r="D566"/>
      <c r="E566"/>
      <c r="F566"/>
      <c r="G566"/>
      <c r="H566"/>
      <c r="I566"/>
      <c r="J566" s="183"/>
      <c r="K566"/>
      <c r="L566" s="184"/>
      <c r="M566" s="184"/>
      <c r="N566" s="183"/>
    </row>
    <row r="567" spans="1:14" x14ac:dyDescent="0.25">
      <c r="A567"/>
      <c r="B567"/>
      <c r="C567"/>
      <c r="D567"/>
      <c r="E567"/>
      <c r="F567"/>
      <c r="G567"/>
      <c r="H567"/>
      <c r="I567"/>
      <c r="J567" s="183"/>
      <c r="K567"/>
      <c r="L567" s="184"/>
      <c r="M567" s="184"/>
      <c r="N567" s="183"/>
    </row>
    <row r="568" spans="1:14" x14ac:dyDescent="0.25">
      <c r="A568"/>
      <c r="B568"/>
      <c r="C568"/>
      <c r="D568"/>
      <c r="E568"/>
      <c r="F568"/>
      <c r="G568"/>
      <c r="H568"/>
      <c r="I568"/>
      <c r="J568" s="183"/>
      <c r="K568"/>
      <c r="L568" s="184"/>
      <c r="M568" s="184"/>
      <c r="N568" s="183"/>
    </row>
    <row r="569" spans="1:14" x14ac:dyDescent="0.25">
      <c r="A569"/>
      <c r="B569"/>
      <c r="C569"/>
      <c r="D569"/>
      <c r="E569"/>
      <c r="F569"/>
      <c r="G569"/>
      <c r="H569"/>
      <c r="I569"/>
      <c r="J569" s="183"/>
      <c r="K569"/>
      <c r="L569" s="184"/>
      <c r="M569" s="184"/>
      <c r="N569" s="183"/>
    </row>
    <row r="570" spans="1:14" x14ac:dyDescent="0.25">
      <c r="A570"/>
      <c r="B570"/>
      <c r="C570"/>
      <c r="D570"/>
      <c r="E570"/>
      <c r="F570"/>
      <c r="G570"/>
      <c r="H570"/>
      <c r="I570"/>
      <c r="J570" s="183"/>
      <c r="K570"/>
      <c r="L570" s="184"/>
      <c r="M570" s="184"/>
      <c r="N570" s="183"/>
    </row>
    <row r="571" spans="1:14" x14ac:dyDescent="0.25">
      <c r="A571"/>
      <c r="B571"/>
      <c r="C571"/>
      <c r="D571"/>
      <c r="E571"/>
      <c r="F571"/>
      <c r="G571"/>
      <c r="H571"/>
      <c r="I571"/>
      <c r="J571" s="183"/>
      <c r="K571"/>
      <c r="L571" s="184"/>
      <c r="M571" s="184"/>
      <c r="N571" s="183"/>
    </row>
    <row r="572" spans="1:14" x14ac:dyDescent="0.25">
      <c r="A572"/>
      <c r="B572"/>
      <c r="C572"/>
      <c r="D572"/>
      <c r="E572"/>
      <c r="F572"/>
      <c r="G572"/>
      <c r="H572"/>
      <c r="I572"/>
      <c r="J572" s="183"/>
      <c r="K572"/>
      <c r="L572" s="184"/>
      <c r="M572" s="184"/>
      <c r="N572" s="183"/>
    </row>
    <row r="573" spans="1:14" x14ac:dyDescent="0.25">
      <c r="A573"/>
      <c r="B573"/>
      <c r="C573"/>
      <c r="D573"/>
      <c r="E573"/>
      <c r="F573"/>
      <c r="G573"/>
      <c r="H573"/>
      <c r="I573"/>
      <c r="J573" s="183"/>
      <c r="K573"/>
      <c r="L573" s="184"/>
      <c r="M573" s="184"/>
      <c r="N573" s="183"/>
    </row>
    <row r="574" spans="1:14" x14ac:dyDescent="0.25">
      <c r="A574"/>
      <c r="B574"/>
      <c r="C574"/>
      <c r="D574"/>
      <c r="E574"/>
      <c r="F574"/>
      <c r="G574"/>
      <c r="H574"/>
      <c r="I574"/>
      <c r="J574" s="183"/>
      <c r="K574"/>
      <c r="L574" s="184"/>
      <c r="M574" s="184"/>
      <c r="N574" s="183"/>
    </row>
    <row r="575" spans="1:14" x14ac:dyDescent="0.25">
      <c r="A575"/>
      <c r="B575"/>
      <c r="C575"/>
      <c r="D575"/>
      <c r="E575"/>
      <c r="F575"/>
      <c r="G575"/>
      <c r="H575"/>
      <c r="I575"/>
      <c r="J575" s="183"/>
      <c r="K575"/>
      <c r="L575" s="184"/>
      <c r="M575" s="184"/>
      <c r="N575" s="183"/>
    </row>
    <row r="576" spans="1:14" x14ac:dyDescent="0.25">
      <c r="A576"/>
      <c r="B576"/>
      <c r="C576"/>
      <c r="D576"/>
      <c r="E576"/>
      <c r="F576"/>
      <c r="G576"/>
      <c r="H576"/>
      <c r="I576"/>
      <c r="J576" s="183"/>
      <c r="K576"/>
      <c r="L576" s="184"/>
      <c r="M576" s="184"/>
      <c r="N576" s="183"/>
    </row>
    <row r="577" spans="1:14" x14ac:dyDescent="0.25">
      <c r="A577"/>
      <c r="B577"/>
      <c r="C577"/>
      <c r="D577"/>
      <c r="E577"/>
      <c r="F577"/>
      <c r="G577"/>
      <c r="H577"/>
      <c r="I577"/>
      <c r="J577" s="183"/>
      <c r="K577"/>
      <c r="L577" s="184"/>
      <c r="M577" s="184"/>
      <c r="N577" s="183"/>
    </row>
    <row r="578" spans="1:14" x14ac:dyDescent="0.25">
      <c r="A578"/>
      <c r="B578"/>
      <c r="C578"/>
      <c r="D578"/>
      <c r="E578"/>
      <c r="F578"/>
      <c r="G578"/>
      <c r="H578"/>
      <c r="I578"/>
      <c r="J578" s="183"/>
      <c r="K578"/>
      <c r="L578" s="184"/>
      <c r="M578" s="184"/>
      <c r="N578" s="183"/>
    </row>
    <row r="579" spans="1:14" x14ac:dyDescent="0.25">
      <c r="A579"/>
      <c r="B579"/>
      <c r="C579"/>
      <c r="D579"/>
      <c r="E579"/>
      <c r="F579"/>
      <c r="G579"/>
      <c r="H579"/>
      <c r="I579"/>
      <c r="J579" s="183"/>
      <c r="K579"/>
      <c r="L579" s="184"/>
      <c r="M579" s="184"/>
      <c r="N579" s="183"/>
    </row>
    <row r="580" spans="1:14" x14ac:dyDescent="0.25">
      <c r="A580"/>
      <c r="B580"/>
      <c r="C580"/>
      <c r="D580"/>
      <c r="E580"/>
      <c r="F580"/>
      <c r="G580"/>
      <c r="H580"/>
      <c r="I580"/>
      <c r="J580" s="183"/>
      <c r="K580"/>
      <c r="L580" s="184"/>
      <c r="M580" s="184"/>
      <c r="N580" s="183"/>
    </row>
    <row r="581" spans="1:14" x14ac:dyDescent="0.25">
      <c r="A581"/>
      <c r="B581"/>
      <c r="C581"/>
      <c r="D581"/>
      <c r="E581"/>
      <c r="F581"/>
      <c r="G581"/>
      <c r="H581"/>
      <c r="I581"/>
      <c r="J581" s="183"/>
      <c r="K581"/>
      <c r="L581" s="184"/>
      <c r="M581" s="184"/>
      <c r="N581" s="183"/>
    </row>
    <row r="582" spans="1:14" x14ac:dyDescent="0.25">
      <c r="A582"/>
      <c r="B582"/>
      <c r="C582"/>
      <c r="D582"/>
      <c r="E582"/>
      <c r="F582"/>
      <c r="G582"/>
      <c r="H582"/>
      <c r="I582"/>
      <c r="J582" s="183"/>
      <c r="K582"/>
      <c r="L582" s="184"/>
      <c r="M582" s="184"/>
      <c r="N582" s="183"/>
    </row>
    <row r="583" spans="1:14" x14ac:dyDescent="0.25">
      <c r="A583"/>
      <c r="B583"/>
      <c r="C583"/>
      <c r="D583"/>
      <c r="E583"/>
      <c r="F583"/>
      <c r="G583"/>
      <c r="H583"/>
      <c r="I583"/>
      <c r="J583" s="183"/>
      <c r="K583"/>
      <c r="L583" s="184"/>
      <c r="M583" s="184"/>
      <c r="N583" s="183"/>
    </row>
    <row r="584" spans="1:14" x14ac:dyDescent="0.25">
      <c r="A584"/>
      <c r="B584"/>
      <c r="C584"/>
      <c r="D584"/>
      <c r="E584"/>
      <c r="F584"/>
      <c r="G584"/>
      <c r="H584"/>
      <c r="I584"/>
      <c r="J584" s="183"/>
      <c r="K584"/>
      <c r="L584" s="184"/>
      <c r="M584" s="184"/>
      <c r="N584" s="183"/>
    </row>
    <row r="585" spans="1:14" x14ac:dyDescent="0.25">
      <c r="A585"/>
      <c r="B585"/>
      <c r="C585"/>
      <c r="D585"/>
      <c r="E585"/>
      <c r="F585"/>
      <c r="G585"/>
      <c r="H585"/>
      <c r="I585"/>
      <c r="J585" s="183"/>
      <c r="K585"/>
      <c r="L585" s="184"/>
      <c r="M585" s="184"/>
      <c r="N585" s="183"/>
    </row>
    <row r="586" spans="1:14" x14ac:dyDescent="0.25">
      <c r="A586"/>
      <c r="B586"/>
      <c r="C586"/>
      <c r="D586"/>
      <c r="E586"/>
      <c r="F586"/>
      <c r="G586"/>
      <c r="H586"/>
      <c r="I586"/>
      <c r="J586" s="183"/>
      <c r="K586"/>
      <c r="L586" s="184"/>
      <c r="M586" s="184"/>
      <c r="N586" s="183"/>
    </row>
    <row r="587" spans="1:14" x14ac:dyDescent="0.25">
      <c r="A587"/>
      <c r="B587"/>
      <c r="C587"/>
      <c r="D587"/>
      <c r="E587"/>
      <c r="F587"/>
      <c r="G587"/>
      <c r="H587"/>
      <c r="I587"/>
      <c r="J587" s="183"/>
      <c r="K587"/>
      <c r="L587" s="184"/>
      <c r="M587" s="184"/>
      <c r="N587" s="183"/>
    </row>
    <row r="588" spans="1:14" x14ac:dyDescent="0.25">
      <c r="A588"/>
      <c r="B588"/>
      <c r="C588"/>
      <c r="D588"/>
      <c r="E588"/>
      <c r="F588"/>
      <c r="G588"/>
      <c r="H588"/>
      <c r="I588"/>
      <c r="J588" s="183"/>
      <c r="K588"/>
      <c r="L588" s="184"/>
      <c r="M588" s="184"/>
      <c r="N588" s="183"/>
    </row>
    <row r="589" spans="1:14" x14ac:dyDescent="0.25">
      <c r="A589"/>
      <c r="B589"/>
      <c r="C589"/>
      <c r="D589"/>
      <c r="E589"/>
      <c r="F589"/>
      <c r="G589"/>
      <c r="H589"/>
      <c r="I589"/>
      <c r="J589" s="183"/>
      <c r="K589"/>
      <c r="L589" s="184"/>
      <c r="M589" s="184"/>
      <c r="N589" s="183"/>
    </row>
    <row r="590" spans="1:14" x14ac:dyDescent="0.25">
      <c r="A590"/>
      <c r="B590"/>
      <c r="C590"/>
      <c r="D590"/>
      <c r="E590"/>
      <c r="F590"/>
      <c r="G590"/>
      <c r="H590"/>
      <c r="I590"/>
      <c r="J590" s="183"/>
      <c r="K590"/>
      <c r="L590" s="184"/>
      <c r="M590" s="184"/>
      <c r="N590" s="183"/>
    </row>
    <row r="591" spans="1:14" x14ac:dyDescent="0.25">
      <c r="A591"/>
      <c r="B591"/>
      <c r="C591"/>
      <c r="D591"/>
      <c r="E591"/>
      <c r="F591"/>
      <c r="G591"/>
      <c r="H591"/>
      <c r="I591"/>
      <c r="J591" s="183"/>
      <c r="K591"/>
      <c r="L591" s="184"/>
      <c r="M591" s="184"/>
      <c r="N591" s="183"/>
    </row>
    <row r="592" spans="1:14" x14ac:dyDescent="0.25">
      <c r="A592"/>
      <c r="B592"/>
      <c r="C592"/>
      <c r="D592"/>
      <c r="E592"/>
      <c r="F592"/>
      <c r="G592"/>
      <c r="H592"/>
      <c r="I592"/>
      <c r="J592" s="183"/>
      <c r="K592"/>
      <c r="L592" s="184"/>
      <c r="M592" s="184"/>
      <c r="N592" s="183"/>
    </row>
    <row r="593" spans="1:14" x14ac:dyDescent="0.25">
      <c r="A593"/>
      <c r="B593"/>
      <c r="C593"/>
      <c r="D593"/>
      <c r="E593"/>
      <c r="F593"/>
      <c r="G593"/>
      <c r="H593"/>
      <c r="I593"/>
      <c r="J593" s="183"/>
      <c r="K593"/>
      <c r="L593" s="184"/>
      <c r="M593" s="184"/>
      <c r="N593" s="183"/>
    </row>
    <row r="594" spans="1:14" x14ac:dyDescent="0.25">
      <c r="A594"/>
      <c r="B594"/>
      <c r="C594"/>
      <c r="D594"/>
      <c r="E594"/>
      <c r="F594"/>
      <c r="G594"/>
      <c r="H594"/>
      <c r="I594"/>
      <c r="J594" s="183"/>
      <c r="K594"/>
      <c r="L594" s="184"/>
      <c r="M594" s="184"/>
      <c r="N594" s="183"/>
    </row>
    <row r="595" spans="1:14" x14ac:dyDescent="0.25">
      <c r="A595"/>
      <c r="B595"/>
      <c r="C595"/>
      <c r="D595"/>
      <c r="E595"/>
      <c r="F595"/>
      <c r="G595"/>
      <c r="H595"/>
      <c r="I595"/>
      <c r="J595" s="183"/>
      <c r="K595"/>
      <c r="L595" s="184"/>
      <c r="M595" s="184"/>
      <c r="N595" s="183"/>
    </row>
    <row r="596" spans="1:14" x14ac:dyDescent="0.25">
      <c r="A596"/>
      <c r="B596"/>
      <c r="C596"/>
      <c r="D596"/>
      <c r="E596"/>
      <c r="F596"/>
      <c r="G596"/>
      <c r="H596"/>
      <c r="I596"/>
      <c r="J596" s="183"/>
      <c r="K596"/>
      <c r="L596" s="184"/>
      <c r="M596" s="184"/>
      <c r="N596" s="183"/>
    </row>
    <row r="597" spans="1:14" x14ac:dyDescent="0.25">
      <c r="A597"/>
      <c r="B597"/>
      <c r="C597"/>
      <c r="D597"/>
      <c r="E597"/>
      <c r="F597"/>
      <c r="G597"/>
      <c r="H597"/>
      <c r="I597"/>
      <c r="J597" s="183"/>
      <c r="K597"/>
      <c r="L597" s="184"/>
      <c r="M597" s="184"/>
      <c r="N597" s="183"/>
    </row>
    <row r="598" spans="1:14" x14ac:dyDescent="0.25">
      <c r="A598"/>
      <c r="B598"/>
      <c r="C598"/>
      <c r="D598"/>
      <c r="E598"/>
      <c r="F598"/>
      <c r="G598"/>
      <c r="H598"/>
      <c r="I598"/>
      <c r="J598" s="183"/>
      <c r="K598"/>
      <c r="L598" s="184"/>
      <c r="M598" s="184"/>
      <c r="N598" s="183"/>
    </row>
    <row r="599" spans="1:14" x14ac:dyDescent="0.25">
      <c r="A599"/>
      <c r="B599"/>
      <c r="C599"/>
      <c r="D599"/>
      <c r="E599"/>
      <c r="F599"/>
      <c r="G599"/>
      <c r="H599"/>
      <c r="I599"/>
      <c r="J599" s="183"/>
      <c r="K599"/>
      <c r="L599" s="184"/>
      <c r="M599" s="184"/>
      <c r="N599" s="183"/>
    </row>
    <row r="600" spans="1:14" x14ac:dyDescent="0.25">
      <c r="A600"/>
      <c r="B600"/>
      <c r="C600"/>
      <c r="D600"/>
      <c r="E600"/>
      <c r="F600"/>
      <c r="G600"/>
      <c r="H600"/>
      <c r="I600"/>
      <c r="J600" s="183"/>
      <c r="K600"/>
      <c r="L600" s="184"/>
      <c r="M600" s="184"/>
      <c r="N600" s="183"/>
    </row>
    <row r="601" spans="1:14" x14ac:dyDescent="0.25">
      <c r="A601"/>
      <c r="B601"/>
      <c r="C601"/>
      <c r="D601"/>
      <c r="E601"/>
      <c r="F601"/>
      <c r="G601"/>
      <c r="H601"/>
      <c r="I601"/>
      <c r="J601" s="183"/>
      <c r="K601"/>
      <c r="L601" s="184"/>
      <c r="M601" s="184"/>
      <c r="N601" s="183"/>
    </row>
    <row r="602" spans="1:14" x14ac:dyDescent="0.25">
      <c r="A602"/>
      <c r="B602"/>
      <c r="C602"/>
      <c r="D602"/>
      <c r="E602"/>
      <c r="F602"/>
      <c r="G602"/>
      <c r="H602"/>
      <c r="I602"/>
      <c r="J602" s="183"/>
      <c r="K602"/>
      <c r="L602" s="184"/>
      <c r="M602" s="184"/>
      <c r="N602" s="183"/>
    </row>
    <row r="603" spans="1:14" x14ac:dyDescent="0.25">
      <c r="A603"/>
      <c r="B603"/>
      <c r="C603"/>
      <c r="D603"/>
      <c r="E603"/>
      <c r="F603"/>
      <c r="G603"/>
      <c r="H603"/>
      <c r="I603"/>
      <c r="J603" s="183"/>
      <c r="K603"/>
      <c r="L603" s="184"/>
      <c r="M603" s="184"/>
      <c r="N603" s="183"/>
    </row>
    <row r="604" spans="1:14" x14ac:dyDescent="0.25">
      <c r="A604"/>
      <c r="B604"/>
      <c r="C604"/>
      <c r="D604"/>
      <c r="E604"/>
      <c r="F604"/>
      <c r="G604"/>
      <c r="H604"/>
      <c r="I604"/>
      <c r="J604" s="183"/>
      <c r="K604"/>
      <c r="L604" s="184"/>
      <c r="M604" s="184"/>
      <c r="N604" s="183"/>
    </row>
    <row r="605" spans="1:14" x14ac:dyDescent="0.25">
      <c r="A605"/>
      <c r="B605"/>
      <c r="C605"/>
      <c r="D605"/>
      <c r="E605"/>
      <c r="F605"/>
      <c r="G605"/>
      <c r="H605"/>
      <c r="I605"/>
      <c r="J605" s="183"/>
      <c r="K605"/>
      <c r="L605" s="184"/>
      <c r="M605" s="184"/>
      <c r="N605" s="183"/>
    </row>
    <row r="606" spans="1:14" x14ac:dyDescent="0.25">
      <c r="A606"/>
      <c r="B606"/>
      <c r="C606"/>
      <c r="D606"/>
      <c r="E606"/>
      <c r="F606"/>
      <c r="G606"/>
      <c r="H606"/>
      <c r="I606"/>
      <c r="J606" s="183"/>
      <c r="K606"/>
      <c r="L606" s="184"/>
      <c r="M606" s="184"/>
      <c r="N606" s="183"/>
    </row>
    <row r="607" spans="1:14" x14ac:dyDescent="0.25">
      <c r="A607"/>
      <c r="B607"/>
      <c r="C607"/>
      <c r="D607"/>
      <c r="E607"/>
      <c r="F607"/>
      <c r="G607"/>
      <c r="H607"/>
      <c r="I607"/>
      <c r="J607" s="183"/>
      <c r="K607"/>
      <c r="L607" s="184"/>
      <c r="M607" s="184"/>
      <c r="N607" s="183"/>
    </row>
    <row r="608" spans="1:14" x14ac:dyDescent="0.25">
      <c r="A608"/>
      <c r="B608"/>
      <c r="C608"/>
      <c r="D608"/>
      <c r="E608"/>
      <c r="F608"/>
      <c r="G608"/>
      <c r="H608"/>
      <c r="I608"/>
      <c r="J608" s="183"/>
      <c r="K608"/>
      <c r="L608" s="184"/>
      <c r="M608" s="184"/>
      <c r="N608" s="183"/>
    </row>
    <row r="609" spans="1:14" x14ac:dyDescent="0.25">
      <c r="A609"/>
      <c r="B609"/>
      <c r="C609"/>
      <c r="D609"/>
      <c r="E609"/>
      <c r="F609"/>
      <c r="G609"/>
      <c r="H609"/>
      <c r="I609"/>
      <c r="J609" s="183"/>
      <c r="K609"/>
      <c r="L609" s="184"/>
      <c r="M609" s="184"/>
      <c r="N609" s="183"/>
    </row>
    <row r="610" spans="1:14" x14ac:dyDescent="0.25">
      <c r="A610"/>
      <c r="B610"/>
      <c r="C610"/>
      <c r="D610"/>
      <c r="E610"/>
      <c r="F610"/>
      <c r="G610"/>
      <c r="H610"/>
      <c r="I610"/>
      <c r="J610" s="183"/>
      <c r="K610"/>
      <c r="L610" s="184"/>
      <c r="M610" s="184"/>
      <c r="N610" s="183"/>
    </row>
    <row r="611" spans="1:14" x14ac:dyDescent="0.25">
      <c r="A611"/>
      <c r="B611"/>
      <c r="C611"/>
      <c r="D611"/>
      <c r="E611"/>
      <c r="F611"/>
      <c r="G611"/>
      <c r="H611"/>
      <c r="I611"/>
      <c r="J611" s="183"/>
      <c r="K611"/>
      <c r="L611" s="184"/>
      <c r="M611" s="184"/>
      <c r="N611" s="183"/>
    </row>
    <row r="612" spans="1:14" x14ac:dyDescent="0.25">
      <c r="A612"/>
      <c r="B612"/>
      <c r="C612"/>
      <c r="D612"/>
      <c r="E612"/>
      <c r="F612"/>
      <c r="G612"/>
      <c r="H612"/>
      <c r="I612"/>
      <c r="J612" s="183"/>
      <c r="K612"/>
      <c r="L612" s="184"/>
      <c r="M612" s="184"/>
      <c r="N612" s="183"/>
    </row>
    <row r="613" spans="1:14" x14ac:dyDescent="0.25">
      <c r="A613"/>
      <c r="B613"/>
      <c r="C613"/>
      <c r="D613"/>
      <c r="E613"/>
      <c r="F613"/>
      <c r="G613"/>
      <c r="H613"/>
      <c r="I613"/>
      <c r="J613" s="183"/>
      <c r="K613"/>
      <c r="L613" s="184"/>
      <c r="M613" s="184"/>
      <c r="N613" s="183"/>
    </row>
    <row r="614" spans="1:14" x14ac:dyDescent="0.25">
      <c r="A614"/>
      <c r="B614"/>
      <c r="C614"/>
      <c r="D614"/>
      <c r="E614"/>
      <c r="F614"/>
      <c r="G614"/>
      <c r="H614"/>
      <c r="I614"/>
      <c r="J614" s="183"/>
      <c r="K614"/>
      <c r="L614" s="184"/>
      <c r="M614" s="184"/>
      <c r="N614" s="183"/>
    </row>
    <row r="615" spans="1:14" x14ac:dyDescent="0.25">
      <c r="A615"/>
      <c r="B615"/>
      <c r="C615"/>
      <c r="D615"/>
      <c r="E615"/>
      <c r="F615"/>
      <c r="G615"/>
      <c r="H615"/>
      <c r="I615"/>
      <c r="J615" s="183"/>
      <c r="K615"/>
      <c r="L615" s="184"/>
      <c r="M615" s="184"/>
      <c r="N615" s="183"/>
    </row>
    <row r="616" spans="1:14" x14ac:dyDescent="0.25">
      <c r="A616"/>
      <c r="B616"/>
      <c r="C616"/>
      <c r="D616"/>
      <c r="E616"/>
      <c r="F616"/>
      <c r="G616"/>
      <c r="H616"/>
      <c r="I616"/>
      <c r="J616" s="183"/>
      <c r="K616"/>
      <c r="L616" s="184"/>
      <c r="M616" s="184"/>
      <c r="N616" s="183"/>
    </row>
    <row r="617" spans="1:14" x14ac:dyDescent="0.25">
      <c r="A617"/>
      <c r="B617"/>
      <c r="C617"/>
      <c r="D617"/>
      <c r="E617"/>
      <c r="F617"/>
      <c r="G617"/>
      <c r="H617"/>
      <c r="I617"/>
      <c r="J617" s="183"/>
      <c r="K617"/>
      <c r="L617" s="184"/>
      <c r="M617" s="184"/>
      <c r="N617" s="183"/>
    </row>
    <row r="618" spans="1:14" x14ac:dyDescent="0.25">
      <c r="A618"/>
      <c r="B618"/>
      <c r="C618"/>
      <c r="D618"/>
      <c r="E618"/>
      <c r="F618"/>
      <c r="G618"/>
      <c r="H618"/>
      <c r="I618"/>
      <c r="J618" s="183"/>
      <c r="K618"/>
      <c r="L618" s="184"/>
      <c r="M618" s="184"/>
      <c r="N618" s="183"/>
    </row>
    <row r="619" spans="1:14" x14ac:dyDescent="0.25">
      <c r="A619"/>
      <c r="B619"/>
      <c r="C619"/>
      <c r="D619"/>
      <c r="E619"/>
      <c r="F619"/>
      <c r="G619"/>
      <c r="H619"/>
      <c r="I619"/>
      <c r="J619" s="183"/>
      <c r="K619"/>
      <c r="L619" s="184"/>
      <c r="M619" s="184"/>
      <c r="N619" s="183"/>
    </row>
    <row r="620" spans="1:14" x14ac:dyDescent="0.25">
      <c r="A620"/>
      <c r="B620"/>
      <c r="C620"/>
      <c r="D620"/>
      <c r="E620"/>
      <c r="F620"/>
      <c r="G620"/>
      <c r="H620"/>
      <c r="I620"/>
      <c r="J620" s="183"/>
      <c r="K620"/>
      <c r="L620" s="184"/>
      <c r="M620" s="184"/>
      <c r="N620" s="183"/>
    </row>
    <row r="621" spans="1:14" x14ac:dyDescent="0.25">
      <c r="A621"/>
      <c r="B621"/>
      <c r="C621"/>
      <c r="D621"/>
      <c r="E621"/>
      <c r="F621"/>
      <c r="G621"/>
      <c r="H621"/>
      <c r="I621"/>
      <c r="J621" s="183"/>
      <c r="K621"/>
      <c r="L621" s="184"/>
      <c r="M621" s="184"/>
      <c r="N621" s="183"/>
    </row>
    <row r="622" spans="1:14" x14ac:dyDescent="0.25">
      <c r="A622"/>
      <c r="B622"/>
      <c r="C622"/>
      <c r="D622"/>
      <c r="E622"/>
      <c r="F622"/>
      <c r="G622"/>
      <c r="H622"/>
      <c r="I622"/>
      <c r="J622" s="183"/>
      <c r="K622"/>
      <c r="L622" s="184"/>
      <c r="M622" s="184"/>
      <c r="N622" s="183"/>
    </row>
    <row r="623" spans="1:14" x14ac:dyDescent="0.25">
      <c r="A623"/>
      <c r="B623"/>
      <c r="C623"/>
      <c r="D623"/>
      <c r="E623"/>
      <c r="F623"/>
      <c r="G623"/>
      <c r="H623"/>
      <c r="I623"/>
      <c r="J623" s="183"/>
      <c r="K623"/>
      <c r="L623" s="184"/>
      <c r="M623" s="184"/>
      <c r="N623" s="183"/>
    </row>
    <row r="624" spans="1:14" x14ac:dyDescent="0.25">
      <c r="A624"/>
      <c r="B624"/>
      <c r="C624"/>
      <c r="D624"/>
      <c r="E624"/>
      <c r="F624"/>
      <c r="G624"/>
      <c r="H624"/>
      <c r="I624"/>
      <c r="J624" s="183"/>
      <c r="K624"/>
      <c r="L624" s="184"/>
      <c r="M624" s="184"/>
      <c r="N624" s="183"/>
    </row>
    <row r="625" spans="1:14" x14ac:dyDescent="0.25">
      <c r="A625"/>
      <c r="B625"/>
      <c r="C625"/>
      <c r="D625"/>
      <c r="E625"/>
      <c r="F625"/>
      <c r="G625"/>
      <c r="H625"/>
      <c r="I625"/>
      <c r="J625" s="183"/>
      <c r="K625"/>
      <c r="L625" s="184"/>
      <c r="M625" s="184"/>
      <c r="N625" s="183"/>
    </row>
    <row r="626" spans="1:14" x14ac:dyDescent="0.25">
      <c r="A626"/>
      <c r="B626"/>
      <c r="C626"/>
      <c r="D626"/>
      <c r="E626"/>
      <c r="F626"/>
      <c r="G626"/>
      <c r="H626"/>
      <c r="I626"/>
      <c r="J626" s="183"/>
      <c r="K626"/>
      <c r="L626" s="184"/>
      <c r="M626" s="184"/>
      <c r="N626" s="183"/>
    </row>
    <row r="627" spans="1:14" x14ac:dyDescent="0.25">
      <c r="A627"/>
      <c r="B627"/>
      <c r="C627"/>
      <c r="D627"/>
      <c r="E627"/>
      <c r="F627"/>
      <c r="G627"/>
      <c r="H627"/>
      <c r="I627"/>
      <c r="J627" s="183"/>
      <c r="K627"/>
      <c r="L627" s="184"/>
      <c r="M627" s="184"/>
      <c r="N627" s="183"/>
    </row>
    <row r="628" spans="1:14" x14ac:dyDescent="0.25">
      <c r="A628"/>
      <c r="B628"/>
      <c r="C628"/>
      <c r="D628"/>
      <c r="E628"/>
      <c r="F628"/>
      <c r="G628"/>
      <c r="H628"/>
      <c r="I628"/>
      <c r="J628" s="183"/>
      <c r="K628"/>
      <c r="L628" s="184"/>
      <c r="M628" s="184"/>
      <c r="N628" s="183"/>
    </row>
    <row r="629" spans="1:14" x14ac:dyDescent="0.25">
      <c r="A629"/>
      <c r="B629"/>
      <c r="C629"/>
      <c r="D629"/>
      <c r="E629"/>
      <c r="F629"/>
      <c r="G629"/>
      <c r="H629"/>
      <c r="I629"/>
      <c r="J629" s="183"/>
      <c r="K629"/>
      <c r="L629" s="184"/>
      <c r="M629" s="184"/>
      <c r="N629" s="183"/>
    </row>
    <row r="630" spans="1:14" x14ac:dyDescent="0.25">
      <c r="A630"/>
      <c r="B630"/>
      <c r="C630"/>
      <c r="D630"/>
      <c r="E630"/>
      <c r="F630"/>
      <c r="G630"/>
      <c r="H630"/>
      <c r="I630"/>
      <c r="J630" s="183"/>
      <c r="K630"/>
      <c r="L630" s="184"/>
      <c r="M630" s="184"/>
      <c r="N630" s="183"/>
    </row>
    <row r="631" spans="1:14" x14ac:dyDescent="0.25">
      <c r="A631"/>
      <c r="B631"/>
      <c r="C631"/>
      <c r="D631"/>
      <c r="E631"/>
      <c r="F631"/>
      <c r="G631"/>
      <c r="H631"/>
      <c r="I631"/>
      <c r="J631" s="183"/>
      <c r="K631"/>
      <c r="L631" s="184"/>
      <c r="M631" s="184"/>
      <c r="N631" s="183"/>
    </row>
    <row r="632" spans="1:14" x14ac:dyDescent="0.25">
      <c r="A632"/>
      <c r="B632"/>
      <c r="C632"/>
      <c r="D632"/>
      <c r="E632"/>
      <c r="F632"/>
      <c r="G632"/>
      <c r="H632"/>
      <c r="I632"/>
      <c r="J632" s="183"/>
      <c r="K632"/>
      <c r="L632" s="184"/>
      <c r="M632" s="184"/>
      <c r="N632" s="183"/>
    </row>
    <row r="633" spans="1:14" x14ac:dyDescent="0.25">
      <c r="A633"/>
      <c r="B633"/>
      <c r="C633"/>
      <c r="D633"/>
      <c r="E633"/>
      <c r="F633"/>
      <c r="G633"/>
      <c r="H633"/>
      <c r="I633"/>
      <c r="J633" s="183"/>
      <c r="K633"/>
      <c r="L633" s="184"/>
      <c r="M633" s="184"/>
      <c r="N633" s="183"/>
    </row>
    <row r="634" spans="1:14" x14ac:dyDescent="0.25">
      <c r="A634"/>
      <c r="B634"/>
      <c r="C634"/>
      <c r="D634"/>
      <c r="E634"/>
      <c r="F634"/>
      <c r="G634"/>
      <c r="H634"/>
      <c r="I634"/>
      <c r="J634" s="183"/>
      <c r="K634"/>
      <c r="L634" s="184"/>
      <c r="M634" s="184"/>
      <c r="N634" s="183"/>
    </row>
    <row r="635" spans="1:14" x14ac:dyDescent="0.25">
      <c r="A635"/>
      <c r="B635"/>
      <c r="C635"/>
      <c r="D635"/>
      <c r="E635"/>
      <c r="F635"/>
      <c r="G635"/>
      <c r="H635"/>
      <c r="I635"/>
      <c r="J635" s="183"/>
      <c r="K635"/>
      <c r="L635" s="184"/>
      <c r="M635" s="184"/>
      <c r="N635" s="183"/>
    </row>
    <row r="636" spans="1:14" x14ac:dyDescent="0.25">
      <c r="A636"/>
      <c r="B636"/>
      <c r="C636"/>
      <c r="D636"/>
      <c r="E636"/>
      <c r="F636"/>
      <c r="G636"/>
      <c r="H636"/>
      <c r="I636"/>
      <c r="J636" s="183"/>
      <c r="K636"/>
      <c r="L636" s="184"/>
      <c r="M636" s="184"/>
      <c r="N636" s="183"/>
    </row>
    <row r="637" spans="1:14" x14ac:dyDescent="0.25">
      <c r="A637"/>
      <c r="B637"/>
      <c r="C637"/>
      <c r="D637"/>
      <c r="E637"/>
      <c r="F637"/>
      <c r="G637"/>
      <c r="H637"/>
      <c r="I637"/>
      <c r="J637" s="183"/>
      <c r="K637"/>
      <c r="L637" s="184"/>
      <c r="M637" s="184"/>
      <c r="N637" s="183"/>
    </row>
    <row r="638" spans="1:14" x14ac:dyDescent="0.25">
      <c r="A638"/>
      <c r="B638"/>
      <c r="C638"/>
      <c r="D638"/>
      <c r="E638"/>
      <c r="F638"/>
      <c r="G638"/>
      <c r="H638"/>
      <c r="I638"/>
      <c r="J638" s="183"/>
      <c r="K638"/>
      <c r="L638" s="184"/>
      <c r="M638" s="184"/>
      <c r="N638" s="183"/>
    </row>
    <row r="639" spans="1:14" x14ac:dyDescent="0.25">
      <c r="A639"/>
      <c r="B639"/>
      <c r="C639"/>
      <c r="D639"/>
      <c r="E639"/>
      <c r="F639"/>
      <c r="G639"/>
      <c r="H639"/>
      <c r="I639"/>
      <c r="J639" s="183"/>
      <c r="K639"/>
      <c r="L639" s="184"/>
      <c r="M639" s="184"/>
      <c r="N639" s="183"/>
    </row>
    <row r="640" spans="1:14" x14ac:dyDescent="0.25">
      <c r="A640"/>
      <c r="B640"/>
      <c r="C640"/>
      <c r="D640"/>
      <c r="E640"/>
      <c r="F640"/>
      <c r="G640"/>
      <c r="H640"/>
      <c r="I640"/>
      <c r="J640" s="183"/>
      <c r="K640"/>
      <c r="L640" s="184"/>
      <c r="M640" s="184"/>
      <c r="N640" s="183"/>
    </row>
    <row r="641" spans="1:14" x14ac:dyDescent="0.25">
      <c r="A641"/>
      <c r="B641"/>
      <c r="C641"/>
      <c r="D641"/>
      <c r="E641"/>
      <c r="F641"/>
      <c r="G641"/>
      <c r="H641"/>
      <c r="I641"/>
      <c r="J641" s="183"/>
      <c r="K641"/>
      <c r="L641" s="184"/>
      <c r="M641" s="184"/>
      <c r="N641" s="183"/>
    </row>
    <row r="642" spans="1:14" x14ac:dyDescent="0.25">
      <c r="A642"/>
      <c r="B642"/>
      <c r="C642"/>
      <c r="D642"/>
      <c r="E642"/>
      <c r="F642"/>
      <c r="G642"/>
      <c r="H642"/>
      <c r="I642"/>
      <c r="J642" s="183"/>
      <c r="K642"/>
      <c r="L642" s="184"/>
      <c r="M642" s="184"/>
      <c r="N642" s="183"/>
    </row>
    <row r="643" spans="1:14" x14ac:dyDescent="0.25">
      <c r="A643"/>
      <c r="B643"/>
      <c r="C643"/>
      <c r="D643"/>
      <c r="E643"/>
      <c r="F643"/>
      <c r="G643"/>
      <c r="H643"/>
      <c r="I643"/>
      <c r="J643" s="183"/>
      <c r="K643"/>
      <c r="L643" s="184"/>
      <c r="M643" s="184"/>
      <c r="N643" s="183"/>
    </row>
    <row r="644" spans="1:14" x14ac:dyDescent="0.25">
      <c r="A644"/>
      <c r="B644"/>
      <c r="C644"/>
      <c r="D644"/>
      <c r="E644"/>
      <c r="F644"/>
      <c r="G644"/>
      <c r="H644"/>
      <c r="I644"/>
      <c r="J644" s="183"/>
      <c r="K644"/>
      <c r="L644" s="184"/>
      <c r="M644" s="184"/>
      <c r="N644" s="183"/>
    </row>
    <row r="645" spans="1:14" x14ac:dyDescent="0.25">
      <c r="A645"/>
      <c r="B645"/>
      <c r="C645"/>
      <c r="D645"/>
      <c r="E645"/>
      <c r="F645"/>
      <c r="G645"/>
      <c r="H645"/>
      <c r="I645"/>
      <c r="J645" s="183"/>
      <c r="K645"/>
      <c r="L645" s="184"/>
      <c r="M645" s="184"/>
      <c r="N645" s="183"/>
    </row>
    <row r="646" spans="1:14" x14ac:dyDescent="0.25">
      <c r="A646"/>
      <c r="B646"/>
      <c r="C646"/>
      <c r="D646"/>
      <c r="E646"/>
      <c r="F646"/>
      <c r="G646"/>
      <c r="H646"/>
      <c r="I646"/>
      <c r="J646" s="183"/>
      <c r="K646"/>
      <c r="L646" s="184"/>
      <c r="M646" s="184"/>
      <c r="N646" s="183"/>
    </row>
    <row r="647" spans="1:14" x14ac:dyDescent="0.25">
      <c r="A647"/>
      <c r="B647"/>
      <c r="C647"/>
      <c r="D647"/>
      <c r="E647"/>
      <c r="F647"/>
      <c r="G647"/>
      <c r="H647"/>
      <c r="I647"/>
      <c r="J647" s="183"/>
      <c r="K647"/>
      <c r="L647" s="184"/>
      <c r="M647" s="184"/>
      <c r="N647" s="183"/>
    </row>
    <row r="648" spans="1:14" x14ac:dyDescent="0.25">
      <c r="A648"/>
      <c r="B648"/>
      <c r="C648"/>
      <c r="D648"/>
      <c r="E648"/>
      <c r="F648"/>
      <c r="G648"/>
      <c r="H648"/>
      <c r="I648"/>
      <c r="J648" s="183"/>
      <c r="K648"/>
      <c r="L648" s="184"/>
      <c r="M648" s="184"/>
      <c r="N648" s="183"/>
    </row>
    <row r="649" spans="1:14" x14ac:dyDescent="0.25">
      <c r="A649"/>
      <c r="B649"/>
      <c r="C649"/>
      <c r="D649"/>
      <c r="E649"/>
      <c r="F649"/>
      <c r="G649"/>
      <c r="H649"/>
      <c r="I649"/>
      <c r="J649" s="183"/>
      <c r="K649"/>
      <c r="L649" s="184"/>
      <c r="M649" s="184"/>
      <c r="N649" s="183"/>
    </row>
    <row r="650" spans="1:14" x14ac:dyDescent="0.25">
      <c r="A650"/>
      <c r="B650"/>
      <c r="C650"/>
      <c r="D650"/>
      <c r="E650"/>
      <c r="F650"/>
      <c r="G650"/>
      <c r="H650"/>
      <c r="I650"/>
      <c r="J650" s="183"/>
      <c r="K650"/>
      <c r="L650" s="184"/>
      <c r="M650" s="184"/>
      <c r="N650" s="183"/>
    </row>
    <row r="651" spans="1:14" x14ac:dyDescent="0.25">
      <c r="A651"/>
      <c r="B651"/>
      <c r="C651"/>
      <c r="D651"/>
      <c r="E651"/>
      <c r="F651"/>
      <c r="G651"/>
      <c r="H651"/>
      <c r="I651"/>
      <c r="J651" s="183"/>
      <c r="K651"/>
      <c r="L651" s="184"/>
      <c r="M651" s="184"/>
      <c r="N651" s="183"/>
    </row>
    <row r="652" spans="1:14" x14ac:dyDescent="0.25">
      <c r="A652"/>
      <c r="B652"/>
      <c r="C652"/>
      <c r="D652"/>
      <c r="E652"/>
      <c r="F652"/>
      <c r="G652"/>
      <c r="H652"/>
      <c r="I652"/>
      <c r="J652" s="183"/>
      <c r="K652"/>
      <c r="L652" s="184"/>
      <c r="M652" s="184"/>
      <c r="N652" s="183"/>
    </row>
    <row r="653" spans="1:14" x14ac:dyDescent="0.25">
      <c r="A653"/>
      <c r="B653"/>
      <c r="C653"/>
      <c r="D653"/>
      <c r="E653"/>
      <c r="F653"/>
      <c r="G653"/>
      <c r="H653"/>
      <c r="I653"/>
      <c r="J653" s="183"/>
      <c r="K653"/>
      <c r="L653" s="184"/>
      <c r="M653" s="184"/>
      <c r="N653" s="183"/>
    </row>
    <row r="654" spans="1:14" x14ac:dyDescent="0.25">
      <c r="A654"/>
      <c r="B654"/>
      <c r="C654"/>
      <c r="D654"/>
      <c r="E654"/>
      <c r="F654"/>
      <c r="G654"/>
      <c r="H654"/>
      <c r="I654"/>
      <c r="J654" s="183"/>
      <c r="K654"/>
      <c r="L654" s="184"/>
      <c r="M654" s="184"/>
      <c r="N654" s="183"/>
    </row>
    <row r="655" spans="1:14" x14ac:dyDescent="0.25">
      <c r="A655"/>
      <c r="B655"/>
      <c r="C655"/>
      <c r="D655"/>
      <c r="E655"/>
      <c r="F655"/>
      <c r="G655"/>
      <c r="H655"/>
      <c r="I655"/>
      <c r="J655" s="183"/>
      <c r="K655"/>
      <c r="L655" s="184"/>
      <c r="M655" s="184"/>
      <c r="N655" s="183"/>
    </row>
    <row r="656" spans="1:14" x14ac:dyDescent="0.25">
      <c r="A656"/>
      <c r="B656"/>
      <c r="C656"/>
      <c r="D656"/>
      <c r="E656"/>
      <c r="F656"/>
      <c r="G656"/>
      <c r="H656"/>
      <c r="I656"/>
      <c r="J656" s="183"/>
      <c r="K656"/>
      <c r="L656" s="184"/>
      <c r="M656" s="184"/>
      <c r="N656" s="183"/>
    </row>
    <row r="657" spans="1:14" x14ac:dyDescent="0.25">
      <c r="A657"/>
      <c r="B657"/>
      <c r="C657"/>
      <c r="D657"/>
      <c r="E657"/>
      <c r="F657"/>
      <c r="G657"/>
      <c r="H657"/>
      <c r="I657"/>
      <c r="J657" s="183"/>
      <c r="K657"/>
      <c r="L657" s="184"/>
      <c r="M657" s="184"/>
      <c r="N657" s="183"/>
    </row>
    <row r="658" spans="1:14" x14ac:dyDescent="0.25">
      <c r="A658"/>
      <c r="B658"/>
      <c r="C658"/>
      <c r="D658"/>
      <c r="E658"/>
      <c r="F658"/>
      <c r="G658"/>
      <c r="H658"/>
      <c r="I658"/>
      <c r="J658" s="183"/>
      <c r="K658"/>
      <c r="L658" s="184"/>
      <c r="M658" s="184"/>
      <c r="N658" s="183"/>
    </row>
    <row r="659" spans="1:14" x14ac:dyDescent="0.25">
      <c r="A659"/>
      <c r="B659"/>
      <c r="C659"/>
      <c r="D659"/>
      <c r="E659"/>
      <c r="F659"/>
      <c r="G659"/>
      <c r="H659"/>
      <c r="I659"/>
      <c r="J659" s="183"/>
      <c r="K659"/>
      <c r="L659" s="184"/>
      <c r="M659" s="184"/>
      <c r="N659" s="183"/>
    </row>
    <row r="660" spans="1:14" x14ac:dyDescent="0.25">
      <c r="A660"/>
      <c r="B660"/>
      <c r="C660"/>
      <c r="D660"/>
      <c r="E660"/>
      <c r="F660"/>
      <c r="G660"/>
      <c r="H660"/>
      <c r="I660"/>
      <c r="J660" s="183"/>
      <c r="K660"/>
      <c r="L660" s="184"/>
      <c r="M660" s="184"/>
      <c r="N660" s="183"/>
    </row>
    <row r="661" spans="1:14" x14ac:dyDescent="0.25">
      <c r="A661"/>
      <c r="B661"/>
      <c r="C661"/>
      <c r="D661"/>
      <c r="E661"/>
      <c r="F661"/>
      <c r="G661"/>
      <c r="H661"/>
      <c r="I661"/>
      <c r="J661" s="183"/>
      <c r="K661"/>
      <c r="L661" s="184"/>
      <c r="M661" s="184"/>
      <c r="N661" s="183"/>
    </row>
    <row r="662" spans="1:14" x14ac:dyDescent="0.25">
      <c r="A662"/>
      <c r="B662"/>
      <c r="C662"/>
      <c r="D662"/>
      <c r="E662"/>
      <c r="F662"/>
      <c r="G662"/>
      <c r="H662"/>
      <c r="I662"/>
      <c r="J662" s="183"/>
      <c r="K662"/>
      <c r="L662" s="184"/>
      <c r="M662" s="184"/>
      <c r="N662" s="183"/>
    </row>
    <row r="663" spans="1:14" x14ac:dyDescent="0.25">
      <c r="A663"/>
      <c r="B663"/>
      <c r="C663"/>
      <c r="D663"/>
      <c r="E663"/>
      <c r="F663"/>
      <c r="G663"/>
      <c r="H663"/>
      <c r="I663"/>
      <c r="J663" s="183"/>
      <c r="K663"/>
      <c r="L663" s="184"/>
      <c r="M663" s="184"/>
      <c r="N663" s="183"/>
    </row>
    <row r="664" spans="1:14" x14ac:dyDescent="0.25">
      <c r="A664"/>
      <c r="B664"/>
      <c r="C664"/>
      <c r="D664"/>
      <c r="E664"/>
      <c r="F664"/>
      <c r="G664"/>
      <c r="H664"/>
      <c r="I664"/>
      <c r="J664" s="183"/>
      <c r="K664"/>
      <c r="L664" s="184"/>
      <c r="M664" s="184"/>
      <c r="N664" s="183"/>
    </row>
    <row r="665" spans="1:14" x14ac:dyDescent="0.25">
      <c r="A665"/>
      <c r="B665"/>
      <c r="C665"/>
      <c r="D665"/>
      <c r="E665"/>
      <c r="F665"/>
      <c r="G665"/>
      <c r="H665"/>
      <c r="I665"/>
      <c r="J665" s="183"/>
      <c r="K665"/>
      <c r="L665" s="184"/>
      <c r="M665" s="184"/>
      <c r="N665" s="183"/>
    </row>
    <row r="666" spans="1:14" x14ac:dyDescent="0.25">
      <c r="A666"/>
      <c r="B666"/>
      <c r="C666"/>
      <c r="D666"/>
      <c r="E666"/>
      <c r="F666"/>
      <c r="G666"/>
      <c r="H666"/>
      <c r="I666"/>
      <c r="J666" s="183"/>
      <c r="K666"/>
      <c r="L666" s="184"/>
      <c r="M666" s="184"/>
      <c r="N666" s="183"/>
    </row>
    <row r="667" spans="1:14" x14ac:dyDescent="0.25">
      <c r="A667"/>
      <c r="B667"/>
      <c r="C667"/>
      <c r="D667"/>
      <c r="E667"/>
      <c r="F667"/>
      <c r="G667"/>
      <c r="H667"/>
      <c r="I667"/>
      <c r="J667" s="183"/>
      <c r="K667"/>
      <c r="L667" s="184"/>
      <c r="M667" s="184"/>
      <c r="N667" s="183"/>
    </row>
    <row r="668" spans="1:14" x14ac:dyDescent="0.25">
      <c r="A668"/>
      <c r="B668"/>
      <c r="C668"/>
      <c r="D668"/>
      <c r="E668"/>
      <c r="F668"/>
      <c r="G668"/>
      <c r="H668"/>
      <c r="I668"/>
      <c r="J668" s="183"/>
      <c r="K668"/>
      <c r="L668" s="184"/>
      <c r="M668" s="184"/>
      <c r="N668" s="183"/>
    </row>
    <row r="669" spans="1:14" x14ac:dyDescent="0.25">
      <c r="A669"/>
      <c r="B669"/>
      <c r="C669"/>
      <c r="D669"/>
      <c r="E669"/>
      <c r="F669"/>
      <c r="G669"/>
      <c r="H669"/>
      <c r="I669"/>
      <c r="J669" s="183"/>
      <c r="K669"/>
      <c r="L669" s="184"/>
      <c r="M669" s="184"/>
      <c r="N669" s="183"/>
    </row>
    <row r="670" spans="1:14" x14ac:dyDescent="0.25">
      <c r="A670"/>
      <c r="B670"/>
      <c r="C670"/>
      <c r="D670"/>
      <c r="E670"/>
      <c r="F670"/>
      <c r="G670"/>
      <c r="H670"/>
      <c r="I670"/>
      <c r="J670" s="183"/>
      <c r="K670"/>
      <c r="L670" s="184"/>
      <c r="M670" s="184"/>
      <c r="N670" s="183"/>
    </row>
    <row r="671" spans="1:14" x14ac:dyDescent="0.25">
      <c r="A671"/>
      <c r="B671"/>
      <c r="C671"/>
      <c r="D671"/>
      <c r="E671"/>
      <c r="F671"/>
      <c r="G671"/>
      <c r="H671"/>
      <c r="I671"/>
      <c r="J671" s="183"/>
      <c r="K671"/>
      <c r="L671" s="184"/>
      <c r="M671" s="184"/>
      <c r="N671" s="183"/>
    </row>
    <row r="672" spans="1:14" x14ac:dyDescent="0.25">
      <c r="A672"/>
      <c r="B672"/>
      <c r="C672"/>
      <c r="D672"/>
      <c r="E672"/>
      <c r="F672"/>
      <c r="G672"/>
      <c r="H672"/>
      <c r="I672"/>
      <c r="J672" s="183"/>
      <c r="K672"/>
      <c r="L672" s="184"/>
      <c r="M672" s="184"/>
      <c r="N672" s="183"/>
    </row>
    <row r="673" spans="1:14" x14ac:dyDescent="0.25">
      <c r="A673"/>
      <c r="B673"/>
      <c r="C673"/>
      <c r="D673"/>
      <c r="E673"/>
      <c r="F673"/>
      <c r="G673"/>
      <c r="H673"/>
      <c r="I673"/>
      <c r="J673" s="183"/>
      <c r="K673"/>
      <c r="L673" s="184"/>
      <c r="M673" s="184"/>
      <c r="N673" s="183"/>
    </row>
    <row r="674" spans="1:14" x14ac:dyDescent="0.25">
      <c r="A674"/>
      <c r="B674"/>
      <c r="C674"/>
      <c r="D674"/>
      <c r="E674"/>
      <c r="F674"/>
      <c r="G674"/>
      <c r="H674"/>
      <c r="I674"/>
      <c r="J674" s="183"/>
      <c r="K674"/>
      <c r="L674" s="184"/>
      <c r="M674" s="184"/>
      <c r="N674" s="183"/>
    </row>
    <row r="675" spans="1:14" x14ac:dyDescent="0.25">
      <c r="A675"/>
      <c r="B675"/>
      <c r="C675"/>
      <c r="D675"/>
      <c r="E675"/>
      <c r="F675"/>
      <c r="G675"/>
      <c r="H675"/>
      <c r="I675"/>
      <c r="J675" s="183"/>
      <c r="K675"/>
      <c r="L675" s="184"/>
      <c r="M675" s="184"/>
      <c r="N675" s="183"/>
    </row>
    <row r="676" spans="1:14" x14ac:dyDescent="0.25">
      <c r="A676"/>
      <c r="B676"/>
      <c r="C676"/>
      <c r="D676"/>
      <c r="E676"/>
      <c r="F676"/>
      <c r="G676"/>
      <c r="H676"/>
      <c r="I676"/>
      <c r="J676" s="183"/>
      <c r="K676"/>
      <c r="L676" s="184"/>
      <c r="M676" s="184"/>
      <c r="N676" s="183"/>
    </row>
    <row r="677" spans="1:14" x14ac:dyDescent="0.25">
      <c r="A677"/>
      <c r="B677"/>
      <c r="C677"/>
      <c r="D677"/>
      <c r="E677"/>
      <c r="F677"/>
      <c r="G677"/>
      <c r="H677"/>
      <c r="I677"/>
      <c r="J677" s="183"/>
      <c r="K677"/>
      <c r="L677" s="184"/>
      <c r="M677" s="184"/>
      <c r="N677" s="183"/>
    </row>
    <row r="678" spans="1:14" x14ac:dyDescent="0.25">
      <c r="A678"/>
      <c r="B678"/>
      <c r="C678"/>
      <c r="D678"/>
      <c r="E678"/>
      <c r="F678"/>
      <c r="G678"/>
      <c r="H678"/>
      <c r="I678"/>
      <c r="J678" s="183"/>
      <c r="K678"/>
      <c r="L678" s="184"/>
      <c r="M678" s="184"/>
      <c r="N678" s="183"/>
    </row>
    <row r="679" spans="1:14" x14ac:dyDescent="0.25">
      <c r="A679"/>
      <c r="B679"/>
      <c r="C679"/>
      <c r="D679"/>
      <c r="E679"/>
      <c r="F679"/>
      <c r="G679"/>
      <c r="H679"/>
      <c r="I679"/>
      <c r="J679" s="183"/>
      <c r="K679"/>
      <c r="L679" s="184"/>
      <c r="M679" s="184"/>
      <c r="N679" s="183"/>
    </row>
    <row r="680" spans="1:14" x14ac:dyDescent="0.25">
      <c r="A680"/>
      <c r="B680"/>
      <c r="C680"/>
      <c r="D680"/>
      <c r="E680"/>
      <c r="F680"/>
      <c r="G680"/>
      <c r="H680"/>
      <c r="I680"/>
      <c r="J680" s="183"/>
      <c r="K680"/>
      <c r="L680" s="184"/>
      <c r="M680" s="184"/>
      <c r="N680" s="183"/>
    </row>
    <row r="681" spans="1:14" x14ac:dyDescent="0.25">
      <c r="A681"/>
      <c r="B681"/>
      <c r="C681"/>
      <c r="D681"/>
      <c r="E681"/>
      <c r="F681"/>
      <c r="G681"/>
      <c r="H681"/>
      <c r="I681"/>
      <c r="J681" s="183"/>
      <c r="K681"/>
      <c r="L681" s="184"/>
      <c r="M681" s="184"/>
      <c r="N681" s="183"/>
    </row>
    <row r="682" spans="1:14" x14ac:dyDescent="0.25">
      <c r="A682"/>
      <c r="B682"/>
      <c r="C682"/>
      <c r="D682"/>
      <c r="E682"/>
      <c r="F682"/>
      <c r="G682"/>
      <c r="H682"/>
      <c r="I682"/>
      <c r="J682" s="183"/>
      <c r="K682"/>
      <c r="L682" s="184"/>
      <c r="M682" s="184"/>
      <c r="N682" s="183"/>
    </row>
    <row r="683" spans="1:14" x14ac:dyDescent="0.25">
      <c r="A683"/>
      <c r="B683"/>
      <c r="C683"/>
      <c r="D683"/>
      <c r="E683"/>
      <c r="F683"/>
      <c r="G683"/>
      <c r="H683"/>
      <c r="I683"/>
      <c r="J683" s="183"/>
      <c r="K683"/>
      <c r="L683" s="184"/>
      <c r="M683" s="184"/>
      <c r="N683" s="183"/>
    </row>
    <row r="684" spans="1:14" x14ac:dyDescent="0.25">
      <c r="A684"/>
      <c r="B684"/>
      <c r="C684"/>
      <c r="D684"/>
      <c r="E684"/>
      <c r="F684"/>
      <c r="G684"/>
      <c r="H684"/>
      <c r="I684"/>
      <c r="J684" s="183"/>
      <c r="K684"/>
      <c r="L684" s="184"/>
      <c r="M684" s="184"/>
      <c r="N684" s="183"/>
    </row>
    <row r="685" spans="1:14" x14ac:dyDescent="0.25">
      <c r="A685"/>
      <c r="B685"/>
      <c r="C685"/>
      <c r="D685"/>
      <c r="E685"/>
      <c r="F685"/>
      <c r="G685"/>
      <c r="H685"/>
      <c r="I685"/>
      <c r="J685" s="183"/>
      <c r="K685"/>
      <c r="L685" s="184"/>
      <c r="M685" s="184"/>
      <c r="N685" s="183"/>
    </row>
    <row r="686" spans="1:14" x14ac:dyDescent="0.25">
      <c r="A686"/>
      <c r="B686"/>
      <c r="C686"/>
      <c r="D686"/>
      <c r="E686"/>
      <c r="F686"/>
      <c r="G686"/>
      <c r="H686"/>
      <c r="I686"/>
      <c r="J686" s="183"/>
      <c r="K686"/>
      <c r="L686" s="184"/>
      <c r="M686" s="184"/>
      <c r="N686" s="183"/>
    </row>
    <row r="687" spans="1:14" x14ac:dyDescent="0.25">
      <c r="A687"/>
      <c r="B687"/>
      <c r="C687"/>
      <c r="D687"/>
      <c r="E687"/>
      <c r="F687"/>
      <c r="G687"/>
      <c r="H687"/>
      <c r="I687"/>
      <c r="J687" s="183"/>
      <c r="K687"/>
      <c r="L687" s="184"/>
      <c r="M687" s="184"/>
      <c r="N687" s="183"/>
    </row>
    <row r="688" spans="1:14" x14ac:dyDescent="0.25">
      <c r="A688"/>
      <c r="B688"/>
      <c r="C688"/>
      <c r="D688"/>
      <c r="E688"/>
      <c r="F688"/>
      <c r="G688"/>
      <c r="H688"/>
      <c r="I688"/>
      <c r="J688" s="183"/>
      <c r="K688"/>
      <c r="L688" s="184"/>
      <c r="M688" s="184"/>
      <c r="N688" s="183"/>
    </row>
    <row r="689" spans="1:14" x14ac:dyDescent="0.25">
      <c r="A689"/>
      <c r="B689"/>
      <c r="C689"/>
      <c r="D689"/>
      <c r="E689"/>
      <c r="F689"/>
      <c r="G689"/>
      <c r="H689"/>
      <c r="I689"/>
      <c r="J689" s="183"/>
      <c r="K689"/>
      <c r="L689" s="184"/>
      <c r="M689" s="184"/>
      <c r="N689" s="183"/>
    </row>
    <row r="690" spans="1:14" x14ac:dyDescent="0.25">
      <c r="A690"/>
      <c r="B690"/>
      <c r="C690"/>
      <c r="D690"/>
      <c r="E690"/>
      <c r="F690"/>
      <c r="G690"/>
      <c r="H690"/>
      <c r="I690"/>
      <c r="J690" s="183"/>
      <c r="K690"/>
      <c r="L690" s="184"/>
      <c r="M690" s="184"/>
      <c r="N690" s="183"/>
    </row>
    <row r="691" spans="1:14" x14ac:dyDescent="0.25">
      <c r="A691"/>
      <c r="B691"/>
      <c r="C691"/>
      <c r="D691"/>
      <c r="E691"/>
      <c r="F691"/>
      <c r="G691"/>
      <c r="H691"/>
      <c r="I691"/>
      <c r="J691" s="183"/>
      <c r="K691"/>
      <c r="L691" s="184"/>
      <c r="M691" s="184"/>
      <c r="N691" s="183"/>
    </row>
    <row r="692" spans="1:14" x14ac:dyDescent="0.25">
      <c r="A692"/>
      <c r="B692"/>
      <c r="C692"/>
      <c r="D692"/>
      <c r="E692"/>
      <c r="F692"/>
      <c r="G692"/>
      <c r="H692"/>
      <c r="I692"/>
      <c r="J692" s="183"/>
      <c r="K692"/>
      <c r="L692" s="184"/>
      <c r="M692" s="184"/>
      <c r="N692" s="183"/>
    </row>
    <row r="693" spans="1:14" x14ac:dyDescent="0.25">
      <c r="A693"/>
      <c r="B693"/>
      <c r="C693"/>
      <c r="D693"/>
      <c r="E693"/>
      <c r="F693"/>
      <c r="G693"/>
      <c r="H693"/>
      <c r="I693"/>
      <c r="J693" s="183"/>
      <c r="K693"/>
      <c r="L693" s="184"/>
      <c r="M693" s="184"/>
      <c r="N693" s="183"/>
    </row>
    <row r="694" spans="1:14" x14ac:dyDescent="0.25">
      <c r="A694"/>
      <c r="B694"/>
      <c r="C694"/>
      <c r="D694"/>
      <c r="E694"/>
      <c r="F694"/>
      <c r="G694"/>
      <c r="H694"/>
      <c r="I694"/>
      <c r="J694" s="183"/>
      <c r="K694"/>
      <c r="L694" s="184"/>
      <c r="M694" s="184"/>
      <c r="N694" s="183"/>
    </row>
    <row r="695" spans="1:14" x14ac:dyDescent="0.25">
      <c r="A695"/>
      <c r="B695"/>
      <c r="C695"/>
      <c r="D695"/>
      <c r="E695"/>
      <c r="F695"/>
      <c r="G695"/>
      <c r="H695"/>
      <c r="I695"/>
      <c r="J695" s="183"/>
      <c r="K695"/>
      <c r="L695" s="184"/>
      <c r="M695" s="184"/>
      <c r="N695" s="183"/>
    </row>
    <row r="696" spans="1:14" x14ac:dyDescent="0.25">
      <c r="A696"/>
      <c r="B696"/>
      <c r="C696"/>
      <c r="D696"/>
      <c r="E696"/>
      <c r="F696"/>
      <c r="G696"/>
      <c r="H696"/>
      <c r="I696"/>
      <c r="J696" s="183"/>
      <c r="K696"/>
      <c r="L696" s="184"/>
      <c r="M696" s="184"/>
      <c r="N696" s="183"/>
    </row>
    <row r="697" spans="1:14" x14ac:dyDescent="0.25">
      <c r="A697"/>
      <c r="B697"/>
      <c r="C697"/>
      <c r="D697"/>
      <c r="E697"/>
      <c r="F697"/>
      <c r="G697"/>
      <c r="H697"/>
      <c r="I697"/>
      <c r="J697" s="183"/>
      <c r="K697"/>
      <c r="L697" s="184"/>
      <c r="M697" s="184"/>
      <c r="N697" s="183"/>
    </row>
    <row r="698" spans="1:14" x14ac:dyDescent="0.25">
      <c r="A698"/>
      <c r="B698"/>
      <c r="C698"/>
      <c r="D698"/>
      <c r="E698"/>
      <c r="F698"/>
      <c r="G698"/>
      <c r="H698"/>
      <c r="I698"/>
      <c r="J698" s="183"/>
      <c r="K698"/>
      <c r="L698" s="184"/>
      <c r="M698" s="184"/>
      <c r="N698" s="183"/>
    </row>
    <row r="699" spans="1:14" x14ac:dyDescent="0.25">
      <c r="A699"/>
      <c r="B699"/>
      <c r="C699"/>
      <c r="D699"/>
      <c r="E699"/>
      <c r="F699"/>
      <c r="G699"/>
      <c r="H699"/>
      <c r="I699"/>
      <c r="J699" s="183"/>
      <c r="K699"/>
      <c r="L699" s="184"/>
      <c r="M699" s="184"/>
      <c r="N699" s="183"/>
    </row>
    <row r="700" spans="1:14" x14ac:dyDescent="0.25">
      <c r="A700"/>
      <c r="B700"/>
      <c r="C700"/>
      <c r="D700"/>
      <c r="E700"/>
      <c r="F700"/>
      <c r="G700"/>
      <c r="H700"/>
      <c r="I700"/>
      <c r="J700" s="183"/>
      <c r="K700"/>
      <c r="L700" s="184"/>
      <c r="M700" s="184"/>
      <c r="N700" s="183"/>
    </row>
    <row r="701" spans="1:14" x14ac:dyDescent="0.25">
      <c r="A701"/>
      <c r="B701"/>
      <c r="C701"/>
      <c r="D701"/>
      <c r="E701"/>
      <c r="F701"/>
      <c r="G701"/>
      <c r="H701"/>
      <c r="I701"/>
      <c r="J701" s="183"/>
      <c r="K701"/>
      <c r="L701" s="184"/>
      <c r="M701" s="184"/>
      <c r="N701" s="183"/>
    </row>
    <row r="702" spans="1:14" x14ac:dyDescent="0.25">
      <c r="A702"/>
      <c r="B702"/>
      <c r="C702"/>
      <c r="D702"/>
      <c r="E702"/>
      <c r="F702"/>
      <c r="G702"/>
      <c r="H702"/>
      <c r="I702"/>
      <c r="J702" s="183"/>
      <c r="K702"/>
      <c r="L702" s="184"/>
      <c r="M702" s="184"/>
      <c r="N702" s="183"/>
    </row>
    <row r="703" spans="1:14" x14ac:dyDescent="0.25">
      <c r="A703"/>
      <c r="B703"/>
      <c r="C703"/>
      <c r="D703"/>
      <c r="E703"/>
      <c r="F703"/>
      <c r="G703"/>
      <c r="H703"/>
      <c r="I703"/>
      <c r="J703" s="183"/>
      <c r="K703"/>
      <c r="L703" s="184"/>
      <c r="M703" s="184"/>
      <c r="N703" s="183"/>
    </row>
    <row r="704" spans="1:14" x14ac:dyDescent="0.25">
      <c r="A704"/>
      <c r="B704"/>
      <c r="C704"/>
      <c r="D704"/>
      <c r="E704"/>
      <c r="F704"/>
      <c r="G704"/>
      <c r="H704"/>
      <c r="I704"/>
      <c r="J704" s="183"/>
      <c r="K704"/>
      <c r="L704" s="184"/>
      <c r="M704" s="184"/>
      <c r="N704" s="183"/>
    </row>
    <row r="705" spans="1:14" x14ac:dyDescent="0.25">
      <c r="A705"/>
      <c r="B705"/>
      <c r="C705"/>
      <c r="D705"/>
      <c r="E705"/>
      <c r="F705"/>
      <c r="G705"/>
      <c r="H705"/>
      <c r="I705"/>
      <c r="J705" s="183"/>
      <c r="K705"/>
      <c r="L705" s="184"/>
      <c r="M705" s="184"/>
      <c r="N705" s="183"/>
    </row>
    <row r="706" spans="1:14" x14ac:dyDescent="0.25">
      <c r="A706"/>
      <c r="B706"/>
      <c r="C706"/>
      <c r="D706"/>
      <c r="E706"/>
      <c r="F706"/>
      <c r="G706"/>
      <c r="H706"/>
      <c r="I706"/>
      <c r="J706" s="183"/>
      <c r="K706"/>
      <c r="L706" s="184"/>
      <c r="M706" s="184"/>
      <c r="N706" s="183"/>
    </row>
    <row r="707" spans="1:14" x14ac:dyDescent="0.25">
      <c r="A707"/>
      <c r="B707"/>
      <c r="C707"/>
      <c r="D707"/>
      <c r="E707"/>
      <c r="F707"/>
      <c r="G707"/>
      <c r="H707"/>
      <c r="I707"/>
      <c r="J707" s="183"/>
      <c r="K707"/>
      <c r="L707" s="184"/>
      <c r="M707" s="184"/>
      <c r="N707" s="183"/>
    </row>
    <row r="708" spans="1:14" x14ac:dyDescent="0.25">
      <c r="A708"/>
      <c r="B708"/>
      <c r="C708"/>
      <c r="D708"/>
      <c r="E708"/>
      <c r="F708"/>
      <c r="G708"/>
      <c r="H708"/>
      <c r="I708"/>
      <c r="J708" s="183"/>
      <c r="K708"/>
      <c r="L708" s="184"/>
      <c r="M708" s="184"/>
      <c r="N708" s="183"/>
    </row>
    <row r="709" spans="1:14" x14ac:dyDescent="0.25">
      <c r="A709"/>
      <c r="B709"/>
      <c r="C709"/>
      <c r="D709"/>
      <c r="E709"/>
      <c r="F709"/>
      <c r="G709"/>
      <c r="H709"/>
      <c r="I709"/>
      <c r="J709" s="183"/>
      <c r="K709"/>
      <c r="L709" s="184"/>
      <c r="M709" s="184"/>
      <c r="N709" s="183"/>
    </row>
    <row r="710" spans="1:14" x14ac:dyDescent="0.25">
      <c r="A710"/>
      <c r="B710"/>
      <c r="C710"/>
      <c r="D710"/>
      <c r="E710"/>
      <c r="F710"/>
      <c r="G710"/>
      <c r="H710"/>
      <c r="I710"/>
      <c r="J710" s="183"/>
      <c r="K710"/>
      <c r="L710" s="184"/>
      <c r="M710" s="184"/>
      <c r="N710" s="183"/>
    </row>
    <row r="711" spans="1:14" x14ac:dyDescent="0.25">
      <c r="A711"/>
      <c r="B711"/>
      <c r="C711"/>
      <c r="D711"/>
      <c r="E711"/>
      <c r="F711"/>
      <c r="G711"/>
      <c r="H711"/>
      <c r="I711"/>
      <c r="J711" s="183"/>
      <c r="K711"/>
      <c r="L711" s="184"/>
      <c r="M711" s="184"/>
      <c r="N711" s="183"/>
    </row>
    <row r="712" spans="1:14" x14ac:dyDescent="0.25">
      <c r="A712"/>
      <c r="B712"/>
      <c r="C712"/>
      <c r="D712"/>
      <c r="E712"/>
      <c r="F712"/>
      <c r="G712"/>
      <c r="H712"/>
      <c r="I712"/>
      <c r="J712" s="183"/>
      <c r="K712"/>
      <c r="L712" s="184"/>
      <c r="M712" s="184"/>
      <c r="N712" s="183"/>
    </row>
    <row r="713" spans="1:14" x14ac:dyDescent="0.25">
      <c r="A713"/>
      <c r="B713"/>
      <c r="C713"/>
      <c r="D713"/>
      <c r="E713"/>
      <c r="F713"/>
      <c r="G713"/>
      <c r="H713"/>
      <c r="I713"/>
      <c r="J713" s="183"/>
      <c r="K713"/>
      <c r="L713" s="184"/>
      <c r="M713" s="184"/>
      <c r="N713" s="183"/>
    </row>
    <row r="714" spans="1:14" x14ac:dyDescent="0.25">
      <c r="A714"/>
      <c r="B714"/>
      <c r="C714"/>
      <c r="D714"/>
      <c r="E714"/>
      <c r="F714"/>
      <c r="G714"/>
      <c r="H714"/>
      <c r="I714"/>
      <c r="J714" s="183"/>
      <c r="K714"/>
      <c r="L714" s="184"/>
      <c r="M714" s="184"/>
      <c r="N714" s="183"/>
    </row>
    <row r="715" spans="1:14" x14ac:dyDescent="0.25">
      <c r="A715"/>
      <c r="B715"/>
      <c r="C715"/>
      <c r="D715"/>
      <c r="E715"/>
      <c r="F715"/>
      <c r="G715"/>
      <c r="H715"/>
      <c r="I715"/>
      <c r="J715" s="183"/>
      <c r="K715"/>
      <c r="L715" s="184"/>
      <c r="M715" s="184"/>
      <c r="N715" s="183"/>
    </row>
    <row r="716" spans="1:14" x14ac:dyDescent="0.25">
      <c r="A716"/>
      <c r="B716"/>
      <c r="C716"/>
      <c r="D716"/>
      <c r="E716"/>
      <c r="F716"/>
      <c r="G716"/>
      <c r="H716"/>
      <c r="I716"/>
      <c r="J716" s="183"/>
      <c r="K716"/>
      <c r="L716" s="184"/>
      <c r="M716" s="184"/>
      <c r="N716" s="183"/>
    </row>
    <row r="717" spans="1:14" x14ac:dyDescent="0.25">
      <c r="A717"/>
      <c r="B717"/>
      <c r="C717"/>
      <c r="D717"/>
      <c r="E717"/>
      <c r="F717"/>
      <c r="G717"/>
      <c r="H717"/>
      <c r="I717"/>
      <c r="J717" s="183"/>
      <c r="K717"/>
      <c r="L717" s="184"/>
      <c r="M717" s="184"/>
      <c r="N717" s="183"/>
    </row>
    <row r="718" spans="1:14" x14ac:dyDescent="0.25">
      <c r="A718"/>
      <c r="B718"/>
      <c r="C718"/>
      <c r="D718"/>
      <c r="E718"/>
      <c r="F718"/>
      <c r="G718"/>
      <c r="H718"/>
      <c r="I718"/>
      <c r="J718" s="183"/>
      <c r="K718"/>
      <c r="L718" s="184"/>
      <c r="M718" s="184"/>
      <c r="N718" s="183"/>
    </row>
    <row r="719" spans="1:14" x14ac:dyDescent="0.25">
      <c r="A719"/>
      <c r="B719"/>
      <c r="C719"/>
      <c r="D719"/>
      <c r="E719"/>
      <c r="F719"/>
      <c r="G719"/>
      <c r="H719"/>
      <c r="I719"/>
      <c r="J719" s="183"/>
      <c r="K719"/>
      <c r="L719" s="184"/>
      <c r="M719" s="184"/>
      <c r="N719" s="183"/>
    </row>
    <row r="720" spans="1:14" x14ac:dyDescent="0.25">
      <c r="A720"/>
      <c r="B720"/>
      <c r="C720"/>
      <c r="D720"/>
      <c r="E720"/>
      <c r="F720"/>
      <c r="G720"/>
      <c r="H720"/>
      <c r="I720"/>
      <c r="J720" s="183"/>
      <c r="K720"/>
      <c r="L720" s="184"/>
      <c r="M720" s="184"/>
      <c r="N720" s="183"/>
    </row>
    <row r="721" spans="1:14" x14ac:dyDescent="0.25">
      <c r="A721"/>
      <c r="B721"/>
      <c r="C721"/>
      <c r="D721"/>
      <c r="E721"/>
      <c r="F721"/>
      <c r="G721"/>
      <c r="H721"/>
      <c r="I721"/>
      <c r="J721" s="183"/>
      <c r="K721"/>
      <c r="L721" s="184"/>
      <c r="M721" s="184"/>
      <c r="N721" s="183"/>
    </row>
    <row r="722" spans="1:14" x14ac:dyDescent="0.25">
      <c r="A722"/>
      <c r="B722"/>
      <c r="C722"/>
      <c r="D722"/>
      <c r="E722"/>
      <c r="F722"/>
      <c r="G722"/>
      <c r="H722"/>
      <c r="I722"/>
      <c r="J722" s="183"/>
      <c r="K722"/>
      <c r="L722" s="184"/>
      <c r="M722" s="184"/>
      <c r="N722" s="183"/>
    </row>
    <row r="723" spans="1:14" x14ac:dyDescent="0.25">
      <c r="A723"/>
      <c r="B723"/>
      <c r="C723"/>
      <c r="D723"/>
      <c r="E723"/>
      <c r="F723"/>
      <c r="G723"/>
      <c r="H723"/>
      <c r="I723"/>
      <c r="J723" s="183"/>
      <c r="K723"/>
      <c r="L723" s="184"/>
      <c r="M723" s="184"/>
      <c r="N723" s="183"/>
    </row>
    <row r="724" spans="1:14" x14ac:dyDescent="0.25">
      <c r="A724"/>
      <c r="B724"/>
      <c r="C724"/>
      <c r="D724"/>
      <c r="E724"/>
      <c r="F724"/>
      <c r="G724"/>
      <c r="H724"/>
      <c r="I724"/>
      <c r="J724" s="183"/>
      <c r="K724"/>
      <c r="L724" s="184"/>
      <c r="M724" s="184"/>
      <c r="N724" s="183"/>
    </row>
    <row r="725" spans="1:14" x14ac:dyDescent="0.25">
      <c r="A725"/>
      <c r="B725"/>
      <c r="C725"/>
      <c r="D725"/>
      <c r="E725"/>
      <c r="F725"/>
      <c r="G725"/>
      <c r="H725"/>
      <c r="I725"/>
      <c r="J725" s="183"/>
      <c r="K725"/>
      <c r="L725" s="184"/>
      <c r="M725" s="184"/>
      <c r="N725" s="183"/>
    </row>
    <row r="726" spans="1:14" x14ac:dyDescent="0.25">
      <c r="A726"/>
      <c r="B726"/>
      <c r="C726"/>
      <c r="D726"/>
      <c r="E726"/>
      <c r="F726"/>
      <c r="G726"/>
      <c r="H726"/>
      <c r="I726"/>
      <c r="J726" s="183"/>
      <c r="K726"/>
      <c r="L726" s="184"/>
      <c r="M726" s="184"/>
      <c r="N726" s="183"/>
    </row>
    <row r="727" spans="1:14" x14ac:dyDescent="0.25">
      <c r="A727"/>
      <c r="B727"/>
      <c r="C727"/>
      <c r="D727"/>
      <c r="E727"/>
      <c r="F727"/>
      <c r="G727"/>
      <c r="H727"/>
      <c r="I727"/>
      <c r="J727" s="183"/>
      <c r="K727"/>
      <c r="L727" s="184"/>
      <c r="M727" s="184"/>
      <c r="N727" s="183"/>
    </row>
    <row r="728" spans="1:14" x14ac:dyDescent="0.25">
      <c r="A728"/>
      <c r="B728"/>
      <c r="C728"/>
      <c r="D728"/>
      <c r="E728"/>
      <c r="F728"/>
      <c r="G728"/>
      <c r="H728"/>
      <c r="I728"/>
      <c r="J728" s="183"/>
      <c r="K728"/>
      <c r="L728" s="184"/>
      <c r="M728" s="184"/>
      <c r="N728" s="183"/>
    </row>
    <row r="729" spans="1:14" x14ac:dyDescent="0.25">
      <c r="A729"/>
      <c r="B729"/>
      <c r="C729"/>
      <c r="D729"/>
      <c r="E729"/>
      <c r="F729"/>
      <c r="G729"/>
      <c r="H729"/>
      <c r="I729"/>
      <c r="J729" s="183"/>
      <c r="K729"/>
      <c r="L729" s="184"/>
      <c r="M729" s="184"/>
      <c r="N729" s="183"/>
    </row>
    <row r="730" spans="1:14" x14ac:dyDescent="0.25">
      <c r="A730"/>
      <c r="B730"/>
      <c r="C730"/>
      <c r="D730"/>
      <c r="E730"/>
      <c r="F730"/>
      <c r="G730"/>
      <c r="H730"/>
      <c r="I730"/>
      <c r="J730" s="183"/>
      <c r="K730"/>
      <c r="L730" s="184"/>
      <c r="M730" s="184"/>
      <c r="N730" s="183"/>
    </row>
    <row r="731" spans="1:14" x14ac:dyDescent="0.25">
      <c r="A731"/>
      <c r="B731"/>
      <c r="C731"/>
      <c r="D731"/>
      <c r="E731"/>
      <c r="F731"/>
      <c r="G731"/>
      <c r="H731"/>
      <c r="I731"/>
      <c r="J731" s="183"/>
      <c r="K731"/>
      <c r="L731" s="184"/>
      <c r="M731" s="184"/>
      <c r="N731" s="183"/>
    </row>
    <row r="732" spans="1:14" x14ac:dyDescent="0.25">
      <c r="A732"/>
      <c r="B732"/>
      <c r="C732"/>
      <c r="D732"/>
      <c r="E732"/>
      <c r="F732"/>
      <c r="G732"/>
      <c r="H732"/>
      <c r="I732"/>
      <c r="J732" s="183"/>
      <c r="K732"/>
      <c r="L732" s="184"/>
      <c r="M732" s="184"/>
      <c r="N732" s="183"/>
    </row>
    <row r="733" spans="1:14" x14ac:dyDescent="0.25">
      <c r="A733"/>
      <c r="B733"/>
      <c r="C733"/>
      <c r="D733"/>
      <c r="E733"/>
      <c r="F733"/>
      <c r="G733"/>
      <c r="H733"/>
      <c r="I733"/>
      <c r="J733" s="183"/>
      <c r="K733"/>
      <c r="L733" s="184"/>
      <c r="M733" s="184"/>
      <c r="N733" s="183"/>
    </row>
    <row r="734" spans="1:14" x14ac:dyDescent="0.25">
      <c r="A734"/>
      <c r="B734"/>
      <c r="C734"/>
      <c r="D734"/>
      <c r="E734"/>
      <c r="F734"/>
      <c r="G734"/>
      <c r="H734"/>
      <c r="I734"/>
      <c r="J734" s="183"/>
      <c r="K734"/>
      <c r="L734" s="184"/>
      <c r="M734" s="184"/>
      <c r="N734" s="183"/>
    </row>
    <row r="735" spans="1:14" x14ac:dyDescent="0.25">
      <c r="A735"/>
      <c r="B735"/>
      <c r="C735"/>
      <c r="D735"/>
      <c r="E735"/>
      <c r="F735"/>
      <c r="G735"/>
      <c r="H735"/>
      <c r="I735"/>
      <c r="J735" s="183"/>
      <c r="K735"/>
      <c r="L735" s="184"/>
      <c r="M735" s="184"/>
      <c r="N735" s="183"/>
    </row>
    <row r="736" spans="1:14" x14ac:dyDescent="0.25">
      <c r="A736"/>
      <c r="B736"/>
      <c r="C736"/>
      <c r="D736"/>
      <c r="E736"/>
      <c r="F736"/>
      <c r="G736"/>
      <c r="H736"/>
      <c r="I736"/>
      <c r="J736" s="183"/>
      <c r="K736"/>
      <c r="L736" s="184"/>
      <c r="M736" s="184"/>
      <c r="N736" s="183"/>
    </row>
    <row r="737" spans="1:14" x14ac:dyDescent="0.25">
      <c r="A737"/>
      <c r="B737"/>
      <c r="C737"/>
      <c r="D737"/>
      <c r="E737"/>
      <c r="F737"/>
      <c r="G737"/>
      <c r="H737"/>
      <c r="I737"/>
      <c r="J737" s="183"/>
      <c r="K737"/>
      <c r="L737" s="184"/>
      <c r="M737" s="184"/>
      <c r="N737" s="183"/>
    </row>
    <row r="738" spans="1:14" x14ac:dyDescent="0.25">
      <c r="A738"/>
      <c r="B738"/>
      <c r="C738"/>
      <c r="D738"/>
      <c r="E738"/>
      <c r="F738"/>
      <c r="G738"/>
      <c r="H738"/>
      <c r="I738"/>
      <c r="J738" s="183"/>
      <c r="K738"/>
      <c r="L738" s="184"/>
      <c r="M738" s="184"/>
      <c r="N738" s="183"/>
    </row>
    <row r="739" spans="1:14" x14ac:dyDescent="0.25">
      <c r="A739"/>
      <c r="B739"/>
      <c r="C739"/>
      <c r="D739"/>
      <c r="E739"/>
      <c r="F739"/>
      <c r="G739"/>
      <c r="H739"/>
      <c r="I739"/>
      <c r="J739" s="183"/>
      <c r="K739"/>
      <c r="L739" s="184"/>
      <c r="M739" s="184"/>
      <c r="N739" s="183"/>
    </row>
    <row r="740" spans="1:14" x14ac:dyDescent="0.25">
      <c r="A740"/>
      <c r="B740"/>
      <c r="C740"/>
      <c r="D740"/>
      <c r="E740"/>
      <c r="F740"/>
      <c r="G740"/>
      <c r="H740"/>
      <c r="I740"/>
      <c r="J740" s="183"/>
      <c r="K740"/>
      <c r="L740" s="184"/>
      <c r="M740" s="184"/>
      <c r="N740" s="183"/>
    </row>
    <row r="741" spans="1:14" x14ac:dyDescent="0.25">
      <c r="A741"/>
      <c r="B741"/>
      <c r="C741"/>
      <c r="D741"/>
      <c r="E741"/>
      <c r="F741"/>
      <c r="G741"/>
      <c r="H741"/>
      <c r="I741"/>
      <c r="J741" s="183"/>
      <c r="K741"/>
      <c r="L741" s="184"/>
      <c r="M741" s="184"/>
      <c r="N741" s="183"/>
    </row>
    <row r="742" spans="1:14" x14ac:dyDescent="0.25">
      <c r="A742"/>
      <c r="B742"/>
      <c r="C742"/>
      <c r="D742"/>
      <c r="E742"/>
      <c r="F742"/>
      <c r="G742"/>
      <c r="H742"/>
      <c r="I742"/>
      <c r="J742" s="183"/>
      <c r="K742"/>
      <c r="L742" s="184"/>
      <c r="M742" s="184"/>
      <c r="N742" s="183"/>
    </row>
    <row r="743" spans="1:14" x14ac:dyDescent="0.25">
      <c r="A743"/>
      <c r="B743"/>
      <c r="C743"/>
      <c r="D743"/>
      <c r="E743"/>
      <c r="F743"/>
      <c r="G743"/>
      <c r="H743"/>
      <c r="I743"/>
      <c r="J743" s="183"/>
      <c r="K743"/>
      <c r="L743" s="184"/>
      <c r="M743" s="184"/>
      <c r="N743" s="183"/>
    </row>
    <row r="744" spans="1:14" x14ac:dyDescent="0.25">
      <c r="A744"/>
      <c r="B744"/>
      <c r="C744"/>
      <c r="D744"/>
      <c r="E744"/>
      <c r="F744"/>
      <c r="G744"/>
      <c r="H744"/>
      <c r="I744"/>
      <c r="J744" s="183"/>
      <c r="K744"/>
      <c r="L744" s="184"/>
      <c r="M744" s="184"/>
      <c r="N744" s="183"/>
    </row>
    <row r="745" spans="1:14" x14ac:dyDescent="0.25">
      <c r="A745"/>
      <c r="B745"/>
      <c r="C745"/>
      <c r="D745"/>
      <c r="E745"/>
      <c r="F745"/>
      <c r="G745"/>
      <c r="H745"/>
      <c r="I745"/>
      <c r="J745" s="183"/>
      <c r="K745"/>
      <c r="L745" s="184"/>
      <c r="M745" s="184"/>
      <c r="N745" s="183"/>
    </row>
    <row r="746" spans="1:14" x14ac:dyDescent="0.25">
      <c r="A746"/>
      <c r="B746"/>
      <c r="C746"/>
      <c r="D746"/>
      <c r="E746"/>
      <c r="F746"/>
      <c r="G746"/>
      <c r="H746"/>
      <c r="I746"/>
      <c r="J746" s="183"/>
      <c r="K746"/>
      <c r="L746" s="184"/>
      <c r="M746" s="184"/>
      <c r="N746" s="183"/>
    </row>
    <row r="747" spans="1:14" x14ac:dyDescent="0.25">
      <c r="A747"/>
      <c r="B747"/>
      <c r="C747"/>
      <c r="D747"/>
      <c r="E747"/>
      <c r="F747"/>
      <c r="G747"/>
      <c r="H747"/>
      <c r="I747"/>
      <c r="J747" s="183"/>
      <c r="K747"/>
      <c r="L747" s="184"/>
      <c r="M747" s="184"/>
      <c r="N747" s="183"/>
    </row>
    <row r="748" spans="1:14" x14ac:dyDescent="0.25">
      <c r="A748"/>
      <c r="B748"/>
      <c r="C748"/>
      <c r="D748"/>
      <c r="E748"/>
      <c r="F748"/>
      <c r="G748"/>
      <c r="H748"/>
      <c r="I748"/>
      <c r="J748" s="183"/>
      <c r="K748"/>
      <c r="L748" s="184"/>
      <c r="M748" s="184"/>
      <c r="N748" s="183"/>
    </row>
    <row r="749" spans="1:14" x14ac:dyDescent="0.25">
      <c r="A749"/>
      <c r="B749"/>
      <c r="C749"/>
      <c r="D749"/>
      <c r="E749"/>
      <c r="F749"/>
      <c r="G749"/>
      <c r="H749"/>
      <c r="I749"/>
      <c r="J749" s="183"/>
      <c r="K749"/>
      <c r="L749" s="184"/>
      <c r="M749" s="184"/>
      <c r="N749" s="183"/>
    </row>
    <row r="750" spans="1:14" x14ac:dyDescent="0.25">
      <c r="A750"/>
      <c r="B750"/>
      <c r="C750"/>
      <c r="D750"/>
      <c r="E750"/>
      <c r="F750"/>
      <c r="G750"/>
      <c r="H750"/>
      <c r="I750"/>
      <c r="J750" s="183"/>
      <c r="K750"/>
      <c r="L750" s="184"/>
      <c r="M750" s="184"/>
      <c r="N750" s="183"/>
    </row>
    <row r="751" spans="1:14" x14ac:dyDescent="0.25">
      <c r="A751"/>
      <c r="B751"/>
      <c r="C751"/>
      <c r="D751"/>
      <c r="E751"/>
      <c r="F751"/>
      <c r="G751"/>
      <c r="H751"/>
      <c r="I751"/>
      <c r="J751" s="183"/>
      <c r="K751"/>
      <c r="L751" s="184"/>
      <c r="M751" s="184"/>
      <c r="N751" s="183"/>
    </row>
    <row r="752" spans="1:14" x14ac:dyDescent="0.25">
      <c r="A752"/>
      <c r="B752"/>
      <c r="C752"/>
      <c r="D752"/>
      <c r="E752"/>
      <c r="F752"/>
      <c r="G752"/>
      <c r="H752"/>
      <c r="I752"/>
      <c r="J752" s="183"/>
      <c r="K752"/>
      <c r="L752" s="184"/>
      <c r="M752" s="184"/>
      <c r="N752" s="183"/>
    </row>
    <row r="753" spans="1:14" x14ac:dyDescent="0.25">
      <c r="A753"/>
      <c r="B753"/>
      <c r="C753"/>
      <c r="D753"/>
      <c r="E753"/>
      <c r="F753"/>
      <c r="G753"/>
      <c r="H753"/>
      <c r="I753"/>
      <c r="J753" s="183"/>
      <c r="K753"/>
      <c r="L753" s="184"/>
      <c r="M753" s="184"/>
      <c r="N753" s="183"/>
    </row>
    <row r="754" spans="1:14" x14ac:dyDescent="0.25">
      <c r="A754"/>
      <c r="B754"/>
      <c r="C754"/>
      <c r="D754"/>
      <c r="E754"/>
      <c r="F754"/>
      <c r="G754"/>
      <c r="H754"/>
      <c r="I754"/>
      <c r="J754" s="183"/>
      <c r="K754"/>
      <c r="L754" s="184"/>
      <c r="M754" s="184"/>
      <c r="N754" s="183"/>
    </row>
    <row r="755" spans="1:14" x14ac:dyDescent="0.25">
      <c r="A755"/>
      <c r="B755"/>
      <c r="C755"/>
      <c r="D755"/>
      <c r="E755"/>
      <c r="F755"/>
      <c r="G755"/>
      <c r="H755"/>
      <c r="I755"/>
      <c r="J755" s="183"/>
      <c r="K755"/>
      <c r="L755" s="184"/>
      <c r="M755" s="184"/>
      <c r="N755" s="183"/>
    </row>
    <row r="756" spans="1:14" x14ac:dyDescent="0.25">
      <c r="A756"/>
      <c r="B756"/>
      <c r="C756"/>
      <c r="D756"/>
      <c r="E756"/>
      <c r="F756"/>
      <c r="G756"/>
      <c r="H756"/>
      <c r="I756"/>
      <c r="J756" s="183"/>
      <c r="K756"/>
      <c r="L756" s="184"/>
      <c r="M756" s="184"/>
      <c r="N756" s="183"/>
    </row>
    <row r="757" spans="1:14" x14ac:dyDescent="0.25">
      <c r="A757"/>
      <c r="B757"/>
      <c r="C757"/>
      <c r="D757"/>
      <c r="E757"/>
      <c r="F757"/>
      <c r="G757"/>
      <c r="H757"/>
      <c r="I757"/>
      <c r="J757" s="183"/>
      <c r="K757"/>
      <c r="L757" s="184"/>
      <c r="M757" s="184"/>
      <c r="N757" s="183"/>
    </row>
    <row r="758" spans="1:14" x14ac:dyDescent="0.25">
      <c r="A758"/>
      <c r="B758"/>
      <c r="C758"/>
      <c r="D758"/>
      <c r="E758"/>
      <c r="F758"/>
      <c r="G758"/>
      <c r="H758"/>
      <c r="I758"/>
      <c r="J758" s="183"/>
      <c r="K758"/>
      <c r="L758" s="184"/>
      <c r="M758" s="184"/>
      <c r="N758" s="183"/>
    </row>
    <row r="759" spans="1:14" x14ac:dyDescent="0.25">
      <c r="A759"/>
      <c r="B759"/>
      <c r="C759"/>
      <c r="D759"/>
      <c r="E759"/>
      <c r="F759"/>
      <c r="G759"/>
      <c r="H759"/>
      <c r="I759"/>
      <c r="J759" s="183"/>
      <c r="K759"/>
      <c r="L759" s="184"/>
      <c r="M759" s="184"/>
      <c r="N759" s="183"/>
    </row>
    <row r="760" spans="1:14" x14ac:dyDescent="0.25">
      <c r="A760"/>
      <c r="B760"/>
      <c r="C760"/>
      <c r="D760"/>
      <c r="E760"/>
      <c r="F760"/>
      <c r="G760"/>
      <c r="H760"/>
      <c r="I760"/>
      <c r="J760" s="183"/>
      <c r="K760"/>
      <c r="L760" s="184"/>
      <c r="M760" s="184"/>
      <c r="N760" s="183"/>
    </row>
    <row r="761" spans="1:14" x14ac:dyDescent="0.25">
      <c r="A761"/>
      <c r="B761"/>
      <c r="C761"/>
      <c r="D761"/>
      <c r="E761"/>
      <c r="F761"/>
      <c r="G761"/>
      <c r="H761"/>
      <c r="I761"/>
      <c r="J761" s="183"/>
      <c r="K761"/>
      <c r="L761" s="184"/>
      <c r="M761" s="184"/>
      <c r="N761" s="183"/>
    </row>
    <row r="762" spans="1:14" x14ac:dyDescent="0.25">
      <c r="A762"/>
      <c r="B762"/>
      <c r="C762"/>
      <c r="D762"/>
      <c r="E762"/>
      <c r="F762"/>
      <c r="G762"/>
      <c r="H762"/>
      <c r="I762"/>
      <c r="J762" s="183"/>
      <c r="K762"/>
      <c r="L762" s="184"/>
      <c r="M762" s="184"/>
      <c r="N762" s="183"/>
    </row>
    <row r="763" spans="1:14" x14ac:dyDescent="0.25">
      <c r="A763"/>
      <c r="B763"/>
      <c r="C763"/>
      <c r="D763"/>
      <c r="E763"/>
      <c r="F763"/>
      <c r="G763"/>
      <c r="H763"/>
      <c r="I763"/>
      <c r="J763" s="183"/>
      <c r="K763"/>
      <c r="L763" s="184"/>
      <c r="M763" s="184"/>
      <c r="N763" s="183"/>
    </row>
    <row r="764" spans="1:14" x14ac:dyDescent="0.25">
      <c r="A764"/>
      <c r="B764"/>
      <c r="C764"/>
      <c r="D764"/>
      <c r="E764"/>
      <c r="F764"/>
      <c r="G764"/>
      <c r="H764"/>
      <c r="I764"/>
      <c r="J764" s="183"/>
      <c r="K764"/>
      <c r="L764" s="184"/>
      <c r="M764" s="184"/>
      <c r="N764" s="183"/>
    </row>
    <row r="765" spans="1:14" x14ac:dyDescent="0.25">
      <c r="A765"/>
      <c r="B765"/>
      <c r="C765"/>
      <c r="D765"/>
      <c r="E765"/>
      <c r="F765"/>
      <c r="G765"/>
      <c r="H765"/>
      <c r="I765"/>
      <c r="J765" s="183"/>
      <c r="K765"/>
      <c r="L765" s="184"/>
      <c r="M765" s="184"/>
      <c r="N765" s="183"/>
    </row>
    <row r="766" spans="1:14" x14ac:dyDescent="0.25">
      <c r="A766"/>
      <c r="B766"/>
      <c r="C766"/>
      <c r="D766"/>
      <c r="E766"/>
      <c r="F766"/>
      <c r="G766"/>
      <c r="H766"/>
      <c r="I766"/>
      <c r="J766" s="183"/>
      <c r="K766"/>
      <c r="L766" s="184"/>
      <c r="M766" s="184"/>
      <c r="N766" s="183"/>
    </row>
    <row r="767" spans="1:14" x14ac:dyDescent="0.25">
      <c r="A767"/>
      <c r="B767"/>
      <c r="C767"/>
      <c r="D767"/>
      <c r="E767"/>
      <c r="F767"/>
      <c r="G767"/>
      <c r="H767"/>
      <c r="I767"/>
      <c r="J767" s="183"/>
      <c r="K767"/>
      <c r="L767" s="184"/>
      <c r="M767" s="184"/>
      <c r="N767" s="183"/>
    </row>
    <row r="768" spans="1:14" x14ac:dyDescent="0.25">
      <c r="A768"/>
      <c r="B768"/>
      <c r="C768"/>
      <c r="D768"/>
      <c r="E768"/>
      <c r="F768"/>
      <c r="G768"/>
      <c r="H768"/>
      <c r="I768"/>
      <c r="J768" s="183"/>
      <c r="K768"/>
      <c r="L768" s="184"/>
      <c r="M768" s="184"/>
      <c r="N768" s="183"/>
    </row>
    <row r="769" spans="1:14" x14ac:dyDescent="0.25">
      <c r="A769"/>
      <c r="B769"/>
      <c r="C769"/>
      <c r="D769"/>
      <c r="E769"/>
      <c r="F769"/>
      <c r="G769"/>
      <c r="H769"/>
      <c r="I769"/>
      <c r="J769" s="183"/>
      <c r="K769"/>
      <c r="L769" s="184"/>
      <c r="M769" s="184"/>
      <c r="N769" s="183"/>
    </row>
    <row r="770" spans="1:14" x14ac:dyDescent="0.25">
      <c r="A770"/>
      <c r="B770"/>
      <c r="C770"/>
      <c r="D770"/>
      <c r="E770"/>
      <c r="F770"/>
      <c r="G770"/>
      <c r="H770"/>
      <c r="I770"/>
      <c r="J770" s="183"/>
      <c r="K770"/>
      <c r="L770" s="184"/>
      <c r="M770" s="184"/>
      <c r="N770" s="183"/>
    </row>
    <row r="771" spans="1:14" x14ac:dyDescent="0.25">
      <c r="A771"/>
      <c r="B771"/>
      <c r="C771"/>
      <c r="D771"/>
      <c r="E771"/>
      <c r="F771"/>
      <c r="G771"/>
      <c r="H771"/>
      <c r="I771"/>
      <c r="J771" s="183"/>
      <c r="K771"/>
      <c r="L771" s="184"/>
      <c r="M771" s="184"/>
      <c r="N771" s="183"/>
    </row>
    <row r="772" spans="1:14" x14ac:dyDescent="0.25">
      <c r="A772"/>
      <c r="B772"/>
      <c r="C772"/>
      <c r="D772"/>
      <c r="E772"/>
      <c r="F772"/>
      <c r="G772"/>
      <c r="H772"/>
      <c r="I772"/>
      <c r="J772" s="183"/>
      <c r="K772"/>
      <c r="L772" s="184"/>
      <c r="M772" s="184"/>
      <c r="N772" s="183"/>
    </row>
    <row r="773" spans="1:14" x14ac:dyDescent="0.25">
      <c r="A773"/>
      <c r="B773"/>
      <c r="C773"/>
      <c r="D773"/>
      <c r="E773"/>
      <c r="F773"/>
      <c r="G773"/>
      <c r="H773"/>
      <c r="I773"/>
      <c r="J773" s="183"/>
      <c r="K773"/>
      <c r="L773" s="184"/>
      <c r="M773" s="184"/>
      <c r="N773" s="183"/>
    </row>
    <row r="774" spans="1:14" x14ac:dyDescent="0.25">
      <c r="A774"/>
      <c r="B774"/>
      <c r="C774"/>
      <c r="D774"/>
      <c r="E774"/>
      <c r="F774"/>
      <c r="G774"/>
      <c r="H774"/>
      <c r="I774"/>
      <c r="J774" s="183"/>
      <c r="K774"/>
      <c r="L774" s="184"/>
      <c r="M774" s="184"/>
      <c r="N774" s="183"/>
    </row>
    <row r="775" spans="1:14" x14ac:dyDescent="0.25">
      <c r="A775"/>
      <c r="B775"/>
      <c r="C775"/>
      <c r="D775"/>
      <c r="E775"/>
      <c r="F775"/>
      <c r="G775"/>
      <c r="H775"/>
      <c r="I775"/>
      <c r="J775" s="183"/>
      <c r="K775"/>
      <c r="L775" s="184"/>
      <c r="M775" s="184"/>
      <c r="N775" s="183"/>
    </row>
    <row r="776" spans="1:14" x14ac:dyDescent="0.25">
      <c r="A776"/>
      <c r="B776"/>
      <c r="C776"/>
      <c r="D776"/>
      <c r="E776"/>
      <c r="F776"/>
      <c r="G776"/>
      <c r="H776"/>
      <c r="I776"/>
      <c r="J776" s="183"/>
      <c r="K776"/>
      <c r="L776" s="184"/>
      <c r="M776" s="184"/>
      <c r="N776" s="183"/>
    </row>
    <row r="777" spans="1:14" x14ac:dyDescent="0.25">
      <c r="A777"/>
      <c r="B777"/>
      <c r="C777"/>
      <c r="D777"/>
      <c r="E777"/>
      <c r="F777"/>
      <c r="G777"/>
      <c r="H777"/>
      <c r="I777"/>
      <c r="J777" s="183"/>
      <c r="K777"/>
      <c r="L777" s="184"/>
      <c r="M777" s="184"/>
      <c r="N777" s="183"/>
    </row>
    <row r="778" spans="1:14" x14ac:dyDescent="0.25">
      <c r="A778"/>
      <c r="B778"/>
      <c r="C778"/>
      <c r="D778"/>
      <c r="E778"/>
      <c r="F778"/>
      <c r="G778"/>
      <c r="H778"/>
      <c r="I778"/>
      <c r="J778" s="183"/>
      <c r="K778"/>
      <c r="L778" s="184"/>
      <c r="M778" s="184"/>
      <c r="N778" s="183"/>
    </row>
    <row r="779" spans="1:14" x14ac:dyDescent="0.25">
      <c r="A779"/>
      <c r="B779"/>
      <c r="C779"/>
      <c r="D779"/>
      <c r="E779"/>
      <c r="F779"/>
      <c r="G779"/>
      <c r="H779"/>
      <c r="I779"/>
      <c r="J779" s="183"/>
      <c r="K779"/>
      <c r="L779" s="184"/>
      <c r="M779" s="184"/>
      <c r="N779" s="183"/>
    </row>
    <row r="780" spans="1:14" x14ac:dyDescent="0.25">
      <c r="A780"/>
      <c r="B780"/>
      <c r="C780"/>
      <c r="D780"/>
      <c r="E780"/>
      <c r="F780"/>
      <c r="G780"/>
      <c r="H780"/>
      <c r="I780"/>
      <c r="J780" s="183"/>
      <c r="K780"/>
      <c r="L780" s="184"/>
      <c r="M780" s="184"/>
      <c r="N780" s="183"/>
    </row>
    <row r="781" spans="1:14" x14ac:dyDescent="0.25">
      <c r="A781"/>
      <c r="B781"/>
      <c r="C781"/>
      <c r="D781"/>
      <c r="E781"/>
      <c r="F781"/>
      <c r="G781"/>
      <c r="H781"/>
      <c r="I781"/>
      <c r="J781" s="183"/>
      <c r="K781"/>
      <c r="L781" s="184"/>
      <c r="M781" s="184"/>
      <c r="N781" s="183"/>
    </row>
    <row r="782" spans="1:14" x14ac:dyDescent="0.25">
      <c r="A782"/>
      <c r="B782"/>
      <c r="C782"/>
      <c r="D782"/>
      <c r="E782"/>
      <c r="F782"/>
      <c r="G782"/>
      <c r="H782"/>
      <c r="I782"/>
      <c r="J782" s="183"/>
      <c r="K782"/>
      <c r="L782" s="184"/>
      <c r="M782" s="184"/>
      <c r="N782" s="183"/>
    </row>
    <row r="783" spans="1:14" x14ac:dyDescent="0.25">
      <c r="A783"/>
      <c r="B783"/>
      <c r="C783"/>
      <c r="D783"/>
      <c r="E783"/>
      <c r="F783"/>
      <c r="G783"/>
      <c r="H783"/>
      <c r="I783"/>
      <c r="J783" s="183"/>
      <c r="K783"/>
      <c r="L783" s="184"/>
      <c r="M783" s="184"/>
      <c r="N783" s="183"/>
    </row>
    <row r="784" spans="1:14" x14ac:dyDescent="0.25">
      <c r="A784"/>
      <c r="B784"/>
      <c r="C784"/>
      <c r="D784"/>
      <c r="E784"/>
      <c r="F784"/>
      <c r="G784"/>
      <c r="H784"/>
      <c r="I784"/>
      <c r="J784" s="183"/>
      <c r="K784"/>
      <c r="L784" s="184"/>
      <c r="M784" s="184"/>
      <c r="N784" s="183"/>
    </row>
    <row r="785" spans="1:14" x14ac:dyDescent="0.25">
      <c r="A785"/>
      <c r="B785"/>
      <c r="C785"/>
      <c r="D785"/>
      <c r="E785"/>
      <c r="F785"/>
      <c r="G785"/>
      <c r="H785"/>
      <c r="I785"/>
      <c r="J785" s="183"/>
      <c r="K785"/>
      <c r="L785" s="184"/>
      <c r="M785" s="184"/>
      <c r="N785" s="183"/>
    </row>
    <row r="786" spans="1:14" x14ac:dyDescent="0.25">
      <c r="A786"/>
      <c r="B786"/>
      <c r="C786"/>
      <c r="D786"/>
      <c r="E786"/>
      <c r="F786"/>
      <c r="G786"/>
      <c r="H786"/>
      <c r="I786"/>
      <c r="J786" s="183"/>
      <c r="K786"/>
      <c r="L786" s="184"/>
      <c r="M786" s="184"/>
      <c r="N786" s="183"/>
    </row>
    <row r="787" spans="1:14" x14ac:dyDescent="0.25">
      <c r="A787"/>
      <c r="B787"/>
      <c r="C787"/>
      <c r="D787"/>
      <c r="E787"/>
      <c r="F787"/>
      <c r="G787"/>
      <c r="H787"/>
      <c r="I787"/>
      <c r="J787" s="183"/>
      <c r="K787"/>
      <c r="L787" s="184"/>
      <c r="M787" s="184"/>
      <c r="N787" s="183"/>
    </row>
    <row r="788" spans="1:14" x14ac:dyDescent="0.25">
      <c r="A788"/>
      <c r="B788"/>
      <c r="C788"/>
      <c r="D788"/>
      <c r="E788"/>
      <c r="F788"/>
      <c r="G788"/>
      <c r="H788"/>
      <c r="I788"/>
      <c r="J788" s="183"/>
      <c r="K788"/>
      <c r="L788" s="184"/>
      <c r="M788" s="184"/>
      <c r="N788" s="183"/>
    </row>
    <row r="789" spans="1:14" x14ac:dyDescent="0.25">
      <c r="A789"/>
      <c r="B789"/>
      <c r="C789"/>
      <c r="D789"/>
      <c r="E789"/>
      <c r="F789"/>
      <c r="G789"/>
      <c r="H789"/>
      <c r="I789"/>
      <c r="J789" s="183"/>
      <c r="K789"/>
      <c r="L789" s="184"/>
      <c r="M789" s="184"/>
      <c r="N789" s="183"/>
    </row>
    <row r="790" spans="1:14" x14ac:dyDescent="0.25">
      <c r="A790"/>
      <c r="B790"/>
      <c r="C790"/>
      <c r="D790"/>
      <c r="E790"/>
      <c r="F790"/>
      <c r="G790"/>
      <c r="H790"/>
      <c r="I790"/>
      <c r="J790" s="183"/>
      <c r="K790"/>
      <c r="L790" s="184"/>
      <c r="M790" s="184"/>
      <c r="N790" s="183"/>
    </row>
    <row r="791" spans="1:14" x14ac:dyDescent="0.25">
      <c r="A791"/>
      <c r="B791"/>
      <c r="C791"/>
      <c r="D791"/>
      <c r="E791"/>
      <c r="F791"/>
      <c r="G791"/>
      <c r="H791"/>
      <c r="I791"/>
      <c r="J791" s="183"/>
      <c r="K791"/>
      <c r="L791" s="184"/>
      <c r="M791" s="184"/>
      <c r="N791" s="183"/>
    </row>
    <row r="792" spans="1:14" x14ac:dyDescent="0.25">
      <c r="A792"/>
      <c r="B792"/>
      <c r="C792"/>
      <c r="D792"/>
      <c r="E792"/>
      <c r="F792"/>
      <c r="G792"/>
      <c r="H792"/>
      <c r="I792"/>
      <c r="J792" s="183"/>
      <c r="K792"/>
      <c r="L792" s="184"/>
      <c r="M792" s="184"/>
      <c r="N792" s="183"/>
    </row>
    <row r="793" spans="1:14" x14ac:dyDescent="0.25">
      <c r="A793"/>
      <c r="B793"/>
      <c r="C793"/>
      <c r="D793"/>
      <c r="E793"/>
      <c r="F793"/>
      <c r="G793"/>
      <c r="H793"/>
      <c r="I793"/>
      <c r="J793" s="183"/>
      <c r="K793"/>
      <c r="L793" s="184"/>
      <c r="M793" s="184"/>
      <c r="N793" s="183"/>
    </row>
    <row r="794" spans="1:14" x14ac:dyDescent="0.25">
      <c r="A794"/>
      <c r="B794"/>
      <c r="C794"/>
      <c r="D794"/>
      <c r="E794"/>
      <c r="F794"/>
      <c r="G794"/>
      <c r="H794"/>
      <c r="I794"/>
      <c r="J794" s="183"/>
      <c r="K794"/>
      <c r="L794" s="184"/>
      <c r="M794" s="184"/>
      <c r="N794" s="183"/>
    </row>
    <row r="795" spans="1:14" x14ac:dyDescent="0.25">
      <c r="A795"/>
      <c r="B795"/>
      <c r="C795"/>
      <c r="D795"/>
      <c r="E795"/>
      <c r="F795"/>
      <c r="G795"/>
      <c r="H795"/>
      <c r="I795"/>
      <c r="J795" s="183"/>
      <c r="K795"/>
      <c r="L795" s="184"/>
      <c r="M795" s="184"/>
      <c r="N795" s="183"/>
    </row>
    <row r="796" spans="1:14" x14ac:dyDescent="0.25">
      <c r="A796"/>
      <c r="B796"/>
      <c r="C796"/>
      <c r="D796"/>
      <c r="E796"/>
      <c r="F796"/>
      <c r="G796"/>
      <c r="H796"/>
      <c r="I796"/>
      <c r="J796" s="183"/>
      <c r="K796"/>
      <c r="L796" s="184"/>
      <c r="M796" s="184"/>
      <c r="N796" s="183"/>
    </row>
    <row r="797" spans="1:14" x14ac:dyDescent="0.25">
      <c r="A797"/>
      <c r="B797"/>
      <c r="C797"/>
      <c r="D797"/>
      <c r="E797"/>
      <c r="F797"/>
      <c r="G797"/>
      <c r="H797"/>
      <c r="I797"/>
      <c r="J797" s="183"/>
      <c r="K797"/>
      <c r="L797" s="184"/>
      <c r="M797" s="184"/>
      <c r="N797" s="183"/>
    </row>
    <row r="798" spans="1:14" x14ac:dyDescent="0.25">
      <c r="A798"/>
      <c r="B798"/>
      <c r="C798"/>
      <c r="D798"/>
      <c r="E798"/>
      <c r="F798"/>
      <c r="G798"/>
      <c r="H798"/>
      <c r="I798"/>
      <c r="J798" s="183"/>
      <c r="K798"/>
      <c r="L798" s="184"/>
      <c r="M798" s="184"/>
      <c r="N798" s="183"/>
    </row>
    <row r="799" spans="1:14" x14ac:dyDescent="0.25">
      <c r="A799"/>
      <c r="B799"/>
      <c r="C799"/>
      <c r="D799"/>
      <c r="E799"/>
      <c r="F799"/>
      <c r="G799"/>
      <c r="H799"/>
      <c r="I799"/>
      <c r="J799" s="183"/>
      <c r="K799"/>
      <c r="L799" s="184"/>
      <c r="M799" s="184"/>
      <c r="N799" s="183"/>
    </row>
    <row r="800" spans="1:14" x14ac:dyDescent="0.25">
      <c r="A800"/>
      <c r="B800"/>
      <c r="C800"/>
      <c r="D800"/>
      <c r="E800"/>
      <c r="F800"/>
      <c r="G800"/>
      <c r="H800"/>
      <c r="I800"/>
      <c r="J800" s="183"/>
      <c r="K800"/>
      <c r="L800" s="184"/>
      <c r="M800" s="184"/>
      <c r="N800" s="183"/>
    </row>
    <row r="801" spans="1:14" x14ac:dyDescent="0.25">
      <c r="A801"/>
      <c r="B801"/>
      <c r="C801"/>
      <c r="D801"/>
      <c r="E801"/>
      <c r="F801"/>
      <c r="G801"/>
      <c r="H801"/>
      <c r="I801"/>
      <c r="J801" s="183"/>
      <c r="K801"/>
      <c r="L801" s="184"/>
      <c r="M801" s="184"/>
      <c r="N801" s="183"/>
    </row>
    <row r="802" spans="1:14" x14ac:dyDescent="0.25">
      <c r="A802"/>
      <c r="B802"/>
      <c r="C802"/>
      <c r="D802"/>
      <c r="E802"/>
      <c r="F802"/>
      <c r="G802"/>
      <c r="H802"/>
      <c r="I802"/>
      <c r="J802" s="183"/>
      <c r="K802"/>
      <c r="L802" s="184"/>
      <c r="M802" s="184"/>
      <c r="N802" s="183"/>
    </row>
    <row r="803" spans="1:14" x14ac:dyDescent="0.25">
      <c r="A803"/>
      <c r="B803"/>
      <c r="C803"/>
      <c r="D803"/>
      <c r="E803"/>
      <c r="F803"/>
      <c r="G803"/>
      <c r="H803"/>
      <c r="I803"/>
      <c r="J803" s="183"/>
      <c r="K803"/>
      <c r="L803" s="184"/>
      <c r="M803" s="184"/>
      <c r="N803" s="183"/>
    </row>
    <row r="804" spans="1:14" x14ac:dyDescent="0.25">
      <c r="A804"/>
      <c r="B804"/>
      <c r="C804"/>
      <c r="D804"/>
      <c r="E804"/>
      <c r="F804"/>
      <c r="G804"/>
      <c r="H804"/>
      <c r="I804"/>
      <c r="J804" s="183"/>
      <c r="K804"/>
      <c r="L804" s="184"/>
      <c r="M804" s="184"/>
      <c r="N804" s="183"/>
    </row>
    <row r="805" spans="1:14" x14ac:dyDescent="0.25">
      <c r="A805"/>
      <c r="B805"/>
      <c r="C805"/>
      <c r="D805"/>
      <c r="E805"/>
      <c r="F805"/>
      <c r="G805"/>
      <c r="H805"/>
      <c r="I805"/>
      <c r="J805" s="183"/>
      <c r="K805"/>
      <c r="L805" s="184"/>
      <c r="M805" s="184"/>
      <c r="N805" s="183"/>
    </row>
    <row r="806" spans="1:14" x14ac:dyDescent="0.25">
      <c r="A806"/>
      <c r="B806"/>
      <c r="C806"/>
      <c r="D806"/>
      <c r="E806"/>
      <c r="F806"/>
      <c r="G806"/>
      <c r="H806"/>
      <c r="I806"/>
      <c r="J806" s="183"/>
      <c r="K806"/>
      <c r="L806" s="184"/>
      <c r="M806" s="184"/>
      <c r="N806" s="183"/>
    </row>
    <row r="807" spans="1:14" x14ac:dyDescent="0.25">
      <c r="A807"/>
      <c r="B807"/>
      <c r="C807"/>
      <c r="D807"/>
      <c r="E807"/>
      <c r="F807"/>
      <c r="G807"/>
      <c r="H807"/>
      <c r="I807"/>
      <c r="J807" s="183"/>
      <c r="K807"/>
      <c r="L807" s="184"/>
      <c r="M807" s="184"/>
      <c r="N807" s="183"/>
    </row>
    <row r="808" spans="1:14" x14ac:dyDescent="0.25">
      <c r="A808"/>
      <c r="B808"/>
      <c r="C808"/>
      <c r="D808"/>
      <c r="E808"/>
      <c r="F808"/>
      <c r="G808"/>
      <c r="H808"/>
      <c r="I808"/>
      <c r="J808" s="183"/>
      <c r="K808"/>
      <c r="L808" s="184"/>
      <c r="M808" s="184"/>
      <c r="N808" s="183"/>
    </row>
    <row r="809" spans="1:14" x14ac:dyDescent="0.25">
      <c r="A809"/>
      <c r="B809"/>
      <c r="C809"/>
      <c r="D809"/>
      <c r="E809"/>
      <c r="F809"/>
      <c r="G809"/>
      <c r="H809"/>
      <c r="I809"/>
      <c r="J809" s="183"/>
      <c r="K809"/>
      <c r="L809" s="184"/>
      <c r="M809" s="184"/>
      <c r="N809" s="183"/>
    </row>
    <row r="810" spans="1:14" x14ac:dyDescent="0.25">
      <c r="A810"/>
      <c r="B810"/>
      <c r="C810"/>
      <c r="D810"/>
      <c r="E810"/>
      <c r="F810"/>
      <c r="G810"/>
      <c r="H810"/>
      <c r="I810"/>
      <c r="J810" s="183"/>
      <c r="K810"/>
      <c r="L810" s="184"/>
      <c r="M810" s="184"/>
      <c r="N810" s="183"/>
    </row>
    <row r="811" spans="1:14" x14ac:dyDescent="0.25">
      <c r="A811"/>
      <c r="B811"/>
      <c r="C811"/>
      <c r="D811"/>
      <c r="E811"/>
      <c r="F811"/>
      <c r="G811"/>
      <c r="H811"/>
      <c r="I811"/>
      <c r="J811" s="183"/>
      <c r="K811"/>
      <c r="L811" s="184"/>
      <c r="M811" s="184"/>
      <c r="N811" s="183"/>
    </row>
    <row r="812" spans="1:14" x14ac:dyDescent="0.25">
      <c r="A812"/>
      <c r="B812"/>
      <c r="C812"/>
      <c r="D812"/>
      <c r="E812"/>
      <c r="F812"/>
      <c r="G812"/>
      <c r="H812"/>
      <c r="I812"/>
      <c r="J812" s="183"/>
      <c r="K812"/>
      <c r="L812" s="184"/>
      <c r="M812" s="184"/>
      <c r="N812" s="183"/>
    </row>
    <row r="813" spans="1:14" x14ac:dyDescent="0.25">
      <c r="A813"/>
      <c r="B813"/>
      <c r="C813"/>
      <c r="D813"/>
      <c r="E813"/>
      <c r="F813"/>
      <c r="G813"/>
      <c r="H813"/>
      <c r="I813"/>
      <c r="J813" s="183"/>
      <c r="K813"/>
      <c r="L813" s="184"/>
      <c r="M813" s="184"/>
      <c r="N813" s="183"/>
    </row>
    <row r="814" spans="1:14" x14ac:dyDescent="0.25">
      <c r="A814"/>
      <c r="B814"/>
      <c r="C814"/>
      <c r="D814"/>
      <c r="E814"/>
      <c r="F814"/>
      <c r="G814"/>
      <c r="H814"/>
      <c r="I814"/>
      <c r="J814" s="183"/>
      <c r="K814"/>
      <c r="L814" s="184"/>
      <c r="M814" s="184"/>
      <c r="N814" s="183"/>
    </row>
    <row r="815" spans="1:14" x14ac:dyDescent="0.25">
      <c r="A815"/>
      <c r="B815"/>
      <c r="C815"/>
      <c r="D815"/>
      <c r="E815"/>
      <c r="F815"/>
      <c r="G815"/>
      <c r="H815"/>
      <c r="I815"/>
      <c r="J815" s="183"/>
      <c r="K815"/>
      <c r="L815" s="184"/>
      <c r="M815" s="184"/>
      <c r="N815" s="183"/>
    </row>
    <row r="816" spans="1:14" x14ac:dyDescent="0.25">
      <c r="A816"/>
      <c r="B816"/>
      <c r="C816"/>
      <c r="D816"/>
      <c r="E816"/>
      <c r="F816"/>
      <c r="G816"/>
      <c r="H816"/>
      <c r="I816"/>
      <c r="J816" s="183"/>
      <c r="K816"/>
      <c r="L816" s="184"/>
      <c r="M816" s="184"/>
      <c r="N816" s="183"/>
    </row>
    <row r="817" spans="1:14" x14ac:dyDescent="0.25">
      <c r="A817"/>
      <c r="B817"/>
      <c r="C817"/>
      <c r="D817"/>
      <c r="E817"/>
      <c r="F817"/>
      <c r="G817"/>
      <c r="H817"/>
      <c r="I817"/>
      <c r="J817" s="183"/>
      <c r="K817"/>
      <c r="L817" s="184"/>
      <c r="M817" s="184"/>
      <c r="N817" s="183"/>
    </row>
    <row r="818" spans="1:14" x14ac:dyDescent="0.25">
      <c r="A818"/>
      <c r="B818"/>
      <c r="C818"/>
      <c r="D818"/>
      <c r="E818"/>
      <c r="F818"/>
      <c r="G818"/>
      <c r="H818"/>
      <c r="I818"/>
      <c r="J818" s="183"/>
      <c r="K818"/>
      <c r="L818" s="184"/>
      <c r="M818" s="184"/>
      <c r="N818" s="183"/>
    </row>
    <row r="819" spans="1:14" x14ac:dyDescent="0.25">
      <c r="A819"/>
      <c r="B819"/>
      <c r="C819"/>
      <c r="D819"/>
      <c r="E819"/>
      <c r="F819"/>
      <c r="G819"/>
      <c r="H819"/>
      <c r="I819"/>
      <c r="J819" s="183"/>
      <c r="K819"/>
      <c r="L819" s="184"/>
      <c r="M819" s="184"/>
      <c r="N819" s="183"/>
    </row>
    <row r="820" spans="1:14" x14ac:dyDescent="0.25">
      <c r="A820"/>
      <c r="B820"/>
      <c r="C820"/>
      <c r="D820"/>
      <c r="E820"/>
      <c r="F820"/>
      <c r="G820"/>
      <c r="H820"/>
      <c r="I820"/>
      <c r="J820" s="183"/>
      <c r="K820"/>
      <c r="L820" s="184"/>
      <c r="M820" s="184"/>
      <c r="N820" s="183"/>
    </row>
    <row r="821" spans="1:14" x14ac:dyDescent="0.25">
      <c r="A821"/>
      <c r="B821"/>
      <c r="C821"/>
      <c r="D821"/>
      <c r="E821"/>
      <c r="F821"/>
      <c r="G821"/>
      <c r="H821"/>
      <c r="I821"/>
      <c r="J821" s="183"/>
      <c r="K821"/>
      <c r="L821" s="184"/>
      <c r="M821" s="184"/>
      <c r="N821" s="183"/>
    </row>
    <row r="822" spans="1:14" x14ac:dyDescent="0.25">
      <c r="A822"/>
      <c r="B822"/>
      <c r="C822"/>
      <c r="D822"/>
      <c r="E822"/>
      <c r="F822"/>
      <c r="G822"/>
      <c r="H822"/>
      <c r="I822"/>
      <c r="J822" s="183"/>
      <c r="K822"/>
      <c r="L822" s="184"/>
      <c r="M822" s="184"/>
      <c r="N822" s="183"/>
    </row>
    <row r="823" spans="1:14" x14ac:dyDescent="0.25">
      <c r="A823"/>
      <c r="B823"/>
      <c r="C823"/>
      <c r="D823"/>
      <c r="E823"/>
      <c r="F823"/>
      <c r="G823"/>
      <c r="H823"/>
      <c r="I823"/>
      <c r="J823" s="183"/>
      <c r="K823"/>
      <c r="L823" s="184"/>
      <c r="M823" s="184"/>
      <c r="N823" s="183"/>
    </row>
    <row r="824" spans="1:14" x14ac:dyDescent="0.25">
      <c r="A824"/>
      <c r="B824"/>
      <c r="C824"/>
      <c r="D824"/>
      <c r="E824"/>
      <c r="F824"/>
      <c r="G824"/>
      <c r="H824"/>
      <c r="I824"/>
      <c r="J824" s="183"/>
      <c r="K824"/>
      <c r="L824" s="184"/>
      <c r="M824" s="184"/>
      <c r="N824" s="183"/>
    </row>
    <row r="825" spans="1:14" x14ac:dyDescent="0.25">
      <c r="A825"/>
      <c r="B825"/>
      <c r="C825"/>
      <c r="D825"/>
      <c r="E825"/>
      <c r="F825"/>
      <c r="G825"/>
      <c r="H825"/>
      <c r="I825"/>
      <c r="J825" s="183"/>
      <c r="K825"/>
      <c r="L825" s="184"/>
      <c r="M825" s="184"/>
      <c r="N825" s="183"/>
    </row>
    <row r="826" spans="1:14" x14ac:dyDescent="0.25">
      <c r="A826"/>
      <c r="B826"/>
      <c r="C826"/>
      <c r="D826"/>
      <c r="E826"/>
      <c r="F826"/>
      <c r="G826"/>
      <c r="H826"/>
      <c r="I826"/>
      <c r="J826" s="183"/>
      <c r="K826"/>
      <c r="L826" s="184"/>
      <c r="M826" s="184"/>
      <c r="N826" s="183"/>
    </row>
    <row r="827" spans="1:14" x14ac:dyDescent="0.25">
      <c r="A827"/>
      <c r="B827"/>
      <c r="C827"/>
      <c r="D827"/>
      <c r="E827"/>
      <c r="F827"/>
      <c r="G827"/>
      <c r="H827"/>
      <c r="I827"/>
      <c r="J827" s="183"/>
      <c r="K827"/>
      <c r="L827" s="184"/>
      <c r="M827" s="184"/>
      <c r="N827" s="183"/>
    </row>
    <row r="828" spans="1:14" x14ac:dyDescent="0.25">
      <c r="A828"/>
      <c r="B828"/>
      <c r="C828"/>
      <c r="D828"/>
      <c r="E828"/>
      <c r="F828"/>
      <c r="G828"/>
      <c r="H828"/>
      <c r="I828"/>
      <c r="J828" s="183"/>
      <c r="K828"/>
      <c r="L828" s="184"/>
      <c r="M828" s="184"/>
      <c r="N828" s="183"/>
    </row>
    <row r="829" spans="1:14" x14ac:dyDescent="0.25">
      <c r="A829"/>
      <c r="B829"/>
      <c r="C829"/>
      <c r="D829"/>
      <c r="E829"/>
      <c r="F829"/>
      <c r="G829"/>
      <c r="H829"/>
      <c r="I829"/>
      <c r="J829" s="183"/>
      <c r="K829"/>
      <c r="L829" s="184"/>
      <c r="M829" s="184"/>
      <c r="N829" s="183"/>
    </row>
    <row r="830" spans="1:14" x14ac:dyDescent="0.25">
      <c r="A830"/>
      <c r="B830"/>
      <c r="C830"/>
      <c r="D830"/>
      <c r="E830"/>
      <c r="F830"/>
      <c r="G830"/>
      <c r="H830"/>
      <c r="I830"/>
      <c r="J830" s="183"/>
      <c r="K830"/>
      <c r="L830" s="184"/>
      <c r="M830" s="184"/>
      <c r="N830" s="183"/>
    </row>
    <row r="831" spans="1:14" x14ac:dyDescent="0.25">
      <c r="A831"/>
      <c r="B831"/>
      <c r="C831"/>
      <c r="D831"/>
      <c r="E831"/>
      <c r="F831"/>
      <c r="G831"/>
      <c r="H831"/>
      <c r="I831"/>
      <c r="J831" s="183"/>
      <c r="K831"/>
      <c r="L831" s="184"/>
      <c r="M831" s="184"/>
      <c r="N831" s="183"/>
    </row>
    <row r="832" spans="1:14" x14ac:dyDescent="0.25">
      <c r="A832"/>
      <c r="B832"/>
      <c r="C832"/>
      <c r="D832"/>
      <c r="E832"/>
      <c r="F832"/>
      <c r="G832"/>
      <c r="H832"/>
      <c r="I832"/>
      <c r="J832" s="183"/>
      <c r="K832"/>
      <c r="L832" s="184"/>
      <c r="M832" s="184"/>
      <c r="N832" s="183"/>
    </row>
    <row r="833" spans="1:14" x14ac:dyDescent="0.25">
      <c r="A833"/>
      <c r="B833"/>
      <c r="C833"/>
      <c r="D833"/>
      <c r="E833"/>
      <c r="F833"/>
      <c r="G833"/>
      <c r="H833"/>
      <c r="I833"/>
      <c r="J833" s="183"/>
      <c r="K833"/>
      <c r="L833" s="184"/>
      <c r="M833" s="184"/>
      <c r="N833" s="183"/>
    </row>
    <row r="834" spans="1:14" x14ac:dyDescent="0.25">
      <c r="A834"/>
      <c r="B834"/>
      <c r="C834"/>
      <c r="D834"/>
      <c r="E834"/>
      <c r="F834"/>
      <c r="G834"/>
      <c r="H834"/>
      <c r="I834"/>
      <c r="J834" s="183"/>
      <c r="K834"/>
      <c r="L834" s="184"/>
      <c r="M834" s="184"/>
      <c r="N834" s="183"/>
    </row>
    <row r="835" spans="1:14" x14ac:dyDescent="0.25">
      <c r="A835"/>
      <c r="B835"/>
      <c r="C835"/>
      <c r="D835"/>
      <c r="E835"/>
      <c r="F835"/>
      <c r="G835"/>
      <c r="H835"/>
      <c r="I835"/>
      <c r="J835" s="183"/>
      <c r="K835"/>
      <c r="L835" s="184"/>
      <c r="M835" s="184"/>
      <c r="N835" s="183"/>
    </row>
    <row r="836" spans="1:14" x14ac:dyDescent="0.25">
      <c r="A836"/>
      <c r="B836"/>
      <c r="C836"/>
      <c r="D836"/>
      <c r="E836"/>
      <c r="F836"/>
      <c r="G836"/>
      <c r="H836"/>
      <c r="I836"/>
      <c r="J836" s="183"/>
      <c r="K836"/>
      <c r="L836" s="184"/>
      <c r="M836" s="184"/>
      <c r="N836" s="183"/>
    </row>
    <row r="837" spans="1:14" x14ac:dyDescent="0.25">
      <c r="A837"/>
      <c r="B837"/>
      <c r="C837"/>
      <c r="D837"/>
      <c r="E837"/>
      <c r="F837"/>
      <c r="G837"/>
      <c r="H837"/>
      <c r="I837"/>
      <c r="J837" s="183"/>
      <c r="K837"/>
      <c r="L837" s="184"/>
      <c r="M837" s="184"/>
      <c r="N837" s="183"/>
    </row>
    <row r="838" spans="1:14" x14ac:dyDescent="0.25">
      <c r="A838"/>
      <c r="B838"/>
      <c r="C838"/>
      <c r="D838"/>
      <c r="E838"/>
      <c r="F838"/>
      <c r="G838"/>
      <c r="H838"/>
      <c r="I838"/>
      <c r="J838" s="183"/>
      <c r="K838"/>
      <c r="L838" s="184"/>
      <c r="M838" s="184"/>
      <c r="N838" s="183"/>
    </row>
    <row r="839" spans="1:14" x14ac:dyDescent="0.25">
      <c r="A839"/>
      <c r="B839"/>
      <c r="C839"/>
      <c r="D839"/>
      <c r="E839"/>
      <c r="F839"/>
      <c r="G839"/>
      <c r="H839"/>
      <c r="I839"/>
      <c r="J839" s="183"/>
      <c r="K839"/>
      <c r="L839" s="184"/>
      <c r="M839" s="184"/>
      <c r="N839" s="183"/>
    </row>
    <row r="840" spans="1:14" x14ac:dyDescent="0.25">
      <c r="A840"/>
      <c r="B840"/>
      <c r="C840"/>
      <c r="D840"/>
      <c r="E840"/>
      <c r="F840"/>
      <c r="G840"/>
      <c r="H840"/>
      <c r="I840"/>
      <c r="J840" s="183"/>
      <c r="K840"/>
      <c r="L840" s="184"/>
      <c r="M840" s="184"/>
      <c r="N840" s="183"/>
    </row>
    <row r="841" spans="1:14" x14ac:dyDescent="0.25">
      <c r="A841"/>
      <c r="B841"/>
      <c r="C841"/>
      <c r="D841"/>
      <c r="E841"/>
      <c r="F841"/>
      <c r="G841"/>
      <c r="H841"/>
      <c r="I841"/>
      <c r="J841" s="183"/>
      <c r="K841"/>
      <c r="L841" s="184"/>
      <c r="M841" s="184"/>
      <c r="N841" s="183"/>
    </row>
    <row r="842" spans="1:14" x14ac:dyDescent="0.25">
      <c r="A842"/>
      <c r="B842"/>
      <c r="C842"/>
      <c r="D842"/>
      <c r="E842"/>
      <c r="F842"/>
      <c r="G842"/>
      <c r="H842"/>
      <c r="I842"/>
      <c r="J842" s="183"/>
      <c r="K842"/>
      <c r="L842" s="184"/>
      <c r="M842" s="184"/>
      <c r="N842" s="183"/>
    </row>
    <row r="843" spans="1:14" x14ac:dyDescent="0.25">
      <c r="A843"/>
      <c r="B843"/>
      <c r="C843"/>
      <c r="D843"/>
      <c r="E843"/>
      <c r="F843"/>
      <c r="G843"/>
      <c r="H843"/>
      <c r="I843"/>
      <c r="J843" s="183"/>
      <c r="K843"/>
      <c r="L843" s="184"/>
      <c r="M843" s="184"/>
      <c r="N843" s="183"/>
    </row>
    <row r="844" spans="1:14" x14ac:dyDescent="0.25">
      <c r="A844"/>
      <c r="B844"/>
      <c r="C844"/>
      <c r="D844"/>
      <c r="E844"/>
      <c r="F844"/>
      <c r="G844"/>
      <c r="H844"/>
      <c r="I844"/>
      <c r="J844" s="183"/>
      <c r="K844"/>
      <c r="L844" s="184"/>
      <c r="M844" s="184"/>
      <c r="N844" s="183"/>
    </row>
    <row r="845" spans="1:14" x14ac:dyDescent="0.25">
      <c r="A845"/>
      <c r="B845"/>
      <c r="C845"/>
      <c r="D845"/>
      <c r="E845"/>
      <c r="F845"/>
      <c r="G845"/>
      <c r="H845"/>
      <c r="I845"/>
      <c r="J845" s="183"/>
      <c r="K845"/>
      <c r="L845" s="184"/>
      <c r="M845" s="184"/>
      <c r="N845" s="183"/>
    </row>
    <row r="846" spans="1:14" x14ac:dyDescent="0.25">
      <c r="A846"/>
      <c r="B846"/>
      <c r="C846"/>
      <c r="D846"/>
      <c r="E846"/>
      <c r="F846"/>
      <c r="G846"/>
      <c r="H846"/>
      <c r="I846"/>
      <c r="J846" s="183"/>
      <c r="K846"/>
      <c r="L846" s="184"/>
      <c r="M846" s="184"/>
      <c r="N846" s="183"/>
    </row>
    <row r="847" spans="1:14" x14ac:dyDescent="0.25">
      <c r="A847"/>
      <c r="B847"/>
      <c r="C847"/>
      <c r="D847"/>
      <c r="E847"/>
      <c r="F847"/>
      <c r="G847"/>
      <c r="H847"/>
      <c r="I847"/>
      <c r="J847" s="183"/>
      <c r="K847"/>
      <c r="L847" s="184"/>
      <c r="M847" s="184"/>
      <c r="N847" s="183"/>
    </row>
    <row r="848" spans="1:14" x14ac:dyDescent="0.25">
      <c r="A848"/>
      <c r="B848"/>
      <c r="C848"/>
      <c r="D848"/>
      <c r="E848"/>
      <c r="F848"/>
      <c r="G848"/>
      <c r="H848"/>
      <c r="I848"/>
      <c r="J848" s="183"/>
      <c r="K848"/>
      <c r="L848" s="184"/>
      <c r="M848" s="184"/>
      <c r="N848" s="183"/>
    </row>
    <row r="849" spans="1:14" x14ac:dyDescent="0.25">
      <c r="A849"/>
      <c r="B849"/>
      <c r="C849"/>
      <c r="D849"/>
      <c r="E849"/>
      <c r="F849"/>
      <c r="G849"/>
      <c r="H849"/>
      <c r="I849"/>
      <c r="J849" s="183"/>
      <c r="K849"/>
      <c r="L849" s="184"/>
      <c r="M849" s="184"/>
      <c r="N849" s="183"/>
    </row>
    <row r="850" spans="1:14" x14ac:dyDescent="0.25">
      <c r="A850"/>
      <c r="B850"/>
      <c r="C850"/>
      <c r="D850"/>
      <c r="E850"/>
      <c r="F850"/>
      <c r="G850"/>
      <c r="H850"/>
      <c r="I850"/>
      <c r="J850" s="183"/>
      <c r="K850"/>
      <c r="L850" s="184"/>
      <c r="M850" s="184"/>
      <c r="N850" s="183"/>
    </row>
    <row r="851" spans="1:14" x14ac:dyDescent="0.25">
      <c r="A851"/>
      <c r="B851"/>
      <c r="C851"/>
      <c r="D851"/>
      <c r="E851"/>
      <c r="F851"/>
      <c r="G851"/>
      <c r="H851"/>
      <c r="I851"/>
      <c r="J851" s="183"/>
      <c r="K851"/>
      <c r="L851" s="184"/>
      <c r="M851" s="184"/>
      <c r="N851" s="183"/>
    </row>
    <row r="852" spans="1:14" x14ac:dyDescent="0.25">
      <c r="A852"/>
      <c r="B852"/>
      <c r="C852"/>
      <c r="D852"/>
      <c r="E852"/>
      <c r="F852"/>
      <c r="G852"/>
      <c r="H852"/>
      <c r="I852"/>
      <c r="J852" s="183"/>
      <c r="K852"/>
      <c r="L852" s="184"/>
      <c r="M852" s="184"/>
      <c r="N852" s="183"/>
    </row>
    <row r="853" spans="1:14" x14ac:dyDescent="0.25">
      <c r="A853"/>
      <c r="B853"/>
      <c r="C853"/>
      <c r="D853"/>
      <c r="E853"/>
      <c r="F853"/>
      <c r="G853"/>
      <c r="H853"/>
      <c r="I853"/>
      <c r="J853" s="183"/>
      <c r="K853"/>
      <c r="L853" s="184"/>
      <c r="M853" s="184"/>
      <c r="N853" s="183"/>
    </row>
    <row r="854" spans="1:14" x14ac:dyDescent="0.25">
      <c r="A854"/>
      <c r="B854"/>
      <c r="C854"/>
      <c r="D854"/>
      <c r="E854"/>
      <c r="F854"/>
      <c r="G854"/>
      <c r="H854"/>
      <c r="I854"/>
      <c r="J854" s="183"/>
      <c r="K854"/>
      <c r="L854" s="184"/>
      <c r="M854" s="184"/>
      <c r="N854" s="183"/>
    </row>
    <row r="855" spans="1:14" x14ac:dyDescent="0.25">
      <c r="A855"/>
      <c r="B855"/>
      <c r="C855"/>
      <c r="D855"/>
      <c r="E855"/>
      <c r="F855"/>
      <c r="G855"/>
      <c r="H855"/>
      <c r="I855"/>
      <c r="J855" s="183"/>
      <c r="K855"/>
      <c r="L855" s="184"/>
      <c r="M855" s="184"/>
      <c r="N855" s="183"/>
    </row>
    <row r="856" spans="1:14" x14ac:dyDescent="0.25">
      <c r="A856"/>
      <c r="B856"/>
      <c r="C856"/>
      <c r="D856"/>
      <c r="E856"/>
      <c r="F856"/>
      <c r="G856"/>
      <c r="H856"/>
      <c r="I856"/>
      <c r="J856" s="183"/>
      <c r="K856"/>
      <c r="L856" s="184"/>
      <c r="M856" s="184"/>
      <c r="N856" s="183"/>
    </row>
    <row r="857" spans="1:14" x14ac:dyDescent="0.25">
      <c r="A857"/>
      <c r="B857"/>
      <c r="C857"/>
      <c r="D857"/>
      <c r="E857"/>
      <c r="F857"/>
      <c r="G857"/>
      <c r="H857"/>
      <c r="I857"/>
      <c r="J857" s="183"/>
      <c r="K857"/>
      <c r="L857" s="184"/>
      <c r="M857" s="184"/>
      <c r="N857" s="183"/>
    </row>
    <row r="858" spans="1:14" x14ac:dyDescent="0.25">
      <c r="A858"/>
      <c r="B858"/>
      <c r="C858"/>
      <c r="D858"/>
      <c r="E858"/>
      <c r="F858"/>
      <c r="G858"/>
      <c r="H858"/>
      <c r="I858"/>
      <c r="J858" s="183"/>
      <c r="K858"/>
      <c r="L858" s="184"/>
      <c r="M858" s="184"/>
      <c r="N858" s="183"/>
    </row>
    <row r="859" spans="1:14" x14ac:dyDescent="0.25">
      <c r="A859"/>
      <c r="B859"/>
      <c r="C859"/>
      <c r="D859"/>
      <c r="E859"/>
      <c r="F859"/>
      <c r="G859"/>
      <c r="H859"/>
      <c r="I859"/>
      <c r="J859" s="183"/>
      <c r="K859"/>
      <c r="L859" s="184"/>
      <c r="M859" s="184"/>
      <c r="N859" s="183"/>
    </row>
    <row r="860" spans="1:14" x14ac:dyDescent="0.25">
      <c r="A860"/>
      <c r="B860"/>
      <c r="C860"/>
      <c r="D860"/>
      <c r="E860"/>
      <c r="F860"/>
      <c r="G860"/>
      <c r="H860"/>
      <c r="I860"/>
      <c r="J860" s="183"/>
      <c r="K860"/>
      <c r="L860" s="184"/>
      <c r="M860" s="184"/>
      <c r="N860" s="183"/>
    </row>
    <row r="861" spans="1:14" x14ac:dyDescent="0.25">
      <c r="A861"/>
      <c r="B861"/>
      <c r="C861"/>
      <c r="D861"/>
      <c r="E861"/>
      <c r="F861"/>
      <c r="G861"/>
      <c r="H861"/>
      <c r="I861"/>
      <c r="J861" s="183"/>
      <c r="K861"/>
      <c r="L861" s="184"/>
      <c r="M861" s="184"/>
      <c r="N861" s="183"/>
    </row>
    <row r="862" spans="1:14" x14ac:dyDescent="0.25">
      <c r="A862"/>
      <c r="B862"/>
      <c r="C862"/>
      <c r="D862"/>
      <c r="E862"/>
      <c r="F862"/>
      <c r="G862"/>
      <c r="H862"/>
      <c r="I862"/>
      <c r="J862" s="183"/>
      <c r="K862"/>
      <c r="L862" s="184"/>
      <c r="M862" s="184"/>
      <c r="N862" s="183"/>
    </row>
    <row r="863" spans="1:14" x14ac:dyDescent="0.25">
      <c r="A863"/>
      <c r="B863"/>
      <c r="C863"/>
      <c r="D863"/>
      <c r="E863"/>
      <c r="F863"/>
      <c r="G863"/>
      <c r="H863"/>
      <c r="I863"/>
      <c r="J863" s="183"/>
      <c r="K863"/>
      <c r="L863" s="184"/>
      <c r="M863" s="184"/>
      <c r="N863" s="183"/>
    </row>
    <row r="864" spans="1:14" x14ac:dyDescent="0.25">
      <c r="A864"/>
      <c r="B864"/>
      <c r="C864"/>
      <c r="D864"/>
      <c r="E864"/>
      <c r="F864"/>
      <c r="G864"/>
      <c r="H864"/>
      <c r="I864"/>
      <c r="J864" s="183"/>
      <c r="K864"/>
      <c r="L864" s="184"/>
      <c r="M864" s="184"/>
      <c r="N864" s="183"/>
    </row>
    <row r="865" spans="1:14" x14ac:dyDescent="0.25">
      <c r="A865"/>
      <c r="B865"/>
      <c r="C865"/>
      <c r="D865"/>
      <c r="E865"/>
      <c r="F865"/>
      <c r="G865"/>
      <c r="H865"/>
      <c r="I865"/>
      <c r="J865" s="183"/>
      <c r="K865"/>
      <c r="L865" s="184"/>
      <c r="M865" s="184"/>
      <c r="N865" s="183"/>
    </row>
    <row r="866" spans="1:14" x14ac:dyDescent="0.25">
      <c r="A866"/>
      <c r="B866"/>
      <c r="C866"/>
      <c r="D866"/>
      <c r="E866"/>
      <c r="F866"/>
      <c r="G866"/>
      <c r="H866"/>
      <c r="I866"/>
      <c r="J866" s="183"/>
      <c r="K866"/>
      <c r="L866" s="184"/>
      <c r="M866" s="184"/>
      <c r="N866" s="183"/>
    </row>
    <row r="867" spans="1:14" x14ac:dyDescent="0.25">
      <c r="A867"/>
      <c r="B867"/>
      <c r="C867"/>
      <c r="D867"/>
      <c r="E867"/>
      <c r="F867"/>
      <c r="G867"/>
      <c r="H867"/>
      <c r="I867"/>
      <c r="J867" s="183"/>
      <c r="K867"/>
      <c r="L867" s="184"/>
      <c r="M867" s="184"/>
      <c r="N867" s="183"/>
    </row>
    <row r="868" spans="1:14" x14ac:dyDescent="0.25">
      <c r="A868"/>
      <c r="B868"/>
      <c r="C868"/>
      <c r="D868"/>
      <c r="E868"/>
      <c r="F868"/>
      <c r="G868"/>
      <c r="H868"/>
      <c r="I868"/>
      <c r="J868" s="183"/>
      <c r="K868"/>
      <c r="L868" s="184"/>
      <c r="M868" s="184"/>
      <c r="N868" s="183"/>
    </row>
    <row r="869" spans="1:14" x14ac:dyDescent="0.25">
      <c r="A869"/>
      <c r="B869"/>
      <c r="C869"/>
      <c r="D869"/>
      <c r="E869"/>
      <c r="F869"/>
      <c r="G869"/>
      <c r="H869"/>
      <c r="I869"/>
      <c r="J869" s="183"/>
      <c r="K869"/>
      <c r="L869" s="184"/>
      <c r="M869" s="184"/>
      <c r="N869" s="183"/>
    </row>
    <row r="870" spans="1:14" x14ac:dyDescent="0.25">
      <c r="A870"/>
      <c r="B870"/>
      <c r="C870"/>
      <c r="D870"/>
      <c r="E870"/>
      <c r="F870"/>
      <c r="G870"/>
      <c r="H870"/>
      <c r="I870"/>
      <c r="J870" s="183"/>
      <c r="K870"/>
      <c r="L870" s="184"/>
      <c r="M870" s="184"/>
      <c r="N870" s="183"/>
    </row>
    <row r="871" spans="1:14" x14ac:dyDescent="0.25">
      <c r="A871"/>
      <c r="B871"/>
      <c r="C871"/>
      <c r="D871"/>
      <c r="E871"/>
      <c r="F871"/>
      <c r="G871"/>
      <c r="H871"/>
      <c r="I871"/>
      <c r="J871" s="183"/>
      <c r="K871"/>
      <c r="L871" s="184"/>
      <c r="M871" s="184"/>
      <c r="N871" s="183"/>
    </row>
    <row r="872" spans="1:14" x14ac:dyDescent="0.25">
      <c r="A872"/>
      <c r="B872"/>
      <c r="C872"/>
      <c r="D872"/>
      <c r="E872"/>
      <c r="F872"/>
      <c r="G872"/>
      <c r="H872"/>
      <c r="I872"/>
      <c r="J872" s="183"/>
      <c r="K872"/>
      <c r="L872" s="184"/>
      <c r="M872" s="184"/>
      <c r="N872" s="183"/>
    </row>
    <row r="873" spans="1:14" x14ac:dyDescent="0.25">
      <c r="A873"/>
      <c r="B873"/>
      <c r="C873"/>
      <c r="D873"/>
      <c r="E873"/>
      <c r="F873"/>
      <c r="G873"/>
      <c r="H873"/>
      <c r="I873"/>
      <c r="J873" s="183"/>
      <c r="K873"/>
      <c r="L873" s="184"/>
      <c r="M873" s="184"/>
      <c r="N873" s="183"/>
    </row>
    <row r="874" spans="1:14" x14ac:dyDescent="0.25">
      <c r="A874"/>
      <c r="B874"/>
      <c r="C874"/>
      <c r="D874"/>
      <c r="E874"/>
      <c r="F874"/>
      <c r="G874"/>
      <c r="H874"/>
      <c r="I874"/>
      <c r="J874" s="183"/>
      <c r="K874"/>
      <c r="L874" s="184"/>
      <c r="M874" s="184"/>
      <c r="N874" s="183"/>
    </row>
    <row r="875" spans="1:14" x14ac:dyDescent="0.25">
      <c r="A875"/>
      <c r="B875"/>
      <c r="C875"/>
      <c r="D875"/>
      <c r="E875"/>
      <c r="F875"/>
      <c r="G875"/>
      <c r="H875"/>
      <c r="I875"/>
      <c r="J875" s="183"/>
      <c r="K875"/>
      <c r="L875" s="184"/>
      <c r="M875" s="184"/>
      <c r="N875" s="183"/>
    </row>
    <row r="876" spans="1:14" x14ac:dyDescent="0.25">
      <c r="A876"/>
      <c r="B876"/>
      <c r="C876"/>
      <c r="D876"/>
      <c r="E876"/>
      <c r="F876"/>
      <c r="G876"/>
      <c r="H876"/>
      <c r="I876"/>
      <c r="J876" s="183"/>
      <c r="K876"/>
      <c r="L876" s="184"/>
      <c r="M876" s="184"/>
      <c r="N876" s="183"/>
    </row>
    <row r="877" spans="1:14" x14ac:dyDescent="0.25">
      <c r="A877"/>
      <c r="B877"/>
      <c r="C877"/>
      <c r="D877"/>
      <c r="E877"/>
      <c r="F877"/>
      <c r="G877"/>
      <c r="H877"/>
      <c r="I877"/>
      <c r="J877" s="183"/>
      <c r="K877"/>
      <c r="L877" s="184"/>
      <c r="M877" s="184"/>
      <c r="N877" s="183"/>
    </row>
    <row r="878" spans="1:14" x14ac:dyDescent="0.25">
      <c r="A878"/>
      <c r="B878"/>
      <c r="C878"/>
      <c r="D878"/>
      <c r="E878"/>
      <c r="F878"/>
      <c r="G878"/>
      <c r="H878"/>
      <c r="I878"/>
      <c r="J878" s="183"/>
      <c r="K878"/>
      <c r="L878" s="184"/>
      <c r="M878" s="184"/>
      <c r="N878" s="183"/>
    </row>
    <row r="879" spans="1:14" x14ac:dyDescent="0.25">
      <c r="A879"/>
      <c r="B879"/>
      <c r="C879"/>
      <c r="D879"/>
      <c r="E879"/>
      <c r="F879"/>
      <c r="G879"/>
      <c r="H879"/>
      <c r="I879"/>
      <c r="J879" s="183"/>
      <c r="K879"/>
      <c r="L879" s="184"/>
      <c r="M879" s="184"/>
      <c r="N879" s="183"/>
    </row>
    <row r="880" spans="1:14" x14ac:dyDescent="0.25">
      <c r="A880"/>
      <c r="B880"/>
      <c r="C880"/>
      <c r="D880"/>
      <c r="E880"/>
      <c r="F880"/>
      <c r="G880"/>
      <c r="H880"/>
      <c r="I880"/>
      <c r="J880" s="183"/>
      <c r="K880"/>
      <c r="L880" s="184"/>
      <c r="M880" s="184"/>
      <c r="N880" s="183"/>
    </row>
    <row r="881" spans="1:14" x14ac:dyDescent="0.25">
      <c r="A881"/>
      <c r="B881"/>
      <c r="C881"/>
      <c r="D881"/>
      <c r="E881"/>
      <c r="F881"/>
      <c r="G881"/>
      <c r="H881"/>
      <c r="I881"/>
      <c r="J881" s="183"/>
      <c r="K881"/>
      <c r="L881" s="184"/>
      <c r="M881" s="184"/>
      <c r="N881" s="183"/>
    </row>
    <row r="882" spans="1:14" x14ac:dyDescent="0.25">
      <c r="A882"/>
      <c r="B882"/>
      <c r="C882"/>
      <c r="D882"/>
      <c r="E882"/>
      <c r="F882"/>
      <c r="G882"/>
      <c r="H882"/>
      <c r="I882"/>
      <c r="J882" s="183"/>
      <c r="K882"/>
      <c r="L882" s="184"/>
      <c r="M882" s="184"/>
      <c r="N882" s="183"/>
    </row>
    <row r="883" spans="1:14" x14ac:dyDescent="0.25">
      <c r="A883"/>
      <c r="B883"/>
      <c r="C883"/>
      <c r="D883"/>
      <c r="E883"/>
      <c r="F883"/>
      <c r="G883"/>
      <c r="H883"/>
      <c r="I883"/>
      <c r="J883" s="183"/>
      <c r="K883"/>
      <c r="L883" s="184"/>
      <c r="M883" s="184"/>
      <c r="N883" s="183"/>
    </row>
    <row r="884" spans="1:14" x14ac:dyDescent="0.25">
      <c r="A884"/>
      <c r="B884"/>
      <c r="C884"/>
      <c r="D884"/>
      <c r="E884"/>
      <c r="F884"/>
      <c r="G884"/>
      <c r="H884"/>
      <c r="I884"/>
      <c r="J884" s="183"/>
      <c r="K884"/>
      <c r="L884" s="184"/>
      <c r="M884" s="184"/>
      <c r="N884" s="183"/>
    </row>
    <row r="885" spans="1:14" x14ac:dyDescent="0.25">
      <c r="A885"/>
      <c r="B885"/>
      <c r="C885"/>
      <c r="D885"/>
      <c r="E885"/>
      <c r="F885"/>
      <c r="G885"/>
      <c r="H885"/>
      <c r="I885"/>
      <c r="J885" s="183"/>
      <c r="K885"/>
      <c r="L885" s="184"/>
      <c r="M885" s="184"/>
      <c r="N885" s="183"/>
    </row>
    <row r="886" spans="1:14" x14ac:dyDescent="0.25">
      <c r="A886"/>
      <c r="B886"/>
      <c r="C886"/>
      <c r="D886"/>
      <c r="E886"/>
      <c r="F886"/>
      <c r="G886"/>
      <c r="H886"/>
      <c r="I886"/>
      <c r="J886" s="183"/>
      <c r="K886"/>
      <c r="L886" s="184"/>
      <c r="M886" s="184"/>
      <c r="N886" s="183"/>
    </row>
    <row r="887" spans="1:14" x14ac:dyDescent="0.25">
      <c r="A887"/>
      <c r="B887"/>
      <c r="C887"/>
      <c r="D887"/>
      <c r="E887"/>
      <c r="F887"/>
      <c r="G887"/>
      <c r="H887"/>
      <c r="I887"/>
      <c r="J887" s="183"/>
      <c r="K887"/>
      <c r="L887" s="184"/>
      <c r="M887" s="184"/>
      <c r="N887" s="183"/>
    </row>
    <row r="888" spans="1:14" x14ac:dyDescent="0.25">
      <c r="A888"/>
      <c r="B888"/>
      <c r="C888"/>
      <c r="D888"/>
      <c r="E888"/>
      <c r="F888"/>
      <c r="G888"/>
      <c r="H888"/>
      <c r="I888"/>
      <c r="J888" s="183"/>
      <c r="K888"/>
      <c r="L888" s="184"/>
      <c r="M888" s="184"/>
      <c r="N888" s="183"/>
    </row>
    <row r="889" spans="1:14" x14ac:dyDescent="0.25">
      <c r="A889"/>
      <c r="B889"/>
      <c r="C889"/>
      <c r="D889"/>
      <c r="E889"/>
      <c r="F889"/>
      <c r="G889"/>
      <c r="H889"/>
      <c r="I889"/>
      <c r="J889" s="183"/>
      <c r="K889"/>
      <c r="L889" s="184"/>
      <c r="M889" s="184"/>
      <c r="N889" s="183"/>
    </row>
    <row r="890" spans="1:14" x14ac:dyDescent="0.25">
      <c r="A890"/>
      <c r="B890"/>
      <c r="C890"/>
      <c r="D890"/>
      <c r="E890"/>
      <c r="F890"/>
      <c r="G890"/>
      <c r="H890"/>
      <c r="I890"/>
      <c r="J890" s="183"/>
      <c r="K890"/>
      <c r="L890" s="184"/>
      <c r="M890" s="184"/>
      <c r="N890" s="183"/>
    </row>
    <row r="891" spans="1:14" x14ac:dyDescent="0.25">
      <c r="A891"/>
      <c r="B891"/>
      <c r="C891"/>
      <c r="D891"/>
      <c r="E891"/>
      <c r="F891"/>
      <c r="G891"/>
      <c r="H891"/>
      <c r="I891"/>
      <c r="J891" s="183"/>
      <c r="K891"/>
      <c r="L891" s="184"/>
      <c r="M891" s="184"/>
      <c r="N891" s="183"/>
    </row>
    <row r="892" spans="1:14" x14ac:dyDescent="0.25">
      <c r="A892"/>
      <c r="B892"/>
      <c r="C892"/>
      <c r="D892"/>
      <c r="E892"/>
      <c r="F892"/>
      <c r="G892"/>
      <c r="H892"/>
      <c r="I892"/>
      <c r="J892" s="183"/>
      <c r="K892"/>
      <c r="L892" s="184"/>
      <c r="M892" s="184"/>
      <c r="N892" s="183"/>
    </row>
    <row r="893" spans="1:14" x14ac:dyDescent="0.25">
      <c r="A893"/>
      <c r="B893"/>
      <c r="C893"/>
      <c r="D893"/>
      <c r="E893"/>
      <c r="F893"/>
      <c r="G893"/>
      <c r="H893"/>
      <c r="I893"/>
      <c r="J893" s="183"/>
      <c r="K893"/>
      <c r="L893" s="184"/>
      <c r="M893" s="184"/>
      <c r="N893" s="183"/>
    </row>
    <row r="894" spans="1:14" x14ac:dyDescent="0.25">
      <c r="A894"/>
      <c r="B894"/>
      <c r="C894"/>
      <c r="D894"/>
      <c r="E894"/>
      <c r="F894"/>
      <c r="G894"/>
      <c r="H894"/>
      <c r="I894"/>
      <c r="J894" s="183"/>
      <c r="K894"/>
      <c r="L894" s="184"/>
      <c r="M894" s="184"/>
      <c r="N894" s="183"/>
    </row>
    <row r="895" spans="1:14" x14ac:dyDescent="0.25">
      <c r="A895"/>
      <c r="B895"/>
      <c r="C895"/>
      <c r="D895"/>
      <c r="E895"/>
      <c r="F895"/>
      <c r="G895"/>
      <c r="H895"/>
      <c r="I895"/>
      <c r="J895" s="183"/>
      <c r="K895"/>
      <c r="L895" s="184"/>
      <c r="M895" s="184"/>
      <c r="N895" s="183"/>
    </row>
    <row r="896" spans="1:14" x14ac:dyDescent="0.25">
      <c r="A896"/>
      <c r="B896"/>
      <c r="C896"/>
      <c r="D896"/>
      <c r="E896"/>
      <c r="F896"/>
      <c r="G896"/>
      <c r="H896"/>
      <c r="I896"/>
      <c r="J896" s="183"/>
      <c r="K896"/>
      <c r="L896" s="184"/>
      <c r="M896" s="184"/>
      <c r="N896" s="183"/>
    </row>
    <row r="897" spans="1:14" x14ac:dyDescent="0.25">
      <c r="A897"/>
      <c r="B897"/>
      <c r="C897"/>
      <c r="D897"/>
      <c r="E897"/>
      <c r="F897"/>
      <c r="G897"/>
      <c r="H897"/>
      <c r="I897"/>
      <c r="J897" s="183"/>
      <c r="K897"/>
      <c r="L897" s="184"/>
      <c r="M897" s="184"/>
      <c r="N897" s="183"/>
    </row>
    <row r="898" spans="1:14" x14ac:dyDescent="0.25">
      <c r="A898"/>
      <c r="B898"/>
      <c r="C898"/>
      <c r="D898"/>
      <c r="E898"/>
      <c r="F898"/>
      <c r="G898"/>
      <c r="H898"/>
      <c r="I898"/>
      <c r="J898" s="183"/>
      <c r="K898"/>
      <c r="L898" s="184"/>
      <c r="M898" s="184"/>
      <c r="N898" s="183"/>
    </row>
    <row r="899" spans="1:14" x14ac:dyDescent="0.25">
      <c r="A899"/>
      <c r="B899"/>
      <c r="C899"/>
      <c r="D899"/>
      <c r="E899"/>
      <c r="F899"/>
      <c r="G899"/>
      <c r="H899"/>
      <c r="I899"/>
      <c r="J899" s="183"/>
      <c r="K899"/>
      <c r="L899" s="184"/>
      <c r="M899" s="184"/>
      <c r="N899" s="183"/>
    </row>
    <row r="900" spans="1:14" x14ac:dyDescent="0.25">
      <c r="A900"/>
      <c r="B900"/>
      <c r="C900"/>
      <c r="D900"/>
      <c r="E900"/>
      <c r="F900"/>
      <c r="G900"/>
      <c r="H900"/>
      <c r="I900"/>
      <c r="J900" s="183"/>
      <c r="K900"/>
      <c r="L900" s="184"/>
      <c r="M900" s="184"/>
      <c r="N900" s="183"/>
    </row>
    <row r="901" spans="1:14" x14ac:dyDescent="0.25">
      <c r="A901"/>
      <c r="B901"/>
      <c r="C901"/>
      <c r="D901"/>
      <c r="E901"/>
      <c r="F901"/>
      <c r="G901"/>
      <c r="H901"/>
      <c r="I901"/>
      <c r="J901" s="183"/>
      <c r="K901"/>
      <c r="L901" s="184"/>
      <c r="M901" s="184"/>
      <c r="N901" s="183"/>
    </row>
    <row r="902" spans="1:14" x14ac:dyDescent="0.25">
      <c r="A902"/>
      <c r="B902"/>
      <c r="C902"/>
      <c r="D902"/>
      <c r="E902"/>
      <c r="F902"/>
      <c r="G902"/>
      <c r="H902"/>
      <c r="I902"/>
      <c r="J902" s="183"/>
      <c r="K902"/>
      <c r="L902" s="184"/>
      <c r="M902" s="184"/>
      <c r="N902" s="183"/>
    </row>
    <row r="903" spans="1:14" x14ac:dyDescent="0.25">
      <c r="A903"/>
      <c r="B903"/>
      <c r="C903"/>
      <c r="D903"/>
      <c r="E903"/>
      <c r="F903"/>
      <c r="G903"/>
      <c r="H903"/>
      <c r="I903"/>
      <c r="J903" s="183"/>
      <c r="K903"/>
      <c r="L903" s="184"/>
      <c r="M903" s="184"/>
      <c r="N903" s="183"/>
    </row>
    <row r="904" spans="1:14" x14ac:dyDescent="0.25">
      <c r="A904"/>
      <c r="B904"/>
      <c r="C904"/>
      <c r="D904"/>
      <c r="E904"/>
      <c r="F904"/>
      <c r="G904"/>
      <c r="H904"/>
      <c r="I904"/>
      <c r="J904" s="183"/>
      <c r="K904"/>
      <c r="L904" s="184"/>
      <c r="M904" s="184"/>
      <c r="N904" s="183"/>
    </row>
    <row r="905" spans="1:14" x14ac:dyDescent="0.25">
      <c r="A905"/>
      <c r="B905"/>
      <c r="C905"/>
      <c r="D905"/>
      <c r="E905"/>
      <c r="F905"/>
      <c r="G905"/>
      <c r="H905"/>
      <c r="I905"/>
      <c r="J905" s="183"/>
      <c r="K905"/>
      <c r="L905" s="184"/>
      <c r="M905" s="184"/>
      <c r="N905" s="183"/>
    </row>
    <row r="906" spans="1:14" x14ac:dyDescent="0.25">
      <c r="A906"/>
      <c r="B906"/>
      <c r="C906"/>
      <c r="D906"/>
      <c r="E906"/>
      <c r="F906"/>
      <c r="G906"/>
      <c r="H906"/>
      <c r="I906"/>
      <c r="J906" s="183"/>
      <c r="K906"/>
      <c r="L906" s="184"/>
      <c r="M906" s="184"/>
      <c r="N906" s="183"/>
    </row>
    <row r="907" spans="1:14" x14ac:dyDescent="0.25">
      <c r="A907"/>
      <c r="B907"/>
      <c r="C907"/>
      <c r="D907"/>
      <c r="E907"/>
      <c r="F907"/>
      <c r="G907"/>
      <c r="H907"/>
      <c r="I907"/>
      <c r="J907" s="183"/>
      <c r="K907"/>
      <c r="L907" s="184"/>
      <c r="M907" s="184"/>
      <c r="N907" s="183"/>
    </row>
    <row r="908" spans="1:14" x14ac:dyDescent="0.25">
      <c r="A908"/>
      <c r="B908"/>
      <c r="C908"/>
      <c r="D908"/>
      <c r="E908"/>
      <c r="F908"/>
      <c r="G908"/>
      <c r="H908"/>
      <c r="I908"/>
      <c r="J908" s="183"/>
      <c r="K908"/>
      <c r="L908" s="184"/>
      <c r="M908" s="184"/>
      <c r="N908" s="183"/>
    </row>
    <row r="909" spans="1:14" x14ac:dyDescent="0.25">
      <c r="A909"/>
      <c r="B909"/>
      <c r="C909"/>
      <c r="D909"/>
      <c r="E909"/>
      <c r="F909"/>
      <c r="G909"/>
      <c r="H909"/>
      <c r="I909"/>
      <c r="J909" s="183"/>
      <c r="K909"/>
      <c r="L909" s="184"/>
      <c r="M909" s="184"/>
      <c r="N909" s="183"/>
    </row>
    <row r="910" spans="1:14" x14ac:dyDescent="0.25">
      <c r="A910"/>
      <c r="B910"/>
      <c r="C910"/>
      <c r="D910"/>
      <c r="E910"/>
      <c r="F910"/>
      <c r="G910"/>
      <c r="H910"/>
      <c r="I910"/>
      <c r="J910" s="183"/>
      <c r="K910"/>
      <c r="L910" s="184"/>
      <c r="M910" s="184"/>
      <c r="N910" s="183"/>
    </row>
    <row r="911" spans="1:14" x14ac:dyDescent="0.25">
      <c r="A911"/>
      <c r="B911"/>
      <c r="C911"/>
      <c r="D911"/>
      <c r="E911"/>
      <c r="F911"/>
      <c r="G911"/>
      <c r="H911"/>
      <c r="I911"/>
      <c r="J911" s="183"/>
      <c r="K911"/>
      <c r="L911" s="184"/>
      <c r="M911" s="184"/>
      <c r="N911" s="183"/>
    </row>
    <row r="912" spans="1:14" x14ac:dyDescent="0.25">
      <c r="A912"/>
      <c r="B912"/>
      <c r="C912"/>
      <c r="D912"/>
      <c r="E912"/>
      <c r="F912"/>
      <c r="G912"/>
      <c r="H912"/>
      <c r="I912"/>
      <c r="J912" s="183"/>
      <c r="K912"/>
      <c r="L912" s="184"/>
      <c r="M912" s="184"/>
      <c r="N912" s="183"/>
    </row>
    <row r="913" spans="1:14" x14ac:dyDescent="0.25">
      <c r="A913"/>
      <c r="B913"/>
      <c r="C913"/>
      <c r="D913"/>
      <c r="E913"/>
      <c r="F913"/>
      <c r="G913"/>
      <c r="H913"/>
      <c r="I913"/>
      <c r="J913" s="183"/>
      <c r="K913"/>
      <c r="L913" s="184"/>
      <c r="M913" s="184"/>
      <c r="N913" s="183"/>
    </row>
    <row r="914" spans="1:14" x14ac:dyDescent="0.25">
      <c r="A914"/>
      <c r="B914"/>
      <c r="C914"/>
      <c r="D914"/>
      <c r="E914"/>
      <c r="F914"/>
      <c r="G914"/>
      <c r="H914"/>
      <c r="I914"/>
      <c r="J914" s="183"/>
      <c r="K914"/>
      <c r="L914" s="184"/>
      <c r="M914" s="184"/>
      <c r="N914" s="183"/>
    </row>
    <row r="915" spans="1:14" x14ac:dyDescent="0.25">
      <c r="A915"/>
      <c r="B915"/>
      <c r="C915"/>
      <c r="D915"/>
      <c r="E915"/>
      <c r="F915"/>
      <c r="G915"/>
      <c r="H915"/>
      <c r="I915"/>
      <c r="J915" s="183"/>
      <c r="K915"/>
      <c r="L915" s="184"/>
      <c r="M915" s="184"/>
      <c r="N915" s="183"/>
    </row>
    <row r="916" spans="1:14" x14ac:dyDescent="0.25">
      <c r="A916"/>
      <c r="B916"/>
      <c r="C916"/>
      <c r="D916"/>
      <c r="E916"/>
      <c r="F916"/>
      <c r="G916"/>
      <c r="H916"/>
      <c r="I916"/>
      <c r="J916" s="183"/>
      <c r="K916"/>
      <c r="L916" s="184"/>
      <c r="M916" s="184"/>
      <c r="N916" s="183"/>
    </row>
    <row r="917" spans="1:14" x14ac:dyDescent="0.25">
      <c r="A917"/>
      <c r="B917"/>
      <c r="C917"/>
      <c r="D917"/>
      <c r="E917"/>
      <c r="F917"/>
      <c r="G917"/>
      <c r="H917"/>
      <c r="I917"/>
      <c r="J917" s="183"/>
      <c r="K917"/>
      <c r="L917" s="184"/>
      <c r="M917" s="184"/>
      <c r="N917" s="183"/>
    </row>
    <row r="918" spans="1:14" x14ac:dyDescent="0.25">
      <c r="A918"/>
      <c r="B918"/>
      <c r="C918"/>
      <c r="D918"/>
      <c r="E918"/>
      <c r="F918"/>
      <c r="G918"/>
      <c r="H918"/>
      <c r="I918"/>
      <c r="J918" s="183"/>
      <c r="K918"/>
      <c r="L918" s="184"/>
      <c r="M918" s="184"/>
      <c r="N918" s="183"/>
    </row>
    <row r="919" spans="1:14" x14ac:dyDescent="0.25">
      <c r="A919"/>
      <c r="B919"/>
      <c r="C919"/>
      <c r="D919"/>
      <c r="E919"/>
      <c r="F919"/>
      <c r="G919"/>
      <c r="H919"/>
      <c r="I919"/>
      <c r="J919" s="183"/>
      <c r="K919"/>
      <c r="L919" s="184"/>
      <c r="M919" s="184"/>
      <c r="N919" s="183"/>
    </row>
    <row r="920" spans="1:14" x14ac:dyDescent="0.25">
      <c r="A920"/>
      <c r="B920"/>
      <c r="C920"/>
      <c r="D920"/>
      <c r="E920"/>
      <c r="F920"/>
      <c r="G920"/>
      <c r="H920"/>
      <c r="I920"/>
      <c r="J920" s="183"/>
      <c r="K920"/>
      <c r="L920" s="184"/>
      <c r="M920" s="184"/>
      <c r="N920" s="183"/>
    </row>
    <row r="921" spans="1:14" x14ac:dyDescent="0.25">
      <c r="A921"/>
      <c r="B921"/>
      <c r="C921"/>
      <c r="D921"/>
      <c r="E921"/>
      <c r="F921"/>
      <c r="G921"/>
      <c r="H921"/>
      <c r="I921"/>
      <c r="J921" s="183"/>
      <c r="K921"/>
      <c r="L921" s="184"/>
      <c r="M921" s="184"/>
      <c r="N921" s="183"/>
    </row>
    <row r="922" spans="1:14" x14ac:dyDescent="0.25">
      <c r="A922"/>
      <c r="B922"/>
      <c r="C922"/>
      <c r="D922"/>
      <c r="E922"/>
      <c r="F922"/>
      <c r="G922"/>
      <c r="H922"/>
      <c r="I922"/>
      <c r="J922" s="183"/>
      <c r="K922"/>
      <c r="L922" s="184"/>
      <c r="M922" s="184"/>
      <c r="N922" s="183"/>
    </row>
    <row r="923" spans="1:14" x14ac:dyDescent="0.25">
      <c r="A923"/>
      <c r="B923"/>
      <c r="C923"/>
      <c r="D923"/>
      <c r="E923"/>
      <c r="F923"/>
      <c r="G923"/>
      <c r="H923"/>
      <c r="I923"/>
      <c r="J923" s="183"/>
      <c r="K923"/>
      <c r="L923" s="184"/>
      <c r="M923" s="184"/>
      <c r="N923" s="183"/>
    </row>
    <row r="924" spans="1:14" x14ac:dyDescent="0.25">
      <c r="A924"/>
      <c r="B924"/>
      <c r="C924"/>
      <c r="D924"/>
      <c r="E924"/>
      <c r="F924"/>
      <c r="G924"/>
      <c r="H924"/>
      <c r="I924"/>
      <c r="J924" s="183"/>
      <c r="K924"/>
      <c r="L924" s="184"/>
      <c r="M924" s="184"/>
      <c r="N924" s="183"/>
    </row>
    <row r="925" spans="1:14" x14ac:dyDescent="0.25">
      <c r="A925"/>
      <c r="B925"/>
      <c r="C925"/>
      <c r="D925"/>
      <c r="E925"/>
      <c r="F925"/>
      <c r="G925"/>
      <c r="H925"/>
      <c r="I925"/>
      <c r="J925" s="183"/>
      <c r="K925"/>
      <c r="L925" s="184"/>
      <c r="M925" s="184"/>
      <c r="N925" s="183"/>
    </row>
    <row r="926" spans="1:14" x14ac:dyDescent="0.25">
      <c r="A926"/>
      <c r="B926"/>
      <c r="C926"/>
      <c r="D926"/>
      <c r="E926"/>
      <c r="F926"/>
      <c r="G926"/>
      <c r="H926"/>
      <c r="I926"/>
      <c r="J926" s="183"/>
      <c r="K926"/>
      <c r="L926" s="184"/>
      <c r="M926" s="184"/>
      <c r="N926" s="183"/>
    </row>
    <row r="927" spans="1:14" x14ac:dyDescent="0.25">
      <c r="A927"/>
      <c r="B927"/>
      <c r="C927"/>
      <c r="D927"/>
      <c r="E927"/>
      <c r="F927"/>
      <c r="G927"/>
      <c r="H927"/>
      <c r="I927"/>
      <c r="J927" s="183"/>
      <c r="K927"/>
      <c r="L927" s="184"/>
      <c r="M927" s="184"/>
      <c r="N927" s="183"/>
    </row>
    <row r="928" spans="1:14" x14ac:dyDescent="0.25">
      <c r="A928"/>
      <c r="B928"/>
      <c r="C928"/>
      <c r="D928"/>
      <c r="E928"/>
      <c r="F928"/>
      <c r="G928"/>
      <c r="H928"/>
      <c r="I928"/>
      <c r="J928" s="183"/>
      <c r="K928"/>
      <c r="L928" s="184"/>
      <c r="M928" s="184"/>
      <c r="N928" s="183"/>
    </row>
    <row r="929" spans="1:14" x14ac:dyDescent="0.25">
      <c r="A929"/>
      <c r="B929"/>
      <c r="C929"/>
      <c r="D929"/>
      <c r="E929"/>
      <c r="F929"/>
      <c r="G929"/>
      <c r="H929"/>
      <c r="I929"/>
      <c r="J929" s="183"/>
      <c r="K929"/>
      <c r="L929" s="184"/>
      <c r="M929" s="184"/>
      <c r="N929" s="183"/>
    </row>
    <row r="930" spans="1:14" x14ac:dyDescent="0.25">
      <c r="A930"/>
      <c r="B930"/>
      <c r="C930"/>
      <c r="D930"/>
      <c r="E930"/>
      <c r="F930"/>
      <c r="G930"/>
      <c r="H930"/>
      <c r="I930"/>
      <c r="J930" s="183"/>
      <c r="K930"/>
      <c r="L930" s="184"/>
      <c r="M930" s="184"/>
      <c r="N930" s="183"/>
    </row>
    <row r="931" spans="1:14" x14ac:dyDescent="0.25">
      <c r="A931"/>
      <c r="B931"/>
      <c r="C931"/>
      <c r="D931"/>
      <c r="E931"/>
      <c r="F931"/>
      <c r="G931"/>
      <c r="H931"/>
      <c r="I931"/>
      <c r="J931" s="183"/>
      <c r="K931"/>
      <c r="L931" s="184"/>
      <c r="M931" s="184"/>
      <c r="N931" s="183"/>
    </row>
    <row r="932" spans="1:14" x14ac:dyDescent="0.25">
      <c r="A932"/>
      <c r="B932"/>
      <c r="C932"/>
      <c r="D932"/>
      <c r="E932"/>
      <c r="F932"/>
      <c r="G932"/>
      <c r="H932"/>
      <c r="I932"/>
      <c r="J932" s="183"/>
      <c r="K932"/>
      <c r="L932" s="184"/>
      <c r="M932" s="184"/>
      <c r="N932" s="183"/>
    </row>
    <row r="933" spans="1:14" x14ac:dyDescent="0.25">
      <c r="A933"/>
      <c r="B933"/>
      <c r="C933"/>
      <c r="D933"/>
      <c r="E933"/>
      <c r="F933"/>
      <c r="G933"/>
      <c r="H933"/>
      <c r="I933"/>
      <c r="J933" s="183"/>
      <c r="K933"/>
      <c r="L933" s="184"/>
      <c r="M933" s="184"/>
      <c r="N933" s="183"/>
    </row>
    <row r="934" spans="1:14" x14ac:dyDescent="0.25">
      <c r="A934"/>
      <c r="B934"/>
      <c r="C934"/>
      <c r="D934"/>
      <c r="E934"/>
      <c r="F934"/>
      <c r="G934"/>
      <c r="H934"/>
      <c r="I934"/>
      <c r="J934" s="183"/>
      <c r="K934"/>
      <c r="L934" s="184"/>
      <c r="M934" s="184"/>
      <c r="N934" s="183"/>
    </row>
    <row r="935" spans="1:14" x14ac:dyDescent="0.25">
      <c r="A935"/>
      <c r="B935"/>
      <c r="C935"/>
      <c r="D935"/>
      <c r="E935"/>
      <c r="F935"/>
      <c r="G935"/>
      <c r="H935"/>
      <c r="I935"/>
      <c r="J935" s="183"/>
      <c r="K935"/>
      <c r="L935" s="184"/>
      <c r="M935" s="184"/>
      <c r="N935" s="183"/>
    </row>
    <row r="936" spans="1:14" x14ac:dyDescent="0.25">
      <c r="A936"/>
      <c r="B936"/>
      <c r="C936"/>
      <c r="D936"/>
      <c r="E936"/>
      <c r="F936"/>
      <c r="G936"/>
      <c r="H936"/>
      <c r="I936"/>
      <c r="J936" s="183"/>
      <c r="K936"/>
      <c r="L936" s="184"/>
      <c r="M936" s="184"/>
      <c r="N936" s="183"/>
    </row>
    <row r="937" spans="1:14" x14ac:dyDescent="0.25">
      <c r="A937"/>
      <c r="B937"/>
      <c r="C937"/>
      <c r="D937"/>
      <c r="E937"/>
      <c r="F937"/>
      <c r="G937"/>
      <c r="H937"/>
      <c r="I937"/>
      <c r="J937" s="183"/>
      <c r="K937"/>
      <c r="L937" s="184"/>
      <c r="M937" s="184"/>
      <c r="N937" s="183"/>
    </row>
    <row r="938" spans="1:14" x14ac:dyDescent="0.25">
      <c r="A938"/>
      <c r="B938"/>
      <c r="C938"/>
      <c r="D938"/>
      <c r="E938"/>
      <c r="F938"/>
      <c r="G938"/>
      <c r="H938"/>
      <c r="I938"/>
      <c r="J938" s="183"/>
      <c r="K938"/>
      <c r="L938" s="184"/>
      <c r="M938" s="184"/>
      <c r="N938" s="183"/>
    </row>
    <row r="939" spans="1:14" x14ac:dyDescent="0.25">
      <c r="A939"/>
      <c r="B939"/>
      <c r="C939"/>
      <c r="D939"/>
      <c r="E939"/>
      <c r="F939"/>
      <c r="G939"/>
      <c r="H939"/>
      <c r="I939"/>
      <c r="J939" s="183"/>
      <c r="K939"/>
      <c r="L939" s="184"/>
      <c r="M939" s="184"/>
      <c r="N939" s="183"/>
    </row>
    <row r="940" spans="1:14" x14ac:dyDescent="0.25">
      <c r="A940"/>
      <c r="B940"/>
      <c r="C940"/>
      <c r="D940"/>
      <c r="E940"/>
      <c r="F940"/>
      <c r="G940"/>
      <c r="H940"/>
      <c r="I940"/>
      <c r="J940" s="183"/>
      <c r="K940"/>
      <c r="L940" s="184"/>
      <c r="M940" s="184"/>
      <c r="N940" s="183"/>
    </row>
    <row r="941" spans="1:14" x14ac:dyDescent="0.25">
      <c r="A941"/>
      <c r="B941"/>
      <c r="C941"/>
      <c r="D941"/>
      <c r="E941"/>
      <c r="F941"/>
      <c r="G941"/>
      <c r="H941"/>
      <c r="I941"/>
      <c r="J941" s="183"/>
      <c r="K941"/>
      <c r="L941" s="184"/>
      <c r="M941" s="184"/>
      <c r="N941" s="183"/>
    </row>
    <row r="942" spans="1:14" x14ac:dyDescent="0.25">
      <c r="A942"/>
      <c r="B942"/>
      <c r="C942"/>
      <c r="D942"/>
      <c r="E942"/>
      <c r="F942"/>
      <c r="G942"/>
      <c r="H942"/>
      <c r="I942"/>
      <c r="J942" s="183"/>
      <c r="K942"/>
      <c r="L942" s="184"/>
      <c r="M942" s="184"/>
      <c r="N942" s="183"/>
    </row>
    <row r="943" spans="1:14" x14ac:dyDescent="0.25">
      <c r="A943"/>
      <c r="B943"/>
      <c r="C943"/>
      <c r="D943"/>
      <c r="E943"/>
      <c r="F943"/>
      <c r="G943"/>
      <c r="H943"/>
      <c r="I943"/>
      <c r="J943" s="183"/>
      <c r="K943"/>
      <c r="L943" s="184"/>
      <c r="M943" s="184"/>
      <c r="N943" s="183"/>
    </row>
    <row r="944" spans="1:14" x14ac:dyDescent="0.25">
      <c r="A944"/>
      <c r="B944"/>
      <c r="C944"/>
      <c r="D944"/>
      <c r="E944"/>
      <c r="F944"/>
      <c r="G944"/>
      <c r="H944"/>
      <c r="I944"/>
      <c r="J944" s="183"/>
      <c r="K944"/>
      <c r="L944" s="184"/>
      <c r="M944" s="184"/>
      <c r="N944" s="183"/>
    </row>
    <row r="945" spans="1:14" x14ac:dyDescent="0.25">
      <c r="A945"/>
      <c r="B945"/>
      <c r="C945"/>
      <c r="D945"/>
      <c r="E945"/>
      <c r="F945"/>
      <c r="G945"/>
      <c r="H945"/>
      <c r="I945"/>
      <c r="J945" s="183"/>
      <c r="K945"/>
      <c r="L945" s="184"/>
      <c r="M945" s="184"/>
      <c r="N945" s="183"/>
    </row>
    <row r="946" spans="1:14" x14ac:dyDescent="0.25">
      <c r="A946"/>
      <c r="B946"/>
      <c r="C946"/>
      <c r="D946"/>
      <c r="E946"/>
      <c r="F946"/>
      <c r="G946"/>
      <c r="H946"/>
      <c r="I946"/>
      <c r="J946" s="183"/>
      <c r="K946"/>
      <c r="L946" s="184"/>
      <c r="M946" s="184"/>
      <c r="N946" s="183"/>
    </row>
    <row r="947" spans="1:14" x14ac:dyDescent="0.25">
      <c r="A947"/>
      <c r="B947"/>
      <c r="C947"/>
      <c r="D947"/>
      <c r="E947"/>
      <c r="F947"/>
      <c r="G947"/>
      <c r="H947"/>
      <c r="I947"/>
      <c r="J947" s="183"/>
      <c r="K947"/>
      <c r="L947" s="184"/>
      <c r="M947" s="184"/>
      <c r="N947" s="183"/>
    </row>
    <row r="948" spans="1:14" x14ac:dyDescent="0.25">
      <c r="A948"/>
      <c r="B948"/>
      <c r="C948"/>
      <c r="D948"/>
      <c r="E948"/>
      <c r="F948"/>
      <c r="G948"/>
      <c r="H948"/>
      <c r="I948"/>
      <c r="J948" s="183"/>
      <c r="K948"/>
      <c r="L948" s="184"/>
      <c r="M948" s="184"/>
      <c r="N948" s="183"/>
    </row>
    <row r="949" spans="1:14" x14ac:dyDescent="0.25">
      <c r="A949"/>
      <c r="B949"/>
      <c r="C949"/>
      <c r="D949"/>
      <c r="E949"/>
      <c r="F949"/>
      <c r="G949"/>
      <c r="H949"/>
      <c r="I949"/>
      <c r="J949" s="183"/>
      <c r="K949"/>
      <c r="L949" s="184"/>
      <c r="M949" s="184"/>
      <c r="N949" s="183"/>
    </row>
    <row r="950" spans="1:14" x14ac:dyDescent="0.25">
      <c r="A950"/>
      <c r="B950"/>
      <c r="C950"/>
      <c r="D950"/>
      <c r="E950"/>
      <c r="F950"/>
      <c r="G950"/>
      <c r="H950"/>
      <c r="I950"/>
      <c r="J950" s="183"/>
      <c r="K950"/>
      <c r="L950" s="184"/>
      <c r="M950" s="184"/>
      <c r="N950" s="183"/>
    </row>
    <row r="951" spans="1:14" x14ac:dyDescent="0.25">
      <c r="A951"/>
      <c r="B951"/>
      <c r="C951"/>
      <c r="D951"/>
      <c r="E951"/>
      <c r="F951"/>
      <c r="G951"/>
      <c r="H951"/>
      <c r="I951"/>
      <c r="J951" s="183"/>
      <c r="K951"/>
      <c r="L951" s="184"/>
      <c r="M951" s="184"/>
      <c r="N951" s="183"/>
    </row>
    <row r="952" spans="1:14" x14ac:dyDescent="0.25">
      <c r="A952"/>
      <c r="B952"/>
      <c r="C952"/>
      <c r="D952"/>
      <c r="E952"/>
      <c r="F952"/>
      <c r="G952"/>
      <c r="H952"/>
      <c r="I952"/>
      <c r="J952" s="183"/>
      <c r="K952"/>
      <c r="L952" s="184"/>
      <c r="M952" s="184"/>
      <c r="N952" s="183"/>
    </row>
    <row r="953" spans="1:14" x14ac:dyDescent="0.25">
      <c r="A953"/>
      <c r="B953"/>
      <c r="C953"/>
      <c r="D953"/>
      <c r="E953"/>
      <c r="F953"/>
      <c r="G953"/>
      <c r="H953"/>
      <c r="I953"/>
      <c r="J953" s="183"/>
      <c r="K953"/>
      <c r="L953" s="184"/>
      <c r="M953" s="184"/>
      <c r="N953" s="183"/>
    </row>
    <row r="954" spans="1:14" x14ac:dyDescent="0.25">
      <c r="A954"/>
      <c r="B954"/>
      <c r="C954"/>
      <c r="D954"/>
      <c r="E954"/>
      <c r="F954"/>
      <c r="G954"/>
      <c r="H954"/>
      <c r="I954"/>
      <c r="J954" s="183"/>
      <c r="K954"/>
      <c r="L954" s="184"/>
      <c r="M954" s="184"/>
      <c r="N954" s="183"/>
    </row>
    <row r="955" spans="1:14" x14ac:dyDescent="0.25">
      <c r="A955"/>
      <c r="B955"/>
      <c r="C955"/>
      <c r="D955"/>
      <c r="E955"/>
      <c r="F955"/>
      <c r="G955"/>
      <c r="H955"/>
      <c r="I955"/>
      <c r="J955" s="183"/>
      <c r="K955"/>
      <c r="L955" s="184"/>
      <c r="M955" s="184"/>
      <c r="N955" s="183"/>
    </row>
    <row r="956" spans="1:14" x14ac:dyDescent="0.25">
      <c r="A956"/>
      <c r="B956"/>
      <c r="C956"/>
      <c r="D956"/>
      <c r="E956"/>
      <c r="F956"/>
      <c r="G956"/>
      <c r="H956"/>
      <c r="I956"/>
      <c r="J956" s="183"/>
      <c r="K956"/>
      <c r="L956" s="184"/>
      <c r="M956" s="184"/>
      <c r="N956" s="183"/>
    </row>
    <row r="957" spans="1:14" x14ac:dyDescent="0.25">
      <c r="A957"/>
      <c r="B957"/>
      <c r="C957"/>
      <c r="D957"/>
      <c r="E957"/>
      <c r="F957"/>
      <c r="G957"/>
      <c r="H957"/>
      <c r="I957"/>
      <c r="J957" s="183"/>
      <c r="K957"/>
      <c r="L957" s="184"/>
      <c r="M957" s="184"/>
      <c r="N957" s="183"/>
    </row>
    <row r="958" spans="1:14" x14ac:dyDescent="0.25">
      <c r="A958"/>
      <c r="B958"/>
      <c r="C958"/>
      <c r="D958"/>
      <c r="E958"/>
      <c r="F958"/>
      <c r="G958"/>
      <c r="H958"/>
      <c r="I958"/>
      <c r="J958" s="183"/>
      <c r="K958"/>
      <c r="L958" s="184"/>
      <c r="M958" s="184"/>
      <c r="N958" s="183"/>
    </row>
    <row r="959" spans="1:14" x14ac:dyDescent="0.25">
      <c r="A959"/>
      <c r="B959"/>
      <c r="C959"/>
      <c r="D959"/>
      <c r="E959"/>
      <c r="F959"/>
      <c r="G959"/>
      <c r="H959"/>
      <c r="I959"/>
      <c r="J959" s="183"/>
      <c r="K959"/>
      <c r="L959" s="184"/>
      <c r="M959" s="184"/>
      <c r="N959" s="183"/>
    </row>
    <row r="960" spans="1:14" x14ac:dyDescent="0.25">
      <c r="A960"/>
      <c r="B960"/>
      <c r="C960"/>
      <c r="D960"/>
      <c r="E960"/>
      <c r="F960"/>
      <c r="G960"/>
      <c r="H960"/>
      <c r="I960"/>
      <c r="J960" s="183"/>
      <c r="K960"/>
      <c r="L960" s="184"/>
      <c r="M960" s="184"/>
      <c r="N960" s="183"/>
    </row>
    <row r="961" spans="1:14" x14ac:dyDescent="0.25">
      <c r="A961"/>
      <c r="B961"/>
      <c r="C961"/>
      <c r="D961"/>
      <c r="E961"/>
      <c r="F961"/>
      <c r="G961"/>
      <c r="H961"/>
      <c r="I961"/>
      <c r="J961" s="183"/>
      <c r="K961"/>
      <c r="L961" s="184"/>
      <c r="M961" s="184"/>
      <c r="N961" s="183"/>
    </row>
    <row r="962" spans="1:14" x14ac:dyDescent="0.25">
      <c r="A962"/>
      <c r="B962"/>
      <c r="C962"/>
      <c r="D962"/>
      <c r="E962"/>
      <c r="F962"/>
      <c r="G962"/>
      <c r="H962"/>
      <c r="I962"/>
      <c r="J962" s="183"/>
      <c r="K962"/>
      <c r="L962" s="184"/>
      <c r="M962" s="184"/>
      <c r="N962" s="183"/>
    </row>
    <row r="963" spans="1:14" x14ac:dyDescent="0.25">
      <c r="A963"/>
      <c r="B963"/>
      <c r="C963"/>
      <c r="D963"/>
      <c r="E963"/>
      <c r="F963"/>
      <c r="G963"/>
      <c r="H963"/>
      <c r="I963"/>
      <c r="J963" s="183"/>
      <c r="K963"/>
      <c r="L963" s="184"/>
      <c r="M963" s="184"/>
      <c r="N963" s="183"/>
    </row>
    <row r="964" spans="1:14" x14ac:dyDescent="0.25">
      <c r="A964"/>
      <c r="B964"/>
      <c r="C964"/>
      <c r="D964"/>
      <c r="E964"/>
      <c r="F964"/>
      <c r="G964"/>
      <c r="H964"/>
      <c r="I964"/>
      <c r="J964" s="183"/>
      <c r="K964"/>
      <c r="L964" s="184"/>
      <c r="M964" s="184"/>
      <c r="N964" s="183"/>
    </row>
    <row r="965" spans="1:14" x14ac:dyDescent="0.25">
      <c r="A965"/>
      <c r="B965"/>
      <c r="C965"/>
      <c r="D965"/>
      <c r="E965"/>
      <c r="F965"/>
      <c r="G965"/>
      <c r="H965"/>
      <c r="I965"/>
      <c r="J965" s="183"/>
      <c r="K965"/>
      <c r="L965" s="184"/>
      <c r="M965" s="184"/>
      <c r="N965" s="183"/>
    </row>
    <row r="966" spans="1:14" x14ac:dyDescent="0.25">
      <c r="A966"/>
      <c r="B966"/>
      <c r="C966"/>
      <c r="D966"/>
      <c r="E966"/>
      <c r="F966"/>
      <c r="G966"/>
      <c r="H966"/>
      <c r="I966"/>
      <c r="J966" s="183"/>
      <c r="K966"/>
      <c r="L966" s="184"/>
      <c r="M966" s="184"/>
      <c r="N966" s="183"/>
    </row>
    <row r="967" spans="1:14" x14ac:dyDescent="0.25">
      <c r="A967"/>
      <c r="B967"/>
      <c r="C967"/>
      <c r="D967"/>
      <c r="E967"/>
      <c r="F967"/>
      <c r="G967"/>
      <c r="H967"/>
      <c r="I967"/>
      <c r="J967" s="183"/>
      <c r="K967"/>
      <c r="L967" s="184"/>
      <c r="M967" s="184"/>
      <c r="N967" s="183"/>
    </row>
    <row r="968" spans="1:14" x14ac:dyDescent="0.25">
      <c r="A968"/>
      <c r="B968"/>
      <c r="C968"/>
      <c r="D968"/>
      <c r="E968"/>
      <c r="F968"/>
      <c r="G968"/>
      <c r="H968"/>
      <c r="I968"/>
      <c r="J968" s="183"/>
      <c r="K968"/>
      <c r="L968" s="184"/>
      <c r="M968" s="184"/>
      <c r="N968" s="183"/>
    </row>
    <row r="969" spans="1:14" x14ac:dyDescent="0.25">
      <c r="A969"/>
      <c r="B969"/>
      <c r="C969"/>
      <c r="D969"/>
      <c r="E969"/>
      <c r="F969"/>
      <c r="G969"/>
      <c r="H969"/>
      <c r="I969"/>
      <c r="J969" s="183"/>
      <c r="K969"/>
      <c r="L969" s="184"/>
      <c r="M969" s="184"/>
      <c r="N969" s="183"/>
    </row>
    <row r="970" spans="1:14" x14ac:dyDescent="0.25">
      <c r="A970"/>
      <c r="B970"/>
      <c r="C970"/>
      <c r="D970"/>
      <c r="E970"/>
      <c r="F970"/>
      <c r="G970"/>
      <c r="H970"/>
      <c r="I970"/>
      <c r="J970" s="183"/>
      <c r="K970"/>
      <c r="L970" s="184"/>
      <c r="M970" s="184"/>
      <c r="N970" s="183"/>
    </row>
    <row r="971" spans="1:14" x14ac:dyDescent="0.25">
      <c r="A971"/>
      <c r="B971"/>
      <c r="C971"/>
      <c r="D971"/>
      <c r="E971"/>
      <c r="F971"/>
      <c r="G971"/>
      <c r="H971"/>
      <c r="I971"/>
      <c r="J971" s="183"/>
      <c r="K971"/>
      <c r="L971" s="184"/>
      <c r="M971" s="184"/>
      <c r="N971" s="183"/>
    </row>
    <row r="972" spans="1:14" x14ac:dyDescent="0.25">
      <c r="A972"/>
      <c r="B972"/>
      <c r="C972"/>
      <c r="D972"/>
      <c r="E972"/>
      <c r="F972"/>
      <c r="G972"/>
      <c r="H972"/>
      <c r="I972"/>
      <c r="J972" s="183"/>
      <c r="K972"/>
      <c r="L972" s="184"/>
      <c r="M972" s="184"/>
      <c r="N972" s="183"/>
    </row>
    <row r="973" spans="1:14" x14ac:dyDescent="0.25">
      <c r="A973"/>
      <c r="B973"/>
      <c r="C973"/>
      <c r="D973"/>
      <c r="E973"/>
      <c r="F973"/>
      <c r="G973"/>
      <c r="H973"/>
      <c r="I973"/>
      <c r="J973" s="183"/>
      <c r="K973"/>
      <c r="L973" s="184"/>
      <c r="M973" s="184"/>
      <c r="N973" s="183"/>
    </row>
    <row r="974" spans="1:14" x14ac:dyDescent="0.25">
      <c r="A974"/>
      <c r="B974"/>
      <c r="C974"/>
      <c r="D974"/>
      <c r="E974"/>
      <c r="F974"/>
      <c r="G974"/>
      <c r="H974"/>
      <c r="I974"/>
      <c r="J974" s="183"/>
      <c r="K974"/>
      <c r="L974" s="184"/>
      <c r="M974" s="184"/>
      <c r="N974" s="183"/>
    </row>
    <row r="975" spans="1:14" x14ac:dyDescent="0.25">
      <c r="A975"/>
      <c r="B975"/>
      <c r="C975"/>
      <c r="D975"/>
      <c r="E975"/>
      <c r="F975"/>
      <c r="G975"/>
      <c r="H975"/>
      <c r="I975"/>
      <c r="J975" s="183"/>
      <c r="K975"/>
      <c r="L975" s="184"/>
      <c r="M975" s="184"/>
      <c r="N975" s="183"/>
    </row>
    <row r="976" spans="1:14" x14ac:dyDescent="0.25">
      <c r="A976"/>
      <c r="B976"/>
      <c r="C976"/>
      <c r="D976"/>
      <c r="E976"/>
      <c r="F976"/>
      <c r="G976"/>
      <c r="H976"/>
      <c r="I976"/>
      <c r="J976" s="183"/>
      <c r="K976"/>
      <c r="L976" s="184"/>
      <c r="M976" s="184"/>
      <c r="N976" s="183"/>
    </row>
    <row r="977" spans="1:14" x14ac:dyDescent="0.25">
      <c r="A977"/>
      <c r="B977"/>
      <c r="C977"/>
      <c r="D977"/>
      <c r="E977"/>
      <c r="F977"/>
      <c r="G977"/>
      <c r="H977"/>
      <c r="I977"/>
      <c r="J977" s="183"/>
      <c r="K977"/>
      <c r="L977" s="184"/>
      <c r="M977" s="184"/>
      <c r="N977" s="183"/>
    </row>
    <row r="978" spans="1:14" x14ac:dyDescent="0.25">
      <c r="A978"/>
      <c r="B978"/>
      <c r="C978"/>
      <c r="D978"/>
      <c r="E978"/>
      <c r="F978"/>
      <c r="G978"/>
      <c r="H978"/>
      <c r="I978"/>
      <c r="J978" s="183"/>
      <c r="K978"/>
      <c r="L978" s="184"/>
      <c r="M978" s="184"/>
      <c r="N978" s="183"/>
    </row>
    <row r="979" spans="1:14" x14ac:dyDescent="0.25">
      <c r="A979"/>
      <c r="B979"/>
      <c r="C979"/>
      <c r="D979"/>
      <c r="E979"/>
      <c r="F979"/>
      <c r="G979"/>
      <c r="H979"/>
      <c r="I979"/>
      <c r="J979" s="183"/>
      <c r="K979"/>
      <c r="L979" s="184"/>
      <c r="M979" s="184"/>
      <c r="N979" s="183"/>
    </row>
    <row r="980" spans="1:14" x14ac:dyDescent="0.25">
      <c r="A980"/>
      <c r="B980"/>
      <c r="C980"/>
      <c r="D980"/>
      <c r="E980"/>
      <c r="F980"/>
      <c r="G980"/>
      <c r="H980"/>
      <c r="I980"/>
      <c r="J980" s="183"/>
      <c r="K980"/>
      <c r="L980" s="184"/>
      <c r="M980" s="184"/>
      <c r="N980" s="183"/>
    </row>
    <row r="981" spans="1:14" x14ac:dyDescent="0.25">
      <c r="A981"/>
      <c r="B981"/>
      <c r="C981"/>
      <c r="D981"/>
      <c r="E981"/>
      <c r="F981"/>
      <c r="G981"/>
      <c r="H981"/>
      <c r="I981"/>
      <c r="J981" s="183"/>
      <c r="K981"/>
      <c r="L981" s="184"/>
      <c r="M981" s="184"/>
      <c r="N981" s="183"/>
    </row>
    <row r="982" spans="1:14" x14ac:dyDescent="0.25">
      <c r="A982"/>
      <c r="B982"/>
      <c r="C982"/>
      <c r="D982"/>
      <c r="E982"/>
      <c r="F982"/>
      <c r="G982"/>
      <c r="H982"/>
      <c r="I982"/>
      <c r="J982" s="183"/>
      <c r="K982"/>
      <c r="L982" s="184"/>
      <c r="M982" s="184"/>
      <c r="N982" s="183"/>
    </row>
    <row r="983" spans="1:14" x14ac:dyDescent="0.25">
      <c r="A983"/>
      <c r="B983"/>
      <c r="C983"/>
      <c r="D983"/>
      <c r="E983"/>
      <c r="F983"/>
      <c r="G983"/>
      <c r="H983"/>
      <c r="I983"/>
      <c r="J983" s="183"/>
      <c r="K983"/>
      <c r="L983" s="184"/>
      <c r="M983" s="184"/>
      <c r="N983" s="183"/>
    </row>
    <row r="984" spans="1:14" x14ac:dyDescent="0.25">
      <c r="A984"/>
      <c r="B984"/>
      <c r="C984"/>
      <c r="D984"/>
      <c r="E984"/>
      <c r="F984"/>
      <c r="G984"/>
      <c r="H984"/>
      <c r="I984"/>
      <c r="J984" s="183"/>
      <c r="K984"/>
      <c r="L984" s="184"/>
      <c r="M984" s="184"/>
      <c r="N984" s="183"/>
    </row>
    <row r="985" spans="1:14" x14ac:dyDescent="0.25">
      <c r="A985"/>
      <c r="B985"/>
      <c r="C985"/>
      <c r="D985"/>
      <c r="E985"/>
      <c r="F985"/>
      <c r="G985"/>
      <c r="H985"/>
      <c r="I985"/>
      <c r="J985" s="183"/>
      <c r="K985"/>
      <c r="L985" s="184"/>
      <c r="M985" s="184"/>
      <c r="N985" s="183"/>
    </row>
    <row r="986" spans="1:14" x14ac:dyDescent="0.25">
      <c r="A986"/>
      <c r="B986"/>
      <c r="C986"/>
      <c r="D986"/>
      <c r="E986"/>
      <c r="F986"/>
      <c r="G986"/>
      <c r="H986"/>
      <c r="I986"/>
      <c r="J986" s="183"/>
      <c r="K986"/>
      <c r="L986" s="184"/>
      <c r="M986" s="184"/>
      <c r="N986" s="183"/>
    </row>
    <row r="987" spans="1:14" x14ac:dyDescent="0.25">
      <c r="A987"/>
      <c r="B987"/>
      <c r="C987"/>
      <c r="D987"/>
      <c r="E987"/>
      <c r="F987"/>
      <c r="G987"/>
      <c r="H987"/>
      <c r="I987"/>
      <c r="J987" s="183"/>
      <c r="K987"/>
      <c r="L987" s="184"/>
      <c r="M987" s="184"/>
      <c r="N987" s="183"/>
    </row>
    <row r="988" spans="1:14" x14ac:dyDescent="0.25">
      <c r="A988"/>
      <c r="B988"/>
      <c r="C988"/>
      <c r="D988"/>
      <c r="E988"/>
      <c r="F988"/>
      <c r="G988"/>
      <c r="H988"/>
      <c r="I988"/>
      <c r="J988" s="183"/>
      <c r="K988"/>
      <c r="L988" s="184"/>
      <c r="M988" s="184"/>
      <c r="N988" s="183"/>
    </row>
    <row r="989" spans="1:14" x14ac:dyDescent="0.25">
      <c r="A989"/>
      <c r="B989"/>
      <c r="C989"/>
      <c r="D989"/>
      <c r="E989"/>
      <c r="F989"/>
      <c r="G989"/>
      <c r="H989"/>
      <c r="I989"/>
      <c r="J989" s="183"/>
      <c r="K989"/>
      <c r="L989" s="184"/>
      <c r="M989" s="184"/>
      <c r="N989" s="183"/>
    </row>
    <row r="990" spans="1:14" x14ac:dyDescent="0.25">
      <c r="A990"/>
      <c r="B990"/>
      <c r="C990"/>
      <c r="D990"/>
      <c r="E990"/>
      <c r="F990"/>
      <c r="G990"/>
      <c r="H990"/>
      <c r="I990"/>
      <c r="J990" s="183"/>
      <c r="K990"/>
      <c r="L990" s="184"/>
      <c r="M990" s="184"/>
      <c r="N990" s="183"/>
    </row>
    <row r="991" spans="1:14" x14ac:dyDescent="0.25">
      <c r="A991"/>
      <c r="B991"/>
      <c r="C991"/>
      <c r="D991"/>
      <c r="E991"/>
      <c r="F991"/>
      <c r="G991"/>
      <c r="H991"/>
      <c r="I991"/>
      <c r="J991" s="183"/>
      <c r="K991"/>
      <c r="L991" s="184"/>
      <c r="M991" s="184"/>
      <c r="N991" s="183"/>
    </row>
    <row r="992" spans="1:14" x14ac:dyDescent="0.25">
      <c r="A992"/>
      <c r="B992"/>
      <c r="C992"/>
      <c r="D992"/>
      <c r="E992"/>
      <c r="F992"/>
      <c r="G992"/>
      <c r="H992"/>
      <c r="I992"/>
      <c r="J992" s="183"/>
      <c r="K992"/>
      <c r="L992" s="184"/>
      <c r="M992" s="184"/>
      <c r="N992" s="183"/>
    </row>
    <row r="993" spans="1:14" x14ac:dyDescent="0.25">
      <c r="A993"/>
      <c r="B993"/>
      <c r="C993"/>
      <c r="D993"/>
      <c r="E993"/>
      <c r="F993"/>
      <c r="G993"/>
      <c r="H993"/>
      <c r="I993"/>
      <c r="J993" s="183"/>
      <c r="K993"/>
      <c r="L993" s="184"/>
      <c r="M993" s="184"/>
      <c r="N993" s="183"/>
    </row>
    <row r="994" spans="1:14" x14ac:dyDescent="0.25">
      <c r="A994"/>
      <c r="B994"/>
      <c r="C994"/>
      <c r="D994"/>
      <c r="E994"/>
      <c r="F994"/>
      <c r="G994"/>
      <c r="H994"/>
      <c r="I994"/>
      <c r="J994" s="183"/>
      <c r="K994"/>
      <c r="L994" s="184"/>
      <c r="M994" s="184"/>
      <c r="N994" s="183"/>
    </row>
    <row r="995" spans="1:14" x14ac:dyDescent="0.25">
      <c r="A995"/>
      <c r="B995"/>
      <c r="C995"/>
      <c r="D995"/>
      <c r="E995"/>
      <c r="F995"/>
      <c r="G995"/>
      <c r="H995"/>
      <c r="I995"/>
      <c r="J995" s="183"/>
      <c r="K995"/>
      <c r="L995" s="184"/>
      <c r="M995" s="184"/>
      <c r="N995" s="183"/>
    </row>
    <row r="996" spans="1:14" x14ac:dyDescent="0.25">
      <c r="A996"/>
      <c r="B996"/>
      <c r="C996"/>
      <c r="D996"/>
      <c r="E996"/>
      <c r="F996"/>
      <c r="G996"/>
      <c r="H996"/>
      <c r="I996"/>
      <c r="J996" s="183"/>
      <c r="K996"/>
      <c r="L996" s="184"/>
      <c r="M996" s="184"/>
      <c r="N996" s="183"/>
    </row>
    <row r="997" spans="1:14" x14ac:dyDescent="0.25">
      <c r="A997"/>
      <c r="B997"/>
      <c r="C997"/>
      <c r="D997"/>
      <c r="E997"/>
      <c r="F997"/>
      <c r="G997"/>
      <c r="H997"/>
      <c r="I997"/>
      <c r="J997" s="183"/>
      <c r="K997"/>
      <c r="L997" s="184"/>
      <c r="M997" s="184"/>
      <c r="N997" s="183"/>
    </row>
    <row r="998" spans="1:14" x14ac:dyDescent="0.25">
      <c r="A998"/>
      <c r="B998"/>
      <c r="C998"/>
      <c r="D998"/>
      <c r="E998"/>
      <c r="F998"/>
      <c r="G998"/>
      <c r="H998"/>
      <c r="I998"/>
      <c r="J998" s="183"/>
      <c r="K998"/>
      <c r="L998" s="184"/>
      <c r="M998" s="184"/>
      <c r="N998" s="183"/>
    </row>
    <row r="999" spans="1:14" x14ac:dyDescent="0.25">
      <c r="A999"/>
      <c r="B999"/>
      <c r="C999"/>
      <c r="D999"/>
      <c r="E999"/>
      <c r="F999"/>
      <c r="G999"/>
      <c r="H999"/>
      <c r="I999"/>
      <c r="J999" s="183"/>
      <c r="K999"/>
      <c r="L999" s="184"/>
      <c r="M999" s="184"/>
      <c r="N999" s="183"/>
    </row>
    <row r="1000" spans="1:14" x14ac:dyDescent="0.25">
      <c r="A1000"/>
      <c r="B1000"/>
      <c r="C1000"/>
      <c r="D1000"/>
      <c r="E1000"/>
      <c r="F1000"/>
      <c r="G1000"/>
      <c r="H1000"/>
      <c r="I1000"/>
      <c r="J1000" s="183"/>
      <c r="K1000"/>
      <c r="L1000" s="184"/>
      <c r="M1000" s="184"/>
      <c r="N1000" s="183"/>
    </row>
    <row r="1001" spans="1:14" x14ac:dyDescent="0.25">
      <c r="A1001"/>
      <c r="B1001"/>
      <c r="C1001"/>
      <c r="D1001"/>
      <c r="E1001"/>
      <c r="F1001"/>
      <c r="G1001"/>
      <c r="H1001"/>
      <c r="I1001"/>
      <c r="J1001" s="183"/>
      <c r="K1001"/>
      <c r="L1001" s="184"/>
      <c r="M1001" s="184"/>
      <c r="N1001" s="183"/>
    </row>
    <row r="1002" spans="1:14" x14ac:dyDescent="0.25">
      <c r="A1002"/>
      <c r="B1002"/>
      <c r="C1002"/>
      <c r="D1002"/>
      <c r="E1002"/>
      <c r="F1002"/>
      <c r="G1002"/>
      <c r="H1002"/>
      <c r="I1002"/>
      <c r="J1002" s="183"/>
      <c r="K1002"/>
      <c r="L1002" s="184"/>
      <c r="M1002" s="184"/>
      <c r="N1002" s="183"/>
    </row>
    <row r="1003" spans="1:14" x14ac:dyDescent="0.25">
      <c r="A1003"/>
      <c r="B1003"/>
      <c r="C1003"/>
      <c r="D1003"/>
      <c r="E1003"/>
      <c r="F1003"/>
      <c r="G1003"/>
      <c r="H1003"/>
      <c r="I1003"/>
      <c r="J1003" s="183"/>
      <c r="K1003"/>
      <c r="L1003" s="184"/>
      <c r="M1003" s="184"/>
      <c r="N1003" s="183"/>
    </row>
    <row r="1004" spans="1:14" x14ac:dyDescent="0.25">
      <c r="A1004"/>
      <c r="B1004"/>
      <c r="C1004"/>
      <c r="D1004"/>
      <c r="E1004"/>
      <c r="F1004"/>
      <c r="G1004"/>
      <c r="H1004"/>
      <c r="I1004"/>
      <c r="J1004" s="183"/>
      <c r="K1004"/>
      <c r="L1004" s="184"/>
      <c r="M1004" s="184"/>
      <c r="N1004" s="183"/>
    </row>
    <row r="1005" spans="1:14" x14ac:dyDescent="0.25">
      <c r="A1005"/>
      <c r="B1005"/>
      <c r="C1005"/>
      <c r="D1005"/>
      <c r="E1005"/>
      <c r="F1005"/>
      <c r="G1005"/>
      <c r="H1005"/>
      <c r="I1005"/>
      <c r="J1005" s="183"/>
      <c r="K1005"/>
      <c r="L1005" s="184"/>
      <c r="M1005" s="184"/>
      <c r="N1005" s="183"/>
    </row>
    <row r="1006" spans="1:14" x14ac:dyDescent="0.25">
      <c r="A1006"/>
      <c r="B1006"/>
      <c r="C1006"/>
      <c r="D1006"/>
      <c r="E1006"/>
      <c r="F1006"/>
      <c r="G1006"/>
      <c r="H1006"/>
      <c r="I1006"/>
      <c r="J1006" s="183"/>
      <c r="K1006"/>
      <c r="L1006" s="184"/>
      <c r="M1006" s="184"/>
      <c r="N1006" s="183"/>
    </row>
    <row r="1007" spans="1:14" x14ac:dyDescent="0.25">
      <c r="A1007"/>
      <c r="B1007"/>
      <c r="C1007"/>
      <c r="D1007"/>
      <c r="E1007"/>
      <c r="F1007"/>
      <c r="G1007"/>
      <c r="H1007"/>
      <c r="I1007"/>
      <c r="J1007" s="183"/>
      <c r="K1007"/>
      <c r="L1007" s="184"/>
      <c r="M1007" s="184"/>
      <c r="N1007" s="183"/>
    </row>
    <row r="1008" spans="1:14" x14ac:dyDescent="0.25">
      <c r="A1008"/>
      <c r="B1008"/>
      <c r="C1008"/>
      <c r="D1008"/>
      <c r="E1008"/>
      <c r="F1008"/>
      <c r="G1008"/>
      <c r="H1008"/>
      <c r="I1008"/>
      <c r="J1008" s="183"/>
      <c r="K1008"/>
      <c r="L1008" s="184"/>
      <c r="M1008" s="184"/>
      <c r="N1008" s="183"/>
    </row>
    <row r="1009" spans="1:14" x14ac:dyDescent="0.25">
      <c r="A1009"/>
      <c r="B1009"/>
      <c r="C1009"/>
      <c r="D1009"/>
      <c r="E1009"/>
      <c r="F1009"/>
      <c r="G1009"/>
      <c r="H1009"/>
      <c r="I1009"/>
      <c r="J1009" s="183"/>
      <c r="K1009"/>
      <c r="L1009" s="184"/>
      <c r="M1009" s="184"/>
      <c r="N1009" s="183"/>
    </row>
    <row r="1010" spans="1:14" x14ac:dyDescent="0.25">
      <c r="A1010"/>
      <c r="B1010"/>
      <c r="C1010"/>
      <c r="D1010"/>
      <c r="E1010"/>
      <c r="F1010"/>
      <c r="G1010"/>
      <c r="H1010"/>
      <c r="I1010"/>
      <c r="J1010" s="183"/>
      <c r="K1010"/>
      <c r="L1010" s="184"/>
      <c r="M1010" s="184"/>
      <c r="N1010" s="183"/>
    </row>
    <row r="1011" spans="1:14" x14ac:dyDescent="0.25">
      <c r="A1011"/>
      <c r="B1011"/>
      <c r="C1011"/>
      <c r="D1011"/>
      <c r="E1011"/>
      <c r="F1011"/>
      <c r="G1011"/>
      <c r="H1011"/>
      <c r="I1011"/>
      <c r="J1011" s="183"/>
      <c r="K1011"/>
      <c r="L1011" s="184"/>
      <c r="M1011" s="184"/>
      <c r="N1011" s="183"/>
    </row>
    <row r="1012" spans="1:14" x14ac:dyDescent="0.25">
      <c r="A1012"/>
      <c r="B1012"/>
      <c r="C1012"/>
      <c r="D1012"/>
      <c r="E1012"/>
      <c r="F1012"/>
      <c r="G1012"/>
      <c r="H1012"/>
      <c r="I1012"/>
      <c r="J1012" s="183"/>
      <c r="K1012"/>
      <c r="L1012" s="184"/>
      <c r="M1012" s="184"/>
      <c r="N1012" s="183"/>
    </row>
    <row r="1013" spans="1:14" x14ac:dyDescent="0.25">
      <c r="A1013"/>
      <c r="B1013"/>
      <c r="C1013"/>
      <c r="D1013"/>
      <c r="E1013"/>
      <c r="F1013"/>
      <c r="G1013"/>
      <c r="H1013"/>
      <c r="I1013"/>
      <c r="J1013" s="183"/>
      <c r="K1013"/>
      <c r="L1013" s="184"/>
      <c r="M1013" s="184"/>
      <c r="N1013" s="183"/>
    </row>
    <row r="1014" spans="1:14" x14ac:dyDescent="0.25">
      <c r="A1014"/>
      <c r="B1014"/>
      <c r="C1014"/>
      <c r="D1014"/>
      <c r="E1014"/>
      <c r="F1014"/>
      <c r="G1014"/>
      <c r="H1014"/>
      <c r="I1014"/>
      <c r="J1014" s="183"/>
      <c r="K1014"/>
      <c r="L1014" s="184"/>
      <c r="M1014" s="184"/>
      <c r="N1014" s="183"/>
    </row>
    <row r="1015" spans="1:14" x14ac:dyDescent="0.25">
      <c r="A1015"/>
      <c r="B1015"/>
      <c r="C1015"/>
      <c r="D1015"/>
      <c r="E1015"/>
      <c r="F1015"/>
      <c r="G1015"/>
      <c r="H1015"/>
      <c r="I1015"/>
      <c r="J1015" s="183"/>
      <c r="K1015"/>
      <c r="L1015" s="184"/>
      <c r="M1015" s="184"/>
      <c r="N1015" s="183"/>
    </row>
    <row r="1016" spans="1:14" x14ac:dyDescent="0.25">
      <c r="A1016"/>
      <c r="B1016"/>
      <c r="C1016"/>
      <c r="D1016"/>
      <c r="E1016"/>
      <c r="F1016"/>
      <c r="G1016"/>
      <c r="H1016"/>
      <c r="I1016"/>
      <c r="J1016" s="183"/>
      <c r="K1016"/>
      <c r="L1016" s="184"/>
      <c r="M1016" s="184"/>
      <c r="N1016" s="183"/>
    </row>
    <row r="1017" spans="1:14" x14ac:dyDescent="0.25">
      <c r="A1017"/>
      <c r="B1017"/>
      <c r="C1017"/>
      <c r="D1017"/>
      <c r="E1017"/>
      <c r="F1017"/>
      <c r="G1017"/>
      <c r="H1017"/>
      <c r="I1017"/>
      <c r="J1017" s="183"/>
      <c r="K1017"/>
      <c r="L1017" s="184"/>
      <c r="M1017" s="184"/>
      <c r="N1017" s="183"/>
    </row>
    <row r="1018" spans="1:14" x14ac:dyDescent="0.25">
      <c r="A1018"/>
      <c r="B1018"/>
      <c r="C1018"/>
      <c r="D1018"/>
      <c r="E1018"/>
      <c r="F1018"/>
      <c r="G1018"/>
      <c r="H1018"/>
      <c r="I1018"/>
      <c r="J1018" s="183"/>
      <c r="K1018"/>
      <c r="L1018" s="184"/>
      <c r="M1018" s="184"/>
      <c r="N1018" s="183"/>
    </row>
    <row r="1019" spans="1:14" x14ac:dyDescent="0.25">
      <c r="A1019"/>
      <c r="B1019"/>
      <c r="C1019"/>
      <c r="D1019"/>
      <c r="E1019"/>
      <c r="F1019"/>
      <c r="G1019"/>
      <c r="H1019"/>
      <c r="I1019"/>
      <c r="J1019" s="183"/>
      <c r="K1019"/>
      <c r="L1019" s="184"/>
      <c r="M1019" s="184"/>
      <c r="N1019" s="183"/>
    </row>
    <row r="1020" spans="1:14" x14ac:dyDescent="0.25">
      <c r="A1020"/>
      <c r="B1020"/>
      <c r="C1020"/>
      <c r="D1020"/>
      <c r="E1020"/>
      <c r="F1020"/>
      <c r="G1020"/>
      <c r="H1020"/>
      <c r="I1020"/>
      <c r="J1020" s="183"/>
      <c r="K1020"/>
      <c r="L1020" s="184"/>
      <c r="M1020" s="184"/>
      <c r="N1020" s="183"/>
    </row>
    <row r="1021" spans="1:14" x14ac:dyDescent="0.25">
      <c r="A1021"/>
      <c r="B1021"/>
      <c r="C1021"/>
      <c r="D1021"/>
      <c r="E1021"/>
      <c r="F1021"/>
      <c r="G1021"/>
      <c r="H1021"/>
      <c r="I1021"/>
      <c r="J1021" s="183"/>
      <c r="K1021"/>
      <c r="L1021" s="184"/>
      <c r="M1021" s="184"/>
      <c r="N1021" s="183"/>
    </row>
    <row r="1022" spans="1:14" x14ac:dyDescent="0.25">
      <c r="A1022"/>
      <c r="B1022"/>
      <c r="C1022"/>
      <c r="D1022"/>
      <c r="E1022"/>
      <c r="F1022"/>
      <c r="G1022"/>
      <c r="H1022"/>
      <c r="I1022"/>
      <c r="J1022" s="183"/>
      <c r="K1022"/>
      <c r="L1022" s="184"/>
      <c r="M1022" s="184"/>
      <c r="N1022" s="183"/>
    </row>
    <row r="1023" spans="1:14" x14ac:dyDescent="0.25">
      <c r="A1023"/>
      <c r="B1023"/>
      <c r="C1023"/>
      <c r="D1023"/>
      <c r="E1023"/>
      <c r="F1023"/>
      <c r="G1023"/>
      <c r="H1023"/>
      <c r="I1023"/>
      <c r="J1023" s="183"/>
      <c r="K1023"/>
      <c r="L1023" s="184"/>
      <c r="M1023" s="184"/>
      <c r="N1023" s="183"/>
    </row>
    <row r="1024" spans="1:14" x14ac:dyDescent="0.25">
      <c r="A1024"/>
      <c r="B1024"/>
      <c r="C1024"/>
      <c r="D1024"/>
      <c r="E1024"/>
      <c r="F1024"/>
      <c r="G1024"/>
      <c r="H1024"/>
      <c r="I1024"/>
      <c r="J1024" s="183"/>
      <c r="K1024"/>
      <c r="L1024" s="184"/>
      <c r="M1024" s="184"/>
      <c r="N1024" s="183"/>
    </row>
    <row r="1025" spans="1:14" x14ac:dyDescent="0.25">
      <c r="A1025"/>
      <c r="B1025"/>
      <c r="C1025"/>
      <c r="D1025"/>
      <c r="E1025"/>
      <c r="F1025"/>
      <c r="G1025"/>
      <c r="H1025"/>
      <c r="I1025"/>
      <c r="J1025" s="183"/>
      <c r="K1025"/>
      <c r="L1025" s="184"/>
      <c r="M1025" s="184"/>
      <c r="N1025" s="183"/>
    </row>
    <row r="1026" spans="1:14" x14ac:dyDescent="0.25">
      <c r="A1026"/>
      <c r="B1026"/>
      <c r="C1026"/>
      <c r="D1026"/>
      <c r="E1026"/>
      <c r="F1026"/>
      <c r="G1026"/>
      <c r="H1026"/>
      <c r="I1026"/>
      <c r="J1026" s="183"/>
      <c r="K1026"/>
      <c r="L1026" s="184"/>
      <c r="M1026" s="184"/>
      <c r="N1026" s="183"/>
    </row>
    <row r="1027" spans="1:14" x14ac:dyDescent="0.25">
      <c r="A1027"/>
      <c r="B1027"/>
      <c r="C1027"/>
      <c r="D1027"/>
      <c r="E1027"/>
      <c r="F1027"/>
      <c r="G1027"/>
      <c r="H1027"/>
      <c r="I1027"/>
      <c r="J1027" s="183"/>
      <c r="K1027"/>
      <c r="L1027" s="184"/>
      <c r="M1027" s="184"/>
      <c r="N1027" s="183"/>
    </row>
    <row r="1028" spans="1:14" x14ac:dyDescent="0.25">
      <c r="A1028"/>
      <c r="B1028"/>
      <c r="C1028"/>
      <c r="D1028"/>
      <c r="E1028"/>
      <c r="F1028"/>
      <c r="G1028"/>
      <c r="H1028"/>
      <c r="I1028"/>
      <c r="J1028" s="183"/>
      <c r="K1028"/>
      <c r="L1028" s="184"/>
      <c r="M1028" s="184"/>
      <c r="N1028" s="183"/>
    </row>
    <row r="1029" spans="1:14" x14ac:dyDescent="0.25">
      <c r="A1029"/>
      <c r="B1029"/>
      <c r="C1029"/>
      <c r="D1029"/>
      <c r="E1029"/>
      <c r="F1029"/>
      <c r="G1029"/>
      <c r="H1029"/>
      <c r="I1029"/>
      <c r="J1029" s="183"/>
      <c r="K1029"/>
      <c r="L1029" s="184"/>
      <c r="M1029" s="184"/>
      <c r="N1029" s="183"/>
    </row>
    <row r="1030" spans="1:14" x14ac:dyDescent="0.25">
      <c r="A1030"/>
      <c r="B1030"/>
      <c r="C1030"/>
      <c r="D1030"/>
      <c r="E1030"/>
      <c r="F1030"/>
      <c r="G1030"/>
      <c r="H1030"/>
      <c r="I1030"/>
      <c r="J1030" s="183"/>
      <c r="K1030"/>
      <c r="L1030" s="184"/>
      <c r="M1030" s="184"/>
      <c r="N1030" s="183"/>
    </row>
    <row r="1031" spans="1:14" x14ac:dyDescent="0.25">
      <c r="A1031"/>
      <c r="B1031"/>
      <c r="C1031"/>
      <c r="D1031"/>
      <c r="E1031"/>
      <c r="F1031"/>
      <c r="G1031"/>
      <c r="H1031"/>
      <c r="I1031"/>
      <c r="J1031" s="183"/>
      <c r="K1031"/>
      <c r="L1031" s="184"/>
      <c r="M1031" s="184"/>
      <c r="N1031" s="183"/>
    </row>
    <row r="1032" spans="1:14" x14ac:dyDescent="0.25">
      <c r="A1032"/>
      <c r="B1032"/>
      <c r="C1032"/>
      <c r="D1032"/>
      <c r="E1032"/>
      <c r="F1032"/>
      <c r="G1032"/>
      <c r="H1032"/>
      <c r="I1032"/>
      <c r="J1032" s="183"/>
      <c r="K1032"/>
      <c r="L1032" s="184"/>
      <c r="M1032" s="184"/>
      <c r="N1032" s="183"/>
    </row>
    <row r="1033" spans="1:14" x14ac:dyDescent="0.25">
      <c r="A1033"/>
      <c r="B1033"/>
      <c r="C1033"/>
      <c r="D1033"/>
      <c r="E1033"/>
      <c r="F1033"/>
      <c r="G1033"/>
      <c r="H1033"/>
      <c r="I1033"/>
      <c r="J1033" s="183"/>
      <c r="K1033"/>
      <c r="L1033" s="184"/>
      <c r="M1033" s="184"/>
      <c r="N1033" s="183"/>
    </row>
    <row r="1034" spans="1:14" x14ac:dyDescent="0.25">
      <c r="A1034"/>
      <c r="B1034"/>
      <c r="C1034"/>
      <c r="D1034"/>
      <c r="E1034"/>
      <c r="F1034"/>
      <c r="G1034"/>
      <c r="H1034"/>
      <c r="I1034"/>
      <c r="J1034" s="183"/>
      <c r="K1034"/>
      <c r="L1034" s="184"/>
      <c r="M1034" s="184"/>
      <c r="N1034" s="183"/>
    </row>
    <row r="1035" spans="1:14" x14ac:dyDescent="0.25">
      <c r="A1035"/>
      <c r="B1035"/>
      <c r="C1035"/>
      <c r="D1035"/>
      <c r="E1035"/>
      <c r="F1035"/>
      <c r="G1035"/>
      <c r="H1035"/>
      <c r="I1035"/>
      <c r="J1035" s="183"/>
      <c r="K1035"/>
      <c r="L1035" s="184"/>
      <c r="M1035" s="184"/>
      <c r="N1035" s="183"/>
    </row>
    <row r="1036" spans="1:14" x14ac:dyDescent="0.25">
      <c r="A1036"/>
      <c r="B1036"/>
      <c r="C1036"/>
      <c r="D1036"/>
      <c r="E1036"/>
      <c r="F1036"/>
      <c r="G1036"/>
      <c r="H1036"/>
      <c r="I1036"/>
      <c r="J1036" s="183"/>
      <c r="K1036"/>
      <c r="L1036" s="184"/>
      <c r="M1036" s="184"/>
      <c r="N1036" s="183"/>
    </row>
    <row r="1037" spans="1:14" x14ac:dyDescent="0.25">
      <c r="A1037"/>
      <c r="B1037"/>
      <c r="C1037"/>
      <c r="D1037"/>
      <c r="E1037"/>
      <c r="F1037"/>
      <c r="G1037"/>
      <c r="H1037"/>
      <c r="I1037"/>
      <c r="J1037" s="183"/>
      <c r="K1037"/>
      <c r="L1037" s="184"/>
      <c r="M1037" s="184"/>
      <c r="N1037" s="183"/>
    </row>
    <row r="1038" spans="1:14" x14ac:dyDescent="0.25">
      <c r="A1038"/>
      <c r="B1038"/>
      <c r="C1038"/>
      <c r="D1038"/>
      <c r="E1038"/>
      <c r="F1038"/>
      <c r="G1038"/>
      <c r="H1038"/>
      <c r="I1038"/>
      <c r="J1038" s="183"/>
      <c r="K1038"/>
      <c r="L1038" s="184"/>
      <c r="M1038" s="184"/>
      <c r="N1038" s="183"/>
    </row>
    <row r="1039" spans="1:14" x14ac:dyDescent="0.25">
      <c r="A1039"/>
      <c r="B1039"/>
      <c r="C1039"/>
      <c r="D1039"/>
      <c r="E1039"/>
      <c r="F1039"/>
      <c r="G1039"/>
      <c r="H1039"/>
      <c r="I1039"/>
      <c r="J1039" s="183"/>
      <c r="K1039"/>
      <c r="L1039" s="184"/>
      <c r="M1039" s="184"/>
      <c r="N1039" s="183"/>
    </row>
    <row r="1040" spans="1:14" x14ac:dyDescent="0.25">
      <c r="A1040"/>
      <c r="B1040"/>
      <c r="C1040"/>
      <c r="D1040"/>
      <c r="E1040"/>
      <c r="F1040"/>
      <c r="G1040"/>
      <c r="H1040"/>
      <c r="I1040"/>
      <c r="J1040" s="183"/>
      <c r="K1040"/>
      <c r="L1040" s="184"/>
      <c r="M1040" s="184"/>
      <c r="N1040" s="183"/>
    </row>
    <row r="1041" spans="1:14" x14ac:dyDescent="0.25">
      <c r="A1041"/>
      <c r="B1041"/>
      <c r="C1041"/>
      <c r="D1041"/>
      <c r="E1041"/>
      <c r="F1041"/>
      <c r="G1041"/>
      <c r="H1041"/>
      <c r="I1041"/>
      <c r="J1041" s="183"/>
      <c r="K1041"/>
      <c r="L1041" s="184"/>
      <c r="M1041" s="184"/>
      <c r="N1041" s="183"/>
    </row>
    <row r="1042" spans="1:14" x14ac:dyDescent="0.25">
      <c r="A1042"/>
      <c r="B1042"/>
      <c r="C1042"/>
      <c r="D1042"/>
      <c r="E1042"/>
      <c r="F1042"/>
      <c r="G1042"/>
      <c r="H1042"/>
      <c r="I1042"/>
      <c r="J1042" s="183"/>
      <c r="K1042"/>
      <c r="L1042" s="184"/>
      <c r="M1042" s="184"/>
      <c r="N1042" s="183"/>
    </row>
    <row r="1043" spans="1:14" x14ac:dyDescent="0.25">
      <c r="A1043"/>
      <c r="B1043"/>
      <c r="C1043"/>
      <c r="D1043"/>
      <c r="E1043"/>
      <c r="F1043"/>
      <c r="G1043"/>
      <c r="H1043"/>
      <c r="I1043"/>
      <c r="J1043" s="183"/>
      <c r="K1043"/>
      <c r="L1043" s="184"/>
      <c r="M1043" s="184"/>
      <c r="N1043" s="183"/>
    </row>
    <row r="1044" spans="1:14" x14ac:dyDescent="0.25">
      <c r="A1044"/>
      <c r="B1044"/>
      <c r="C1044"/>
      <c r="D1044"/>
      <c r="E1044"/>
      <c r="F1044"/>
      <c r="G1044"/>
      <c r="H1044"/>
      <c r="I1044"/>
      <c r="J1044" s="183"/>
      <c r="K1044"/>
      <c r="L1044" s="184"/>
      <c r="M1044" s="184"/>
      <c r="N1044" s="183"/>
    </row>
    <row r="1045" spans="1:14" x14ac:dyDescent="0.25">
      <c r="A1045"/>
      <c r="B1045"/>
      <c r="C1045"/>
      <c r="D1045"/>
      <c r="E1045"/>
      <c r="F1045"/>
      <c r="G1045"/>
      <c r="H1045"/>
      <c r="I1045"/>
      <c r="J1045" s="183"/>
      <c r="K1045"/>
      <c r="L1045" s="184"/>
      <c r="M1045" s="184"/>
      <c r="N1045" s="183"/>
    </row>
    <row r="1046" spans="1:14" x14ac:dyDescent="0.25">
      <c r="A1046"/>
      <c r="B1046"/>
      <c r="C1046"/>
      <c r="D1046"/>
      <c r="E1046"/>
      <c r="F1046"/>
      <c r="G1046"/>
      <c r="H1046"/>
      <c r="I1046"/>
      <c r="J1046" s="183"/>
      <c r="K1046"/>
      <c r="L1046" s="184"/>
      <c r="M1046" s="184"/>
      <c r="N1046" s="183"/>
    </row>
    <row r="1047" spans="1:14" x14ac:dyDescent="0.25">
      <c r="A1047"/>
      <c r="B1047"/>
      <c r="C1047"/>
      <c r="D1047"/>
      <c r="E1047"/>
      <c r="F1047"/>
      <c r="G1047"/>
      <c r="H1047"/>
      <c r="I1047"/>
      <c r="J1047" s="183"/>
      <c r="K1047"/>
      <c r="L1047" s="184"/>
      <c r="M1047" s="184"/>
      <c r="N1047" s="183"/>
    </row>
    <row r="1048" spans="1:14" x14ac:dyDescent="0.25">
      <c r="A1048"/>
      <c r="B1048"/>
      <c r="C1048"/>
      <c r="D1048"/>
      <c r="E1048"/>
      <c r="F1048"/>
      <c r="G1048"/>
      <c r="H1048"/>
      <c r="I1048"/>
      <c r="J1048" s="183"/>
      <c r="K1048"/>
      <c r="L1048" s="184"/>
      <c r="M1048" s="184"/>
      <c r="N1048" s="183"/>
    </row>
    <row r="1049" spans="1:14" x14ac:dyDescent="0.25">
      <c r="A1049"/>
      <c r="B1049"/>
      <c r="C1049"/>
      <c r="D1049"/>
      <c r="E1049"/>
      <c r="F1049"/>
      <c r="G1049"/>
      <c r="H1049"/>
      <c r="I1049"/>
      <c r="J1049" s="183"/>
      <c r="K1049"/>
      <c r="L1049" s="184"/>
      <c r="M1049" s="184"/>
      <c r="N1049" s="183"/>
    </row>
    <row r="1050" spans="1:14" x14ac:dyDescent="0.25">
      <c r="A1050"/>
      <c r="B1050"/>
      <c r="C1050"/>
      <c r="D1050"/>
      <c r="E1050"/>
      <c r="F1050"/>
      <c r="G1050"/>
      <c r="H1050"/>
      <c r="I1050"/>
      <c r="J1050" s="183"/>
      <c r="K1050"/>
      <c r="L1050" s="184"/>
      <c r="M1050" s="184"/>
      <c r="N1050" s="183"/>
    </row>
    <row r="1051" spans="1:14" x14ac:dyDescent="0.25">
      <c r="A1051"/>
      <c r="B1051"/>
      <c r="C1051"/>
      <c r="D1051"/>
      <c r="E1051"/>
      <c r="F1051"/>
      <c r="G1051"/>
      <c r="H1051"/>
      <c r="I1051"/>
      <c r="J1051" s="183"/>
      <c r="K1051"/>
      <c r="L1051" s="184"/>
      <c r="M1051" s="184"/>
      <c r="N1051" s="183"/>
    </row>
    <row r="1052" spans="1:14" x14ac:dyDescent="0.25">
      <c r="A1052"/>
      <c r="B1052"/>
      <c r="C1052"/>
      <c r="D1052"/>
      <c r="E1052"/>
      <c r="F1052"/>
      <c r="G1052"/>
      <c r="H1052"/>
      <c r="I1052"/>
      <c r="J1052" s="183"/>
      <c r="K1052"/>
      <c r="L1052" s="184"/>
      <c r="M1052" s="184"/>
      <c r="N1052" s="183"/>
    </row>
    <row r="1053" spans="1:14" x14ac:dyDescent="0.25">
      <c r="A1053"/>
      <c r="B1053"/>
      <c r="C1053"/>
      <c r="D1053"/>
      <c r="E1053"/>
      <c r="F1053"/>
      <c r="G1053"/>
      <c r="H1053"/>
      <c r="I1053"/>
      <c r="J1053" s="183"/>
      <c r="K1053"/>
      <c r="L1053" s="184"/>
      <c r="M1053" s="184"/>
      <c r="N1053" s="183"/>
    </row>
    <row r="1054" spans="1:14" x14ac:dyDescent="0.25">
      <c r="A1054"/>
      <c r="B1054"/>
      <c r="C1054"/>
      <c r="D1054"/>
      <c r="E1054"/>
      <c r="F1054"/>
      <c r="G1054"/>
      <c r="H1054"/>
      <c r="I1054"/>
      <c r="J1054" s="183"/>
      <c r="K1054"/>
      <c r="L1054" s="184"/>
      <c r="M1054" s="184"/>
      <c r="N1054" s="183"/>
    </row>
    <row r="1055" spans="1:14" x14ac:dyDescent="0.25">
      <c r="A1055"/>
      <c r="B1055"/>
      <c r="C1055"/>
      <c r="D1055"/>
      <c r="E1055"/>
      <c r="F1055"/>
      <c r="G1055"/>
      <c r="H1055"/>
      <c r="I1055"/>
      <c r="J1055" s="183"/>
      <c r="K1055"/>
      <c r="L1055" s="184"/>
      <c r="M1055" s="184"/>
      <c r="N1055" s="183"/>
    </row>
    <row r="1056" spans="1:14" x14ac:dyDescent="0.25">
      <c r="A1056"/>
      <c r="B1056"/>
      <c r="C1056"/>
      <c r="D1056"/>
      <c r="E1056"/>
      <c r="F1056"/>
      <c r="G1056"/>
      <c r="H1056"/>
      <c r="I1056"/>
      <c r="J1056" s="183"/>
      <c r="K1056"/>
      <c r="L1056" s="184"/>
      <c r="M1056" s="184"/>
      <c r="N1056" s="183"/>
    </row>
    <row r="1057" spans="1:14" x14ac:dyDescent="0.25">
      <c r="A1057"/>
      <c r="B1057"/>
      <c r="C1057"/>
      <c r="D1057"/>
      <c r="E1057"/>
      <c r="F1057"/>
      <c r="G1057"/>
      <c r="H1057"/>
      <c r="I1057"/>
      <c r="J1057" s="183"/>
      <c r="K1057"/>
      <c r="L1057" s="184"/>
      <c r="M1057" s="184"/>
      <c r="N1057" s="183"/>
    </row>
    <row r="1058" spans="1:14" x14ac:dyDescent="0.25">
      <c r="A1058"/>
      <c r="B1058"/>
      <c r="C1058"/>
      <c r="D1058"/>
      <c r="E1058"/>
      <c r="F1058"/>
      <c r="G1058"/>
      <c r="H1058"/>
      <c r="I1058"/>
      <c r="J1058" s="183"/>
      <c r="K1058"/>
      <c r="L1058" s="184"/>
      <c r="M1058" s="184"/>
      <c r="N1058" s="183"/>
    </row>
    <row r="1059" spans="1:14" x14ac:dyDescent="0.25">
      <c r="A1059"/>
      <c r="B1059"/>
      <c r="C1059"/>
      <c r="D1059"/>
      <c r="E1059"/>
      <c r="F1059"/>
      <c r="G1059"/>
      <c r="H1059"/>
      <c r="I1059"/>
      <c r="J1059" s="183"/>
      <c r="K1059"/>
      <c r="L1059" s="184"/>
      <c r="M1059" s="184"/>
      <c r="N1059" s="183"/>
    </row>
    <row r="1060" spans="1:14" x14ac:dyDescent="0.25">
      <c r="A1060"/>
      <c r="B1060"/>
      <c r="C1060"/>
      <c r="D1060"/>
      <c r="E1060"/>
      <c r="F1060"/>
      <c r="G1060"/>
      <c r="H1060"/>
      <c r="I1060"/>
      <c r="J1060" s="183"/>
      <c r="K1060"/>
      <c r="L1060" s="184"/>
      <c r="M1060" s="184"/>
      <c r="N1060" s="183"/>
    </row>
    <row r="1061" spans="1:14" x14ac:dyDescent="0.25">
      <c r="A1061"/>
      <c r="B1061"/>
      <c r="C1061"/>
      <c r="D1061"/>
      <c r="E1061"/>
      <c r="F1061"/>
      <c r="G1061"/>
      <c r="H1061"/>
      <c r="I1061"/>
      <c r="J1061" s="183"/>
      <c r="K1061"/>
      <c r="L1061" s="184"/>
      <c r="M1061" s="184"/>
      <c r="N1061" s="183"/>
    </row>
    <row r="1062" spans="1:14" x14ac:dyDescent="0.25">
      <c r="A1062"/>
      <c r="B1062"/>
      <c r="C1062"/>
      <c r="D1062"/>
      <c r="E1062"/>
      <c r="F1062"/>
      <c r="G1062"/>
      <c r="H1062"/>
      <c r="I1062"/>
      <c r="J1062" s="183"/>
      <c r="K1062"/>
      <c r="L1062" s="184"/>
      <c r="M1062" s="184"/>
      <c r="N1062" s="183"/>
    </row>
    <row r="1063" spans="1:14" x14ac:dyDescent="0.25">
      <c r="A1063"/>
      <c r="B1063"/>
      <c r="C1063"/>
      <c r="D1063"/>
      <c r="E1063"/>
      <c r="F1063"/>
      <c r="G1063"/>
      <c r="H1063"/>
      <c r="I1063"/>
      <c r="J1063" s="183"/>
      <c r="K1063"/>
      <c r="L1063" s="184"/>
      <c r="M1063" s="184"/>
      <c r="N1063" s="183"/>
    </row>
    <row r="1064" spans="1:14" x14ac:dyDescent="0.25">
      <c r="A1064"/>
      <c r="B1064"/>
      <c r="C1064"/>
      <c r="D1064"/>
      <c r="E1064"/>
      <c r="F1064"/>
      <c r="G1064"/>
      <c r="H1064"/>
      <c r="I1064"/>
      <c r="J1064" s="183"/>
      <c r="K1064"/>
      <c r="L1064" s="184"/>
      <c r="M1064" s="184"/>
      <c r="N1064" s="183"/>
    </row>
    <row r="1065" spans="1:14" x14ac:dyDescent="0.25">
      <c r="A1065"/>
      <c r="B1065"/>
      <c r="C1065"/>
      <c r="D1065"/>
      <c r="E1065"/>
      <c r="F1065"/>
      <c r="G1065"/>
      <c r="H1065"/>
      <c r="I1065"/>
      <c r="J1065" s="183"/>
      <c r="K1065"/>
      <c r="L1065" s="184"/>
      <c r="M1065" s="184"/>
      <c r="N1065" s="183"/>
    </row>
    <row r="1066" spans="1:14" x14ac:dyDescent="0.25">
      <c r="A1066"/>
      <c r="B1066"/>
      <c r="C1066"/>
      <c r="D1066"/>
      <c r="E1066"/>
      <c r="F1066"/>
      <c r="G1066"/>
      <c r="H1066"/>
      <c r="I1066"/>
      <c r="J1066" s="183"/>
      <c r="K1066"/>
      <c r="L1066" s="184"/>
      <c r="M1066" s="184"/>
      <c r="N1066" s="183"/>
    </row>
    <row r="1067" spans="1:14" x14ac:dyDescent="0.25">
      <c r="A1067"/>
      <c r="B1067"/>
      <c r="C1067"/>
      <c r="D1067"/>
      <c r="E1067"/>
      <c r="F1067"/>
      <c r="G1067"/>
      <c r="H1067"/>
      <c r="I1067"/>
      <c r="J1067" s="183"/>
      <c r="K1067"/>
      <c r="L1067" s="184"/>
      <c r="M1067" s="184"/>
      <c r="N1067" s="183"/>
    </row>
    <row r="1068" spans="1:14" x14ac:dyDescent="0.25">
      <c r="A1068"/>
      <c r="B1068"/>
      <c r="C1068"/>
      <c r="D1068"/>
      <c r="E1068"/>
      <c r="F1068"/>
      <c r="G1068"/>
      <c r="H1068"/>
      <c r="I1068"/>
      <c r="J1068" s="183"/>
      <c r="K1068"/>
      <c r="L1068" s="184"/>
      <c r="M1068" s="184"/>
      <c r="N1068" s="183"/>
    </row>
    <row r="1069" spans="1:14" x14ac:dyDescent="0.25">
      <c r="A1069"/>
      <c r="B1069"/>
      <c r="C1069"/>
      <c r="D1069"/>
      <c r="E1069"/>
      <c r="F1069"/>
      <c r="G1069"/>
      <c r="H1069"/>
      <c r="I1069"/>
      <c r="J1069" s="183"/>
      <c r="K1069"/>
      <c r="L1069" s="184"/>
      <c r="M1069" s="184"/>
      <c r="N1069" s="183"/>
    </row>
    <row r="1070" spans="1:14" x14ac:dyDescent="0.25">
      <c r="A1070"/>
      <c r="B1070"/>
      <c r="C1070"/>
      <c r="D1070"/>
      <c r="E1070"/>
      <c r="F1070"/>
      <c r="G1070"/>
      <c r="H1070"/>
      <c r="I1070"/>
      <c r="J1070" s="183"/>
      <c r="K1070"/>
      <c r="L1070" s="184"/>
      <c r="M1070" s="184"/>
      <c r="N1070" s="183"/>
    </row>
    <row r="1071" spans="1:14" x14ac:dyDescent="0.25">
      <c r="A1071"/>
      <c r="B1071"/>
      <c r="C1071"/>
      <c r="D1071"/>
      <c r="E1071"/>
      <c r="F1071"/>
      <c r="G1071"/>
      <c r="H1071"/>
      <c r="I1071"/>
      <c r="J1071" s="183"/>
      <c r="K1071"/>
      <c r="L1071" s="184"/>
      <c r="M1071" s="184"/>
      <c r="N1071" s="183"/>
    </row>
    <row r="1072" spans="1:14" x14ac:dyDescent="0.25">
      <c r="A1072"/>
      <c r="B1072"/>
      <c r="C1072"/>
      <c r="D1072"/>
      <c r="E1072"/>
      <c r="F1072"/>
      <c r="G1072"/>
      <c r="H1072"/>
      <c r="I1072"/>
      <c r="J1072" s="183"/>
      <c r="K1072"/>
      <c r="L1072" s="184"/>
      <c r="M1072" s="184"/>
      <c r="N1072" s="183"/>
    </row>
    <row r="1073" spans="1:14" x14ac:dyDescent="0.25">
      <c r="A1073"/>
      <c r="B1073"/>
      <c r="C1073"/>
      <c r="D1073"/>
      <c r="E1073"/>
      <c r="F1073"/>
      <c r="G1073"/>
      <c r="H1073"/>
      <c r="I1073"/>
      <c r="J1073" s="183"/>
      <c r="K1073"/>
      <c r="L1073" s="184"/>
      <c r="M1073" s="184"/>
      <c r="N1073" s="183"/>
    </row>
    <row r="1074" spans="1:14" x14ac:dyDescent="0.25">
      <c r="A1074"/>
      <c r="B1074"/>
      <c r="C1074"/>
      <c r="D1074"/>
      <c r="E1074"/>
      <c r="F1074"/>
      <c r="G1074"/>
      <c r="H1074"/>
      <c r="I1074"/>
      <c r="J1074" s="183"/>
      <c r="K1074"/>
      <c r="L1074" s="184"/>
      <c r="M1074" s="184"/>
      <c r="N1074" s="183"/>
    </row>
    <row r="1075" spans="1:14" x14ac:dyDescent="0.25">
      <c r="A1075"/>
      <c r="B1075"/>
      <c r="C1075"/>
      <c r="D1075"/>
      <c r="E1075"/>
      <c r="F1075"/>
      <c r="G1075"/>
      <c r="H1075"/>
      <c r="I1075"/>
      <c r="J1075" s="183"/>
      <c r="K1075"/>
      <c r="L1075" s="184"/>
      <c r="M1075" s="184"/>
      <c r="N1075" s="183"/>
    </row>
    <row r="1076" spans="1:14" x14ac:dyDescent="0.25">
      <c r="A1076"/>
      <c r="B1076"/>
      <c r="C1076"/>
      <c r="D1076"/>
      <c r="E1076"/>
      <c r="F1076"/>
      <c r="G1076"/>
      <c r="H1076"/>
      <c r="I1076"/>
      <c r="J1076" s="183"/>
      <c r="K1076"/>
      <c r="L1076" s="184"/>
      <c r="M1076" s="184"/>
      <c r="N1076" s="183"/>
    </row>
    <row r="1077" spans="1:14" x14ac:dyDescent="0.25">
      <c r="A1077"/>
      <c r="B1077"/>
      <c r="C1077"/>
      <c r="D1077"/>
      <c r="E1077"/>
      <c r="F1077"/>
      <c r="G1077"/>
      <c r="H1077"/>
      <c r="I1077"/>
      <c r="J1077" s="183"/>
      <c r="K1077"/>
      <c r="L1077" s="184"/>
      <c r="M1077" s="184"/>
      <c r="N1077" s="183"/>
    </row>
    <row r="1078" spans="1:14" x14ac:dyDescent="0.25">
      <c r="A1078"/>
      <c r="B1078"/>
      <c r="C1078"/>
      <c r="D1078"/>
      <c r="E1078"/>
      <c r="F1078"/>
      <c r="G1078"/>
      <c r="H1078"/>
      <c r="I1078"/>
      <c r="J1078" s="183"/>
      <c r="K1078"/>
      <c r="L1078" s="184"/>
      <c r="M1078" s="184"/>
      <c r="N1078" s="183"/>
    </row>
    <row r="1079" spans="1:14" x14ac:dyDescent="0.25">
      <c r="A1079"/>
      <c r="B1079"/>
      <c r="C1079"/>
      <c r="D1079"/>
      <c r="E1079"/>
      <c r="F1079"/>
      <c r="G1079"/>
      <c r="H1079"/>
      <c r="I1079"/>
      <c r="J1079" s="183"/>
      <c r="K1079"/>
      <c r="L1079" s="184"/>
      <c r="M1079" s="184"/>
      <c r="N1079" s="183"/>
    </row>
    <row r="1080" spans="1:14" x14ac:dyDescent="0.25">
      <c r="A1080"/>
      <c r="B1080"/>
      <c r="C1080"/>
      <c r="D1080"/>
      <c r="E1080"/>
      <c r="F1080"/>
      <c r="G1080"/>
      <c r="H1080"/>
      <c r="I1080"/>
      <c r="J1080" s="183"/>
      <c r="K1080"/>
      <c r="L1080" s="184"/>
      <c r="M1080" s="184"/>
      <c r="N1080" s="183"/>
    </row>
    <row r="1081" spans="1:14" x14ac:dyDescent="0.25">
      <c r="A1081"/>
      <c r="B1081"/>
      <c r="C1081"/>
      <c r="D1081"/>
      <c r="E1081"/>
      <c r="F1081"/>
      <c r="G1081"/>
      <c r="H1081"/>
      <c r="I1081"/>
      <c r="J1081" s="183"/>
      <c r="K1081"/>
      <c r="L1081" s="184"/>
      <c r="M1081" s="184"/>
      <c r="N1081" s="183"/>
    </row>
    <row r="1082" spans="1:14" x14ac:dyDescent="0.25">
      <c r="A1082"/>
      <c r="B1082"/>
      <c r="C1082"/>
      <c r="D1082"/>
      <c r="E1082"/>
      <c r="F1082"/>
      <c r="G1082"/>
      <c r="H1082"/>
      <c r="I1082"/>
      <c r="J1082" s="183"/>
      <c r="K1082"/>
      <c r="L1082" s="184"/>
      <c r="M1082" s="184"/>
      <c r="N1082" s="183"/>
    </row>
    <row r="1083" spans="1:14" x14ac:dyDescent="0.25">
      <c r="A1083"/>
      <c r="B1083"/>
      <c r="C1083"/>
      <c r="D1083"/>
      <c r="E1083"/>
      <c r="F1083"/>
      <c r="G1083"/>
      <c r="H1083"/>
      <c r="I1083"/>
      <c r="J1083" s="183"/>
      <c r="K1083"/>
      <c r="L1083" s="184"/>
      <c r="M1083" s="184"/>
      <c r="N1083" s="183"/>
    </row>
    <row r="1084" spans="1:14" x14ac:dyDescent="0.25">
      <c r="A1084"/>
      <c r="B1084"/>
      <c r="C1084"/>
      <c r="D1084"/>
      <c r="E1084"/>
      <c r="F1084"/>
      <c r="G1084"/>
      <c r="H1084"/>
      <c r="I1084"/>
      <c r="J1084" s="183"/>
      <c r="K1084"/>
      <c r="L1084" s="184"/>
      <c r="M1084" s="184"/>
      <c r="N1084" s="183"/>
    </row>
    <row r="1085" spans="1:14" x14ac:dyDescent="0.25">
      <c r="A1085"/>
      <c r="B1085"/>
      <c r="C1085"/>
      <c r="D1085"/>
      <c r="E1085"/>
      <c r="F1085"/>
      <c r="G1085"/>
      <c r="H1085"/>
      <c r="I1085"/>
      <c r="J1085" s="183"/>
      <c r="K1085"/>
      <c r="L1085" s="184"/>
      <c r="M1085" s="184"/>
      <c r="N1085" s="183"/>
    </row>
    <row r="1086" spans="1:14" x14ac:dyDescent="0.25">
      <c r="A1086"/>
      <c r="B1086"/>
      <c r="C1086"/>
      <c r="D1086"/>
      <c r="E1086"/>
      <c r="F1086"/>
      <c r="G1086"/>
      <c r="H1086"/>
      <c r="I1086"/>
      <c r="J1086" s="183"/>
      <c r="K1086"/>
      <c r="L1086" s="184"/>
      <c r="M1086" s="184"/>
      <c r="N1086" s="183"/>
    </row>
    <row r="1087" spans="1:14" x14ac:dyDescent="0.25">
      <c r="A1087"/>
      <c r="B1087"/>
      <c r="C1087"/>
      <c r="D1087"/>
      <c r="E1087"/>
      <c r="F1087"/>
      <c r="G1087"/>
      <c r="H1087"/>
      <c r="I1087"/>
      <c r="J1087" s="183"/>
      <c r="K1087"/>
      <c r="L1087" s="184"/>
      <c r="M1087" s="184"/>
      <c r="N1087" s="183"/>
    </row>
    <row r="1088" spans="1:14" x14ac:dyDescent="0.25">
      <c r="A1088"/>
      <c r="B1088"/>
      <c r="C1088"/>
      <c r="D1088"/>
      <c r="E1088"/>
      <c r="F1088"/>
      <c r="G1088"/>
      <c r="H1088"/>
      <c r="I1088"/>
      <c r="J1088" s="183"/>
      <c r="K1088"/>
      <c r="L1088" s="184"/>
      <c r="M1088" s="184"/>
      <c r="N1088" s="183"/>
    </row>
    <row r="1089" spans="1:14" x14ac:dyDescent="0.25">
      <c r="A1089"/>
      <c r="B1089"/>
      <c r="C1089"/>
      <c r="D1089"/>
      <c r="E1089"/>
      <c r="F1089"/>
      <c r="G1089"/>
      <c r="H1089"/>
      <c r="I1089"/>
      <c r="J1089" s="183"/>
      <c r="K1089"/>
      <c r="L1089" s="184"/>
      <c r="M1089" s="184"/>
      <c r="N1089" s="183"/>
    </row>
    <row r="1090" spans="1:14" x14ac:dyDescent="0.25">
      <c r="A1090"/>
      <c r="B1090"/>
      <c r="C1090"/>
      <c r="D1090"/>
      <c r="E1090"/>
      <c r="F1090"/>
      <c r="G1090"/>
      <c r="H1090"/>
      <c r="I1090"/>
      <c r="J1090" s="183"/>
      <c r="K1090"/>
      <c r="L1090" s="184"/>
      <c r="M1090" s="184"/>
      <c r="N1090" s="183"/>
    </row>
    <row r="1091" spans="1:14" x14ac:dyDescent="0.25">
      <c r="A1091"/>
      <c r="B1091"/>
      <c r="C1091"/>
      <c r="D1091"/>
      <c r="E1091"/>
      <c r="F1091"/>
      <c r="G1091"/>
      <c r="H1091"/>
      <c r="I1091"/>
      <c r="J1091" s="183"/>
      <c r="K1091"/>
      <c r="L1091" s="184"/>
      <c r="M1091" s="184"/>
      <c r="N1091" s="183"/>
    </row>
    <row r="1092" spans="1:14" x14ac:dyDescent="0.25">
      <c r="A1092"/>
      <c r="B1092"/>
      <c r="C1092"/>
      <c r="D1092"/>
      <c r="E1092"/>
      <c r="F1092"/>
      <c r="G1092"/>
      <c r="H1092"/>
      <c r="I1092"/>
      <c r="J1092" s="183"/>
      <c r="K1092"/>
      <c r="L1092" s="184"/>
      <c r="M1092" s="184"/>
      <c r="N1092" s="183"/>
    </row>
    <row r="1093" spans="1:14" x14ac:dyDescent="0.25">
      <c r="A1093"/>
      <c r="B1093"/>
      <c r="C1093"/>
      <c r="D1093"/>
      <c r="E1093"/>
      <c r="F1093"/>
      <c r="G1093"/>
      <c r="H1093"/>
      <c r="I1093"/>
      <c r="J1093" s="183"/>
      <c r="K1093"/>
      <c r="L1093" s="184"/>
      <c r="M1093" s="184"/>
      <c r="N1093" s="183"/>
    </row>
    <row r="1094" spans="1:14" x14ac:dyDescent="0.25">
      <c r="A1094"/>
      <c r="B1094"/>
      <c r="C1094"/>
      <c r="D1094"/>
      <c r="E1094"/>
      <c r="F1094"/>
      <c r="G1094"/>
      <c r="H1094"/>
      <c r="I1094"/>
      <c r="J1094" s="183"/>
      <c r="K1094"/>
      <c r="L1094" s="184"/>
      <c r="M1094" s="184"/>
      <c r="N1094" s="183"/>
    </row>
    <row r="1095" spans="1:14" x14ac:dyDescent="0.25">
      <c r="A1095"/>
      <c r="B1095"/>
      <c r="C1095"/>
      <c r="D1095"/>
      <c r="E1095"/>
      <c r="F1095"/>
      <c r="G1095"/>
      <c r="H1095"/>
      <c r="I1095"/>
      <c r="J1095" s="183"/>
      <c r="K1095"/>
      <c r="L1095" s="184"/>
      <c r="M1095" s="184"/>
      <c r="N1095" s="183"/>
    </row>
    <row r="1096" spans="1:14" x14ac:dyDescent="0.25">
      <c r="A1096"/>
      <c r="B1096"/>
      <c r="C1096"/>
      <c r="D1096"/>
      <c r="E1096"/>
      <c r="F1096"/>
      <c r="G1096"/>
      <c r="H1096"/>
      <c r="I1096"/>
      <c r="J1096" s="183"/>
      <c r="K1096"/>
      <c r="L1096" s="184"/>
      <c r="M1096" s="184"/>
      <c r="N1096" s="183"/>
    </row>
    <row r="1097" spans="1:14" x14ac:dyDescent="0.25">
      <c r="A1097"/>
      <c r="B1097"/>
      <c r="C1097"/>
      <c r="D1097"/>
      <c r="E1097"/>
      <c r="F1097"/>
      <c r="G1097"/>
      <c r="H1097"/>
      <c r="I1097"/>
      <c r="J1097" s="183"/>
      <c r="K1097"/>
      <c r="L1097" s="184"/>
      <c r="M1097" s="184"/>
      <c r="N1097" s="183"/>
    </row>
    <row r="1098" spans="1:14" x14ac:dyDescent="0.25">
      <c r="A1098"/>
      <c r="B1098"/>
      <c r="C1098"/>
      <c r="D1098"/>
      <c r="E1098"/>
      <c r="F1098"/>
      <c r="G1098"/>
      <c r="H1098"/>
      <c r="I1098"/>
      <c r="J1098" s="183"/>
      <c r="K1098"/>
      <c r="L1098" s="184"/>
      <c r="M1098" s="184"/>
      <c r="N1098" s="183"/>
    </row>
    <row r="1099" spans="1:14" x14ac:dyDescent="0.25">
      <c r="A1099"/>
      <c r="B1099"/>
      <c r="C1099"/>
      <c r="D1099"/>
      <c r="E1099"/>
      <c r="F1099"/>
      <c r="G1099"/>
      <c r="H1099"/>
      <c r="I1099"/>
      <c r="J1099" s="183"/>
      <c r="K1099"/>
      <c r="L1099" s="184"/>
      <c r="M1099" s="184"/>
      <c r="N1099" s="183"/>
    </row>
    <row r="1100" spans="1:14" x14ac:dyDescent="0.25">
      <c r="A1100"/>
      <c r="B1100"/>
      <c r="C1100"/>
      <c r="D1100"/>
      <c r="E1100"/>
      <c r="F1100"/>
      <c r="G1100"/>
      <c r="H1100"/>
      <c r="I1100"/>
      <c r="J1100" s="183"/>
      <c r="K1100"/>
      <c r="L1100" s="184"/>
      <c r="M1100" s="184"/>
      <c r="N1100" s="183"/>
    </row>
    <row r="1101" spans="1:14" x14ac:dyDescent="0.25">
      <c r="A1101"/>
      <c r="B1101"/>
      <c r="C1101"/>
      <c r="D1101"/>
      <c r="E1101"/>
      <c r="F1101"/>
      <c r="G1101"/>
      <c r="H1101"/>
      <c r="I1101"/>
      <c r="J1101" s="183"/>
      <c r="K1101"/>
      <c r="L1101" s="184"/>
      <c r="M1101" s="184"/>
      <c r="N1101" s="183"/>
    </row>
    <row r="1102" spans="1:14" x14ac:dyDescent="0.25">
      <c r="A1102"/>
      <c r="B1102"/>
      <c r="C1102"/>
      <c r="D1102"/>
      <c r="E1102"/>
      <c r="F1102"/>
      <c r="G1102"/>
      <c r="H1102"/>
      <c r="I1102"/>
      <c r="J1102" s="183"/>
      <c r="K1102"/>
      <c r="L1102" s="184"/>
      <c r="M1102" s="184"/>
      <c r="N1102" s="183"/>
    </row>
    <row r="1103" spans="1:14" x14ac:dyDescent="0.25">
      <c r="A1103"/>
      <c r="B1103"/>
      <c r="C1103"/>
      <c r="D1103"/>
      <c r="E1103"/>
      <c r="F1103"/>
      <c r="G1103"/>
      <c r="H1103"/>
      <c r="I1103"/>
      <c r="J1103" s="183"/>
      <c r="K1103"/>
      <c r="L1103" s="184"/>
      <c r="M1103" s="184"/>
      <c r="N1103" s="183"/>
    </row>
    <row r="1104" spans="1:14" x14ac:dyDescent="0.25">
      <c r="A1104"/>
      <c r="B1104"/>
      <c r="C1104"/>
      <c r="D1104"/>
      <c r="E1104"/>
      <c r="F1104"/>
      <c r="G1104"/>
      <c r="H1104"/>
      <c r="I1104"/>
      <c r="J1104" s="183"/>
      <c r="K1104"/>
      <c r="L1104" s="184"/>
      <c r="M1104" s="184"/>
      <c r="N1104" s="183"/>
    </row>
    <row r="1105" spans="1:14" x14ac:dyDescent="0.25">
      <c r="A1105"/>
      <c r="B1105"/>
      <c r="C1105"/>
      <c r="D1105"/>
      <c r="E1105"/>
      <c r="F1105"/>
      <c r="G1105"/>
      <c r="H1105"/>
      <c r="I1105"/>
      <c r="J1105" s="183"/>
      <c r="K1105"/>
      <c r="L1105" s="184"/>
      <c r="M1105" s="184"/>
      <c r="N1105" s="183"/>
    </row>
    <row r="1106" spans="1:14" x14ac:dyDescent="0.25">
      <c r="A1106"/>
      <c r="B1106"/>
      <c r="C1106"/>
      <c r="D1106"/>
      <c r="E1106"/>
      <c r="F1106"/>
      <c r="G1106"/>
      <c r="H1106"/>
      <c r="I1106"/>
      <c r="J1106" s="183"/>
      <c r="K1106"/>
      <c r="L1106" s="184"/>
      <c r="M1106" s="184"/>
      <c r="N1106" s="183"/>
    </row>
    <row r="1107" spans="1:14" x14ac:dyDescent="0.25">
      <c r="A1107"/>
      <c r="B1107"/>
      <c r="C1107"/>
      <c r="D1107"/>
      <c r="E1107"/>
      <c r="F1107"/>
      <c r="G1107"/>
      <c r="H1107"/>
      <c r="I1107"/>
      <c r="J1107" s="183"/>
      <c r="K1107"/>
      <c r="L1107" s="184"/>
      <c r="M1107" s="184"/>
      <c r="N1107" s="183"/>
    </row>
    <row r="1108" spans="1:14" x14ac:dyDescent="0.25">
      <c r="A1108"/>
      <c r="B1108"/>
      <c r="C1108"/>
      <c r="D1108"/>
      <c r="E1108"/>
      <c r="F1108"/>
      <c r="G1108"/>
      <c r="H1108"/>
      <c r="I1108"/>
      <c r="J1108" s="183"/>
      <c r="K1108"/>
      <c r="L1108" s="184"/>
      <c r="M1108" s="184"/>
      <c r="N1108" s="183"/>
    </row>
    <row r="1109" spans="1:14" x14ac:dyDescent="0.25">
      <c r="A1109"/>
      <c r="B1109"/>
      <c r="C1109"/>
      <c r="D1109"/>
      <c r="E1109"/>
      <c r="F1109"/>
      <c r="G1109"/>
      <c r="H1109"/>
      <c r="I1109"/>
      <c r="J1109" s="183"/>
      <c r="K1109"/>
      <c r="L1109" s="184"/>
      <c r="M1109" s="184"/>
      <c r="N1109" s="183"/>
    </row>
    <row r="1110" spans="1:14" x14ac:dyDescent="0.25">
      <c r="A1110"/>
      <c r="B1110"/>
      <c r="C1110"/>
      <c r="D1110"/>
      <c r="E1110"/>
      <c r="F1110"/>
      <c r="G1110"/>
      <c r="H1110"/>
      <c r="I1110"/>
      <c r="J1110" s="183"/>
      <c r="K1110"/>
      <c r="L1110" s="184"/>
      <c r="M1110" s="184"/>
      <c r="N1110" s="183"/>
    </row>
    <row r="1111" spans="1:14" x14ac:dyDescent="0.25">
      <c r="A1111"/>
      <c r="B1111"/>
      <c r="C1111"/>
      <c r="D1111"/>
      <c r="E1111"/>
      <c r="F1111"/>
      <c r="G1111"/>
      <c r="H1111"/>
      <c r="I1111"/>
      <c r="J1111" s="183"/>
      <c r="K1111"/>
      <c r="L1111" s="184"/>
      <c r="M1111" s="184"/>
      <c r="N1111" s="183"/>
    </row>
    <row r="1112" spans="1:14" x14ac:dyDescent="0.25">
      <c r="A1112"/>
      <c r="B1112"/>
      <c r="C1112"/>
      <c r="D1112"/>
      <c r="E1112"/>
      <c r="F1112"/>
      <c r="G1112"/>
      <c r="H1112"/>
      <c r="I1112"/>
      <c r="J1112" s="183"/>
      <c r="K1112"/>
      <c r="L1112" s="184"/>
      <c r="M1112" s="184"/>
      <c r="N1112" s="183"/>
    </row>
    <row r="1113" spans="1:14" x14ac:dyDescent="0.25">
      <c r="A1113"/>
      <c r="B1113"/>
      <c r="C1113"/>
      <c r="D1113"/>
      <c r="E1113"/>
      <c r="F1113"/>
      <c r="G1113"/>
      <c r="H1113"/>
      <c r="I1113"/>
      <c r="J1113" s="183"/>
      <c r="K1113"/>
      <c r="L1113" s="184"/>
      <c r="M1113" s="184"/>
      <c r="N1113" s="183"/>
    </row>
    <row r="1114" spans="1:14" x14ac:dyDescent="0.25">
      <c r="A1114"/>
      <c r="B1114"/>
      <c r="C1114"/>
      <c r="D1114"/>
      <c r="E1114"/>
      <c r="F1114"/>
      <c r="G1114"/>
      <c r="H1114"/>
      <c r="I1114"/>
      <c r="J1114" s="183"/>
      <c r="K1114"/>
      <c r="L1114" s="184"/>
      <c r="M1114" s="184"/>
      <c r="N1114" s="183"/>
    </row>
    <row r="1115" spans="1:14" x14ac:dyDescent="0.25">
      <c r="A1115"/>
      <c r="B1115"/>
      <c r="C1115"/>
      <c r="D1115"/>
      <c r="E1115"/>
      <c r="F1115"/>
      <c r="G1115"/>
      <c r="H1115"/>
      <c r="I1115"/>
      <c r="J1115" s="183"/>
      <c r="K1115"/>
      <c r="L1115" s="184"/>
      <c r="M1115" s="184"/>
      <c r="N1115" s="183"/>
    </row>
    <row r="1116" spans="1:14" x14ac:dyDescent="0.25">
      <c r="A1116"/>
      <c r="B1116"/>
      <c r="C1116"/>
      <c r="D1116"/>
      <c r="E1116"/>
      <c r="F1116"/>
      <c r="G1116"/>
      <c r="H1116"/>
      <c r="I1116"/>
      <c r="J1116" s="183"/>
      <c r="K1116"/>
      <c r="L1116" s="184"/>
      <c r="M1116" s="184"/>
      <c r="N1116" s="183"/>
    </row>
    <row r="1117" spans="1:14" x14ac:dyDescent="0.25">
      <c r="A1117"/>
      <c r="B1117"/>
      <c r="C1117"/>
      <c r="D1117"/>
      <c r="E1117"/>
      <c r="F1117"/>
      <c r="G1117"/>
      <c r="H1117"/>
      <c r="I1117"/>
      <c r="J1117" s="183"/>
      <c r="K1117"/>
      <c r="L1117" s="184"/>
      <c r="M1117" s="184"/>
      <c r="N1117" s="183"/>
    </row>
    <row r="1118" spans="1:14" x14ac:dyDescent="0.25">
      <c r="A1118"/>
      <c r="B1118"/>
      <c r="C1118"/>
      <c r="D1118"/>
      <c r="E1118"/>
      <c r="F1118"/>
      <c r="G1118"/>
      <c r="H1118"/>
      <c r="I1118"/>
      <c r="J1118" s="183"/>
      <c r="K1118"/>
      <c r="L1118" s="184"/>
      <c r="M1118" s="184"/>
      <c r="N1118" s="183"/>
    </row>
    <row r="1119" spans="1:14" x14ac:dyDescent="0.25">
      <c r="A1119"/>
      <c r="B1119"/>
      <c r="C1119"/>
      <c r="D1119"/>
      <c r="E1119"/>
      <c r="F1119"/>
      <c r="G1119"/>
      <c r="H1119"/>
      <c r="I1119"/>
      <c r="J1119" s="183"/>
      <c r="K1119"/>
      <c r="L1119" s="184"/>
      <c r="M1119" s="184"/>
      <c r="N1119" s="183"/>
    </row>
    <row r="1120" spans="1:14" x14ac:dyDescent="0.25">
      <c r="A1120"/>
      <c r="B1120"/>
      <c r="C1120"/>
      <c r="D1120"/>
      <c r="E1120"/>
      <c r="F1120"/>
      <c r="G1120"/>
      <c r="H1120"/>
      <c r="I1120"/>
      <c r="J1120" s="183"/>
      <c r="K1120"/>
      <c r="L1120" s="184"/>
      <c r="M1120" s="184"/>
      <c r="N1120" s="183"/>
    </row>
    <row r="1121" spans="1:14" x14ac:dyDescent="0.25">
      <c r="A1121"/>
      <c r="B1121"/>
      <c r="C1121"/>
      <c r="D1121"/>
      <c r="E1121"/>
      <c r="F1121"/>
      <c r="G1121"/>
      <c r="H1121"/>
      <c r="I1121"/>
      <c r="J1121" s="183"/>
      <c r="K1121"/>
      <c r="L1121" s="184"/>
      <c r="M1121" s="184"/>
      <c r="N1121" s="183"/>
    </row>
    <row r="1122" spans="1:14" x14ac:dyDescent="0.25">
      <c r="A1122"/>
      <c r="B1122"/>
      <c r="C1122"/>
      <c r="D1122"/>
      <c r="E1122"/>
      <c r="F1122"/>
      <c r="G1122"/>
      <c r="H1122"/>
      <c r="I1122"/>
      <c r="J1122" s="183"/>
      <c r="K1122"/>
      <c r="L1122" s="184"/>
      <c r="M1122" s="184"/>
      <c r="N1122" s="183"/>
    </row>
    <row r="1123" spans="1:14" x14ac:dyDescent="0.25">
      <c r="A1123"/>
      <c r="B1123"/>
      <c r="C1123"/>
      <c r="D1123"/>
      <c r="E1123"/>
      <c r="F1123"/>
      <c r="G1123"/>
      <c r="H1123"/>
      <c r="I1123"/>
      <c r="J1123" s="183"/>
      <c r="K1123"/>
      <c r="L1123" s="184"/>
      <c r="M1123" s="184"/>
      <c r="N1123" s="183"/>
    </row>
    <row r="1124" spans="1:14" x14ac:dyDescent="0.25">
      <c r="A1124"/>
      <c r="B1124"/>
      <c r="C1124"/>
      <c r="D1124"/>
      <c r="E1124"/>
      <c r="F1124"/>
      <c r="G1124"/>
      <c r="H1124"/>
      <c r="I1124"/>
      <c r="J1124" s="183"/>
      <c r="K1124"/>
      <c r="L1124" s="184"/>
      <c r="M1124" s="184"/>
      <c r="N1124" s="183"/>
    </row>
    <row r="1125" spans="1:14" x14ac:dyDescent="0.25">
      <c r="A1125"/>
      <c r="B1125"/>
      <c r="C1125"/>
      <c r="D1125"/>
      <c r="E1125"/>
      <c r="F1125"/>
      <c r="G1125"/>
      <c r="H1125"/>
      <c r="I1125"/>
      <c r="J1125" s="183"/>
      <c r="K1125"/>
      <c r="L1125" s="184"/>
      <c r="M1125" s="184"/>
      <c r="N1125" s="183"/>
    </row>
    <row r="1126" spans="1:14" x14ac:dyDescent="0.25">
      <c r="A1126"/>
      <c r="B1126"/>
      <c r="C1126"/>
      <c r="D1126"/>
      <c r="E1126"/>
      <c r="F1126"/>
      <c r="G1126"/>
      <c r="H1126"/>
      <c r="I1126"/>
      <c r="J1126" s="183"/>
      <c r="K1126"/>
      <c r="L1126" s="184"/>
      <c r="M1126" s="184"/>
      <c r="N1126" s="183"/>
    </row>
    <row r="1127" spans="1:14" x14ac:dyDescent="0.25">
      <c r="A1127"/>
      <c r="B1127"/>
      <c r="C1127"/>
      <c r="D1127"/>
      <c r="E1127"/>
      <c r="F1127"/>
      <c r="G1127"/>
      <c r="H1127"/>
      <c r="I1127"/>
      <c r="J1127" s="183"/>
      <c r="K1127"/>
      <c r="L1127" s="184"/>
      <c r="M1127" s="184"/>
      <c r="N1127" s="183"/>
    </row>
    <row r="1128" spans="1:14" x14ac:dyDescent="0.25">
      <c r="A1128"/>
      <c r="B1128"/>
      <c r="C1128"/>
      <c r="D1128"/>
      <c r="E1128"/>
      <c r="F1128"/>
      <c r="G1128"/>
      <c r="H1128"/>
      <c r="I1128"/>
      <c r="J1128" s="183"/>
      <c r="K1128"/>
      <c r="L1128" s="184"/>
      <c r="M1128" s="184"/>
      <c r="N1128" s="183"/>
    </row>
    <row r="1129" spans="1:14" x14ac:dyDescent="0.25">
      <c r="A1129"/>
      <c r="B1129"/>
      <c r="C1129"/>
      <c r="D1129"/>
      <c r="E1129"/>
      <c r="F1129"/>
      <c r="G1129"/>
      <c r="H1129"/>
      <c r="I1129"/>
      <c r="J1129" s="183"/>
      <c r="K1129"/>
      <c r="L1129" s="184"/>
      <c r="M1129" s="184"/>
      <c r="N1129" s="183"/>
    </row>
    <row r="1130" spans="1:14" x14ac:dyDescent="0.25">
      <c r="A1130"/>
      <c r="B1130"/>
      <c r="C1130"/>
      <c r="D1130"/>
      <c r="E1130"/>
      <c r="F1130"/>
      <c r="G1130"/>
      <c r="H1130"/>
      <c r="I1130"/>
      <c r="J1130" s="183"/>
      <c r="K1130"/>
      <c r="L1130" s="184"/>
      <c r="M1130" s="184"/>
      <c r="N1130" s="183"/>
    </row>
    <row r="1131" spans="1:14" x14ac:dyDescent="0.25">
      <c r="A1131"/>
      <c r="B1131"/>
      <c r="C1131"/>
      <c r="D1131"/>
      <c r="E1131"/>
      <c r="F1131"/>
      <c r="G1131"/>
      <c r="H1131"/>
      <c r="I1131"/>
      <c r="J1131" s="183"/>
      <c r="K1131"/>
      <c r="L1131" s="184"/>
      <c r="M1131" s="184"/>
      <c r="N1131" s="183"/>
    </row>
    <row r="1132" spans="1:14" x14ac:dyDescent="0.25">
      <c r="A1132"/>
      <c r="B1132"/>
      <c r="C1132"/>
      <c r="D1132"/>
      <c r="E1132"/>
      <c r="F1132"/>
      <c r="G1132"/>
      <c r="H1132"/>
      <c r="I1132"/>
      <c r="J1132" s="183"/>
      <c r="K1132"/>
      <c r="L1132" s="184"/>
      <c r="M1132" s="184"/>
      <c r="N1132" s="183"/>
    </row>
    <row r="1133" spans="1:14" x14ac:dyDescent="0.25">
      <c r="A1133"/>
      <c r="B1133"/>
      <c r="C1133"/>
      <c r="D1133"/>
      <c r="E1133"/>
      <c r="F1133"/>
      <c r="G1133"/>
      <c r="H1133"/>
      <c r="I1133"/>
      <c r="J1133" s="183"/>
      <c r="K1133"/>
      <c r="L1133" s="184"/>
      <c r="M1133" s="184"/>
      <c r="N1133" s="183"/>
    </row>
    <row r="1134" spans="1:14" x14ac:dyDescent="0.25">
      <c r="A1134"/>
      <c r="B1134"/>
      <c r="C1134"/>
      <c r="D1134"/>
      <c r="E1134"/>
      <c r="F1134"/>
      <c r="G1134"/>
      <c r="H1134"/>
      <c r="I1134"/>
      <c r="J1134" s="183"/>
      <c r="K1134"/>
      <c r="L1134" s="184"/>
      <c r="M1134" s="184"/>
      <c r="N1134" s="183"/>
    </row>
    <row r="1135" spans="1:14" x14ac:dyDescent="0.25">
      <c r="A1135"/>
      <c r="B1135"/>
      <c r="C1135"/>
      <c r="D1135"/>
      <c r="E1135"/>
      <c r="F1135"/>
      <c r="G1135"/>
      <c r="H1135"/>
      <c r="I1135"/>
      <c r="J1135" s="183"/>
      <c r="K1135"/>
      <c r="L1135" s="184"/>
      <c r="M1135" s="184"/>
      <c r="N1135" s="183"/>
    </row>
    <row r="1136" spans="1:14" x14ac:dyDescent="0.25">
      <c r="A1136"/>
      <c r="B1136"/>
      <c r="C1136"/>
      <c r="D1136"/>
      <c r="E1136"/>
      <c r="F1136"/>
      <c r="G1136"/>
      <c r="H1136"/>
      <c r="I1136"/>
      <c r="J1136" s="183"/>
      <c r="K1136"/>
      <c r="L1136" s="184"/>
      <c r="M1136" s="184"/>
      <c r="N1136" s="183"/>
    </row>
    <row r="1137" spans="1:14" x14ac:dyDescent="0.25">
      <c r="A1137"/>
      <c r="B1137"/>
      <c r="C1137"/>
      <c r="D1137"/>
      <c r="E1137"/>
      <c r="F1137"/>
      <c r="G1137"/>
      <c r="H1137"/>
      <c r="I1137"/>
      <c r="J1137" s="183"/>
      <c r="K1137"/>
      <c r="L1137" s="184"/>
      <c r="M1137" s="184"/>
      <c r="N1137" s="183"/>
    </row>
    <row r="1138" spans="1:14" x14ac:dyDescent="0.25">
      <c r="A1138"/>
      <c r="B1138"/>
      <c r="C1138"/>
      <c r="D1138"/>
      <c r="E1138"/>
      <c r="F1138"/>
      <c r="G1138"/>
      <c r="H1138"/>
      <c r="I1138"/>
      <c r="J1138" s="183"/>
      <c r="K1138"/>
      <c r="L1138" s="184"/>
      <c r="M1138" s="184"/>
      <c r="N1138" s="183"/>
    </row>
    <row r="1139" spans="1:14" x14ac:dyDescent="0.25">
      <c r="A1139"/>
      <c r="B1139"/>
      <c r="C1139"/>
      <c r="D1139"/>
      <c r="E1139"/>
      <c r="F1139"/>
      <c r="G1139"/>
      <c r="H1139"/>
      <c r="I1139"/>
      <c r="J1139" s="183"/>
      <c r="K1139"/>
      <c r="L1139" s="184"/>
      <c r="M1139" s="184"/>
      <c r="N1139" s="183"/>
    </row>
    <row r="1140" spans="1:14" x14ac:dyDescent="0.25">
      <c r="A1140"/>
      <c r="B1140"/>
      <c r="C1140"/>
      <c r="D1140"/>
      <c r="E1140"/>
      <c r="F1140"/>
      <c r="G1140"/>
      <c r="H1140"/>
      <c r="I1140"/>
      <c r="J1140" s="183"/>
      <c r="K1140"/>
      <c r="L1140" s="184"/>
      <c r="M1140" s="184"/>
      <c r="N1140" s="183"/>
    </row>
    <row r="1141" spans="1:14" x14ac:dyDescent="0.25">
      <c r="A1141"/>
      <c r="B1141"/>
      <c r="C1141"/>
      <c r="D1141"/>
      <c r="E1141"/>
      <c r="F1141"/>
      <c r="G1141"/>
      <c r="H1141"/>
      <c r="I1141"/>
      <c r="J1141" s="183"/>
      <c r="K1141"/>
      <c r="L1141" s="184"/>
      <c r="M1141" s="184"/>
      <c r="N1141" s="183"/>
    </row>
    <row r="1142" spans="1:14" x14ac:dyDescent="0.25">
      <c r="A1142"/>
      <c r="B1142"/>
      <c r="C1142"/>
      <c r="D1142"/>
      <c r="E1142"/>
      <c r="F1142"/>
      <c r="G1142"/>
      <c r="H1142"/>
      <c r="I1142"/>
      <c r="J1142" s="183"/>
      <c r="K1142"/>
      <c r="L1142" s="184"/>
      <c r="M1142" s="184"/>
      <c r="N1142" s="183"/>
    </row>
    <row r="1143" spans="1:14" x14ac:dyDescent="0.25">
      <c r="A1143"/>
      <c r="B1143"/>
      <c r="C1143"/>
      <c r="D1143"/>
      <c r="E1143"/>
      <c r="F1143"/>
      <c r="G1143"/>
      <c r="H1143"/>
      <c r="I1143"/>
      <c r="J1143" s="183"/>
      <c r="K1143"/>
      <c r="L1143" s="184"/>
      <c r="M1143" s="184"/>
      <c r="N1143" s="183"/>
    </row>
    <row r="1144" spans="1:14" x14ac:dyDescent="0.25">
      <c r="A1144"/>
      <c r="B1144"/>
      <c r="C1144"/>
      <c r="D1144"/>
      <c r="E1144"/>
      <c r="F1144"/>
      <c r="G1144"/>
      <c r="H1144"/>
      <c r="I1144"/>
      <c r="J1144" s="183"/>
      <c r="K1144"/>
      <c r="L1144" s="184"/>
      <c r="M1144" s="184"/>
      <c r="N1144" s="183"/>
    </row>
    <row r="1145" spans="1:14" x14ac:dyDescent="0.25">
      <c r="A1145"/>
      <c r="B1145"/>
      <c r="C1145"/>
      <c r="D1145"/>
      <c r="E1145"/>
      <c r="F1145"/>
      <c r="G1145"/>
      <c r="H1145"/>
      <c r="I1145"/>
      <c r="J1145" s="183"/>
      <c r="K1145"/>
      <c r="L1145" s="184"/>
      <c r="M1145" s="184"/>
      <c r="N1145" s="183"/>
    </row>
    <row r="1146" spans="1:14" x14ac:dyDescent="0.25">
      <c r="A1146"/>
      <c r="B1146"/>
      <c r="C1146"/>
      <c r="D1146"/>
      <c r="E1146"/>
      <c r="F1146"/>
      <c r="G1146"/>
      <c r="H1146"/>
      <c r="I1146"/>
      <c r="J1146" s="183"/>
      <c r="K1146"/>
      <c r="L1146" s="184"/>
      <c r="M1146" s="184"/>
      <c r="N1146" s="183"/>
    </row>
    <row r="1147" spans="1:14" x14ac:dyDescent="0.25">
      <c r="A1147"/>
      <c r="B1147"/>
      <c r="C1147"/>
      <c r="D1147"/>
      <c r="E1147"/>
      <c r="F1147"/>
      <c r="G1147"/>
      <c r="H1147"/>
      <c r="I1147"/>
      <c r="J1147" s="183"/>
      <c r="K1147"/>
      <c r="L1147" s="184"/>
      <c r="M1147" s="184"/>
      <c r="N1147" s="183"/>
    </row>
    <row r="1148" spans="1:14" x14ac:dyDescent="0.25">
      <c r="A1148"/>
      <c r="B1148"/>
      <c r="C1148"/>
      <c r="D1148"/>
      <c r="E1148"/>
      <c r="F1148"/>
      <c r="G1148"/>
      <c r="H1148"/>
      <c r="I1148"/>
      <c r="J1148" s="183"/>
      <c r="K1148"/>
      <c r="L1148" s="184"/>
      <c r="M1148" s="184"/>
      <c r="N1148" s="183"/>
    </row>
    <row r="1149" spans="1:14" x14ac:dyDescent="0.25">
      <c r="A1149"/>
      <c r="B1149"/>
      <c r="C1149"/>
      <c r="D1149"/>
      <c r="E1149"/>
      <c r="F1149"/>
      <c r="G1149"/>
      <c r="H1149"/>
      <c r="I1149"/>
      <c r="J1149" s="183"/>
      <c r="K1149"/>
      <c r="L1149" s="184"/>
      <c r="M1149" s="184"/>
      <c r="N1149" s="183"/>
    </row>
    <row r="1150" spans="1:14" x14ac:dyDescent="0.25">
      <c r="A1150"/>
      <c r="B1150"/>
      <c r="C1150"/>
      <c r="D1150"/>
      <c r="E1150"/>
      <c r="F1150"/>
      <c r="G1150"/>
      <c r="H1150"/>
      <c r="I1150"/>
      <c r="J1150" s="183"/>
      <c r="K1150"/>
      <c r="L1150" s="184"/>
      <c r="M1150" s="184"/>
      <c r="N1150" s="183"/>
    </row>
    <row r="1151" spans="1:14" x14ac:dyDescent="0.25">
      <c r="A1151"/>
      <c r="B1151"/>
      <c r="C1151"/>
      <c r="D1151"/>
      <c r="E1151"/>
      <c r="F1151"/>
      <c r="G1151"/>
      <c r="H1151"/>
      <c r="I1151"/>
      <c r="J1151" s="183"/>
      <c r="K1151"/>
      <c r="L1151" s="184"/>
      <c r="M1151" s="184"/>
      <c r="N1151" s="183"/>
    </row>
    <row r="1152" spans="1:14" x14ac:dyDescent="0.25">
      <c r="A1152"/>
      <c r="B1152"/>
      <c r="C1152"/>
      <c r="D1152"/>
      <c r="E1152"/>
      <c r="F1152"/>
      <c r="G1152"/>
      <c r="H1152"/>
      <c r="I1152"/>
      <c r="J1152" s="183"/>
      <c r="K1152"/>
      <c r="L1152" s="184"/>
      <c r="M1152" s="184"/>
      <c r="N1152" s="183"/>
    </row>
    <row r="1153" spans="1:14" x14ac:dyDescent="0.25">
      <c r="A1153"/>
      <c r="B1153"/>
      <c r="C1153"/>
      <c r="D1153"/>
      <c r="E1153"/>
      <c r="F1153"/>
      <c r="G1153"/>
      <c r="H1153"/>
      <c r="I1153"/>
      <c r="J1153" s="183"/>
      <c r="K1153"/>
      <c r="L1153" s="184"/>
      <c r="M1153" s="184"/>
      <c r="N1153" s="183"/>
    </row>
    <row r="1154" spans="1:14" x14ac:dyDescent="0.25">
      <c r="A1154"/>
      <c r="B1154"/>
      <c r="C1154"/>
      <c r="D1154"/>
      <c r="E1154"/>
      <c r="F1154"/>
      <c r="G1154"/>
      <c r="H1154"/>
      <c r="I1154"/>
      <c r="J1154" s="183"/>
      <c r="K1154"/>
      <c r="L1154" s="184"/>
      <c r="M1154" s="184"/>
      <c r="N1154" s="183"/>
    </row>
    <row r="1155" spans="1:14" x14ac:dyDescent="0.25">
      <c r="A1155"/>
      <c r="B1155"/>
      <c r="C1155"/>
      <c r="D1155"/>
      <c r="E1155"/>
      <c r="F1155"/>
      <c r="G1155"/>
      <c r="H1155"/>
      <c r="I1155"/>
      <c r="J1155" s="183"/>
      <c r="K1155"/>
      <c r="L1155" s="184"/>
      <c r="M1155" s="184"/>
      <c r="N1155" s="183"/>
    </row>
    <row r="1156" spans="1:14" x14ac:dyDescent="0.25">
      <c r="A1156"/>
      <c r="B1156"/>
      <c r="C1156"/>
      <c r="D1156"/>
      <c r="E1156"/>
      <c r="F1156"/>
      <c r="G1156"/>
      <c r="H1156"/>
      <c r="I1156"/>
      <c r="J1156" s="183"/>
      <c r="K1156"/>
      <c r="L1156" s="184"/>
      <c r="M1156" s="184"/>
      <c r="N1156" s="183"/>
    </row>
    <row r="1157" spans="1:14" x14ac:dyDescent="0.25">
      <c r="A1157"/>
      <c r="B1157"/>
      <c r="C1157"/>
      <c r="D1157"/>
      <c r="E1157"/>
      <c r="F1157"/>
      <c r="G1157"/>
      <c r="H1157"/>
      <c r="I1157"/>
      <c r="J1157" s="183"/>
      <c r="K1157"/>
      <c r="L1157" s="184"/>
      <c r="M1157" s="184"/>
      <c r="N1157" s="183"/>
    </row>
    <row r="1158" spans="1:14" x14ac:dyDescent="0.25">
      <c r="A1158"/>
      <c r="B1158"/>
      <c r="C1158"/>
      <c r="D1158"/>
      <c r="E1158"/>
      <c r="F1158"/>
      <c r="G1158"/>
      <c r="H1158"/>
      <c r="I1158"/>
      <c r="J1158" s="183"/>
      <c r="K1158"/>
      <c r="L1158" s="184"/>
      <c r="M1158" s="184"/>
      <c r="N1158" s="183"/>
    </row>
    <row r="1159" spans="1:14" x14ac:dyDescent="0.25">
      <c r="A1159"/>
      <c r="B1159"/>
      <c r="C1159"/>
      <c r="D1159"/>
      <c r="E1159"/>
      <c r="F1159"/>
      <c r="G1159"/>
      <c r="H1159"/>
      <c r="I1159"/>
      <c r="J1159" s="183"/>
      <c r="K1159"/>
      <c r="L1159" s="184"/>
      <c r="M1159" s="184"/>
      <c r="N1159" s="183"/>
    </row>
    <row r="1160" spans="1:14" x14ac:dyDescent="0.25">
      <c r="A1160"/>
      <c r="B1160"/>
      <c r="C1160"/>
      <c r="D1160"/>
      <c r="E1160"/>
      <c r="F1160"/>
      <c r="G1160"/>
      <c r="H1160"/>
      <c r="I1160"/>
      <c r="J1160" s="183"/>
      <c r="K1160"/>
      <c r="L1160" s="184"/>
      <c r="M1160" s="184"/>
      <c r="N1160" s="183"/>
    </row>
    <row r="1161" spans="1:14" x14ac:dyDescent="0.25">
      <c r="A1161"/>
      <c r="B1161"/>
      <c r="C1161"/>
      <c r="D1161"/>
      <c r="E1161"/>
      <c r="F1161"/>
      <c r="G1161"/>
      <c r="H1161"/>
      <c r="I1161"/>
      <c r="J1161" s="183"/>
      <c r="K1161"/>
      <c r="L1161" s="184"/>
      <c r="M1161" s="184"/>
      <c r="N1161" s="183"/>
    </row>
    <row r="1162" spans="1:14" x14ac:dyDescent="0.25">
      <c r="A1162"/>
      <c r="B1162"/>
      <c r="C1162"/>
      <c r="D1162"/>
      <c r="E1162"/>
      <c r="F1162"/>
      <c r="G1162"/>
      <c r="H1162"/>
      <c r="I1162"/>
      <c r="J1162" s="183"/>
      <c r="K1162"/>
      <c r="L1162" s="184"/>
      <c r="M1162" s="184"/>
      <c r="N1162" s="183"/>
    </row>
    <row r="1163" spans="1:14" x14ac:dyDescent="0.25">
      <c r="A1163"/>
      <c r="B1163"/>
      <c r="C1163"/>
      <c r="D1163"/>
      <c r="E1163"/>
      <c r="F1163"/>
      <c r="G1163"/>
      <c r="H1163"/>
      <c r="I1163"/>
      <c r="J1163" s="183"/>
      <c r="K1163"/>
      <c r="L1163" s="184"/>
      <c r="M1163" s="184"/>
      <c r="N1163" s="183"/>
    </row>
    <row r="1164" spans="1:14" x14ac:dyDescent="0.25">
      <c r="A1164"/>
      <c r="B1164"/>
      <c r="C1164"/>
      <c r="D1164"/>
      <c r="E1164"/>
      <c r="F1164"/>
      <c r="G1164"/>
      <c r="H1164"/>
      <c r="I1164"/>
      <c r="J1164" s="183"/>
      <c r="K1164"/>
      <c r="L1164" s="184"/>
      <c r="M1164" s="184"/>
      <c r="N1164" s="183"/>
    </row>
    <row r="1165" spans="1:14" x14ac:dyDescent="0.25">
      <c r="A1165"/>
      <c r="B1165"/>
      <c r="C1165"/>
      <c r="D1165"/>
      <c r="E1165"/>
      <c r="F1165"/>
      <c r="G1165"/>
      <c r="H1165"/>
      <c r="I1165"/>
      <c r="J1165" s="183"/>
      <c r="K1165"/>
      <c r="L1165" s="184"/>
      <c r="M1165" s="184"/>
      <c r="N1165" s="183"/>
    </row>
    <row r="1166" spans="1:14" x14ac:dyDescent="0.25">
      <c r="A1166"/>
      <c r="B1166"/>
      <c r="C1166"/>
      <c r="D1166"/>
      <c r="E1166"/>
      <c r="F1166"/>
      <c r="G1166"/>
      <c r="H1166"/>
      <c r="I1166"/>
      <c r="J1166" s="183"/>
      <c r="K1166"/>
      <c r="L1166" s="184"/>
      <c r="M1166" s="184"/>
      <c r="N1166" s="183"/>
    </row>
    <row r="1167" spans="1:14" x14ac:dyDescent="0.25">
      <c r="A1167"/>
      <c r="B1167"/>
      <c r="C1167"/>
      <c r="D1167"/>
      <c r="E1167"/>
      <c r="F1167"/>
      <c r="G1167"/>
      <c r="H1167"/>
      <c r="I1167"/>
      <c r="J1167" s="183"/>
      <c r="K1167"/>
      <c r="L1167" s="184"/>
      <c r="M1167" s="184"/>
      <c r="N1167" s="183"/>
    </row>
    <row r="1168" spans="1:14" x14ac:dyDescent="0.25">
      <c r="A1168"/>
      <c r="B1168"/>
      <c r="C1168"/>
      <c r="D1168"/>
      <c r="E1168"/>
      <c r="F1168"/>
      <c r="G1168"/>
      <c r="H1168"/>
      <c r="I1168"/>
      <c r="J1168" s="183"/>
      <c r="K1168"/>
      <c r="L1168" s="184"/>
      <c r="M1168" s="184"/>
      <c r="N1168" s="183"/>
    </row>
    <row r="1169" spans="1:14" x14ac:dyDescent="0.25">
      <c r="A1169"/>
      <c r="B1169"/>
      <c r="C1169"/>
      <c r="D1169"/>
      <c r="E1169"/>
      <c r="F1169"/>
      <c r="G1169"/>
      <c r="H1169"/>
      <c r="I1169"/>
      <c r="J1169" s="183"/>
      <c r="K1169"/>
      <c r="L1169" s="184"/>
      <c r="M1169" s="184"/>
      <c r="N1169" s="183"/>
    </row>
    <row r="1170" spans="1:14" x14ac:dyDescent="0.25">
      <c r="A1170"/>
      <c r="B1170"/>
      <c r="C1170"/>
      <c r="D1170"/>
      <c r="E1170"/>
      <c r="F1170"/>
      <c r="G1170"/>
      <c r="H1170"/>
      <c r="I1170"/>
      <c r="J1170" s="183"/>
      <c r="K1170"/>
      <c r="L1170" s="184"/>
      <c r="M1170" s="184"/>
      <c r="N1170" s="183"/>
    </row>
    <row r="1171" spans="1:14" x14ac:dyDescent="0.25">
      <c r="A1171"/>
      <c r="B1171"/>
      <c r="C1171"/>
      <c r="D1171"/>
      <c r="E1171"/>
      <c r="F1171"/>
      <c r="G1171"/>
      <c r="H1171"/>
      <c r="I1171"/>
      <c r="J1171" s="183"/>
      <c r="K1171"/>
      <c r="L1171" s="184"/>
      <c r="M1171" s="184"/>
      <c r="N1171" s="183"/>
    </row>
    <row r="1172" spans="1:14" x14ac:dyDescent="0.25">
      <c r="A1172"/>
      <c r="B1172"/>
      <c r="C1172"/>
      <c r="D1172"/>
      <c r="E1172"/>
      <c r="F1172"/>
      <c r="G1172"/>
      <c r="H1172"/>
      <c r="I1172"/>
      <c r="J1172" s="183"/>
      <c r="K1172"/>
      <c r="L1172" s="184"/>
      <c r="M1172" s="184"/>
      <c r="N1172" s="183"/>
    </row>
    <row r="1173" spans="1:14" x14ac:dyDescent="0.25">
      <c r="A1173"/>
      <c r="B1173"/>
      <c r="C1173"/>
      <c r="D1173"/>
      <c r="E1173"/>
      <c r="F1173"/>
      <c r="G1173"/>
      <c r="H1173"/>
      <c r="I1173"/>
      <c r="J1173" s="183"/>
      <c r="K1173"/>
      <c r="L1173" s="184"/>
      <c r="M1173" s="184"/>
      <c r="N1173" s="183"/>
    </row>
    <row r="1174" spans="1:14" x14ac:dyDescent="0.25">
      <c r="A1174"/>
      <c r="B1174"/>
      <c r="C1174"/>
      <c r="D1174"/>
      <c r="E1174"/>
      <c r="F1174"/>
      <c r="G1174"/>
      <c r="H1174"/>
      <c r="I1174"/>
      <c r="J1174" s="183"/>
      <c r="K1174"/>
      <c r="L1174" s="184"/>
      <c r="M1174" s="184"/>
      <c r="N1174" s="183"/>
    </row>
    <row r="1175" spans="1:14" x14ac:dyDescent="0.25">
      <c r="A1175"/>
      <c r="B1175"/>
      <c r="C1175"/>
      <c r="D1175"/>
      <c r="E1175"/>
      <c r="F1175"/>
      <c r="G1175"/>
      <c r="H1175"/>
      <c r="I1175"/>
      <c r="J1175" s="183"/>
      <c r="K1175"/>
      <c r="L1175" s="184"/>
      <c r="M1175" s="184"/>
      <c r="N1175" s="183"/>
    </row>
    <row r="1176" spans="1:14" x14ac:dyDescent="0.25">
      <c r="A1176"/>
      <c r="B1176"/>
      <c r="C1176"/>
      <c r="D1176"/>
      <c r="E1176"/>
      <c r="F1176"/>
      <c r="G1176"/>
      <c r="H1176"/>
      <c r="I1176"/>
      <c r="J1176" s="183"/>
      <c r="K1176"/>
      <c r="L1176" s="184"/>
      <c r="M1176" s="184"/>
      <c r="N1176" s="183"/>
    </row>
    <row r="1177" spans="1:14" x14ac:dyDescent="0.25">
      <c r="A1177"/>
      <c r="B1177"/>
      <c r="C1177"/>
      <c r="D1177"/>
      <c r="E1177"/>
      <c r="F1177"/>
      <c r="G1177"/>
      <c r="H1177"/>
      <c r="I1177"/>
      <c r="J1177" s="183"/>
      <c r="K1177"/>
      <c r="L1177" s="184"/>
      <c r="M1177" s="184"/>
      <c r="N1177" s="183"/>
    </row>
    <row r="1178" spans="1:14" x14ac:dyDescent="0.25">
      <c r="A1178"/>
      <c r="B1178"/>
      <c r="C1178"/>
      <c r="D1178"/>
      <c r="E1178"/>
      <c r="F1178"/>
      <c r="G1178"/>
      <c r="H1178"/>
      <c r="I1178"/>
      <c r="J1178" s="183"/>
      <c r="K1178"/>
      <c r="L1178" s="184"/>
      <c r="M1178" s="184"/>
      <c r="N1178" s="183"/>
    </row>
    <row r="1179" spans="1:14" x14ac:dyDescent="0.25">
      <c r="A1179"/>
      <c r="B1179"/>
      <c r="C1179"/>
      <c r="D1179"/>
      <c r="E1179"/>
      <c r="F1179"/>
      <c r="G1179"/>
      <c r="H1179"/>
      <c r="I1179"/>
      <c r="J1179" s="183"/>
      <c r="K1179"/>
      <c r="L1179" s="184"/>
      <c r="M1179" s="184"/>
      <c r="N1179" s="183"/>
    </row>
    <row r="1180" spans="1:14" x14ac:dyDescent="0.25">
      <c r="A1180"/>
      <c r="B1180"/>
      <c r="C1180"/>
      <c r="D1180"/>
      <c r="E1180"/>
      <c r="F1180"/>
      <c r="G1180"/>
      <c r="H1180"/>
      <c r="I1180"/>
      <c r="J1180" s="183"/>
      <c r="K1180"/>
      <c r="L1180" s="184"/>
      <c r="M1180" s="184"/>
      <c r="N1180" s="183"/>
    </row>
    <row r="1181" spans="1:14" x14ac:dyDescent="0.25">
      <c r="A1181"/>
      <c r="B1181"/>
      <c r="C1181"/>
      <c r="D1181"/>
      <c r="E1181"/>
      <c r="F1181"/>
      <c r="G1181"/>
      <c r="H1181"/>
      <c r="I1181"/>
      <c r="J1181" s="183"/>
      <c r="K1181"/>
      <c r="L1181" s="184"/>
      <c r="M1181" s="184"/>
      <c r="N1181" s="183"/>
    </row>
    <row r="1182" spans="1:14" x14ac:dyDescent="0.25">
      <c r="A1182"/>
      <c r="B1182"/>
      <c r="C1182"/>
      <c r="D1182"/>
      <c r="E1182"/>
      <c r="F1182"/>
      <c r="G1182"/>
      <c r="H1182"/>
      <c r="I1182"/>
      <c r="J1182" s="183"/>
      <c r="K1182"/>
      <c r="L1182" s="184"/>
      <c r="M1182" s="184"/>
      <c r="N1182" s="183"/>
    </row>
    <row r="1183" spans="1:14" x14ac:dyDescent="0.25">
      <c r="A1183"/>
      <c r="B1183"/>
      <c r="C1183"/>
      <c r="D1183"/>
      <c r="E1183"/>
      <c r="F1183"/>
      <c r="G1183"/>
      <c r="H1183"/>
      <c r="I1183"/>
      <c r="J1183" s="183"/>
      <c r="K1183"/>
      <c r="L1183" s="184"/>
      <c r="M1183" s="184"/>
      <c r="N1183" s="183"/>
    </row>
    <row r="1184" spans="1:14" x14ac:dyDescent="0.25">
      <c r="A1184"/>
      <c r="B1184"/>
      <c r="C1184"/>
      <c r="D1184"/>
      <c r="E1184"/>
      <c r="F1184"/>
      <c r="G1184"/>
      <c r="H1184"/>
      <c r="I1184"/>
      <c r="J1184" s="183"/>
      <c r="K1184"/>
      <c r="L1184" s="184"/>
      <c r="M1184" s="184"/>
      <c r="N1184" s="183"/>
    </row>
    <row r="1185" spans="1:14" x14ac:dyDescent="0.25">
      <c r="A1185"/>
      <c r="B1185"/>
      <c r="C1185"/>
      <c r="D1185"/>
      <c r="E1185"/>
      <c r="F1185"/>
      <c r="G1185"/>
      <c r="H1185"/>
      <c r="I1185"/>
      <c r="J1185" s="183"/>
      <c r="K1185"/>
      <c r="L1185" s="184"/>
      <c r="M1185" s="184"/>
      <c r="N1185" s="183"/>
    </row>
    <row r="1186" spans="1:14" x14ac:dyDescent="0.25">
      <c r="A1186"/>
      <c r="B1186"/>
      <c r="C1186"/>
      <c r="D1186"/>
      <c r="E1186"/>
      <c r="F1186"/>
      <c r="G1186"/>
      <c r="H1186"/>
      <c r="I1186"/>
      <c r="J1186" s="183"/>
      <c r="K1186"/>
      <c r="L1186" s="184"/>
      <c r="M1186" s="184"/>
      <c r="N1186" s="183"/>
    </row>
    <row r="1187" spans="1:14" x14ac:dyDescent="0.25">
      <c r="A1187"/>
      <c r="B1187"/>
      <c r="C1187"/>
      <c r="D1187"/>
      <c r="E1187"/>
      <c r="F1187"/>
      <c r="G1187"/>
      <c r="H1187"/>
      <c r="I1187"/>
      <c r="J1187" s="183"/>
      <c r="K1187"/>
      <c r="L1187" s="184"/>
      <c r="M1187" s="184"/>
      <c r="N1187" s="183"/>
    </row>
    <row r="1188" spans="1:14" x14ac:dyDescent="0.25">
      <c r="A1188"/>
      <c r="B1188"/>
      <c r="C1188"/>
      <c r="D1188"/>
      <c r="E1188"/>
      <c r="F1188"/>
      <c r="G1188"/>
      <c r="H1188"/>
      <c r="I1188"/>
      <c r="J1188" s="183"/>
      <c r="K1188"/>
      <c r="L1188" s="184"/>
      <c r="M1188" s="184"/>
      <c r="N1188" s="183"/>
    </row>
    <row r="1189" spans="1:14" x14ac:dyDescent="0.25">
      <c r="A1189"/>
      <c r="B1189"/>
      <c r="C1189"/>
      <c r="D1189"/>
      <c r="E1189"/>
      <c r="F1189"/>
      <c r="G1189"/>
      <c r="H1189"/>
      <c r="I1189"/>
      <c r="J1189" s="183"/>
      <c r="K1189"/>
      <c r="L1189" s="184"/>
      <c r="M1189" s="184"/>
      <c r="N1189" s="183"/>
    </row>
    <row r="1190" spans="1:14" x14ac:dyDescent="0.25">
      <c r="A1190"/>
      <c r="B1190"/>
      <c r="C1190"/>
      <c r="D1190"/>
      <c r="E1190"/>
      <c r="F1190"/>
      <c r="G1190"/>
      <c r="H1190"/>
      <c r="I1190"/>
      <c r="J1190" s="183"/>
      <c r="K1190"/>
      <c r="L1190" s="184"/>
      <c r="M1190" s="184"/>
      <c r="N1190" s="183"/>
    </row>
    <row r="1191" spans="1:14" x14ac:dyDescent="0.25">
      <c r="A1191"/>
      <c r="B1191"/>
      <c r="C1191"/>
      <c r="D1191"/>
      <c r="E1191"/>
      <c r="F1191"/>
      <c r="G1191"/>
      <c r="H1191"/>
      <c r="I1191"/>
      <c r="J1191" s="183"/>
      <c r="K1191"/>
      <c r="L1191" s="184"/>
      <c r="M1191" s="184"/>
      <c r="N1191" s="183"/>
    </row>
    <row r="1192" spans="1:14" x14ac:dyDescent="0.25">
      <c r="A1192"/>
      <c r="B1192"/>
      <c r="C1192"/>
      <c r="D1192"/>
      <c r="E1192"/>
      <c r="F1192"/>
      <c r="G1192"/>
      <c r="H1192"/>
      <c r="I1192"/>
      <c r="J1192" s="183"/>
      <c r="K1192"/>
      <c r="L1192" s="184"/>
      <c r="M1192" s="184"/>
      <c r="N1192" s="183"/>
    </row>
    <row r="1193" spans="1:14" x14ac:dyDescent="0.25">
      <c r="A1193"/>
      <c r="B1193"/>
      <c r="C1193"/>
      <c r="D1193"/>
      <c r="E1193"/>
      <c r="F1193"/>
      <c r="G1193"/>
      <c r="H1193"/>
      <c r="I1193"/>
      <c r="J1193" s="183"/>
      <c r="K1193"/>
      <c r="L1193" s="184"/>
      <c r="M1193" s="184"/>
      <c r="N1193" s="183"/>
    </row>
    <row r="1194" spans="1:14" x14ac:dyDescent="0.25">
      <c r="A1194"/>
      <c r="B1194"/>
      <c r="C1194"/>
      <c r="D1194"/>
      <c r="E1194"/>
      <c r="F1194"/>
      <c r="G1194"/>
      <c r="H1194"/>
      <c r="I1194"/>
      <c r="J1194" s="183"/>
      <c r="K1194"/>
      <c r="L1194" s="184"/>
      <c r="M1194" s="184"/>
      <c r="N1194" s="183"/>
    </row>
    <row r="1195" spans="1:14" x14ac:dyDescent="0.25">
      <c r="A1195"/>
      <c r="B1195"/>
      <c r="C1195"/>
      <c r="D1195"/>
      <c r="E1195"/>
      <c r="F1195"/>
      <c r="G1195"/>
      <c r="H1195"/>
      <c r="I1195"/>
      <c r="J1195" s="183"/>
      <c r="K1195"/>
      <c r="L1195" s="184"/>
      <c r="M1195" s="184"/>
      <c r="N1195" s="183"/>
    </row>
    <row r="1196" spans="1:14" x14ac:dyDescent="0.25">
      <c r="A1196"/>
      <c r="B1196"/>
      <c r="C1196"/>
      <c r="D1196"/>
      <c r="E1196"/>
      <c r="F1196"/>
      <c r="G1196"/>
      <c r="H1196"/>
      <c r="I1196"/>
      <c r="J1196" s="183"/>
      <c r="K1196"/>
      <c r="L1196" s="184"/>
      <c r="M1196" s="184"/>
      <c r="N1196" s="183"/>
    </row>
    <row r="1197" spans="1:14" x14ac:dyDescent="0.25">
      <c r="A1197"/>
      <c r="B1197"/>
      <c r="C1197"/>
      <c r="D1197"/>
      <c r="E1197"/>
      <c r="F1197"/>
      <c r="G1197"/>
      <c r="H1197"/>
      <c r="I1197"/>
      <c r="J1197" s="183"/>
      <c r="K1197"/>
      <c r="L1197" s="184"/>
      <c r="M1197" s="184"/>
      <c r="N1197" s="183"/>
    </row>
    <row r="1198" spans="1:14" x14ac:dyDescent="0.25">
      <c r="A1198"/>
      <c r="B1198"/>
      <c r="C1198"/>
      <c r="D1198"/>
      <c r="E1198"/>
      <c r="F1198"/>
      <c r="G1198"/>
      <c r="H1198"/>
      <c r="I1198"/>
      <c r="J1198" s="183"/>
      <c r="K1198"/>
      <c r="L1198" s="184"/>
      <c r="M1198" s="184"/>
      <c r="N1198" s="183"/>
    </row>
    <row r="1199" spans="1:14" x14ac:dyDescent="0.25">
      <c r="A1199"/>
      <c r="B1199"/>
      <c r="C1199"/>
      <c r="D1199"/>
      <c r="E1199"/>
      <c r="F1199"/>
      <c r="G1199"/>
      <c r="H1199"/>
      <c r="I1199"/>
      <c r="J1199" s="183"/>
      <c r="K1199"/>
      <c r="L1199" s="184"/>
      <c r="M1199" s="184"/>
      <c r="N1199" s="183"/>
    </row>
    <row r="1200" spans="1:14" x14ac:dyDescent="0.25">
      <c r="A1200"/>
      <c r="B1200"/>
      <c r="C1200"/>
      <c r="D1200"/>
      <c r="E1200"/>
      <c r="F1200"/>
      <c r="G1200"/>
      <c r="H1200"/>
      <c r="I1200"/>
      <c r="J1200" s="183"/>
      <c r="K1200"/>
      <c r="L1200" s="184"/>
      <c r="M1200" s="184"/>
      <c r="N1200" s="183"/>
    </row>
    <row r="1201" spans="1:14" x14ac:dyDescent="0.25">
      <c r="A1201"/>
      <c r="B1201"/>
      <c r="C1201"/>
      <c r="D1201"/>
      <c r="E1201"/>
      <c r="F1201"/>
      <c r="G1201"/>
      <c r="H1201"/>
      <c r="I1201"/>
      <c r="J1201" s="183"/>
      <c r="K1201"/>
      <c r="L1201" s="184"/>
      <c r="M1201" s="184"/>
      <c r="N1201" s="183"/>
    </row>
    <row r="1202" spans="1:14" x14ac:dyDescent="0.25">
      <c r="A1202"/>
      <c r="B1202"/>
      <c r="C1202"/>
      <c r="D1202"/>
      <c r="E1202"/>
      <c r="F1202"/>
      <c r="G1202"/>
      <c r="H1202"/>
      <c r="I1202"/>
      <c r="J1202" s="183"/>
      <c r="K1202"/>
      <c r="L1202" s="184"/>
      <c r="M1202" s="184"/>
      <c r="N1202" s="183"/>
    </row>
    <row r="1203" spans="1:14" x14ac:dyDescent="0.25">
      <c r="A1203"/>
      <c r="B1203"/>
      <c r="C1203"/>
      <c r="D1203"/>
      <c r="E1203"/>
      <c r="F1203"/>
      <c r="G1203"/>
      <c r="H1203"/>
      <c r="I1203"/>
      <c r="J1203" s="183"/>
      <c r="K1203"/>
      <c r="L1203" s="184"/>
      <c r="M1203" s="184"/>
      <c r="N1203" s="183"/>
    </row>
    <row r="1204" spans="1:14" x14ac:dyDescent="0.25">
      <c r="A1204"/>
      <c r="B1204"/>
      <c r="C1204"/>
      <c r="D1204"/>
      <c r="E1204"/>
      <c r="F1204"/>
      <c r="G1204"/>
      <c r="H1204"/>
      <c r="I1204"/>
      <c r="J1204" s="183"/>
      <c r="K1204"/>
      <c r="L1204" s="184"/>
      <c r="M1204" s="184"/>
      <c r="N1204" s="183"/>
    </row>
    <row r="1205" spans="1:14" x14ac:dyDescent="0.25">
      <c r="A1205"/>
      <c r="B1205"/>
      <c r="C1205"/>
      <c r="D1205"/>
      <c r="E1205"/>
      <c r="F1205"/>
      <c r="G1205"/>
      <c r="H1205"/>
      <c r="I1205"/>
      <c r="J1205" s="183"/>
      <c r="K1205"/>
      <c r="L1205" s="184"/>
      <c r="M1205" s="184"/>
      <c r="N1205" s="183"/>
    </row>
    <row r="1206" spans="1:14" x14ac:dyDescent="0.25">
      <c r="A1206"/>
      <c r="B1206"/>
      <c r="C1206"/>
      <c r="D1206"/>
      <c r="E1206"/>
      <c r="F1206"/>
      <c r="G1206"/>
      <c r="H1206"/>
      <c r="I1206"/>
      <c r="J1206" s="183"/>
      <c r="K1206"/>
      <c r="L1206" s="184"/>
      <c r="M1206" s="184"/>
      <c r="N1206" s="183"/>
    </row>
    <row r="1207" spans="1:14" x14ac:dyDescent="0.25">
      <c r="A1207"/>
      <c r="B1207"/>
      <c r="C1207"/>
      <c r="D1207"/>
      <c r="E1207"/>
      <c r="F1207"/>
      <c r="G1207"/>
      <c r="H1207"/>
      <c r="I1207"/>
      <c r="J1207" s="183"/>
      <c r="K1207"/>
      <c r="L1207" s="184"/>
      <c r="M1207" s="184"/>
      <c r="N1207" s="183"/>
    </row>
    <row r="1208" spans="1:14" x14ac:dyDescent="0.25">
      <c r="A1208"/>
      <c r="B1208"/>
      <c r="C1208"/>
      <c r="D1208"/>
      <c r="E1208"/>
      <c r="F1208"/>
      <c r="G1208"/>
      <c r="H1208"/>
      <c r="I1208"/>
      <c r="J1208" s="183"/>
      <c r="K1208"/>
      <c r="L1208" s="184"/>
      <c r="M1208" s="184"/>
      <c r="N1208" s="183"/>
    </row>
    <row r="1209" spans="1:14" x14ac:dyDescent="0.25">
      <c r="A1209"/>
      <c r="B1209"/>
      <c r="C1209"/>
      <c r="D1209"/>
      <c r="E1209"/>
      <c r="F1209"/>
      <c r="G1209"/>
      <c r="H1209"/>
      <c r="I1209"/>
      <c r="J1209" s="183"/>
      <c r="K1209"/>
      <c r="L1209" s="184"/>
      <c r="M1209" s="184"/>
      <c r="N1209" s="183"/>
    </row>
    <row r="1210" spans="1:14" x14ac:dyDescent="0.25">
      <c r="A1210"/>
      <c r="B1210"/>
      <c r="C1210"/>
      <c r="D1210"/>
      <c r="E1210"/>
      <c r="F1210"/>
      <c r="G1210"/>
      <c r="H1210"/>
      <c r="I1210"/>
      <c r="J1210" s="183"/>
      <c r="K1210"/>
      <c r="L1210" s="184"/>
      <c r="M1210" s="184"/>
      <c r="N1210" s="183"/>
    </row>
    <row r="1211" spans="1:14" x14ac:dyDescent="0.25">
      <c r="A1211"/>
      <c r="B1211"/>
      <c r="C1211"/>
      <c r="D1211"/>
      <c r="E1211"/>
      <c r="F1211"/>
      <c r="G1211"/>
      <c r="H1211"/>
      <c r="I1211"/>
      <c r="J1211" s="183"/>
      <c r="K1211"/>
      <c r="L1211" s="184"/>
      <c r="M1211" s="184"/>
      <c r="N1211" s="183"/>
    </row>
    <row r="1212" spans="1:14" x14ac:dyDescent="0.25">
      <c r="A1212"/>
      <c r="B1212"/>
      <c r="C1212"/>
      <c r="D1212"/>
      <c r="E1212"/>
      <c r="F1212"/>
      <c r="G1212"/>
      <c r="H1212"/>
      <c r="I1212"/>
      <c r="J1212" s="183"/>
      <c r="K1212"/>
      <c r="L1212" s="184"/>
      <c r="M1212" s="184"/>
      <c r="N1212" s="183"/>
    </row>
    <row r="1213" spans="1:14" x14ac:dyDescent="0.25">
      <c r="A1213"/>
      <c r="B1213"/>
      <c r="C1213"/>
      <c r="D1213"/>
      <c r="E1213"/>
      <c r="F1213"/>
      <c r="G1213"/>
      <c r="H1213"/>
      <c r="I1213"/>
      <c r="J1213" s="183"/>
      <c r="K1213"/>
      <c r="L1213" s="184"/>
      <c r="M1213" s="184"/>
      <c r="N1213" s="183"/>
    </row>
    <row r="1214" spans="1:14" x14ac:dyDescent="0.25">
      <c r="A1214"/>
      <c r="B1214"/>
      <c r="C1214"/>
      <c r="D1214"/>
      <c r="E1214"/>
      <c r="F1214"/>
      <c r="G1214"/>
      <c r="H1214"/>
      <c r="I1214"/>
      <c r="J1214" s="183"/>
      <c r="K1214"/>
      <c r="L1214" s="184"/>
      <c r="M1214" s="184"/>
      <c r="N1214" s="183"/>
    </row>
    <row r="1215" spans="1:14" x14ac:dyDescent="0.25">
      <c r="A1215"/>
      <c r="B1215"/>
      <c r="C1215"/>
      <c r="D1215"/>
      <c r="E1215"/>
      <c r="F1215"/>
      <c r="G1215"/>
      <c r="H1215"/>
      <c r="I1215"/>
      <c r="J1215" s="183"/>
      <c r="K1215"/>
      <c r="L1215" s="184"/>
      <c r="M1215" s="184"/>
      <c r="N1215" s="183"/>
    </row>
    <row r="1216" spans="1:14" x14ac:dyDescent="0.25">
      <c r="A1216"/>
      <c r="B1216"/>
      <c r="C1216"/>
      <c r="D1216"/>
      <c r="E1216"/>
      <c r="F1216"/>
      <c r="G1216"/>
      <c r="H1216"/>
      <c r="I1216"/>
      <c r="J1216" s="183"/>
      <c r="K1216"/>
      <c r="L1216" s="184"/>
      <c r="M1216" s="184"/>
      <c r="N1216" s="183"/>
    </row>
    <row r="1217" spans="1:14" x14ac:dyDescent="0.25">
      <c r="A1217"/>
      <c r="B1217"/>
      <c r="C1217"/>
      <c r="D1217"/>
      <c r="E1217"/>
      <c r="F1217"/>
      <c r="G1217"/>
      <c r="H1217"/>
      <c r="I1217"/>
      <c r="J1217" s="183"/>
      <c r="K1217"/>
      <c r="L1217" s="184"/>
      <c r="M1217" s="184"/>
      <c r="N1217" s="183"/>
    </row>
    <row r="1218" spans="1:14" x14ac:dyDescent="0.25">
      <c r="A1218"/>
      <c r="B1218"/>
      <c r="C1218"/>
      <c r="D1218"/>
      <c r="E1218"/>
      <c r="F1218"/>
      <c r="G1218"/>
      <c r="H1218"/>
      <c r="I1218"/>
      <c r="J1218" s="183"/>
      <c r="K1218"/>
      <c r="L1218" s="184"/>
      <c r="M1218" s="184"/>
      <c r="N1218" s="183"/>
    </row>
    <row r="1219" spans="1:14" x14ac:dyDescent="0.25">
      <c r="A1219"/>
      <c r="B1219"/>
      <c r="C1219"/>
      <c r="D1219"/>
      <c r="E1219"/>
      <c r="F1219"/>
      <c r="G1219"/>
      <c r="H1219"/>
      <c r="I1219"/>
      <c r="J1219" s="183"/>
      <c r="K1219"/>
      <c r="L1219" s="184"/>
      <c r="M1219" s="184"/>
      <c r="N1219" s="183"/>
    </row>
    <row r="1220" spans="1:14" x14ac:dyDescent="0.25">
      <c r="A1220"/>
      <c r="B1220"/>
      <c r="C1220"/>
      <c r="D1220"/>
      <c r="E1220"/>
      <c r="F1220"/>
      <c r="G1220"/>
      <c r="H1220"/>
      <c r="I1220"/>
      <c r="J1220" s="183"/>
      <c r="K1220"/>
      <c r="L1220" s="184"/>
      <c r="M1220" s="184"/>
      <c r="N1220" s="183"/>
    </row>
    <row r="1221" spans="1:14" x14ac:dyDescent="0.25">
      <c r="A1221"/>
      <c r="B1221"/>
      <c r="C1221"/>
      <c r="D1221"/>
      <c r="E1221"/>
      <c r="F1221"/>
      <c r="G1221"/>
      <c r="H1221"/>
      <c r="I1221"/>
      <c r="J1221" s="183"/>
      <c r="K1221"/>
      <c r="L1221" s="184"/>
      <c r="M1221" s="184"/>
      <c r="N1221" s="183"/>
    </row>
    <row r="1222" spans="1:14" x14ac:dyDescent="0.25">
      <c r="A1222"/>
      <c r="B1222"/>
      <c r="C1222"/>
      <c r="D1222"/>
      <c r="E1222"/>
      <c r="F1222"/>
      <c r="G1222"/>
      <c r="H1222"/>
      <c r="I1222"/>
      <c r="J1222" s="183"/>
      <c r="K1222"/>
      <c r="L1222" s="184"/>
      <c r="M1222" s="184"/>
      <c r="N1222" s="183"/>
    </row>
    <row r="1223" spans="1:14" x14ac:dyDescent="0.25">
      <c r="A1223"/>
      <c r="B1223"/>
      <c r="C1223"/>
      <c r="D1223"/>
      <c r="E1223"/>
      <c r="F1223"/>
      <c r="G1223"/>
      <c r="H1223"/>
      <c r="I1223"/>
      <c r="J1223" s="183"/>
      <c r="K1223"/>
      <c r="L1223" s="184"/>
      <c r="M1223" s="184"/>
      <c r="N1223" s="183"/>
    </row>
    <row r="1224" spans="1:14" x14ac:dyDescent="0.25">
      <c r="A1224"/>
      <c r="B1224"/>
      <c r="C1224"/>
      <c r="D1224"/>
      <c r="E1224"/>
      <c r="F1224"/>
      <c r="G1224"/>
      <c r="H1224"/>
      <c r="I1224"/>
      <c r="J1224" s="183"/>
      <c r="K1224"/>
      <c r="L1224" s="184"/>
      <c r="M1224" s="184"/>
      <c r="N1224" s="183"/>
    </row>
    <row r="1225" spans="1:14" x14ac:dyDescent="0.25">
      <c r="A1225"/>
      <c r="B1225"/>
      <c r="C1225"/>
      <c r="D1225"/>
      <c r="E1225"/>
      <c r="F1225"/>
      <c r="G1225"/>
      <c r="H1225"/>
      <c r="I1225"/>
      <c r="J1225" s="183"/>
      <c r="K1225"/>
      <c r="L1225" s="184"/>
      <c r="M1225" s="184"/>
      <c r="N1225" s="183"/>
    </row>
    <row r="1226" spans="1:14" x14ac:dyDescent="0.25">
      <c r="A1226"/>
      <c r="B1226"/>
      <c r="C1226"/>
      <c r="D1226"/>
      <c r="E1226"/>
      <c r="F1226"/>
      <c r="G1226"/>
      <c r="H1226"/>
      <c r="I1226"/>
      <c r="J1226" s="183"/>
      <c r="K1226"/>
      <c r="L1226" s="184"/>
      <c r="M1226" s="184"/>
      <c r="N1226" s="183"/>
    </row>
    <row r="1227" spans="1:14" x14ac:dyDescent="0.25">
      <c r="A1227"/>
      <c r="B1227"/>
      <c r="C1227"/>
      <c r="D1227"/>
      <c r="E1227"/>
      <c r="F1227"/>
      <c r="G1227"/>
      <c r="H1227"/>
      <c r="I1227"/>
      <c r="J1227" s="183"/>
      <c r="K1227"/>
      <c r="L1227" s="184"/>
      <c r="M1227" s="184"/>
      <c r="N1227" s="183"/>
    </row>
    <row r="1228" spans="1:14" x14ac:dyDescent="0.25">
      <c r="A1228"/>
      <c r="B1228"/>
      <c r="C1228"/>
      <c r="D1228"/>
      <c r="E1228"/>
      <c r="F1228"/>
      <c r="G1228"/>
      <c r="H1228"/>
      <c r="I1228"/>
      <c r="J1228" s="183"/>
      <c r="K1228"/>
      <c r="L1228" s="184"/>
      <c r="M1228" s="184"/>
      <c r="N1228" s="183"/>
    </row>
    <row r="1229" spans="1:14" x14ac:dyDescent="0.25">
      <c r="A1229"/>
      <c r="B1229"/>
      <c r="C1229"/>
      <c r="D1229"/>
      <c r="E1229"/>
      <c r="F1229"/>
      <c r="G1229"/>
      <c r="H1229"/>
      <c r="I1229"/>
      <c r="J1229" s="183"/>
      <c r="K1229"/>
      <c r="L1229" s="184"/>
      <c r="M1229" s="184"/>
      <c r="N1229" s="183"/>
    </row>
    <row r="1230" spans="1:14" x14ac:dyDescent="0.25">
      <c r="A1230"/>
      <c r="B1230"/>
      <c r="C1230"/>
      <c r="D1230"/>
      <c r="E1230"/>
      <c r="F1230"/>
      <c r="G1230"/>
      <c r="H1230"/>
      <c r="I1230"/>
      <c r="J1230" s="183"/>
      <c r="K1230"/>
      <c r="L1230" s="184"/>
      <c r="M1230" s="184"/>
      <c r="N1230" s="183"/>
    </row>
    <row r="1231" spans="1:14" x14ac:dyDescent="0.25">
      <c r="A1231"/>
      <c r="B1231"/>
      <c r="C1231"/>
      <c r="D1231"/>
      <c r="E1231"/>
      <c r="F1231"/>
      <c r="G1231"/>
      <c r="H1231"/>
      <c r="I1231"/>
      <c r="J1231" s="183"/>
      <c r="K1231"/>
      <c r="L1231" s="184"/>
      <c r="M1231" s="184"/>
      <c r="N1231" s="183"/>
    </row>
    <row r="1232" spans="1:14" x14ac:dyDescent="0.25">
      <c r="A1232"/>
      <c r="B1232"/>
      <c r="C1232"/>
      <c r="D1232"/>
      <c r="E1232"/>
      <c r="F1232"/>
      <c r="G1232"/>
      <c r="H1232"/>
      <c r="I1232"/>
      <c r="J1232" s="183"/>
      <c r="K1232"/>
      <c r="L1232" s="184"/>
      <c r="M1232" s="184"/>
      <c r="N1232" s="183"/>
    </row>
    <row r="1233" spans="1:14" x14ac:dyDescent="0.25">
      <c r="A1233"/>
      <c r="B1233"/>
      <c r="C1233"/>
      <c r="D1233"/>
      <c r="E1233"/>
      <c r="F1233"/>
      <c r="G1233"/>
      <c r="H1233"/>
      <c r="I1233"/>
      <c r="J1233" s="183"/>
      <c r="K1233"/>
      <c r="L1233" s="184"/>
      <c r="M1233" s="184"/>
      <c r="N1233" s="183"/>
    </row>
    <row r="1234" spans="1:14" x14ac:dyDescent="0.25">
      <c r="A1234"/>
      <c r="B1234"/>
      <c r="C1234"/>
      <c r="D1234"/>
      <c r="E1234"/>
      <c r="F1234"/>
      <c r="G1234"/>
      <c r="H1234"/>
      <c r="I1234"/>
      <c r="J1234" s="183"/>
      <c r="K1234"/>
      <c r="L1234" s="184"/>
      <c r="M1234" s="184"/>
      <c r="N1234" s="183"/>
    </row>
    <row r="1235" spans="1:14" x14ac:dyDescent="0.25">
      <c r="A1235"/>
      <c r="B1235"/>
      <c r="C1235"/>
      <c r="D1235"/>
      <c r="E1235"/>
      <c r="F1235"/>
      <c r="G1235"/>
      <c r="H1235"/>
      <c r="I1235"/>
      <c r="J1235" s="183"/>
      <c r="K1235"/>
      <c r="L1235" s="184"/>
      <c r="M1235" s="184"/>
      <c r="N1235" s="183"/>
    </row>
    <row r="1236" spans="1:14" x14ac:dyDescent="0.25">
      <c r="A1236"/>
      <c r="B1236"/>
      <c r="C1236"/>
      <c r="D1236"/>
      <c r="E1236"/>
      <c r="F1236"/>
      <c r="G1236"/>
      <c r="H1236"/>
      <c r="I1236"/>
      <c r="J1236" s="183"/>
      <c r="K1236"/>
      <c r="L1236" s="184"/>
      <c r="M1236" s="184"/>
      <c r="N1236" s="183"/>
    </row>
    <row r="1237" spans="1:14" x14ac:dyDescent="0.25">
      <c r="A1237"/>
      <c r="B1237"/>
      <c r="C1237"/>
      <c r="D1237"/>
      <c r="E1237"/>
      <c r="F1237"/>
      <c r="G1237"/>
      <c r="H1237"/>
      <c r="I1237"/>
      <c r="J1237" s="183"/>
      <c r="K1237"/>
      <c r="L1237" s="184"/>
      <c r="M1237" s="184"/>
      <c r="N1237" s="183"/>
    </row>
    <row r="1238" spans="1:14" x14ac:dyDescent="0.25">
      <c r="A1238"/>
      <c r="B1238"/>
      <c r="C1238"/>
      <c r="D1238"/>
      <c r="E1238"/>
      <c r="F1238"/>
      <c r="G1238"/>
      <c r="H1238"/>
      <c r="I1238"/>
      <c r="J1238" s="183"/>
      <c r="K1238"/>
      <c r="L1238" s="184"/>
      <c r="M1238" s="184"/>
      <c r="N1238" s="183"/>
    </row>
    <row r="1239" spans="1:14" x14ac:dyDescent="0.25">
      <c r="A1239"/>
      <c r="B1239"/>
      <c r="C1239"/>
      <c r="D1239"/>
      <c r="E1239"/>
      <c r="F1239"/>
      <c r="G1239"/>
      <c r="H1239"/>
      <c r="I1239"/>
      <c r="J1239" s="183"/>
      <c r="K1239"/>
      <c r="L1239" s="184"/>
      <c r="M1239" s="184"/>
      <c r="N1239" s="183"/>
    </row>
    <row r="1240" spans="1:14" x14ac:dyDescent="0.25">
      <c r="A1240"/>
      <c r="B1240"/>
      <c r="C1240"/>
      <c r="D1240"/>
      <c r="E1240"/>
      <c r="F1240"/>
      <c r="G1240"/>
      <c r="H1240"/>
      <c r="I1240"/>
      <c r="J1240" s="183"/>
      <c r="K1240"/>
      <c r="L1240" s="184"/>
      <c r="M1240" s="184"/>
      <c r="N1240" s="183"/>
    </row>
    <row r="1241" spans="1:14" x14ac:dyDescent="0.25">
      <c r="A1241"/>
      <c r="B1241"/>
      <c r="C1241"/>
      <c r="D1241"/>
      <c r="E1241"/>
      <c r="F1241"/>
      <c r="G1241"/>
      <c r="H1241"/>
      <c r="I1241"/>
      <c r="J1241" s="183"/>
      <c r="K1241"/>
      <c r="L1241" s="184"/>
      <c r="M1241" s="184"/>
      <c r="N1241" s="183"/>
    </row>
    <row r="1242" spans="1:14" x14ac:dyDescent="0.25">
      <c r="A1242"/>
      <c r="B1242"/>
      <c r="C1242"/>
      <c r="D1242"/>
      <c r="E1242"/>
      <c r="F1242"/>
      <c r="G1242"/>
      <c r="H1242"/>
      <c r="I1242"/>
      <c r="J1242" s="183"/>
      <c r="K1242"/>
      <c r="L1242" s="184"/>
      <c r="M1242" s="184"/>
      <c r="N1242" s="183"/>
    </row>
    <row r="1243" spans="1:14" x14ac:dyDescent="0.25">
      <c r="A1243"/>
      <c r="B1243"/>
      <c r="C1243"/>
      <c r="D1243"/>
      <c r="E1243"/>
      <c r="F1243"/>
      <c r="G1243"/>
      <c r="H1243"/>
      <c r="I1243"/>
      <c r="J1243" s="183"/>
      <c r="K1243"/>
      <c r="L1243" s="184"/>
      <c r="M1243" s="184"/>
      <c r="N1243" s="183"/>
    </row>
    <row r="1244" spans="1:14" x14ac:dyDescent="0.25">
      <c r="A1244"/>
      <c r="B1244"/>
      <c r="C1244"/>
      <c r="D1244"/>
      <c r="E1244"/>
      <c r="F1244"/>
      <c r="G1244"/>
      <c r="H1244"/>
      <c r="I1244"/>
      <c r="J1244" s="183"/>
      <c r="K1244"/>
      <c r="L1244" s="184"/>
      <c r="M1244" s="184"/>
      <c r="N1244" s="183"/>
    </row>
    <row r="1245" spans="1:14" x14ac:dyDescent="0.25">
      <c r="A1245"/>
      <c r="B1245"/>
      <c r="C1245"/>
      <c r="D1245"/>
      <c r="E1245"/>
      <c r="F1245"/>
      <c r="G1245"/>
      <c r="H1245"/>
      <c r="I1245"/>
      <c r="J1245" s="183"/>
      <c r="K1245"/>
      <c r="L1245" s="184"/>
      <c r="M1245" s="184"/>
      <c r="N1245" s="183"/>
    </row>
    <row r="1246" spans="1:14" x14ac:dyDescent="0.25">
      <c r="A1246"/>
      <c r="B1246"/>
      <c r="C1246"/>
      <c r="D1246"/>
      <c r="E1246"/>
      <c r="F1246"/>
      <c r="G1246"/>
      <c r="H1246"/>
      <c r="I1246"/>
      <c r="J1246" s="183"/>
      <c r="K1246"/>
      <c r="L1246" s="184"/>
      <c r="M1246" s="184"/>
      <c r="N1246" s="183"/>
    </row>
    <row r="1247" spans="1:14" x14ac:dyDescent="0.25">
      <c r="A1247"/>
      <c r="B1247"/>
      <c r="C1247"/>
      <c r="D1247"/>
      <c r="E1247"/>
      <c r="F1247"/>
      <c r="G1247"/>
      <c r="H1247"/>
      <c r="I1247"/>
      <c r="J1247" s="183"/>
      <c r="K1247"/>
      <c r="L1247" s="184"/>
      <c r="M1247" s="184"/>
      <c r="N1247" s="183"/>
    </row>
    <row r="1248" spans="1:14" x14ac:dyDescent="0.25">
      <c r="A1248"/>
      <c r="B1248"/>
      <c r="C1248"/>
      <c r="D1248"/>
      <c r="E1248"/>
      <c r="F1248"/>
      <c r="G1248"/>
      <c r="H1248"/>
      <c r="I1248"/>
      <c r="J1248" s="183"/>
      <c r="K1248"/>
      <c r="L1248" s="184"/>
      <c r="M1248" s="184"/>
      <c r="N1248" s="183"/>
    </row>
    <row r="1249" spans="1:14" x14ac:dyDescent="0.25">
      <c r="A1249"/>
      <c r="B1249"/>
      <c r="C1249"/>
      <c r="D1249"/>
      <c r="E1249"/>
      <c r="F1249"/>
      <c r="G1249"/>
      <c r="H1249"/>
      <c r="I1249"/>
      <c r="J1249" s="183"/>
      <c r="K1249"/>
      <c r="L1249" s="184"/>
      <c r="M1249" s="184"/>
      <c r="N1249" s="183"/>
    </row>
    <row r="1250" spans="1:14" x14ac:dyDescent="0.25">
      <c r="A1250"/>
      <c r="B1250"/>
      <c r="C1250"/>
      <c r="D1250"/>
      <c r="E1250"/>
      <c r="F1250"/>
      <c r="G1250"/>
      <c r="H1250"/>
      <c r="I1250"/>
      <c r="J1250" s="183"/>
      <c r="K1250"/>
      <c r="L1250" s="184"/>
      <c r="M1250" s="184"/>
      <c r="N1250" s="183"/>
    </row>
    <row r="1251" spans="1:14" x14ac:dyDescent="0.25">
      <c r="A1251"/>
      <c r="B1251"/>
      <c r="C1251"/>
      <c r="D1251"/>
      <c r="E1251"/>
      <c r="F1251"/>
      <c r="G1251"/>
      <c r="H1251"/>
      <c r="I1251"/>
      <c r="J1251" s="183"/>
      <c r="K1251"/>
      <c r="L1251" s="184"/>
      <c r="M1251" s="184"/>
      <c r="N1251" s="183"/>
    </row>
    <row r="1252" spans="1:14" x14ac:dyDescent="0.25">
      <c r="A1252"/>
      <c r="B1252"/>
      <c r="C1252"/>
      <c r="D1252"/>
      <c r="E1252"/>
      <c r="F1252"/>
      <c r="G1252"/>
      <c r="H1252"/>
      <c r="I1252"/>
      <c r="J1252" s="183"/>
      <c r="K1252"/>
      <c r="L1252" s="184"/>
      <c r="M1252" s="184"/>
      <c r="N1252" s="183"/>
    </row>
    <row r="1253" spans="1:14" x14ac:dyDescent="0.25">
      <c r="A1253"/>
      <c r="B1253"/>
      <c r="C1253"/>
      <c r="D1253"/>
      <c r="E1253"/>
      <c r="F1253"/>
      <c r="G1253"/>
      <c r="H1253"/>
      <c r="I1253"/>
      <c r="J1253" s="183"/>
      <c r="K1253"/>
      <c r="L1253" s="184"/>
      <c r="M1253" s="184"/>
      <c r="N1253" s="183"/>
    </row>
    <row r="1254" spans="1:14" x14ac:dyDescent="0.25">
      <c r="A1254"/>
      <c r="B1254"/>
      <c r="C1254"/>
      <c r="D1254"/>
      <c r="E1254"/>
      <c r="F1254"/>
      <c r="G1254"/>
      <c r="H1254"/>
      <c r="I1254"/>
      <c r="J1254" s="183"/>
      <c r="K1254"/>
      <c r="L1254" s="184"/>
      <c r="M1254" s="184"/>
      <c r="N1254" s="183"/>
    </row>
    <row r="1255" spans="1:14" x14ac:dyDescent="0.25">
      <c r="A1255"/>
      <c r="B1255"/>
      <c r="C1255"/>
      <c r="D1255"/>
      <c r="E1255"/>
      <c r="F1255"/>
      <c r="G1255"/>
      <c r="H1255"/>
      <c r="I1255"/>
      <c r="J1255" s="183"/>
      <c r="K1255"/>
      <c r="L1255" s="184"/>
      <c r="M1255" s="184"/>
      <c r="N1255" s="183"/>
    </row>
    <row r="1256" spans="1:14" x14ac:dyDescent="0.25">
      <c r="A1256"/>
      <c r="B1256"/>
      <c r="C1256"/>
      <c r="D1256"/>
      <c r="E1256"/>
      <c r="F1256"/>
      <c r="G1256"/>
      <c r="H1256"/>
      <c r="I1256"/>
      <c r="J1256" s="183"/>
      <c r="K1256"/>
      <c r="L1256" s="184"/>
      <c r="M1256" s="184"/>
      <c r="N1256" s="183"/>
    </row>
    <row r="1257" spans="1:14" x14ac:dyDescent="0.25">
      <c r="A1257"/>
      <c r="B1257"/>
      <c r="C1257"/>
      <c r="D1257"/>
      <c r="E1257"/>
      <c r="F1257"/>
      <c r="G1257"/>
      <c r="H1257"/>
      <c r="I1257"/>
      <c r="J1257" s="183"/>
      <c r="K1257"/>
      <c r="L1257" s="184"/>
      <c r="M1257" s="184"/>
      <c r="N1257" s="183"/>
    </row>
    <row r="1258" spans="1:14" x14ac:dyDescent="0.25">
      <c r="A1258"/>
      <c r="B1258"/>
      <c r="C1258"/>
      <c r="D1258"/>
      <c r="E1258"/>
      <c r="F1258"/>
      <c r="G1258"/>
      <c r="H1258"/>
      <c r="I1258"/>
      <c r="J1258" s="183"/>
      <c r="K1258"/>
      <c r="L1258" s="184"/>
      <c r="M1258" s="184"/>
      <c r="N1258" s="183"/>
    </row>
    <row r="1259" spans="1:14" x14ac:dyDescent="0.25">
      <c r="A1259"/>
      <c r="B1259"/>
      <c r="C1259"/>
      <c r="D1259"/>
      <c r="E1259"/>
      <c r="F1259"/>
      <c r="G1259"/>
      <c r="H1259"/>
      <c r="I1259"/>
      <c r="J1259" s="183"/>
      <c r="K1259"/>
      <c r="L1259" s="184"/>
      <c r="M1259" s="184"/>
      <c r="N1259" s="183"/>
    </row>
    <row r="1260" spans="1:14" x14ac:dyDescent="0.25">
      <c r="A1260"/>
      <c r="B1260"/>
      <c r="C1260"/>
      <c r="D1260"/>
      <c r="E1260"/>
      <c r="F1260"/>
      <c r="G1260"/>
      <c r="H1260"/>
      <c r="I1260"/>
      <c r="J1260" s="183"/>
      <c r="K1260"/>
      <c r="L1260" s="184"/>
      <c r="M1260" s="184"/>
      <c r="N1260" s="183"/>
    </row>
    <row r="1261" spans="1:14" x14ac:dyDescent="0.25">
      <c r="A1261"/>
      <c r="B1261"/>
      <c r="C1261"/>
      <c r="D1261"/>
      <c r="E1261"/>
      <c r="F1261"/>
      <c r="G1261"/>
      <c r="H1261"/>
      <c r="I1261"/>
      <c r="J1261" s="183"/>
      <c r="K1261"/>
      <c r="L1261" s="184"/>
      <c r="M1261" s="184"/>
      <c r="N1261" s="183"/>
    </row>
    <row r="1262" spans="1:14" x14ac:dyDescent="0.25">
      <c r="A1262"/>
      <c r="B1262"/>
      <c r="C1262"/>
      <c r="D1262"/>
      <c r="E1262"/>
      <c r="F1262"/>
      <c r="G1262"/>
      <c r="H1262"/>
      <c r="I1262"/>
      <c r="J1262" s="183"/>
      <c r="K1262"/>
      <c r="L1262" s="184"/>
      <c r="M1262" s="184"/>
      <c r="N1262" s="183"/>
    </row>
    <row r="1263" spans="1:14" x14ac:dyDescent="0.25">
      <c r="A1263"/>
      <c r="B1263"/>
      <c r="C1263"/>
      <c r="D1263"/>
      <c r="E1263"/>
      <c r="F1263"/>
      <c r="G1263"/>
      <c r="H1263"/>
      <c r="I1263"/>
      <c r="J1263" s="183"/>
      <c r="K1263"/>
      <c r="L1263" s="184"/>
      <c r="M1263" s="184"/>
      <c r="N1263" s="183"/>
    </row>
    <row r="1264" spans="1:14" x14ac:dyDescent="0.25">
      <c r="A1264"/>
      <c r="B1264"/>
      <c r="C1264"/>
      <c r="D1264"/>
      <c r="E1264"/>
      <c r="F1264"/>
      <c r="G1264"/>
      <c r="H1264"/>
      <c r="I1264"/>
      <c r="J1264" s="183"/>
      <c r="K1264"/>
      <c r="L1264" s="184"/>
      <c r="M1264" s="184"/>
      <c r="N1264" s="183"/>
    </row>
    <row r="1265" spans="1:14" x14ac:dyDescent="0.25">
      <c r="A1265"/>
      <c r="B1265"/>
      <c r="C1265"/>
      <c r="D1265"/>
      <c r="E1265"/>
      <c r="F1265"/>
      <c r="G1265"/>
      <c r="H1265"/>
      <c r="I1265"/>
      <c r="J1265" s="183"/>
      <c r="K1265"/>
      <c r="L1265" s="184"/>
      <c r="M1265" s="184"/>
      <c r="N1265" s="183"/>
    </row>
    <row r="1266" spans="1:14" x14ac:dyDescent="0.25">
      <c r="A1266"/>
      <c r="B1266"/>
      <c r="C1266"/>
      <c r="D1266"/>
      <c r="E1266"/>
      <c r="F1266"/>
      <c r="G1266"/>
      <c r="H1266"/>
      <c r="I1266"/>
      <c r="J1266" s="183"/>
      <c r="K1266"/>
      <c r="L1266" s="184"/>
      <c r="M1266" s="184"/>
      <c r="N1266" s="183"/>
    </row>
    <row r="1267" spans="1:14" x14ac:dyDescent="0.25">
      <c r="A1267"/>
      <c r="B1267"/>
      <c r="C1267"/>
      <c r="D1267"/>
      <c r="E1267"/>
      <c r="F1267"/>
      <c r="G1267"/>
      <c r="H1267"/>
      <c r="I1267"/>
      <c r="J1267" s="183"/>
      <c r="K1267"/>
      <c r="L1267" s="184"/>
      <c r="M1267" s="184"/>
      <c r="N1267" s="183"/>
    </row>
    <row r="1268" spans="1:14" x14ac:dyDescent="0.25">
      <c r="A1268"/>
      <c r="B1268"/>
      <c r="C1268"/>
      <c r="D1268"/>
      <c r="E1268"/>
      <c r="F1268"/>
      <c r="G1268"/>
      <c r="H1268"/>
      <c r="I1268"/>
      <c r="J1268" s="183"/>
      <c r="K1268"/>
      <c r="L1268" s="184"/>
      <c r="M1268" s="184"/>
      <c r="N1268" s="183"/>
    </row>
    <row r="1269" spans="1:14" x14ac:dyDescent="0.25">
      <c r="A1269"/>
      <c r="B1269"/>
      <c r="C1269"/>
      <c r="D1269"/>
      <c r="E1269"/>
      <c r="F1269"/>
      <c r="G1269"/>
      <c r="H1269"/>
      <c r="I1269"/>
      <c r="J1269" s="183"/>
      <c r="K1269"/>
      <c r="L1269" s="184"/>
      <c r="M1269" s="184"/>
      <c r="N1269" s="183"/>
    </row>
    <row r="1270" spans="1:14" x14ac:dyDescent="0.25">
      <c r="A1270"/>
      <c r="B1270"/>
      <c r="C1270"/>
      <c r="D1270"/>
      <c r="E1270"/>
      <c r="F1270"/>
      <c r="G1270"/>
      <c r="H1270"/>
      <c r="I1270"/>
      <c r="J1270" s="183"/>
      <c r="K1270"/>
      <c r="L1270" s="184"/>
      <c r="M1270" s="184"/>
      <c r="N1270" s="183"/>
    </row>
    <row r="1271" spans="1:14" x14ac:dyDescent="0.25">
      <c r="A1271"/>
      <c r="B1271"/>
      <c r="C1271"/>
      <c r="D1271"/>
      <c r="E1271"/>
      <c r="F1271"/>
      <c r="G1271"/>
      <c r="H1271"/>
      <c r="I1271"/>
      <c r="J1271" s="183"/>
      <c r="K1271"/>
      <c r="L1271" s="184"/>
      <c r="M1271" s="184"/>
      <c r="N1271" s="183"/>
    </row>
    <row r="1272" spans="1:14" x14ac:dyDescent="0.25">
      <c r="A1272"/>
      <c r="B1272"/>
      <c r="C1272"/>
      <c r="D1272"/>
      <c r="E1272"/>
      <c r="F1272"/>
      <c r="G1272"/>
      <c r="H1272"/>
      <c r="I1272"/>
      <c r="J1272" s="183"/>
      <c r="K1272"/>
      <c r="L1272" s="184"/>
      <c r="M1272" s="184"/>
      <c r="N1272" s="183"/>
    </row>
    <row r="1273" spans="1:14" x14ac:dyDescent="0.25">
      <c r="A1273"/>
      <c r="B1273"/>
      <c r="C1273"/>
      <c r="D1273"/>
      <c r="E1273"/>
      <c r="F1273"/>
      <c r="G1273"/>
      <c r="H1273"/>
      <c r="I1273"/>
      <c r="J1273" s="183"/>
      <c r="K1273"/>
      <c r="L1273" s="184"/>
      <c r="M1273" s="184"/>
      <c r="N1273" s="183"/>
    </row>
    <row r="1274" spans="1:14" x14ac:dyDescent="0.25">
      <c r="A1274"/>
      <c r="B1274"/>
      <c r="C1274"/>
      <c r="D1274"/>
      <c r="E1274"/>
      <c r="F1274"/>
      <c r="G1274"/>
      <c r="H1274"/>
      <c r="I1274"/>
      <c r="J1274" s="183"/>
      <c r="K1274"/>
      <c r="L1274" s="184"/>
      <c r="M1274" s="184"/>
      <c r="N1274" s="183"/>
    </row>
    <row r="1275" spans="1:14" x14ac:dyDescent="0.25">
      <c r="A1275"/>
      <c r="B1275"/>
      <c r="C1275"/>
      <c r="D1275"/>
      <c r="E1275"/>
      <c r="F1275"/>
      <c r="G1275"/>
      <c r="H1275"/>
      <c r="I1275"/>
      <c r="J1275" s="183"/>
      <c r="K1275"/>
      <c r="L1275" s="184"/>
      <c r="M1275" s="184"/>
      <c r="N1275" s="183"/>
    </row>
    <row r="1276" spans="1:14" x14ac:dyDescent="0.25">
      <c r="A1276"/>
      <c r="B1276"/>
      <c r="C1276"/>
      <c r="D1276"/>
      <c r="E1276"/>
      <c r="F1276"/>
      <c r="G1276"/>
      <c r="H1276"/>
      <c r="I1276"/>
      <c r="J1276" s="183"/>
      <c r="K1276"/>
      <c r="L1276" s="184"/>
      <c r="M1276" s="184"/>
      <c r="N1276" s="183"/>
    </row>
    <row r="1277" spans="1:14" x14ac:dyDescent="0.25">
      <c r="A1277"/>
      <c r="B1277"/>
      <c r="C1277"/>
      <c r="D1277"/>
      <c r="E1277"/>
      <c r="F1277"/>
      <c r="G1277"/>
      <c r="H1277"/>
      <c r="I1277"/>
      <c r="J1277" s="183"/>
      <c r="K1277"/>
      <c r="L1277" s="184"/>
      <c r="M1277" s="184"/>
      <c r="N1277" s="183"/>
    </row>
    <row r="1278" spans="1:14" x14ac:dyDescent="0.25">
      <c r="A1278"/>
      <c r="B1278"/>
      <c r="C1278"/>
      <c r="D1278"/>
      <c r="E1278"/>
      <c r="F1278"/>
      <c r="G1278"/>
      <c r="H1278"/>
      <c r="I1278"/>
      <c r="J1278" s="183"/>
      <c r="K1278"/>
      <c r="L1278" s="184"/>
      <c r="M1278" s="184"/>
      <c r="N1278" s="183"/>
    </row>
    <row r="1279" spans="1:14" x14ac:dyDescent="0.25">
      <c r="A1279"/>
      <c r="B1279"/>
      <c r="C1279"/>
      <c r="D1279"/>
      <c r="E1279"/>
      <c r="F1279"/>
      <c r="G1279"/>
      <c r="H1279"/>
      <c r="I1279"/>
      <c r="J1279" s="183"/>
      <c r="K1279"/>
      <c r="L1279" s="184"/>
      <c r="M1279" s="184"/>
      <c r="N1279" s="183"/>
    </row>
    <row r="1280" spans="1:14" x14ac:dyDescent="0.25">
      <c r="A1280"/>
      <c r="B1280"/>
      <c r="C1280"/>
      <c r="D1280"/>
      <c r="E1280"/>
      <c r="F1280"/>
      <c r="G1280"/>
      <c r="H1280"/>
      <c r="I1280"/>
      <c r="J1280" s="183"/>
      <c r="K1280"/>
      <c r="L1280" s="184"/>
      <c r="M1280" s="184"/>
      <c r="N1280" s="183"/>
    </row>
    <row r="1281" spans="1:14" x14ac:dyDescent="0.25">
      <c r="A1281"/>
      <c r="B1281"/>
      <c r="C1281"/>
      <c r="D1281"/>
      <c r="E1281"/>
      <c r="F1281"/>
      <c r="G1281"/>
      <c r="H1281"/>
      <c r="I1281"/>
      <c r="J1281" s="183"/>
      <c r="K1281"/>
      <c r="L1281" s="184"/>
      <c r="M1281" s="184"/>
      <c r="N1281" s="183"/>
    </row>
    <row r="1282" spans="1:14" x14ac:dyDescent="0.25">
      <c r="A1282"/>
      <c r="B1282"/>
      <c r="C1282"/>
      <c r="D1282"/>
      <c r="E1282"/>
      <c r="F1282"/>
      <c r="G1282"/>
      <c r="H1282"/>
      <c r="I1282"/>
      <c r="J1282" s="183"/>
      <c r="K1282"/>
      <c r="L1282" s="184"/>
      <c r="M1282" s="184"/>
      <c r="N1282" s="183"/>
    </row>
    <row r="1283" spans="1:14" x14ac:dyDescent="0.25">
      <c r="A1283"/>
      <c r="B1283"/>
      <c r="C1283"/>
      <c r="D1283"/>
      <c r="E1283"/>
      <c r="F1283"/>
      <c r="G1283"/>
      <c r="H1283"/>
      <c r="I1283"/>
      <c r="J1283" s="183"/>
      <c r="K1283"/>
      <c r="L1283" s="184"/>
      <c r="M1283" s="184"/>
      <c r="N1283" s="183"/>
    </row>
    <row r="1284" spans="1:14" x14ac:dyDescent="0.25">
      <c r="A1284"/>
      <c r="B1284"/>
      <c r="C1284"/>
      <c r="D1284"/>
      <c r="E1284"/>
      <c r="F1284"/>
      <c r="G1284"/>
      <c r="H1284"/>
      <c r="I1284"/>
      <c r="J1284" s="183"/>
      <c r="K1284"/>
      <c r="L1284" s="184"/>
      <c r="M1284" s="184"/>
      <c r="N1284" s="183"/>
    </row>
    <row r="1285" spans="1:14" x14ac:dyDescent="0.25">
      <c r="A1285"/>
      <c r="B1285"/>
      <c r="C1285"/>
      <c r="D1285"/>
      <c r="E1285"/>
      <c r="F1285"/>
      <c r="G1285"/>
      <c r="H1285"/>
      <c r="I1285"/>
      <c r="J1285" s="183"/>
      <c r="K1285"/>
      <c r="L1285" s="184"/>
      <c r="M1285" s="184"/>
      <c r="N1285" s="183"/>
    </row>
    <row r="1286" spans="1:14" x14ac:dyDescent="0.25">
      <c r="A1286"/>
      <c r="B1286"/>
      <c r="C1286"/>
      <c r="D1286"/>
      <c r="E1286"/>
      <c r="F1286"/>
      <c r="G1286"/>
      <c r="H1286"/>
      <c r="I1286"/>
      <c r="J1286" s="183"/>
      <c r="K1286"/>
      <c r="L1286" s="184"/>
      <c r="M1286" s="184"/>
      <c r="N1286" s="183"/>
    </row>
    <row r="1287" spans="1:14" x14ac:dyDescent="0.25">
      <c r="A1287"/>
      <c r="B1287"/>
      <c r="C1287"/>
      <c r="D1287"/>
      <c r="E1287"/>
      <c r="F1287"/>
      <c r="G1287"/>
      <c r="H1287"/>
      <c r="I1287"/>
      <c r="J1287" s="183"/>
      <c r="K1287"/>
      <c r="L1287" s="184"/>
      <c r="M1287" s="184"/>
      <c r="N1287" s="183"/>
    </row>
    <row r="1288" spans="1:14" x14ac:dyDescent="0.25">
      <c r="A1288"/>
      <c r="B1288"/>
      <c r="C1288"/>
      <c r="D1288"/>
      <c r="E1288"/>
      <c r="F1288"/>
      <c r="G1288"/>
      <c r="H1288"/>
      <c r="I1288"/>
      <c r="J1288" s="183"/>
      <c r="K1288"/>
      <c r="L1288" s="184"/>
      <c r="M1288" s="184"/>
      <c r="N1288" s="183"/>
    </row>
    <row r="1289" spans="1:14" x14ac:dyDescent="0.25">
      <c r="A1289"/>
      <c r="B1289"/>
      <c r="C1289"/>
      <c r="D1289"/>
      <c r="E1289"/>
      <c r="F1289"/>
      <c r="G1289"/>
      <c r="H1289"/>
      <c r="I1289"/>
      <c r="J1289" s="183"/>
      <c r="K1289"/>
      <c r="L1289" s="184"/>
      <c r="M1289" s="184"/>
      <c r="N1289" s="183"/>
    </row>
    <row r="1290" spans="1:14" x14ac:dyDescent="0.25">
      <c r="A1290"/>
      <c r="B1290"/>
      <c r="C1290"/>
      <c r="D1290"/>
      <c r="E1290"/>
      <c r="F1290"/>
      <c r="G1290"/>
      <c r="H1290"/>
      <c r="I1290"/>
      <c r="J1290" s="183"/>
      <c r="K1290"/>
      <c r="L1290" s="184"/>
      <c r="M1290" s="184"/>
      <c r="N1290" s="183"/>
    </row>
    <row r="1291" spans="1:14" x14ac:dyDescent="0.25">
      <c r="A1291"/>
      <c r="B1291"/>
      <c r="C1291"/>
      <c r="D1291"/>
      <c r="E1291"/>
      <c r="F1291"/>
      <c r="G1291"/>
      <c r="H1291"/>
      <c r="I1291"/>
      <c r="J1291" s="183"/>
      <c r="K1291"/>
      <c r="L1291" s="184"/>
      <c r="M1291" s="184"/>
      <c r="N1291" s="183"/>
    </row>
    <row r="1292" spans="1:14" x14ac:dyDescent="0.25">
      <c r="A1292"/>
      <c r="B1292"/>
      <c r="C1292"/>
      <c r="D1292"/>
      <c r="E1292"/>
      <c r="F1292"/>
      <c r="G1292"/>
      <c r="H1292"/>
      <c r="I1292"/>
      <c r="J1292" s="183"/>
      <c r="K1292"/>
      <c r="L1292" s="184"/>
      <c r="M1292" s="184"/>
      <c r="N1292" s="183"/>
    </row>
    <row r="1293" spans="1:14" x14ac:dyDescent="0.25">
      <c r="A1293"/>
      <c r="B1293"/>
      <c r="C1293"/>
      <c r="D1293"/>
      <c r="E1293"/>
      <c r="F1293"/>
      <c r="G1293"/>
      <c r="H1293"/>
      <c r="I1293"/>
      <c r="J1293" s="183"/>
      <c r="K1293"/>
      <c r="L1293" s="184"/>
      <c r="M1293" s="184"/>
      <c r="N1293" s="183"/>
    </row>
    <row r="1294" spans="1:14" x14ac:dyDescent="0.25">
      <c r="A1294"/>
      <c r="B1294"/>
      <c r="C1294"/>
      <c r="D1294"/>
      <c r="E1294"/>
      <c r="F1294"/>
      <c r="G1294"/>
      <c r="H1294"/>
      <c r="I1294"/>
      <c r="J1294" s="183"/>
      <c r="K1294"/>
      <c r="L1294" s="184"/>
      <c r="M1294" s="184"/>
      <c r="N1294" s="183"/>
    </row>
    <row r="1295" spans="1:14" x14ac:dyDescent="0.25">
      <c r="A1295"/>
      <c r="B1295"/>
      <c r="C1295"/>
      <c r="D1295"/>
      <c r="E1295"/>
      <c r="F1295"/>
      <c r="G1295"/>
      <c r="H1295"/>
      <c r="I1295"/>
      <c r="J1295" s="183"/>
      <c r="K1295"/>
      <c r="L1295" s="184"/>
      <c r="M1295" s="184"/>
      <c r="N1295" s="183"/>
    </row>
    <row r="1296" spans="1:14" x14ac:dyDescent="0.25">
      <c r="A1296"/>
      <c r="B1296"/>
      <c r="C1296"/>
      <c r="D1296"/>
      <c r="E1296"/>
      <c r="F1296"/>
      <c r="G1296"/>
      <c r="H1296"/>
      <c r="I1296"/>
      <c r="J1296" s="183"/>
      <c r="K1296"/>
      <c r="L1296" s="184"/>
      <c r="M1296" s="184"/>
      <c r="N1296" s="183"/>
    </row>
    <row r="1297" spans="1:14" x14ac:dyDescent="0.25">
      <c r="A1297"/>
      <c r="B1297"/>
      <c r="C1297"/>
      <c r="D1297"/>
      <c r="E1297"/>
      <c r="F1297"/>
      <c r="G1297"/>
      <c r="H1297"/>
      <c r="I1297"/>
      <c r="J1297" s="183"/>
      <c r="K1297"/>
      <c r="L1297" s="184"/>
      <c r="M1297" s="184"/>
      <c r="N1297" s="183"/>
    </row>
    <row r="1298" spans="1:14" x14ac:dyDescent="0.25">
      <c r="A1298"/>
      <c r="B1298"/>
      <c r="C1298"/>
      <c r="D1298"/>
      <c r="E1298"/>
      <c r="F1298"/>
      <c r="G1298"/>
      <c r="H1298"/>
      <c r="I1298"/>
      <c r="J1298" s="183"/>
      <c r="K1298"/>
      <c r="L1298" s="184"/>
      <c r="M1298" s="184"/>
      <c r="N1298" s="183"/>
    </row>
    <row r="1299" spans="1:14" x14ac:dyDescent="0.25">
      <c r="A1299"/>
      <c r="B1299"/>
      <c r="C1299"/>
      <c r="D1299"/>
      <c r="E1299"/>
      <c r="F1299"/>
      <c r="G1299"/>
      <c r="H1299"/>
      <c r="I1299"/>
      <c r="J1299" s="183"/>
      <c r="K1299"/>
      <c r="L1299" s="184"/>
      <c r="M1299" s="184"/>
      <c r="N1299" s="183"/>
    </row>
    <row r="1300" spans="1:14" x14ac:dyDescent="0.25">
      <c r="A1300"/>
      <c r="B1300"/>
      <c r="C1300"/>
      <c r="D1300"/>
      <c r="E1300"/>
      <c r="F1300"/>
      <c r="G1300"/>
      <c r="H1300"/>
      <c r="I1300"/>
      <c r="J1300" s="183"/>
      <c r="K1300"/>
      <c r="L1300" s="184"/>
      <c r="M1300" s="184"/>
      <c r="N1300" s="183"/>
    </row>
    <row r="1301" spans="1:14" x14ac:dyDescent="0.25">
      <c r="A1301"/>
      <c r="B1301"/>
      <c r="C1301"/>
      <c r="D1301"/>
      <c r="E1301"/>
      <c r="F1301"/>
      <c r="G1301"/>
      <c r="H1301"/>
      <c r="I1301"/>
      <c r="J1301" s="183"/>
      <c r="K1301"/>
      <c r="L1301" s="184"/>
      <c r="M1301" s="184"/>
      <c r="N1301" s="183"/>
    </row>
    <row r="1302" spans="1:14" x14ac:dyDescent="0.25">
      <c r="A1302"/>
      <c r="B1302"/>
      <c r="C1302"/>
      <c r="D1302"/>
      <c r="E1302"/>
      <c r="F1302"/>
      <c r="G1302"/>
      <c r="H1302"/>
      <c r="I1302"/>
      <c r="J1302" s="183"/>
      <c r="K1302"/>
      <c r="L1302" s="184"/>
      <c r="M1302" s="184"/>
      <c r="N1302" s="183"/>
    </row>
    <row r="1303" spans="1:14" x14ac:dyDescent="0.25">
      <c r="A1303"/>
      <c r="B1303"/>
      <c r="C1303"/>
      <c r="D1303"/>
      <c r="E1303"/>
      <c r="F1303"/>
      <c r="G1303"/>
      <c r="H1303"/>
      <c r="I1303"/>
      <c r="J1303" s="183"/>
      <c r="K1303"/>
      <c r="L1303" s="184"/>
      <c r="M1303" s="184"/>
      <c r="N1303" s="183"/>
    </row>
    <row r="1304" spans="1:14" x14ac:dyDescent="0.25">
      <c r="A1304"/>
      <c r="B1304"/>
      <c r="C1304"/>
      <c r="D1304"/>
      <c r="E1304"/>
      <c r="F1304"/>
      <c r="G1304"/>
      <c r="H1304"/>
      <c r="I1304"/>
      <c r="J1304" s="183"/>
      <c r="K1304"/>
      <c r="L1304" s="184"/>
      <c r="M1304" s="184"/>
      <c r="N1304" s="183"/>
    </row>
    <row r="1305" spans="1:14" x14ac:dyDescent="0.25">
      <c r="A1305"/>
      <c r="B1305"/>
      <c r="C1305"/>
      <c r="D1305"/>
      <c r="E1305"/>
      <c r="F1305"/>
      <c r="G1305"/>
      <c r="H1305"/>
      <c r="I1305"/>
      <c r="J1305" s="183"/>
      <c r="K1305"/>
      <c r="L1305" s="184"/>
      <c r="M1305" s="184"/>
      <c r="N1305" s="183"/>
    </row>
    <row r="1306" spans="1:14" x14ac:dyDescent="0.25">
      <c r="A1306"/>
      <c r="B1306"/>
      <c r="C1306"/>
      <c r="D1306"/>
      <c r="E1306"/>
      <c r="F1306"/>
      <c r="G1306"/>
      <c r="H1306"/>
      <c r="I1306"/>
      <c r="J1306" s="183"/>
      <c r="K1306"/>
      <c r="L1306" s="184"/>
      <c r="M1306" s="184"/>
      <c r="N1306" s="183"/>
    </row>
    <row r="1307" spans="1:14" x14ac:dyDescent="0.25">
      <c r="A1307"/>
      <c r="B1307"/>
      <c r="C1307"/>
      <c r="D1307"/>
      <c r="E1307"/>
      <c r="F1307"/>
      <c r="G1307"/>
      <c r="H1307"/>
      <c r="I1307"/>
      <c r="J1307" s="183"/>
      <c r="K1307"/>
      <c r="L1307" s="184"/>
      <c r="M1307" s="184"/>
      <c r="N1307" s="183"/>
    </row>
    <row r="1308" spans="1:14" x14ac:dyDescent="0.25">
      <c r="A1308"/>
      <c r="B1308"/>
      <c r="C1308"/>
      <c r="D1308"/>
      <c r="E1308"/>
      <c r="F1308"/>
      <c r="G1308"/>
      <c r="H1308"/>
      <c r="I1308"/>
      <c r="J1308" s="183"/>
      <c r="K1308"/>
      <c r="L1308" s="184"/>
      <c r="M1308" s="184"/>
      <c r="N1308" s="183"/>
    </row>
    <row r="1309" spans="1:14" x14ac:dyDescent="0.25">
      <c r="A1309"/>
      <c r="B1309"/>
      <c r="C1309"/>
      <c r="D1309"/>
      <c r="E1309"/>
      <c r="F1309"/>
      <c r="G1309"/>
      <c r="H1309"/>
      <c r="I1309"/>
      <c r="J1309" s="183"/>
      <c r="K1309"/>
      <c r="L1309" s="184"/>
      <c r="M1309" s="184"/>
      <c r="N1309" s="183"/>
    </row>
    <row r="1310" spans="1:14" x14ac:dyDescent="0.25">
      <c r="A1310"/>
      <c r="B1310"/>
      <c r="C1310"/>
      <c r="D1310"/>
      <c r="E1310"/>
      <c r="F1310"/>
      <c r="G1310"/>
      <c r="H1310"/>
      <c r="I1310"/>
      <c r="J1310" s="183"/>
      <c r="K1310"/>
      <c r="L1310" s="184"/>
      <c r="M1310" s="184"/>
      <c r="N1310" s="183"/>
    </row>
    <row r="1311" spans="1:14" x14ac:dyDescent="0.25">
      <c r="A1311"/>
      <c r="B1311"/>
      <c r="C1311"/>
      <c r="D1311"/>
      <c r="E1311"/>
      <c r="F1311"/>
      <c r="G1311"/>
      <c r="H1311"/>
      <c r="I1311"/>
      <c r="J1311" s="183"/>
      <c r="K1311"/>
      <c r="L1311" s="184"/>
      <c r="M1311" s="184"/>
      <c r="N1311" s="183"/>
    </row>
    <row r="1312" spans="1:14" x14ac:dyDescent="0.25">
      <c r="A1312"/>
      <c r="B1312"/>
      <c r="C1312"/>
      <c r="D1312"/>
      <c r="E1312"/>
      <c r="F1312"/>
      <c r="G1312"/>
      <c r="H1312"/>
      <c r="I1312"/>
      <c r="J1312" s="183"/>
      <c r="K1312"/>
      <c r="L1312" s="184"/>
      <c r="M1312" s="184"/>
      <c r="N1312" s="183"/>
    </row>
    <row r="1313" spans="1:14" x14ac:dyDescent="0.25">
      <c r="A1313"/>
      <c r="B1313"/>
      <c r="C1313"/>
      <c r="D1313"/>
      <c r="E1313"/>
      <c r="F1313"/>
      <c r="G1313"/>
      <c r="H1313"/>
      <c r="I1313"/>
      <c r="J1313" s="183"/>
      <c r="K1313"/>
      <c r="L1313" s="184"/>
      <c r="M1313" s="184"/>
      <c r="N1313" s="183"/>
    </row>
    <row r="1314" spans="1:14" x14ac:dyDescent="0.25">
      <c r="A1314"/>
      <c r="B1314"/>
      <c r="C1314"/>
      <c r="D1314"/>
      <c r="E1314"/>
      <c r="F1314"/>
      <c r="G1314"/>
      <c r="H1314"/>
      <c r="I1314"/>
      <c r="J1314" s="183"/>
      <c r="K1314"/>
      <c r="L1314" s="184"/>
      <c r="M1314" s="184"/>
      <c r="N1314" s="183"/>
    </row>
    <row r="1315" spans="1:14" x14ac:dyDescent="0.25">
      <c r="A1315"/>
      <c r="B1315"/>
      <c r="C1315"/>
      <c r="D1315"/>
      <c r="E1315"/>
      <c r="F1315"/>
      <c r="G1315"/>
      <c r="H1315"/>
      <c r="I1315"/>
      <c r="J1315" s="183"/>
      <c r="K1315"/>
      <c r="L1315" s="184"/>
      <c r="M1315" s="184"/>
      <c r="N1315" s="183"/>
    </row>
    <row r="1316" spans="1:14" x14ac:dyDescent="0.25">
      <c r="A1316"/>
      <c r="B1316"/>
      <c r="C1316"/>
      <c r="D1316"/>
      <c r="E1316"/>
      <c r="F1316"/>
      <c r="G1316"/>
      <c r="H1316"/>
      <c r="I1316"/>
      <c r="J1316" s="183"/>
      <c r="K1316"/>
      <c r="L1316" s="184"/>
      <c r="M1316" s="184"/>
      <c r="N1316" s="183"/>
    </row>
    <row r="1317" spans="1:14" x14ac:dyDescent="0.25">
      <c r="A1317"/>
      <c r="B1317"/>
      <c r="C1317"/>
      <c r="D1317"/>
      <c r="E1317"/>
      <c r="F1317"/>
      <c r="G1317"/>
      <c r="H1317"/>
      <c r="I1317"/>
      <c r="J1317" s="183"/>
      <c r="K1317"/>
      <c r="L1317" s="184"/>
      <c r="M1317" s="184"/>
      <c r="N1317" s="183"/>
    </row>
    <row r="1318" spans="1:14" x14ac:dyDescent="0.25">
      <c r="A1318"/>
      <c r="B1318"/>
      <c r="C1318"/>
      <c r="D1318"/>
      <c r="E1318"/>
      <c r="F1318"/>
      <c r="G1318"/>
      <c r="H1318"/>
      <c r="I1318"/>
      <c r="J1318" s="183"/>
      <c r="K1318"/>
      <c r="L1318" s="184"/>
      <c r="M1318" s="184"/>
      <c r="N1318" s="183"/>
    </row>
    <row r="1319" spans="1:14" x14ac:dyDescent="0.25">
      <c r="A1319"/>
      <c r="B1319"/>
      <c r="C1319"/>
      <c r="D1319"/>
      <c r="E1319"/>
      <c r="F1319"/>
      <c r="G1319"/>
      <c r="H1319"/>
      <c r="I1319"/>
      <c r="J1319" s="183"/>
      <c r="K1319"/>
      <c r="L1319" s="184"/>
      <c r="M1319" s="184"/>
      <c r="N1319" s="183"/>
    </row>
    <row r="1320" spans="1:14" x14ac:dyDescent="0.25">
      <c r="A1320"/>
      <c r="B1320"/>
      <c r="C1320"/>
      <c r="D1320"/>
      <c r="E1320"/>
      <c r="F1320"/>
      <c r="G1320"/>
      <c r="H1320"/>
      <c r="I1320"/>
      <c r="J1320" s="183"/>
      <c r="K1320"/>
      <c r="L1320" s="184"/>
      <c r="M1320" s="184"/>
      <c r="N1320" s="183"/>
    </row>
    <row r="1321" spans="1:14" x14ac:dyDescent="0.25">
      <c r="A1321"/>
      <c r="B1321"/>
      <c r="C1321"/>
      <c r="D1321"/>
      <c r="E1321"/>
      <c r="F1321"/>
      <c r="G1321"/>
      <c r="H1321"/>
      <c r="I1321"/>
      <c r="J1321" s="183"/>
      <c r="K1321"/>
      <c r="L1321" s="184"/>
      <c r="M1321" s="184"/>
      <c r="N1321" s="183"/>
    </row>
    <row r="1322" spans="1:14" x14ac:dyDescent="0.25">
      <c r="A1322"/>
      <c r="B1322"/>
      <c r="C1322"/>
      <c r="D1322"/>
      <c r="E1322"/>
      <c r="F1322"/>
      <c r="G1322"/>
      <c r="H1322"/>
      <c r="I1322"/>
      <c r="J1322" s="183"/>
      <c r="K1322"/>
      <c r="L1322" s="184"/>
      <c r="M1322" s="184"/>
      <c r="N1322" s="183"/>
    </row>
    <row r="1323" spans="1:14" x14ac:dyDescent="0.25">
      <c r="A1323"/>
      <c r="B1323"/>
      <c r="C1323"/>
      <c r="D1323"/>
      <c r="E1323"/>
      <c r="F1323"/>
      <c r="G1323"/>
      <c r="H1323"/>
      <c r="I1323"/>
      <c r="J1323" s="183"/>
      <c r="K1323"/>
      <c r="L1323" s="184"/>
      <c r="M1323" s="184"/>
      <c r="N1323" s="183"/>
    </row>
    <row r="1324" spans="1:14" x14ac:dyDescent="0.25">
      <c r="A1324"/>
      <c r="B1324"/>
      <c r="C1324"/>
      <c r="D1324"/>
      <c r="E1324"/>
      <c r="F1324"/>
      <c r="G1324"/>
      <c r="H1324"/>
      <c r="I1324"/>
      <c r="J1324" s="183"/>
      <c r="K1324"/>
      <c r="L1324" s="184"/>
      <c r="M1324" s="184"/>
      <c r="N1324" s="183"/>
    </row>
    <row r="1325" spans="1:14" x14ac:dyDescent="0.25">
      <c r="A1325"/>
      <c r="B1325"/>
      <c r="C1325"/>
      <c r="D1325"/>
      <c r="E1325"/>
      <c r="F1325"/>
      <c r="G1325"/>
      <c r="H1325"/>
      <c r="I1325"/>
      <c r="J1325" s="183"/>
      <c r="K1325"/>
      <c r="L1325" s="184"/>
      <c r="M1325" s="184"/>
      <c r="N1325" s="183"/>
    </row>
    <row r="1326" spans="1:14" x14ac:dyDescent="0.25">
      <c r="A1326"/>
      <c r="B1326"/>
      <c r="C1326"/>
      <c r="D1326"/>
      <c r="E1326"/>
      <c r="F1326"/>
      <c r="G1326"/>
      <c r="H1326"/>
      <c r="I1326"/>
      <c r="J1326" s="183"/>
      <c r="K1326"/>
      <c r="L1326" s="184"/>
      <c r="M1326" s="184"/>
      <c r="N1326" s="183"/>
    </row>
    <row r="1327" spans="1:14" x14ac:dyDescent="0.25">
      <c r="A1327"/>
      <c r="B1327"/>
      <c r="C1327"/>
      <c r="D1327"/>
      <c r="E1327"/>
      <c r="F1327"/>
      <c r="G1327"/>
      <c r="H1327"/>
      <c r="I1327"/>
      <c r="J1327" s="183"/>
      <c r="K1327"/>
      <c r="L1327" s="184"/>
      <c r="M1327" s="184"/>
      <c r="N1327" s="183"/>
    </row>
    <row r="1328" spans="1:14" x14ac:dyDescent="0.25">
      <c r="A1328"/>
      <c r="B1328"/>
      <c r="C1328"/>
      <c r="D1328"/>
      <c r="E1328"/>
      <c r="F1328"/>
      <c r="G1328"/>
      <c r="H1328"/>
      <c r="I1328"/>
      <c r="J1328" s="183"/>
      <c r="K1328"/>
      <c r="L1328" s="184"/>
      <c r="M1328" s="184"/>
      <c r="N1328" s="183"/>
    </row>
    <row r="1329" spans="1:14" x14ac:dyDescent="0.25">
      <c r="A1329"/>
      <c r="B1329"/>
      <c r="C1329"/>
      <c r="D1329"/>
      <c r="E1329"/>
      <c r="F1329"/>
      <c r="G1329"/>
      <c r="H1329"/>
      <c r="I1329"/>
      <c r="J1329" s="183"/>
      <c r="K1329"/>
      <c r="L1329" s="184"/>
      <c r="M1329" s="184"/>
      <c r="N1329" s="183"/>
    </row>
    <row r="1330" spans="1:14" x14ac:dyDescent="0.25">
      <c r="A1330"/>
      <c r="B1330"/>
      <c r="C1330"/>
      <c r="D1330"/>
      <c r="E1330"/>
      <c r="F1330"/>
      <c r="G1330"/>
      <c r="H1330"/>
      <c r="I1330"/>
      <c r="J1330" s="183"/>
      <c r="K1330"/>
      <c r="L1330" s="184"/>
      <c r="M1330" s="184"/>
      <c r="N1330" s="183"/>
    </row>
    <row r="1331" spans="1:14" x14ac:dyDescent="0.25">
      <c r="A1331"/>
      <c r="B1331"/>
      <c r="C1331"/>
      <c r="D1331"/>
      <c r="E1331"/>
      <c r="F1331"/>
      <c r="G1331"/>
      <c r="H1331"/>
      <c r="I1331"/>
      <c r="J1331" s="183"/>
      <c r="K1331"/>
      <c r="L1331" s="184"/>
      <c r="M1331" s="184"/>
      <c r="N1331" s="183"/>
    </row>
    <row r="1332" spans="1:14" x14ac:dyDescent="0.25">
      <c r="A1332"/>
      <c r="B1332"/>
      <c r="C1332"/>
      <c r="D1332"/>
      <c r="E1332"/>
      <c r="F1332"/>
      <c r="G1332"/>
      <c r="H1332"/>
      <c r="I1332"/>
      <c r="J1332" s="183"/>
      <c r="K1332"/>
      <c r="L1332" s="184"/>
      <c r="M1332" s="184"/>
      <c r="N1332" s="183"/>
    </row>
    <row r="1333" spans="1:14" x14ac:dyDescent="0.25">
      <c r="A1333"/>
      <c r="B1333"/>
      <c r="C1333"/>
      <c r="D1333"/>
      <c r="E1333"/>
      <c r="F1333"/>
      <c r="G1333"/>
      <c r="H1333"/>
      <c r="I1333"/>
      <c r="J1333" s="183"/>
      <c r="K1333"/>
      <c r="L1333" s="184"/>
      <c r="M1333" s="184"/>
      <c r="N1333" s="183"/>
    </row>
    <row r="1334" spans="1:14" x14ac:dyDescent="0.25">
      <c r="A1334"/>
      <c r="B1334"/>
      <c r="C1334"/>
      <c r="D1334"/>
      <c r="E1334"/>
      <c r="F1334"/>
      <c r="G1334"/>
      <c r="H1334"/>
      <c r="I1334"/>
      <c r="J1334" s="183"/>
      <c r="K1334"/>
      <c r="L1334" s="184"/>
      <c r="M1334" s="184"/>
      <c r="N1334" s="183"/>
    </row>
    <row r="1335" spans="1:14" x14ac:dyDescent="0.25">
      <c r="A1335"/>
      <c r="B1335"/>
      <c r="C1335"/>
      <c r="D1335"/>
      <c r="E1335"/>
      <c r="F1335"/>
      <c r="G1335"/>
      <c r="H1335"/>
      <c r="I1335"/>
      <c r="J1335" s="183"/>
      <c r="K1335"/>
      <c r="L1335" s="184"/>
      <c r="M1335" s="184"/>
      <c r="N1335" s="183"/>
    </row>
    <row r="1336" spans="1:14" x14ac:dyDescent="0.25">
      <c r="A1336"/>
      <c r="B1336"/>
      <c r="C1336"/>
      <c r="D1336"/>
      <c r="E1336"/>
      <c r="F1336"/>
      <c r="G1336"/>
      <c r="H1336"/>
      <c r="I1336"/>
      <c r="J1336" s="183"/>
      <c r="K1336"/>
      <c r="L1336" s="184"/>
      <c r="M1336" s="184"/>
      <c r="N1336" s="183"/>
    </row>
    <row r="1337" spans="1:14" x14ac:dyDescent="0.25">
      <c r="A1337"/>
      <c r="B1337"/>
      <c r="C1337"/>
      <c r="D1337"/>
      <c r="E1337"/>
      <c r="F1337"/>
      <c r="G1337"/>
      <c r="H1337"/>
      <c r="I1337"/>
      <c r="J1337" s="183"/>
      <c r="K1337"/>
      <c r="L1337" s="184"/>
      <c r="M1337" s="184"/>
      <c r="N1337" s="183"/>
    </row>
    <row r="1338" spans="1:14" x14ac:dyDescent="0.25">
      <c r="A1338"/>
      <c r="B1338"/>
      <c r="C1338"/>
      <c r="D1338"/>
      <c r="E1338"/>
      <c r="F1338"/>
      <c r="G1338"/>
      <c r="H1338"/>
      <c r="I1338"/>
      <c r="J1338" s="183"/>
      <c r="K1338"/>
      <c r="L1338" s="184"/>
      <c r="M1338" s="184"/>
      <c r="N1338" s="183"/>
    </row>
    <row r="1339" spans="1:14" x14ac:dyDescent="0.25">
      <c r="A1339"/>
      <c r="B1339"/>
      <c r="C1339"/>
      <c r="D1339"/>
      <c r="E1339"/>
      <c r="F1339"/>
      <c r="G1339"/>
      <c r="H1339"/>
      <c r="I1339"/>
      <c r="J1339" s="183"/>
      <c r="K1339"/>
      <c r="L1339" s="184"/>
      <c r="M1339" s="184"/>
      <c r="N1339" s="183"/>
    </row>
    <row r="1340" spans="1:14" x14ac:dyDescent="0.25">
      <c r="A1340"/>
      <c r="B1340"/>
      <c r="C1340"/>
      <c r="D1340"/>
      <c r="E1340"/>
      <c r="F1340"/>
      <c r="G1340"/>
      <c r="H1340"/>
      <c r="I1340"/>
      <c r="J1340" s="183"/>
      <c r="K1340"/>
      <c r="L1340" s="184"/>
      <c r="M1340" s="184"/>
      <c r="N1340" s="183"/>
    </row>
    <row r="1341" spans="1:14" x14ac:dyDescent="0.25">
      <c r="A1341"/>
      <c r="B1341"/>
      <c r="C1341"/>
      <c r="D1341"/>
      <c r="E1341"/>
      <c r="F1341"/>
      <c r="G1341"/>
      <c r="H1341"/>
      <c r="I1341"/>
      <c r="J1341" s="183"/>
      <c r="K1341"/>
      <c r="L1341" s="184"/>
      <c r="M1341" s="184"/>
      <c r="N1341" s="183"/>
    </row>
    <row r="1342" spans="1:14" x14ac:dyDescent="0.25">
      <c r="A1342"/>
      <c r="B1342"/>
      <c r="C1342"/>
      <c r="D1342"/>
      <c r="E1342"/>
      <c r="F1342"/>
      <c r="G1342"/>
      <c r="H1342"/>
      <c r="I1342"/>
      <c r="J1342" s="183"/>
      <c r="K1342"/>
      <c r="L1342" s="184"/>
      <c r="M1342" s="184"/>
      <c r="N1342" s="183"/>
    </row>
    <row r="1343" spans="1:14" x14ac:dyDescent="0.25">
      <c r="A1343"/>
      <c r="B1343"/>
      <c r="C1343"/>
      <c r="D1343"/>
      <c r="E1343"/>
      <c r="F1343"/>
      <c r="G1343"/>
      <c r="H1343"/>
      <c r="I1343"/>
      <c r="J1343" s="183"/>
      <c r="K1343"/>
      <c r="L1343" s="184"/>
      <c r="M1343" s="184"/>
      <c r="N1343" s="183"/>
    </row>
    <row r="1344" spans="1:14" x14ac:dyDescent="0.25">
      <c r="A1344"/>
      <c r="B1344"/>
      <c r="C1344"/>
      <c r="D1344"/>
      <c r="E1344"/>
      <c r="F1344"/>
      <c r="G1344"/>
      <c r="H1344"/>
      <c r="I1344"/>
      <c r="J1344" s="183"/>
      <c r="K1344"/>
      <c r="L1344" s="184"/>
      <c r="M1344" s="184"/>
      <c r="N1344" s="183"/>
    </row>
    <row r="1345" spans="1:14" x14ac:dyDescent="0.25">
      <c r="A1345"/>
      <c r="B1345"/>
      <c r="C1345"/>
      <c r="D1345"/>
      <c r="E1345"/>
      <c r="F1345"/>
      <c r="G1345"/>
      <c r="H1345"/>
      <c r="I1345"/>
      <c r="J1345" s="183"/>
      <c r="K1345"/>
      <c r="L1345" s="184"/>
      <c r="M1345" s="184"/>
      <c r="N1345" s="183"/>
    </row>
    <row r="1346" spans="1:14" x14ac:dyDescent="0.25">
      <c r="A1346"/>
      <c r="B1346"/>
      <c r="C1346"/>
      <c r="D1346"/>
      <c r="E1346"/>
      <c r="F1346"/>
      <c r="G1346"/>
      <c r="H1346"/>
      <c r="I1346"/>
      <c r="J1346" s="183"/>
      <c r="K1346"/>
      <c r="L1346" s="184"/>
      <c r="M1346" s="184"/>
      <c r="N1346" s="183"/>
    </row>
    <row r="1347" spans="1:14" x14ac:dyDescent="0.25">
      <c r="A1347"/>
      <c r="B1347"/>
      <c r="C1347"/>
      <c r="D1347"/>
      <c r="E1347"/>
      <c r="F1347"/>
      <c r="G1347"/>
      <c r="H1347"/>
      <c r="I1347"/>
      <c r="J1347" s="183"/>
      <c r="K1347"/>
      <c r="L1347" s="184"/>
      <c r="M1347" s="184"/>
      <c r="N1347" s="183"/>
    </row>
    <row r="1348" spans="1:14" x14ac:dyDescent="0.25">
      <c r="A1348"/>
      <c r="B1348"/>
      <c r="C1348"/>
      <c r="D1348"/>
      <c r="E1348"/>
      <c r="F1348"/>
      <c r="G1348"/>
      <c r="H1348"/>
      <c r="I1348"/>
      <c r="J1348" s="183"/>
      <c r="K1348"/>
      <c r="L1348" s="184"/>
      <c r="M1348" s="184"/>
      <c r="N1348" s="183"/>
    </row>
    <row r="1349" spans="1:14" x14ac:dyDescent="0.25">
      <c r="A1349"/>
      <c r="B1349"/>
      <c r="C1349"/>
      <c r="D1349"/>
      <c r="E1349"/>
      <c r="F1349"/>
      <c r="G1349"/>
      <c r="H1349"/>
      <c r="I1349"/>
      <c r="J1349" s="183"/>
      <c r="K1349"/>
      <c r="L1349" s="184"/>
      <c r="M1349" s="184"/>
      <c r="N1349" s="183"/>
    </row>
    <row r="1350" spans="1:14" x14ac:dyDescent="0.25">
      <c r="A1350"/>
      <c r="B1350"/>
      <c r="C1350"/>
      <c r="D1350"/>
      <c r="E1350"/>
      <c r="F1350"/>
      <c r="G1350"/>
      <c r="H1350"/>
      <c r="I1350"/>
      <c r="J1350" s="183"/>
      <c r="K1350"/>
      <c r="L1350" s="184"/>
      <c r="M1350" s="184"/>
      <c r="N1350" s="183"/>
    </row>
    <row r="1351" spans="1:14" x14ac:dyDescent="0.25">
      <c r="A1351"/>
      <c r="B1351"/>
      <c r="C1351"/>
      <c r="D1351"/>
      <c r="E1351"/>
      <c r="F1351"/>
      <c r="G1351"/>
      <c r="H1351"/>
      <c r="I1351"/>
      <c r="J1351" s="183"/>
      <c r="K1351"/>
      <c r="L1351" s="184"/>
      <c r="M1351" s="184"/>
      <c r="N1351" s="183"/>
    </row>
    <row r="1352" spans="1:14" x14ac:dyDescent="0.25">
      <c r="A1352"/>
      <c r="B1352"/>
      <c r="C1352"/>
      <c r="D1352"/>
      <c r="E1352"/>
      <c r="F1352"/>
      <c r="G1352"/>
      <c r="H1352"/>
      <c r="I1352"/>
      <c r="J1352" s="183"/>
      <c r="K1352"/>
      <c r="L1352" s="184"/>
      <c r="M1352" s="184"/>
      <c r="N1352" s="183"/>
    </row>
    <row r="1353" spans="1:14" x14ac:dyDescent="0.25">
      <c r="A1353"/>
      <c r="B1353"/>
      <c r="C1353"/>
      <c r="D1353"/>
      <c r="E1353"/>
      <c r="F1353"/>
      <c r="G1353"/>
      <c r="H1353"/>
      <c r="I1353"/>
      <c r="J1353" s="183"/>
      <c r="K1353"/>
      <c r="L1353" s="184"/>
      <c r="M1353" s="184"/>
      <c r="N1353" s="183"/>
    </row>
    <row r="1354" spans="1:14" x14ac:dyDescent="0.25">
      <c r="A1354"/>
      <c r="B1354"/>
      <c r="C1354"/>
      <c r="D1354"/>
      <c r="E1354"/>
      <c r="F1354"/>
      <c r="G1354"/>
      <c r="H1354"/>
      <c r="I1354"/>
      <c r="J1354" s="183"/>
      <c r="K1354"/>
      <c r="L1354" s="184"/>
      <c r="M1354" s="184"/>
      <c r="N1354" s="183"/>
    </row>
    <row r="1355" spans="1:14" x14ac:dyDescent="0.25">
      <c r="A1355"/>
      <c r="B1355"/>
      <c r="C1355"/>
      <c r="D1355"/>
      <c r="E1355"/>
      <c r="F1355"/>
      <c r="G1355"/>
      <c r="H1355"/>
      <c r="I1355"/>
      <c r="J1355" s="183"/>
      <c r="K1355"/>
      <c r="L1355" s="184"/>
      <c r="M1355" s="184"/>
      <c r="N1355" s="183"/>
    </row>
    <row r="1356" spans="1:14" x14ac:dyDescent="0.25">
      <c r="A1356"/>
      <c r="B1356"/>
      <c r="C1356"/>
      <c r="D1356"/>
      <c r="E1356"/>
      <c r="F1356"/>
      <c r="G1356"/>
      <c r="H1356"/>
      <c r="I1356"/>
      <c r="J1356" s="183"/>
      <c r="K1356"/>
      <c r="L1356" s="184"/>
      <c r="M1356" s="184"/>
      <c r="N1356" s="183"/>
    </row>
    <row r="1357" spans="1:14" x14ac:dyDescent="0.25">
      <c r="A1357"/>
      <c r="B1357"/>
      <c r="C1357"/>
      <c r="D1357"/>
      <c r="E1357"/>
      <c r="F1357"/>
      <c r="G1357"/>
      <c r="H1357"/>
      <c r="I1357"/>
      <c r="J1357" s="183"/>
      <c r="K1357"/>
      <c r="L1357" s="184"/>
      <c r="M1357" s="184"/>
      <c r="N1357" s="183"/>
    </row>
    <row r="1358" spans="1:14" x14ac:dyDescent="0.25">
      <c r="A1358"/>
      <c r="B1358"/>
      <c r="C1358"/>
      <c r="D1358"/>
      <c r="E1358"/>
      <c r="F1358"/>
      <c r="G1358"/>
      <c r="H1358"/>
      <c r="I1358"/>
      <c r="J1358" s="183"/>
      <c r="K1358"/>
      <c r="L1358" s="184"/>
      <c r="M1358" s="184"/>
      <c r="N1358" s="183"/>
    </row>
    <row r="1359" spans="1:14" x14ac:dyDescent="0.25">
      <c r="A1359"/>
      <c r="B1359"/>
      <c r="C1359"/>
      <c r="D1359"/>
      <c r="E1359"/>
      <c r="F1359"/>
      <c r="G1359"/>
      <c r="H1359"/>
      <c r="I1359"/>
      <c r="J1359" s="183"/>
      <c r="K1359"/>
      <c r="L1359" s="184"/>
      <c r="M1359" s="184"/>
      <c r="N1359" s="183"/>
    </row>
    <row r="1360" spans="1:14" x14ac:dyDescent="0.25">
      <c r="A1360"/>
      <c r="B1360"/>
      <c r="C1360"/>
      <c r="D1360"/>
      <c r="E1360"/>
      <c r="F1360"/>
      <c r="G1360"/>
      <c r="H1360"/>
      <c r="I1360"/>
      <c r="J1360" s="183"/>
      <c r="K1360"/>
      <c r="L1360" s="184"/>
      <c r="M1360" s="184"/>
      <c r="N1360" s="183"/>
    </row>
    <row r="1361" spans="1:14" x14ac:dyDescent="0.25">
      <c r="A1361"/>
      <c r="B1361"/>
      <c r="C1361"/>
      <c r="D1361"/>
      <c r="E1361"/>
      <c r="F1361"/>
      <c r="G1361"/>
      <c r="H1361"/>
      <c r="I1361"/>
      <c r="J1361" s="183"/>
      <c r="K1361"/>
      <c r="L1361" s="184"/>
      <c r="M1361" s="184"/>
      <c r="N1361" s="183"/>
    </row>
    <row r="1362" spans="1:14" x14ac:dyDescent="0.25">
      <c r="A1362"/>
      <c r="B1362"/>
      <c r="C1362"/>
      <c r="D1362"/>
      <c r="E1362"/>
      <c r="F1362"/>
      <c r="G1362"/>
      <c r="H1362"/>
      <c r="I1362"/>
      <c r="J1362" s="183"/>
      <c r="K1362"/>
      <c r="L1362" s="184"/>
      <c r="M1362" s="184"/>
      <c r="N1362" s="183"/>
    </row>
    <row r="1363" spans="1:14" x14ac:dyDescent="0.25">
      <c r="A1363"/>
      <c r="B1363"/>
      <c r="C1363"/>
      <c r="D1363"/>
      <c r="E1363"/>
      <c r="F1363"/>
      <c r="G1363"/>
      <c r="H1363"/>
      <c r="I1363"/>
      <c r="J1363" s="183"/>
      <c r="K1363"/>
      <c r="L1363" s="184"/>
      <c r="M1363" s="184"/>
      <c r="N1363" s="183"/>
    </row>
    <row r="1364" spans="1:14" x14ac:dyDescent="0.25">
      <c r="A1364"/>
      <c r="B1364"/>
      <c r="C1364"/>
      <c r="D1364"/>
      <c r="E1364"/>
      <c r="F1364"/>
      <c r="G1364"/>
      <c r="H1364"/>
      <c r="I1364"/>
      <c r="J1364" s="183"/>
      <c r="K1364"/>
      <c r="L1364" s="184"/>
      <c r="M1364" s="184"/>
      <c r="N1364" s="183"/>
    </row>
    <row r="1365" spans="1:14" x14ac:dyDescent="0.25">
      <c r="A1365"/>
      <c r="B1365"/>
      <c r="C1365"/>
      <c r="D1365"/>
      <c r="E1365"/>
      <c r="F1365"/>
      <c r="G1365"/>
      <c r="H1365"/>
      <c r="I1365"/>
      <c r="J1365" s="183"/>
      <c r="K1365"/>
      <c r="L1365" s="184"/>
      <c r="M1365" s="184"/>
      <c r="N1365" s="183"/>
    </row>
    <row r="1366" spans="1:14" x14ac:dyDescent="0.25">
      <c r="A1366"/>
      <c r="B1366"/>
      <c r="C1366"/>
      <c r="D1366"/>
      <c r="E1366"/>
      <c r="F1366"/>
      <c r="G1366"/>
      <c r="H1366"/>
      <c r="I1366"/>
      <c r="J1366" s="183"/>
      <c r="K1366"/>
      <c r="L1366" s="184"/>
      <c r="M1366" s="184"/>
      <c r="N1366" s="183"/>
    </row>
    <row r="1367" spans="1:14" x14ac:dyDescent="0.25">
      <c r="A1367"/>
      <c r="B1367"/>
      <c r="C1367"/>
      <c r="D1367"/>
      <c r="E1367"/>
      <c r="F1367"/>
      <c r="G1367"/>
      <c r="H1367"/>
      <c r="I1367"/>
      <c r="J1367" s="183"/>
      <c r="K1367"/>
      <c r="L1367" s="184"/>
      <c r="M1367" s="184"/>
      <c r="N1367" s="183"/>
    </row>
    <row r="1368" spans="1:14" x14ac:dyDescent="0.25">
      <c r="A1368"/>
      <c r="B1368"/>
      <c r="C1368"/>
      <c r="D1368"/>
      <c r="E1368"/>
      <c r="F1368"/>
      <c r="G1368"/>
      <c r="H1368"/>
      <c r="I1368"/>
      <c r="J1368" s="183"/>
      <c r="K1368"/>
      <c r="L1368" s="184"/>
      <c r="M1368" s="184"/>
      <c r="N1368" s="183"/>
    </row>
    <row r="1369" spans="1:14" x14ac:dyDescent="0.25">
      <c r="A1369"/>
      <c r="B1369"/>
      <c r="C1369"/>
      <c r="D1369"/>
      <c r="E1369"/>
      <c r="F1369"/>
      <c r="G1369"/>
      <c r="H1369"/>
      <c r="I1369"/>
      <c r="J1369" s="183"/>
      <c r="K1369"/>
      <c r="L1369" s="184"/>
      <c r="M1369" s="184"/>
      <c r="N1369" s="183"/>
    </row>
    <row r="1370" spans="1:14" x14ac:dyDescent="0.25">
      <c r="A1370"/>
      <c r="B1370"/>
      <c r="C1370"/>
      <c r="D1370"/>
      <c r="E1370"/>
      <c r="F1370"/>
      <c r="G1370"/>
      <c r="H1370"/>
      <c r="I1370"/>
      <c r="J1370" s="183"/>
      <c r="K1370"/>
      <c r="L1370" s="184"/>
      <c r="M1370" s="184"/>
      <c r="N1370" s="183"/>
    </row>
    <row r="1371" spans="1:14" x14ac:dyDescent="0.25">
      <c r="A1371"/>
      <c r="B1371"/>
      <c r="C1371"/>
      <c r="D1371"/>
      <c r="E1371"/>
      <c r="F1371"/>
      <c r="G1371"/>
      <c r="H1371"/>
      <c r="I1371"/>
      <c r="J1371" s="183"/>
      <c r="K1371"/>
      <c r="L1371" s="184"/>
      <c r="M1371" s="184"/>
      <c r="N1371" s="183"/>
    </row>
    <row r="1372" spans="1:14" x14ac:dyDescent="0.25">
      <c r="A1372"/>
      <c r="B1372"/>
      <c r="C1372"/>
      <c r="D1372"/>
      <c r="E1372"/>
      <c r="F1372"/>
      <c r="G1372"/>
      <c r="H1372"/>
      <c r="I1372"/>
      <c r="J1372" s="183"/>
      <c r="K1372"/>
      <c r="L1372" s="184"/>
      <c r="M1372" s="184"/>
      <c r="N1372" s="183"/>
    </row>
    <row r="1373" spans="1:14" x14ac:dyDescent="0.25">
      <c r="A1373"/>
      <c r="B1373"/>
      <c r="C1373"/>
      <c r="D1373"/>
      <c r="E1373"/>
      <c r="F1373"/>
      <c r="G1373"/>
      <c r="H1373"/>
      <c r="I1373"/>
      <c r="J1373" s="183"/>
      <c r="K1373"/>
      <c r="L1373" s="184"/>
      <c r="M1373" s="184"/>
      <c r="N1373" s="183"/>
    </row>
    <row r="1374" spans="1:14" x14ac:dyDescent="0.25">
      <c r="A1374"/>
      <c r="B1374"/>
      <c r="C1374"/>
      <c r="D1374"/>
      <c r="E1374"/>
      <c r="F1374"/>
      <c r="G1374"/>
      <c r="H1374"/>
      <c r="I1374"/>
      <c r="J1374" s="183"/>
      <c r="K1374"/>
      <c r="L1374" s="184"/>
      <c r="M1374" s="184"/>
      <c r="N1374" s="183"/>
    </row>
    <row r="1375" spans="1:14" x14ac:dyDescent="0.25">
      <c r="A1375"/>
      <c r="B1375"/>
      <c r="C1375"/>
      <c r="D1375"/>
      <c r="E1375"/>
      <c r="F1375"/>
      <c r="G1375"/>
      <c r="H1375"/>
      <c r="I1375"/>
      <c r="J1375" s="183"/>
      <c r="K1375"/>
      <c r="L1375" s="184"/>
      <c r="M1375" s="184"/>
      <c r="N1375" s="183"/>
    </row>
    <row r="1376" spans="1:14" x14ac:dyDescent="0.25">
      <c r="A1376"/>
      <c r="B1376"/>
      <c r="C1376"/>
      <c r="D1376"/>
      <c r="E1376"/>
      <c r="F1376"/>
      <c r="G1376"/>
      <c r="H1376"/>
      <c r="I1376"/>
      <c r="J1376" s="183"/>
      <c r="K1376"/>
      <c r="L1376" s="184"/>
      <c r="M1376" s="184"/>
      <c r="N1376" s="183"/>
    </row>
    <row r="1377" spans="1:14" x14ac:dyDescent="0.25">
      <c r="A1377"/>
      <c r="B1377"/>
      <c r="C1377"/>
      <c r="D1377"/>
      <c r="E1377"/>
      <c r="F1377"/>
      <c r="G1377"/>
      <c r="H1377"/>
      <c r="I1377"/>
      <c r="J1377" s="183"/>
      <c r="K1377"/>
      <c r="L1377" s="184"/>
      <c r="M1377" s="184"/>
      <c r="N1377" s="183"/>
    </row>
    <row r="1378" spans="1:14" x14ac:dyDescent="0.25">
      <c r="A1378"/>
      <c r="B1378"/>
      <c r="C1378"/>
      <c r="D1378"/>
      <c r="E1378"/>
      <c r="F1378"/>
      <c r="G1378"/>
      <c r="H1378"/>
      <c r="I1378"/>
      <c r="J1378" s="183"/>
      <c r="K1378"/>
      <c r="L1378" s="184"/>
      <c r="M1378" s="184"/>
      <c r="N1378" s="183"/>
    </row>
    <row r="1379" spans="1:14" x14ac:dyDescent="0.25">
      <c r="A1379"/>
      <c r="B1379"/>
      <c r="C1379"/>
      <c r="D1379"/>
      <c r="E1379"/>
      <c r="F1379"/>
      <c r="G1379"/>
      <c r="H1379"/>
      <c r="I1379"/>
      <c r="J1379" s="183"/>
      <c r="K1379"/>
      <c r="L1379" s="184"/>
      <c r="M1379" s="184"/>
      <c r="N1379" s="183"/>
    </row>
    <row r="1380" spans="1:14" x14ac:dyDescent="0.25">
      <c r="A1380"/>
      <c r="B1380"/>
      <c r="C1380"/>
      <c r="D1380"/>
      <c r="E1380"/>
      <c r="F1380"/>
      <c r="G1380"/>
      <c r="H1380"/>
      <c r="I1380"/>
      <c r="J1380" s="183"/>
      <c r="K1380"/>
      <c r="L1380" s="184"/>
      <c r="M1380" s="184"/>
      <c r="N1380" s="183"/>
    </row>
    <row r="1381" spans="1:14" x14ac:dyDescent="0.25">
      <c r="A1381"/>
      <c r="B1381"/>
      <c r="C1381"/>
      <c r="D1381"/>
      <c r="E1381"/>
      <c r="F1381"/>
      <c r="G1381"/>
      <c r="H1381"/>
      <c r="I1381"/>
      <c r="J1381" s="183"/>
      <c r="K1381"/>
      <c r="L1381" s="184"/>
      <c r="M1381" s="184"/>
      <c r="N1381" s="183"/>
    </row>
    <row r="1382" spans="1:14" x14ac:dyDescent="0.25">
      <c r="A1382"/>
      <c r="B1382"/>
      <c r="C1382"/>
      <c r="D1382"/>
      <c r="E1382"/>
      <c r="F1382"/>
      <c r="G1382"/>
      <c r="H1382"/>
      <c r="I1382"/>
      <c r="J1382" s="183"/>
      <c r="K1382"/>
      <c r="L1382" s="184"/>
      <c r="M1382" s="184"/>
      <c r="N1382" s="183"/>
    </row>
    <row r="1383" spans="1:14" x14ac:dyDescent="0.25">
      <c r="A1383"/>
      <c r="B1383"/>
      <c r="C1383"/>
      <c r="D1383"/>
      <c r="E1383"/>
      <c r="F1383"/>
      <c r="G1383"/>
      <c r="H1383"/>
      <c r="I1383"/>
      <c r="J1383" s="183"/>
      <c r="K1383"/>
      <c r="L1383" s="184"/>
      <c r="M1383" s="184"/>
      <c r="N1383" s="183"/>
    </row>
    <row r="1384" spans="1:14" x14ac:dyDescent="0.25">
      <c r="A1384"/>
      <c r="B1384"/>
      <c r="C1384"/>
      <c r="D1384"/>
      <c r="E1384"/>
      <c r="F1384"/>
      <c r="G1384"/>
      <c r="H1384"/>
      <c r="I1384"/>
      <c r="J1384" s="183"/>
      <c r="K1384"/>
      <c r="L1384" s="184"/>
      <c r="M1384" s="184"/>
      <c r="N1384" s="183"/>
    </row>
    <row r="1385" spans="1:14" x14ac:dyDescent="0.25">
      <c r="A1385"/>
      <c r="B1385"/>
      <c r="C1385"/>
      <c r="D1385"/>
      <c r="E1385"/>
      <c r="F1385"/>
      <c r="G1385"/>
      <c r="H1385"/>
      <c r="I1385"/>
      <c r="J1385" s="183"/>
      <c r="K1385"/>
      <c r="L1385" s="184"/>
      <c r="M1385" s="184"/>
      <c r="N1385" s="183"/>
    </row>
    <row r="1386" spans="1:14" x14ac:dyDescent="0.25">
      <c r="A1386"/>
      <c r="B1386"/>
      <c r="C1386"/>
      <c r="D1386"/>
      <c r="E1386"/>
      <c r="F1386"/>
      <c r="G1386"/>
      <c r="H1386"/>
      <c r="I1386"/>
      <c r="J1386" s="183"/>
      <c r="K1386"/>
      <c r="L1386" s="184"/>
      <c r="M1386" s="184"/>
      <c r="N1386" s="183"/>
    </row>
    <row r="1387" spans="1:14" x14ac:dyDescent="0.25">
      <c r="A1387"/>
      <c r="B1387"/>
      <c r="C1387"/>
      <c r="D1387"/>
      <c r="E1387"/>
      <c r="F1387"/>
      <c r="G1387"/>
      <c r="H1387"/>
      <c r="I1387"/>
      <c r="J1387" s="183"/>
      <c r="K1387"/>
      <c r="L1387" s="184"/>
      <c r="M1387" s="184"/>
      <c r="N1387" s="183"/>
    </row>
    <row r="1388" spans="1:14" x14ac:dyDescent="0.25">
      <c r="A1388"/>
      <c r="B1388"/>
      <c r="C1388"/>
      <c r="D1388"/>
      <c r="E1388"/>
      <c r="F1388"/>
      <c r="G1388"/>
      <c r="H1388"/>
      <c r="I1388"/>
      <c r="J1388" s="183"/>
      <c r="K1388"/>
      <c r="L1388" s="184"/>
      <c r="M1388" s="184"/>
      <c r="N1388" s="183"/>
    </row>
    <row r="1389" spans="1:14" x14ac:dyDescent="0.25">
      <c r="A1389"/>
      <c r="B1389"/>
      <c r="C1389"/>
      <c r="D1389"/>
      <c r="E1389"/>
      <c r="F1389"/>
      <c r="G1389"/>
      <c r="H1389"/>
      <c r="I1389"/>
      <c r="J1389" s="183"/>
      <c r="K1389"/>
      <c r="L1389" s="184"/>
      <c r="M1389" s="184"/>
      <c r="N1389" s="183"/>
    </row>
    <row r="1390" spans="1:14" x14ac:dyDescent="0.25">
      <c r="A1390"/>
      <c r="B1390"/>
      <c r="C1390"/>
      <c r="D1390"/>
      <c r="E1390"/>
      <c r="F1390"/>
      <c r="G1390"/>
      <c r="H1390"/>
      <c r="I1390"/>
      <c r="J1390" s="183"/>
      <c r="K1390"/>
      <c r="L1390" s="184"/>
      <c r="M1390" s="184"/>
      <c r="N1390" s="183"/>
    </row>
    <row r="1391" spans="1:14" x14ac:dyDescent="0.25">
      <c r="A1391"/>
      <c r="B1391"/>
      <c r="C1391"/>
      <c r="D1391"/>
      <c r="E1391"/>
      <c r="F1391"/>
      <c r="G1391"/>
      <c r="H1391"/>
      <c r="I1391"/>
      <c r="J1391" s="183"/>
      <c r="K1391"/>
      <c r="L1391" s="184"/>
      <c r="M1391" s="184"/>
      <c r="N1391" s="183"/>
    </row>
    <row r="1392" spans="1:14" x14ac:dyDescent="0.25">
      <c r="A1392"/>
      <c r="B1392"/>
      <c r="C1392"/>
      <c r="D1392"/>
      <c r="E1392"/>
      <c r="F1392"/>
      <c r="G1392"/>
      <c r="H1392"/>
      <c r="I1392"/>
      <c r="J1392" s="183"/>
      <c r="K1392"/>
      <c r="L1392" s="184"/>
      <c r="M1392" s="184"/>
      <c r="N1392" s="183"/>
    </row>
    <row r="1393" spans="1:14" x14ac:dyDescent="0.25">
      <c r="A1393"/>
      <c r="B1393"/>
      <c r="C1393"/>
      <c r="D1393"/>
      <c r="E1393"/>
      <c r="F1393"/>
      <c r="G1393"/>
      <c r="H1393"/>
      <c r="I1393"/>
      <c r="J1393" s="183"/>
      <c r="K1393"/>
      <c r="L1393" s="184"/>
      <c r="M1393" s="184"/>
      <c r="N1393" s="183"/>
    </row>
    <row r="1394" spans="1:14" x14ac:dyDescent="0.25">
      <c r="A1394"/>
      <c r="B1394"/>
      <c r="C1394"/>
      <c r="D1394"/>
      <c r="E1394"/>
      <c r="F1394"/>
      <c r="G1394"/>
      <c r="H1394"/>
      <c r="I1394"/>
      <c r="J1394" s="183"/>
      <c r="K1394"/>
      <c r="L1394" s="184"/>
      <c r="M1394" s="184"/>
      <c r="N1394" s="183"/>
    </row>
    <row r="1395" spans="1:14" x14ac:dyDescent="0.25">
      <c r="A1395"/>
      <c r="B1395"/>
      <c r="C1395"/>
      <c r="D1395"/>
      <c r="E1395"/>
      <c r="F1395"/>
      <c r="G1395"/>
      <c r="H1395"/>
      <c r="I1395"/>
      <c r="J1395" s="183"/>
      <c r="K1395"/>
      <c r="L1395" s="184"/>
      <c r="M1395" s="184"/>
      <c r="N1395" s="183"/>
    </row>
    <row r="1396" spans="1:14" x14ac:dyDescent="0.25">
      <c r="A1396"/>
      <c r="B1396"/>
      <c r="C1396"/>
      <c r="D1396"/>
      <c r="E1396"/>
      <c r="F1396"/>
      <c r="G1396"/>
      <c r="H1396"/>
      <c r="I1396"/>
      <c r="J1396" s="183"/>
      <c r="K1396"/>
      <c r="L1396" s="184"/>
      <c r="M1396" s="184"/>
      <c r="N1396" s="183"/>
    </row>
    <row r="1397" spans="1:14" x14ac:dyDescent="0.25">
      <c r="A1397"/>
      <c r="B1397"/>
      <c r="C1397"/>
      <c r="D1397"/>
      <c r="E1397"/>
      <c r="F1397"/>
      <c r="G1397"/>
      <c r="H1397"/>
      <c r="I1397"/>
      <c r="J1397" s="183"/>
      <c r="K1397"/>
      <c r="L1397" s="184"/>
      <c r="M1397" s="184"/>
      <c r="N1397" s="183"/>
    </row>
    <row r="1398" spans="1:14" x14ac:dyDescent="0.25">
      <c r="A1398"/>
      <c r="B1398"/>
      <c r="C1398"/>
      <c r="D1398"/>
      <c r="E1398"/>
      <c r="F1398"/>
      <c r="G1398"/>
      <c r="H1398"/>
      <c r="I1398"/>
      <c r="J1398" s="183"/>
      <c r="K1398"/>
      <c r="L1398" s="184"/>
      <c r="M1398" s="184"/>
      <c r="N1398" s="183"/>
    </row>
    <row r="1399" spans="1:14" x14ac:dyDescent="0.25">
      <c r="A1399"/>
      <c r="B1399"/>
      <c r="C1399"/>
      <c r="D1399"/>
      <c r="E1399"/>
      <c r="F1399"/>
      <c r="G1399"/>
      <c r="H1399"/>
      <c r="I1399"/>
      <c r="J1399" s="183"/>
      <c r="K1399"/>
      <c r="L1399" s="184"/>
      <c r="M1399" s="184"/>
      <c r="N1399" s="183"/>
    </row>
    <row r="1400" spans="1:14" x14ac:dyDescent="0.25">
      <c r="A1400"/>
      <c r="B1400"/>
      <c r="C1400"/>
      <c r="D1400"/>
      <c r="E1400"/>
      <c r="F1400"/>
      <c r="G1400"/>
      <c r="H1400"/>
      <c r="I1400"/>
      <c r="J1400" s="183"/>
      <c r="K1400"/>
      <c r="L1400" s="184"/>
      <c r="M1400" s="184"/>
      <c r="N1400" s="183"/>
    </row>
    <row r="1401" spans="1:14" x14ac:dyDescent="0.25">
      <c r="A1401"/>
      <c r="B1401"/>
      <c r="C1401"/>
      <c r="D1401"/>
      <c r="E1401"/>
      <c r="F1401"/>
      <c r="G1401"/>
      <c r="H1401"/>
      <c r="I1401"/>
      <c r="J1401" s="183"/>
      <c r="K1401"/>
      <c r="L1401" s="184"/>
      <c r="M1401" s="184"/>
      <c r="N1401" s="183"/>
    </row>
    <row r="1402" spans="1:14" x14ac:dyDescent="0.25">
      <c r="A1402"/>
      <c r="B1402"/>
      <c r="C1402"/>
      <c r="D1402"/>
      <c r="E1402"/>
      <c r="F1402"/>
      <c r="G1402"/>
      <c r="H1402"/>
      <c r="I1402"/>
      <c r="J1402" s="183"/>
      <c r="K1402"/>
      <c r="L1402" s="184"/>
      <c r="M1402" s="184"/>
      <c r="N1402" s="183"/>
    </row>
    <row r="1403" spans="1:14" x14ac:dyDescent="0.25">
      <c r="A1403"/>
      <c r="B1403"/>
      <c r="C1403"/>
      <c r="D1403"/>
      <c r="E1403"/>
      <c r="F1403"/>
      <c r="G1403"/>
      <c r="H1403"/>
      <c r="I1403"/>
      <c r="J1403" s="183"/>
      <c r="K1403"/>
      <c r="L1403" s="184"/>
      <c r="M1403" s="184"/>
      <c r="N1403" s="183"/>
    </row>
    <row r="1404" spans="1:14" x14ac:dyDescent="0.25">
      <c r="A1404"/>
      <c r="B1404"/>
      <c r="C1404"/>
      <c r="D1404"/>
      <c r="E1404"/>
      <c r="F1404"/>
      <c r="G1404"/>
      <c r="H1404"/>
      <c r="I1404"/>
      <c r="J1404" s="183"/>
      <c r="K1404"/>
      <c r="L1404" s="184"/>
      <c r="M1404" s="184"/>
      <c r="N1404" s="183"/>
    </row>
    <row r="1405" spans="1:14" x14ac:dyDescent="0.25">
      <c r="A1405"/>
      <c r="B1405"/>
      <c r="C1405"/>
      <c r="D1405"/>
      <c r="E1405"/>
      <c r="F1405"/>
      <c r="G1405"/>
      <c r="H1405"/>
      <c r="I1405"/>
      <c r="J1405" s="183"/>
      <c r="K1405"/>
      <c r="L1405" s="184"/>
      <c r="M1405" s="184"/>
      <c r="N1405" s="183"/>
    </row>
    <row r="1406" spans="1:14" x14ac:dyDescent="0.25">
      <c r="A1406"/>
      <c r="B1406"/>
      <c r="C1406"/>
      <c r="D1406"/>
      <c r="E1406"/>
      <c r="F1406"/>
      <c r="G1406"/>
      <c r="H1406"/>
      <c r="I1406"/>
      <c r="J1406" s="183"/>
      <c r="K1406"/>
      <c r="L1406" s="184"/>
      <c r="M1406" s="184"/>
      <c r="N1406" s="183"/>
    </row>
    <row r="1407" spans="1:14" x14ac:dyDescent="0.25">
      <c r="A1407"/>
      <c r="B1407"/>
      <c r="C1407"/>
      <c r="D1407"/>
      <c r="E1407"/>
      <c r="F1407"/>
      <c r="G1407"/>
      <c r="H1407"/>
      <c r="I1407"/>
      <c r="J1407" s="183"/>
      <c r="K1407"/>
      <c r="L1407" s="184"/>
      <c r="M1407" s="184"/>
      <c r="N1407" s="183"/>
    </row>
    <row r="1408" spans="1:14" x14ac:dyDescent="0.25">
      <c r="A1408"/>
      <c r="B1408"/>
      <c r="C1408"/>
      <c r="D1408"/>
      <c r="E1408"/>
      <c r="F1408"/>
      <c r="G1408"/>
      <c r="H1408"/>
      <c r="I1408"/>
      <c r="J1408" s="183"/>
      <c r="K1408"/>
      <c r="L1408" s="184"/>
      <c r="M1408" s="184"/>
      <c r="N1408" s="183"/>
    </row>
    <row r="1409" spans="1:14" x14ac:dyDescent="0.25">
      <c r="A1409"/>
      <c r="B1409"/>
      <c r="C1409"/>
      <c r="D1409"/>
      <c r="E1409"/>
      <c r="F1409"/>
      <c r="G1409"/>
      <c r="H1409"/>
      <c r="I1409"/>
      <c r="J1409" s="183"/>
      <c r="K1409"/>
      <c r="L1409" s="184"/>
      <c r="M1409" s="184"/>
      <c r="N1409" s="183"/>
    </row>
    <row r="1410" spans="1:14" x14ac:dyDescent="0.25">
      <c r="A1410"/>
      <c r="B1410"/>
      <c r="C1410"/>
      <c r="D1410"/>
      <c r="E1410"/>
      <c r="F1410"/>
      <c r="G1410"/>
      <c r="H1410"/>
      <c r="I1410"/>
      <c r="J1410" s="183"/>
      <c r="K1410"/>
      <c r="L1410" s="184"/>
      <c r="M1410" s="184"/>
      <c r="N1410" s="183"/>
    </row>
    <row r="1411" spans="1:14" x14ac:dyDescent="0.25">
      <c r="A1411"/>
      <c r="B1411"/>
      <c r="C1411"/>
      <c r="D1411"/>
      <c r="E1411"/>
      <c r="F1411"/>
      <c r="G1411"/>
      <c r="H1411"/>
      <c r="I1411"/>
      <c r="J1411" s="183"/>
      <c r="K1411"/>
      <c r="L1411" s="184"/>
      <c r="M1411" s="184"/>
      <c r="N1411" s="183"/>
    </row>
    <row r="1412" spans="1:14" x14ac:dyDescent="0.25">
      <c r="A1412"/>
      <c r="B1412"/>
      <c r="C1412"/>
      <c r="D1412"/>
      <c r="E1412"/>
      <c r="F1412"/>
      <c r="G1412"/>
      <c r="H1412"/>
      <c r="I1412"/>
      <c r="J1412" s="183"/>
      <c r="K1412"/>
      <c r="L1412" s="184"/>
      <c r="M1412" s="184"/>
      <c r="N1412" s="183"/>
    </row>
    <row r="1413" spans="1:14" x14ac:dyDescent="0.25">
      <c r="A1413"/>
      <c r="B1413"/>
      <c r="C1413"/>
      <c r="D1413"/>
      <c r="E1413"/>
      <c r="F1413"/>
      <c r="G1413"/>
      <c r="H1413"/>
      <c r="I1413"/>
      <c r="J1413" s="183"/>
      <c r="K1413"/>
      <c r="L1413" s="184"/>
      <c r="M1413" s="184"/>
      <c r="N1413" s="183"/>
    </row>
    <row r="1414" spans="1:14" x14ac:dyDescent="0.25">
      <c r="A1414"/>
      <c r="B1414"/>
      <c r="C1414"/>
      <c r="D1414"/>
      <c r="E1414"/>
      <c r="F1414"/>
      <c r="G1414"/>
      <c r="H1414"/>
      <c r="I1414"/>
      <c r="J1414" s="183"/>
      <c r="K1414"/>
      <c r="L1414" s="184"/>
      <c r="M1414" s="184"/>
      <c r="N1414" s="183"/>
    </row>
    <row r="1415" spans="1:14" x14ac:dyDescent="0.25">
      <c r="A1415"/>
      <c r="B1415"/>
      <c r="C1415"/>
      <c r="D1415"/>
      <c r="E1415"/>
      <c r="F1415"/>
      <c r="G1415"/>
      <c r="H1415"/>
      <c r="I1415"/>
      <c r="J1415" s="183"/>
      <c r="K1415"/>
      <c r="L1415" s="184"/>
      <c r="M1415" s="184"/>
      <c r="N1415" s="183"/>
    </row>
    <row r="1416" spans="1:14" x14ac:dyDescent="0.25">
      <c r="A1416"/>
      <c r="B1416"/>
      <c r="C1416"/>
      <c r="D1416"/>
      <c r="E1416"/>
      <c r="F1416"/>
      <c r="G1416"/>
      <c r="H1416"/>
      <c r="I1416"/>
      <c r="J1416" s="183"/>
      <c r="K1416"/>
      <c r="L1416" s="184"/>
      <c r="M1416" s="184"/>
      <c r="N1416" s="183"/>
    </row>
    <row r="1417" spans="1:14" x14ac:dyDescent="0.25">
      <c r="A1417"/>
      <c r="B1417"/>
      <c r="C1417"/>
      <c r="D1417"/>
      <c r="E1417"/>
      <c r="F1417"/>
      <c r="G1417"/>
      <c r="H1417"/>
      <c r="I1417"/>
      <c r="J1417" s="183"/>
      <c r="K1417"/>
      <c r="L1417" s="184"/>
      <c r="M1417" s="184"/>
      <c r="N1417" s="183"/>
    </row>
    <row r="1418" spans="1:14" x14ac:dyDescent="0.25">
      <c r="A1418"/>
      <c r="B1418"/>
      <c r="C1418"/>
      <c r="D1418"/>
      <c r="E1418"/>
      <c r="F1418"/>
      <c r="G1418"/>
      <c r="H1418"/>
      <c r="I1418"/>
      <c r="J1418" s="183"/>
      <c r="K1418"/>
      <c r="L1418" s="184"/>
      <c r="M1418" s="184"/>
      <c r="N1418" s="183"/>
    </row>
    <row r="1419" spans="1:14" x14ac:dyDescent="0.25">
      <c r="A1419"/>
      <c r="B1419"/>
      <c r="C1419"/>
      <c r="D1419"/>
      <c r="E1419"/>
      <c r="F1419"/>
      <c r="G1419"/>
      <c r="H1419"/>
      <c r="I1419"/>
      <c r="J1419" s="183"/>
      <c r="K1419"/>
      <c r="L1419" s="184"/>
      <c r="M1419" s="184"/>
      <c r="N1419" s="183"/>
    </row>
    <row r="1420" spans="1:14" x14ac:dyDescent="0.25">
      <c r="A1420"/>
      <c r="B1420"/>
      <c r="C1420"/>
      <c r="D1420"/>
      <c r="E1420"/>
      <c r="F1420"/>
      <c r="G1420"/>
      <c r="H1420"/>
      <c r="I1420"/>
      <c r="J1420" s="183"/>
      <c r="K1420"/>
      <c r="L1420" s="184"/>
      <c r="M1420" s="184"/>
      <c r="N1420" s="183"/>
    </row>
    <row r="1421" spans="1:14" x14ac:dyDescent="0.25">
      <c r="A1421"/>
      <c r="B1421"/>
      <c r="C1421"/>
      <c r="D1421"/>
      <c r="E1421"/>
      <c r="F1421"/>
      <c r="G1421"/>
      <c r="H1421"/>
      <c r="I1421"/>
      <c r="J1421" s="183"/>
      <c r="K1421"/>
      <c r="L1421" s="184"/>
      <c r="M1421" s="184"/>
      <c r="N1421" s="183"/>
    </row>
    <row r="1422" spans="1:14" x14ac:dyDescent="0.25">
      <c r="A1422"/>
      <c r="B1422"/>
      <c r="C1422"/>
      <c r="D1422"/>
      <c r="E1422"/>
      <c r="F1422"/>
      <c r="G1422"/>
      <c r="H1422"/>
      <c r="I1422"/>
      <c r="J1422" s="183"/>
      <c r="K1422"/>
      <c r="L1422" s="184"/>
      <c r="M1422" s="184"/>
      <c r="N1422" s="183"/>
    </row>
    <row r="1423" spans="1:14" x14ac:dyDescent="0.25">
      <c r="A1423"/>
      <c r="B1423"/>
      <c r="C1423"/>
      <c r="D1423"/>
      <c r="E1423"/>
      <c r="F1423"/>
      <c r="G1423"/>
      <c r="H1423"/>
      <c r="I1423"/>
      <c r="J1423" s="183"/>
      <c r="K1423"/>
      <c r="L1423" s="184"/>
      <c r="M1423" s="184"/>
      <c r="N1423" s="183"/>
    </row>
    <row r="1424" spans="1:14" x14ac:dyDescent="0.25">
      <c r="A1424"/>
      <c r="B1424"/>
      <c r="C1424"/>
      <c r="D1424"/>
      <c r="E1424"/>
      <c r="F1424"/>
      <c r="G1424"/>
      <c r="H1424"/>
      <c r="I1424"/>
      <c r="J1424" s="183"/>
      <c r="K1424"/>
      <c r="L1424" s="184"/>
      <c r="M1424" s="184"/>
      <c r="N1424" s="183"/>
    </row>
    <row r="1425" spans="1:14" x14ac:dyDescent="0.25">
      <c r="A1425"/>
      <c r="B1425"/>
      <c r="C1425"/>
      <c r="D1425"/>
      <c r="E1425"/>
      <c r="F1425"/>
      <c r="G1425"/>
      <c r="H1425"/>
      <c r="I1425"/>
      <c r="J1425" s="183"/>
      <c r="K1425"/>
      <c r="L1425" s="184"/>
      <c r="M1425" s="184"/>
      <c r="N1425" s="183"/>
    </row>
    <row r="1426" spans="1:14" x14ac:dyDescent="0.25">
      <c r="A1426"/>
      <c r="B1426"/>
      <c r="C1426"/>
      <c r="D1426"/>
      <c r="E1426"/>
      <c r="F1426"/>
      <c r="G1426"/>
      <c r="H1426"/>
      <c r="I1426"/>
      <c r="J1426" s="183"/>
      <c r="K1426"/>
      <c r="L1426" s="184"/>
      <c r="M1426" s="184"/>
      <c r="N1426" s="183"/>
    </row>
    <row r="1427" spans="1:14" x14ac:dyDescent="0.25">
      <c r="A1427"/>
      <c r="B1427"/>
      <c r="C1427"/>
      <c r="D1427"/>
      <c r="E1427"/>
      <c r="F1427"/>
      <c r="G1427"/>
      <c r="H1427"/>
      <c r="I1427"/>
      <c r="J1427" s="183"/>
      <c r="K1427"/>
      <c r="L1427" s="184"/>
      <c r="M1427" s="184"/>
      <c r="N1427" s="183"/>
    </row>
    <row r="1428" spans="1:14" x14ac:dyDescent="0.25">
      <c r="A1428"/>
      <c r="B1428"/>
      <c r="C1428"/>
      <c r="D1428"/>
      <c r="E1428"/>
      <c r="F1428"/>
      <c r="G1428"/>
      <c r="H1428"/>
      <c r="I1428"/>
      <c r="J1428" s="183"/>
      <c r="K1428"/>
      <c r="L1428" s="184"/>
      <c r="M1428" s="184"/>
      <c r="N1428" s="183"/>
    </row>
    <row r="1429" spans="1:14" x14ac:dyDescent="0.25">
      <c r="A1429"/>
      <c r="B1429"/>
      <c r="C1429"/>
      <c r="D1429"/>
      <c r="E1429"/>
      <c r="F1429"/>
      <c r="G1429"/>
      <c r="H1429"/>
      <c r="I1429"/>
      <c r="J1429" s="183"/>
      <c r="K1429"/>
      <c r="L1429" s="184"/>
      <c r="M1429" s="184"/>
      <c r="N1429" s="183"/>
    </row>
    <row r="1430" spans="1:14" x14ac:dyDescent="0.25">
      <c r="A1430"/>
      <c r="B1430"/>
      <c r="C1430"/>
      <c r="D1430"/>
      <c r="E1430"/>
      <c r="F1430"/>
      <c r="G1430"/>
      <c r="H1430"/>
      <c r="I1430"/>
      <c r="J1430" s="183"/>
      <c r="K1430"/>
      <c r="L1430" s="184"/>
      <c r="M1430" s="184"/>
      <c r="N1430" s="183"/>
    </row>
    <row r="1431" spans="1:14" x14ac:dyDescent="0.25">
      <c r="A1431"/>
      <c r="B1431"/>
      <c r="C1431"/>
      <c r="D1431"/>
      <c r="E1431"/>
      <c r="F1431"/>
      <c r="G1431"/>
      <c r="H1431"/>
      <c r="I1431"/>
      <c r="J1431" s="183"/>
      <c r="K1431"/>
      <c r="L1431" s="184"/>
      <c r="M1431" s="184"/>
      <c r="N1431" s="183"/>
    </row>
    <row r="1432" spans="1:14" x14ac:dyDescent="0.25">
      <c r="A1432"/>
      <c r="B1432"/>
      <c r="C1432"/>
      <c r="D1432"/>
      <c r="E1432"/>
      <c r="F1432"/>
      <c r="G1432"/>
      <c r="H1432"/>
      <c r="I1432"/>
      <c r="J1432" s="183"/>
      <c r="K1432"/>
      <c r="L1432" s="184"/>
      <c r="M1432" s="184"/>
      <c r="N1432" s="183"/>
    </row>
    <row r="1433" spans="1:14" x14ac:dyDescent="0.25">
      <c r="A1433"/>
      <c r="B1433"/>
      <c r="C1433"/>
      <c r="D1433"/>
      <c r="E1433"/>
      <c r="F1433"/>
      <c r="G1433"/>
      <c r="H1433"/>
      <c r="I1433"/>
      <c r="J1433" s="183"/>
      <c r="K1433"/>
      <c r="L1433" s="184"/>
      <c r="M1433" s="184"/>
      <c r="N1433" s="183"/>
    </row>
    <row r="1434" spans="1:14" x14ac:dyDescent="0.25">
      <c r="A1434"/>
      <c r="B1434"/>
      <c r="C1434"/>
      <c r="D1434"/>
      <c r="E1434"/>
      <c r="F1434"/>
      <c r="G1434"/>
      <c r="H1434"/>
      <c r="I1434"/>
      <c r="J1434" s="183"/>
      <c r="K1434"/>
      <c r="L1434" s="184"/>
      <c r="M1434" s="184"/>
      <c r="N1434" s="183"/>
    </row>
    <row r="1435" spans="1:14" x14ac:dyDescent="0.25">
      <c r="A1435"/>
      <c r="B1435"/>
      <c r="C1435"/>
      <c r="D1435"/>
      <c r="E1435"/>
      <c r="F1435"/>
      <c r="G1435"/>
      <c r="H1435"/>
      <c r="I1435"/>
      <c r="J1435" s="183"/>
      <c r="K1435"/>
      <c r="L1435" s="184"/>
      <c r="M1435" s="184"/>
      <c r="N1435" s="183"/>
    </row>
    <row r="1436" spans="1:14" x14ac:dyDescent="0.25">
      <c r="A1436"/>
      <c r="B1436"/>
      <c r="C1436"/>
      <c r="D1436"/>
      <c r="E1436"/>
      <c r="F1436"/>
      <c r="G1436"/>
      <c r="H1436"/>
      <c r="I1436"/>
      <c r="J1436" s="183"/>
      <c r="K1436"/>
      <c r="L1436" s="184"/>
      <c r="M1436" s="184"/>
      <c r="N1436" s="183"/>
    </row>
    <row r="1437" spans="1:14" x14ac:dyDescent="0.25">
      <c r="A1437"/>
      <c r="B1437"/>
      <c r="C1437"/>
      <c r="D1437"/>
      <c r="E1437"/>
      <c r="F1437"/>
      <c r="G1437"/>
      <c r="H1437"/>
      <c r="I1437"/>
      <c r="J1437" s="183"/>
      <c r="K1437"/>
      <c r="L1437" s="184"/>
      <c r="M1437" s="184"/>
      <c r="N1437" s="183"/>
    </row>
    <row r="1438" spans="1:14" x14ac:dyDescent="0.25">
      <c r="A1438"/>
      <c r="B1438"/>
      <c r="C1438"/>
      <c r="D1438"/>
      <c r="E1438"/>
      <c r="F1438"/>
      <c r="G1438"/>
      <c r="H1438"/>
      <c r="I1438"/>
      <c r="J1438" s="183"/>
      <c r="K1438"/>
      <c r="L1438" s="184"/>
      <c r="M1438" s="184"/>
      <c r="N1438" s="183"/>
    </row>
    <row r="1439" spans="1:14" x14ac:dyDescent="0.25">
      <c r="A1439"/>
      <c r="B1439"/>
      <c r="C1439"/>
      <c r="D1439"/>
      <c r="E1439"/>
      <c r="F1439"/>
      <c r="G1439"/>
      <c r="H1439"/>
      <c r="I1439"/>
      <c r="J1439" s="183"/>
      <c r="K1439"/>
      <c r="L1439" s="184"/>
      <c r="M1439" s="184"/>
      <c r="N1439" s="183"/>
    </row>
    <row r="1440" spans="1:14" x14ac:dyDescent="0.25">
      <c r="A1440"/>
      <c r="B1440"/>
      <c r="C1440"/>
      <c r="D1440"/>
      <c r="E1440"/>
      <c r="F1440"/>
      <c r="G1440"/>
      <c r="H1440"/>
      <c r="I1440"/>
      <c r="J1440" s="183"/>
      <c r="K1440"/>
      <c r="L1440" s="184"/>
      <c r="M1440" s="184"/>
      <c r="N1440" s="183"/>
    </row>
    <row r="1441" spans="1:14" x14ac:dyDescent="0.25">
      <c r="A1441"/>
      <c r="B1441"/>
      <c r="C1441"/>
      <c r="D1441"/>
      <c r="E1441"/>
      <c r="F1441"/>
      <c r="G1441"/>
      <c r="H1441"/>
      <c r="I1441"/>
      <c r="J1441" s="183"/>
      <c r="K1441"/>
      <c r="L1441" s="184"/>
      <c r="M1441" s="184"/>
      <c r="N1441" s="183"/>
    </row>
    <row r="1442" spans="1:14" x14ac:dyDescent="0.25">
      <c r="A1442"/>
      <c r="B1442"/>
      <c r="C1442"/>
      <c r="D1442"/>
      <c r="E1442"/>
      <c r="F1442"/>
      <c r="G1442"/>
      <c r="H1442"/>
      <c r="I1442"/>
      <c r="J1442" s="183"/>
      <c r="K1442"/>
      <c r="L1442" s="184"/>
      <c r="M1442" s="184"/>
      <c r="N1442" s="183"/>
    </row>
    <row r="1443" spans="1:14" x14ac:dyDescent="0.25">
      <c r="A1443"/>
      <c r="B1443"/>
      <c r="C1443"/>
      <c r="D1443"/>
      <c r="E1443"/>
      <c r="F1443"/>
      <c r="G1443"/>
      <c r="H1443"/>
      <c r="I1443"/>
      <c r="J1443" s="183"/>
      <c r="K1443"/>
      <c r="L1443" s="184"/>
      <c r="M1443" s="184"/>
      <c r="N1443" s="183"/>
    </row>
    <row r="1444" spans="1:14" x14ac:dyDescent="0.25">
      <c r="A1444"/>
      <c r="B1444"/>
      <c r="C1444"/>
      <c r="D1444"/>
      <c r="E1444"/>
      <c r="F1444"/>
      <c r="G1444"/>
      <c r="H1444"/>
      <c r="I1444"/>
      <c r="J1444" s="183"/>
      <c r="K1444"/>
      <c r="L1444" s="184"/>
      <c r="M1444" s="184"/>
      <c r="N1444" s="183"/>
    </row>
    <row r="1445" spans="1:14" x14ac:dyDescent="0.25">
      <c r="A1445"/>
      <c r="B1445"/>
      <c r="C1445"/>
      <c r="D1445"/>
      <c r="E1445"/>
      <c r="F1445"/>
      <c r="G1445"/>
      <c r="H1445"/>
      <c r="I1445"/>
      <c r="J1445" s="183"/>
      <c r="K1445"/>
      <c r="L1445" s="184"/>
      <c r="M1445" s="184"/>
      <c r="N1445" s="183"/>
    </row>
    <row r="1446" spans="1:14" x14ac:dyDescent="0.25">
      <c r="A1446"/>
      <c r="B1446"/>
      <c r="C1446"/>
      <c r="D1446"/>
      <c r="E1446"/>
      <c r="F1446"/>
      <c r="G1446"/>
      <c r="H1446"/>
      <c r="I1446"/>
      <c r="J1446" s="183"/>
      <c r="K1446"/>
      <c r="L1446" s="184"/>
      <c r="M1446" s="184"/>
      <c r="N1446" s="183"/>
    </row>
    <row r="1447" spans="1:14" x14ac:dyDescent="0.25">
      <c r="A1447"/>
      <c r="B1447"/>
      <c r="C1447"/>
      <c r="D1447"/>
      <c r="E1447"/>
      <c r="F1447"/>
      <c r="G1447"/>
      <c r="H1447"/>
      <c r="I1447"/>
      <c r="J1447" s="183"/>
      <c r="K1447"/>
      <c r="L1447" s="184"/>
      <c r="M1447" s="184"/>
      <c r="N1447" s="183"/>
    </row>
    <row r="1448" spans="1:14" x14ac:dyDescent="0.25">
      <c r="A1448"/>
      <c r="B1448"/>
      <c r="C1448"/>
      <c r="D1448"/>
      <c r="E1448"/>
      <c r="F1448"/>
      <c r="G1448"/>
      <c r="H1448"/>
      <c r="I1448"/>
      <c r="J1448" s="183"/>
      <c r="K1448"/>
      <c r="L1448" s="184"/>
      <c r="M1448" s="184"/>
      <c r="N1448" s="183"/>
    </row>
    <row r="1449" spans="1:14" x14ac:dyDescent="0.25">
      <c r="A1449"/>
      <c r="B1449"/>
      <c r="C1449"/>
      <c r="D1449"/>
      <c r="E1449"/>
      <c r="F1449"/>
      <c r="G1449"/>
      <c r="H1449"/>
      <c r="I1449"/>
      <c r="J1449" s="183"/>
      <c r="K1449"/>
      <c r="L1449" s="184"/>
      <c r="M1449" s="184"/>
      <c r="N1449" s="183"/>
    </row>
    <row r="1450" spans="1:14" x14ac:dyDescent="0.25">
      <c r="A1450"/>
      <c r="B1450"/>
      <c r="C1450"/>
      <c r="D1450"/>
      <c r="E1450"/>
      <c r="F1450"/>
      <c r="G1450"/>
      <c r="H1450"/>
      <c r="I1450"/>
      <c r="J1450" s="183"/>
      <c r="K1450"/>
      <c r="L1450" s="184"/>
      <c r="M1450" s="184"/>
      <c r="N1450" s="183"/>
    </row>
    <row r="1451" spans="1:14" x14ac:dyDescent="0.25">
      <c r="A1451"/>
      <c r="B1451"/>
      <c r="C1451"/>
      <c r="D1451"/>
      <c r="E1451"/>
      <c r="F1451"/>
      <c r="G1451"/>
      <c r="H1451"/>
      <c r="I1451"/>
      <c r="J1451" s="183"/>
      <c r="K1451"/>
      <c r="L1451" s="184"/>
      <c r="M1451" s="184"/>
      <c r="N1451" s="183"/>
    </row>
    <row r="1452" spans="1:14" x14ac:dyDescent="0.25">
      <c r="A1452"/>
      <c r="B1452"/>
      <c r="C1452"/>
      <c r="D1452"/>
      <c r="E1452"/>
      <c r="F1452"/>
      <c r="G1452"/>
      <c r="H1452"/>
      <c r="I1452"/>
      <c r="J1452" s="183"/>
      <c r="K1452"/>
      <c r="L1452" s="184"/>
      <c r="M1452" s="184"/>
      <c r="N1452" s="183"/>
    </row>
    <row r="1453" spans="1:14" x14ac:dyDescent="0.25">
      <c r="A1453"/>
      <c r="B1453"/>
      <c r="C1453"/>
      <c r="D1453"/>
      <c r="E1453"/>
      <c r="F1453"/>
      <c r="G1453"/>
      <c r="H1453"/>
      <c r="I1453"/>
      <c r="J1453" s="183"/>
      <c r="K1453"/>
      <c r="L1453" s="184"/>
      <c r="M1453" s="184"/>
      <c r="N1453" s="183"/>
    </row>
    <row r="1454" spans="1:14" x14ac:dyDescent="0.25">
      <c r="A1454"/>
      <c r="B1454"/>
      <c r="C1454"/>
      <c r="D1454"/>
      <c r="E1454"/>
      <c r="F1454"/>
      <c r="G1454"/>
      <c r="H1454"/>
      <c r="I1454"/>
      <c r="J1454" s="183"/>
      <c r="K1454"/>
      <c r="L1454" s="184"/>
      <c r="M1454" s="184"/>
      <c r="N1454" s="183"/>
    </row>
    <row r="1455" spans="1:14" x14ac:dyDescent="0.25">
      <c r="A1455"/>
      <c r="B1455"/>
      <c r="C1455"/>
      <c r="D1455"/>
      <c r="E1455"/>
      <c r="F1455"/>
      <c r="G1455"/>
      <c r="H1455"/>
      <c r="I1455"/>
      <c r="J1455" s="183"/>
      <c r="K1455"/>
      <c r="L1455" s="184"/>
      <c r="M1455" s="184"/>
      <c r="N1455" s="183"/>
    </row>
    <row r="1456" spans="1:14" x14ac:dyDescent="0.25">
      <c r="A1456"/>
      <c r="B1456"/>
      <c r="C1456"/>
      <c r="D1456"/>
      <c r="E1456"/>
      <c r="F1456"/>
      <c r="G1456"/>
      <c r="H1456"/>
      <c r="I1456"/>
      <c r="J1456" s="183"/>
      <c r="K1456"/>
      <c r="L1456" s="184"/>
      <c r="M1456" s="184"/>
      <c r="N1456" s="183"/>
    </row>
    <row r="1457" spans="1:14" x14ac:dyDescent="0.25">
      <c r="A1457"/>
      <c r="B1457"/>
      <c r="C1457"/>
      <c r="D1457"/>
      <c r="E1457"/>
      <c r="F1457"/>
      <c r="G1457"/>
      <c r="H1457"/>
      <c r="I1457"/>
      <c r="J1457" s="183"/>
      <c r="K1457"/>
      <c r="L1457" s="184"/>
      <c r="M1457" s="184"/>
      <c r="N1457" s="183"/>
    </row>
    <row r="1458" spans="1:14" x14ac:dyDescent="0.25">
      <c r="A1458"/>
      <c r="B1458"/>
      <c r="C1458"/>
      <c r="D1458"/>
      <c r="E1458"/>
      <c r="F1458"/>
      <c r="G1458"/>
      <c r="H1458"/>
      <c r="I1458"/>
      <c r="J1458" s="183"/>
      <c r="K1458"/>
      <c r="L1458" s="184"/>
      <c r="M1458" s="184"/>
      <c r="N1458" s="183"/>
    </row>
    <row r="1459" spans="1:14" x14ac:dyDescent="0.25">
      <c r="A1459"/>
      <c r="B1459"/>
      <c r="C1459"/>
      <c r="D1459"/>
      <c r="E1459"/>
      <c r="F1459"/>
      <c r="G1459"/>
      <c r="H1459"/>
      <c r="I1459"/>
      <c r="J1459" s="183"/>
      <c r="K1459"/>
      <c r="L1459" s="184"/>
      <c r="M1459" s="184"/>
      <c r="N1459" s="183"/>
    </row>
    <row r="1460" spans="1:14" x14ac:dyDescent="0.25">
      <c r="A1460"/>
      <c r="B1460"/>
      <c r="C1460"/>
      <c r="D1460"/>
      <c r="E1460"/>
      <c r="F1460"/>
      <c r="G1460"/>
      <c r="H1460"/>
      <c r="I1460"/>
      <c r="J1460" s="183"/>
      <c r="K1460"/>
      <c r="L1460" s="184"/>
      <c r="M1460" s="184"/>
      <c r="N1460" s="183"/>
    </row>
    <row r="1461" spans="1:14" x14ac:dyDescent="0.25">
      <c r="A1461"/>
      <c r="B1461"/>
      <c r="C1461"/>
      <c r="D1461"/>
      <c r="E1461"/>
      <c r="F1461"/>
      <c r="G1461"/>
      <c r="H1461"/>
      <c r="I1461"/>
      <c r="J1461" s="183"/>
      <c r="K1461"/>
      <c r="L1461" s="184"/>
      <c r="M1461" s="184"/>
      <c r="N1461" s="183"/>
    </row>
    <row r="1462" spans="1:14" x14ac:dyDescent="0.25">
      <c r="A1462"/>
      <c r="B1462"/>
      <c r="C1462"/>
      <c r="D1462"/>
      <c r="E1462"/>
      <c r="F1462"/>
      <c r="G1462"/>
      <c r="H1462"/>
      <c r="I1462"/>
      <c r="J1462" s="183"/>
      <c r="K1462"/>
      <c r="L1462" s="184"/>
      <c r="M1462" s="184"/>
      <c r="N1462" s="183"/>
    </row>
    <row r="1463" spans="1:14" x14ac:dyDescent="0.25">
      <c r="A1463"/>
      <c r="B1463"/>
      <c r="C1463"/>
      <c r="D1463"/>
      <c r="E1463"/>
      <c r="F1463"/>
      <c r="G1463"/>
      <c r="H1463"/>
      <c r="I1463"/>
      <c r="J1463" s="183"/>
      <c r="K1463"/>
      <c r="L1463" s="184"/>
      <c r="M1463" s="184"/>
      <c r="N1463" s="183"/>
    </row>
    <row r="1464" spans="1:14" x14ac:dyDescent="0.25">
      <c r="A1464"/>
      <c r="B1464"/>
      <c r="C1464"/>
      <c r="D1464"/>
      <c r="E1464"/>
      <c r="F1464"/>
      <c r="G1464"/>
      <c r="H1464"/>
      <c r="I1464"/>
      <c r="J1464" s="183"/>
      <c r="K1464"/>
      <c r="L1464" s="184"/>
      <c r="M1464" s="184"/>
      <c r="N1464" s="183"/>
    </row>
    <row r="1465" spans="1:14" x14ac:dyDescent="0.25">
      <c r="A1465"/>
      <c r="B1465"/>
      <c r="C1465"/>
      <c r="D1465"/>
      <c r="E1465"/>
      <c r="F1465"/>
      <c r="G1465"/>
      <c r="H1465"/>
      <c r="I1465"/>
      <c r="J1465" s="183"/>
      <c r="K1465"/>
      <c r="L1465" s="184"/>
      <c r="M1465" s="184"/>
      <c r="N1465" s="183"/>
    </row>
    <row r="1466" spans="1:14" x14ac:dyDescent="0.25">
      <c r="A1466"/>
      <c r="B1466"/>
      <c r="C1466"/>
      <c r="D1466"/>
      <c r="E1466"/>
      <c r="F1466"/>
      <c r="G1466"/>
      <c r="H1466"/>
      <c r="I1466"/>
      <c r="J1466" s="183"/>
      <c r="K1466"/>
      <c r="L1466" s="184"/>
      <c r="M1466" s="184"/>
      <c r="N1466" s="183"/>
    </row>
    <row r="1467" spans="1:14" x14ac:dyDescent="0.25">
      <c r="A1467"/>
      <c r="B1467"/>
      <c r="C1467"/>
      <c r="D1467"/>
      <c r="E1467"/>
      <c r="F1467"/>
      <c r="G1467"/>
      <c r="H1467"/>
      <c r="I1467"/>
      <c r="J1467" s="183"/>
      <c r="K1467"/>
      <c r="L1467" s="184"/>
      <c r="M1467" s="184"/>
      <c r="N1467" s="183"/>
    </row>
    <row r="1468" spans="1:14" x14ac:dyDescent="0.25">
      <c r="A1468"/>
      <c r="B1468"/>
      <c r="C1468"/>
      <c r="D1468"/>
      <c r="E1468"/>
      <c r="F1468"/>
      <c r="G1468"/>
      <c r="H1468"/>
      <c r="I1468"/>
      <c r="J1468" s="183"/>
      <c r="K1468"/>
      <c r="L1468" s="184"/>
      <c r="M1468" s="184"/>
      <c r="N1468" s="183"/>
    </row>
    <row r="1469" spans="1:14" x14ac:dyDescent="0.25">
      <c r="A1469"/>
      <c r="B1469"/>
      <c r="C1469"/>
      <c r="D1469"/>
      <c r="E1469"/>
      <c r="F1469"/>
      <c r="G1469"/>
      <c r="H1469"/>
      <c r="I1469"/>
      <c r="J1469" s="183"/>
      <c r="K1469"/>
      <c r="L1469" s="184"/>
      <c r="M1469" s="184"/>
      <c r="N1469" s="183"/>
    </row>
    <row r="1470" spans="1:14" x14ac:dyDescent="0.25">
      <c r="A1470"/>
      <c r="B1470"/>
      <c r="C1470"/>
      <c r="D1470"/>
      <c r="E1470"/>
      <c r="F1470"/>
      <c r="G1470"/>
      <c r="H1470"/>
      <c r="I1470"/>
      <c r="J1470" s="183"/>
      <c r="K1470"/>
      <c r="L1470" s="184"/>
      <c r="M1470" s="184"/>
      <c r="N1470" s="183"/>
    </row>
    <row r="1471" spans="1:14" x14ac:dyDescent="0.25">
      <c r="A1471"/>
      <c r="B1471"/>
      <c r="C1471"/>
      <c r="D1471"/>
      <c r="E1471"/>
      <c r="F1471"/>
      <c r="G1471"/>
      <c r="H1471"/>
      <c r="I1471"/>
      <c r="J1471" s="183"/>
      <c r="K1471"/>
      <c r="L1471" s="184"/>
      <c r="M1471" s="184"/>
      <c r="N1471" s="183"/>
    </row>
    <row r="1472" spans="1:14" x14ac:dyDescent="0.25">
      <c r="A1472"/>
      <c r="B1472"/>
      <c r="C1472"/>
      <c r="D1472"/>
      <c r="E1472"/>
      <c r="F1472"/>
      <c r="G1472"/>
      <c r="H1472"/>
      <c r="I1472"/>
      <c r="J1472" s="183"/>
      <c r="K1472"/>
      <c r="L1472" s="184"/>
      <c r="M1472" s="184"/>
      <c r="N1472" s="183"/>
    </row>
    <row r="1473" spans="1:14" x14ac:dyDescent="0.25">
      <c r="A1473"/>
      <c r="B1473"/>
      <c r="C1473"/>
      <c r="D1473"/>
      <c r="E1473"/>
      <c r="F1473"/>
      <c r="G1473"/>
      <c r="H1473"/>
      <c r="I1473"/>
      <c r="J1473" s="183"/>
      <c r="K1473"/>
      <c r="L1473" s="184"/>
      <c r="M1473" s="184"/>
      <c r="N1473" s="183"/>
    </row>
    <row r="1474" spans="1:14" x14ac:dyDescent="0.25">
      <c r="A1474"/>
      <c r="B1474"/>
      <c r="C1474"/>
      <c r="D1474"/>
      <c r="E1474"/>
      <c r="F1474"/>
      <c r="G1474"/>
      <c r="H1474"/>
      <c r="I1474"/>
      <c r="J1474" s="183"/>
      <c r="K1474"/>
      <c r="L1474" s="184"/>
      <c r="M1474" s="184"/>
      <c r="N1474" s="183"/>
    </row>
    <row r="1475" spans="1:14" x14ac:dyDescent="0.25">
      <c r="A1475"/>
      <c r="B1475"/>
      <c r="C1475"/>
      <c r="D1475"/>
      <c r="E1475"/>
      <c r="F1475"/>
      <c r="G1475"/>
      <c r="H1475"/>
      <c r="I1475"/>
      <c r="J1475" s="183"/>
      <c r="K1475"/>
      <c r="L1475" s="184"/>
      <c r="M1475" s="184"/>
      <c r="N1475" s="183"/>
    </row>
    <row r="1476" spans="1:14" x14ac:dyDescent="0.25">
      <c r="A1476"/>
      <c r="B1476"/>
      <c r="C1476"/>
      <c r="D1476"/>
      <c r="E1476"/>
      <c r="F1476"/>
      <c r="G1476"/>
      <c r="H1476"/>
      <c r="I1476"/>
      <c r="J1476" s="183"/>
      <c r="K1476"/>
      <c r="L1476" s="184"/>
      <c r="M1476" s="184"/>
      <c r="N1476" s="183"/>
    </row>
    <row r="1477" spans="1:14" x14ac:dyDescent="0.25">
      <c r="A1477"/>
      <c r="B1477"/>
      <c r="C1477"/>
      <c r="D1477"/>
      <c r="E1477"/>
      <c r="F1477"/>
      <c r="G1477"/>
      <c r="H1477"/>
      <c r="I1477"/>
      <c r="J1477" s="183"/>
      <c r="K1477"/>
      <c r="L1477" s="184"/>
      <c r="M1477" s="184"/>
      <c r="N1477" s="183"/>
    </row>
    <row r="1478" spans="1:14" x14ac:dyDescent="0.25">
      <c r="A1478"/>
      <c r="B1478"/>
      <c r="C1478"/>
      <c r="D1478"/>
      <c r="E1478"/>
      <c r="F1478"/>
      <c r="G1478"/>
      <c r="H1478"/>
      <c r="I1478"/>
      <c r="J1478" s="183"/>
      <c r="K1478"/>
      <c r="L1478" s="184"/>
      <c r="M1478" s="184"/>
      <c r="N1478" s="183"/>
    </row>
    <row r="1479" spans="1:14" x14ac:dyDescent="0.25">
      <c r="A1479"/>
      <c r="B1479"/>
      <c r="C1479"/>
      <c r="D1479"/>
      <c r="E1479"/>
      <c r="F1479"/>
      <c r="G1479"/>
      <c r="H1479"/>
      <c r="I1479"/>
      <c r="J1479" s="183"/>
      <c r="K1479"/>
      <c r="L1479" s="184"/>
      <c r="M1479" s="184"/>
      <c r="N1479" s="183"/>
    </row>
    <row r="1480" spans="1:14" x14ac:dyDescent="0.25">
      <c r="A1480"/>
      <c r="B1480"/>
      <c r="C1480"/>
      <c r="D1480"/>
      <c r="E1480"/>
      <c r="F1480"/>
      <c r="G1480"/>
      <c r="H1480"/>
      <c r="I1480"/>
      <c r="J1480" s="183"/>
      <c r="K1480"/>
      <c r="L1480" s="184"/>
      <c r="M1480" s="184"/>
      <c r="N1480" s="183"/>
    </row>
    <row r="1481" spans="1:14" x14ac:dyDescent="0.25">
      <c r="A1481"/>
      <c r="B1481"/>
      <c r="C1481"/>
      <c r="D1481"/>
      <c r="E1481"/>
      <c r="F1481"/>
      <c r="G1481"/>
      <c r="H1481"/>
      <c r="I1481"/>
      <c r="J1481" s="183"/>
      <c r="K1481"/>
      <c r="L1481" s="184"/>
      <c r="M1481" s="184"/>
      <c r="N1481" s="183"/>
    </row>
    <row r="1482" spans="1:14" x14ac:dyDescent="0.25">
      <c r="A1482"/>
      <c r="B1482"/>
      <c r="C1482"/>
      <c r="D1482"/>
      <c r="E1482"/>
      <c r="F1482"/>
      <c r="G1482"/>
      <c r="H1482"/>
      <c r="I1482"/>
      <c r="J1482" s="183"/>
      <c r="K1482"/>
      <c r="L1482" s="184"/>
      <c r="M1482" s="184"/>
      <c r="N1482" s="183"/>
    </row>
    <row r="1483" spans="1:14" x14ac:dyDescent="0.25">
      <c r="A1483"/>
      <c r="B1483"/>
      <c r="C1483"/>
      <c r="D1483"/>
      <c r="E1483"/>
      <c r="F1483"/>
      <c r="G1483"/>
      <c r="H1483"/>
      <c r="I1483"/>
      <c r="J1483" s="183"/>
      <c r="K1483"/>
      <c r="L1483" s="184"/>
      <c r="M1483" s="184"/>
      <c r="N1483" s="183"/>
    </row>
    <row r="1484" spans="1:14" x14ac:dyDescent="0.25">
      <c r="A1484"/>
      <c r="B1484"/>
      <c r="C1484"/>
      <c r="D1484"/>
      <c r="E1484"/>
      <c r="F1484"/>
      <c r="G1484"/>
      <c r="H1484"/>
      <c r="I1484"/>
      <c r="J1484" s="183"/>
      <c r="K1484"/>
      <c r="L1484" s="184"/>
      <c r="M1484" s="184"/>
      <c r="N1484" s="183"/>
    </row>
    <row r="1485" spans="1:14" x14ac:dyDescent="0.25">
      <c r="A1485"/>
      <c r="B1485"/>
      <c r="C1485"/>
      <c r="D1485"/>
      <c r="E1485"/>
      <c r="F1485"/>
      <c r="G1485"/>
      <c r="H1485"/>
      <c r="I1485"/>
      <c r="J1485" s="183"/>
      <c r="K1485"/>
      <c r="L1485" s="184"/>
      <c r="M1485" s="184"/>
      <c r="N1485" s="183"/>
    </row>
    <row r="1486" spans="1:14" x14ac:dyDescent="0.25">
      <c r="A1486"/>
      <c r="B1486"/>
      <c r="C1486"/>
      <c r="D1486"/>
      <c r="E1486"/>
      <c r="F1486"/>
      <c r="G1486"/>
      <c r="H1486"/>
      <c r="I1486"/>
      <c r="J1486" s="183"/>
      <c r="K1486"/>
      <c r="L1486" s="184"/>
      <c r="M1486" s="184"/>
      <c r="N1486" s="183"/>
    </row>
    <row r="1487" spans="1:14" x14ac:dyDescent="0.25">
      <c r="A1487"/>
      <c r="B1487"/>
      <c r="C1487"/>
      <c r="D1487"/>
      <c r="E1487"/>
      <c r="F1487"/>
      <c r="G1487"/>
      <c r="H1487"/>
      <c r="I1487"/>
      <c r="J1487" s="183"/>
      <c r="K1487"/>
      <c r="L1487" s="184"/>
      <c r="M1487" s="184"/>
      <c r="N1487" s="183"/>
    </row>
    <row r="1488" spans="1:14" x14ac:dyDescent="0.25">
      <c r="A1488"/>
      <c r="B1488"/>
      <c r="C1488"/>
      <c r="D1488"/>
      <c r="E1488"/>
      <c r="F1488"/>
      <c r="G1488"/>
      <c r="H1488"/>
      <c r="I1488"/>
      <c r="J1488" s="183"/>
      <c r="K1488"/>
      <c r="L1488" s="184"/>
      <c r="M1488" s="184"/>
      <c r="N1488" s="183"/>
    </row>
    <row r="1489" spans="1:14" x14ac:dyDescent="0.25">
      <c r="A1489"/>
      <c r="B1489"/>
      <c r="C1489"/>
      <c r="D1489"/>
      <c r="E1489"/>
      <c r="F1489"/>
      <c r="G1489"/>
      <c r="H1489"/>
      <c r="I1489"/>
      <c r="J1489" s="183"/>
      <c r="K1489"/>
      <c r="L1489" s="184"/>
      <c r="M1489" s="184"/>
      <c r="N1489" s="183"/>
    </row>
    <row r="1490" spans="1:14" x14ac:dyDescent="0.25">
      <c r="A1490"/>
      <c r="B1490"/>
      <c r="C1490"/>
      <c r="D1490"/>
      <c r="E1490"/>
      <c r="F1490"/>
      <c r="G1490"/>
      <c r="H1490"/>
      <c r="I1490"/>
      <c r="J1490" s="183"/>
      <c r="K1490"/>
      <c r="L1490" s="184"/>
      <c r="M1490" s="184"/>
      <c r="N1490" s="183"/>
    </row>
    <row r="1491" spans="1:14" x14ac:dyDescent="0.25">
      <c r="A1491"/>
      <c r="B1491"/>
      <c r="C1491"/>
      <c r="D1491"/>
      <c r="E1491"/>
      <c r="F1491"/>
      <c r="G1491"/>
      <c r="H1491"/>
      <c r="I1491"/>
      <c r="J1491" s="183"/>
      <c r="K1491"/>
      <c r="L1491" s="184"/>
      <c r="M1491" s="184"/>
      <c r="N1491" s="183"/>
    </row>
    <row r="1492" spans="1:14" x14ac:dyDescent="0.25">
      <c r="A1492"/>
      <c r="B1492"/>
      <c r="C1492"/>
      <c r="D1492"/>
      <c r="E1492"/>
      <c r="F1492"/>
      <c r="G1492"/>
      <c r="H1492"/>
      <c r="I1492"/>
      <c r="J1492" s="183"/>
      <c r="K1492"/>
      <c r="L1492" s="184"/>
      <c r="M1492" s="184"/>
      <c r="N1492" s="183"/>
    </row>
    <row r="1493" spans="1:14" x14ac:dyDescent="0.25">
      <c r="A1493"/>
      <c r="B1493"/>
      <c r="C1493"/>
      <c r="D1493"/>
      <c r="E1493"/>
      <c r="F1493"/>
      <c r="G1493"/>
      <c r="H1493"/>
      <c r="I1493"/>
      <c r="J1493" s="183"/>
      <c r="K1493"/>
      <c r="L1493" s="184"/>
      <c r="M1493" s="184"/>
      <c r="N1493" s="183"/>
    </row>
    <row r="1494" spans="1:14" x14ac:dyDescent="0.25">
      <c r="A1494"/>
      <c r="B1494"/>
      <c r="C1494"/>
      <c r="D1494"/>
      <c r="E1494"/>
      <c r="F1494"/>
      <c r="G1494"/>
      <c r="H1494"/>
      <c r="I1494"/>
      <c r="J1494" s="183"/>
      <c r="K1494"/>
      <c r="L1494" s="184"/>
      <c r="M1494" s="184"/>
      <c r="N1494" s="183"/>
    </row>
    <row r="1495" spans="1:14" x14ac:dyDescent="0.25">
      <c r="A1495"/>
      <c r="B1495"/>
      <c r="C1495"/>
      <c r="D1495"/>
      <c r="E1495"/>
      <c r="F1495"/>
      <c r="G1495"/>
      <c r="H1495"/>
      <c r="I1495"/>
      <c r="J1495" s="183"/>
      <c r="K1495"/>
      <c r="L1495" s="184"/>
      <c r="M1495" s="184"/>
      <c r="N1495" s="183"/>
    </row>
    <row r="1496" spans="1:14" x14ac:dyDescent="0.25">
      <c r="A1496"/>
      <c r="B1496"/>
      <c r="C1496"/>
      <c r="D1496"/>
      <c r="E1496"/>
      <c r="F1496"/>
      <c r="G1496"/>
      <c r="H1496"/>
      <c r="I1496"/>
      <c r="J1496" s="183"/>
      <c r="K1496"/>
      <c r="L1496" s="184"/>
      <c r="M1496" s="184"/>
      <c r="N1496" s="183"/>
    </row>
    <row r="1497" spans="1:14" x14ac:dyDescent="0.25">
      <c r="A1497"/>
      <c r="B1497"/>
      <c r="C1497"/>
      <c r="D1497"/>
      <c r="E1497"/>
      <c r="F1497"/>
      <c r="G1497"/>
      <c r="H1497"/>
      <c r="I1497"/>
      <c r="J1497" s="183"/>
      <c r="K1497"/>
      <c r="L1497" s="184"/>
      <c r="M1497" s="184"/>
      <c r="N1497" s="183"/>
    </row>
    <row r="1498" spans="1:14" x14ac:dyDescent="0.25">
      <c r="A1498"/>
      <c r="B1498"/>
      <c r="C1498"/>
      <c r="D1498"/>
      <c r="E1498"/>
      <c r="F1498"/>
      <c r="G1498"/>
      <c r="H1498"/>
      <c r="I1498"/>
      <c r="J1498" s="183"/>
      <c r="K1498"/>
      <c r="L1498" s="184"/>
      <c r="M1498" s="184"/>
      <c r="N1498" s="183"/>
    </row>
    <row r="1499" spans="1:14" x14ac:dyDescent="0.25">
      <c r="A1499"/>
      <c r="B1499"/>
      <c r="C1499"/>
      <c r="D1499"/>
      <c r="E1499"/>
      <c r="F1499"/>
      <c r="G1499"/>
      <c r="H1499"/>
      <c r="I1499"/>
      <c r="J1499" s="183"/>
      <c r="K1499"/>
      <c r="L1499" s="184"/>
      <c r="M1499" s="184"/>
      <c r="N1499" s="183"/>
    </row>
    <row r="1500" spans="1:14" x14ac:dyDescent="0.25">
      <c r="A1500"/>
      <c r="B1500"/>
      <c r="C1500"/>
      <c r="D1500"/>
      <c r="E1500"/>
      <c r="F1500"/>
      <c r="G1500"/>
      <c r="H1500"/>
      <c r="I1500"/>
      <c r="J1500" s="183"/>
      <c r="K1500"/>
      <c r="L1500" s="184"/>
      <c r="M1500" s="184"/>
      <c r="N1500" s="183"/>
    </row>
    <row r="1501" spans="1:14" x14ac:dyDescent="0.25">
      <c r="A1501"/>
      <c r="B1501"/>
      <c r="C1501"/>
      <c r="D1501"/>
      <c r="E1501"/>
      <c r="F1501"/>
      <c r="G1501"/>
      <c r="H1501"/>
      <c r="I1501"/>
      <c r="J1501" s="183"/>
      <c r="K1501"/>
      <c r="L1501" s="184"/>
      <c r="M1501" s="184"/>
      <c r="N1501" s="183"/>
    </row>
    <row r="1502" spans="1:14" x14ac:dyDescent="0.25">
      <c r="A1502"/>
      <c r="B1502"/>
      <c r="C1502"/>
      <c r="D1502"/>
      <c r="E1502"/>
      <c r="F1502"/>
      <c r="G1502"/>
      <c r="H1502"/>
      <c r="I1502"/>
      <c r="J1502" s="183"/>
      <c r="K1502"/>
      <c r="L1502" s="184"/>
      <c r="M1502" s="184"/>
      <c r="N1502" s="183"/>
    </row>
    <row r="1503" spans="1:14" x14ac:dyDescent="0.25">
      <c r="A1503"/>
      <c r="B1503"/>
      <c r="C1503"/>
      <c r="D1503"/>
      <c r="E1503"/>
      <c r="F1503"/>
      <c r="G1503"/>
      <c r="H1503"/>
      <c r="I1503"/>
      <c r="J1503" s="183"/>
      <c r="K1503"/>
      <c r="L1503" s="184"/>
      <c r="M1503" s="184"/>
      <c r="N1503" s="183"/>
    </row>
    <row r="1504" spans="1:14" x14ac:dyDescent="0.25">
      <c r="A1504"/>
      <c r="B1504"/>
      <c r="C1504"/>
      <c r="D1504"/>
      <c r="E1504"/>
      <c r="F1504"/>
      <c r="G1504"/>
      <c r="H1504"/>
      <c r="I1504"/>
      <c r="J1504" s="183"/>
      <c r="K1504"/>
      <c r="L1504" s="184"/>
      <c r="M1504" s="184"/>
      <c r="N1504" s="183"/>
    </row>
    <row r="1505" spans="1:14" x14ac:dyDescent="0.25">
      <c r="A1505"/>
      <c r="B1505"/>
      <c r="C1505"/>
      <c r="D1505"/>
      <c r="E1505"/>
      <c r="F1505"/>
      <c r="G1505"/>
      <c r="H1505"/>
      <c r="I1505"/>
      <c r="J1505" s="183"/>
      <c r="K1505"/>
      <c r="L1505" s="184"/>
      <c r="M1505" s="184"/>
      <c r="N1505" s="183"/>
    </row>
    <row r="1506" spans="1:14" x14ac:dyDescent="0.25">
      <c r="A1506"/>
      <c r="B1506"/>
      <c r="C1506"/>
      <c r="D1506"/>
      <c r="E1506"/>
      <c r="F1506"/>
      <c r="G1506"/>
      <c r="H1506"/>
      <c r="I1506"/>
      <c r="J1506" s="183"/>
      <c r="K1506"/>
      <c r="L1506" s="184"/>
      <c r="M1506" s="184"/>
      <c r="N1506" s="183"/>
    </row>
    <row r="1507" spans="1:14" x14ac:dyDescent="0.25">
      <c r="A1507"/>
      <c r="B1507"/>
      <c r="C1507"/>
      <c r="D1507"/>
      <c r="E1507"/>
      <c r="F1507"/>
      <c r="G1507"/>
      <c r="H1507"/>
      <c r="I1507"/>
      <c r="J1507" s="183"/>
      <c r="K1507"/>
      <c r="L1507" s="184"/>
      <c r="M1507" s="184"/>
      <c r="N1507" s="183"/>
    </row>
    <row r="1508" spans="1:14" x14ac:dyDescent="0.25">
      <c r="A1508"/>
      <c r="B1508"/>
      <c r="C1508"/>
      <c r="D1508"/>
      <c r="E1508"/>
      <c r="F1508"/>
      <c r="G1508"/>
      <c r="H1508"/>
      <c r="I1508"/>
      <c r="J1508" s="183"/>
      <c r="K1508"/>
      <c r="L1508" s="184"/>
      <c r="M1508" s="184"/>
      <c r="N1508" s="183"/>
    </row>
    <row r="1509" spans="1:14" x14ac:dyDescent="0.25">
      <c r="A1509"/>
      <c r="B1509"/>
      <c r="C1509"/>
      <c r="D1509"/>
      <c r="E1509"/>
      <c r="F1509"/>
      <c r="G1509"/>
      <c r="H1509"/>
      <c r="I1509"/>
      <c r="J1509" s="183"/>
      <c r="K1509"/>
      <c r="L1509" s="184"/>
      <c r="M1509" s="184"/>
      <c r="N1509" s="183"/>
    </row>
    <row r="1510" spans="1:14" x14ac:dyDescent="0.25">
      <c r="A1510"/>
      <c r="B1510"/>
      <c r="C1510"/>
      <c r="D1510"/>
      <c r="E1510"/>
      <c r="F1510"/>
      <c r="G1510"/>
      <c r="H1510"/>
      <c r="I1510"/>
      <c r="J1510" s="183"/>
      <c r="K1510"/>
      <c r="L1510" s="184"/>
      <c r="M1510" s="184"/>
      <c r="N1510" s="183"/>
    </row>
    <row r="1511" spans="1:14" x14ac:dyDescent="0.25">
      <c r="A1511"/>
      <c r="B1511"/>
      <c r="C1511"/>
      <c r="D1511"/>
      <c r="E1511"/>
      <c r="F1511"/>
      <c r="G1511"/>
      <c r="H1511"/>
      <c r="I1511"/>
      <c r="J1511" s="183"/>
      <c r="K1511"/>
      <c r="L1511" s="184"/>
      <c r="M1511" s="184"/>
      <c r="N1511" s="183"/>
    </row>
    <row r="1512" spans="1:14" x14ac:dyDescent="0.25">
      <c r="A1512"/>
      <c r="B1512"/>
      <c r="C1512"/>
      <c r="D1512"/>
      <c r="E1512"/>
      <c r="F1512"/>
      <c r="G1512"/>
      <c r="H1512"/>
      <c r="I1512"/>
      <c r="J1512" s="183"/>
      <c r="K1512"/>
      <c r="L1512" s="184"/>
      <c r="M1512" s="184"/>
      <c r="N1512" s="183"/>
    </row>
    <row r="1513" spans="1:14" x14ac:dyDescent="0.25">
      <c r="A1513"/>
      <c r="B1513"/>
      <c r="C1513"/>
      <c r="D1513"/>
      <c r="E1513"/>
      <c r="F1513"/>
      <c r="G1513"/>
      <c r="H1513"/>
      <c r="I1513"/>
      <c r="J1513" s="183"/>
      <c r="K1513"/>
      <c r="L1513" s="184"/>
      <c r="M1513" s="184"/>
      <c r="N1513" s="183"/>
    </row>
    <row r="1514" spans="1:14" x14ac:dyDescent="0.25">
      <c r="A1514"/>
      <c r="B1514"/>
      <c r="C1514"/>
      <c r="D1514"/>
      <c r="E1514"/>
      <c r="F1514"/>
      <c r="G1514"/>
      <c r="H1514"/>
      <c r="I1514"/>
      <c r="J1514" s="183"/>
      <c r="K1514"/>
      <c r="L1514" s="184"/>
      <c r="M1514" s="184"/>
      <c r="N1514" s="183"/>
    </row>
    <row r="1515" spans="1:14" x14ac:dyDescent="0.25">
      <c r="A1515"/>
      <c r="B1515"/>
      <c r="C1515"/>
      <c r="D1515"/>
      <c r="E1515"/>
      <c r="F1515"/>
      <c r="G1515"/>
      <c r="H1515"/>
      <c r="I1515"/>
      <c r="J1515" s="183"/>
      <c r="K1515"/>
      <c r="L1515" s="184"/>
      <c r="M1515" s="184"/>
      <c r="N1515" s="183"/>
    </row>
    <row r="1516" spans="1:14" x14ac:dyDescent="0.25">
      <c r="A1516"/>
      <c r="B1516"/>
      <c r="C1516"/>
      <c r="D1516"/>
      <c r="E1516"/>
      <c r="F1516"/>
      <c r="G1516"/>
      <c r="H1516"/>
      <c r="I1516"/>
      <c r="J1516" s="183"/>
      <c r="K1516"/>
      <c r="L1516" s="184"/>
      <c r="M1516" s="184"/>
      <c r="N1516" s="183"/>
    </row>
    <row r="1517" spans="1:14" x14ac:dyDescent="0.25">
      <c r="A1517"/>
      <c r="B1517"/>
      <c r="C1517"/>
      <c r="D1517"/>
      <c r="E1517"/>
      <c r="F1517"/>
      <c r="G1517"/>
      <c r="H1517"/>
      <c r="I1517"/>
      <c r="J1517" s="183"/>
      <c r="K1517"/>
      <c r="L1517" s="184"/>
      <c r="M1517" s="184"/>
      <c r="N1517" s="183"/>
    </row>
    <row r="1518" spans="1:14" x14ac:dyDescent="0.25">
      <c r="A1518"/>
      <c r="B1518"/>
      <c r="C1518"/>
      <c r="D1518"/>
      <c r="E1518"/>
      <c r="F1518"/>
      <c r="G1518"/>
      <c r="H1518"/>
      <c r="I1518"/>
      <c r="J1518" s="183"/>
      <c r="K1518"/>
      <c r="L1518" s="184"/>
      <c r="M1518" s="184"/>
      <c r="N1518" s="183"/>
    </row>
    <row r="1519" spans="1:14" x14ac:dyDescent="0.25">
      <c r="A1519"/>
      <c r="B1519"/>
      <c r="C1519"/>
      <c r="D1519"/>
      <c r="E1519"/>
      <c r="F1519"/>
      <c r="G1519"/>
      <c r="H1519"/>
      <c r="I1519"/>
      <c r="J1519" s="183"/>
      <c r="K1519"/>
      <c r="L1519" s="184"/>
      <c r="M1519" s="184"/>
      <c r="N1519" s="183"/>
    </row>
    <row r="1520" spans="1:14" x14ac:dyDescent="0.25">
      <c r="A1520"/>
      <c r="B1520"/>
      <c r="C1520"/>
      <c r="D1520"/>
      <c r="E1520"/>
      <c r="F1520"/>
      <c r="G1520"/>
      <c r="H1520"/>
      <c r="I1520"/>
      <c r="J1520" s="183"/>
      <c r="K1520"/>
      <c r="L1520" s="184"/>
      <c r="M1520" s="184"/>
      <c r="N1520" s="183"/>
    </row>
    <row r="1521" spans="1:14" x14ac:dyDescent="0.25">
      <c r="A1521"/>
      <c r="B1521"/>
      <c r="C1521"/>
      <c r="D1521"/>
      <c r="E1521"/>
      <c r="F1521"/>
      <c r="G1521"/>
      <c r="H1521"/>
      <c r="I1521"/>
      <c r="J1521" s="183"/>
      <c r="K1521"/>
      <c r="L1521" s="184"/>
      <c r="M1521" s="184"/>
      <c r="N1521" s="183"/>
    </row>
    <row r="1522" spans="1:14" x14ac:dyDescent="0.25">
      <c r="A1522"/>
      <c r="B1522"/>
      <c r="C1522"/>
      <c r="D1522"/>
      <c r="E1522"/>
      <c r="F1522"/>
      <c r="G1522"/>
      <c r="H1522"/>
      <c r="I1522"/>
      <c r="J1522" s="183"/>
      <c r="K1522"/>
      <c r="L1522" s="184"/>
      <c r="M1522" s="184"/>
      <c r="N1522" s="183"/>
    </row>
    <row r="1523" spans="1:14" x14ac:dyDescent="0.25">
      <c r="A1523"/>
      <c r="B1523"/>
      <c r="C1523"/>
      <c r="D1523"/>
      <c r="E1523"/>
      <c r="F1523"/>
      <c r="G1523"/>
      <c r="H1523"/>
      <c r="I1523"/>
      <c r="J1523" s="183"/>
      <c r="K1523"/>
      <c r="L1523" s="184"/>
      <c r="M1523" s="184"/>
      <c r="N1523" s="183"/>
    </row>
    <row r="1524" spans="1:14" x14ac:dyDescent="0.25">
      <c r="A1524"/>
      <c r="B1524"/>
      <c r="C1524"/>
      <c r="D1524"/>
      <c r="E1524"/>
      <c r="F1524"/>
      <c r="G1524"/>
      <c r="H1524"/>
      <c r="I1524"/>
      <c r="J1524" s="183"/>
      <c r="K1524"/>
      <c r="L1524" s="184"/>
      <c r="M1524" s="184"/>
      <c r="N1524" s="183"/>
    </row>
    <row r="1525" spans="1:14" x14ac:dyDescent="0.25">
      <c r="A1525"/>
      <c r="B1525"/>
      <c r="C1525"/>
      <c r="D1525"/>
      <c r="E1525"/>
      <c r="F1525"/>
      <c r="G1525"/>
      <c r="H1525"/>
      <c r="I1525"/>
      <c r="J1525" s="183"/>
      <c r="K1525"/>
      <c r="L1525" s="184"/>
      <c r="M1525" s="184"/>
      <c r="N1525" s="183"/>
    </row>
    <row r="1526" spans="1:14" x14ac:dyDescent="0.25">
      <c r="A1526"/>
      <c r="B1526"/>
      <c r="C1526"/>
      <c r="D1526"/>
      <c r="E1526"/>
      <c r="F1526"/>
      <c r="G1526"/>
      <c r="H1526"/>
      <c r="I1526"/>
      <c r="J1526" s="183"/>
      <c r="K1526"/>
      <c r="L1526" s="184"/>
      <c r="M1526" s="184"/>
      <c r="N1526" s="183"/>
    </row>
    <row r="1527" spans="1:14" x14ac:dyDescent="0.25">
      <c r="A1527"/>
      <c r="B1527"/>
      <c r="C1527"/>
      <c r="D1527"/>
      <c r="E1527"/>
      <c r="F1527"/>
      <c r="G1527"/>
      <c r="H1527"/>
      <c r="I1527"/>
      <c r="J1527" s="183"/>
      <c r="K1527"/>
      <c r="L1527" s="184"/>
      <c r="M1527" s="184"/>
      <c r="N1527" s="183"/>
    </row>
    <row r="1528" spans="1:14" x14ac:dyDescent="0.25">
      <c r="A1528"/>
      <c r="B1528"/>
      <c r="C1528"/>
      <c r="D1528"/>
      <c r="E1528"/>
      <c r="F1528"/>
      <c r="G1528"/>
      <c r="H1528"/>
      <c r="I1528"/>
      <c r="J1528" s="183"/>
      <c r="K1528"/>
      <c r="L1528" s="184"/>
      <c r="M1528" s="184"/>
      <c r="N1528" s="183"/>
    </row>
    <row r="1529" spans="1:14" x14ac:dyDescent="0.25">
      <c r="A1529"/>
      <c r="B1529"/>
      <c r="C1529"/>
      <c r="D1529"/>
      <c r="E1529"/>
      <c r="F1529"/>
      <c r="G1529"/>
      <c r="H1529"/>
      <c r="I1529"/>
      <c r="J1529" s="183"/>
      <c r="K1529"/>
      <c r="L1529" s="184"/>
      <c r="M1529" s="184"/>
      <c r="N1529" s="183"/>
    </row>
    <row r="1530" spans="1:14" x14ac:dyDescent="0.25">
      <c r="A1530"/>
      <c r="B1530"/>
      <c r="C1530"/>
      <c r="D1530"/>
      <c r="E1530"/>
      <c r="F1530"/>
      <c r="G1530"/>
      <c r="H1530"/>
      <c r="I1530"/>
      <c r="J1530" s="183"/>
      <c r="K1530"/>
      <c r="L1530" s="184"/>
      <c r="M1530" s="184"/>
      <c r="N1530" s="183"/>
    </row>
    <row r="1531" spans="1:14" x14ac:dyDescent="0.25">
      <c r="A1531"/>
      <c r="B1531"/>
      <c r="C1531"/>
      <c r="D1531"/>
      <c r="E1531"/>
      <c r="F1531"/>
      <c r="G1531"/>
      <c r="H1531"/>
      <c r="I1531"/>
      <c r="J1531" s="183"/>
      <c r="K1531"/>
      <c r="L1531" s="184"/>
      <c r="M1531" s="184"/>
      <c r="N1531" s="183"/>
    </row>
    <row r="1532" spans="1:14" x14ac:dyDescent="0.25">
      <c r="A1532"/>
      <c r="B1532"/>
      <c r="C1532"/>
      <c r="D1532"/>
      <c r="E1532"/>
      <c r="F1532"/>
      <c r="G1532"/>
      <c r="H1532"/>
      <c r="I1532"/>
      <c r="J1532" s="183"/>
      <c r="K1532"/>
      <c r="L1532" s="184"/>
      <c r="M1532" s="184"/>
      <c r="N1532" s="183"/>
    </row>
    <row r="1533" spans="1:14" x14ac:dyDescent="0.25">
      <c r="A1533"/>
      <c r="B1533"/>
      <c r="C1533"/>
      <c r="D1533"/>
      <c r="E1533"/>
      <c r="F1533"/>
      <c r="G1533"/>
      <c r="H1533"/>
      <c r="I1533"/>
      <c r="J1533" s="183"/>
      <c r="K1533"/>
      <c r="L1533" s="184"/>
      <c r="M1533" s="184"/>
      <c r="N1533" s="183"/>
    </row>
    <row r="1534" spans="1:14" x14ac:dyDescent="0.25">
      <c r="A1534"/>
      <c r="B1534"/>
      <c r="C1534"/>
      <c r="D1534"/>
      <c r="E1534"/>
      <c r="F1534"/>
      <c r="G1534"/>
      <c r="H1534"/>
      <c r="I1534"/>
      <c r="J1534" s="183"/>
      <c r="K1534"/>
      <c r="L1534" s="184"/>
      <c r="M1534" s="184"/>
      <c r="N1534" s="183"/>
    </row>
    <row r="1535" spans="1:14" x14ac:dyDescent="0.25">
      <c r="A1535"/>
      <c r="B1535"/>
      <c r="C1535"/>
      <c r="D1535"/>
      <c r="E1535"/>
      <c r="F1535"/>
      <c r="G1535"/>
      <c r="H1535"/>
      <c r="I1535"/>
      <c r="J1535" s="183"/>
      <c r="K1535"/>
      <c r="L1535" s="184"/>
      <c r="M1535" s="184"/>
      <c r="N1535" s="183"/>
    </row>
    <row r="1536" spans="1:14" x14ac:dyDescent="0.25">
      <c r="A1536"/>
      <c r="B1536"/>
      <c r="C1536"/>
      <c r="D1536"/>
      <c r="E1536"/>
      <c r="F1536"/>
      <c r="G1536"/>
      <c r="H1536"/>
      <c r="I1536"/>
      <c r="J1536" s="183"/>
      <c r="K1536"/>
      <c r="L1536" s="184"/>
      <c r="M1536" s="184"/>
      <c r="N1536" s="183"/>
    </row>
    <row r="1537" spans="1:14" x14ac:dyDescent="0.25">
      <c r="A1537"/>
      <c r="B1537"/>
      <c r="C1537"/>
      <c r="D1537"/>
      <c r="E1537"/>
      <c r="F1537"/>
      <c r="G1537"/>
      <c r="H1537"/>
      <c r="I1537"/>
      <c r="J1537" s="183"/>
      <c r="K1537"/>
      <c r="L1537" s="184"/>
      <c r="M1537" s="184"/>
      <c r="N1537" s="183"/>
    </row>
    <row r="1538" spans="1:14" x14ac:dyDescent="0.25">
      <c r="A1538"/>
      <c r="B1538"/>
      <c r="C1538"/>
      <c r="D1538"/>
      <c r="E1538"/>
      <c r="F1538"/>
      <c r="G1538"/>
      <c r="H1538"/>
      <c r="I1538"/>
      <c r="J1538" s="183"/>
      <c r="K1538"/>
      <c r="L1538" s="184"/>
      <c r="M1538" s="184"/>
      <c r="N1538" s="183"/>
    </row>
    <row r="1539" spans="1:14" x14ac:dyDescent="0.25">
      <c r="A1539"/>
      <c r="B1539"/>
      <c r="C1539"/>
      <c r="D1539"/>
      <c r="E1539"/>
      <c r="F1539"/>
      <c r="G1539"/>
      <c r="H1539"/>
      <c r="I1539"/>
      <c r="J1539" s="183"/>
      <c r="K1539"/>
      <c r="L1539" s="184"/>
      <c r="M1539" s="184"/>
      <c r="N1539" s="183"/>
    </row>
    <row r="1540" spans="1:14" x14ac:dyDescent="0.25">
      <c r="A1540"/>
      <c r="B1540"/>
      <c r="C1540"/>
      <c r="D1540"/>
      <c r="E1540"/>
      <c r="F1540"/>
      <c r="G1540"/>
      <c r="H1540"/>
      <c r="I1540"/>
      <c r="J1540" s="183"/>
      <c r="K1540"/>
      <c r="L1540" s="184"/>
      <c r="M1540" s="184"/>
      <c r="N1540" s="183"/>
    </row>
    <row r="1541" spans="1:14" x14ac:dyDescent="0.25">
      <c r="A1541"/>
      <c r="B1541"/>
      <c r="C1541"/>
      <c r="D1541"/>
      <c r="E1541"/>
      <c r="F1541"/>
      <c r="G1541"/>
      <c r="H1541"/>
      <c r="I1541"/>
      <c r="J1541" s="183"/>
      <c r="K1541"/>
      <c r="L1541" s="184"/>
      <c r="M1541" s="184"/>
      <c r="N1541" s="183"/>
    </row>
    <row r="1542" spans="1:14" x14ac:dyDescent="0.25">
      <c r="A1542"/>
      <c r="B1542"/>
      <c r="C1542"/>
      <c r="D1542"/>
      <c r="E1542"/>
      <c r="F1542"/>
      <c r="G1542"/>
      <c r="H1542"/>
      <c r="I1542"/>
      <c r="J1542" s="183"/>
      <c r="K1542"/>
      <c r="L1542" s="184"/>
      <c r="M1542" s="184"/>
      <c r="N1542" s="183"/>
    </row>
    <row r="1543" spans="1:14" x14ac:dyDescent="0.25">
      <c r="A1543"/>
      <c r="B1543"/>
      <c r="C1543"/>
      <c r="D1543"/>
      <c r="E1543"/>
      <c r="F1543"/>
      <c r="G1543"/>
      <c r="H1543"/>
      <c r="I1543"/>
      <c r="J1543" s="183"/>
      <c r="K1543"/>
      <c r="L1543" s="184"/>
      <c r="M1543" s="184"/>
      <c r="N1543" s="183"/>
    </row>
    <row r="1544" spans="1:14" x14ac:dyDescent="0.25">
      <c r="A1544"/>
      <c r="B1544"/>
      <c r="C1544"/>
      <c r="D1544"/>
      <c r="E1544"/>
      <c r="F1544"/>
      <c r="G1544"/>
      <c r="H1544"/>
      <c r="I1544"/>
      <c r="J1544" s="183"/>
      <c r="K1544"/>
      <c r="L1544" s="184"/>
      <c r="M1544" s="184"/>
      <c r="N1544" s="183"/>
    </row>
    <row r="1545" spans="1:14" x14ac:dyDescent="0.25">
      <c r="A1545"/>
      <c r="B1545"/>
      <c r="C1545"/>
      <c r="D1545"/>
      <c r="E1545"/>
      <c r="F1545"/>
      <c r="G1545"/>
      <c r="H1545"/>
      <c r="I1545"/>
      <c r="J1545" s="183"/>
      <c r="K1545"/>
      <c r="L1545" s="184"/>
      <c r="M1545" s="184"/>
      <c r="N1545" s="183"/>
    </row>
    <row r="1546" spans="1:14" x14ac:dyDescent="0.25">
      <c r="A1546"/>
      <c r="B1546"/>
      <c r="C1546"/>
      <c r="D1546"/>
      <c r="E1546"/>
      <c r="F1546"/>
      <c r="G1546"/>
      <c r="H1546"/>
      <c r="I1546"/>
      <c r="J1546" s="183"/>
      <c r="K1546"/>
      <c r="L1546" s="184"/>
      <c r="M1546" s="184"/>
      <c r="N1546" s="183"/>
    </row>
    <row r="1547" spans="1:14" x14ac:dyDescent="0.25">
      <c r="A1547"/>
      <c r="B1547"/>
      <c r="C1547"/>
      <c r="D1547"/>
      <c r="E1547"/>
      <c r="F1547"/>
      <c r="G1547"/>
      <c r="H1547"/>
      <c r="I1547"/>
      <c r="J1547" s="183"/>
      <c r="K1547"/>
      <c r="L1547" s="184"/>
      <c r="M1547" s="184"/>
      <c r="N1547" s="183"/>
    </row>
    <row r="1548" spans="1:14" x14ac:dyDescent="0.25">
      <c r="A1548"/>
      <c r="B1548"/>
      <c r="C1548"/>
      <c r="D1548"/>
      <c r="E1548"/>
      <c r="F1548"/>
      <c r="G1548"/>
      <c r="H1548"/>
      <c r="I1548"/>
      <c r="J1548" s="183"/>
      <c r="K1548"/>
      <c r="L1548" s="184"/>
      <c r="M1548" s="184"/>
      <c r="N1548" s="183"/>
    </row>
    <row r="1549" spans="1:14" x14ac:dyDescent="0.25">
      <c r="A1549"/>
      <c r="B1549"/>
      <c r="C1549"/>
      <c r="D1549"/>
      <c r="E1549"/>
      <c r="F1549"/>
      <c r="G1549"/>
      <c r="H1549"/>
      <c r="I1549"/>
      <c r="J1549" s="183"/>
      <c r="K1549"/>
      <c r="L1549" s="184"/>
      <c r="M1549" s="184"/>
      <c r="N1549" s="183"/>
    </row>
    <row r="1550" spans="1:14" x14ac:dyDescent="0.25">
      <c r="A1550"/>
      <c r="B1550"/>
      <c r="C1550"/>
      <c r="D1550"/>
      <c r="E1550"/>
      <c r="F1550"/>
      <c r="G1550"/>
      <c r="H1550"/>
      <c r="I1550"/>
      <c r="J1550" s="183"/>
      <c r="K1550"/>
      <c r="L1550" s="184"/>
      <c r="M1550" s="184"/>
      <c r="N1550" s="183"/>
    </row>
    <row r="1551" spans="1:14" x14ac:dyDescent="0.25">
      <c r="A1551"/>
      <c r="B1551"/>
      <c r="C1551"/>
      <c r="D1551"/>
      <c r="E1551"/>
      <c r="F1551"/>
      <c r="G1551"/>
      <c r="H1551"/>
      <c r="I1551"/>
      <c r="J1551" s="183"/>
      <c r="K1551"/>
      <c r="L1551" s="184"/>
      <c r="M1551" s="184"/>
      <c r="N1551" s="183"/>
    </row>
    <row r="1552" spans="1:14" x14ac:dyDescent="0.25">
      <c r="A1552"/>
      <c r="B1552"/>
      <c r="C1552"/>
      <c r="D1552"/>
      <c r="E1552"/>
      <c r="F1552"/>
      <c r="G1552"/>
      <c r="H1552"/>
      <c r="I1552"/>
      <c r="J1552" s="183"/>
      <c r="K1552"/>
      <c r="L1552" s="184"/>
      <c r="M1552" s="184"/>
      <c r="N1552" s="183"/>
    </row>
    <row r="1553" spans="1:14" x14ac:dyDescent="0.25">
      <c r="A1553"/>
      <c r="B1553"/>
      <c r="C1553"/>
      <c r="D1553"/>
      <c r="E1553"/>
      <c r="F1553"/>
      <c r="G1553"/>
      <c r="H1553"/>
      <c r="I1553"/>
      <c r="J1553" s="183"/>
      <c r="K1553"/>
      <c r="L1553" s="184"/>
      <c r="M1553" s="184"/>
      <c r="N1553" s="183"/>
    </row>
    <row r="1554" spans="1:14" x14ac:dyDescent="0.25">
      <c r="A1554"/>
      <c r="B1554"/>
      <c r="C1554"/>
      <c r="D1554"/>
      <c r="E1554"/>
      <c r="F1554"/>
      <c r="G1554"/>
      <c r="H1554"/>
      <c r="I1554"/>
      <c r="J1554" s="183"/>
      <c r="K1554"/>
      <c r="L1554" s="184"/>
      <c r="M1554" s="184"/>
      <c r="N1554" s="183"/>
    </row>
    <row r="1555" spans="1:14" x14ac:dyDescent="0.25">
      <c r="A1555"/>
      <c r="B1555"/>
      <c r="C1555"/>
      <c r="D1555"/>
      <c r="E1555"/>
      <c r="F1555"/>
      <c r="G1555"/>
      <c r="H1555"/>
      <c r="I1555"/>
      <c r="J1555" s="183"/>
      <c r="K1555"/>
      <c r="L1555" s="184"/>
      <c r="M1555" s="184"/>
      <c r="N1555" s="183"/>
    </row>
    <row r="1556" spans="1:14" x14ac:dyDescent="0.25">
      <c r="A1556"/>
      <c r="B1556"/>
      <c r="C1556"/>
      <c r="D1556"/>
      <c r="E1556"/>
      <c r="F1556"/>
      <c r="G1556"/>
      <c r="H1556"/>
      <c r="I1556"/>
      <c r="J1556" s="183"/>
      <c r="K1556"/>
      <c r="L1556" s="184"/>
      <c r="M1556" s="184"/>
      <c r="N1556" s="183"/>
    </row>
    <row r="1557" spans="1:14" x14ac:dyDescent="0.25">
      <c r="A1557"/>
      <c r="B1557"/>
      <c r="C1557"/>
      <c r="D1557"/>
      <c r="E1557"/>
      <c r="F1557"/>
      <c r="G1557"/>
      <c r="H1557"/>
      <c r="I1557"/>
      <c r="J1557" s="183"/>
      <c r="K1557"/>
      <c r="L1557" s="184"/>
      <c r="M1557" s="184"/>
      <c r="N1557" s="183"/>
    </row>
    <row r="1558" spans="1:14" x14ac:dyDescent="0.25">
      <c r="A1558"/>
      <c r="B1558"/>
      <c r="C1558"/>
      <c r="D1558"/>
      <c r="E1558"/>
      <c r="F1558"/>
      <c r="G1558"/>
      <c r="H1558"/>
      <c r="I1558"/>
      <c r="J1558" s="183"/>
      <c r="K1558"/>
      <c r="L1558" s="184"/>
      <c r="M1558" s="184"/>
      <c r="N1558" s="183"/>
    </row>
    <row r="1559" spans="1:14" x14ac:dyDescent="0.25">
      <c r="A1559"/>
      <c r="B1559"/>
      <c r="C1559"/>
      <c r="D1559"/>
      <c r="E1559"/>
      <c r="F1559"/>
      <c r="G1559"/>
      <c r="H1559"/>
      <c r="I1559"/>
      <c r="J1559" s="183"/>
      <c r="K1559"/>
      <c r="L1559" s="184"/>
      <c r="M1559" s="184"/>
      <c r="N1559" s="183"/>
    </row>
    <row r="1560" spans="1:14" x14ac:dyDescent="0.25">
      <c r="A1560"/>
      <c r="B1560"/>
      <c r="C1560"/>
      <c r="D1560"/>
      <c r="E1560"/>
      <c r="F1560"/>
      <c r="G1560"/>
      <c r="H1560"/>
      <c r="I1560"/>
      <c r="J1560" s="183"/>
      <c r="K1560"/>
      <c r="L1560" s="184"/>
      <c r="M1560" s="184"/>
      <c r="N1560" s="183"/>
    </row>
    <row r="1561" spans="1:14" x14ac:dyDescent="0.25">
      <c r="A1561"/>
      <c r="B1561"/>
      <c r="C1561"/>
      <c r="D1561"/>
      <c r="E1561"/>
      <c r="F1561"/>
      <c r="G1561"/>
      <c r="H1561"/>
      <c r="I1561"/>
      <c r="J1561" s="183"/>
      <c r="K1561"/>
      <c r="L1561" s="184"/>
      <c r="M1561" s="184"/>
      <c r="N1561" s="183"/>
    </row>
    <row r="1562" spans="1:14" x14ac:dyDescent="0.25">
      <c r="A1562"/>
      <c r="B1562"/>
      <c r="C1562"/>
      <c r="D1562"/>
      <c r="E1562"/>
      <c r="F1562"/>
      <c r="G1562"/>
      <c r="H1562"/>
      <c r="I1562"/>
      <c r="J1562" s="183"/>
      <c r="K1562"/>
      <c r="L1562" s="184"/>
      <c r="M1562" s="184"/>
      <c r="N1562" s="183"/>
    </row>
    <row r="1563" spans="1:14" x14ac:dyDescent="0.25">
      <c r="A1563"/>
      <c r="B1563"/>
      <c r="C1563"/>
      <c r="D1563"/>
      <c r="E1563"/>
      <c r="F1563"/>
      <c r="G1563"/>
      <c r="H1563"/>
      <c r="I1563"/>
      <c r="J1563" s="183"/>
      <c r="K1563"/>
      <c r="L1563" s="184"/>
      <c r="M1563" s="184"/>
      <c r="N1563" s="183"/>
    </row>
    <row r="1564" spans="1:14" x14ac:dyDescent="0.25">
      <c r="A1564"/>
      <c r="B1564"/>
      <c r="C1564"/>
      <c r="D1564"/>
      <c r="E1564"/>
      <c r="F1564"/>
      <c r="G1564"/>
      <c r="H1564"/>
      <c r="I1564"/>
      <c r="J1564" s="183"/>
      <c r="K1564"/>
      <c r="L1564" s="184"/>
      <c r="M1564" s="184"/>
      <c r="N1564" s="183"/>
    </row>
    <row r="1565" spans="1:14" x14ac:dyDescent="0.25">
      <c r="A1565"/>
      <c r="B1565"/>
      <c r="C1565"/>
      <c r="D1565"/>
      <c r="E1565"/>
      <c r="F1565"/>
      <c r="G1565"/>
      <c r="H1565"/>
      <c r="I1565"/>
      <c r="J1565" s="183"/>
      <c r="K1565"/>
      <c r="L1565" s="184"/>
      <c r="M1565" s="184"/>
      <c r="N1565" s="183"/>
    </row>
    <row r="1566" spans="1:14" x14ac:dyDescent="0.25">
      <c r="A1566"/>
      <c r="B1566"/>
      <c r="C1566"/>
      <c r="D1566"/>
      <c r="E1566"/>
      <c r="F1566"/>
      <c r="G1566"/>
      <c r="H1566"/>
      <c r="I1566"/>
      <c r="J1566" s="183"/>
      <c r="K1566"/>
      <c r="L1566" s="184"/>
      <c r="M1566" s="184"/>
      <c r="N1566" s="183"/>
    </row>
    <row r="1567" spans="1:14" x14ac:dyDescent="0.25">
      <c r="A1567"/>
      <c r="B1567"/>
      <c r="C1567"/>
      <c r="D1567"/>
      <c r="E1567"/>
      <c r="F1567"/>
      <c r="G1567"/>
      <c r="H1567"/>
      <c r="I1567"/>
      <c r="J1567" s="183"/>
      <c r="K1567"/>
      <c r="L1567" s="184"/>
      <c r="M1567" s="184"/>
      <c r="N1567" s="183"/>
    </row>
    <row r="1568" spans="1:14" x14ac:dyDescent="0.25">
      <c r="A1568"/>
      <c r="B1568"/>
      <c r="C1568"/>
      <c r="D1568"/>
      <c r="E1568"/>
      <c r="F1568"/>
      <c r="G1568"/>
      <c r="H1568"/>
      <c r="I1568"/>
      <c r="J1568" s="183"/>
      <c r="K1568"/>
      <c r="L1568" s="184"/>
      <c r="M1568" s="184"/>
      <c r="N1568" s="183"/>
    </row>
    <row r="1569" spans="1:14" x14ac:dyDescent="0.25">
      <c r="A1569"/>
      <c r="B1569"/>
      <c r="C1569"/>
      <c r="D1569"/>
      <c r="E1569"/>
      <c r="F1569"/>
      <c r="G1569"/>
      <c r="H1569"/>
      <c r="I1569"/>
      <c r="J1569" s="183"/>
      <c r="K1569"/>
      <c r="L1569" s="184"/>
      <c r="M1569" s="184"/>
      <c r="N1569" s="183"/>
    </row>
    <row r="1570" spans="1:14" x14ac:dyDescent="0.25">
      <c r="A1570"/>
      <c r="B1570"/>
      <c r="C1570"/>
      <c r="D1570"/>
      <c r="E1570"/>
      <c r="F1570"/>
      <c r="G1570"/>
      <c r="H1570"/>
      <c r="I1570"/>
      <c r="J1570" s="183"/>
      <c r="K1570"/>
      <c r="L1570" s="184"/>
      <c r="M1570" s="184"/>
      <c r="N1570" s="183"/>
    </row>
    <row r="1571" spans="1:14" x14ac:dyDescent="0.25">
      <c r="A1571"/>
      <c r="B1571"/>
      <c r="C1571"/>
      <c r="D1571"/>
      <c r="E1571"/>
      <c r="F1571"/>
      <c r="G1571"/>
      <c r="H1571"/>
      <c r="I1571"/>
      <c r="J1571" s="183"/>
      <c r="K1571"/>
      <c r="L1571" s="184"/>
      <c r="M1571" s="184"/>
      <c r="N1571" s="183"/>
    </row>
    <row r="1572" spans="1:14" x14ac:dyDescent="0.25">
      <c r="A1572"/>
      <c r="B1572"/>
      <c r="C1572"/>
      <c r="D1572"/>
      <c r="E1572"/>
      <c r="F1572"/>
      <c r="G1572"/>
      <c r="H1572"/>
      <c r="I1572"/>
      <c r="J1572" s="183"/>
      <c r="K1572"/>
      <c r="L1572" s="184"/>
      <c r="M1572" s="184"/>
      <c r="N1572" s="183"/>
    </row>
    <row r="1573" spans="1:14" x14ac:dyDescent="0.25">
      <c r="A1573"/>
      <c r="B1573"/>
      <c r="C1573"/>
      <c r="D1573"/>
      <c r="E1573"/>
      <c r="F1573"/>
      <c r="G1573"/>
      <c r="H1573"/>
      <c r="I1573"/>
      <c r="J1573" s="183"/>
      <c r="K1573"/>
      <c r="L1573" s="184"/>
      <c r="M1573" s="184"/>
      <c r="N1573" s="183"/>
    </row>
    <row r="1574" spans="1:14" x14ac:dyDescent="0.25">
      <c r="A1574"/>
      <c r="B1574"/>
      <c r="C1574"/>
      <c r="D1574"/>
      <c r="E1574"/>
      <c r="F1574"/>
      <c r="G1574"/>
      <c r="H1574"/>
      <c r="I1574"/>
      <c r="J1574" s="183"/>
      <c r="K1574"/>
      <c r="L1574" s="184"/>
      <c r="M1574" s="184"/>
      <c r="N1574" s="183"/>
    </row>
    <row r="1575" spans="1:14" x14ac:dyDescent="0.25">
      <c r="A1575"/>
      <c r="B1575"/>
      <c r="C1575"/>
      <c r="D1575"/>
      <c r="E1575"/>
      <c r="F1575"/>
      <c r="G1575"/>
      <c r="H1575"/>
      <c r="I1575"/>
      <c r="J1575" s="183"/>
      <c r="K1575"/>
      <c r="L1575" s="184"/>
      <c r="M1575" s="184"/>
      <c r="N1575" s="183"/>
    </row>
    <row r="1576" spans="1:14" x14ac:dyDescent="0.25">
      <c r="A1576"/>
      <c r="B1576"/>
      <c r="C1576"/>
      <c r="D1576"/>
      <c r="E1576"/>
      <c r="F1576"/>
      <c r="G1576"/>
      <c r="H1576"/>
      <c r="I1576"/>
      <c r="J1576" s="183"/>
      <c r="K1576"/>
      <c r="L1576" s="184"/>
      <c r="M1576" s="184"/>
      <c r="N1576" s="183"/>
    </row>
    <row r="1577" spans="1:14" x14ac:dyDescent="0.25">
      <c r="A1577"/>
      <c r="B1577"/>
      <c r="C1577"/>
      <c r="D1577"/>
      <c r="E1577"/>
      <c r="F1577"/>
      <c r="G1577"/>
      <c r="H1577"/>
      <c r="I1577"/>
      <c r="J1577" s="183"/>
      <c r="K1577"/>
      <c r="L1577" s="184"/>
      <c r="M1577" s="184"/>
      <c r="N1577" s="183"/>
    </row>
    <row r="1578" spans="1:14" x14ac:dyDescent="0.25">
      <c r="A1578"/>
      <c r="B1578"/>
      <c r="C1578"/>
      <c r="D1578"/>
      <c r="E1578"/>
      <c r="F1578"/>
      <c r="G1578"/>
      <c r="H1578"/>
      <c r="I1578"/>
      <c r="J1578" s="183"/>
      <c r="K1578"/>
      <c r="L1578" s="184"/>
      <c r="M1578" s="184"/>
      <c r="N1578" s="183"/>
    </row>
    <row r="1579" spans="1:14" x14ac:dyDescent="0.25">
      <c r="A1579"/>
      <c r="B1579"/>
      <c r="C1579"/>
      <c r="D1579"/>
      <c r="E1579"/>
      <c r="F1579"/>
      <c r="G1579"/>
      <c r="H1579"/>
      <c r="I1579"/>
      <c r="J1579" s="183"/>
      <c r="K1579"/>
      <c r="L1579" s="184"/>
      <c r="M1579" s="184"/>
      <c r="N1579" s="183"/>
    </row>
    <row r="1580" spans="1:14" x14ac:dyDescent="0.25">
      <c r="A1580"/>
      <c r="B1580"/>
      <c r="C1580"/>
      <c r="D1580"/>
      <c r="E1580"/>
      <c r="F1580"/>
      <c r="G1580"/>
      <c r="H1580"/>
      <c r="I1580"/>
      <c r="J1580" s="183"/>
      <c r="K1580"/>
      <c r="L1580" s="184"/>
      <c r="M1580" s="184"/>
      <c r="N1580" s="183"/>
    </row>
    <row r="1581" spans="1:14" x14ac:dyDescent="0.25">
      <c r="A1581"/>
      <c r="B1581"/>
      <c r="C1581"/>
      <c r="D1581"/>
      <c r="E1581"/>
      <c r="F1581"/>
      <c r="G1581"/>
      <c r="H1581"/>
      <c r="I1581"/>
      <c r="J1581" s="183"/>
      <c r="K1581"/>
      <c r="L1581" s="184"/>
      <c r="M1581" s="184"/>
      <c r="N1581" s="183"/>
    </row>
    <row r="1582" spans="1:14" x14ac:dyDescent="0.25">
      <c r="A1582"/>
      <c r="B1582"/>
      <c r="C1582"/>
      <c r="D1582"/>
      <c r="E1582"/>
      <c r="F1582"/>
      <c r="G1582"/>
      <c r="H1582"/>
      <c r="I1582"/>
      <c r="J1582" s="183"/>
      <c r="K1582"/>
      <c r="L1582" s="184"/>
      <c r="M1582" s="184"/>
      <c r="N1582" s="183"/>
    </row>
    <row r="1583" spans="1:14" x14ac:dyDescent="0.25">
      <c r="A1583"/>
      <c r="B1583"/>
      <c r="C1583"/>
      <c r="D1583"/>
      <c r="E1583"/>
      <c r="F1583"/>
      <c r="G1583"/>
      <c r="H1583"/>
      <c r="I1583"/>
      <c r="J1583" s="183"/>
      <c r="K1583"/>
      <c r="L1583" s="184"/>
      <c r="M1583" s="184"/>
      <c r="N1583" s="183"/>
    </row>
    <row r="1584" spans="1:14" x14ac:dyDescent="0.25">
      <c r="A1584"/>
      <c r="B1584"/>
      <c r="C1584"/>
      <c r="D1584"/>
      <c r="E1584"/>
      <c r="F1584"/>
      <c r="G1584"/>
      <c r="H1584"/>
      <c r="I1584"/>
      <c r="J1584" s="183"/>
      <c r="K1584"/>
      <c r="L1584" s="184"/>
      <c r="M1584" s="184"/>
      <c r="N1584" s="183"/>
    </row>
    <row r="1585" spans="1:14" x14ac:dyDescent="0.25">
      <c r="A1585"/>
      <c r="B1585"/>
      <c r="C1585"/>
      <c r="D1585"/>
      <c r="E1585"/>
      <c r="F1585"/>
      <c r="G1585"/>
      <c r="H1585"/>
      <c r="I1585"/>
      <c r="J1585" s="183"/>
      <c r="K1585"/>
      <c r="L1585" s="184"/>
      <c r="M1585" s="184"/>
      <c r="N1585" s="183"/>
    </row>
    <row r="1586" spans="1:14" x14ac:dyDescent="0.25">
      <c r="A1586"/>
      <c r="B1586"/>
      <c r="C1586"/>
      <c r="D1586"/>
      <c r="E1586"/>
      <c r="F1586"/>
      <c r="G1586"/>
      <c r="H1586"/>
      <c r="I1586"/>
      <c r="J1586" s="183"/>
      <c r="K1586"/>
      <c r="L1586" s="184"/>
      <c r="M1586" s="184"/>
      <c r="N1586" s="183"/>
    </row>
    <row r="1587" spans="1:14" x14ac:dyDescent="0.25">
      <c r="A1587"/>
      <c r="B1587"/>
      <c r="C1587"/>
      <c r="D1587"/>
      <c r="E1587"/>
      <c r="F1587"/>
      <c r="G1587"/>
      <c r="H1587"/>
      <c r="I1587"/>
      <c r="J1587" s="183"/>
      <c r="K1587"/>
      <c r="L1587" s="184"/>
      <c r="M1587" s="184"/>
      <c r="N1587" s="183"/>
    </row>
    <row r="1588" spans="1:14" x14ac:dyDescent="0.25">
      <c r="A1588"/>
      <c r="B1588"/>
      <c r="C1588"/>
      <c r="D1588"/>
      <c r="E1588"/>
      <c r="F1588"/>
      <c r="G1588"/>
      <c r="H1588"/>
      <c r="I1588"/>
      <c r="J1588" s="183"/>
      <c r="K1588"/>
      <c r="L1588" s="184"/>
      <c r="M1588" s="184"/>
      <c r="N1588" s="183"/>
    </row>
    <row r="1589" spans="1:14" x14ac:dyDescent="0.25">
      <c r="A1589"/>
      <c r="B1589"/>
      <c r="C1589"/>
      <c r="D1589"/>
      <c r="E1589"/>
      <c r="F1589"/>
      <c r="G1589"/>
      <c r="H1589"/>
      <c r="I1589"/>
      <c r="J1589" s="183"/>
      <c r="K1589"/>
      <c r="L1589" s="184"/>
      <c r="M1589" s="184"/>
      <c r="N1589" s="183"/>
    </row>
    <row r="1590" spans="1:14" x14ac:dyDescent="0.25">
      <c r="A1590"/>
      <c r="B1590"/>
      <c r="C1590"/>
      <c r="D1590"/>
      <c r="E1590"/>
      <c r="F1590"/>
      <c r="G1590"/>
      <c r="H1590"/>
      <c r="I1590"/>
      <c r="J1590" s="183"/>
      <c r="K1590"/>
      <c r="L1590" s="184"/>
      <c r="M1590" s="184"/>
      <c r="N1590" s="183"/>
    </row>
    <row r="1591" spans="1:14" x14ac:dyDescent="0.25">
      <c r="A1591"/>
      <c r="B1591"/>
      <c r="C1591"/>
      <c r="D1591"/>
      <c r="E1591"/>
      <c r="F1591"/>
      <c r="G1591"/>
      <c r="H1591"/>
      <c r="I1591"/>
      <c r="J1591" s="183"/>
      <c r="K1591"/>
      <c r="L1591" s="184"/>
      <c r="M1591" s="184"/>
      <c r="N1591" s="183"/>
    </row>
    <row r="1592" spans="1:14" x14ac:dyDescent="0.25">
      <c r="A1592"/>
      <c r="B1592"/>
      <c r="C1592"/>
      <c r="D1592"/>
      <c r="E1592"/>
      <c r="F1592"/>
      <c r="G1592"/>
      <c r="H1592"/>
      <c r="I1592"/>
      <c r="J1592" s="183"/>
      <c r="K1592"/>
      <c r="L1592" s="184"/>
      <c r="M1592" s="184"/>
      <c r="N1592" s="183"/>
    </row>
    <row r="1593" spans="1:14" x14ac:dyDescent="0.25">
      <c r="A1593"/>
      <c r="B1593"/>
      <c r="C1593"/>
      <c r="D1593"/>
      <c r="E1593"/>
      <c r="F1593"/>
      <c r="G1593"/>
      <c r="H1593"/>
      <c r="I1593"/>
      <c r="J1593" s="183"/>
      <c r="K1593"/>
      <c r="L1593" s="184"/>
      <c r="M1593" s="184"/>
      <c r="N1593" s="183"/>
    </row>
    <row r="1594" spans="1:14" x14ac:dyDescent="0.25">
      <c r="A1594"/>
      <c r="B1594"/>
      <c r="C1594"/>
      <c r="D1594"/>
      <c r="E1594"/>
      <c r="F1594"/>
      <c r="G1594"/>
      <c r="H1594"/>
      <c r="I1594"/>
      <c r="J1594" s="183"/>
      <c r="K1594"/>
      <c r="L1594" s="184"/>
      <c r="M1594" s="184"/>
      <c r="N1594" s="183"/>
    </row>
    <row r="1595" spans="1:14" x14ac:dyDescent="0.25">
      <c r="A1595"/>
      <c r="B1595"/>
      <c r="C1595"/>
      <c r="D1595"/>
      <c r="E1595"/>
      <c r="F1595"/>
      <c r="G1595"/>
      <c r="H1595"/>
      <c r="I1595"/>
      <c r="J1595" s="183"/>
      <c r="K1595"/>
      <c r="L1595" s="184"/>
      <c r="M1595" s="184"/>
      <c r="N1595" s="183"/>
    </row>
    <row r="1596" spans="1:14" x14ac:dyDescent="0.25">
      <c r="A1596"/>
      <c r="B1596"/>
      <c r="C1596"/>
      <c r="D1596"/>
      <c r="E1596"/>
      <c r="F1596"/>
      <c r="G1596"/>
      <c r="H1596"/>
      <c r="I1596"/>
      <c r="J1596" s="183"/>
      <c r="K1596"/>
      <c r="L1596" s="184"/>
      <c r="M1596" s="184"/>
      <c r="N1596" s="183"/>
    </row>
    <row r="1597" spans="1:14" x14ac:dyDescent="0.25">
      <c r="A1597"/>
      <c r="B1597"/>
      <c r="C1597"/>
      <c r="D1597"/>
      <c r="E1597"/>
      <c r="F1597"/>
      <c r="G1597"/>
      <c r="H1597"/>
      <c r="I1597"/>
      <c r="J1597" s="183"/>
      <c r="K1597"/>
      <c r="L1597" s="184"/>
      <c r="M1597" s="184"/>
      <c r="N1597" s="183"/>
    </row>
    <row r="1598" spans="1:14" x14ac:dyDescent="0.25">
      <c r="A1598"/>
      <c r="B1598"/>
      <c r="C1598"/>
      <c r="D1598"/>
      <c r="E1598"/>
      <c r="F1598"/>
      <c r="G1598"/>
      <c r="H1598"/>
      <c r="I1598"/>
      <c r="J1598" s="183"/>
      <c r="K1598"/>
      <c r="L1598" s="184"/>
      <c r="M1598" s="184"/>
      <c r="N1598" s="183"/>
    </row>
    <row r="1599" spans="1:14" x14ac:dyDescent="0.25">
      <c r="A1599"/>
      <c r="B1599"/>
      <c r="C1599"/>
      <c r="D1599"/>
      <c r="E1599"/>
      <c r="F1599"/>
      <c r="G1599"/>
      <c r="H1599"/>
      <c r="I1599"/>
      <c r="J1599" s="183"/>
      <c r="K1599"/>
      <c r="L1599" s="184"/>
      <c r="M1599" s="184"/>
      <c r="N1599" s="183"/>
    </row>
    <row r="1600" spans="1:14" x14ac:dyDescent="0.25">
      <c r="A1600"/>
      <c r="B1600"/>
      <c r="C1600"/>
      <c r="D1600"/>
      <c r="E1600"/>
      <c r="F1600"/>
      <c r="G1600"/>
      <c r="H1600"/>
      <c r="I1600"/>
      <c r="J1600" s="183"/>
      <c r="K1600"/>
      <c r="L1600" s="184"/>
      <c r="M1600" s="184"/>
      <c r="N1600" s="183"/>
    </row>
    <row r="1601" spans="1:14" x14ac:dyDescent="0.25">
      <c r="A1601"/>
      <c r="B1601"/>
      <c r="C1601"/>
      <c r="D1601"/>
      <c r="E1601"/>
      <c r="F1601"/>
      <c r="G1601"/>
      <c r="H1601"/>
      <c r="I1601"/>
      <c r="J1601" s="183"/>
      <c r="K1601"/>
      <c r="L1601" s="184"/>
      <c r="M1601" s="184"/>
      <c r="N1601" s="183"/>
    </row>
    <row r="1602" spans="1:14" x14ac:dyDescent="0.25">
      <c r="A1602"/>
      <c r="B1602"/>
      <c r="C1602"/>
      <c r="D1602"/>
      <c r="E1602"/>
      <c r="F1602"/>
      <c r="G1602"/>
      <c r="H1602"/>
      <c r="I1602"/>
      <c r="J1602" s="183"/>
      <c r="K1602"/>
      <c r="L1602" s="184"/>
      <c r="M1602" s="184"/>
      <c r="N1602" s="183"/>
    </row>
    <row r="1603" spans="1:14" x14ac:dyDescent="0.25">
      <c r="A1603"/>
      <c r="B1603"/>
      <c r="C1603"/>
      <c r="D1603"/>
      <c r="E1603"/>
      <c r="F1603"/>
      <c r="G1603"/>
      <c r="H1603"/>
      <c r="I1603"/>
      <c r="J1603" s="183"/>
      <c r="K1603"/>
      <c r="L1603" s="184"/>
      <c r="M1603" s="184"/>
      <c r="N1603" s="183"/>
    </row>
    <row r="1604" spans="1:14" x14ac:dyDescent="0.25">
      <c r="A1604"/>
      <c r="B1604"/>
      <c r="C1604"/>
      <c r="D1604"/>
      <c r="E1604"/>
      <c r="F1604"/>
      <c r="G1604"/>
      <c r="H1604"/>
      <c r="I1604"/>
      <c r="J1604" s="183"/>
      <c r="K1604"/>
      <c r="L1604" s="184"/>
      <c r="M1604" s="184"/>
      <c r="N1604" s="183"/>
    </row>
    <row r="1605" spans="1:14" x14ac:dyDescent="0.25">
      <c r="A1605"/>
      <c r="B1605"/>
      <c r="C1605"/>
      <c r="D1605"/>
      <c r="E1605"/>
      <c r="F1605"/>
      <c r="G1605"/>
      <c r="H1605"/>
      <c r="I1605"/>
      <c r="J1605" s="183"/>
      <c r="K1605"/>
      <c r="L1605" s="184"/>
      <c r="M1605" s="184"/>
      <c r="N1605" s="183"/>
    </row>
    <row r="1606" spans="1:14" x14ac:dyDescent="0.25">
      <c r="A1606"/>
      <c r="B1606"/>
      <c r="C1606"/>
      <c r="D1606"/>
      <c r="E1606"/>
      <c r="F1606"/>
      <c r="G1606"/>
      <c r="H1606"/>
      <c r="I1606"/>
      <c r="J1606" s="183"/>
      <c r="K1606"/>
      <c r="L1606" s="184"/>
      <c r="M1606" s="184"/>
      <c r="N1606" s="183"/>
    </row>
    <row r="1607" spans="1:14" x14ac:dyDescent="0.25">
      <c r="A1607"/>
      <c r="B1607"/>
      <c r="C1607"/>
      <c r="D1607"/>
      <c r="E1607"/>
      <c r="F1607"/>
      <c r="G1607"/>
      <c r="H1607"/>
      <c r="I1607"/>
      <c r="J1607" s="183"/>
      <c r="K1607"/>
      <c r="L1607" s="184"/>
      <c r="M1607" s="184"/>
      <c r="N1607" s="183"/>
    </row>
    <row r="1608" spans="1:14" x14ac:dyDescent="0.25">
      <c r="A1608"/>
      <c r="B1608"/>
      <c r="C1608"/>
      <c r="D1608"/>
      <c r="E1608"/>
      <c r="F1608"/>
      <c r="G1608"/>
      <c r="H1608"/>
      <c r="I1608"/>
      <c r="J1608" s="183"/>
      <c r="K1608"/>
      <c r="L1608" s="184"/>
      <c r="M1608" s="184"/>
      <c r="N1608" s="183"/>
    </row>
    <row r="1609" spans="1:14" x14ac:dyDescent="0.25">
      <c r="A1609"/>
      <c r="B1609"/>
      <c r="C1609"/>
      <c r="D1609"/>
      <c r="E1609"/>
      <c r="F1609"/>
      <c r="G1609"/>
      <c r="H1609"/>
      <c r="I1609"/>
      <c r="J1609" s="183"/>
      <c r="K1609"/>
      <c r="L1609" s="184"/>
      <c r="M1609" s="184"/>
      <c r="N1609" s="183"/>
    </row>
    <row r="1610" spans="1:14" x14ac:dyDescent="0.25">
      <c r="A1610"/>
      <c r="B1610"/>
      <c r="C1610"/>
      <c r="D1610"/>
      <c r="E1610"/>
      <c r="F1610"/>
      <c r="G1610"/>
      <c r="H1610"/>
      <c r="I1610"/>
      <c r="J1610" s="183"/>
      <c r="K1610"/>
      <c r="L1610" s="184"/>
      <c r="M1610" s="184"/>
      <c r="N1610" s="183"/>
    </row>
    <row r="1611" spans="1:14" x14ac:dyDescent="0.25">
      <c r="A1611"/>
      <c r="B1611"/>
      <c r="C1611"/>
      <c r="D1611"/>
      <c r="E1611"/>
      <c r="F1611"/>
      <c r="G1611"/>
      <c r="H1611"/>
      <c r="I1611"/>
      <c r="J1611" s="183"/>
      <c r="K1611"/>
      <c r="L1611" s="184"/>
      <c r="M1611" s="184"/>
      <c r="N1611" s="183"/>
    </row>
    <row r="1612" spans="1:14" x14ac:dyDescent="0.25">
      <c r="A1612"/>
      <c r="B1612"/>
      <c r="C1612"/>
      <c r="D1612"/>
      <c r="E1612"/>
      <c r="F1612"/>
      <c r="G1612"/>
      <c r="H1612"/>
      <c r="I1612"/>
      <c r="J1612" s="183"/>
      <c r="K1612"/>
      <c r="L1612" s="184"/>
      <c r="M1612" s="184"/>
      <c r="N1612" s="183"/>
    </row>
    <row r="1613" spans="1:14" x14ac:dyDescent="0.25">
      <c r="A1613"/>
      <c r="B1613"/>
      <c r="C1613"/>
      <c r="D1613"/>
      <c r="E1613"/>
      <c r="F1613"/>
      <c r="G1613"/>
      <c r="H1613"/>
      <c r="I1613"/>
      <c r="J1613" s="183"/>
      <c r="K1613"/>
      <c r="L1613" s="184"/>
      <c r="M1613" s="184"/>
      <c r="N1613" s="183"/>
    </row>
    <row r="1614" spans="1:14" x14ac:dyDescent="0.25">
      <c r="A1614"/>
      <c r="B1614"/>
      <c r="C1614"/>
      <c r="D1614"/>
      <c r="E1614"/>
      <c r="F1614"/>
      <c r="G1614"/>
      <c r="H1614"/>
      <c r="I1614"/>
      <c r="J1614" s="183"/>
      <c r="K1614"/>
      <c r="L1614" s="184"/>
      <c r="M1614" s="184"/>
      <c r="N1614" s="183"/>
    </row>
    <row r="1615" spans="1:14" x14ac:dyDescent="0.25">
      <c r="A1615"/>
      <c r="B1615"/>
      <c r="C1615"/>
      <c r="D1615"/>
      <c r="E1615"/>
      <c r="F1615"/>
      <c r="G1615"/>
      <c r="H1615"/>
      <c r="I1615"/>
      <c r="J1615" s="183"/>
      <c r="K1615"/>
      <c r="L1615" s="184"/>
      <c r="M1615" s="184"/>
      <c r="N1615" s="183"/>
    </row>
    <row r="1616" spans="1:14" x14ac:dyDescent="0.25">
      <c r="A1616"/>
      <c r="B1616"/>
      <c r="C1616"/>
      <c r="D1616"/>
      <c r="E1616"/>
      <c r="F1616"/>
      <c r="G1616"/>
      <c r="H1616"/>
      <c r="I1616"/>
      <c r="J1616" s="183"/>
      <c r="K1616"/>
      <c r="L1616" s="184"/>
      <c r="M1616" s="184"/>
      <c r="N1616" s="183"/>
    </row>
    <row r="1617" spans="1:14" x14ac:dyDescent="0.25">
      <c r="A1617"/>
      <c r="B1617"/>
      <c r="C1617"/>
      <c r="D1617"/>
      <c r="E1617"/>
      <c r="F1617"/>
      <c r="G1617"/>
      <c r="H1617"/>
      <c r="I1617"/>
      <c r="J1617" s="183"/>
      <c r="K1617"/>
      <c r="L1617" s="184"/>
      <c r="M1617" s="184"/>
      <c r="N1617" s="183"/>
    </row>
    <row r="1618" spans="1:14" x14ac:dyDescent="0.25">
      <c r="A1618"/>
      <c r="B1618"/>
      <c r="C1618"/>
      <c r="D1618"/>
      <c r="E1618"/>
      <c r="F1618"/>
      <c r="G1618"/>
      <c r="H1618"/>
      <c r="I1618"/>
      <c r="J1618" s="183"/>
      <c r="K1618"/>
      <c r="L1618" s="184"/>
      <c r="M1618" s="184"/>
      <c r="N1618" s="183"/>
    </row>
    <row r="1619" spans="1:14" x14ac:dyDescent="0.25">
      <c r="A1619"/>
      <c r="B1619"/>
      <c r="C1619"/>
      <c r="D1619"/>
      <c r="E1619"/>
      <c r="F1619"/>
      <c r="G1619"/>
      <c r="H1619"/>
      <c r="I1619"/>
      <c r="J1619" s="183"/>
      <c r="K1619"/>
      <c r="L1619" s="184"/>
      <c r="M1619" s="184"/>
      <c r="N1619" s="183"/>
    </row>
    <row r="1620" spans="1:14" x14ac:dyDescent="0.25">
      <c r="A1620"/>
      <c r="B1620"/>
      <c r="C1620"/>
      <c r="D1620"/>
      <c r="E1620"/>
      <c r="F1620"/>
      <c r="G1620"/>
      <c r="H1620"/>
      <c r="I1620"/>
      <c r="J1620" s="183"/>
      <c r="K1620"/>
      <c r="L1620" s="184"/>
      <c r="M1620" s="184"/>
      <c r="N1620" s="183"/>
    </row>
    <row r="1621" spans="1:14" x14ac:dyDescent="0.25">
      <c r="A1621"/>
      <c r="B1621"/>
      <c r="C1621"/>
      <c r="D1621"/>
      <c r="E1621"/>
      <c r="F1621"/>
      <c r="G1621"/>
      <c r="H1621"/>
      <c r="I1621"/>
      <c r="J1621" s="183"/>
      <c r="K1621"/>
      <c r="L1621" s="184"/>
      <c r="M1621" s="184"/>
      <c r="N1621" s="183"/>
    </row>
    <row r="1622" spans="1:14" x14ac:dyDescent="0.25">
      <c r="A1622"/>
      <c r="B1622"/>
      <c r="C1622"/>
      <c r="D1622"/>
      <c r="E1622"/>
      <c r="F1622"/>
      <c r="G1622"/>
      <c r="H1622"/>
      <c r="I1622"/>
      <c r="J1622" s="183"/>
      <c r="K1622"/>
      <c r="L1622" s="184"/>
      <c r="M1622" s="184"/>
      <c r="N1622" s="183"/>
    </row>
    <row r="1623" spans="1:14" x14ac:dyDescent="0.25">
      <c r="A1623"/>
      <c r="B1623"/>
      <c r="C1623"/>
      <c r="D1623"/>
      <c r="E1623"/>
      <c r="F1623"/>
      <c r="G1623"/>
      <c r="H1623"/>
      <c r="I1623"/>
      <c r="J1623" s="183"/>
      <c r="K1623"/>
      <c r="L1623" s="184"/>
      <c r="M1623" s="184"/>
      <c r="N1623" s="183"/>
    </row>
    <row r="1624" spans="1:14" x14ac:dyDescent="0.25">
      <c r="A1624"/>
      <c r="B1624"/>
      <c r="C1624"/>
      <c r="D1624"/>
      <c r="E1624"/>
      <c r="F1624"/>
      <c r="G1624"/>
      <c r="H1624"/>
      <c r="I1624"/>
      <c r="J1624" s="183"/>
      <c r="K1624"/>
      <c r="L1624" s="184"/>
      <c r="M1624" s="184"/>
      <c r="N1624" s="183"/>
    </row>
    <row r="1625" spans="1:14" x14ac:dyDescent="0.25">
      <c r="A1625"/>
      <c r="B1625"/>
      <c r="C1625"/>
      <c r="D1625"/>
      <c r="E1625"/>
      <c r="F1625"/>
      <c r="G1625"/>
      <c r="H1625"/>
      <c r="I1625"/>
      <c r="J1625" s="183"/>
      <c r="K1625"/>
      <c r="L1625" s="184"/>
      <c r="M1625" s="184"/>
      <c r="N1625" s="183"/>
    </row>
    <row r="1626" spans="1:14" x14ac:dyDescent="0.25">
      <c r="A1626"/>
      <c r="B1626"/>
      <c r="C1626"/>
      <c r="D1626"/>
      <c r="E1626"/>
      <c r="F1626"/>
      <c r="G1626"/>
      <c r="H1626"/>
      <c r="I1626"/>
      <c r="J1626" s="183"/>
      <c r="K1626"/>
      <c r="L1626" s="184"/>
      <c r="M1626" s="184"/>
      <c r="N1626" s="183"/>
    </row>
    <row r="1627" spans="1:14" x14ac:dyDescent="0.25">
      <c r="A1627"/>
      <c r="B1627"/>
      <c r="C1627"/>
      <c r="D1627"/>
      <c r="E1627"/>
      <c r="F1627"/>
      <c r="G1627"/>
      <c r="H1627"/>
      <c r="I1627"/>
      <c r="J1627" s="183"/>
      <c r="K1627"/>
      <c r="L1627" s="184"/>
      <c r="M1627" s="184"/>
      <c r="N1627" s="183"/>
    </row>
    <row r="1628" spans="1:14" x14ac:dyDescent="0.25">
      <c r="A1628"/>
      <c r="B1628"/>
      <c r="C1628"/>
      <c r="D1628"/>
      <c r="E1628"/>
      <c r="F1628"/>
      <c r="G1628"/>
      <c r="H1628"/>
      <c r="I1628"/>
      <c r="J1628" s="183"/>
      <c r="K1628"/>
      <c r="L1628" s="184"/>
      <c r="M1628" s="184"/>
      <c r="N1628" s="183"/>
    </row>
    <row r="1629" spans="1:14" x14ac:dyDescent="0.25">
      <c r="A1629"/>
      <c r="B1629"/>
      <c r="C1629"/>
      <c r="D1629"/>
      <c r="E1629"/>
      <c r="F1629"/>
      <c r="G1629"/>
      <c r="H1629"/>
      <c r="I1629"/>
      <c r="J1629" s="183"/>
      <c r="K1629"/>
      <c r="L1629" s="184"/>
      <c r="M1629" s="184"/>
      <c r="N1629" s="183"/>
    </row>
    <row r="1630" spans="1:14" x14ac:dyDescent="0.25">
      <c r="A1630"/>
      <c r="B1630"/>
      <c r="C1630"/>
      <c r="D1630"/>
      <c r="E1630"/>
      <c r="F1630"/>
      <c r="G1630"/>
      <c r="H1630"/>
      <c r="I1630"/>
      <c r="J1630" s="183"/>
      <c r="K1630"/>
      <c r="L1630" s="184"/>
      <c r="M1630" s="184"/>
      <c r="N1630" s="183"/>
    </row>
    <row r="1631" spans="1:14" x14ac:dyDescent="0.25">
      <c r="A1631"/>
      <c r="B1631"/>
      <c r="C1631"/>
      <c r="D1631"/>
      <c r="E1631"/>
      <c r="F1631"/>
      <c r="G1631"/>
      <c r="H1631"/>
      <c r="I1631"/>
      <c r="J1631" s="183"/>
      <c r="K1631"/>
      <c r="L1631" s="184"/>
      <c r="M1631" s="184"/>
      <c r="N1631" s="183"/>
    </row>
    <row r="1632" spans="1:14" x14ac:dyDescent="0.25">
      <c r="A1632"/>
      <c r="B1632"/>
      <c r="C1632"/>
      <c r="D1632"/>
      <c r="E1632"/>
      <c r="F1632"/>
      <c r="G1632"/>
      <c r="H1632"/>
      <c r="I1632"/>
      <c r="J1632" s="183"/>
      <c r="K1632"/>
      <c r="L1632" s="184"/>
      <c r="M1632" s="184"/>
      <c r="N1632" s="183"/>
    </row>
    <row r="1633" spans="1:14" x14ac:dyDescent="0.25">
      <c r="A1633"/>
      <c r="B1633"/>
      <c r="C1633"/>
      <c r="D1633"/>
      <c r="E1633"/>
      <c r="F1633"/>
      <c r="G1633"/>
      <c r="H1633"/>
      <c r="I1633"/>
      <c r="J1633" s="183"/>
      <c r="K1633"/>
      <c r="L1633" s="184"/>
      <c r="M1633" s="184"/>
      <c r="N1633" s="183"/>
    </row>
    <row r="1634" spans="1:14" x14ac:dyDescent="0.25">
      <c r="A1634"/>
      <c r="B1634"/>
      <c r="C1634"/>
      <c r="D1634"/>
      <c r="E1634"/>
      <c r="F1634"/>
      <c r="G1634"/>
      <c r="H1634"/>
      <c r="I1634"/>
      <c r="J1634" s="183"/>
      <c r="K1634"/>
      <c r="L1634" s="184"/>
      <c r="M1634" s="184"/>
      <c r="N1634" s="183"/>
    </row>
    <row r="1635" spans="1:14" x14ac:dyDescent="0.25">
      <c r="A1635"/>
      <c r="B1635"/>
      <c r="C1635"/>
      <c r="D1635"/>
      <c r="E1635"/>
      <c r="F1635"/>
      <c r="G1635"/>
      <c r="H1635"/>
      <c r="I1635"/>
      <c r="J1635" s="183"/>
      <c r="K1635"/>
      <c r="L1635" s="184"/>
      <c r="M1635" s="184"/>
      <c r="N1635" s="183"/>
    </row>
    <row r="1636" spans="1:14" x14ac:dyDescent="0.25">
      <c r="A1636"/>
      <c r="B1636"/>
      <c r="C1636"/>
      <c r="D1636"/>
      <c r="E1636"/>
      <c r="F1636"/>
      <c r="G1636"/>
      <c r="H1636"/>
      <c r="I1636"/>
      <c r="J1636" s="183"/>
      <c r="K1636"/>
      <c r="L1636" s="184"/>
      <c r="M1636" s="184"/>
      <c r="N1636" s="183"/>
    </row>
    <row r="1637" spans="1:14" x14ac:dyDescent="0.25">
      <c r="A1637"/>
      <c r="B1637"/>
      <c r="C1637"/>
      <c r="D1637"/>
      <c r="E1637"/>
      <c r="F1637"/>
      <c r="G1637"/>
      <c r="H1637"/>
      <c r="I1637"/>
      <c r="J1637" s="183"/>
      <c r="K1637"/>
      <c r="L1637" s="184"/>
      <c r="M1637" s="184"/>
      <c r="N1637" s="183"/>
    </row>
    <row r="1638" spans="1:14" x14ac:dyDescent="0.25">
      <c r="A1638"/>
      <c r="B1638"/>
      <c r="C1638"/>
      <c r="D1638"/>
      <c r="E1638"/>
      <c r="F1638"/>
      <c r="G1638"/>
      <c r="H1638"/>
      <c r="I1638"/>
      <c r="J1638" s="183"/>
      <c r="K1638"/>
      <c r="L1638" s="184"/>
      <c r="M1638" s="184"/>
      <c r="N1638" s="183"/>
    </row>
    <row r="1639" spans="1:14" x14ac:dyDescent="0.25">
      <c r="A1639"/>
      <c r="B1639"/>
      <c r="C1639"/>
      <c r="D1639"/>
      <c r="E1639"/>
      <c r="F1639"/>
      <c r="G1639"/>
      <c r="H1639"/>
      <c r="I1639"/>
      <c r="J1639" s="183"/>
      <c r="K1639"/>
      <c r="L1639" s="184"/>
      <c r="M1639" s="184"/>
      <c r="N1639" s="183"/>
    </row>
    <row r="1640" spans="1:14" x14ac:dyDescent="0.25">
      <c r="A1640"/>
      <c r="B1640"/>
      <c r="C1640"/>
      <c r="D1640"/>
      <c r="E1640"/>
      <c r="F1640"/>
      <c r="G1640"/>
      <c r="H1640"/>
      <c r="I1640"/>
      <c r="J1640" s="183"/>
      <c r="K1640"/>
      <c r="L1640" s="184"/>
      <c r="M1640" s="184"/>
      <c r="N1640" s="183"/>
    </row>
    <row r="1641" spans="1:14" x14ac:dyDescent="0.25">
      <c r="A1641"/>
      <c r="B1641"/>
      <c r="C1641"/>
      <c r="D1641"/>
      <c r="E1641"/>
      <c r="F1641"/>
      <c r="G1641"/>
      <c r="H1641"/>
      <c r="I1641"/>
      <c r="J1641" s="183"/>
      <c r="K1641"/>
      <c r="L1641" s="184"/>
      <c r="M1641" s="184"/>
      <c r="N1641" s="183"/>
    </row>
    <row r="1642" spans="1:14" x14ac:dyDescent="0.25">
      <c r="A1642"/>
      <c r="B1642"/>
      <c r="C1642"/>
      <c r="D1642"/>
      <c r="E1642"/>
      <c r="F1642"/>
      <c r="G1642"/>
      <c r="H1642"/>
      <c r="I1642"/>
      <c r="J1642" s="183"/>
      <c r="K1642"/>
      <c r="L1642" s="184"/>
      <c r="M1642" s="184"/>
      <c r="N1642" s="183"/>
    </row>
    <row r="1643" spans="1:14" x14ac:dyDescent="0.25">
      <c r="A1643"/>
      <c r="B1643"/>
      <c r="C1643"/>
      <c r="D1643"/>
      <c r="E1643"/>
      <c r="F1643"/>
      <c r="G1643"/>
      <c r="H1643"/>
      <c r="I1643"/>
      <c r="J1643" s="183"/>
      <c r="K1643"/>
      <c r="L1643" s="184"/>
      <c r="M1643" s="184"/>
      <c r="N1643" s="183"/>
    </row>
    <row r="1644" spans="1:14" x14ac:dyDescent="0.25">
      <c r="A1644"/>
      <c r="B1644"/>
      <c r="C1644"/>
      <c r="D1644"/>
      <c r="E1644"/>
      <c r="F1644"/>
      <c r="G1644"/>
      <c r="H1644"/>
      <c r="I1644"/>
      <c r="J1644" s="183"/>
      <c r="K1644"/>
      <c r="L1644" s="184"/>
      <c r="M1644" s="184"/>
      <c r="N1644" s="183"/>
    </row>
    <row r="1645" spans="1:14" x14ac:dyDescent="0.25">
      <c r="A1645"/>
      <c r="B1645"/>
      <c r="C1645"/>
      <c r="D1645"/>
      <c r="E1645"/>
      <c r="F1645"/>
      <c r="G1645"/>
      <c r="H1645"/>
      <c r="I1645"/>
      <c r="J1645" s="183"/>
      <c r="K1645"/>
      <c r="L1645" s="184"/>
      <c r="M1645" s="184"/>
      <c r="N1645" s="183"/>
    </row>
    <row r="1646" spans="1:14" x14ac:dyDescent="0.25">
      <c r="A1646"/>
      <c r="B1646"/>
      <c r="C1646"/>
      <c r="D1646"/>
      <c r="E1646"/>
      <c r="F1646"/>
      <c r="G1646"/>
      <c r="H1646"/>
      <c r="I1646"/>
      <c r="J1646" s="183"/>
      <c r="K1646"/>
      <c r="L1646" s="184"/>
      <c r="M1646" s="184"/>
      <c r="N1646" s="183"/>
    </row>
    <row r="1647" spans="1:14" x14ac:dyDescent="0.25">
      <c r="A1647"/>
      <c r="B1647"/>
      <c r="C1647"/>
      <c r="D1647"/>
      <c r="E1647"/>
      <c r="F1647"/>
      <c r="G1647"/>
      <c r="H1647"/>
      <c r="I1647"/>
      <c r="J1647" s="183"/>
      <c r="K1647"/>
      <c r="L1647" s="184"/>
      <c r="M1647" s="184"/>
      <c r="N1647" s="183"/>
    </row>
    <row r="1648" spans="1:14" x14ac:dyDescent="0.25">
      <c r="A1648"/>
      <c r="B1648"/>
      <c r="C1648"/>
      <c r="D1648"/>
      <c r="E1648"/>
      <c r="F1648"/>
      <c r="G1648"/>
      <c r="H1648"/>
      <c r="I1648"/>
      <c r="J1648" s="183"/>
      <c r="K1648"/>
      <c r="L1648" s="184"/>
      <c r="M1648" s="184"/>
      <c r="N1648" s="183"/>
    </row>
    <row r="1649" spans="1:14" x14ac:dyDescent="0.25">
      <c r="A1649"/>
      <c r="B1649"/>
      <c r="C1649"/>
      <c r="D1649"/>
      <c r="E1649"/>
      <c r="F1649"/>
      <c r="G1649"/>
      <c r="H1649"/>
      <c r="I1649"/>
      <c r="J1649" s="183"/>
      <c r="K1649"/>
      <c r="L1649" s="184"/>
      <c r="M1649" s="184"/>
      <c r="N1649" s="183"/>
    </row>
    <row r="1650" spans="1:14" x14ac:dyDescent="0.25">
      <c r="A1650"/>
      <c r="B1650"/>
      <c r="C1650"/>
      <c r="D1650"/>
      <c r="E1650"/>
      <c r="F1650"/>
      <c r="G1650"/>
      <c r="H1650"/>
      <c r="I1650"/>
      <c r="J1650" s="183"/>
      <c r="K1650"/>
      <c r="L1650" s="184"/>
      <c r="M1650" s="184"/>
      <c r="N1650" s="183"/>
    </row>
    <row r="1651" spans="1:14" x14ac:dyDescent="0.25">
      <c r="A1651"/>
      <c r="B1651"/>
      <c r="C1651"/>
      <c r="D1651"/>
      <c r="E1651"/>
      <c r="F1651"/>
      <c r="G1651"/>
      <c r="H1651"/>
      <c r="I1651"/>
      <c r="J1651" s="183"/>
      <c r="K1651"/>
      <c r="L1651" s="184"/>
      <c r="M1651" s="184"/>
      <c r="N1651" s="183"/>
    </row>
    <row r="1652" spans="1:14" x14ac:dyDescent="0.25">
      <c r="A1652"/>
      <c r="B1652"/>
      <c r="C1652"/>
      <c r="D1652"/>
      <c r="E1652"/>
      <c r="F1652"/>
      <c r="G1652"/>
      <c r="H1652"/>
      <c r="I1652"/>
      <c r="J1652" s="183"/>
      <c r="K1652"/>
      <c r="L1652" s="184"/>
      <c r="M1652" s="184"/>
      <c r="N1652" s="183"/>
    </row>
    <row r="1653" spans="1:14" x14ac:dyDescent="0.25">
      <c r="A1653"/>
      <c r="B1653"/>
      <c r="C1653"/>
      <c r="D1653"/>
      <c r="E1653"/>
      <c r="F1653"/>
      <c r="G1653"/>
      <c r="H1653"/>
      <c r="I1653"/>
      <c r="J1653" s="183"/>
      <c r="K1653"/>
      <c r="L1653" s="184"/>
      <c r="M1653" s="184"/>
      <c r="N1653" s="183"/>
    </row>
    <row r="1654" spans="1:14" x14ac:dyDescent="0.25">
      <c r="A1654"/>
      <c r="B1654"/>
      <c r="C1654"/>
      <c r="D1654"/>
      <c r="E1654"/>
      <c r="F1654"/>
      <c r="G1654"/>
      <c r="H1654"/>
      <c r="I1654"/>
      <c r="J1654" s="183"/>
      <c r="K1654"/>
      <c r="L1654" s="184"/>
      <c r="M1654" s="184"/>
      <c r="N1654" s="183"/>
    </row>
    <row r="1655" spans="1:14" x14ac:dyDescent="0.25">
      <c r="A1655"/>
      <c r="B1655"/>
      <c r="C1655"/>
      <c r="D1655"/>
      <c r="E1655"/>
      <c r="F1655"/>
      <c r="G1655"/>
      <c r="H1655"/>
      <c r="I1655"/>
      <c r="J1655" s="183"/>
      <c r="K1655"/>
      <c r="L1655" s="184"/>
      <c r="M1655" s="184"/>
      <c r="N1655" s="183"/>
    </row>
    <row r="1656" spans="1:14" x14ac:dyDescent="0.25">
      <c r="A1656"/>
      <c r="B1656"/>
      <c r="C1656"/>
      <c r="D1656"/>
      <c r="E1656"/>
      <c r="F1656"/>
      <c r="G1656"/>
      <c r="H1656"/>
      <c r="I1656"/>
      <c r="J1656" s="183"/>
      <c r="K1656"/>
      <c r="L1656" s="184"/>
      <c r="M1656" s="184"/>
      <c r="N1656" s="183"/>
    </row>
    <row r="1657" spans="1:14" x14ac:dyDescent="0.25">
      <c r="A1657"/>
      <c r="B1657"/>
      <c r="C1657"/>
      <c r="D1657"/>
      <c r="E1657"/>
      <c r="F1657"/>
      <c r="G1657"/>
      <c r="H1657"/>
      <c r="I1657"/>
      <c r="J1657" s="183"/>
      <c r="K1657"/>
      <c r="L1657" s="184"/>
      <c r="M1657" s="184"/>
      <c r="N1657" s="183"/>
    </row>
    <row r="1658" spans="1:14" x14ac:dyDescent="0.25">
      <c r="A1658"/>
      <c r="B1658"/>
      <c r="C1658"/>
      <c r="D1658"/>
      <c r="E1658"/>
      <c r="F1658"/>
      <c r="G1658"/>
      <c r="H1658"/>
      <c r="I1658"/>
      <c r="J1658" s="183"/>
      <c r="K1658"/>
      <c r="L1658" s="184"/>
      <c r="M1658" s="184"/>
      <c r="N1658" s="183"/>
    </row>
    <row r="1659" spans="1:14" x14ac:dyDescent="0.25">
      <c r="A1659"/>
      <c r="B1659"/>
      <c r="C1659"/>
      <c r="D1659"/>
      <c r="E1659"/>
      <c r="F1659"/>
      <c r="G1659"/>
      <c r="H1659"/>
      <c r="I1659"/>
      <c r="J1659" s="183"/>
      <c r="K1659"/>
      <c r="L1659" s="184"/>
      <c r="M1659" s="184"/>
      <c r="N1659" s="183"/>
    </row>
    <row r="1660" spans="1:14" x14ac:dyDescent="0.25">
      <c r="A1660"/>
      <c r="B1660"/>
      <c r="C1660"/>
      <c r="D1660"/>
      <c r="E1660"/>
      <c r="F1660"/>
      <c r="G1660"/>
      <c r="H1660"/>
      <c r="I1660"/>
      <c r="J1660" s="183"/>
      <c r="K1660"/>
      <c r="L1660" s="184"/>
      <c r="M1660" s="184"/>
      <c r="N1660" s="183"/>
    </row>
    <row r="1661" spans="1:14" x14ac:dyDescent="0.25">
      <c r="A1661"/>
      <c r="B1661"/>
      <c r="C1661"/>
      <c r="D1661"/>
      <c r="E1661"/>
      <c r="F1661"/>
      <c r="G1661"/>
      <c r="H1661"/>
      <c r="I1661"/>
      <c r="J1661" s="183"/>
      <c r="K1661"/>
      <c r="L1661" s="184"/>
      <c r="M1661" s="184"/>
      <c r="N1661" s="183"/>
    </row>
    <row r="1662" spans="1:14" x14ac:dyDescent="0.25">
      <c r="A1662"/>
      <c r="B1662"/>
      <c r="C1662"/>
      <c r="D1662"/>
      <c r="E1662"/>
      <c r="F1662"/>
      <c r="G1662"/>
      <c r="H1662"/>
      <c r="I1662"/>
      <c r="J1662" s="183"/>
      <c r="K1662"/>
      <c r="L1662" s="184"/>
      <c r="M1662" s="184"/>
      <c r="N1662" s="183"/>
    </row>
    <row r="1663" spans="1:14" x14ac:dyDescent="0.25">
      <c r="A1663"/>
      <c r="B1663"/>
      <c r="C1663"/>
      <c r="D1663"/>
      <c r="E1663"/>
      <c r="F1663"/>
      <c r="G1663"/>
      <c r="H1663"/>
      <c r="I1663"/>
      <c r="J1663" s="183"/>
      <c r="K1663"/>
      <c r="L1663" s="184"/>
      <c r="M1663" s="184"/>
      <c r="N1663" s="183"/>
    </row>
    <row r="1664" spans="1:14" x14ac:dyDescent="0.25">
      <c r="A1664"/>
      <c r="B1664"/>
      <c r="C1664"/>
      <c r="D1664"/>
      <c r="E1664"/>
      <c r="F1664"/>
      <c r="G1664"/>
      <c r="H1664"/>
      <c r="I1664"/>
      <c r="J1664" s="183"/>
      <c r="K1664"/>
      <c r="L1664" s="184"/>
      <c r="M1664" s="184"/>
      <c r="N1664" s="183"/>
    </row>
    <row r="1665" spans="1:14" x14ac:dyDescent="0.25">
      <c r="A1665"/>
      <c r="B1665"/>
      <c r="C1665"/>
      <c r="D1665"/>
      <c r="E1665"/>
      <c r="F1665"/>
      <c r="G1665"/>
      <c r="H1665"/>
      <c r="I1665"/>
      <c r="J1665" s="183"/>
      <c r="K1665"/>
      <c r="L1665" s="184"/>
      <c r="M1665" s="184"/>
      <c r="N1665" s="183"/>
    </row>
    <row r="1666" spans="1:14" x14ac:dyDescent="0.25">
      <c r="A1666"/>
      <c r="B1666"/>
      <c r="C1666"/>
      <c r="D1666"/>
      <c r="E1666"/>
      <c r="F1666"/>
      <c r="G1666"/>
      <c r="H1666"/>
      <c r="I1666"/>
      <c r="J1666" s="183"/>
      <c r="K1666"/>
      <c r="L1666" s="184"/>
      <c r="M1666" s="184"/>
      <c r="N1666" s="183"/>
    </row>
    <row r="1667" spans="1:14" x14ac:dyDescent="0.25">
      <c r="A1667"/>
      <c r="B1667"/>
      <c r="C1667"/>
      <c r="D1667"/>
      <c r="E1667"/>
      <c r="F1667"/>
      <c r="G1667"/>
      <c r="H1667"/>
      <c r="I1667"/>
      <c r="J1667" s="183"/>
      <c r="K1667"/>
      <c r="L1667" s="184"/>
      <c r="M1667" s="184"/>
      <c r="N1667" s="183"/>
    </row>
    <row r="1668" spans="1:14" x14ac:dyDescent="0.25">
      <c r="A1668"/>
      <c r="B1668"/>
      <c r="C1668"/>
      <c r="D1668"/>
      <c r="E1668"/>
      <c r="F1668"/>
      <c r="G1668"/>
      <c r="H1668"/>
      <c r="I1668"/>
      <c r="J1668" s="183"/>
      <c r="K1668"/>
      <c r="L1668" s="184"/>
      <c r="M1668" s="184"/>
      <c r="N1668" s="183"/>
    </row>
    <row r="1669" spans="1:14" x14ac:dyDescent="0.25">
      <c r="A1669"/>
      <c r="B1669"/>
      <c r="C1669"/>
      <c r="D1669"/>
      <c r="E1669"/>
      <c r="F1669"/>
      <c r="G1669"/>
      <c r="H1669"/>
      <c r="I1669"/>
      <c r="J1669" s="183"/>
      <c r="K1669"/>
      <c r="L1669" s="184"/>
      <c r="M1669" s="184"/>
      <c r="N1669" s="183"/>
    </row>
    <row r="1670" spans="1:14" x14ac:dyDescent="0.25">
      <c r="A1670"/>
      <c r="B1670"/>
      <c r="C1670"/>
      <c r="D1670"/>
      <c r="E1670"/>
      <c r="F1670"/>
      <c r="G1670"/>
      <c r="H1670"/>
      <c r="I1670"/>
      <c r="J1670" s="183"/>
      <c r="K1670"/>
      <c r="L1670" s="184"/>
      <c r="M1670" s="184"/>
      <c r="N1670" s="183"/>
    </row>
    <row r="1671" spans="1:14" x14ac:dyDescent="0.25">
      <c r="A1671"/>
      <c r="B1671"/>
      <c r="C1671"/>
      <c r="D1671"/>
      <c r="E1671"/>
      <c r="F1671"/>
      <c r="G1671"/>
      <c r="H1671"/>
      <c r="I1671"/>
      <c r="J1671" s="183"/>
      <c r="K1671"/>
      <c r="L1671" s="184"/>
      <c r="M1671" s="184"/>
      <c r="N1671" s="183"/>
    </row>
    <row r="1672" spans="1:14" x14ac:dyDescent="0.25">
      <c r="A1672"/>
      <c r="B1672"/>
      <c r="C1672"/>
      <c r="D1672"/>
      <c r="E1672"/>
      <c r="F1672"/>
      <c r="G1672"/>
      <c r="H1672"/>
      <c r="I1672"/>
      <c r="J1672" s="183"/>
      <c r="K1672"/>
      <c r="L1672" s="184"/>
      <c r="M1672" s="184"/>
      <c r="N1672" s="183"/>
    </row>
    <row r="1673" spans="1:14" x14ac:dyDescent="0.25">
      <c r="A1673"/>
      <c r="B1673"/>
      <c r="C1673"/>
      <c r="D1673"/>
      <c r="E1673"/>
      <c r="F1673"/>
      <c r="G1673"/>
      <c r="H1673"/>
      <c r="I1673"/>
      <c r="J1673" s="183"/>
      <c r="K1673"/>
      <c r="L1673" s="184"/>
      <c r="M1673" s="184"/>
      <c r="N1673" s="183"/>
    </row>
    <row r="1674" spans="1:14" x14ac:dyDescent="0.25">
      <c r="A1674"/>
      <c r="B1674"/>
      <c r="C1674"/>
      <c r="D1674"/>
      <c r="E1674"/>
      <c r="F1674"/>
      <c r="G1674"/>
      <c r="H1674"/>
      <c r="I1674"/>
      <c r="J1674" s="183"/>
      <c r="K1674"/>
      <c r="L1674" s="184"/>
      <c r="M1674" s="184"/>
      <c r="N1674" s="183"/>
    </row>
    <row r="1675" spans="1:14" x14ac:dyDescent="0.25">
      <c r="A1675"/>
      <c r="B1675"/>
      <c r="C1675"/>
      <c r="D1675"/>
      <c r="E1675"/>
      <c r="F1675"/>
      <c r="G1675"/>
      <c r="H1675"/>
      <c r="I1675"/>
      <c r="J1675" s="183"/>
      <c r="K1675"/>
      <c r="L1675" s="184"/>
      <c r="M1675" s="184"/>
      <c r="N1675" s="183"/>
    </row>
    <row r="1676" spans="1:14" x14ac:dyDescent="0.25">
      <c r="A1676"/>
      <c r="B1676"/>
      <c r="C1676"/>
      <c r="D1676"/>
      <c r="E1676"/>
      <c r="F1676"/>
      <c r="G1676"/>
      <c r="H1676"/>
      <c r="I1676"/>
      <c r="J1676" s="183"/>
      <c r="K1676"/>
      <c r="L1676" s="184"/>
      <c r="M1676" s="184"/>
      <c r="N1676" s="183"/>
    </row>
    <row r="1677" spans="1:14" x14ac:dyDescent="0.25">
      <c r="A1677"/>
      <c r="B1677"/>
      <c r="C1677"/>
      <c r="D1677"/>
      <c r="E1677"/>
      <c r="F1677"/>
      <c r="G1677"/>
      <c r="H1677"/>
      <c r="I1677"/>
      <c r="J1677" s="183"/>
      <c r="K1677"/>
      <c r="L1677" s="184"/>
      <c r="M1677" s="184"/>
      <c r="N1677" s="183"/>
    </row>
    <row r="1678" spans="1:14" x14ac:dyDescent="0.25">
      <c r="A1678"/>
      <c r="B1678"/>
      <c r="C1678"/>
      <c r="D1678"/>
      <c r="E1678"/>
      <c r="F1678"/>
      <c r="G1678"/>
      <c r="H1678"/>
      <c r="I1678"/>
      <c r="J1678" s="183"/>
      <c r="K1678"/>
      <c r="L1678" s="184"/>
      <c r="M1678" s="184"/>
      <c r="N1678" s="183"/>
    </row>
    <row r="1679" spans="1:14" x14ac:dyDescent="0.25">
      <c r="A1679"/>
      <c r="B1679"/>
      <c r="C1679"/>
      <c r="D1679"/>
      <c r="E1679"/>
      <c r="F1679"/>
      <c r="G1679"/>
      <c r="H1679"/>
      <c r="I1679"/>
      <c r="J1679" s="183"/>
      <c r="K1679"/>
      <c r="L1679" s="184"/>
      <c r="M1679" s="184"/>
      <c r="N1679" s="183"/>
    </row>
    <row r="1680" spans="1:14" x14ac:dyDescent="0.25">
      <c r="A1680"/>
      <c r="B1680"/>
      <c r="C1680"/>
      <c r="D1680"/>
      <c r="E1680"/>
      <c r="F1680"/>
      <c r="G1680"/>
      <c r="H1680"/>
      <c r="I1680"/>
      <c r="J1680" s="183"/>
      <c r="K1680"/>
      <c r="L1680" s="184"/>
      <c r="M1680" s="184"/>
      <c r="N1680" s="183"/>
    </row>
    <row r="1681" spans="1:14" x14ac:dyDescent="0.25">
      <c r="A1681"/>
      <c r="B1681"/>
      <c r="C1681"/>
      <c r="D1681"/>
      <c r="E1681"/>
      <c r="F1681"/>
      <c r="G1681"/>
      <c r="H1681"/>
      <c r="I1681"/>
      <c r="J1681" s="183"/>
      <c r="K1681"/>
      <c r="L1681" s="184"/>
      <c r="M1681" s="184"/>
      <c r="N1681" s="183"/>
    </row>
    <row r="1682" spans="1:14" x14ac:dyDescent="0.25">
      <c r="A1682"/>
      <c r="B1682"/>
      <c r="C1682"/>
      <c r="D1682"/>
      <c r="E1682"/>
      <c r="F1682"/>
      <c r="G1682"/>
      <c r="H1682"/>
      <c r="I1682"/>
      <c r="J1682" s="183"/>
      <c r="K1682"/>
      <c r="L1682" s="184"/>
      <c r="M1682" s="184"/>
      <c r="N1682" s="183"/>
    </row>
    <row r="1683" spans="1:14" x14ac:dyDescent="0.25">
      <c r="A1683"/>
      <c r="B1683"/>
      <c r="C1683"/>
      <c r="D1683"/>
      <c r="E1683"/>
      <c r="F1683"/>
      <c r="G1683"/>
      <c r="H1683"/>
      <c r="I1683"/>
      <c r="J1683" s="183"/>
      <c r="K1683"/>
      <c r="L1683" s="184"/>
      <c r="M1683" s="184"/>
      <c r="N1683" s="183"/>
    </row>
    <row r="1684" spans="1:14" x14ac:dyDescent="0.25">
      <c r="A1684"/>
      <c r="B1684"/>
      <c r="C1684"/>
      <c r="D1684"/>
      <c r="E1684"/>
      <c r="F1684"/>
      <c r="G1684"/>
      <c r="H1684"/>
      <c r="I1684"/>
      <c r="J1684" s="183"/>
      <c r="K1684"/>
      <c r="L1684" s="184"/>
      <c r="M1684" s="184"/>
      <c r="N1684" s="183"/>
    </row>
    <row r="1685" spans="1:14" x14ac:dyDescent="0.25">
      <c r="A1685"/>
      <c r="B1685"/>
      <c r="C1685"/>
      <c r="D1685"/>
      <c r="E1685"/>
      <c r="F1685"/>
      <c r="G1685"/>
      <c r="H1685"/>
      <c r="I1685"/>
      <c r="J1685" s="183"/>
      <c r="K1685"/>
      <c r="L1685" s="184"/>
      <c r="M1685" s="184"/>
      <c r="N1685" s="183"/>
    </row>
    <row r="1686" spans="1:14" x14ac:dyDescent="0.25">
      <c r="A1686"/>
      <c r="B1686"/>
      <c r="C1686"/>
      <c r="D1686"/>
      <c r="E1686"/>
      <c r="F1686"/>
      <c r="G1686"/>
      <c r="H1686"/>
      <c r="I1686"/>
      <c r="J1686" s="183"/>
      <c r="K1686"/>
      <c r="L1686" s="184"/>
      <c r="M1686" s="184"/>
      <c r="N1686" s="183"/>
    </row>
    <row r="1687" spans="1:14" x14ac:dyDescent="0.25">
      <c r="A1687"/>
      <c r="B1687"/>
      <c r="C1687"/>
      <c r="D1687"/>
      <c r="E1687"/>
      <c r="F1687"/>
      <c r="G1687"/>
      <c r="H1687"/>
      <c r="I1687"/>
      <c r="J1687" s="183"/>
      <c r="K1687"/>
      <c r="L1687" s="184"/>
      <c r="M1687" s="184"/>
      <c r="N1687" s="183"/>
    </row>
    <row r="1688" spans="1:14" x14ac:dyDescent="0.25">
      <c r="A1688"/>
      <c r="B1688"/>
      <c r="C1688"/>
      <c r="D1688"/>
      <c r="E1688"/>
      <c r="F1688"/>
      <c r="G1688"/>
      <c r="H1688"/>
      <c r="I1688"/>
      <c r="J1688" s="183"/>
      <c r="K1688"/>
      <c r="L1688" s="184"/>
      <c r="M1688" s="184"/>
      <c r="N1688" s="183"/>
    </row>
    <row r="1689" spans="1:14" x14ac:dyDescent="0.25">
      <c r="A1689"/>
      <c r="B1689"/>
      <c r="C1689"/>
      <c r="D1689"/>
      <c r="E1689"/>
      <c r="F1689"/>
      <c r="G1689"/>
      <c r="H1689"/>
      <c r="I1689"/>
      <c r="J1689" s="183"/>
      <c r="K1689"/>
      <c r="L1689" s="184"/>
      <c r="M1689" s="184"/>
      <c r="N1689" s="183"/>
    </row>
    <row r="1690" spans="1:14" x14ac:dyDescent="0.25">
      <c r="A1690"/>
      <c r="B1690"/>
      <c r="C1690"/>
      <c r="D1690"/>
      <c r="E1690"/>
      <c r="F1690"/>
      <c r="G1690"/>
      <c r="H1690"/>
      <c r="I1690"/>
      <c r="J1690" s="183"/>
      <c r="K1690"/>
      <c r="L1690" s="184"/>
      <c r="M1690" s="184"/>
      <c r="N1690" s="183"/>
    </row>
    <row r="1691" spans="1:14" x14ac:dyDescent="0.25">
      <c r="A1691"/>
      <c r="B1691"/>
      <c r="C1691"/>
      <c r="D1691"/>
      <c r="E1691"/>
      <c r="F1691"/>
      <c r="G1691"/>
      <c r="H1691"/>
      <c r="I1691"/>
      <c r="J1691" s="183"/>
      <c r="K1691"/>
      <c r="L1691" s="184"/>
      <c r="M1691" s="184"/>
      <c r="N1691" s="183"/>
    </row>
    <row r="1692" spans="1:14" x14ac:dyDescent="0.25">
      <c r="A1692"/>
      <c r="B1692"/>
      <c r="C1692"/>
      <c r="D1692"/>
      <c r="E1692"/>
      <c r="F1692"/>
      <c r="G1692"/>
      <c r="H1692"/>
      <c r="I1692"/>
      <c r="J1692" s="183"/>
      <c r="K1692"/>
      <c r="L1692" s="184"/>
      <c r="M1692" s="184"/>
      <c r="N1692" s="183"/>
    </row>
    <row r="1693" spans="1:14" x14ac:dyDescent="0.25">
      <c r="A1693"/>
      <c r="B1693"/>
      <c r="C1693"/>
      <c r="D1693"/>
      <c r="E1693"/>
      <c r="F1693"/>
      <c r="G1693"/>
      <c r="H1693"/>
      <c r="I1693"/>
      <c r="J1693" s="183"/>
      <c r="K1693"/>
      <c r="L1693" s="184"/>
      <c r="M1693" s="184"/>
      <c r="N1693" s="183"/>
    </row>
    <row r="1694" spans="1:14" x14ac:dyDescent="0.25">
      <c r="A1694"/>
      <c r="B1694"/>
      <c r="C1694"/>
      <c r="D1694"/>
      <c r="E1694"/>
      <c r="F1694"/>
      <c r="G1694"/>
      <c r="H1694"/>
      <c r="I1694"/>
      <c r="J1694" s="183"/>
      <c r="K1694"/>
      <c r="L1694" s="184"/>
      <c r="M1694" s="184"/>
      <c r="N1694" s="183"/>
    </row>
    <row r="1695" spans="1:14" x14ac:dyDescent="0.25">
      <c r="A1695"/>
      <c r="B1695"/>
      <c r="C1695"/>
      <c r="D1695"/>
      <c r="E1695"/>
      <c r="F1695"/>
      <c r="G1695"/>
      <c r="H1695"/>
      <c r="I1695"/>
      <c r="J1695" s="183"/>
      <c r="K1695"/>
      <c r="L1695" s="184"/>
      <c r="M1695" s="184"/>
      <c r="N1695" s="183"/>
    </row>
    <row r="1696" spans="1:14" x14ac:dyDescent="0.25">
      <c r="A1696"/>
      <c r="B1696"/>
      <c r="C1696"/>
      <c r="D1696"/>
      <c r="E1696"/>
      <c r="F1696"/>
      <c r="G1696"/>
      <c r="H1696"/>
      <c r="I1696"/>
      <c r="J1696" s="183"/>
      <c r="K1696"/>
      <c r="L1696" s="184"/>
      <c r="M1696" s="184"/>
      <c r="N1696" s="183"/>
    </row>
    <row r="1697" spans="1:14" x14ac:dyDescent="0.25">
      <c r="A1697"/>
      <c r="B1697"/>
      <c r="C1697"/>
      <c r="D1697"/>
      <c r="E1697"/>
      <c r="F1697"/>
      <c r="G1697"/>
      <c r="H1697"/>
      <c r="I1697"/>
      <c r="J1697" s="183"/>
      <c r="K1697"/>
      <c r="L1697" s="184"/>
      <c r="M1697" s="184"/>
      <c r="N1697" s="183"/>
    </row>
    <row r="1698" spans="1:14" x14ac:dyDescent="0.25">
      <c r="A1698"/>
      <c r="B1698"/>
      <c r="C1698"/>
      <c r="D1698"/>
      <c r="E1698"/>
      <c r="F1698"/>
      <c r="G1698"/>
      <c r="H1698"/>
      <c r="I1698"/>
      <c r="J1698" s="183"/>
      <c r="K1698"/>
      <c r="L1698" s="184"/>
      <c r="M1698" s="184"/>
      <c r="N1698" s="183"/>
    </row>
    <row r="1699" spans="1:14" x14ac:dyDescent="0.25">
      <c r="A1699"/>
      <c r="B1699"/>
      <c r="C1699"/>
      <c r="D1699"/>
      <c r="E1699"/>
      <c r="F1699"/>
      <c r="G1699"/>
      <c r="H1699"/>
      <c r="I1699"/>
      <c r="J1699" s="183"/>
      <c r="K1699"/>
      <c r="L1699" s="184"/>
      <c r="M1699" s="184"/>
      <c r="N1699" s="183"/>
    </row>
    <row r="1700" spans="1:14" x14ac:dyDescent="0.25">
      <c r="A1700"/>
      <c r="B1700"/>
      <c r="C1700"/>
      <c r="D1700"/>
      <c r="E1700"/>
      <c r="F1700"/>
      <c r="G1700"/>
      <c r="H1700"/>
      <c r="I1700"/>
      <c r="J1700" s="183"/>
      <c r="K1700"/>
      <c r="L1700" s="184"/>
      <c r="M1700" s="184"/>
      <c r="N1700" s="183"/>
    </row>
    <row r="1701" spans="1:14" x14ac:dyDescent="0.25">
      <c r="A1701"/>
      <c r="B1701"/>
      <c r="C1701"/>
      <c r="D1701"/>
      <c r="E1701"/>
      <c r="F1701"/>
      <c r="G1701"/>
      <c r="H1701"/>
      <c r="I1701"/>
      <c r="J1701" s="183"/>
      <c r="K1701"/>
      <c r="L1701" s="184"/>
      <c r="M1701" s="184"/>
      <c r="N1701" s="183"/>
    </row>
    <row r="1702" spans="1:14" x14ac:dyDescent="0.25">
      <c r="A1702"/>
      <c r="B1702"/>
      <c r="C1702"/>
      <c r="D1702"/>
      <c r="E1702"/>
      <c r="F1702"/>
      <c r="G1702"/>
      <c r="H1702"/>
      <c r="I1702"/>
      <c r="J1702" s="183"/>
      <c r="K1702"/>
      <c r="L1702" s="184"/>
      <c r="M1702" s="184"/>
      <c r="N1702" s="183"/>
    </row>
    <row r="1703" spans="1:14" x14ac:dyDescent="0.25">
      <c r="A1703"/>
      <c r="B1703"/>
      <c r="C1703"/>
      <c r="D1703"/>
      <c r="E1703"/>
      <c r="F1703"/>
      <c r="G1703"/>
      <c r="H1703"/>
      <c r="I1703"/>
      <c r="J1703" s="183"/>
      <c r="K1703"/>
      <c r="L1703" s="184"/>
      <c r="M1703" s="184"/>
      <c r="N1703" s="183"/>
    </row>
    <row r="1704" spans="1:14" x14ac:dyDescent="0.25">
      <c r="A1704"/>
      <c r="B1704"/>
      <c r="C1704"/>
      <c r="D1704"/>
      <c r="E1704"/>
      <c r="F1704"/>
      <c r="G1704"/>
      <c r="H1704"/>
      <c r="I1704"/>
      <c r="J1704" s="183"/>
      <c r="K1704"/>
      <c r="L1704" s="184"/>
      <c r="M1704" s="184"/>
      <c r="N1704" s="183"/>
    </row>
    <row r="1705" spans="1:14" x14ac:dyDescent="0.25">
      <c r="A1705"/>
      <c r="B1705"/>
      <c r="C1705"/>
      <c r="D1705"/>
      <c r="E1705"/>
      <c r="F1705"/>
      <c r="G1705"/>
      <c r="H1705"/>
      <c r="I1705"/>
      <c r="J1705" s="183"/>
      <c r="K1705"/>
      <c r="L1705" s="184"/>
      <c r="M1705" s="184"/>
      <c r="N1705" s="183"/>
    </row>
    <row r="1706" spans="1:14" x14ac:dyDescent="0.25">
      <c r="A1706"/>
      <c r="B1706"/>
      <c r="C1706"/>
      <c r="D1706"/>
      <c r="E1706"/>
      <c r="F1706"/>
      <c r="G1706"/>
      <c r="H1706"/>
      <c r="I1706"/>
      <c r="J1706" s="183"/>
      <c r="K1706"/>
      <c r="L1706" s="184"/>
      <c r="M1706" s="184"/>
      <c r="N1706" s="183"/>
    </row>
    <row r="1707" spans="1:14" x14ac:dyDescent="0.25">
      <c r="A1707"/>
      <c r="B1707"/>
      <c r="C1707"/>
      <c r="D1707"/>
      <c r="E1707"/>
      <c r="F1707"/>
      <c r="G1707"/>
      <c r="H1707"/>
      <c r="I1707"/>
      <c r="J1707" s="183"/>
      <c r="K1707"/>
      <c r="L1707" s="184"/>
      <c r="M1707" s="184"/>
      <c r="N1707" s="183"/>
    </row>
    <row r="1708" spans="1:14" x14ac:dyDescent="0.25">
      <c r="A1708"/>
      <c r="B1708"/>
      <c r="C1708"/>
      <c r="D1708"/>
      <c r="E1708"/>
      <c r="F1708"/>
      <c r="G1708"/>
      <c r="H1708"/>
      <c r="I1708"/>
      <c r="J1708" s="183"/>
      <c r="K1708"/>
      <c r="L1708" s="184"/>
      <c r="M1708" s="184"/>
      <c r="N1708" s="183"/>
    </row>
    <row r="1709" spans="1:14" x14ac:dyDescent="0.25">
      <c r="A1709"/>
      <c r="B1709"/>
      <c r="C1709"/>
      <c r="D1709"/>
      <c r="E1709"/>
      <c r="F1709"/>
      <c r="G1709"/>
      <c r="H1709"/>
      <c r="I1709"/>
      <c r="J1709" s="183"/>
      <c r="K1709"/>
      <c r="L1709" s="184"/>
      <c r="M1709" s="184"/>
      <c r="N1709" s="183"/>
    </row>
    <row r="1710" spans="1:14" x14ac:dyDescent="0.25">
      <c r="A1710"/>
      <c r="B1710"/>
      <c r="C1710"/>
      <c r="D1710"/>
      <c r="E1710"/>
      <c r="F1710"/>
      <c r="G1710"/>
      <c r="H1710"/>
      <c r="I1710"/>
      <c r="J1710" s="183"/>
      <c r="K1710"/>
      <c r="L1710" s="184"/>
      <c r="M1710" s="184"/>
      <c r="N1710" s="183"/>
    </row>
    <row r="1711" spans="1:14" x14ac:dyDescent="0.25">
      <c r="A1711"/>
      <c r="B1711"/>
      <c r="C1711"/>
      <c r="D1711"/>
      <c r="E1711"/>
      <c r="F1711"/>
      <c r="G1711"/>
      <c r="H1711"/>
      <c r="I1711"/>
      <c r="J1711" s="183"/>
      <c r="K1711"/>
      <c r="L1711" s="184"/>
      <c r="M1711" s="184"/>
      <c r="N1711" s="183"/>
    </row>
    <row r="1712" spans="1:14" x14ac:dyDescent="0.25">
      <c r="A1712"/>
      <c r="B1712"/>
      <c r="C1712"/>
      <c r="D1712"/>
      <c r="E1712"/>
      <c r="F1712"/>
      <c r="G1712"/>
      <c r="H1712"/>
      <c r="I1712"/>
      <c r="J1712" s="183"/>
      <c r="K1712"/>
      <c r="L1712" s="184"/>
      <c r="M1712" s="184"/>
      <c r="N1712" s="183"/>
    </row>
    <row r="1713" spans="1:14" x14ac:dyDescent="0.25">
      <c r="A1713"/>
      <c r="B1713"/>
      <c r="C1713"/>
      <c r="D1713"/>
      <c r="E1713"/>
      <c r="F1713"/>
      <c r="G1713"/>
      <c r="H1713"/>
      <c r="I1713"/>
      <c r="J1713" s="183"/>
      <c r="K1713"/>
      <c r="L1713" s="184"/>
      <c r="M1713" s="184"/>
      <c r="N1713" s="183"/>
    </row>
    <row r="1714" spans="1:14" x14ac:dyDescent="0.25">
      <c r="A1714"/>
      <c r="B1714"/>
      <c r="C1714"/>
      <c r="D1714"/>
      <c r="E1714"/>
      <c r="F1714"/>
      <c r="G1714"/>
      <c r="H1714"/>
      <c r="I1714"/>
      <c r="J1714" s="183"/>
      <c r="K1714"/>
      <c r="L1714" s="184"/>
      <c r="M1714" s="184"/>
      <c r="N1714" s="183"/>
    </row>
    <row r="1715" spans="1:14" x14ac:dyDescent="0.25">
      <c r="A1715"/>
      <c r="B1715"/>
      <c r="C1715"/>
      <c r="D1715"/>
      <c r="E1715"/>
      <c r="F1715"/>
      <c r="G1715"/>
      <c r="H1715"/>
      <c r="I1715"/>
      <c r="J1715" s="183"/>
      <c r="K1715"/>
      <c r="L1715" s="184"/>
      <c r="M1715" s="184"/>
      <c r="N1715" s="183"/>
    </row>
    <row r="1716" spans="1:14" x14ac:dyDescent="0.25">
      <c r="A1716"/>
      <c r="B1716"/>
      <c r="C1716"/>
      <c r="D1716"/>
      <c r="E1716"/>
      <c r="F1716"/>
      <c r="G1716"/>
      <c r="H1716"/>
      <c r="I1716"/>
      <c r="J1716" s="183"/>
      <c r="K1716"/>
      <c r="L1716" s="184"/>
      <c r="M1716" s="184"/>
      <c r="N1716" s="183"/>
    </row>
    <row r="1717" spans="1:14" x14ac:dyDescent="0.25">
      <c r="A1717"/>
      <c r="B1717"/>
      <c r="C1717"/>
      <c r="D1717"/>
      <c r="E1717"/>
      <c r="F1717"/>
      <c r="G1717"/>
      <c r="H1717"/>
      <c r="I1717"/>
      <c r="J1717" s="183"/>
      <c r="K1717"/>
      <c r="L1717" s="184"/>
      <c r="M1717" s="184"/>
      <c r="N1717" s="183"/>
    </row>
    <row r="1718" spans="1:14" x14ac:dyDescent="0.25">
      <c r="A1718"/>
      <c r="B1718"/>
      <c r="C1718"/>
      <c r="D1718"/>
      <c r="E1718"/>
      <c r="F1718"/>
      <c r="G1718"/>
      <c r="H1718"/>
      <c r="I1718"/>
      <c r="J1718" s="183"/>
      <c r="K1718"/>
      <c r="L1718" s="184"/>
      <c r="M1718" s="184"/>
      <c r="N1718" s="183"/>
    </row>
    <row r="1719" spans="1:14" x14ac:dyDescent="0.25">
      <c r="A1719"/>
      <c r="B1719"/>
      <c r="C1719"/>
      <c r="D1719"/>
      <c r="E1719"/>
      <c r="F1719"/>
      <c r="G1719"/>
      <c r="H1719"/>
      <c r="I1719"/>
      <c r="J1719" s="183"/>
      <c r="K1719"/>
      <c r="L1719" s="184"/>
      <c r="M1719" s="184"/>
      <c r="N1719" s="183"/>
    </row>
    <row r="1720" spans="1:14" x14ac:dyDescent="0.25">
      <c r="A1720"/>
      <c r="B1720"/>
      <c r="C1720"/>
      <c r="D1720"/>
      <c r="E1720"/>
      <c r="F1720"/>
      <c r="G1720"/>
      <c r="H1720"/>
      <c r="I1720"/>
      <c r="J1720" s="183"/>
      <c r="K1720"/>
      <c r="L1720" s="184"/>
      <c r="M1720" s="184"/>
      <c r="N1720" s="183"/>
    </row>
    <row r="1721" spans="1:14" x14ac:dyDescent="0.25">
      <c r="A1721"/>
      <c r="B1721"/>
      <c r="C1721"/>
      <c r="D1721"/>
      <c r="E1721"/>
      <c r="F1721"/>
      <c r="G1721"/>
      <c r="H1721"/>
      <c r="I1721"/>
      <c r="J1721" s="183"/>
      <c r="K1721"/>
      <c r="L1721" s="184"/>
      <c r="M1721" s="184"/>
      <c r="N1721" s="183"/>
    </row>
    <row r="1722" spans="1:14" x14ac:dyDescent="0.25">
      <c r="A1722"/>
      <c r="B1722"/>
      <c r="C1722"/>
      <c r="D1722"/>
      <c r="E1722"/>
      <c r="F1722"/>
      <c r="G1722"/>
      <c r="H1722"/>
      <c r="I1722"/>
      <c r="J1722" s="183"/>
      <c r="K1722"/>
      <c r="L1722" s="184"/>
      <c r="M1722" s="184"/>
      <c r="N1722" s="183"/>
    </row>
    <row r="1723" spans="1:14" x14ac:dyDescent="0.25">
      <c r="A1723"/>
      <c r="B1723"/>
      <c r="C1723"/>
      <c r="D1723"/>
      <c r="E1723"/>
      <c r="F1723"/>
      <c r="G1723"/>
      <c r="H1723"/>
      <c r="I1723"/>
      <c r="J1723" s="183"/>
      <c r="K1723"/>
      <c r="L1723" s="184"/>
      <c r="M1723" s="184"/>
      <c r="N1723" s="183"/>
    </row>
    <row r="1724" spans="1:14" x14ac:dyDescent="0.25">
      <c r="A1724"/>
      <c r="B1724"/>
      <c r="C1724"/>
      <c r="D1724"/>
      <c r="E1724"/>
      <c r="F1724"/>
      <c r="G1724"/>
      <c r="H1724"/>
      <c r="I1724"/>
      <c r="J1724" s="183"/>
      <c r="K1724"/>
      <c r="L1724" s="184"/>
      <c r="M1724" s="184"/>
      <c r="N1724" s="183"/>
    </row>
    <row r="1725" spans="1:14" x14ac:dyDescent="0.25">
      <c r="A1725"/>
      <c r="B1725"/>
      <c r="C1725"/>
      <c r="D1725"/>
      <c r="E1725"/>
      <c r="F1725"/>
      <c r="G1725"/>
      <c r="H1725"/>
      <c r="I1725"/>
      <c r="J1725" s="183"/>
      <c r="K1725"/>
      <c r="L1725" s="184"/>
      <c r="M1725" s="184"/>
      <c r="N1725" s="183"/>
    </row>
    <row r="1726" spans="1:14" x14ac:dyDescent="0.25">
      <c r="A1726"/>
      <c r="B1726"/>
      <c r="C1726"/>
      <c r="D1726"/>
      <c r="E1726"/>
      <c r="F1726"/>
      <c r="G1726"/>
      <c r="H1726"/>
      <c r="I1726"/>
      <c r="J1726" s="183"/>
      <c r="K1726"/>
      <c r="L1726" s="184"/>
      <c r="M1726" s="184"/>
      <c r="N1726" s="183"/>
    </row>
    <row r="1727" spans="1:14" x14ac:dyDescent="0.25">
      <c r="A1727"/>
      <c r="B1727"/>
      <c r="C1727"/>
      <c r="D1727"/>
      <c r="E1727"/>
      <c r="F1727"/>
      <c r="G1727"/>
      <c r="H1727"/>
      <c r="I1727"/>
      <c r="J1727" s="183"/>
      <c r="K1727"/>
      <c r="L1727" s="184"/>
      <c r="M1727" s="184"/>
      <c r="N1727" s="183"/>
    </row>
    <row r="1728" spans="1:14" x14ac:dyDescent="0.25">
      <c r="A1728"/>
      <c r="B1728"/>
      <c r="C1728"/>
      <c r="D1728"/>
      <c r="E1728"/>
      <c r="F1728"/>
      <c r="G1728"/>
      <c r="H1728"/>
      <c r="I1728"/>
      <c r="J1728" s="183"/>
      <c r="K1728"/>
      <c r="L1728" s="184"/>
      <c r="M1728" s="184"/>
      <c r="N1728" s="183"/>
    </row>
    <row r="1729" spans="1:14" x14ac:dyDescent="0.25">
      <c r="A1729"/>
      <c r="B1729"/>
      <c r="C1729"/>
      <c r="D1729"/>
      <c r="E1729"/>
      <c r="F1729"/>
      <c r="G1729"/>
      <c r="H1729"/>
      <c r="I1729"/>
      <c r="J1729" s="183"/>
      <c r="K1729"/>
      <c r="L1729" s="184"/>
      <c r="M1729" s="184"/>
      <c r="N1729" s="183"/>
    </row>
    <row r="1730" spans="1:14" x14ac:dyDescent="0.25">
      <c r="A1730"/>
      <c r="B1730"/>
      <c r="C1730"/>
      <c r="D1730"/>
      <c r="E1730"/>
      <c r="F1730"/>
      <c r="G1730"/>
      <c r="H1730"/>
      <c r="I1730"/>
      <c r="J1730" s="183"/>
      <c r="K1730"/>
      <c r="L1730" s="184"/>
      <c r="M1730" s="184"/>
      <c r="N1730" s="183"/>
    </row>
    <row r="1731" spans="1:14" x14ac:dyDescent="0.25">
      <c r="A1731"/>
      <c r="B1731"/>
      <c r="C1731"/>
      <c r="D1731"/>
      <c r="E1731"/>
      <c r="F1731"/>
      <c r="G1731"/>
      <c r="H1731"/>
      <c r="I1731"/>
      <c r="J1731" s="183"/>
      <c r="K1731"/>
      <c r="L1731" s="184"/>
      <c r="M1731" s="184"/>
      <c r="N1731" s="183"/>
    </row>
    <row r="1732" spans="1:14" x14ac:dyDescent="0.25">
      <c r="A1732"/>
      <c r="B1732"/>
      <c r="C1732"/>
      <c r="D1732"/>
      <c r="E1732"/>
      <c r="F1732"/>
      <c r="G1732"/>
      <c r="H1732"/>
      <c r="I1732"/>
      <c r="J1732" s="183"/>
      <c r="K1732"/>
      <c r="L1732" s="184"/>
      <c r="M1732" s="184"/>
      <c r="N1732" s="183"/>
    </row>
    <row r="1733" spans="1:14" x14ac:dyDescent="0.25">
      <c r="A1733"/>
      <c r="B1733"/>
      <c r="C1733"/>
      <c r="D1733"/>
      <c r="E1733"/>
      <c r="F1733"/>
      <c r="G1733"/>
      <c r="H1733"/>
      <c r="I1733"/>
      <c r="J1733" s="183"/>
      <c r="K1733"/>
      <c r="L1733" s="184"/>
      <c r="M1733" s="184"/>
      <c r="N1733" s="183"/>
    </row>
    <row r="1734" spans="1:14" x14ac:dyDescent="0.25">
      <c r="A1734"/>
      <c r="B1734"/>
      <c r="C1734"/>
      <c r="D1734"/>
      <c r="E1734"/>
      <c r="F1734"/>
      <c r="G1734"/>
      <c r="H1734"/>
      <c r="I1734"/>
      <c r="J1734" s="183"/>
      <c r="K1734"/>
      <c r="L1734" s="184"/>
      <c r="M1734" s="184"/>
      <c r="N1734" s="183"/>
    </row>
    <row r="1735" spans="1:14" x14ac:dyDescent="0.25">
      <c r="A1735"/>
      <c r="B1735"/>
      <c r="C1735"/>
      <c r="D1735"/>
      <c r="E1735"/>
      <c r="F1735"/>
      <c r="G1735"/>
      <c r="H1735"/>
      <c r="I1735"/>
      <c r="J1735" s="183"/>
      <c r="K1735"/>
      <c r="L1735" s="184"/>
      <c r="M1735" s="184"/>
      <c r="N1735" s="183"/>
    </row>
    <row r="1736" spans="1:14" x14ac:dyDescent="0.25">
      <c r="A1736"/>
      <c r="B1736"/>
      <c r="C1736"/>
      <c r="D1736"/>
      <c r="E1736"/>
      <c r="F1736"/>
      <c r="G1736"/>
      <c r="H1736"/>
      <c r="I1736"/>
      <c r="J1736" s="183"/>
      <c r="K1736"/>
      <c r="L1736" s="184"/>
      <c r="M1736" s="184"/>
      <c r="N1736" s="183"/>
    </row>
    <row r="1737" spans="1:14" x14ac:dyDescent="0.25">
      <c r="A1737"/>
      <c r="B1737"/>
      <c r="C1737"/>
      <c r="D1737"/>
      <c r="E1737"/>
      <c r="F1737"/>
      <c r="G1737"/>
      <c r="H1737"/>
      <c r="I1737"/>
      <c r="J1737" s="183"/>
      <c r="K1737"/>
      <c r="L1737" s="184"/>
      <c r="M1737" s="184"/>
      <c r="N1737" s="183"/>
    </row>
    <row r="1738" spans="1:14" x14ac:dyDescent="0.25">
      <c r="A1738"/>
      <c r="B1738"/>
      <c r="C1738"/>
      <c r="D1738"/>
      <c r="E1738"/>
      <c r="F1738"/>
      <c r="G1738"/>
      <c r="H1738"/>
      <c r="I1738"/>
      <c r="J1738" s="183"/>
      <c r="K1738"/>
      <c r="L1738" s="184"/>
      <c r="M1738" s="184"/>
      <c r="N1738" s="183"/>
    </row>
    <row r="1739" spans="1:14" x14ac:dyDescent="0.25">
      <c r="A1739"/>
      <c r="B1739"/>
      <c r="C1739"/>
      <c r="D1739"/>
      <c r="E1739"/>
      <c r="F1739"/>
      <c r="G1739"/>
      <c r="H1739"/>
      <c r="I1739"/>
      <c r="J1739" s="183"/>
      <c r="K1739"/>
      <c r="L1739" s="184"/>
      <c r="M1739" s="184"/>
      <c r="N1739" s="183"/>
    </row>
    <row r="1740" spans="1:14" x14ac:dyDescent="0.25">
      <c r="A1740"/>
      <c r="B1740"/>
      <c r="C1740"/>
      <c r="D1740"/>
      <c r="E1740"/>
      <c r="F1740"/>
      <c r="G1740"/>
      <c r="H1740"/>
      <c r="I1740"/>
      <c r="J1740" s="183"/>
      <c r="K1740"/>
      <c r="L1740" s="184"/>
      <c r="M1740" s="184"/>
      <c r="N1740" s="183"/>
    </row>
    <row r="1741" spans="1:14" x14ac:dyDescent="0.25">
      <c r="A1741"/>
      <c r="B1741"/>
      <c r="C1741"/>
      <c r="D1741"/>
      <c r="E1741"/>
      <c r="F1741"/>
      <c r="G1741"/>
      <c r="H1741"/>
      <c r="I1741"/>
      <c r="J1741" s="183"/>
      <c r="K1741"/>
      <c r="L1741" s="184"/>
      <c r="M1741" s="184"/>
      <c r="N1741" s="183"/>
    </row>
    <row r="1742" spans="1:14" x14ac:dyDescent="0.25">
      <c r="A1742"/>
      <c r="B1742"/>
      <c r="C1742"/>
      <c r="D1742"/>
      <c r="E1742"/>
      <c r="F1742"/>
      <c r="G1742"/>
      <c r="H1742"/>
      <c r="I1742"/>
      <c r="J1742" s="183"/>
      <c r="K1742"/>
      <c r="L1742" s="184"/>
      <c r="M1742" s="184"/>
      <c r="N1742" s="183"/>
    </row>
    <row r="1743" spans="1:14" x14ac:dyDescent="0.25">
      <c r="A1743"/>
      <c r="B1743"/>
      <c r="C1743"/>
      <c r="D1743"/>
      <c r="E1743"/>
      <c r="F1743"/>
      <c r="G1743"/>
      <c r="H1743"/>
      <c r="I1743"/>
      <c r="J1743" s="183"/>
      <c r="K1743"/>
      <c r="L1743" s="184"/>
      <c r="M1743" s="184"/>
      <c r="N1743" s="183"/>
    </row>
    <row r="1744" spans="1:14" x14ac:dyDescent="0.25">
      <c r="A1744"/>
      <c r="B1744"/>
      <c r="C1744"/>
      <c r="D1744"/>
      <c r="E1744"/>
      <c r="F1744"/>
      <c r="G1744"/>
      <c r="H1744"/>
      <c r="I1744"/>
      <c r="J1744" s="183"/>
      <c r="K1744"/>
      <c r="L1744" s="184"/>
      <c r="M1744" s="184"/>
      <c r="N1744" s="183"/>
    </row>
    <row r="1745" spans="1:14" x14ac:dyDescent="0.25">
      <c r="A1745"/>
      <c r="B1745"/>
      <c r="C1745"/>
      <c r="D1745"/>
      <c r="E1745"/>
      <c r="F1745"/>
      <c r="G1745"/>
      <c r="H1745"/>
      <c r="I1745"/>
      <c r="J1745" s="183"/>
      <c r="K1745"/>
      <c r="L1745" s="184"/>
      <c r="M1745" s="184"/>
      <c r="N1745" s="183"/>
    </row>
    <row r="1746" spans="1:14" x14ac:dyDescent="0.25">
      <c r="A1746"/>
      <c r="B1746"/>
      <c r="C1746"/>
      <c r="D1746"/>
      <c r="E1746"/>
      <c r="F1746"/>
      <c r="G1746"/>
      <c r="H1746"/>
      <c r="I1746"/>
      <c r="J1746" s="183"/>
      <c r="K1746"/>
      <c r="L1746" s="184"/>
      <c r="M1746" s="184"/>
      <c r="N1746" s="183"/>
    </row>
    <row r="1747" spans="1:14" x14ac:dyDescent="0.25">
      <c r="A1747"/>
      <c r="B1747"/>
      <c r="C1747"/>
      <c r="D1747"/>
      <c r="E1747"/>
      <c r="F1747"/>
      <c r="G1747"/>
      <c r="H1747"/>
      <c r="I1747"/>
      <c r="J1747" s="183"/>
      <c r="K1747"/>
      <c r="L1747" s="184"/>
      <c r="M1747" s="184"/>
      <c r="N1747" s="183"/>
    </row>
    <row r="1748" spans="1:14" x14ac:dyDescent="0.25">
      <c r="A1748"/>
      <c r="B1748"/>
      <c r="C1748"/>
      <c r="D1748"/>
      <c r="E1748"/>
      <c r="F1748"/>
      <c r="G1748"/>
      <c r="H1748"/>
      <c r="I1748"/>
      <c r="J1748" s="183"/>
      <c r="K1748"/>
      <c r="L1748" s="184"/>
      <c r="M1748" s="184"/>
      <c r="N1748" s="183"/>
    </row>
    <row r="1749" spans="1:14" x14ac:dyDescent="0.25">
      <c r="A1749"/>
      <c r="B1749"/>
      <c r="C1749"/>
      <c r="D1749"/>
      <c r="E1749"/>
      <c r="F1749"/>
      <c r="G1749"/>
      <c r="H1749"/>
      <c r="I1749"/>
      <c r="J1749" s="183"/>
      <c r="K1749"/>
      <c r="L1749" s="184"/>
      <c r="M1749" s="184"/>
      <c r="N1749" s="183"/>
    </row>
    <row r="1750" spans="1:14" x14ac:dyDescent="0.25">
      <c r="A1750"/>
      <c r="B1750"/>
      <c r="C1750"/>
      <c r="D1750"/>
      <c r="E1750"/>
      <c r="F1750"/>
      <c r="G1750"/>
      <c r="H1750"/>
      <c r="I1750"/>
      <c r="J1750" s="183"/>
      <c r="K1750"/>
      <c r="L1750" s="184"/>
      <c r="M1750" s="184"/>
      <c r="N1750" s="183"/>
    </row>
    <row r="1751" spans="1:14" x14ac:dyDescent="0.25">
      <c r="A1751"/>
      <c r="B1751"/>
      <c r="C1751"/>
      <c r="D1751"/>
      <c r="E1751"/>
      <c r="F1751"/>
      <c r="G1751"/>
      <c r="H1751"/>
      <c r="I1751"/>
      <c r="J1751" s="183"/>
      <c r="K1751"/>
      <c r="L1751" s="184"/>
      <c r="M1751" s="184"/>
      <c r="N1751" s="183"/>
    </row>
    <row r="1752" spans="1:14" x14ac:dyDescent="0.25">
      <c r="A1752"/>
      <c r="B1752"/>
      <c r="C1752"/>
      <c r="D1752"/>
      <c r="E1752"/>
      <c r="F1752"/>
      <c r="G1752"/>
      <c r="H1752"/>
      <c r="I1752"/>
      <c r="J1752" s="183"/>
      <c r="K1752"/>
      <c r="L1752" s="184"/>
      <c r="M1752" s="184"/>
      <c r="N1752" s="183"/>
    </row>
    <row r="1753" spans="1:14" x14ac:dyDescent="0.25">
      <c r="A1753"/>
      <c r="B1753"/>
      <c r="C1753"/>
      <c r="D1753"/>
      <c r="E1753"/>
      <c r="F1753"/>
      <c r="G1753"/>
      <c r="H1753"/>
      <c r="I1753"/>
      <c r="J1753" s="183"/>
      <c r="K1753"/>
      <c r="L1753" s="184"/>
      <c r="M1753" s="184"/>
      <c r="N1753" s="183"/>
    </row>
    <row r="1754" spans="1:14" x14ac:dyDescent="0.25">
      <c r="A1754"/>
      <c r="B1754"/>
      <c r="C1754"/>
      <c r="D1754"/>
      <c r="E1754"/>
      <c r="F1754"/>
      <c r="G1754"/>
      <c r="H1754"/>
      <c r="I1754"/>
      <c r="J1754" s="183"/>
      <c r="K1754"/>
      <c r="L1754" s="184"/>
      <c r="M1754" s="184"/>
      <c r="N1754" s="183"/>
    </row>
    <row r="1755" spans="1:14" x14ac:dyDescent="0.25">
      <c r="A1755"/>
      <c r="B1755"/>
      <c r="C1755"/>
      <c r="D1755"/>
      <c r="E1755"/>
      <c r="F1755"/>
      <c r="G1755"/>
      <c r="H1755"/>
      <c r="I1755"/>
      <c r="J1755" s="183"/>
      <c r="K1755"/>
      <c r="L1755" s="184"/>
      <c r="M1755" s="184"/>
      <c r="N1755" s="183"/>
    </row>
    <row r="1756" spans="1:14" x14ac:dyDescent="0.25">
      <c r="A1756"/>
      <c r="B1756"/>
      <c r="C1756"/>
      <c r="D1756"/>
      <c r="E1756"/>
      <c r="F1756"/>
      <c r="G1756"/>
      <c r="H1756"/>
      <c r="I1756"/>
      <c r="J1756" s="183"/>
      <c r="K1756"/>
      <c r="L1756" s="184"/>
      <c r="M1756" s="184"/>
      <c r="N1756" s="183"/>
    </row>
    <row r="1757" spans="1:14" x14ac:dyDescent="0.25">
      <c r="A1757"/>
      <c r="B1757"/>
      <c r="C1757"/>
      <c r="D1757"/>
      <c r="E1757"/>
      <c r="F1757"/>
      <c r="G1757"/>
      <c r="H1757"/>
      <c r="I1757"/>
      <c r="J1757" s="183"/>
      <c r="K1757"/>
      <c r="L1757" s="184"/>
      <c r="M1757" s="184"/>
      <c r="N1757" s="183"/>
    </row>
    <row r="1758" spans="1:14" x14ac:dyDescent="0.25">
      <c r="A1758"/>
      <c r="B1758"/>
      <c r="C1758"/>
      <c r="D1758"/>
      <c r="E1758"/>
      <c r="F1758"/>
      <c r="G1758"/>
      <c r="H1758"/>
      <c r="I1758"/>
      <c r="J1758" s="183"/>
      <c r="K1758"/>
      <c r="L1758" s="184"/>
      <c r="M1758" s="184"/>
      <c r="N1758" s="183"/>
    </row>
    <row r="1759" spans="1:14" x14ac:dyDescent="0.25">
      <c r="A1759"/>
      <c r="B1759"/>
      <c r="C1759"/>
      <c r="D1759"/>
      <c r="E1759"/>
      <c r="F1759"/>
      <c r="G1759"/>
      <c r="H1759"/>
      <c r="I1759"/>
      <c r="J1759" s="183"/>
      <c r="K1759"/>
      <c r="L1759" s="184"/>
      <c r="M1759" s="184"/>
      <c r="N1759" s="183"/>
    </row>
    <row r="1760" spans="1:14" x14ac:dyDescent="0.25">
      <c r="A1760"/>
      <c r="B1760"/>
      <c r="C1760"/>
      <c r="D1760"/>
      <c r="E1760"/>
      <c r="F1760"/>
      <c r="G1760"/>
      <c r="H1760"/>
      <c r="I1760"/>
      <c r="J1760" s="183"/>
      <c r="K1760"/>
      <c r="L1760" s="184"/>
      <c r="M1760" s="184"/>
      <c r="N1760" s="183"/>
    </row>
    <row r="1761" spans="1:14" x14ac:dyDescent="0.25">
      <c r="A1761"/>
      <c r="B1761"/>
      <c r="C1761"/>
      <c r="D1761"/>
      <c r="E1761"/>
      <c r="F1761"/>
      <c r="G1761"/>
      <c r="H1761"/>
      <c r="I1761"/>
      <c r="J1761" s="183"/>
      <c r="K1761"/>
      <c r="L1761" s="184"/>
      <c r="M1761" s="184"/>
      <c r="N1761" s="183"/>
    </row>
    <row r="1762" spans="1:14" x14ac:dyDescent="0.25">
      <c r="A1762"/>
      <c r="B1762"/>
      <c r="C1762"/>
      <c r="D1762"/>
      <c r="E1762"/>
      <c r="F1762"/>
      <c r="G1762"/>
      <c r="H1762"/>
      <c r="I1762"/>
      <c r="J1762" s="183"/>
      <c r="K1762"/>
      <c r="L1762" s="184"/>
      <c r="M1762" s="184"/>
      <c r="N1762" s="183"/>
    </row>
    <row r="1763" spans="1:14" x14ac:dyDescent="0.25">
      <c r="A1763"/>
      <c r="B1763"/>
      <c r="C1763"/>
      <c r="D1763"/>
      <c r="E1763"/>
      <c r="F1763"/>
      <c r="G1763"/>
      <c r="H1763"/>
      <c r="I1763"/>
      <c r="J1763" s="183"/>
      <c r="K1763"/>
      <c r="L1763" s="184"/>
      <c r="M1763" s="184"/>
      <c r="N1763" s="183"/>
    </row>
    <row r="1764" spans="1:14" x14ac:dyDescent="0.25">
      <c r="A1764"/>
      <c r="B1764"/>
      <c r="C1764"/>
      <c r="D1764"/>
      <c r="E1764"/>
      <c r="F1764"/>
      <c r="G1764"/>
      <c r="H1764"/>
      <c r="I1764"/>
      <c r="J1764" s="183"/>
      <c r="K1764"/>
      <c r="L1764" s="184"/>
      <c r="M1764" s="184"/>
      <c r="N1764" s="183"/>
    </row>
    <row r="1765" spans="1:14" x14ac:dyDescent="0.25">
      <c r="A1765"/>
      <c r="B1765"/>
      <c r="C1765"/>
      <c r="D1765"/>
      <c r="E1765"/>
      <c r="F1765"/>
      <c r="G1765"/>
      <c r="H1765"/>
      <c r="I1765"/>
      <c r="J1765" s="183"/>
      <c r="K1765"/>
      <c r="L1765" s="184"/>
      <c r="M1765" s="184"/>
      <c r="N1765" s="183"/>
    </row>
    <row r="1766" spans="1:14" x14ac:dyDescent="0.25">
      <c r="A1766"/>
      <c r="B1766"/>
      <c r="C1766"/>
      <c r="D1766"/>
      <c r="E1766"/>
      <c r="F1766"/>
      <c r="G1766"/>
      <c r="H1766"/>
      <c r="I1766"/>
      <c r="J1766" s="183"/>
      <c r="K1766"/>
      <c r="L1766" s="184"/>
      <c r="M1766" s="184"/>
      <c r="N1766" s="183"/>
    </row>
    <row r="1767" spans="1:14" x14ac:dyDescent="0.25">
      <c r="A1767"/>
      <c r="B1767"/>
      <c r="C1767"/>
      <c r="D1767"/>
      <c r="E1767"/>
      <c r="F1767"/>
      <c r="G1767"/>
      <c r="H1767"/>
      <c r="I1767"/>
      <c r="J1767" s="183"/>
      <c r="K1767"/>
      <c r="L1767" s="184"/>
      <c r="M1767" s="184"/>
      <c r="N1767" s="183"/>
    </row>
    <row r="1768" spans="1:14" x14ac:dyDescent="0.25">
      <c r="A1768"/>
      <c r="B1768"/>
      <c r="C1768"/>
      <c r="D1768"/>
      <c r="E1768"/>
      <c r="F1768"/>
      <c r="G1768"/>
      <c r="H1768"/>
      <c r="I1768"/>
      <c r="J1768" s="183"/>
      <c r="K1768"/>
      <c r="L1768" s="184"/>
      <c r="M1768" s="184"/>
      <c r="N1768" s="183"/>
    </row>
    <row r="1769" spans="1:14" x14ac:dyDescent="0.25">
      <c r="A1769"/>
      <c r="B1769"/>
      <c r="C1769"/>
      <c r="D1769"/>
      <c r="E1769"/>
      <c r="F1769"/>
      <c r="G1769"/>
      <c r="H1769"/>
      <c r="I1769"/>
      <c r="J1769" s="183"/>
      <c r="K1769"/>
      <c r="L1769" s="184"/>
      <c r="M1769" s="184"/>
      <c r="N1769" s="183"/>
    </row>
    <row r="1770" spans="1:14" x14ac:dyDescent="0.25">
      <c r="A1770"/>
      <c r="B1770"/>
      <c r="C1770"/>
      <c r="D1770"/>
      <c r="E1770"/>
      <c r="F1770"/>
      <c r="G1770"/>
      <c r="H1770"/>
      <c r="I1770"/>
      <c r="J1770" s="183"/>
      <c r="K1770"/>
      <c r="L1770" s="184"/>
      <c r="M1770" s="184"/>
      <c r="N1770" s="183"/>
    </row>
    <row r="1771" spans="1:14" x14ac:dyDescent="0.25">
      <c r="A1771"/>
      <c r="B1771"/>
      <c r="C1771"/>
      <c r="D1771"/>
      <c r="E1771"/>
      <c r="F1771"/>
      <c r="G1771"/>
      <c r="H1771"/>
      <c r="I1771"/>
      <c r="J1771" s="183"/>
      <c r="K1771"/>
      <c r="L1771" s="184"/>
      <c r="M1771" s="184"/>
      <c r="N1771" s="183"/>
    </row>
    <row r="1772" spans="1:14" x14ac:dyDescent="0.25">
      <c r="A1772"/>
      <c r="B1772"/>
      <c r="C1772"/>
      <c r="D1772"/>
      <c r="E1772"/>
      <c r="F1772"/>
      <c r="G1772"/>
      <c r="H1772"/>
      <c r="I1772"/>
      <c r="J1772" s="183"/>
      <c r="K1772"/>
      <c r="L1772" s="184"/>
      <c r="M1772" s="184"/>
      <c r="N1772" s="183"/>
    </row>
    <row r="1773" spans="1:14" x14ac:dyDescent="0.25">
      <c r="A1773"/>
      <c r="B1773"/>
      <c r="C1773"/>
      <c r="D1773"/>
      <c r="E1773"/>
      <c r="F1773"/>
      <c r="G1773"/>
      <c r="H1773"/>
      <c r="I1773"/>
      <c r="J1773" s="183"/>
      <c r="K1773"/>
      <c r="L1773" s="184"/>
      <c r="M1773" s="184"/>
      <c r="N1773" s="183"/>
    </row>
    <row r="1774" spans="1:14" x14ac:dyDescent="0.25">
      <c r="A1774"/>
      <c r="B1774"/>
      <c r="C1774"/>
      <c r="D1774"/>
      <c r="E1774"/>
      <c r="F1774"/>
      <c r="G1774"/>
      <c r="H1774"/>
      <c r="I1774"/>
      <c r="J1774" s="183"/>
      <c r="K1774"/>
      <c r="L1774" s="184"/>
      <c r="M1774" s="184"/>
      <c r="N1774" s="183"/>
    </row>
    <row r="1775" spans="1:14" x14ac:dyDescent="0.25">
      <c r="A1775"/>
      <c r="B1775"/>
      <c r="C1775"/>
      <c r="D1775"/>
      <c r="E1775"/>
      <c r="F1775"/>
      <c r="G1775"/>
      <c r="H1775"/>
      <c r="I1775"/>
      <c r="J1775" s="183"/>
      <c r="K1775"/>
      <c r="L1775" s="184"/>
      <c r="M1775" s="184"/>
      <c r="N1775" s="183"/>
    </row>
    <row r="1776" spans="1:14" x14ac:dyDescent="0.25">
      <c r="A1776"/>
      <c r="B1776"/>
      <c r="C1776"/>
      <c r="D1776"/>
      <c r="E1776"/>
      <c r="F1776"/>
      <c r="G1776"/>
      <c r="H1776"/>
      <c r="I1776"/>
      <c r="J1776" s="183"/>
      <c r="K1776"/>
      <c r="L1776" s="184"/>
      <c r="M1776" s="184"/>
      <c r="N1776" s="183"/>
    </row>
    <row r="1777" spans="1:14" x14ac:dyDescent="0.25">
      <c r="A1777"/>
      <c r="B1777"/>
      <c r="C1777"/>
      <c r="D1777"/>
      <c r="E1777"/>
      <c r="F1777"/>
      <c r="G1777"/>
      <c r="H1777"/>
      <c r="I1777"/>
      <c r="J1777" s="183"/>
      <c r="K1777"/>
      <c r="L1777" s="184"/>
      <c r="M1777" s="184"/>
      <c r="N1777" s="183"/>
    </row>
    <row r="1778" spans="1:14" x14ac:dyDescent="0.25">
      <c r="A1778"/>
      <c r="B1778"/>
      <c r="C1778"/>
      <c r="D1778"/>
      <c r="E1778"/>
      <c r="F1778"/>
      <c r="G1778"/>
      <c r="H1778"/>
      <c r="I1778"/>
      <c r="J1778" s="183"/>
      <c r="K1778"/>
      <c r="L1778" s="184"/>
      <c r="M1778" s="184"/>
      <c r="N1778" s="183"/>
    </row>
    <row r="1779" spans="1:14" x14ac:dyDescent="0.25">
      <c r="A1779"/>
      <c r="B1779"/>
      <c r="C1779"/>
      <c r="D1779"/>
      <c r="E1779"/>
      <c r="F1779"/>
      <c r="G1779"/>
      <c r="H1779"/>
      <c r="I1779"/>
      <c r="J1779" s="183"/>
      <c r="K1779"/>
      <c r="L1779" s="184"/>
      <c r="M1779" s="184"/>
      <c r="N1779" s="183"/>
    </row>
    <row r="1780" spans="1:14" x14ac:dyDescent="0.25">
      <c r="A1780"/>
      <c r="B1780"/>
      <c r="C1780"/>
      <c r="D1780"/>
      <c r="E1780"/>
      <c r="F1780"/>
      <c r="G1780"/>
      <c r="H1780"/>
      <c r="I1780"/>
      <c r="J1780" s="183"/>
      <c r="K1780"/>
      <c r="L1780" s="184"/>
      <c r="M1780" s="184"/>
      <c r="N1780" s="183"/>
    </row>
    <row r="1781" spans="1:14" x14ac:dyDescent="0.25">
      <c r="A1781"/>
      <c r="B1781"/>
      <c r="C1781"/>
      <c r="D1781"/>
      <c r="E1781"/>
      <c r="F1781"/>
      <c r="G1781"/>
      <c r="H1781"/>
      <c r="I1781"/>
      <c r="J1781" s="183"/>
      <c r="K1781"/>
      <c r="L1781" s="184"/>
      <c r="M1781" s="184"/>
      <c r="N1781" s="183"/>
    </row>
    <row r="1782" spans="1:14" x14ac:dyDescent="0.25">
      <c r="A1782"/>
      <c r="B1782"/>
      <c r="C1782"/>
      <c r="D1782"/>
      <c r="E1782"/>
      <c r="F1782"/>
      <c r="G1782"/>
      <c r="H1782"/>
      <c r="I1782"/>
      <c r="J1782" s="183"/>
      <c r="K1782"/>
      <c r="L1782" s="184"/>
      <c r="M1782" s="184"/>
      <c r="N1782" s="183"/>
    </row>
    <row r="1783" spans="1:14" x14ac:dyDescent="0.25">
      <c r="A1783"/>
      <c r="B1783"/>
      <c r="C1783"/>
      <c r="D1783"/>
      <c r="E1783"/>
      <c r="F1783"/>
      <c r="G1783"/>
      <c r="H1783"/>
      <c r="I1783"/>
      <c r="J1783" s="183"/>
      <c r="K1783"/>
      <c r="L1783" s="184"/>
      <c r="M1783" s="184"/>
      <c r="N1783" s="183"/>
    </row>
    <row r="1784" spans="1:14" x14ac:dyDescent="0.25">
      <c r="A1784"/>
      <c r="B1784"/>
      <c r="C1784"/>
      <c r="D1784"/>
      <c r="E1784"/>
      <c r="F1784"/>
      <c r="G1784"/>
      <c r="H1784"/>
      <c r="I1784"/>
      <c r="J1784" s="183"/>
      <c r="K1784"/>
      <c r="L1784" s="184"/>
      <c r="M1784" s="184"/>
      <c r="N1784" s="183"/>
    </row>
    <row r="1785" spans="1:14" x14ac:dyDescent="0.25">
      <c r="A1785"/>
      <c r="B1785"/>
      <c r="C1785"/>
      <c r="D1785"/>
      <c r="E1785"/>
      <c r="F1785"/>
      <c r="G1785"/>
      <c r="H1785"/>
      <c r="I1785"/>
      <c r="J1785" s="183"/>
      <c r="K1785"/>
      <c r="L1785" s="184"/>
      <c r="M1785" s="184"/>
      <c r="N1785" s="183"/>
    </row>
    <row r="1786" spans="1:14" x14ac:dyDescent="0.25">
      <c r="A1786"/>
      <c r="B1786"/>
      <c r="C1786"/>
      <c r="D1786"/>
      <c r="E1786"/>
      <c r="F1786"/>
      <c r="G1786"/>
      <c r="H1786"/>
      <c r="I1786"/>
      <c r="J1786" s="183"/>
      <c r="K1786"/>
      <c r="L1786" s="184"/>
      <c r="M1786" s="184"/>
      <c r="N1786" s="183"/>
    </row>
    <row r="1787" spans="1:14" x14ac:dyDescent="0.25">
      <c r="A1787"/>
      <c r="B1787"/>
      <c r="C1787"/>
      <c r="D1787"/>
      <c r="E1787"/>
      <c r="F1787"/>
      <c r="G1787"/>
      <c r="H1787"/>
      <c r="I1787"/>
      <c r="J1787" s="183"/>
      <c r="K1787"/>
      <c r="L1787" s="184"/>
      <c r="M1787" s="184"/>
      <c r="N1787" s="183"/>
    </row>
    <row r="1788" spans="1:14" x14ac:dyDescent="0.25">
      <c r="A1788"/>
      <c r="B1788"/>
      <c r="C1788"/>
      <c r="D1788"/>
      <c r="E1788"/>
      <c r="F1788"/>
      <c r="G1788"/>
      <c r="H1788"/>
      <c r="I1788"/>
      <c r="J1788" s="183"/>
      <c r="K1788"/>
      <c r="L1788" s="184"/>
      <c r="M1788" s="184"/>
      <c r="N1788" s="183"/>
    </row>
    <row r="1789" spans="1:14" x14ac:dyDescent="0.25">
      <c r="A1789"/>
      <c r="B1789"/>
      <c r="C1789"/>
      <c r="D1789"/>
      <c r="E1789"/>
      <c r="F1789"/>
      <c r="G1789"/>
      <c r="H1789"/>
      <c r="I1789"/>
      <c r="J1789" s="183"/>
      <c r="K1789"/>
      <c r="L1789" s="184"/>
      <c r="M1789" s="184"/>
      <c r="N1789" s="183"/>
    </row>
    <row r="1790" spans="1:14" x14ac:dyDescent="0.25">
      <c r="A1790"/>
      <c r="B1790"/>
      <c r="C1790"/>
      <c r="D1790"/>
      <c r="E1790"/>
      <c r="F1790"/>
      <c r="G1790"/>
      <c r="H1790"/>
      <c r="I1790"/>
      <c r="J1790" s="183"/>
      <c r="K1790"/>
      <c r="L1790" s="184"/>
      <c r="M1790" s="184"/>
      <c r="N1790" s="183"/>
    </row>
    <row r="1791" spans="1:14" x14ac:dyDescent="0.25">
      <c r="A1791"/>
      <c r="B1791"/>
      <c r="C1791"/>
      <c r="D1791"/>
      <c r="E1791"/>
      <c r="F1791"/>
      <c r="G1791"/>
      <c r="H1791"/>
      <c r="I1791"/>
      <c r="J1791" s="183"/>
      <c r="K1791"/>
      <c r="L1791" s="184"/>
      <c r="M1791" s="184"/>
      <c r="N1791" s="183"/>
    </row>
    <row r="1792" spans="1:14" x14ac:dyDescent="0.25">
      <c r="A1792"/>
      <c r="B1792"/>
      <c r="C1792"/>
      <c r="D1792"/>
      <c r="E1792"/>
      <c r="F1792"/>
      <c r="G1792"/>
      <c r="H1792"/>
      <c r="I1792"/>
      <c r="J1792" s="183"/>
      <c r="K1792"/>
      <c r="L1792" s="184"/>
      <c r="M1792" s="184"/>
      <c r="N1792" s="183"/>
    </row>
    <row r="1793" spans="1:14" x14ac:dyDescent="0.25">
      <c r="A1793"/>
      <c r="B1793"/>
      <c r="C1793"/>
      <c r="D1793"/>
      <c r="E1793"/>
      <c r="F1793"/>
      <c r="G1793"/>
      <c r="H1793"/>
      <c r="I1793"/>
      <c r="J1793" s="183"/>
      <c r="K1793"/>
      <c r="L1793" s="184"/>
      <c r="M1793" s="184"/>
      <c r="N1793" s="183"/>
    </row>
    <row r="1794" spans="1:14" x14ac:dyDescent="0.25">
      <c r="A1794"/>
      <c r="B1794"/>
      <c r="C1794"/>
      <c r="D1794"/>
      <c r="E1794"/>
      <c r="F1794"/>
      <c r="G1794"/>
      <c r="H1794"/>
      <c r="I1794"/>
      <c r="J1794" s="183"/>
      <c r="K1794"/>
      <c r="L1794" s="184"/>
      <c r="M1794" s="184"/>
      <c r="N1794" s="183"/>
    </row>
    <row r="1795" spans="1:14" x14ac:dyDescent="0.25">
      <c r="A1795"/>
      <c r="B1795"/>
      <c r="C1795"/>
      <c r="D1795"/>
      <c r="E1795"/>
      <c r="F1795"/>
      <c r="G1795"/>
      <c r="H1795"/>
      <c r="I1795"/>
      <c r="J1795" s="183"/>
      <c r="K1795"/>
      <c r="L1795" s="184"/>
      <c r="M1795" s="184"/>
      <c r="N1795" s="183"/>
    </row>
    <row r="1796" spans="1:14" x14ac:dyDescent="0.25">
      <c r="A1796"/>
      <c r="B1796"/>
      <c r="C1796"/>
      <c r="D1796"/>
      <c r="E1796"/>
      <c r="F1796"/>
      <c r="G1796"/>
      <c r="H1796"/>
      <c r="I1796"/>
      <c r="J1796" s="183"/>
      <c r="K1796"/>
      <c r="L1796" s="184"/>
      <c r="M1796" s="184"/>
      <c r="N1796" s="183"/>
    </row>
    <row r="1797" spans="1:14" x14ac:dyDescent="0.25">
      <c r="A1797"/>
      <c r="B1797"/>
      <c r="C1797"/>
      <c r="D1797"/>
      <c r="E1797"/>
      <c r="F1797"/>
      <c r="G1797"/>
      <c r="H1797"/>
      <c r="I1797"/>
      <c r="J1797" s="183"/>
      <c r="K1797"/>
      <c r="L1797" s="184"/>
      <c r="M1797" s="184"/>
      <c r="N1797" s="183"/>
    </row>
    <row r="1798" spans="1:14" x14ac:dyDescent="0.25">
      <c r="A1798"/>
      <c r="B1798"/>
      <c r="C1798"/>
      <c r="D1798"/>
      <c r="E1798"/>
      <c r="F1798"/>
      <c r="G1798"/>
      <c r="H1798"/>
      <c r="I1798"/>
      <c r="J1798" s="183"/>
      <c r="K1798"/>
      <c r="L1798" s="184"/>
      <c r="M1798" s="184"/>
      <c r="N1798" s="183"/>
    </row>
    <row r="1799" spans="1:14" x14ac:dyDescent="0.25">
      <c r="A1799"/>
      <c r="B1799"/>
      <c r="C1799"/>
      <c r="D1799"/>
      <c r="E1799"/>
      <c r="F1799"/>
      <c r="G1799"/>
      <c r="H1799"/>
      <c r="I1799"/>
      <c r="J1799" s="183"/>
      <c r="K1799"/>
      <c r="L1799" s="184"/>
      <c r="M1799" s="184"/>
      <c r="N1799" s="183"/>
    </row>
    <row r="1800" spans="1:14" x14ac:dyDescent="0.25">
      <c r="A1800"/>
      <c r="B1800"/>
      <c r="C1800"/>
      <c r="D1800"/>
      <c r="E1800"/>
      <c r="F1800"/>
      <c r="G1800"/>
      <c r="H1800"/>
      <c r="I1800"/>
      <c r="J1800" s="183"/>
      <c r="K1800"/>
      <c r="L1800" s="184"/>
      <c r="M1800" s="184"/>
      <c r="N1800" s="183"/>
    </row>
    <row r="1801" spans="1:14" x14ac:dyDescent="0.25">
      <c r="A1801"/>
      <c r="B1801"/>
      <c r="C1801"/>
      <c r="D1801"/>
      <c r="E1801"/>
      <c r="F1801"/>
      <c r="G1801"/>
      <c r="H1801"/>
      <c r="I1801"/>
      <c r="J1801" s="183"/>
      <c r="K1801"/>
      <c r="L1801" s="184"/>
      <c r="M1801" s="184"/>
      <c r="N1801" s="183"/>
    </row>
    <row r="1802" spans="1:14" x14ac:dyDescent="0.25">
      <c r="A1802"/>
      <c r="B1802"/>
      <c r="C1802"/>
      <c r="D1802"/>
      <c r="E1802"/>
      <c r="F1802"/>
      <c r="G1802"/>
      <c r="H1802"/>
      <c r="I1802"/>
      <c r="J1802" s="183"/>
      <c r="K1802"/>
      <c r="L1802" s="184"/>
      <c r="M1802" s="184"/>
      <c r="N1802" s="183"/>
    </row>
    <row r="1803" spans="1:14" x14ac:dyDescent="0.25">
      <c r="A1803"/>
      <c r="B1803"/>
      <c r="C1803"/>
      <c r="D1803"/>
      <c r="E1803"/>
      <c r="F1803"/>
      <c r="G1803"/>
      <c r="H1803"/>
      <c r="I1803"/>
      <c r="J1803" s="183"/>
      <c r="K1803"/>
      <c r="L1803" s="184"/>
      <c r="M1803" s="184"/>
      <c r="N1803" s="183"/>
    </row>
    <row r="1804" spans="1:14" x14ac:dyDescent="0.25">
      <c r="A1804"/>
      <c r="B1804"/>
      <c r="C1804"/>
      <c r="D1804"/>
      <c r="E1804"/>
      <c r="F1804"/>
      <c r="G1804"/>
      <c r="H1804"/>
      <c r="I1804"/>
      <c r="J1804" s="183"/>
      <c r="K1804"/>
      <c r="L1804" s="184"/>
      <c r="M1804" s="184"/>
      <c r="N1804" s="183"/>
    </row>
    <row r="1805" spans="1:14" x14ac:dyDescent="0.25">
      <c r="A1805"/>
      <c r="B1805"/>
      <c r="C1805"/>
      <c r="D1805"/>
      <c r="E1805"/>
      <c r="F1805"/>
      <c r="G1805"/>
      <c r="H1805"/>
      <c r="I1805"/>
      <c r="J1805" s="183"/>
      <c r="K1805"/>
      <c r="L1805" s="184"/>
      <c r="M1805" s="184"/>
      <c r="N1805" s="183"/>
    </row>
    <row r="1806" spans="1:14" x14ac:dyDescent="0.25">
      <c r="A1806"/>
      <c r="B1806"/>
      <c r="C1806"/>
      <c r="D1806"/>
      <c r="E1806"/>
      <c r="F1806"/>
      <c r="G1806"/>
      <c r="H1806"/>
      <c r="I1806"/>
      <c r="J1806" s="183"/>
      <c r="K1806"/>
      <c r="L1806" s="184"/>
      <c r="M1806" s="184"/>
      <c r="N1806" s="183"/>
    </row>
    <row r="1807" spans="1:14" x14ac:dyDescent="0.25">
      <c r="A1807"/>
      <c r="B1807"/>
      <c r="C1807"/>
      <c r="D1807"/>
      <c r="E1807"/>
      <c r="F1807"/>
      <c r="G1807"/>
      <c r="H1807"/>
      <c r="I1807"/>
      <c r="J1807" s="183"/>
      <c r="K1807"/>
      <c r="L1807" s="184"/>
      <c r="M1807" s="184"/>
      <c r="N1807" s="183"/>
    </row>
    <row r="1808" spans="1:14" x14ac:dyDescent="0.25">
      <c r="A1808"/>
      <c r="B1808"/>
      <c r="C1808"/>
      <c r="D1808"/>
      <c r="E1808"/>
      <c r="F1808"/>
      <c r="G1808"/>
      <c r="H1808"/>
      <c r="I1808"/>
      <c r="J1808" s="183"/>
      <c r="K1808"/>
      <c r="L1808" s="184"/>
      <c r="M1808" s="184"/>
      <c r="N1808" s="183"/>
    </row>
    <row r="1809" spans="1:14" x14ac:dyDescent="0.25">
      <c r="A1809"/>
      <c r="B1809"/>
      <c r="C1809"/>
      <c r="D1809"/>
      <c r="E1809"/>
      <c r="F1809"/>
      <c r="G1809"/>
      <c r="H1809"/>
      <c r="I1809"/>
      <c r="J1809" s="183"/>
      <c r="K1809"/>
      <c r="L1809" s="184"/>
      <c r="M1809" s="184"/>
      <c r="N1809" s="183"/>
    </row>
    <row r="1810" spans="1:14" x14ac:dyDescent="0.25">
      <c r="A1810"/>
      <c r="B1810"/>
      <c r="C1810"/>
      <c r="D1810"/>
      <c r="E1810"/>
      <c r="F1810"/>
      <c r="G1810"/>
      <c r="H1810"/>
      <c r="I1810"/>
      <c r="J1810" s="183"/>
      <c r="K1810"/>
      <c r="L1810" s="184"/>
      <c r="M1810" s="184"/>
      <c r="N1810" s="183"/>
    </row>
    <row r="1811" spans="1:14" x14ac:dyDescent="0.25">
      <c r="A1811"/>
      <c r="B1811"/>
      <c r="C1811"/>
      <c r="D1811"/>
      <c r="E1811"/>
      <c r="F1811"/>
      <c r="G1811"/>
      <c r="H1811"/>
      <c r="I1811"/>
      <c r="J1811" s="183"/>
      <c r="K1811"/>
      <c r="L1811" s="184"/>
      <c r="M1811" s="184"/>
      <c r="N1811" s="183"/>
    </row>
    <row r="1812" spans="1:14" x14ac:dyDescent="0.25">
      <c r="A1812"/>
      <c r="B1812"/>
      <c r="C1812"/>
      <c r="D1812"/>
      <c r="E1812"/>
      <c r="F1812"/>
      <c r="G1812"/>
      <c r="H1812"/>
      <c r="I1812"/>
      <c r="J1812" s="183"/>
      <c r="K1812"/>
      <c r="L1812" s="184"/>
      <c r="M1812" s="184"/>
      <c r="N1812" s="183"/>
    </row>
    <row r="1813" spans="1:14" x14ac:dyDescent="0.25">
      <c r="A1813"/>
      <c r="B1813"/>
      <c r="C1813"/>
      <c r="D1813"/>
      <c r="E1813"/>
      <c r="F1813"/>
      <c r="G1813"/>
      <c r="H1813"/>
      <c r="I1813"/>
      <c r="J1813" s="183"/>
      <c r="K1813"/>
      <c r="L1813" s="184"/>
      <c r="M1813" s="184"/>
      <c r="N1813" s="183"/>
    </row>
    <row r="1814" spans="1:14" x14ac:dyDescent="0.25">
      <c r="A1814"/>
      <c r="B1814"/>
      <c r="C1814"/>
      <c r="D1814"/>
      <c r="E1814"/>
      <c r="F1814"/>
      <c r="G1814"/>
      <c r="H1814"/>
      <c r="I1814"/>
      <c r="J1814" s="183"/>
      <c r="K1814"/>
      <c r="L1814" s="184"/>
      <c r="M1814" s="184"/>
      <c r="N1814" s="183"/>
    </row>
    <row r="1815" spans="1:14" x14ac:dyDescent="0.25">
      <c r="A1815"/>
      <c r="B1815"/>
      <c r="C1815"/>
      <c r="D1815"/>
      <c r="E1815"/>
      <c r="F1815"/>
      <c r="G1815"/>
      <c r="H1815"/>
      <c r="I1815"/>
      <c r="J1815" s="183"/>
      <c r="K1815"/>
      <c r="L1815" s="184"/>
      <c r="M1815" s="184"/>
      <c r="N1815" s="183"/>
    </row>
    <row r="1816" spans="1:14" x14ac:dyDescent="0.25">
      <c r="A1816"/>
      <c r="B1816"/>
      <c r="C1816"/>
      <c r="D1816"/>
      <c r="E1816"/>
      <c r="F1816"/>
      <c r="G1816"/>
      <c r="H1816"/>
      <c r="I1816"/>
      <c r="J1816" s="183"/>
      <c r="K1816"/>
      <c r="L1816" s="184"/>
      <c r="M1816" s="184"/>
      <c r="N1816" s="183"/>
    </row>
    <row r="1817" spans="1:14" x14ac:dyDescent="0.25">
      <c r="A1817"/>
      <c r="B1817"/>
      <c r="C1817"/>
      <c r="D1817"/>
      <c r="E1817"/>
      <c r="F1817"/>
      <c r="G1817"/>
      <c r="H1817"/>
      <c r="I1817"/>
      <c r="J1817" s="183"/>
      <c r="K1817"/>
      <c r="L1817" s="184"/>
      <c r="M1817" s="184"/>
      <c r="N1817" s="183"/>
    </row>
    <row r="1818" spans="1:14" x14ac:dyDescent="0.25">
      <c r="A1818"/>
      <c r="B1818"/>
      <c r="C1818"/>
      <c r="D1818"/>
      <c r="E1818"/>
      <c r="F1818"/>
      <c r="G1818"/>
      <c r="H1818"/>
      <c r="I1818"/>
      <c r="J1818" s="183"/>
      <c r="K1818"/>
      <c r="L1818" s="184"/>
      <c r="M1818" s="184"/>
      <c r="N1818" s="183"/>
    </row>
    <row r="1819" spans="1:14" x14ac:dyDescent="0.25">
      <c r="A1819"/>
      <c r="B1819"/>
      <c r="C1819"/>
      <c r="D1819"/>
      <c r="E1819"/>
      <c r="F1819"/>
      <c r="G1819"/>
      <c r="H1819"/>
      <c r="I1819"/>
      <c r="J1819" s="183"/>
      <c r="K1819"/>
      <c r="L1819" s="184"/>
      <c r="M1819" s="184"/>
      <c r="N1819" s="183"/>
    </row>
    <row r="1820" spans="1:14" x14ac:dyDescent="0.25">
      <c r="A1820"/>
      <c r="B1820"/>
      <c r="C1820"/>
      <c r="D1820"/>
      <c r="E1820"/>
      <c r="F1820"/>
      <c r="G1820"/>
      <c r="H1820"/>
      <c r="I1820"/>
      <c r="J1820" s="183"/>
      <c r="K1820"/>
      <c r="L1820" s="184"/>
      <c r="M1820" s="184"/>
      <c r="N1820" s="183"/>
    </row>
    <row r="1821" spans="1:14" x14ac:dyDescent="0.25">
      <c r="A1821"/>
      <c r="B1821"/>
      <c r="C1821"/>
      <c r="D1821"/>
      <c r="E1821"/>
      <c r="F1821"/>
      <c r="G1821"/>
      <c r="H1821"/>
      <c r="I1821"/>
      <c r="J1821" s="183"/>
      <c r="K1821"/>
      <c r="L1821" s="184"/>
      <c r="M1821" s="184"/>
      <c r="N1821" s="183"/>
    </row>
    <row r="1822" spans="1:14" x14ac:dyDescent="0.25">
      <c r="A1822"/>
      <c r="B1822"/>
      <c r="C1822"/>
      <c r="D1822"/>
      <c r="E1822"/>
      <c r="F1822"/>
      <c r="G1822"/>
      <c r="H1822"/>
      <c r="I1822"/>
      <c r="J1822" s="183"/>
      <c r="K1822"/>
      <c r="L1822" s="184"/>
      <c r="M1822" s="184"/>
      <c r="N1822" s="183"/>
    </row>
    <row r="1823" spans="1:14" x14ac:dyDescent="0.25">
      <c r="A1823"/>
      <c r="B1823"/>
      <c r="C1823"/>
      <c r="D1823"/>
      <c r="E1823"/>
      <c r="F1823"/>
      <c r="G1823"/>
      <c r="H1823"/>
      <c r="I1823"/>
      <c r="J1823" s="183"/>
      <c r="K1823"/>
      <c r="L1823" s="184"/>
      <c r="M1823" s="184"/>
      <c r="N1823" s="183"/>
    </row>
    <row r="1824" spans="1:14" x14ac:dyDescent="0.25">
      <c r="A1824"/>
      <c r="B1824"/>
      <c r="C1824"/>
      <c r="D1824"/>
      <c r="E1824"/>
      <c r="F1824"/>
      <c r="G1824"/>
      <c r="H1824"/>
      <c r="I1824"/>
      <c r="J1824" s="183"/>
      <c r="K1824"/>
      <c r="L1824" s="184"/>
      <c r="M1824" s="184"/>
      <c r="N1824" s="183"/>
    </row>
    <row r="1825" spans="1:14" x14ac:dyDescent="0.25">
      <c r="A1825"/>
      <c r="B1825"/>
      <c r="C1825"/>
      <c r="D1825"/>
      <c r="E1825"/>
      <c r="F1825"/>
      <c r="G1825"/>
      <c r="H1825"/>
      <c r="I1825"/>
      <c r="J1825" s="183"/>
      <c r="K1825"/>
      <c r="L1825" s="184"/>
      <c r="M1825" s="184"/>
      <c r="N1825" s="183"/>
    </row>
    <row r="1826" spans="1:14" x14ac:dyDescent="0.25">
      <c r="A1826"/>
      <c r="B1826"/>
      <c r="C1826"/>
      <c r="D1826"/>
      <c r="E1826"/>
      <c r="F1826"/>
      <c r="G1826"/>
      <c r="H1826"/>
      <c r="I1826"/>
      <c r="J1826" s="183"/>
      <c r="K1826"/>
      <c r="L1826" s="184"/>
      <c r="M1826" s="184"/>
      <c r="N1826" s="183"/>
    </row>
    <row r="1827" spans="1:14" x14ac:dyDescent="0.25">
      <c r="A1827"/>
      <c r="B1827"/>
      <c r="C1827"/>
      <c r="D1827"/>
      <c r="E1827"/>
      <c r="F1827"/>
      <c r="G1827"/>
      <c r="H1827"/>
      <c r="I1827"/>
      <c r="J1827" s="183"/>
      <c r="K1827"/>
      <c r="L1827" s="184"/>
      <c r="M1827" s="184"/>
      <c r="N1827" s="183"/>
    </row>
    <row r="1828" spans="1:14" x14ac:dyDescent="0.25">
      <c r="A1828"/>
      <c r="B1828"/>
      <c r="C1828"/>
      <c r="D1828"/>
      <c r="E1828"/>
      <c r="F1828"/>
      <c r="G1828"/>
      <c r="H1828"/>
      <c r="I1828"/>
      <c r="J1828" s="183"/>
      <c r="K1828"/>
      <c r="L1828" s="184"/>
      <c r="M1828" s="184"/>
      <c r="N1828" s="183"/>
    </row>
    <row r="1829" spans="1:14" x14ac:dyDescent="0.25">
      <c r="A1829"/>
      <c r="B1829"/>
      <c r="C1829"/>
      <c r="D1829"/>
      <c r="E1829"/>
      <c r="F1829"/>
      <c r="G1829"/>
      <c r="H1829"/>
      <c r="I1829"/>
      <c r="J1829" s="183"/>
      <c r="K1829"/>
      <c r="L1829" s="184"/>
      <c r="M1829" s="184"/>
      <c r="N1829" s="183"/>
    </row>
    <row r="1830" spans="1:14" x14ac:dyDescent="0.25">
      <c r="A1830"/>
      <c r="B1830"/>
      <c r="C1830"/>
      <c r="D1830"/>
      <c r="E1830"/>
      <c r="F1830"/>
      <c r="G1830"/>
      <c r="H1830"/>
      <c r="I1830"/>
      <c r="J1830" s="183"/>
      <c r="K1830"/>
      <c r="L1830" s="184"/>
      <c r="M1830" s="184"/>
      <c r="N1830" s="183"/>
    </row>
    <row r="1831" spans="1:14" x14ac:dyDescent="0.25">
      <c r="A1831"/>
      <c r="B1831"/>
      <c r="C1831"/>
      <c r="D1831"/>
      <c r="E1831"/>
      <c r="F1831"/>
      <c r="G1831"/>
      <c r="H1831"/>
      <c r="I1831"/>
      <c r="J1831" s="183"/>
      <c r="K1831"/>
      <c r="L1831" s="184"/>
      <c r="M1831" s="184"/>
      <c r="N1831" s="183"/>
    </row>
    <row r="1832" spans="1:14" x14ac:dyDescent="0.25">
      <c r="A1832"/>
      <c r="B1832"/>
      <c r="C1832"/>
      <c r="D1832"/>
      <c r="E1832"/>
      <c r="F1832"/>
      <c r="G1832"/>
      <c r="H1832"/>
      <c r="I1832"/>
      <c r="J1832" s="183"/>
      <c r="K1832"/>
      <c r="L1832" s="184"/>
      <c r="M1832" s="184"/>
      <c r="N1832" s="183"/>
    </row>
    <row r="1833" spans="1:14" x14ac:dyDescent="0.25">
      <c r="A1833"/>
      <c r="B1833"/>
      <c r="C1833"/>
      <c r="D1833"/>
      <c r="E1833"/>
      <c r="F1833"/>
      <c r="G1833"/>
      <c r="H1833"/>
      <c r="I1833"/>
      <c r="J1833" s="183"/>
      <c r="K1833"/>
      <c r="L1833" s="184"/>
      <c r="M1833" s="184"/>
      <c r="N1833" s="183"/>
    </row>
    <row r="1834" spans="1:14" x14ac:dyDescent="0.25">
      <c r="A1834"/>
      <c r="B1834"/>
      <c r="C1834"/>
      <c r="D1834"/>
      <c r="E1834"/>
      <c r="F1834"/>
      <c r="G1834"/>
      <c r="H1834"/>
      <c r="I1834"/>
      <c r="J1834" s="183"/>
      <c r="K1834"/>
      <c r="L1834" s="184"/>
      <c r="M1834" s="184"/>
      <c r="N1834" s="183"/>
    </row>
    <row r="1835" spans="1:14" x14ac:dyDescent="0.25">
      <c r="A1835"/>
      <c r="B1835"/>
      <c r="C1835"/>
      <c r="D1835"/>
      <c r="E1835"/>
      <c r="F1835"/>
      <c r="G1835"/>
      <c r="H1835"/>
      <c r="I1835"/>
      <c r="J1835" s="183"/>
      <c r="K1835"/>
      <c r="L1835" s="184"/>
      <c r="M1835" s="184"/>
      <c r="N1835" s="183"/>
    </row>
    <row r="1836" spans="1:14" x14ac:dyDescent="0.25">
      <c r="A1836"/>
      <c r="B1836"/>
      <c r="C1836"/>
      <c r="D1836"/>
      <c r="E1836"/>
      <c r="F1836"/>
      <c r="G1836"/>
      <c r="H1836"/>
      <c r="I1836"/>
      <c r="J1836" s="183"/>
      <c r="K1836"/>
      <c r="L1836" s="184"/>
      <c r="M1836" s="184"/>
      <c r="N1836" s="183"/>
    </row>
    <row r="1837" spans="1:14" x14ac:dyDescent="0.25">
      <c r="A1837"/>
      <c r="B1837"/>
      <c r="C1837"/>
      <c r="D1837"/>
      <c r="E1837"/>
      <c r="F1837"/>
      <c r="G1837"/>
      <c r="H1837"/>
      <c r="I1837"/>
      <c r="J1837" s="183"/>
      <c r="K1837"/>
      <c r="L1837" s="184"/>
      <c r="M1837" s="184"/>
      <c r="N1837" s="183"/>
    </row>
    <row r="1838" spans="1:14" x14ac:dyDescent="0.25">
      <c r="A1838"/>
      <c r="B1838"/>
      <c r="C1838"/>
      <c r="D1838"/>
      <c r="E1838"/>
      <c r="F1838"/>
      <c r="G1838"/>
      <c r="H1838"/>
      <c r="I1838"/>
      <c r="J1838" s="183"/>
      <c r="K1838"/>
      <c r="L1838" s="184"/>
      <c r="M1838" s="184"/>
      <c r="N1838" s="183"/>
    </row>
    <row r="1839" spans="1:14" x14ac:dyDescent="0.25">
      <c r="A1839"/>
      <c r="B1839"/>
      <c r="C1839"/>
      <c r="D1839"/>
      <c r="E1839"/>
      <c r="F1839"/>
      <c r="G1839"/>
      <c r="H1839"/>
      <c r="I1839"/>
      <c r="J1839" s="183"/>
      <c r="K1839"/>
      <c r="L1839" s="184"/>
      <c r="M1839" s="184"/>
      <c r="N1839" s="183"/>
    </row>
    <row r="1840" spans="1:14" x14ac:dyDescent="0.25">
      <c r="A1840"/>
      <c r="B1840"/>
      <c r="C1840"/>
      <c r="D1840"/>
      <c r="E1840"/>
      <c r="F1840"/>
      <c r="G1840"/>
      <c r="H1840"/>
      <c r="I1840"/>
      <c r="J1840" s="183"/>
      <c r="K1840"/>
      <c r="L1840" s="184"/>
      <c r="M1840" s="184"/>
      <c r="N1840" s="183"/>
    </row>
    <row r="1841" spans="1:14" x14ac:dyDescent="0.25">
      <c r="A1841"/>
      <c r="B1841"/>
      <c r="C1841"/>
      <c r="D1841"/>
      <c r="E1841"/>
      <c r="F1841"/>
      <c r="G1841"/>
      <c r="H1841"/>
      <c r="I1841"/>
      <c r="J1841" s="183"/>
      <c r="K1841"/>
      <c r="L1841" s="184"/>
      <c r="M1841" s="184"/>
      <c r="N1841" s="183"/>
    </row>
    <row r="1842" spans="1:14" x14ac:dyDescent="0.25">
      <c r="A1842"/>
      <c r="B1842"/>
      <c r="C1842"/>
      <c r="D1842"/>
      <c r="E1842"/>
      <c r="F1842"/>
      <c r="G1842"/>
      <c r="H1842"/>
      <c r="I1842"/>
      <c r="J1842" s="183"/>
      <c r="K1842"/>
      <c r="L1842" s="184"/>
      <c r="M1842" s="184"/>
      <c r="N1842" s="183"/>
    </row>
    <row r="1843" spans="1:14" x14ac:dyDescent="0.25">
      <c r="A1843"/>
      <c r="B1843"/>
      <c r="C1843"/>
      <c r="D1843"/>
      <c r="E1843"/>
      <c r="F1843"/>
      <c r="G1843"/>
      <c r="H1843"/>
      <c r="I1843"/>
      <c r="J1843" s="183"/>
      <c r="K1843"/>
      <c r="L1843" s="184"/>
      <c r="M1843" s="184"/>
      <c r="N1843" s="183"/>
    </row>
    <row r="1844" spans="1:14" x14ac:dyDescent="0.25">
      <c r="A1844"/>
      <c r="B1844"/>
      <c r="C1844"/>
      <c r="D1844"/>
      <c r="E1844"/>
      <c r="F1844"/>
      <c r="G1844"/>
      <c r="H1844"/>
      <c r="I1844"/>
      <c r="J1844" s="183"/>
      <c r="K1844"/>
      <c r="L1844" s="184"/>
      <c r="M1844" s="184"/>
      <c r="N1844" s="183"/>
    </row>
    <row r="1845" spans="1:14" x14ac:dyDescent="0.25">
      <c r="A1845"/>
      <c r="B1845"/>
      <c r="C1845"/>
      <c r="D1845"/>
      <c r="E1845"/>
      <c r="F1845"/>
      <c r="G1845"/>
      <c r="H1845"/>
      <c r="I1845"/>
      <c r="J1845" s="183"/>
      <c r="K1845"/>
      <c r="L1845" s="184"/>
      <c r="M1845" s="184"/>
      <c r="N1845" s="183"/>
    </row>
    <row r="1846" spans="1:14" x14ac:dyDescent="0.25">
      <c r="A1846"/>
      <c r="B1846"/>
      <c r="C1846"/>
      <c r="D1846"/>
      <c r="E1846"/>
      <c r="F1846"/>
      <c r="G1846"/>
      <c r="H1846"/>
      <c r="I1846"/>
      <c r="J1846" s="183"/>
      <c r="K1846"/>
      <c r="L1846" s="184"/>
      <c r="M1846" s="184"/>
      <c r="N1846" s="183"/>
    </row>
    <row r="1847" spans="1:14" x14ac:dyDescent="0.25">
      <c r="A1847"/>
      <c r="B1847"/>
      <c r="C1847"/>
      <c r="D1847"/>
      <c r="E1847"/>
      <c r="F1847"/>
      <c r="G1847"/>
      <c r="H1847"/>
      <c r="I1847"/>
      <c r="J1847" s="183"/>
      <c r="K1847"/>
      <c r="L1847" s="184"/>
      <c r="M1847" s="184"/>
      <c r="N1847" s="183"/>
    </row>
    <row r="1848" spans="1:14" x14ac:dyDescent="0.25">
      <c r="A1848"/>
      <c r="B1848"/>
      <c r="C1848"/>
      <c r="D1848"/>
      <c r="E1848"/>
      <c r="F1848"/>
      <c r="G1848"/>
      <c r="H1848"/>
      <c r="I1848"/>
      <c r="J1848" s="183"/>
      <c r="K1848"/>
      <c r="L1848" s="184"/>
      <c r="M1848" s="184"/>
      <c r="N1848" s="183"/>
    </row>
    <row r="1849" spans="1:14" x14ac:dyDescent="0.25">
      <c r="A1849"/>
      <c r="B1849"/>
      <c r="C1849"/>
      <c r="D1849"/>
      <c r="E1849"/>
      <c r="F1849"/>
      <c r="G1849"/>
      <c r="H1849"/>
      <c r="I1849"/>
      <c r="J1849" s="183"/>
      <c r="K1849"/>
      <c r="L1849" s="184"/>
      <c r="M1849" s="184"/>
      <c r="N1849" s="183"/>
    </row>
    <row r="1850" spans="1:14" x14ac:dyDescent="0.25">
      <c r="A1850"/>
      <c r="B1850"/>
      <c r="C1850"/>
      <c r="D1850"/>
      <c r="E1850"/>
      <c r="F1850"/>
      <c r="G1850"/>
      <c r="H1850"/>
      <c r="I1850"/>
      <c r="J1850" s="183"/>
      <c r="K1850"/>
      <c r="L1850" s="184"/>
      <c r="M1850" s="184"/>
      <c r="N1850" s="183"/>
    </row>
    <row r="1851" spans="1:14" x14ac:dyDescent="0.25">
      <c r="A1851"/>
      <c r="B1851"/>
      <c r="C1851"/>
      <c r="D1851"/>
      <c r="E1851"/>
      <c r="F1851"/>
      <c r="G1851"/>
      <c r="H1851"/>
      <c r="I1851"/>
      <c r="J1851" s="183"/>
      <c r="K1851"/>
      <c r="L1851" s="184"/>
      <c r="M1851" s="184"/>
      <c r="N1851" s="183"/>
    </row>
    <row r="1852" spans="1:14" x14ac:dyDescent="0.25">
      <c r="A1852"/>
      <c r="B1852"/>
      <c r="C1852"/>
      <c r="D1852"/>
      <c r="E1852"/>
      <c r="F1852"/>
      <c r="G1852"/>
      <c r="H1852"/>
      <c r="I1852"/>
      <c r="J1852" s="183"/>
      <c r="K1852"/>
      <c r="L1852" s="184"/>
      <c r="M1852" s="184"/>
      <c r="N1852" s="183"/>
    </row>
    <row r="1853" spans="1:14" x14ac:dyDescent="0.25">
      <c r="A1853"/>
      <c r="B1853"/>
      <c r="C1853"/>
      <c r="D1853"/>
      <c r="E1853"/>
      <c r="F1853"/>
      <c r="G1853"/>
      <c r="H1853"/>
      <c r="I1853"/>
      <c r="J1853" s="183"/>
      <c r="K1853"/>
      <c r="L1853" s="184"/>
      <c r="M1853" s="184"/>
      <c r="N1853" s="183"/>
    </row>
    <row r="1854" spans="1:14" x14ac:dyDescent="0.25">
      <c r="A1854"/>
      <c r="B1854"/>
      <c r="C1854"/>
      <c r="D1854"/>
      <c r="E1854"/>
      <c r="F1854"/>
      <c r="G1854"/>
      <c r="H1854"/>
      <c r="I1854"/>
      <c r="J1854" s="183"/>
      <c r="K1854"/>
      <c r="L1854" s="184"/>
      <c r="M1854" s="184"/>
      <c r="N1854" s="183"/>
    </row>
    <row r="1855" spans="1:14" x14ac:dyDescent="0.25">
      <c r="A1855"/>
      <c r="B1855"/>
      <c r="C1855"/>
      <c r="D1855"/>
      <c r="E1855"/>
      <c r="F1855"/>
      <c r="G1855"/>
      <c r="H1855"/>
      <c r="I1855"/>
      <c r="J1855" s="183"/>
      <c r="K1855"/>
      <c r="L1855" s="184"/>
      <c r="M1855" s="184"/>
      <c r="N1855" s="183"/>
    </row>
    <row r="1856" spans="1:14" x14ac:dyDescent="0.25">
      <c r="A1856"/>
      <c r="B1856"/>
      <c r="C1856"/>
      <c r="D1856"/>
      <c r="E1856"/>
      <c r="F1856"/>
      <c r="G1856"/>
      <c r="H1856"/>
      <c r="I1856"/>
      <c r="J1856" s="183"/>
      <c r="K1856"/>
      <c r="L1856" s="184"/>
      <c r="M1856" s="184"/>
      <c r="N1856" s="183"/>
    </row>
    <row r="1857" spans="1:14" x14ac:dyDescent="0.25">
      <c r="A1857"/>
      <c r="B1857"/>
      <c r="C1857"/>
      <c r="D1857"/>
      <c r="E1857"/>
      <c r="F1857"/>
      <c r="G1857"/>
      <c r="H1857"/>
      <c r="I1857"/>
      <c r="J1857" s="183"/>
      <c r="K1857"/>
      <c r="L1857" s="184"/>
      <c r="M1857" s="184"/>
      <c r="N1857" s="183"/>
    </row>
    <row r="1858" spans="1:14" x14ac:dyDescent="0.25">
      <c r="A1858"/>
      <c r="B1858"/>
      <c r="C1858"/>
      <c r="D1858"/>
      <c r="E1858"/>
      <c r="F1858"/>
      <c r="G1858"/>
      <c r="H1858"/>
      <c r="I1858"/>
      <c r="J1858" s="183"/>
      <c r="K1858"/>
      <c r="L1858" s="184"/>
      <c r="M1858" s="184"/>
      <c r="N1858" s="183"/>
    </row>
    <row r="1859" spans="1:14" x14ac:dyDescent="0.25">
      <c r="A1859"/>
      <c r="B1859"/>
      <c r="C1859"/>
      <c r="D1859"/>
      <c r="E1859"/>
      <c r="F1859"/>
      <c r="G1859"/>
      <c r="H1859"/>
      <c r="I1859"/>
      <c r="J1859" s="183"/>
      <c r="K1859"/>
      <c r="L1859" s="184"/>
      <c r="M1859" s="184"/>
      <c r="N1859" s="183"/>
    </row>
    <row r="1860" spans="1:14" x14ac:dyDescent="0.25">
      <c r="A1860"/>
      <c r="B1860"/>
      <c r="C1860"/>
      <c r="D1860"/>
      <c r="E1860"/>
      <c r="F1860"/>
      <c r="G1860"/>
      <c r="H1860"/>
      <c r="I1860"/>
      <c r="J1860" s="183"/>
      <c r="K1860"/>
      <c r="L1860" s="184"/>
      <c r="M1860" s="184"/>
      <c r="N1860" s="183"/>
    </row>
    <row r="1861" spans="1:14" x14ac:dyDescent="0.25">
      <c r="A1861"/>
      <c r="B1861"/>
      <c r="C1861"/>
      <c r="D1861"/>
      <c r="E1861"/>
      <c r="F1861"/>
      <c r="G1861"/>
      <c r="H1861"/>
      <c r="I1861"/>
      <c r="J1861" s="183"/>
      <c r="K1861"/>
      <c r="L1861" s="184"/>
      <c r="M1861" s="184"/>
      <c r="N1861" s="183"/>
    </row>
    <row r="1862" spans="1:14" x14ac:dyDescent="0.25">
      <c r="A1862"/>
      <c r="B1862"/>
      <c r="C1862"/>
      <c r="D1862"/>
      <c r="E1862"/>
      <c r="F1862"/>
      <c r="G1862"/>
      <c r="H1862"/>
      <c r="I1862"/>
      <c r="J1862" s="183"/>
      <c r="K1862"/>
      <c r="L1862" s="184"/>
      <c r="M1862" s="184"/>
      <c r="N1862" s="183"/>
    </row>
    <row r="1863" spans="1:14" x14ac:dyDescent="0.25">
      <c r="A1863"/>
      <c r="B1863"/>
      <c r="C1863"/>
      <c r="D1863"/>
      <c r="E1863"/>
      <c r="F1863"/>
      <c r="G1863"/>
      <c r="H1863"/>
      <c r="I1863"/>
      <c r="J1863" s="183"/>
      <c r="K1863"/>
      <c r="L1863" s="184"/>
      <c r="M1863" s="184"/>
      <c r="N1863" s="183"/>
    </row>
    <row r="1864" spans="1:14" x14ac:dyDescent="0.25">
      <c r="A1864"/>
      <c r="B1864"/>
      <c r="C1864"/>
      <c r="D1864"/>
      <c r="E1864"/>
      <c r="F1864"/>
      <c r="G1864"/>
      <c r="H1864"/>
      <c r="I1864"/>
      <c r="J1864" s="183"/>
      <c r="K1864"/>
      <c r="L1864" s="184"/>
      <c r="M1864" s="184"/>
      <c r="N1864" s="183"/>
    </row>
    <row r="1865" spans="1:14" x14ac:dyDescent="0.25">
      <c r="A1865"/>
      <c r="B1865"/>
      <c r="C1865"/>
      <c r="D1865"/>
      <c r="E1865"/>
      <c r="F1865"/>
      <c r="G1865"/>
      <c r="H1865"/>
      <c r="I1865"/>
      <c r="J1865" s="183"/>
      <c r="K1865"/>
      <c r="L1865" s="184"/>
      <c r="M1865" s="184"/>
      <c r="N1865" s="183"/>
    </row>
    <row r="1866" spans="1:14" x14ac:dyDescent="0.25">
      <c r="A1866"/>
      <c r="B1866"/>
      <c r="C1866"/>
      <c r="D1866"/>
      <c r="E1866"/>
      <c r="F1866"/>
      <c r="G1866"/>
      <c r="H1866"/>
      <c r="I1866"/>
      <c r="J1866" s="183"/>
      <c r="K1866"/>
      <c r="L1866" s="184"/>
      <c r="M1866" s="184"/>
      <c r="N1866" s="183"/>
    </row>
    <row r="1867" spans="1:14" x14ac:dyDescent="0.25">
      <c r="A1867"/>
      <c r="B1867"/>
      <c r="C1867"/>
      <c r="D1867"/>
      <c r="E1867"/>
      <c r="F1867"/>
      <c r="G1867"/>
      <c r="H1867"/>
      <c r="I1867"/>
      <c r="J1867" s="183"/>
      <c r="K1867"/>
      <c r="L1867" s="184"/>
      <c r="M1867" s="184"/>
      <c r="N1867" s="183"/>
    </row>
    <row r="1868" spans="1:14" x14ac:dyDescent="0.25">
      <c r="A1868"/>
      <c r="B1868"/>
      <c r="C1868"/>
      <c r="D1868"/>
      <c r="E1868"/>
      <c r="F1868"/>
      <c r="G1868"/>
      <c r="H1868"/>
      <c r="I1868"/>
      <c r="J1868" s="183"/>
      <c r="K1868"/>
      <c r="L1868" s="184"/>
      <c r="M1868" s="184"/>
      <c r="N1868" s="183"/>
    </row>
    <row r="1869" spans="1:14" x14ac:dyDescent="0.25">
      <c r="A1869"/>
      <c r="B1869"/>
      <c r="C1869"/>
      <c r="D1869"/>
      <c r="E1869"/>
      <c r="F1869"/>
      <c r="G1869"/>
      <c r="H1869"/>
      <c r="I1869"/>
      <c r="J1869" s="183"/>
      <c r="K1869"/>
      <c r="L1869" s="184"/>
      <c r="M1869" s="184"/>
      <c r="N1869" s="183"/>
    </row>
    <row r="1870" spans="1:14" x14ac:dyDescent="0.25">
      <c r="A1870"/>
      <c r="B1870"/>
      <c r="C1870"/>
      <c r="D1870"/>
      <c r="E1870"/>
      <c r="F1870"/>
      <c r="G1870"/>
      <c r="H1870"/>
      <c r="I1870"/>
      <c r="J1870" s="183"/>
      <c r="K1870"/>
      <c r="L1870" s="184"/>
      <c r="M1870" s="184"/>
      <c r="N1870" s="183"/>
    </row>
    <row r="1871" spans="1:14" x14ac:dyDescent="0.25">
      <c r="A1871"/>
      <c r="B1871"/>
      <c r="C1871"/>
      <c r="D1871"/>
      <c r="E1871"/>
      <c r="F1871"/>
      <c r="G1871"/>
      <c r="H1871"/>
      <c r="I1871"/>
      <c r="J1871" s="183"/>
      <c r="K1871"/>
      <c r="L1871" s="184"/>
      <c r="M1871" s="184"/>
      <c r="N1871" s="183"/>
    </row>
    <row r="1872" spans="1:14" x14ac:dyDescent="0.25">
      <c r="A1872"/>
      <c r="B1872"/>
      <c r="C1872"/>
      <c r="D1872"/>
      <c r="E1872"/>
      <c r="F1872"/>
      <c r="G1872"/>
      <c r="H1872"/>
      <c r="I1872"/>
      <c r="J1872" s="183"/>
      <c r="K1872"/>
      <c r="L1872" s="184"/>
      <c r="M1872" s="184"/>
      <c r="N1872" s="183"/>
    </row>
    <row r="1873" spans="1:14" x14ac:dyDescent="0.25">
      <c r="A1873"/>
      <c r="B1873"/>
      <c r="C1873"/>
      <c r="D1873"/>
      <c r="E1873"/>
      <c r="F1873"/>
      <c r="G1873"/>
      <c r="H1873"/>
      <c r="I1873"/>
      <c r="J1873" s="183"/>
      <c r="K1873"/>
      <c r="L1873" s="184"/>
      <c r="M1873" s="184"/>
      <c r="N1873" s="183"/>
    </row>
    <row r="1874" spans="1:14" x14ac:dyDescent="0.25">
      <c r="A1874"/>
      <c r="B1874"/>
      <c r="C1874"/>
      <c r="D1874"/>
      <c r="E1874"/>
      <c r="F1874"/>
      <c r="G1874"/>
      <c r="H1874"/>
      <c r="I1874"/>
      <c r="J1874" s="183"/>
      <c r="K1874"/>
      <c r="L1874" s="184"/>
      <c r="M1874" s="184"/>
      <c r="N1874" s="183"/>
    </row>
    <row r="1875" spans="1:14" x14ac:dyDescent="0.25">
      <c r="A1875"/>
      <c r="B1875"/>
      <c r="C1875"/>
      <c r="D1875"/>
      <c r="E1875"/>
      <c r="F1875"/>
      <c r="G1875"/>
      <c r="H1875"/>
      <c r="I1875"/>
      <c r="J1875" s="183"/>
      <c r="K1875"/>
      <c r="L1875" s="184"/>
      <c r="M1875" s="184"/>
      <c r="N1875" s="183"/>
    </row>
    <row r="1876" spans="1:14" x14ac:dyDescent="0.25">
      <c r="A1876"/>
      <c r="B1876"/>
      <c r="C1876"/>
      <c r="D1876"/>
      <c r="E1876"/>
      <c r="F1876"/>
      <c r="G1876"/>
      <c r="H1876"/>
      <c r="I1876"/>
      <c r="J1876" s="183"/>
      <c r="K1876"/>
      <c r="L1876" s="184"/>
      <c r="M1876" s="184"/>
      <c r="N1876" s="183"/>
    </row>
    <row r="1877" spans="1:14" x14ac:dyDescent="0.25">
      <c r="A1877"/>
      <c r="B1877"/>
      <c r="C1877"/>
      <c r="D1877"/>
      <c r="E1877"/>
      <c r="F1877"/>
      <c r="G1877"/>
      <c r="H1877"/>
      <c r="I1877"/>
      <c r="J1877" s="183"/>
      <c r="K1877"/>
      <c r="L1877" s="184"/>
      <c r="M1877" s="184"/>
      <c r="N1877" s="183"/>
    </row>
    <row r="1878" spans="1:14" x14ac:dyDescent="0.25">
      <c r="A1878"/>
      <c r="B1878"/>
      <c r="C1878"/>
      <c r="D1878"/>
      <c r="E1878"/>
      <c r="F1878"/>
      <c r="G1878"/>
      <c r="H1878"/>
      <c r="I1878"/>
      <c r="J1878" s="183"/>
      <c r="K1878"/>
      <c r="L1878" s="184"/>
      <c r="M1878" s="184"/>
      <c r="N1878" s="183"/>
    </row>
    <row r="1879" spans="1:14" x14ac:dyDescent="0.25">
      <c r="A1879"/>
      <c r="B1879"/>
      <c r="C1879"/>
      <c r="D1879"/>
      <c r="E1879"/>
      <c r="F1879"/>
      <c r="G1879"/>
      <c r="H1879"/>
      <c r="I1879"/>
      <c r="J1879" s="183"/>
      <c r="K1879"/>
      <c r="L1879" s="184"/>
      <c r="M1879" s="184"/>
      <c r="N1879" s="183"/>
    </row>
    <row r="1880" spans="1:14" x14ac:dyDescent="0.25">
      <c r="A1880"/>
      <c r="B1880"/>
      <c r="C1880"/>
      <c r="D1880"/>
      <c r="E1880"/>
      <c r="F1880"/>
      <c r="G1880"/>
      <c r="H1880"/>
      <c r="I1880"/>
      <c r="J1880" s="183"/>
      <c r="K1880"/>
      <c r="L1880" s="184"/>
      <c r="M1880" s="184"/>
      <c r="N1880" s="183"/>
    </row>
    <row r="1881" spans="1:14" x14ac:dyDescent="0.25">
      <c r="A1881"/>
      <c r="B1881"/>
      <c r="C1881"/>
      <c r="D1881"/>
      <c r="E1881"/>
      <c r="F1881"/>
      <c r="G1881"/>
      <c r="H1881"/>
      <c r="I1881"/>
      <c r="J1881" s="183"/>
      <c r="K1881"/>
      <c r="L1881" s="184"/>
      <c r="M1881" s="184"/>
      <c r="N1881" s="183"/>
    </row>
    <row r="1882" spans="1:14" x14ac:dyDescent="0.25">
      <c r="A1882"/>
      <c r="B1882"/>
      <c r="C1882"/>
      <c r="D1882"/>
      <c r="E1882"/>
      <c r="F1882"/>
      <c r="G1882"/>
      <c r="H1882"/>
      <c r="I1882"/>
      <c r="J1882" s="183"/>
      <c r="K1882"/>
      <c r="L1882" s="184"/>
      <c r="M1882" s="184"/>
      <c r="N1882" s="183"/>
    </row>
    <row r="1883" spans="1:14" x14ac:dyDescent="0.25">
      <c r="A1883"/>
      <c r="B1883"/>
      <c r="C1883"/>
      <c r="D1883"/>
      <c r="E1883"/>
      <c r="F1883"/>
      <c r="G1883"/>
      <c r="H1883"/>
      <c r="I1883"/>
      <c r="J1883" s="183"/>
      <c r="K1883"/>
      <c r="L1883" s="184"/>
      <c r="M1883" s="184"/>
      <c r="N1883" s="183"/>
    </row>
    <row r="1884" spans="1:14" x14ac:dyDescent="0.25">
      <c r="A1884"/>
      <c r="B1884"/>
      <c r="C1884"/>
      <c r="D1884"/>
      <c r="E1884"/>
      <c r="F1884"/>
      <c r="G1884"/>
      <c r="H1884"/>
      <c r="I1884"/>
      <c r="J1884" s="183"/>
      <c r="K1884"/>
      <c r="L1884" s="184"/>
      <c r="M1884" s="184"/>
      <c r="N1884" s="183"/>
    </row>
    <row r="1885" spans="1:14" x14ac:dyDescent="0.25">
      <c r="A1885"/>
      <c r="B1885"/>
      <c r="C1885"/>
      <c r="D1885"/>
      <c r="E1885"/>
      <c r="F1885"/>
      <c r="G1885"/>
      <c r="H1885"/>
      <c r="I1885"/>
      <c r="J1885" s="183"/>
      <c r="K1885"/>
      <c r="L1885" s="184"/>
      <c r="M1885" s="184"/>
      <c r="N1885" s="183"/>
    </row>
    <row r="1886" spans="1:14" x14ac:dyDescent="0.25">
      <c r="A1886"/>
      <c r="B1886"/>
      <c r="C1886"/>
      <c r="D1886"/>
      <c r="E1886"/>
      <c r="F1886"/>
      <c r="G1886"/>
      <c r="H1886"/>
      <c r="I1886"/>
      <c r="J1886" s="183"/>
      <c r="K1886"/>
      <c r="L1886" s="184"/>
      <c r="M1886" s="184"/>
      <c r="N1886" s="183"/>
    </row>
    <row r="1887" spans="1:14" x14ac:dyDescent="0.25">
      <c r="A1887"/>
      <c r="B1887"/>
      <c r="C1887"/>
      <c r="D1887"/>
      <c r="E1887"/>
      <c r="F1887"/>
      <c r="G1887"/>
      <c r="H1887"/>
      <c r="I1887"/>
      <c r="J1887" s="183"/>
      <c r="K1887"/>
      <c r="L1887" s="184"/>
      <c r="M1887" s="184"/>
      <c r="N1887" s="183"/>
    </row>
    <row r="1888" spans="1:14" x14ac:dyDescent="0.25">
      <c r="A1888"/>
      <c r="B1888"/>
      <c r="C1888"/>
      <c r="D1888"/>
      <c r="E1888"/>
      <c r="F1888"/>
      <c r="G1888"/>
      <c r="H1888"/>
      <c r="I1888"/>
      <c r="J1888" s="183"/>
      <c r="K1888"/>
      <c r="L1888" s="184"/>
      <c r="M1888" s="184"/>
      <c r="N1888" s="183"/>
    </row>
    <row r="1889" spans="1:14" x14ac:dyDescent="0.25">
      <c r="A1889"/>
      <c r="B1889"/>
      <c r="C1889"/>
      <c r="D1889"/>
      <c r="E1889"/>
      <c r="F1889"/>
      <c r="G1889"/>
      <c r="H1889"/>
      <c r="I1889"/>
      <c r="J1889" s="183"/>
      <c r="K1889"/>
      <c r="L1889" s="184"/>
      <c r="M1889" s="184"/>
      <c r="N1889" s="183"/>
    </row>
    <row r="1890" spans="1:14" x14ac:dyDescent="0.25">
      <c r="A1890"/>
      <c r="B1890"/>
      <c r="C1890"/>
      <c r="D1890"/>
      <c r="E1890"/>
      <c r="F1890"/>
      <c r="G1890"/>
      <c r="H1890"/>
      <c r="I1890"/>
      <c r="J1890" s="183"/>
      <c r="K1890"/>
      <c r="L1890" s="184"/>
      <c r="M1890" s="184"/>
      <c r="N1890" s="183"/>
    </row>
    <row r="1891" spans="1:14" x14ac:dyDescent="0.25">
      <c r="A1891"/>
      <c r="B1891"/>
      <c r="C1891"/>
      <c r="D1891"/>
      <c r="E1891"/>
      <c r="F1891"/>
      <c r="G1891"/>
      <c r="H1891"/>
      <c r="I1891"/>
      <c r="J1891" s="183"/>
      <c r="K1891"/>
      <c r="L1891" s="184"/>
      <c r="M1891" s="184"/>
      <c r="N1891" s="183"/>
    </row>
    <row r="1892" spans="1:14" x14ac:dyDescent="0.25">
      <c r="A1892"/>
      <c r="B1892"/>
      <c r="C1892"/>
      <c r="D1892"/>
      <c r="E1892"/>
      <c r="F1892"/>
      <c r="G1892"/>
      <c r="H1892"/>
      <c r="I1892"/>
      <c r="J1892" s="183"/>
      <c r="K1892"/>
      <c r="L1892" s="184"/>
      <c r="M1892" s="184"/>
      <c r="N1892" s="183"/>
    </row>
    <row r="1893" spans="1:14" x14ac:dyDescent="0.25">
      <c r="A1893"/>
      <c r="B1893"/>
      <c r="C1893"/>
      <c r="D1893"/>
      <c r="E1893"/>
      <c r="F1893"/>
      <c r="G1893"/>
      <c r="H1893"/>
      <c r="I1893"/>
      <c r="J1893" s="183"/>
      <c r="K1893"/>
      <c r="L1893" s="184"/>
      <c r="M1893" s="184"/>
      <c r="N1893" s="183"/>
    </row>
    <row r="1894" spans="1:14" x14ac:dyDescent="0.25">
      <c r="A1894"/>
      <c r="B1894"/>
      <c r="C1894"/>
      <c r="D1894"/>
      <c r="E1894"/>
      <c r="F1894"/>
      <c r="G1894"/>
      <c r="H1894"/>
      <c r="I1894"/>
      <c r="J1894" s="183"/>
      <c r="K1894"/>
      <c r="L1894" s="184"/>
      <c r="M1894" s="184"/>
      <c r="N1894" s="183"/>
    </row>
    <row r="1895" spans="1:14" x14ac:dyDescent="0.25">
      <c r="A1895"/>
      <c r="B1895"/>
      <c r="C1895"/>
      <c r="D1895"/>
      <c r="E1895"/>
      <c r="F1895"/>
      <c r="G1895"/>
      <c r="H1895"/>
      <c r="I1895"/>
      <c r="J1895" s="183"/>
      <c r="K1895"/>
      <c r="L1895" s="184"/>
      <c r="M1895" s="184"/>
      <c r="N1895" s="183"/>
    </row>
    <row r="1896" spans="1:14" x14ac:dyDescent="0.25">
      <c r="A1896"/>
      <c r="B1896"/>
      <c r="C1896"/>
      <c r="D1896"/>
      <c r="E1896"/>
      <c r="F1896"/>
      <c r="G1896"/>
      <c r="H1896"/>
      <c r="I1896"/>
      <c r="J1896" s="183"/>
      <c r="K1896"/>
      <c r="L1896" s="184"/>
      <c r="M1896" s="184"/>
      <c r="N1896" s="183"/>
    </row>
    <row r="1897" spans="1:14" x14ac:dyDescent="0.25">
      <c r="A1897"/>
      <c r="B1897"/>
      <c r="C1897"/>
      <c r="D1897"/>
      <c r="E1897"/>
      <c r="F1897"/>
      <c r="G1897"/>
      <c r="H1897"/>
      <c r="I1897"/>
      <c r="J1897" s="183"/>
      <c r="K1897"/>
      <c r="L1897" s="184"/>
      <c r="M1897" s="184"/>
      <c r="N1897" s="183"/>
    </row>
    <row r="1898" spans="1:14" x14ac:dyDescent="0.25">
      <c r="A1898"/>
      <c r="B1898"/>
      <c r="C1898"/>
      <c r="D1898"/>
      <c r="E1898"/>
      <c r="F1898"/>
      <c r="G1898"/>
      <c r="H1898"/>
      <c r="I1898"/>
      <c r="J1898" s="183"/>
      <c r="K1898"/>
      <c r="L1898" s="184"/>
      <c r="M1898" s="184"/>
      <c r="N1898" s="183"/>
    </row>
    <row r="1899" spans="1:14" x14ac:dyDescent="0.25">
      <c r="A1899"/>
      <c r="B1899"/>
      <c r="C1899"/>
      <c r="D1899"/>
      <c r="E1899"/>
      <c r="F1899"/>
      <c r="G1899"/>
      <c r="H1899"/>
      <c r="I1899"/>
      <c r="J1899" s="183"/>
      <c r="K1899"/>
      <c r="L1899" s="184"/>
      <c r="M1899" s="184"/>
      <c r="N1899" s="183"/>
    </row>
    <row r="1900" spans="1:14" x14ac:dyDescent="0.25">
      <c r="A1900"/>
      <c r="B1900"/>
      <c r="C1900"/>
      <c r="D1900"/>
      <c r="E1900"/>
      <c r="F1900"/>
      <c r="G1900"/>
      <c r="H1900"/>
      <c r="I1900"/>
      <c r="J1900" s="183"/>
      <c r="K1900"/>
      <c r="L1900" s="184"/>
      <c r="M1900" s="184"/>
      <c r="N1900" s="183"/>
    </row>
    <row r="1901" spans="1:14" x14ac:dyDescent="0.25">
      <c r="A1901"/>
      <c r="B1901"/>
      <c r="C1901"/>
      <c r="D1901"/>
      <c r="E1901"/>
      <c r="F1901"/>
      <c r="G1901"/>
      <c r="H1901"/>
      <c r="I1901"/>
      <c r="J1901" s="183"/>
      <c r="K1901"/>
      <c r="L1901" s="184"/>
      <c r="M1901" s="184"/>
      <c r="N1901" s="183"/>
    </row>
    <row r="1902" spans="1:14" x14ac:dyDescent="0.25">
      <c r="A1902"/>
      <c r="B1902"/>
      <c r="C1902"/>
      <c r="D1902"/>
      <c r="E1902"/>
      <c r="F1902"/>
      <c r="G1902"/>
      <c r="H1902"/>
      <c r="I1902"/>
      <c r="J1902" s="183"/>
      <c r="K1902"/>
      <c r="L1902" s="184"/>
      <c r="M1902" s="184"/>
      <c r="N1902" s="183"/>
    </row>
    <row r="1903" spans="1:14" x14ac:dyDescent="0.25">
      <c r="A1903"/>
      <c r="B1903"/>
      <c r="C1903"/>
      <c r="D1903"/>
      <c r="E1903"/>
      <c r="F1903"/>
      <c r="G1903"/>
      <c r="H1903"/>
      <c r="I1903"/>
      <c r="J1903" s="183"/>
      <c r="K1903"/>
      <c r="L1903" s="184"/>
      <c r="M1903" s="184"/>
      <c r="N1903" s="183"/>
    </row>
    <row r="1904" spans="1:14" x14ac:dyDescent="0.25">
      <c r="A1904"/>
      <c r="B1904"/>
      <c r="C1904"/>
      <c r="D1904"/>
      <c r="E1904"/>
      <c r="F1904"/>
      <c r="G1904"/>
      <c r="H1904"/>
      <c r="I1904"/>
      <c r="J1904" s="183"/>
      <c r="K1904"/>
      <c r="L1904" s="184"/>
      <c r="M1904" s="184"/>
      <c r="N1904" s="183"/>
    </row>
    <row r="1905" spans="1:14" x14ac:dyDescent="0.25">
      <c r="A1905"/>
      <c r="B1905"/>
      <c r="C1905"/>
      <c r="D1905"/>
      <c r="E1905"/>
      <c r="F1905"/>
      <c r="G1905"/>
      <c r="H1905"/>
      <c r="I1905"/>
      <c r="J1905" s="183"/>
      <c r="K1905"/>
      <c r="L1905" s="184"/>
      <c r="M1905" s="184"/>
      <c r="N1905" s="183"/>
    </row>
    <row r="1906" spans="1:14" x14ac:dyDescent="0.25">
      <c r="A1906"/>
      <c r="B1906"/>
      <c r="C1906"/>
      <c r="D1906"/>
      <c r="E1906"/>
      <c r="F1906"/>
      <c r="G1906"/>
      <c r="H1906"/>
      <c r="I1906"/>
      <c r="J1906" s="183"/>
      <c r="K1906"/>
      <c r="L1906" s="184"/>
      <c r="M1906" s="184"/>
      <c r="N1906" s="183"/>
    </row>
    <row r="1907" spans="1:14" x14ac:dyDescent="0.25">
      <c r="A1907"/>
      <c r="B1907"/>
      <c r="C1907"/>
      <c r="D1907"/>
      <c r="E1907"/>
      <c r="F1907"/>
      <c r="G1907"/>
      <c r="H1907"/>
      <c r="I1907"/>
      <c r="J1907" s="183"/>
      <c r="K1907"/>
      <c r="L1907" s="184"/>
      <c r="M1907" s="184"/>
      <c r="N1907" s="183"/>
    </row>
    <row r="1908" spans="1:14" x14ac:dyDescent="0.25">
      <c r="A1908"/>
      <c r="B1908"/>
      <c r="C1908"/>
      <c r="D1908"/>
      <c r="E1908"/>
      <c r="F1908"/>
      <c r="G1908"/>
      <c r="H1908"/>
      <c r="I1908"/>
      <c r="J1908" s="183"/>
      <c r="K1908"/>
      <c r="L1908" s="184"/>
      <c r="M1908" s="184"/>
      <c r="N1908" s="183"/>
    </row>
    <row r="1909" spans="1:14" x14ac:dyDescent="0.25">
      <c r="A1909"/>
      <c r="B1909"/>
      <c r="C1909"/>
      <c r="D1909"/>
      <c r="E1909"/>
      <c r="F1909"/>
      <c r="G1909"/>
      <c r="H1909"/>
      <c r="I1909"/>
      <c r="J1909" s="183"/>
      <c r="K1909"/>
      <c r="L1909" s="184"/>
      <c r="M1909" s="184"/>
      <c r="N1909" s="183"/>
    </row>
    <row r="1910" spans="1:14" x14ac:dyDescent="0.25">
      <c r="A1910"/>
      <c r="B1910"/>
      <c r="C1910"/>
      <c r="D1910"/>
      <c r="E1910"/>
      <c r="F1910"/>
      <c r="G1910"/>
      <c r="H1910"/>
      <c r="I1910"/>
      <c r="J1910" s="183"/>
      <c r="K1910"/>
      <c r="L1910" s="184"/>
      <c r="M1910" s="184"/>
      <c r="N1910" s="183"/>
    </row>
    <row r="1911" spans="1:14" x14ac:dyDescent="0.25">
      <c r="A1911"/>
      <c r="B1911"/>
      <c r="C1911"/>
      <c r="D1911"/>
      <c r="E1911"/>
      <c r="F1911"/>
      <c r="G1911"/>
      <c r="H1911"/>
      <c r="I1911"/>
      <c r="J1911" s="183"/>
      <c r="K1911"/>
      <c r="L1911" s="184"/>
      <c r="M1911" s="184"/>
      <c r="N1911" s="183"/>
    </row>
    <row r="1912" spans="1:14" x14ac:dyDescent="0.25">
      <c r="A1912"/>
      <c r="B1912"/>
      <c r="C1912"/>
      <c r="D1912"/>
      <c r="E1912"/>
      <c r="F1912"/>
      <c r="G1912"/>
      <c r="H1912"/>
      <c r="I1912"/>
      <c r="J1912" s="183"/>
      <c r="K1912"/>
      <c r="L1912" s="184"/>
      <c r="M1912" s="184"/>
      <c r="N1912" s="183"/>
    </row>
    <row r="1913" spans="1:14" x14ac:dyDescent="0.25">
      <c r="A1913"/>
      <c r="B1913"/>
      <c r="C1913"/>
      <c r="D1913"/>
      <c r="E1913"/>
      <c r="F1913"/>
      <c r="G1913"/>
      <c r="H1913"/>
      <c r="I1913"/>
      <c r="J1913" s="183"/>
      <c r="K1913"/>
      <c r="L1913" s="184"/>
      <c r="M1913" s="184"/>
      <c r="N1913" s="183"/>
    </row>
    <row r="1914" spans="1:14" x14ac:dyDescent="0.25">
      <c r="A1914"/>
      <c r="B1914"/>
      <c r="C1914"/>
      <c r="D1914"/>
      <c r="E1914"/>
      <c r="F1914"/>
      <c r="G1914"/>
      <c r="H1914"/>
      <c r="I1914"/>
      <c r="J1914" s="183"/>
      <c r="K1914"/>
      <c r="L1914" s="184"/>
      <c r="M1914" s="184"/>
      <c r="N1914" s="183"/>
    </row>
    <row r="1915" spans="1:14" x14ac:dyDescent="0.25">
      <c r="A1915"/>
      <c r="B1915"/>
      <c r="C1915"/>
      <c r="D1915"/>
      <c r="E1915"/>
      <c r="F1915"/>
      <c r="G1915"/>
      <c r="H1915"/>
      <c r="I1915"/>
      <c r="J1915" s="183"/>
      <c r="K1915"/>
      <c r="L1915" s="184"/>
      <c r="M1915" s="184"/>
      <c r="N1915" s="183"/>
    </row>
    <row r="1916" spans="1:14" x14ac:dyDescent="0.25">
      <c r="A1916"/>
      <c r="B1916"/>
      <c r="C1916"/>
      <c r="D1916"/>
      <c r="E1916"/>
      <c r="F1916"/>
      <c r="G1916"/>
      <c r="H1916"/>
      <c r="I1916"/>
      <c r="J1916" s="183"/>
      <c r="K1916"/>
      <c r="L1916" s="184"/>
      <c r="M1916" s="184"/>
      <c r="N1916" s="183"/>
    </row>
    <row r="1917" spans="1:14" x14ac:dyDescent="0.25">
      <c r="A1917"/>
      <c r="B1917"/>
      <c r="C1917"/>
      <c r="D1917"/>
      <c r="E1917"/>
      <c r="F1917"/>
      <c r="G1917"/>
      <c r="H1917"/>
      <c r="I1917"/>
      <c r="J1917" s="183"/>
      <c r="K1917"/>
      <c r="L1917" s="184"/>
      <c r="M1917" s="184"/>
      <c r="N1917" s="183"/>
    </row>
    <row r="1918" spans="1:14" x14ac:dyDescent="0.25">
      <c r="A1918"/>
      <c r="B1918"/>
      <c r="C1918"/>
      <c r="D1918"/>
      <c r="E1918"/>
      <c r="F1918"/>
      <c r="G1918"/>
      <c r="H1918"/>
      <c r="I1918"/>
      <c r="J1918" s="183"/>
      <c r="K1918"/>
      <c r="L1918" s="184"/>
      <c r="M1918" s="184"/>
      <c r="N1918" s="183"/>
    </row>
    <row r="1919" spans="1:14" x14ac:dyDescent="0.25">
      <c r="A1919"/>
      <c r="B1919"/>
      <c r="C1919"/>
      <c r="D1919"/>
      <c r="E1919"/>
      <c r="F1919"/>
      <c r="G1919"/>
      <c r="H1919"/>
      <c r="I1919"/>
      <c r="J1919" s="183"/>
      <c r="K1919"/>
      <c r="L1919" s="184"/>
      <c r="M1919" s="184"/>
      <c r="N1919" s="183"/>
    </row>
    <row r="1920" spans="1:14" x14ac:dyDescent="0.25">
      <c r="A1920"/>
      <c r="B1920"/>
      <c r="C1920"/>
      <c r="D1920"/>
      <c r="E1920"/>
      <c r="F1920"/>
      <c r="G1920"/>
      <c r="H1920"/>
      <c r="I1920"/>
      <c r="J1920" s="183"/>
      <c r="K1920"/>
      <c r="L1920" s="184"/>
      <c r="M1920" s="184"/>
      <c r="N1920" s="183"/>
    </row>
    <row r="1921" spans="1:14" x14ac:dyDescent="0.25">
      <c r="A1921"/>
      <c r="B1921"/>
      <c r="C1921"/>
      <c r="D1921"/>
      <c r="E1921"/>
      <c r="F1921"/>
      <c r="G1921"/>
      <c r="H1921"/>
      <c r="I1921"/>
      <c r="J1921" s="183"/>
      <c r="K1921"/>
      <c r="L1921" s="184"/>
      <c r="M1921" s="184"/>
      <c r="N1921" s="183"/>
    </row>
    <row r="1922" spans="1:14" x14ac:dyDescent="0.25">
      <c r="A1922"/>
      <c r="B1922"/>
      <c r="C1922"/>
      <c r="D1922"/>
      <c r="E1922"/>
      <c r="F1922"/>
      <c r="G1922"/>
      <c r="H1922"/>
      <c r="I1922"/>
      <c r="J1922" s="183"/>
      <c r="K1922"/>
      <c r="L1922" s="184"/>
      <c r="M1922" s="184"/>
      <c r="N1922" s="183"/>
    </row>
    <row r="1923" spans="1:14" x14ac:dyDescent="0.25">
      <c r="A1923"/>
      <c r="B1923"/>
      <c r="C1923"/>
      <c r="D1923"/>
      <c r="E1923"/>
      <c r="F1923"/>
      <c r="G1923"/>
      <c r="H1923"/>
      <c r="I1923"/>
      <c r="J1923" s="183"/>
      <c r="K1923"/>
      <c r="L1923" s="184"/>
      <c r="M1923" s="184"/>
      <c r="N1923" s="183"/>
    </row>
    <row r="1924" spans="1:14" x14ac:dyDescent="0.25">
      <c r="A1924"/>
      <c r="B1924"/>
      <c r="C1924"/>
      <c r="D1924"/>
      <c r="E1924"/>
      <c r="F1924"/>
      <c r="G1924"/>
      <c r="H1924"/>
      <c r="I1924"/>
      <c r="J1924" s="183"/>
      <c r="K1924"/>
      <c r="L1924" s="184"/>
      <c r="M1924" s="184"/>
      <c r="N1924" s="183"/>
    </row>
    <row r="1925" spans="1:14" x14ac:dyDescent="0.25">
      <c r="A1925"/>
      <c r="B1925"/>
      <c r="C1925"/>
      <c r="D1925"/>
      <c r="E1925"/>
      <c r="F1925"/>
      <c r="G1925"/>
      <c r="H1925"/>
      <c r="I1925"/>
      <c r="J1925" s="183"/>
      <c r="K1925"/>
      <c r="L1925" s="184"/>
      <c r="M1925" s="184"/>
      <c r="N1925" s="183"/>
    </row>
    <row r="1926" spans="1:14" x14ac:dyDescent="0.25">
      <c r="A1926"/>
      <c r="B1926"/>
      <c r="C1926"/>
      <c r="D1926"/>
      <c r="E1926"/>
      <c r="F1926"/>
      <c r="G1926"/>
      <c r="H1926"/>
      <c r="I1926"/>
      <c r="J1926" s="183"/>
      <c r="K1926"/>
      <c r="L1926" s="184"/>
      <c r="M1926" s="184"/>
      <c r="N1926" s="183"/>
    </row>
    <row r="1927" spans="1:14" x14ac:dyDescent="0.25">
      <c r="A1927"/>
      <c r="B1927"/>
      <c r="C1927"/>
      <c r="D1927"/>
      <c r="E1927"/>
      <c r="F1927"/>
      <c r="G1927"/>
      <c r="H1927"/>
      <c r="I1927"/>
      <c r="J1927" s="183"/>
      <c r="K1927"/>
      <c r="L1927" s="184"/>
      <c r="M1927" s="184"/>
      <c r="N1927" s="183"/>
    </row>
    <row r="1928" spans="1:14" x14ac:dyDescent="0.25">
      <c r="A1928"/>
      <c r="B1928"/>
      <c r="C1928"/>
      <c r="D1928"/>
      <c r="E1928"/>
      <c r="F1928"/>
      <c r="G1928"/>
      <c r="H1928"/>
      <c r="I1928"/>
      <c r="J1928" s="183"/>
      <c r="K1928"/>
      <c r="L1928" s="184"/>
      <c r="M1928" s="184"/>
      <c r="N1928" s="183"/>
    </row>
    <row r="1929" spans="1:14" x14ac:dyDescent="0.25">
      <c r="A1929"/>
      <c r="B1929"/>
      <c r="C1929"/>
      <c r="D1929"/>
      <c r="E1929"/>
      <c r="F1929"/>
      <c r="G1929"/>
      <c r="H1929"/>
      <c r="I1929"/>
      <c r="J1929" s="183"/>
      <c r="K1929"/>
      <c r="L1929" s="184"/>
      <c r="M1929" s="184"/>
      <c r="N1929" s="183"/>
    </row>
    <row r="1930" spans="1:14" x14ac:dyDescent="0.25">
      <c r="A1930"/>
      <c r="B1930"/>
      <c r="C1930"/>
      <c r="D1930"/>
      <c r="E1930"/>
      <c r="F1930"/>
      <c r="G1930"/>
      <c r="H1930"/>
      <c r="I1930"/>
      <c r="J1930" s="183"/>
      <c r="K1930"/>
      <c r="L1930" s="184"/>
      <c r="M1930" s="184"/>
      <c r="N1930" s="183"/>
    </row>
    <row r="1931" spans="1:14" x14ac:dyDescent="0.25">
      <c r="A1931"/>
      <c r="B1931"/>
      <c r="C1931"/>
      <c r="D1931"/>
      <c r="E1931"/>
      <c r="F1931"/>
      <c r="G1931"/>
      <c r="H1931"/>
      <c r="I1931"/>
      <c r="J1931" s="183"/>
      <c r="K1931"/>
      <c r="L1931" s="184"/>
      <c r="M1931" s="184"/>
      <c r="N1931" s="183"/>
    </row>
    <row r="1932" spans="1:14" x14ac:dyDescent="0.25">
      <c r="A1932"/>
      <c r="B1932"/>
      <c r="C1932"/>
      <c r="D1932"/>
      <c r="E1932"/>
      <c r="F1932"/>
      <c r="G1932"/>
      <c r="H1932"/>
      <c r="I1932"/>
      <c r="J1932" s="183"/>
      <c r="K1932"/>
      <c r="L1932" s="184"/>
      <c r="M1932" s="184"/>
      <c r="N1932" s="183"/>
    </row>
    <row r="1933" spans="1:14" x14ac:dyDescent="0.25">
      <c r="A1933"/>
      <c r="B1933"/>
      <c r="C1933"/>
      <c r="D1933"/>
      <c r="E1933"/>
      <c r="F1933"/>
      <c r="G1933"/>
      <c r="H1933"/>
      <c r="I1933"/>
      <c r="J1933" s="183"/>
      <c r="K1933"/>
      <c r="L1933" s="184"/>
      <c r="M1933" s="184"/>
      <c r="N1933" s="183"/>
    </row>
    <row r="1934" spans="1:14" x14ac:dyDescent="0.25">
      <c r="A1934"/>
      <c r="B1934"/>
      <c r="C1934"/>
      <c r="D1934"/>
      <c r="E1934"/>
      <c r="F1934"/>
      <c r="G1934"/>
      <c r="H1934"/>
      <c r="I1934"/>
      <c r="J1934" s="183"/>
      <c r="K1934"/>
      <c r="L1934" s="184"/>
      <c r="M1934" s="184"/>
      <c r="N1934" s="183"/>
    </row>
    <row r="1935" spans="1:14" x14ac:dyDescent="0.25">
      <c r="A1935"/>
      <c r="B1935"/>
      <c r="C1935"/>
      <c r="D1935"/>
      <c r="E1935"/>
      <c r="F1935"/>
      <c r="G1935"/>
      <c r="H1935"/>
      <c r="I1935"/>
      <c r="J1935" s="183"/>
      <c r="K1935"/>
      <c r="L1935" s="184"/>
      <c r="M1935" s="184"/>
      <c r="N1935" s="183"/>
    </row>
    <row r="1936" spans="1:14" x14ac:dyDescent="0.25">
      <c r="A1936"/>
      <c r="B1936"/>
      <c r="C1936"/>
      <c r="D1936"/>
      <c r="E1936"/>
      <c r="F1936"/>
      <c r="G1936"/>
      <c r="H1936"/>
      <c r="I1936"/>
      <c r="J1936" s="183"/>
      <c r="K1936"/>
      <c r="L1936" s="184"/>
      <c r="M1936" s="184"/>
      <c r="N1936" s="183"/>
    </row>
    <row r="1937" spans="1:14" x14ac:dyDescent="0.25">
      <c r="A1937"/>
      <c r="B1937"/>
      <c r="C1937"/>
      <c r="D1937"/>
      <c r="E1937"/>
      <c r="F1937"/>
      <c r="G1937"/>
      <c r="H1937"/>
      <c r="I1937"/>
      <c r="J1937" s="183"/>
      <c r="K1937"/>
      <c r="L1937" s="184"/>
      <c r="M1937" s="184"/>
      <c r="N1937" s="183"/>
    </row>
    <row r="1938" spans="1:14" x14ac:dyDescent="0.25">
      <c r="A1938"/>
      <c r="B1938"/>
      <c r="C1938"/>
      <c r="D1938"/>
      <c r="E1938"/>
      <c r="F1938"/>
      <c r="G1938"/>
      <c r="H1938"/>
      <c r="I1938"/>
      <c r="J1938" s="183"/>
      <c r="K1938"/>
      <c r="L1938" s="184"/>
      <c r="M1938" s="184"/>
      <c r="N1938" s="183"/>
    </row>
    <row r="1939" spans="1:14" x14ac:dyDescent="0.25">
      <c r="A1939"/>
      <c r="B1939"/>
      <c r="C1939"/>
      <c r="D1939"/>
      <c r="E1939"/>
      <c r="F1939"/>
      <c r="G1939"/>
      <c r="H1939"/>
      <c r="I1939"/>
      <c r="J1939" s="183"/>
      <c r="K1939"/>
      <c r="L1939" s="184"/>
      <c r="M1939" s="184"/>
      <c r="N1939" s="183"/>
    </row>
    <row r="1940" spans="1:14" x14ac:dyDescent="0.25">
      <c r="A1940"/>
      <c r="B1940"/>
      <c r="C1940"/>
      <c r="D1940"/>
      <c r="E1940"/>
      <c r="F1940"/>
      <c r="G1940"/>
      <c r="H1940"/>
      <c r="I1940"/>
      <c r="J1940" s="183"/>
      <c r="K1940"/>
      <c r="L1940" s="184"/>
      <c r="M1940" s="184"/>
      <c r="N1940" s="183"/>
    </row>
    <row r="1941" spans="1:14" x14ac:dyDescent="0.25">
      <c r="A1941"/>
      <c r="B1941"/>
      <c r="C1941"/>
      <c r="D1941"/>
      <c r="E1941"/>
      <c r="F1941"/>
      <c r="G1941"/>
      <c r="H1941"/>
      <c r="I1941"/>
      <c r="J1941" s="183"/>
      <c r="K1941"/>
      <c r="L1941" s="184"/>
      <c r="M1941" s="184"/>
      <c r="N1941" s="183"/>
    </row>
    <row r="1942" spans="1:14" x14ac:dyDescent="0.25">
      <c r="A1942"/>
      <c r="B1942"/>
      <c r="C1942"/>
      <c r="D1942"/>
      <c r="E1942"/>
      <c r="F1942"/>
      <c r="G1942"/>
      <c r="H1942"/>
      <c r="I1942"/>
      <c r="J1942" s="183"/>
      <c r="K1942"/>
      <c r="L1942" s="184"/>
      <c r="M1942" s="184"/>
      <c r="N1942" s="183"/>
    </row>
    <row r="1943" spans="1:14" x14ac:dyDescent="0.25">
      <c r="A1943"/>
      <c r="B1943"/>
      <c r="C1943"/>
      <c r="D1943"/>
      <c r="E1943"/>
      <c r="F1943"/>
      <c r="G1943"/>
      <c r="H1943"/>
      <c r="I1943"/>
      <c r="J1943" s="183"/>
      <c r="K1943"/>
      <c r="L1943" s="184"/>
      <c r="M1943" s="184"/>
      <c r="N1943" s="183"/>
    </row>
    <row r="1944" spans="1:14" x14ac:dyDescent="0.25">
      <c r="A1944"/>
      <c r="B1944"/>
      <c r="C1944"/>
      <c r="D1944"/>
      <c r="E1944"/>
      <c r="F1944"/>
      <c r="G1944"/>
      <c r="H1944"/>
      <c r="I1944"/>
      <c r="J1944" s="183"/>
      <c r="K1944"/>
      <c r="L1944" s="184"/>
      <c r="M1944" s="184"/>
      <c r="N1944" s="183"/>
    </row>
    <row r="1945" spans="1:14" x14ac:dyDescent="0.25">
      <c r="A1945"/>
      <c r="B1945"/>
      <c r="C1945"/>
      <c r="D1945"/>
      <c r="E1945"/>
      <c r="F1945"/>
      <c r="G1945"/>
      <c r="H1945"/>
      <c r="I1945"/>
      <c r="J1945" s="183"/>
      <c r="K1945"/>
      <c r="L1945" s="184"/>
      <c r="M1945" s="184"/>
      <c r="N1945" s="183"/>
    </row>
    <row r="1946" spans="1:14" x14ac:dyDescent="0.25">
      <c r="A1946"/>
      <c r="B1946"/>
      <c r="C1946"/>
      <c r="D1946"/>
      <c r="E1946"/>
      <c r="F1946"/>
      <c r="G1946"/>
      <c r="H1946"/>
      <c r="I1946"/>
      <c r="J1946" s="183"/>
      <c r="K1946"/>
      <c r="L1946" s="184"/>
      <c r="M1946" s="184"/>
      <c r="N1946" s="183"/>
    </row>
    <row r="1947" spans="1:14" x14ac:dyDescent="0.25">
      <c r="A1947"/>
      <c r="B1947"/>
      <c r="C1947"/>
      <c r="D1947"/>
      <c r="E1947"/>
      <c r="F1947"/>
      <c r="G1947"/>
      <c r="H1947"/>
      <c r="I1947"/>
      <c r="J1947" s="183"/>
      <c r="K1947"/>
      <c r="L1947" s="184"/>
      <c r="M1947" s="184"/>
      <c r="N1947" s="183"/>
    </row>
    <row r="1948" spans="1:14" x14ac:dyDescent="0.25">
      <c r="A1948"/>
      <c r="B1948"/>
      <c r="C1948"/>
      <c r="D1948"/>
      <c r="E1948"/>
      <c r="F1948"/>
      <c r="G1948"/>
      <c r="H1948"/>
      <c r="I1948"/>
      <c r="J1948" s="183"/>
      <c r="K1948"/>
      <c r="L1948" s="184"/>
      <c r="M1948" s="184"/>
      <c r="N1948" s="183"/>
    </row>
    <row r="1949" spans="1:14" x14ac:dyDescent="0.25">
      <c r="A1949"/>
      <c r="B1949"/>
      <c r="C1949"/>
      <c r="D1949"/>
      <c r="E1949"/>
      <c r="F1949"/>
      <c r="G1949"/>
      <c r="H1949"/>
      <c r="I1949"/>
      <c r="J1949" s="183"/>
      <c r="K1949"/>
      <c r="L1949" s="184"/>
      <c r="M1949" s="184"/>
      <c r="N1949" s="183"/>
    </row>
    <row r="1950" spans="1:14" x14ac:dyDescent="0.25">
      <c r="A1950"/>
      <c r="B1950"/>
      <c r="C1950"/>
      <c r="D1950"/>
      <c r="E1950"/>
      <c r="F1950"/>
      <c r="G1950"/>
      <c r="H1950"/>
      <c r="I1950"/>
      <c r="J1950" s="183"/>
      <c r="K1950"/>
      <c r="L1950" s="184"/>
      <c r="M1950" s="184"/>
      <c r="N1950" s="183"/>
    </row>
    <row r="1951" spans="1:14" x14ac:dyDescent="0.25">
      <c r="A1951"/>
      <c r="B1951"/>
      <c r="C1951"/>
      <c r="D1951"/>
      <c r="E1951"/>
      <c r="F1951"/>
      <c r="G1951"/>
      <c r="H1951"/>
      <c r="I1951"/>
      <c r="J1951" s="183"/>
      <c r="K1951"/>
      <c r="L1951" s="184"/>
      <c r="M1951" s="184"/>
      <c r="N1951" s="183"/>
    </row>
    <row r="1952" spans="1:14" x14ac:dyDescent="0.25">
      <c r="A1952"/>
      <c r="B1952"/>
      <c r="C1952"/>
      <c r="D1952"/>
      <c r="E1952"/>
      <c r="F1952"/>
      <c r="G1952"/>
      <c r="H1952"/>
      <c r="I1952"/>
      <c r="J1952" s="183"/>
      <c r="K1952"/>
      <c r="L1952" s="184"/>
      <c r="M1952" s="184"/>
      <c r="N1952" s="183"/>
    </row>
    <row r="1953" spans="1:14" x14ac:dyDescent="0.25">
      <c r="A1953"/>
      <c r="B1953"/>
      <c r="C1953"/>
      <c r="D1953"/>
      <c r="E1953"/>
      <c r="F1953"/>
      <c r="G1953"/>
      <c r="H1953"/>
      <c r="I1953"/>
      <c r="J1953" s="183"/>
      <c r="K1953"/>
      <c r="L1953" s="184"/>
      <c r="M1953" s="184"/>
      <c r="N1953" s="183"/>
    </row>
    <row r="1954" spans="1:14" x14ac:dyDescent="0.25">
      <c r="A1954"/>
      <c r="B1954"/>
      <c r="C1954"/>
      <c r="D1954"/>
      <c r="E1954"/>
      <c r="F1954"/>
      <c r="G1954"/>
      <c r="H1954"/>
      <c r="I1954"/>
      <c r="J1954" s="183"/>
      <c r="K1954"/>
      <c r="L1954" s="184"/>
      <c r="M1954" s="184"/>
      <c r="N1954" s="183"/>
    </row>
    <row r="1955" spans="1:14" x14ac:dyDescent="0.25">
      <c r="A1955"/>
      <c r="B1955"/>
      <c r="C1955"/>
      <c r="D1955"/>
      <c r="E1955"/>
      <c r="F1955"/>
      <c r="G1955"/>
      <c r="H1955"/>
      <c r="I1955"/>
      <c r="J1955" s="183"/>
      <c r="K1955"/>
      <c r="L1955" s="184"/>
      <c r="M1955" s="184"/>
      <c r="N1955" s="183"/>
    </row>
    <row r="1956" spans="1:14" x14ac:dyDescent="0.25">
      <c r="A1956"/>
      <c r="B1956"/>
      <c r="C1956"/>
      <c r="D1956"/>
      <c r="E1956"/>
      <c r="F1956"/>
      <c r="G1956"/>
      <c r="H1956"/>
      <c r="I1956"/>
      <c r="J1956" s="183"/>
      <c r="K1956"/>
      <c r="L1956" s="184"/>
      <c r="M1956" s="184"/>
      <c r="N1956" s="183"/>
    </row>
    <row r="1957" spans="1:14" x14ac:dyDescent="0.25">
      <c r="A1957"/>
      <c r="B1957"/>
      <c r="C1957"/>
      <c r="D1957"/>
      <c r="E1957"/>
      <c r="F1957"/>
      <c r="G1957"/>
      <c r="H1957"/>
      <c r="I1957"/>
      <c r="J1957" s="183"/>
      <c r="K1957"/>
      <c r="L1957" s="184"/>
      <c r="M1957" s="184"/>
      <c r="N1957" s="183"/>
    </row>
    <row r="1958" spans="1:14" x14ac:dyDescent="0.25">
      <c r="A1958"/>
      <c r="B1958"/>
      <c r="C1958"/>
      <c r="D1958"/>
      <c r="E1958"/>
      <c r="F1958"/>
      <c r="G1958"/>
      <c r="H1958"/>
      <c r="I1958"/>
      <c r="J1958" s="183"/>
      <c r="K1958"/>
      <c r="L1958" s="184"/>
      <c r="M1958" s="184"/>
      <c r="N1958" s="183"/>
    </row>
    <row r="1959" spans="1:14" x14ac:dyDescent="0.25">
      <c r="A1959"/>
      <c r="B1959"/>
      <c r="C1959"/>
      <c r="D1959"/>
      <c r="E1959"/>
      <c r="F1959"/>
      <c r="G1959"/>
      <c r="H1959"/>
      <c r="I1959"/>
      <c r="J1959" s="183"/>
      <c r="K1959"/>
      <c r="L1959" s="184"/>
      <c r="M1959" s="184"/>
      <c r="N1959" s="183"/>
    </row>
    <row r="1960" spans="1:14" x14ac:dyDescent="0.25">
      <c r="A1960"/>
      <c r="B1960"/>
      <c r="C1960"/>
      <c r="D1960"/>
      <c r="E1960"/>
      <c r="F1960"/>
      <c r="G1960"/>
      <c r="H1960"/>
      <c r="I1960"/>
      <c r="J1960" s="183"/>
      <c r="K1960"/>
      <c r="L1960" s="184"/>
      <c r="M1960" s="184"/>
      <c r="N1960" s="183"/>
    </row>
    <row r="1961" spans="1:14" x14ac:dyDescent="0.25">
      <c r="A1961"/>
      <c r="B1961"/>
      <c r="C1961"/>
      <c r="D1961"/>
      <c r="E1961"/>
      <c r="F1961"/>
      <c r="G1961"/>
      <c r="H1961"/>
      <c r="I1961"/>
      <c r="J1961" s="183"/>
      <c r="K1961"/>
      <c r="L1961" s="184"/>
      <c r="M1961" s="184"/>
      <c r="N1961" s="183"/>
    </row>
    <row r="1962" spans="1:14" x14ac:dyDescent="0.25">
      <c r="A1962"/>
      <c r="B1962"/>
      <c r="C1962"/>
      <c r="D1962"/>
      <c r="E1962"/>
      <c r="F1962"/>
      <c r="G1962"/>
      <c r="H1962"/>
      <c r="I1962"/>
      <c r="J1962" s="183"/>
      <c r="K1962"/>
      <c r="L1962" s="184"/>
      <c r="M1962" s="184"/>
      <c r="N1962" s="183"/>
    </row>
    <row r="1963" spans="1:14" x14ac:dyDescent="0.25">
      <c r="A1963"/>
      <c r="B1963"/>
      <c r="C1963"/>
      <c r="D1963"/>
      <c r="E1963"/>
      <c r="F1963"/>
      <c r="G1963"/>
      <c r="H1963"/>
      <c r="I1963"/>
      <c r="J1963" s="183"/>
      <c r="K1963"/>
      <c r="L1963" s="184"/>
      <c r="M1963" s="184"/>
      <c r="N1963" s="183"/>
    </row>
    <row r="1964" spans="1:14" x14ac:dyDescent="0.25">
      <c r="A1964"/>
      <c r="B1964"/>
      <c r="C1964"/>
      <c r="D1964"/>
      <c r="E1964"/>
      <c r="F1964"/>
      <c r="G1964"/>
      <c r="H1964"/>
      <c r="I1964"/>
      <c r="J1964" s="183"/>
      <c r="K1964"/>
      <c r="L1964" s="184"/>
      <c r="M1964" s="184"/>
      <c r="N1964" s="183"/>
    </row>
    <row r="1965" spans="1:14" x14ac:dyDescent="0.25">
      <c r="A1965"/>
      <c r="B1965"/>
      <c r="C1965"/>
      <c r="D1965"/>
      <c r="E1965"/>
      <c r="F1965"/>
      <c r="G1965"/>
      <c r="H1965"/>
      <c r="I1965"/>
      <c r="J1965" s="183"/>
      <c r="K1965"/>
      <c r="L1965" s="184"/>
      <c r="M1965" s="184"/>
      <c r="N1965" s="183"/>
    </row>
    <row r="1966" spans="1:14" x14ac:dyDescent="0.25">
      <c r="A1966"/>
      <c r="B1966"/>
      <c r="C1966"/>
      <c r="D1966"/>
      <c r="E1966"/>
      <c r="F1966"/>
      <c r="G1966"/>
      <c r="H1966"/>
      <c r="I1966"/>
      <c r="J1966" s="183"/>
      <c r="K1966"/>
      <c r="L1966" s="184"/>
      <c r="M1966" s="184"/>
      <c r="N1966" s="183"/>
    </row>
    <row r="1967" spans="1:14" x14ac:dyDescent="0.25">
      <c r="A1967"/>
      <c r="B1967"/>
      <c r="C1967"/>
      <c r="D1967"/>
      <c r="E1967"/>
      <c r="F1967"/>
      <c r="G1967"/>
      <c r="H1967"/>
      <c r="I1967"/>
      <c r="J1967" s="183"/>
      <c r="K1967"/>
      <c r="L1967" s="184"/>
      <c r="M1967" s="184"/>
      <c r="N1967" s="183"/>
    </row>
    <row r="1968" spans="1:14" x14ac:dyDescent="0.25">
      <c r="A1968"/>
      <c r="B1968"/>
      <c r="C1968"/>
      <c r="D1968"/>
      <c r="E1968"/>
      <c r="F1968"/>
      <c r="G1968"/>
      <c r="H1968"/>
      <c r="I1968"/>
      <c r="J1968" s="183"/>
      <c r="K1968"/>
      <c r="L1968" s="184"/>
      <c r="M1968" s="184"/>
      <c r="N1968" s="183"/>
    </row>
    <row r="1969" spans="1:14" x14ac:dyDescent="0.25">
      <c r="A1969"/>
      <c r="B1969"/>
      <c r="C1969"/>
      <c r="D1969"/>
      <c r="E1969"/>
      <c r="F1969"/>
      <c r="G1969"/>
      <c r="H1969"/>
      <c r="I1969"/>
      <c r="J1969" s="183"/>
      <c r="K1969"/>
      <c r="L1969" s="184"/>
      <c r="M1969" s="184"/>
      <c r="N1969" s="183"/>
    </row>
    <row r="1970" spans="1:14" x14ac:dyDescent="0.25">
      <c r="A1970"/>
      <c r="B1970"/>
      <c r="C1970"/>
      <c r="D1970"/>
      <c r="E1970"/>
      <c r="F1970"/>
      <c r="G1970"/>
      <c r="H1970"/>
      <c r="I1970"/>
      <c r="J1970" s="183"/>
      <c r="K1970"/>
      <c r="L1970" s="184"/>
      <c r="M1970" s="184"/>
      <c r="N1970" s="183"/>
    </row>
    <row r="1971" spans="1:14" x14ac:dyDescent="0.25">
      <c r="A1971"/>
      <c r="B1971"/>
      <c r="C1971"/>
      <c r="D1971"/>
      <c r="E1971"/>
      <c r="F1971"/>
      <c r="G1971"/>
      <c r="H1971"/>
      <c r="I1971"/>
      <c r="J1971" s="183"/>
      <c r="K1971"/>
      <c r="L1971" s="184"/>
      <c r="M1971" s="184"/>
      <c r="N1971" s="183"/>
    </row>
    <row r="1972" spans="1:14" x14ac:dyDescent="0.25">
      <c r="A1972"/>
      <c r="B1972"/>
      <c r="C1972"/>
      <c r="D1972"/>
      <c r="E1972"/>
      <c r="F1972"/>
      <c r="G1972"/>
      <c r="H1972"/>
      <c r="I1972"/>
      <c r="J1972" s="183"/>
      <c r="K1972"/>
      <c r="L1972" s="184"/>
      <c r="M1972" s="184"/>
      <c r="N1972" s="183"/>
    </row>
    <row r="1973" spans="1:14" x14ac:dyDescent="0.25">
      <c r="A1973"/>
      <c r="B1973"/>
      <c r="C1973"/>
      <c r="D1973"/>
      <c r="E1973"/>
      <c r="F1973"/>
      <c r="G1973"/>
      <c r="H1973"/>
      <c r="I1973"/>
      <c r="J1973" s="183"/>
      <c r="K1973"/>
      <c r="L1973" s="184"/>
      <c r="M1973" s="184"/>
      <c r="N1973" s="183"/>
    </row>
    <row r="1974" spans="1:14" x14ac:dyDescent="0.25">
      <c r="A1974"/>
      <c r="B1974"/>
      <c r="C1974"/>
      <c r="D1974"/>
      <c r="E1974"/>
      <c r="F1974"/>
      <c r="G1974"/>
      <c r="H1974"/>
      <c r="I1974"/>
      <c r="J1974" s="183"/>
      <c r="K1974"/>
      <c r="L1974" s="184"/>
      <c r="M1974" s="184"/>
      <c r="N1974" s="183"/>
    </row>
    <row r="1975" spans="1:14" x14ac:dyDescent="0.25">
      <c r="A1975"/>
      <c r="B1975"/>
      <c r="C1975"/>
      <c r="D1975"/>
      <c r="E1975"/>
      <c r="F1975"/>
      <c r="G1975"/>
      <c r="H1975"/>
      <c r="I1975"/>
      <c r="J1975" s="183"/>
      <c r="K1975"/>
      <c r="L1975" s="184"/>
      <c r="M1975" s="184"/>
      <c r="N1975" s="183"/>
    </row>
    <row r="1976" spans="1:14" x14ac:dyDescent="0.25">
      <c r="A1976"/>
      <c r="B1976"/>
      <c r="C1976"/>
      <c r="D1976"/>
      <c r="E1976"/>
      <c r="F1976"/>
      <c r="G1976"/>
      <c r="H1976"/>
      <c r="I1976"/>
      <c r="J1976" s="183"/>
      <c r="K1976"/>
      <c r="L1976" s="184"/>
      <c r="M1976" s="184"/>
      <c r="N1976" s="183"/>
    </row>
    <row r="1977" spans="1:14" x14ac:dyDescent="0.25">
      <c r="A1977"/>
      <c r="B1977"/>
      <c r="C1977"/>
      <c r="D1977"/>
      <c r="E1977"/>
      <c r="F1977"/>
      <c r="G1977"/>
      <c r="H1977"/>
      <c r="I1977"/>
      <c r="J1977" s="183"/>
      <c r="K1977"/>
      <c r="L1977" s="184"/>
      <c r="M1977" s="184"/>
      <c r="N1977" s="183"/>
    </row>
    <row r="1978" spans="1:14" x14ac:dyDescent="0.25">
      <c r="A1978"/>
      <c r="B1978"/>
      <c r="C1978"/>
      <c r="D1978"/>
      <c r="E1978"/>
      <c r="F1978"/>
      <c r="G1978"/>
      <c r="H1978"/>
      <c r="I1978"/>
      <c r="J1978" s="183"/>
      <c r="K1978"/>
      <c r="L1978" s="184"/>
      <c r="M1978" s="184"/>
      <c r="N1978" s="183"/>
    </row>
    <row r="1979" spans="1:14" x14ac:dyDescent="0.25">
      <c r="A1979"/>
      <c r="B1979"/>
      <c r="C1979"/>
      <c r="D1979"/>
      <c r="E1979"/>
      <c r="F1979"/>
      <c r="G1979"/>
      <c r="H1979"/>
      <c r="I1979"/>
      <c r="J1979" s="183"/>
      <c r="K1979"/>
      <c r="L1979" s="184"/>
      <c r="M1979" s="184"/>
      <c r="N1979" s="183"/>
    </row>
    <row r="1980" spans="1:14" x14ac:dyDescent="0.25">
      <c r="A1980"/>
      <c r="B1980"/>
      <c r="C1980"/>
      <c r="D1980"/>
      <c r="E1980"/>
      <c r="F1980"/>
      <c r="G1980"/>
      <c r="H1980"/>
      <c r="I1980"/>
      <c r="J1980" s="183"/>
      <c r="K1980"/>
      <c r="L1980" s="184"/>
      <c r="M1980" s="184"/>
      <c r="N1980" s="183"/>
    </row>
    <row r="1981" spans="1:14" x14ac:dyDescent="0.25">
      <c r="A1981"/>
      <c r="B1981"/>
      <c r="C1981"/>
      <c r="D1981"/>
      <c r="E1981"/>
      <c r="F1981"/>
      <c r="G1981"/>
      <c r="H1981"/>
      <c r="I1981"/>
      <c r="J1981" s="183"/>
      <c r="K1981"/>
      <c r="L1981" s="184"/>
      <c r="M1981" s="184"/>
      <c r="N1981" s="183"/>
    </row>
    <row r="1982" spans="1:14" x14ac:dyDescent="0.25">
      <c r="A1982"/>
      <c r="B1982"/>
      <c r="C1982"/>
      <c r="D1982"/>
      <c r="E1982"/>
      <c r="F1982"/>
      <c r="G1982"/>
      <c r="H1982"/>
      <c r="I1982"/>
      <c r="J1982" s="183"/>
      <c r="K1982"/>
      <c r="L1982" s="184"/>
      <c r="M1982" s="184"/>
      <c r="N1982" s="183"/>
    </row>
    <row r="1983" spans="1:14" x14ac:dyDescent="0.25">
      <c r="A1983"/>
      <c r="B1983"/>
      <c r="C1983"/>
      <c r="D1983"/>
      <c r="E1983"/>
      <c r="F1983"/>
      <c r="G1983"/>
      <c r="H1983"/>
      <c r="I1983"/>
      <c r="J1983" s="183"/>
      <c r="K1983"/>
      <c r="L1983" s="184"/>
      <c r="M1983" s="184"/>
      <c r="N1983" s="183"/>
    </row>
    <row r="1984" spans="1:14" x14ac:dyDescent="0.25">
      <c r="A1984"/>
      <c r="B1984"/>
      <c r="C1984"/>
      <c r="D1984"/>
      <c r="E1984"/>
      <c r="F1984"/>
      <c r="G1984"/>
      <c r="H1984"/>
      <c r="I1984"/>
      <c r="J1984" s="183"/>
      <c r="K1984"/>
      <c r="L1984" s="184"/>
      <c r="M1984" s="184"/>
      <c r="N1984" s="183"/>
    </row>
    <row r="1985" spans="1:14" x14ac:dyDescent="0.25">
      <c r="A1985"/>
      <c r="B1985"/>
      <c r="C1985"/>
      <c r="D1985"/>
      <c r="E1985"/>
      <c r="F1985"/>
      <c r="G1985"/>
      <c r="H1985"/>
      <c r="I1985"/>
      <c r="J1985" s="183"/>
      <c r="K1985"/>
      <c r="L1985" s="184"/>
      <c r="M1985" s="184"/>
      <c r="N1985" s="183"/>
    </row>
    <row r="1986" spans="1:14" x14ac:dyDescent="0.25">
      <c r="A1986"/>
      <c r="B1986"/>
      <c r="C1986"/>
      <c r="D1986"/>
      <c r="E1986"/>
      <c r="F1986"/>
      <c r="G1986"/>
      <c r="H1986"/>
      <c r="I1986"/>
      <c r="J1986" s="183"/>
      <c r="K1986"/>
      <c r="L1986" s="184"/>
      <c r="M1986" s="184"/>
      <c r="N1986" s="183"/>
    </row>
    <row r="1987" spans="1:14" x14ac:dyDescent="0.25">
      <c r="A1987"/>
      <c r="B1987"/>
      <c r="C1987"/>
      <c r="D1987"/>
      <c r="E1987"/>
      <c r="F1987"/>
      <c r="G1987"/>
      <c r="H1987"/>
      <c r="I1987"/>
      <c r="J1987" s="183"/>
      <c r="K1987"/>
      <c r="L1987" s="184"/>
      <c r="M1987" s="184"/>
      <c r="N1987" s="183"/>
    </row>
    <row r="1988" spans="1:14" x14ac:dyDescent="0.25">
      <c r="A1988"/>
      <c r="B1988"/>
      <c r="C1988"/>
      <c r="D1988"/>
      <c r="E1988"/>
      <c r="F1988"/>
      <c r="G1988"/>
      <c r="H1988"/>
      <c r="I1988"/>
      <c r="J1988" s="183"/>
      <c r="K1988"/>
      <c r="L1988" s="184"/>
      <c r="M1988" s="184"/>
      <c r="N1988" s="183"/>
    </row>
    <row r="1989" spans="1:14" x14ac:dyDescent="0.25">
      <c r="A1989"/>
      <c r="B1989"/>
      <c r="C1989"/>
      <c r="D1989"/>
      <c r="E1989"/>
      <c r="F1989"/>
      <c r="G1989"/>
      <c r="H1989"/>
      <c r="I1989"/>
      <c r="J1989" s="183"/>
      <c r="K1989"/>
      <c r="L1989" s="184"/>
      <c r="M1989" s="184"/>
      <c r="N1989" s="183"/>
    </row>
    <row r="1990" spans="1:14" x14ac:dyDescent="0.25">
      <c r="A1990"/>
      <c r="B1990"/>
      <c r="C1990"/>
      <c r="D1990"/>
      <c r="E1990"/>
      <c r="F1990"/>
      <c r="G1990"/>
      <c r="H1990"/>
      <c r="I1990"/>
      <c r="J1990" s="183"/>
      <c r="K1990"/>
      <c r="L1990" s="184"/>
      <c r="M1990" s="184"/>
      <c r="N1990" s="183"/>
    </row>
    <row r="1991" spans="1:14" x14ac:dyDescent="0.25">
      <c r="A1991"/>
      <c r="B1991"/>
      <c r="C1991"/>
      <c r="D1991"/>
      <c r="E1991"/>
      <c r="F1991"/>
      <c r="G1991"/>
      <c r="H1991"/>
      <c r="I1991"/>
      <c r="J1991" s="183"/>
      <c r="K1991"/>
      <c r="L1991" s="184"/>
      <c r="M1991" s="184"/>
      <c r="N1991" s="183"/>
    </row>
    <row r="1992" spans="1:14" x14ac:dyDescent="0.25">
      <c r="A1992"/>
      <c r="B1992"/>
      <c r="C1992"/>
      <c r="D1992"/>
      <c r="E1992"/>
      <c r="F1992"/>
      <c r="G1992"/>
      <c r="H1992"/>
      <c r="I1992"/>
      <c r="J1992" s="183"/>
      <c r="K1992"/>
      <c r="L1992" s="184"/>
      <c r="M1992" s="184"/>
      <c r="N1992" s="183"/>
    </row>
    <row r="1993" spans="1:14" x14ac:dyDescent="0.25">
      <c r="A1993"/>
      <c r="B1993"/>
      <c r="C1993"/>
      <c r="D1993"/>
      <c r="E1993"/>
      <c r="F1993"/>
      <c r="G1993"/>
      <c r="H1993"/>
      <c r="I1993"/>
      <c r="J1993" s="183"/>
      <c r="K1993"/>
      <c r="L1993" s="184"/>
      <c r="M1993" s="184"/>
      <c r="N1993" s="183"/>
    </row>
    <row r="1994" spans="1:14" x14ac:dyDescent="0.25">
      <c r="A1994"/>
      <c r="B1994"/>
      <c r="C1994"/>
      <c r="D1994"/>
      <c r="E1994"/>
      <c r="F1994"/>
      <c r="G1994"/>
      <c r="H1994"/>
      <c r="I1994"/>
      <c r="J1994" s="183"/>
      <c r="K1994"/>
      <c r="L1994" s="184"/>
      <c r="M1994" s="184"/>
      <c r="N1994" s="183"/>
    </row>
    <row r="1995" spans="1:14" x14ac:dyDescent="0.25">
      <c r="A1995"/>
      <c r="B1995"/>
      <c r="C1995"/>
      <c r="D1995"/>
      <c r="E1995"/>
      <c r="F1995"/>
      <c r="G1995"/>
      <c r="H1995"/>
      <c r="I1995"/>
      <c r="J1995" s="183"/>
      <c r="K1995"/>
      <c r="L1995" s="184"/>
      <c r="M1995" s="184"/>
      <c r="N1995" s="183"/>
    </row>
    <row r="1996" spans="1:14" x14ac:dyDescent="0.25">
      <c r="A1996"/>
      <c r="B1996"/>
      <c r="C1996"/>
      <c r="D1996"/>
      <c r="E1996"/>
      <c r="F1996"/>
      <c r="G1996"/>
      <c r="H1996"/>
      <c r="I1996"/>
      <c r="J1996" s="183"/>
      <c r="K1996"/>
      <c r="L1996" s="184"/>
      <c r="M1996" s="184"/>
      <c r="N1996" s="183"/>
    </row>
    <row r="1997" spans="1:14" x14ac:dyDescent="0.25">
      <c r="A1997"/>
      <c r="B1997"/>
      <c r="C1997"/>
      <c r="D1997"/>
      <c r="E1997"/>
      <c r="F1997"/>
      <c r="G1997"/>
      <c r="H1997"/>
      <c r="I1997"/>
      <c r="J1997" s="183"/>
      <c r="K1997"/>
      <c r="L1997" s="184"/>
      <c r="M1997" s="184"/>
      <c r="N1997" s="183"/>
    </row>
    <row r="1998" spans="1:14" x14ac:dyDescent="0.25">
      <c r="A1998"/>
      <c r="B1998"/>
      <c r="C1998"/>
      <c r="D1998"/>
      <c r="E1998"/>
      <c r="F1998"/>
      <c r="G1998"/>
      <c r="H1998"/>
      <c r="I1998"/>
      <c r="J1998" s="183"/>
      <c r="K1998"/>
      <c r="L1998" s="184"/>
      <c r="M1998" s="184"/>
      <c r="N1998" s="183"/>
    </row>
    <row r="1999" spans="1:14" x14ac:dyDescent="0.25">
      <c r="A1999"/>
      <c r="B1999"/>
      <c r="C1999"/>
      <c r="D1999"/>
      <c r="E1999"/>
      <c r="F1999"/>
      <c r="G1999"/>
      <c r="H1999"/>
      <c r="I1999"/>
      <c r="J1999" s="183"/>
      <c r="K1999"/>
      <c r="L1999" s="184"/>
      <c r="M1999" s="184"/>
      <c r="N1999" s="183"/>
    </row>
    <row r="2000" spans="1:14" x14ac:dyDescent="0.25">
      <c r="A2000"/>
      <c r="B2000"/>
      <c r="C2000"/>
      <c r="D2000"/>
      <c r="E2000"/>
      <c r="F2000"/>
      <c r="G2000"/>
      <c r="H2000"/>
      <c r="I2000"/>
      <c r="J2000" s="183"/>
      <c r="K2000"/>
      <c r="L2000" s="184"/>
      <c r="M2000" s="184"/>
      <c r="N2000" s="183"/>
    </row>
    <row r="2001" spans="1:14" x14ac:dyDescent="0.25">
      <c r="A2001"/>
      <c r="B2001"/>
      <c r="C2001"/>
      <c r="D2001"/>
      <c r="E2001"/>
      <c r="F2001"/>
      <c r="G2001"/>
      <c r="H2001"/>
      <c r="I2001"/>
      <c r="J2001" s="183"/>
      <c r="K2001"/>
      <c r="L2001" s="184"/>
      <c r="M2001" s="184"/>
      <c r="N2001" s="183"/>
    </row>
    <row r="2002" spans="1:14" x14ac:dyDescent="0.25">
      <c r="A2002"/>
      <c r="B2002"/>
      <c r="C2002"/>
      <c r="D2002"/>
      <c r="E2002"/>
      <c r="F2002"/>
      <c r="G2002"/>
      <c r="H2002"/>
      <c r="I2002"/>
      <c r="J2002" s="183"/>
      <c r="K2002"/>
      <c r="L2002" s="184"/>
      <c r="M2002" s="184"/>
      <c r="N2002" s="183"/>
    </row>
    <row r="2003" spans="1:14" x14ac:dyDescent="0.25">
      <c r="A2003"/>
      <c r="B2003"/>
      <c r="C2003"/>
      <c r="D2003"/>
      <c r="E2003"/>
      <c r="F2003"/>
      <c r="G2003"/>
      <c r="H2003"/>
      <c r="I2003"/>
      <c r="J2003" s="183"/>
      <c r="K2003"/>
      <c r="L2003" s="184"/>
      <c r="M2003" s="184"/>
      <c r="N2003" s="183"/>
    </row>
    <row r="2004" spans="1:14" x14ac:dyDescent="0.25">
      <c r="A2004"/>
      <c r="B2004"/>
      <c r="C2004"/>
      <c r="D2004"/>
      <c r="E2004"/>
      <c r="F2004"/>
      <c r="G2004"/>
      <c r="H2004"/>
      <c r="I2004"/>
      <c r="J2004" s="183"/>
      <c r="K2004"/>
      <c r="L2004" s="184"/>
      <c r="M2004" s="184"/>
      <c r="N2004" s="183"/>
    </row>
    <row r="2005" spans="1:14" x14ac:dyDescent="0.25">
      <c r="A2005"/>
      <c r="B2005"/>
      <c r="C2005"/>
      <c r="D2005"/>
      <c r="E2005"/>
      <c r="F2005"/>
      <c r="G2005"/>
      <c r="H2005"/>
      <c r="I2005"/>
      <c r="J2005" s="183"/>
      <c r="K2005"/>
      <c r="L2005" s="184"/>
      <c r="M2005" s="184"/>
      <c r="N2005" s="183"/>
    </row>
    <row r="2006" spans="1:14" x14ac:dyDescent="0.25">
      <c r="A2006"/>
      <c r="B2006"/>
      <c r="C2006"/>
      <c r="D2006"/>
      <c r="E2006"/>
      <c r="F2006"/>
      <c r="G2006"/>
      <c r="H2006"/>
      <c r="I2006"/>
      <c r="J2006" s="183"/>
      <c r="K2006"/>
      <c r="L2006" s="184"/>
      <c r="M2006" s="184"/>
      <c r="N2006" s="183"/>
    </row>
    <row r="2007" spans="1:14" x14ac:dyDescent="0.25">
      <c r="A2007"/>
      <c r="B2007"/>
      <c r="C2007"/>
      <c r="D2007"/>
      <c r="E2007"/>
      <c r="F2007"/>
      <c r="G2007"/>
      <c r="H2007"/>
      <c r="I2007"/>
      <c r="J2007" s="183"/>
      <c r="K2007"/>
      <c r="L2007" s="184"/>
      <c r="M2007" s="184"/>
      <c r="N2007" s="183"/>
    </row>
    <row r="2008" spans="1:14" x14ac:dyDescent="0.25">
      <c r="A2008"/>
      <c r="B2008"/>
      <c r="C2008"/>
      <c r="D2008"/>
      <c r="E2008"/>
      <c r="F2008"/>
      <c r="G2008"/>
      <c r="H2008"/>
      <c r="I2008"/>
      <c r="J2008" s="183"/>
      <c r="K2008"/>
      <c r="L2008" s="184"/>
      <c r="M2008" s="184"/>
      <c r="N2008" s="183"/>
    </row>
    <row r="2009" spans="1:14" x14ac:dyDescent="0.25">
      <c r="A2009"/>
      <c r="B2009"/>
      <c r="C2009"/>
      <c r="D2009"/>
      <c r="E2009"/>
      <c r="F2009"/>
      <c r="G2009"/>
      <c r="H2009"/>
      <c r="I2009"/>
      <c r="J2009" s="183"/>
      <c r="K2009"/>
      <c r="L2009" s="184"/>
      <c r="M2009" s="184"/>
      <c r="N2009" s="183"/>
    </row>
    <row r="2010" spans="1:14" x14ac:dyDescent="0.25">
      <c r="A2010"/>
      <c r="B2010"/>
      <c r="C2010"/>
      <c r="D2010"/>
      <c r="E2010"/>
      <c r="F2010"/>
      <c r="G2010"/>
      <c r="H2010"/>
      <c r="I2010"/>
      <c r="J2010" s="183"/>
      <c r="K2010"/>
      <c r="L2010" s="184"/>
      <c r="M2010" s="184"/>
      <c r="N2010" s="183"/>
    </row>
    <row r="2011" spans="1:14" x14ac:dyDescent="0.25">
      <c r="A2011"/>
      <c r="B2011"/>
      <c r="C2011"/>
      <c r="D2011"/>
      <c r="E2011"/>
      <c r="F2011"/>
      <c r="G2011"/>
      <c r="H2011"/>
      <c r="I2011"/>
      <c r="J2011" s="183"/>
      <c r="K2011"/>
      <c r="L2011" s="184"/>
      <c r="M2011" s="184"/>
      <c r="N2011" s="183"/>
    </row>
    <row r="2012" spans="1:14" x14ac:dyDescent="0.25">
      <c r="A2012"/>
      <c r="B2012"/>
      <c r="C2012"/>
      <c r="D2012"/>
      <c r="E2012"/>
      <c r="F2012"/>
      <c r="G2012"/>
      <c r="H2012"/>
      <c r="I2012"/>
      <c r="J2012" s="183"/>
      <c r="K2012"/>
      <c r="L2012" s="184"/>
      <c r="M2012" s="184"/>
      <c r="N2012" s="183"/>
    </row>
    <row r="2013" spans="1:14" x14ac:dyDescent="0.25">
      <c r="A2013"/>
      <c r="B2013"/>
      <c r="C2013"/>
      <c r="D2013"/>
      <c r="E2013"/>
      <c r="F2013"/>
      <c r="G2013"/>
      <c r="H2013"/>
      <c r="I2013"/>
      <c r="J2013" s="183"/>
      <c r="K2013"/>
      <c r="L2013" s="184"/>
      <c r="M2013" s="184"/>
      <c r="N2013" s="183"/>
    </row>
    <row r="2014" spans="1:14" x14ac:dyDescent="0.25">
      <c r="A2014"/>
      <c r="B2014"/>
      <c r="C2014"/>
      <c r="D2014"/>
      <c r="E2014"/>
      <c r="F2014"/>
      <c r="G2014"/>
      <c r="H2014"/>
      <c r="I2014"/>
      <c r="J2014" s="183"/>
      <c r="K2014"/>
      <c r="L2014" s="184"/>
      <c r="M2014" s="184"/>
      <c r="N2014" s="183"/>
    </row>
    <row r="2015" spans="1:14" x14ac:dyDescent="0.25">
      <c r="A2015"/>
      <c r="B2015"/>
      <c r="C2015"/>
      <c r="D2015"/>
      <c r="E2015"/>
      <c r="F2015"/>
      <c r="G2015"/>
      <c r="H2015"/>
      <c r="I2015"/>
      <c r="J2015" s="183"/>
      <c r="K2015"/>
      <c r="L2015" s="184"/>
      <c r="M2015" s="184"/>
      <c r="N2015" s="183"/>
    </row>
    <row r="2016" spans="1:14" x14ac:dyDescent="0.25">
      <c r="A2016"/>
      <c r="B2016"/>
      <c r="C2016"/>
      <c r="D2016"/>
      <c r="E2016"/>
      <c r="F2016"/>
      <c r="G2016"/>
      <c r="H2016"/>
      <c r="I2016"/>
      <c r="J2016" s="183"/>
      <c r="K2016"/>
      <c r="L2016" s="184"/>
      <c r="M2016" s="184"/>
      <c r="N2016" s="183"/>
    </row>
    <row r="2017" spans="1:14" x14ac:dyDescent="0.25">
      <c r="A2017"/>
      <c r="B2017"/>
      <c r="C2017"/>
      <c r="D2017"/>
      <c r="E2017"/>
      <c r="F2017"/>
      <c r="G2017"/>
      <c r="H2017"/>
      <c r="I2017"/>
      <c r="J2017" s="183"/>
      <c r="K2017"/>
      <c r="L2017" s="184"/>
      <c r="M2017" s="184"/>
      <c r="N2017" s="183"/>
    </row>
    <row r="2018" spans="1:14" x14ac:dyDescent="0.25">
      <c r="A2018"/>
      <c r="B2018"/>
      <c r="C2018"/>
      <c r="D2018"/>
      <c r="E2018"/>
      <c r="F2018"/>
      <c r="G2018"/>
      <c r="H2018"/>
      <c r="I2018"/>
      <c r="J2018" s="183"/>
      <c r="K2018"/>
      <c r="L2018" s="184"/>
      <c r="M2018" s="184"/>
      <c r="N2018" s="183"/>
    </row>
    <row r="2019" spans="1:14" x14ac:dyDescent="0.25">
      <c r="A2019"/>
      <c r="B2019"/>
      <c r="C2019"/>
      <c r="D2019"/>
      <c r="E2019"/>
      <c r="F2019"/>
      <c r="G2019"/>
      <c r="H2019"/>
      <c r="I2019"/>
      <c r="J2019" s="183"/>
      <c r="K2019"/>
      <c r="L2019" s="184"/>
      <c r="M2019" s="184"/>
      <c r="N2019" s="183"/>
    </row>
    <row r="2020" spans="1:14" x14ac:dyDescent="0.25">
      <c r="A2020"/>
      <c r="B2020"/>
      <c r="C2020"/>
      <c r="D2020"/>
      <c r="E2020"/>
      <c r="F2020"/>
      <c r="G2020"/>
      <c r="H2020"/>
      <c r="I2020"/>
      <c r="J2020" s="183"/>
      <c r="K2020"/>
      <c r="L2020" s="184"/>
      <c r="M2020" s="184"/>
      <c r="N2020" s="183"/>
    </row>
    <row r="2021" spans="1:14" x14ac:dyDescent="0.25">
      <c r="A2021"/>
      <c r="B2021"/>
      <c r="C2021"/>
      <c r="D2021"/>
      <c r="E2021"/>
      <c r="F2021"/>
      <c r="G2021"/>
      <c r="H2021"/>
      <c r="I2021"/>
      <c r="J2021" s="183"/>
      <c r="K2021"/>
      <c r="L2021" s="184"/>
      <c r="M2021" s="184"/>
      <c r="N2021" s="183"/>
    </row>
    <row r="2022" spans="1:14" x14ac:dyDescent="0.25">
      <c r="A2022"/>
      <c r="B2022"/>
      <c r="C2022"/>
      <c r="D2022"/>
      <c r="E2022"/>
      <c r="F2022"/>
      <c r="G2022"/>
      <c r="H2022"/>
      <c r="I2022"/>
      <c r="J2022" s="183"/>
      <c r="K2022"/>
      <c r="L2022" s="184"/>
      <c r="M2022" s="184"/>
      <c r="N2022" s="183"/>
    </row>
    <row r="2023" spans="1:14" x14ac:dyDescent="0.25">
      <c r="A2023"/>
      <c r="B2023"/>
      <c r="C2023"/>
      <c r="D2023"/>
      <c r="E2023"/>
      <c r="F2023"/>
      <c r="G2023"/>
      <c r="H2023"/>
      <c r="I2023"/>
      <c r="J2023" s="183"/>
      <c r="K2023"/>
      <c r="L2023" s="184"/>
      <c r="M2023" s="184"/>
      <c r="N2023" s="183"/>
    </row>
    <row r="2024" spans="1:14" x14ac:dyDescent="0.25">
      <c r="A2024"/>
      <c r="B2024"/>
      <c r="C2024"/>
      <c r="D2024"/>
      <c r="E2024"/>
      <c r="F2024"/>
      <c r="G2024"/>
      <c r="H2024"/>
      <c r="I2024"/>
      <c r="J2024" s="183"/>
      <c r="K2024"/>
      <c r="L2024" s="184"/>
      <c r="M2024" s="184"/>
      <c r="N2024" s="183"/>
    </row>
    <row r="2025" spans="1:14" x14ac:dyDescent="0.25">
      <c r="A2025"/>
      <c r="B2025"/>
      <c r="C2025"/>
      <c r="D2025"/>
      <c r="E2025"/>
      <c r="F2025"/>
      <c r="G2025"/>
      <c r="H2025"/>
      <c r="I2025"/>
      <c r="J2025" s="183"/>
      <c r="K2025"/>
      <c r="L2025" s="184"/>
      <c r="M2025" s="184"/>
      <c r="N2025" s="183"/>
    </row>
    <row r="2026" spans="1:14" x14ac:dyDescent="0.25">
      <c r="A2026"/>
      <c r="B2026"/>
      <c r="C2026"/>
      <c r="D2026"/>
      <c r="E2026"/>
      <c r="F2026"/>
      <c r="G2026"/>
      <c r="H2026"/>
      <c r="I2026"/>
      <c r="J2026" s="183"/>
      <c r="K2026"/>
      <c r="L2026" s="184"/>
      <c r="M2026" s="184"/>
      <c r="N2026" s="183"/>
    </row>
    <row r="2027" spans="1:14" x14ac:dyDescent="0.25">
      <c r="A2027"/>
      <c r="B2027"/>
      <c r="C2027"/>
      <c r="D2027"/>
      <c r="E2027"/>
      <c r="F2027"/>
      <c r="G2027"/>
      <c r="H2027"/>
      <c r="I2027"/>
      <c r="J2027" s="183"/>
      <c r="K2027"/>
      <c r="L2027" s="184"/>
      <c r="M2027" s="184"/>
      <c r="N2027" s="183"/>
    </row>
    <row r="2028" spans="1:14" x14ac:dyDescent="0.25">
      <c r="A2028"/>
      <c r="B2028"/>
      <c r="C2028"/>
      <c r="D2028"/>
      <c r="E2028"/>
      <c r="F2028"/>
      <c r="G2028"/>
      <c r="H2028"/>
      <c r="I2028"/>
      <c r="J2028" s="183"/>
      <c r="K2028"/>
      <c r="L2028" s="184"/>
      <c r="M2028" s="184"/>
      <c r="N2028" s="183"/>
    </row>
    <row r="2029" spans="1:14" x14ac:dyDescent="0.25">
      <c r="A2029"/>
      <c r="B2029"/>
      <c r="C2029"/>
      <c r="D2029"/>
      <c r="E2029"/>
      <c r="F2029"/>
      <c r="G2029"/>
      <c r="H2029"/>
      <c r="I2029"/>
      <c r="J2029" s="183"/>
      <c r="K2029"/>
      <c r="L2029" s="184"/>
      <c r="M2029" s="184"/>
      <c r="N2029" s="183"/>
    </row>
    <row r="2030" spans="1:14" x14ac:dyDescent="0.25">
      <c r="A2030"/>
      <c r="B2030"/>
      <c r="C2030"/>
      <c r="D2030"/>
      <c r="E2030"/>
      <c r="F2030"/>
      <c r="G2030"/>
      <c r="H2030"/>
      <c r="I2030"/>
      <c r="J2030" s="183"/>
      <c r="K2030"/>
      <c r="L2030" s="184"/>
      <c r="M2030" s="184"/>
      <c r="N2030" s="183"/>
    </row>
    <row r="2031" spans="1:14" x14ac:dyDescent="0.25">
      <c r="A2031"/>
      <c r="B2031"/>
      <c r="C2031"/>
      <c r="D2031"/>
      <c r="E2031"/>
      <c r="F2031"/>
      <c r="G2031"/>
      <c r="H2031"/>
      <c r="I2031"/>
      <c r="J2031" s="183"/>
      <c r="K2031"/>
      <c r="L2031" s="184"/>
      <c r="M2031" s="184"/>
      <c r="N2031" s="183"/>
    </row>
    <row r="2032" spans="1:14" x14ac:dyDescent="0.25">
      <c r="A2032"/>
      <c r="B2032"/>
      <c r="C2032"/>
      <c r="D2032"/>
      <c r="E2032"/>
      <c r="F2032"/>
      <c r="G2032"/>
      <c r="H2032"/>
      <c r="I2032"/>
      <c r="J2032" s="183"/>
      <c r="K2032"/>
      <c r="L2032" s="184"/>
      <c r="M2032" s="184"/>
      <c r="N2032" s="183"/>
    </row>
    <row r="2033" spans="1:14" x14ac:dyDescent="0.25">
      <c r="A2033"/>
      <c r="B2033"/>
      <c r="C2033"/>
      <c r="D2033"/>
      <c r="E2033"/>
      <c r="F2033"/>
      <c r="G2033"/>
      <c r="H2033"/>
      <c r="I2033"/>
      <c r="J2033" s="183"/>
      <c r="K2033"/>
      <c r="L2033" s="184"/>
      <c r="M2033" s="184"/>
      <c r="N2033" s="183"/>
    </row>
    <row r="2034" spans="1:14" x14ac:dyDescent="0.25">
      <c r="A2034"/>
      <c r="B2034"/>
      <c r="C2034"/>
      <c r="D2034"/>
      <c r="E2034"/>
      <c r="F2034"/>
      <c r="G2034"/>
      <c r="H2034"/>
      <c r="I2034"/>
      <c r="J2034" s="183"/>
      <c r="K2034"/>
      <c r="L2034" s="184"/>
      <c r="M2034" s="184"/>
      <c r="N2034" s="183"/>
    </row>
    <row r="2035" spans="1:14" x14ac:dyDescent="0.25">
      <c r="A2035"/>
      <c r="B2035"/>
      <c r="C2035"/>
      <c r="D2035"/>
      <c r="E2035"/>
      <c r="F2035"/>
      <c r="G2035"/>
      <c r="H2035"/>
      <c r="I2035"/>
      <c r="J2035" s="183"/>
      <c r="K2035"/>
      <c r="L2035" s="184"/>
      <c r="M2035" s="184"/>
      <c r="N2035" s="183"/>
    </row>
    <row r="2036" spans="1:14" x14ac:dyDescent="0.25">
      <c r="A2036"/>
      <c r="B2036"/>
      <c r="C2036"/>
      <c r="D2036"/>
      <c r="E2036"/>
      <c r="F2036"/>
      <c r="G2036"/>
      <c r="H2036"/>
      <c r="I2036"/>
      <c r="J2036" s="183"/>
      <c r="K2036"/>
      <c r="L2036" s="184"/>
      <c r="M2036" s="184"/>
      <c r="N2036" s="183"/>
    </row>
    <row r="2037" spans="1:14" x14ac:dyDescent="0.25">
      <c r="A2037"/>
      <c r="B2037"/>
      <c r="C2037"/>
      <c r="D2037"/>
      <c r="E2037"/>
      <c r="F2037"/>
      <c r="G2037"/>
      <c r="H2037"/>
      <c r="I2037"/>
      <c r="J2037" s="183"/>
      <c r="K2037"/>
      <c r="L2037" s="184"/>
      <c r="M2037" s="184"/>
      <c r="N2037" s="183"/>
    </row>
    <row r="2038" spans="1:14" x14ac:dyDescent="0.25">
      <c r="A2038"/>
      <c r="B2038"/>
      <c r="C2038"/>
      <c r="D2038"/>
      <c r="E2038"/>
      <c r="F2038"/>
      <c r="G2038"/>
      <c r="H2038"/>
      <c r="I2038"/>
      <c r="J2038" s="183"/>
      <c r="K2038"/>
      <c r="L2038" s="184"/>
      <c r="M2038" s="184"/>
      <c r="N2038" s="183"/>
    </row>
    <row r="2039" spans="1:14" x14ac:dyDescent="0.25">
      <c r="A2039"/>
      <c r="B2039"/>
      <c r="C2039"/>
      <c r="D2039"/>
      <c r="E2039"/>
      <c r="F2039"/>
      <c r="G2039"/>
      <c r="H2039"/>
      <c r="I2039"/>
      <c r="J2039" s="183"/>
      <c r="K2039"/>
      <c r="L2039" s="184"/>
      <c r="M2039" s="184"/>
      <c r="N2039" s="183"/>
    </row>
    <row r="2040" spans="1:14" x14ac:dyDescent="0.25">
      <c r="A2040"/>
      <c r="B2040"/>
      <c r="C2040"/>
      <c r="D2040"/>
      <c r="E2040"/>
      <c r="F2040"/>
      <c r="G2040"/>
      <c r="H2040"/>
      <c r="I2040"/>
      <c r="J2040" s="183"/>
      <c r="K2040"/>
      <c r="L2040" s="184"/>
      <c r="M2040" s="184"/>
      <c r="N2040" s="183"/>
    </row>
    <row r="2041" spans="1:14" x14ac:dyDescent="0.25">
      <c r="A2041"/>
      <c r="B2041"/>
      <c r="C2041"/>
      <c r="D2041"/>
      <c r="E2041"/>
      <c r="F2041"/>
      <c r="G2041"/>
      <c r="H2041"/>
      <c r="I2041"/>
      <c r="J2041" s="183"/>
      <c r="K2041"/>
      <c r="L2041" s="184"/>
      <c r="M2041" s="184"/>
      <c r="N2041" s="183"/>
    </row>
    <row r="2042" spans="1:14" x14ac:dyDescent="0.25">
      <c r="A2042"/>
      <c r="B2042"/>
      <c r="C2042"/>
      <c r="D2042"/>
      <c r="E2042"/>
      <c r="F2042"/>
      <c r="G2042"/>
      <c r="H2042"/>
      <c r="I2042"/>
      <c r="J2042" s="183"/>
      <c r="K2042"/>
      <c r="L2042" s="184"/>
      <c r="M2042" s="184"/>
      <c r="N2042" s="183"/>
    </row>
    <row r="2043" spans="1:14" x14ac:dyDescent="0.25">
      <c r="A2043"/>
      <c r="B2043"/>
      <c r="C2043"/>
      <c r="D2043"/>
      <c r="E2043"/>
      <c r="F2043"/>
      <c r="G2043"/>
      <c r="H2043"/>
      <c r="I2043"/>
      <c r="J2043" s="183"/>
      <c r="K2043"/>
      <c r="L2043" s="184"/>
      <c r="M2043" s="184"/>
      <c r="N2043" s="183"/>
    </row>
    <row r="2044" spans="1:14" x14ac:dyDescent="0.25">
      <c r="A2044"/>
      <c r="B2044"/>
      <c r="C2044"/>
      <c r="D2044"/>
      <c r="E2044"/>
      <c r="F2044"/>
      <c r="G2044"/>
      <c r="H2044"/>
      <c r="I2044"/>
      <c r="J2044" s="183"/>
      <c r="K2044"/>
      <c r="L2044" s="184"/>
      <c r="M2044" s="184"/>
      <c r="N2044" s="183"/>
    </row>
    <row r="2045" spans="1:14" x14ac:dyDescent="0.25">
      <c r="A2045"/>
      <c r="B2045"/>
      <c r="C2045"/>
      <c r="D2045"/>
      <c r="E2045"/>
      <c r="F2045"/>
      <c r="G2045"/>
      <c r="H2045"/>
      <c r="I2045"/>
      <c r="J2045" s="183"/>
      <c r="K2045"/>
      <c r="L2045" s="184"/>
      <c r="M2045" s="184"/>
      <c r="N2045" s="183"/>
    </row>
    <row r="2046" spans="1:14" x14ac:dyDescent="0.25">
      <c r="A2046"/>
      <c r="B2046"/>
      <c r="C2046"/>
      <c r="D2046"/>
      <c r="E2046"/>
      <c r="F2046"/>
      <c r="G2046"/>
      <c r="H2046"/>
      <c r="I2046"/>
      <c r="J2046" s="183"/>
      <c r="K2046"/>
      <c r="L2046" s="184"/>
      <c r="M2046" s="184"/>
      <c r="N2046" s="183"/>
    </row>
    <row r="2047" spans="1:14" x14ac:dyDescent="0.25">
      <c r="A2047"/>
      <c r="B2047"/>
      <c r="C2047"/>
      <c r="D2047"/>
      <c r="E2047"/>
      <c r="F2047"/>
      <c r="G2047"/>
      <c r="H2047"/>
      <c r="I2047"/>
      <c r="J2047" s="183"/>
      <c r="K2047"/>
      <c r="L2047" s="184"/>
      <c r="M2047" s="184"/>
      <c r="N2047" s="183"/>
    </row>
    <row r="2048" spans="1:14" x14ac:dyDescent="0.25">
      <c r="A2048"/>
      <c r="B2048"/>
      <c r="C2048"/>
      <c r="D2048"/>
      <c r="E2048"/>
      <c r="F2048"/>
      <c r="G2048"/>
      <c r="H2048"/>
      <c r="I2048"/>
      <c r="J2048" s="183"/>
      <c r="K2048"/>
      <c r="L2048" s="184"/>
      <c r="M2048" s="184"/>
      <c r="N2048" s="183"/>
    </row>
    <row r="2049" spans="1:14" x14ac:dyDescent="0.25">
      <c r="A2049"/>
      <c r="B2049"/>
      <c r="C2049"/>
      <c r="D2049"/>
      <c r="E2049"/>
      <c r="F2049"/>
      <c r="G2049"/>
      <c r="H2049"/>
      <c r="I2049"/>
      <c r="J2049" s="183"/>
      <c r="K2049"/>
      <c r="L2049" s="184"/>
      <c r="M2049" s="184"/>
      <c r="N2049" s="183"/>
    </row>
    <row r="2050" spans="1:14" x14ac:dyDescent="0.25">
      <c r="A2050"/>
      <c r="B2050"/>
      <c r="C2050"/>
      <c r="D2050"/>
      <c r="E2050"/>
      <c r="F2050"/>
      <c r="G2050"/>
      <c r="H2050"/>
      <c r="I2050"/>
      <c r="J2050" s="183"/>
      <c r="K2050"/>
      <c r="L2050" s="184"/>
      <c r="M2050" s="184"/>
      <c r="N2050" s="183"/>
    </row>
    <row r="2051" spans="1:14" x14ac:dyDescent="0.25">
      <c r="A2051"/>
      <c r="B2051"/>
      <c r="C2051"/>
      <c r="D2051"/>
      <c r="E2051"/>
      <c r="F2051"/>
      <c r="G2051"/>
      <c r="H2051"/>
      <c r="I2051"/>
      <c r="J2051" s="183"/>
      <c r="K2051"/>
      <c r="L2051" s="184"/>
      <c r="M2051" s="184"/>
      <c r="N2051" s="183"/>
    </row>
    <row r="2052" spans="1:14" x14ac:dyDescent="0.25">
      <c r="A2052"/>
      <c r="B2052"/>
      <c r="C2052"/>
      <c r="D2052"/>
      <c r="E2052"/>
      <c r="F2052"/>
      <c r="G2052"/>
      <c r="H2052"/>
      <c r="I2052"/>
      <c r="J2052" s="183"/>
      <c r="K2052"/>
      <c r="L2052" s="184"/>
      <c r="M2052" s="184"/>
      <c r="N2052" s="183"/>
    </row>
    <row r="2053" spans="1:14" x14ac:dyDescent="0.25">
      <c r="A2053"/>
      <c r="B2053"/>
      <c r="C2053"/>
      <c r="D2053"/>
      <c r="E2053"/>
      <c r="F2053"/>
      <c r="G2053"/>
      <c r="H2053"/>
      <c r="I2053"/>
      <c r="J2053" s="183"/>
      <c r="K2053"/>
      <c r="L2053" s="184"/>
      <c r="M2053" s="184"/>
      <c r="N2053" s="183"/>
    </row>
    <row r="2054" spans="1:14" x14ac:dyDescent="0.25">
      <c r="A2054"/>
      <c r="B2054"/>
      <c r="C2054"/>
      <c r="D2054"/>
      <c r="E2054"/>
      <c r="F2054"/>
      <c r="G2054"/>
      <c r="H2054"/>
      <c r="I2054"/>
      <c r="J2054" s="183"/>
      <c r="K2054"/>
      <c r="L2054" s="184"/>
      <c r="M2054" s="184"/>
      <c r="N2054" s="183"/>
    </row>
    <row r="2055" spans="1:14" x14ac:dyDescent="0.25">
      <c r="A2055"/>
      <c r="B2055"/>
      <c r="C2055"/>
      <c r="D2055"/>
      <c r="E2055"/>
      <c r="F2055"/>
      <c r="G2055"/>
      <c r="H2055"/>
      <c r="I2055"/>
      <c r="J2055" s="183"/>
      <c r="K2055"/>
      <c r="L2055" s="184"/>
      <c r="M2055" s="184"/>
      <c r="N2055" s="183"/>
    </row>
    <row r="2056" spans="1:14" x14ac:dyDescent="0.25">
      <c r="A2056"/>
      <c r="B2056"/>
      <c r="C2056"/>
      <c r="D2056"/>
      <c r="E2056"/>
      <c r="F2056"/>
      <c r="G2056"/>
      <c r="H2056"/>
      <c r="I2056"/>
      <c r="J2056" s="183"/>
      <c r="K2056"/>
      <c r="L2056" s="184"/>
      <c r="M2056" s="184"/>
      <c r="N2056" s="183"/>
    </row>
    <row r="2057" spans="1:14" x14ac:dyDescent="0.25">
      <c r="A2057"/>
      <c r="B2057"/>
      <c r="C2057"/>
      <c r="D2057"/>
      <c r="E2057"/>
      <c r="F2057"/>
      <c r="G2057"/>
      <c r="H2057"/>
      <c r="I2057"/>
      <c r="J2057" s="183"/>
      <c r="K2057"/>
      <c r="L2057" s="184"/>
      <c r="M2057" s="184"/>
      <c r="N2057" s="183"/>
    </row>
    <row r="2058" spans="1:14" x14ac:dyDescent="0.25">
      <c r="A2058"/>
      <c r="B2058"/>
      <c r="C2058"/>
      <c r="D2058"/>
      <c r="E2058"/>
      <c r="F2058"/>
      <c r="G2058"/>
      <c r="H2058"/>
      <c r="I2058"/>
      <c r="J2058" s="183"/>
      <c r="K2058"/>
      <c r="L2058" s="184"/>
      <c r="M2058" s="184"/>
      <c r="N2058" s="183"/>
    </row>
    <row r="2059" spans="1:14" x14ac:dyDescent="0.25">
      <c r="A2059"/>
      <c r="B2059"/>
      <c r="C2059"/>
      <c r="D2059"/>
      <c r="E2059"/>
      <c r="F2059"/>
      <c r="G2059"/>
      <c r="H2059"/>
      <c r="I2059"/>
      <c r="J2059" s="183"/>
      <c r="K2059"/>
      <c r="L2059" s="184"/>
      <c r="M2059" s="184"/>
      <c r="N2059" s="183"/>
    </row>
    <row r="2060" spans="1:14" x14ac:dyDescent="0.25">
      <c r="A2060"/>
      <c r="B2060"/>
      <c r="C2060"/>
      <c r="D2060"/>
      <c r="E2060"/>
      <c r="F2060"/>
      <c r="G2060"/>
      <c r="H2060"/>
      <c r="I2060"/>
      <c r="J2060" s="183"/>
      <c r="K2060"/>
      <c r="L2060" s="184"/>
      <c r="M2060" s="184"/>
      <c r="N2060" s="183"/>
    </row>
    <row r="2061" spans="1:14" x14ac:dyDescent="0.25">
      <c r="A2061"/>
      <c r="B2061"/>
      <c r="C2061"/>
      <c r="D2061"/>
      <c r="E2061"/>
      <c r="F2061"/>
      <c r="G2061"/>
      <c r="H2061"/>
      <c r="I2061"/>
      <c r="J2061" s="183"/>
      <c r="K2061"/>
      <c r="L2061" s="184"/>
      <c r="M2061" s="184"/>
      <c r="N2061" s="183"/>
    </row>
    <row r="2062" spans="1:14" x14ac:dyDescent="0.25">
      <c r="A2062"/>
      <c r="B2062"/>
      <c r="C2062"/>
      <c r="D2062"/>
      <c r="E2062"/>
      <c r="F2062"/>
      <c r="G2062"/>
      <c r="H2062"/>
      <c r="I2062"/>
      <c r="J2062" s="183"/>
      <c r="K2062"/>
      <c r="L2062" s="184"/>
      <c r="M2062" s="184"/>
      <c r="N2062" s="183"/>
    </row>
    <row r="2063" spans="1:14" x14ac:dyDescent="0.25">
      <c r="A2063"/>
      <c r="B2063"/>
      <c r="C2063"/>
      <c r="D2063"/>
      <c r="E2063"/>
      <c r="F2063"/>
      <c r="G2063"/>
      <c r="H2063"/>
      <c r="I2063"/>
      <c r="J2063" s="183"/>
      <c r="K2063"/>
      <c r="L2063" s="184"/>
      <c r="M2063" s="184"/>
      <c r="N2063" s="183"/>
    </row>
    <row r="2064" spans="1:14" x14ac:dyDescent="0.25">
      <c r="A2064"/>
      <c r="B2064"/>
      <c r="C2064"/>
      <c r="D2064"/>
      <c r="E2064"/>
      <c r="F2064"/>
      <c r="G2064"/>
      <c r="H2064"/>
      <c r="I2064"/>
      <c r="J2064" s="183"/>
      <c r="K2064"/>
      <c r="L2064" s="184"/>
      <c r="M2064" s="184"/>
      <c r="N2064" s="183"/>
    </row>
    <row r="2065" spans="1:14" x14ac:dyDescent="0.25">
      <c r="A2065"/>
      <c r="B2065"/>
      <c r="C2065"/>
      <c r="D2065"/>
      <c r="E2065"/>
      <c r="F2065"/>
      <c r="G2065"/>
      <c r="H2065"/>
      <c r="I2065"/>
      <c r="J2065" s="183"/>
      <c r="K2065"/>
      <c r="L2065" s="184"/>
      <c r="M2065" s="184"/>
      <c r="N2065" s="183"/>
    </row>
    <row r="2066" spans="1:14" x14ac:dyDescent="0.25">
      <c r="A2066"/>
      <c r="B2066"/>
      <c r="C2066"/>
      <c r="D2066"/>
      <c r="E2066"/>
      <c r="F2066"/>
      <c r="G2066"/>
      <c r="H2066"/>
      <c r="I2066"/>
      <c r="J2066" s="183"/>
      <c r="K2066"/>
      <c r="L2066" s="184"/>
      <c r="M2066" s="184"/>
      <c r="N2066" s="183"/>
    </row>
    <row r="2067" spans="1:14" x14ac:dyDescent="0.25">
      <c r="A2067"/>
      <c r="B2067"/>
      <c r="C2067"/>
      <c r="D2067"/>
      <c r="E2067"/>
      <c r="F2067"/>
      <c r="G2067"/>
      <c r="H2067"/>
      <c r="I2067"/>
      <c r="J2067" s="183"/>
      <c r="K2067"/>
      <c r="L2067" s="184"/>
      <c r="M2067" s="184"/>
      <c r="N2067" s="183"/>
    </row>
    <row r="2068" spans="1:14" x14ac:dyDescent="0.25">
      <c r="A2068"/>
      <c r="B2068"/>
      <c r="C2068"/>
      <c r="D2068"/>
      <c r="E2068"/>
      <c r="F2068"/>
      <c r="G2068"/>
      <c r="H2068"/>
      <c r="I2068"/>
      <c r="J2068" s="183"/>
      <c r="K2068"/>
      <c r="L2068" s="184"/>
      <c r="M2068" s="184"/>
      <c r="N2068" s="183"/>
    </row>
    <row r="2069" spans="1:14" x14ac:dyDescent="0.25">
      <c r="A2069"/>
      <c r="B2069"/>
      <c r="C2069"/>
      <c r="D2069"/>
      <c r="E2069"/>
      <c r="F2069"/>
      <c r="G2069"/>
      <c r="H2069"/>
      <c r="I2069"/>
      <c r="J2069" s="183"/>
      <c r="K2069"/>
      <c r="L2069" s="184"/>
      <c r="M2069" s="184"/>
      <c r="N2069" s="183"/>
    </row>
    <row r="2070" spans="1:14" x14ac:dyDescent="0.25">
      <c r="A2070"/>
      <c r="B2070"/>
      <c r="C2070"/>
      <c r="D2070"/>
      <c r="E2070"/>
      <c r="F2070"/>
      <c r="G2070"/>
      <c r="H2070"/>
      <c r="I2070"/>
      <c r="J2070" s="183"/>
      <c r="K2070"/>
      <c r="L2070" s="184"/>
      <c r="M2070" s="184"/>
      <c r="N2070" s="183"/>
    </row>
    <row r="2071" spans="1:14" x14ac:dyDescent="0.25">
      <c r="A2071"/>
      <c r="B2071"/>
      <c r="C2071"/>
      <c r="D2071"/>
      <c r="E2071"/>
      <c r="F2071"/>
      <c r="G2071"/>
      <c r="H2071"/>
      <c r="I2071"/>
      <c r="J2071" s="183"/>
      <c r="K2071"/>
      <c r="L2071" s="184"/>
      <c r="M2071" s="184"/>
      <c r="N2071" s="183"/>
    </row>
    <row r="2072" spans="1:14" x14ac:dyDescent="0.25">
      <c r="A2072"/>
      <c r="B2072"/>
      <c r="C2072"/>
      <c r="D2072"/>
      <c r="E2072"/>
      <c r="F2072"/>
      <c r="G2072"/>
      <c r="H2072"/>
      <c r="I2072"/>
      <c r="J2072" s="183"/>
      <c r="K2072"/>
      <c r="L2072" s="184"/>
      <c r="M2072" s="184"/>
      <c r="N2072" s="183"/>
    </row>
    <row r="2073" spans="1:14" x14ac:dyDescent="0.25">
      <c r="A2073"/>
      <c r="B2073"/>
      <c r="C2073"/>
      <c r="D2073"/>
      <c r="E2073"/>
      <c r="F2073"/>
      <c r="G2073"/>
      <c r="H2073"/>
      <c r="I2073"/>
      <c r="J2073" s="183"/>
      <c r="K2073"/>
      <c r="L2073" s="184"/>
      <c r="M2073" s="184"/>
      <c r="N2073" s="183"/>
    </row>
    <row r="2074" spans="1:14" x14ac:dyDescent="0.25">
      <c r="A2074"/>
      <c r="B2074"/>
      <c r="C2074"/>
      <c r="D2074"/>
      <c r="E2074"/>
      <c r="F2074"/>
      <c r="G2074"/>
      <c r="H2074"/>
      <c r="I2074"/>
      <c r="J2074" s="183"/>
      <c r="K2074"/>
      <c r="L2074" s="184"/>
      <c r="M2074" s="184"/>
      <c r="N2074" s="183"/>
    </row>
    <row r="2075" spans="1:14" x14ac:dyDescent="0.25">
      <c r="A2075"/>
      <c r="B2075"/>
      <c r="C2075"/>
      <c r="D2075"/>
      <c r="E2075"/>
      <c r="F2075"/>
      <c r="G2075"/>
      <c r="H2075"/>
      <c r="I2075"/>
      <c r="J2075" s="183"/>
      <c r="K2075"/>
      <c r="L2075" s="184"/>
      <c r="M2075" s="184"/>
      <c r="N2075" s="183"/>
    </row>
    <row r="2076" spans="1:14" x14ac:dyDescent="0.25">
      <c r="A2076"/>
      <c r="B2076"/>
      <c r="C2076"/>
      <c r="D2076"/>
      <c r="E2076"/>
      <c r="F2076"/>
      <c r="G2076"/>
      <c r="H2076"/>
      <c r="I2076"/>
      <c r="J2076" s="183"/>
      <c r="K2076"/>
      <c r="L2076" s="184"/>
      <c r="M2076" s="184"/>
      <c r="N2076" s="183"/>
    </row>
    <row r="2077" spans="1:14" x14ac:dyDescent="0.25">
      <c r="A2077"/>
      <c r="B2077"/>
      <c r="C2077"/>
      <c r="D2077"/>
      <c r="E2077"/>
      <c r="F2077"/>
      <c r="G2077"/>
      <c r="H2077"/>
      <c r="I2077"/>
      <c r="J2077" s="183"/>
      <c r="K2077"/>
      <c r="L2077" s="184"/>
      <c r="M2077" s="184"/>
      <c r="N2077" s="183"/>
    </row>
    <row r="2078" spans="1:14" x14ac:dyDescent="0.25">
      <c r="A2078"/>
      <c r="B2078"/>
      <c r="C2078"/>
      <c r="D2078"/>
      <c r="E2078"/>
      <c r="F2078"/>
      <c r="G2078"/>
      <c r="H2078"/>
      <c r="I2078"/>
      <c r="J2078" s="183"/>
      <c r="K2078"/>
      <c r="L2078" s="184"/>
      <c r="M2078" s="184"/>
      <c r="N2078" s="183"/>
    </row>
    <row r="2079" spans="1:14" x14ac:dyDescent="0.25">
      <c r="A2079"/>
      <c r="B2079"/>
      <c r="C2079"/>
      <c r="D2079"/>
      <c r="E2079"/>
      <c r="F2079"/>
      <c r="G2079"/>
      <c r="H2079"/>
      <c r="I2079"/>
      <c r="J2079" s="183"/>
      <c r="K2079"/>
      <c r="L2079" s="184"/>
      <c r="M2079" s="184"/>
      <c r="N2079" s="183"/>
    </row>
    <row r="2080" spans="1:14" x14ac:dyDescent="0.25">
      <c r="A2080"/>
      <c r="B2080"/>
      <c r="C2080"/>
      <c r="D2080"/>
      <c r="E2080"/>
      <c r="F2080"/>
      <c r="G2080"/>
      <c r="H2080"/>
      <c r="I2080"/>
      <c r="J2080" s="183"/>
      <c r="K2080"/>
      <c r="L2080" s="184"/>
      <c r="M2080" s="184"/>
      <c r="N2080" s="183"/>
    </row>
    <row r="2081" spans="1:14" x14ac:dyDescent="0.25">
      <c r="A2081"/>
      <c r="B2081"/>
      <c r="C2081"/>
      <c r="D2081"/>
      <c r="E2081"/>
      <c r="F2081"/>
      <c r="G2081"/>
      <c r="H2081"/>
      <c r="I2081"/>
      <c r="J2081" s="183"/>
      <c r="K2081"/>
      <c r="L2081" s="184"/>
      <c r="M2081" s="184"/>
      <c r="N2081" s="183"/>
    </row>
    <row r="2082" spans="1:14" x14ac:dyDescent="0.25">
      <c r="A2082"/>
      <c r="B2082"/>
      <c r="C2082"/>
      <c r="D2082"/>
      <c r="E2082"/>
      <c r="F2082"/>
      <c r="G2082"/>
      <c r="H2082"/>
      <c r="I2082"/>
      <c r="J2082" s="183"/>
      <c r="K2082"/>
      <c r="L2082" s="184"/>
      <c r="M2082" s="184"/>
      <c r="N2082" s="183"/>
    </row>
    <row r="2083" spans="1:14" x14ac:dyDescent="0.25">
      <c r="A2083"/>
      <c r="B2083"/>
      <c r="C2083"/>
      <c r="D2083"/>
      <c r="E2083"/>
      <c r="F2083"/>
      <c r="G2083"/>
      <c r="H2083"/>
      <c r="I2083"/>
      <c r="J2083" s="183"/>
      <c r="K2083"/>
      <c r="L2083" s="184"/>
      <c r="M2083" s="184"/>
      <c r="N2083" s="183"/>
    </row>
    <row r="2084" spans="1:14" x14ac:dyDescent="0.25">
      <c r="A2084"/>
      <c r="B2084"/>
      <c r="C2084"/>
      <c r="D2084"/>
      <c r="E2084"/>
      <c r="F2084"/>
      <c r="G2084"/>
      <c r="H2084"/>
      <c r="I2084"/>
      <c r="J2084" s="183"/>
      <c r="K2084"/>
      <c r="L2084" s="184"/>
      <c r="M2084" s="184"/>
      <c r="N2084" s="183"/>
    </row>
    <row r="2085" spans="1:14" x14ac:dyDescent="0.25">
      <c r="A2085"/>
      <c r="B2085"/>
      <c r="C2085"/>
      <c r="D2085"/>
      <c r="E2085"/>
      <c r="F2085"/>
      <c r="G2085"/>
      <c r="H2085"/>
      <c r="I2085"/>
      <c r="J2085" s="183"/>
      <c r="K2085"/>
      <c r="L2085" s="184"/>
      <c r="M2085" s="184"/>
      <c r="N2085" s="183"/>
    </row>
    <row r="2086" spans="1:14" x14ac:dyDescent="0.25">
      <c r="A2086"/>
      <c r="B2086"/>
      <c r="C2086"/>
      <c r="D2086"/>
      <c r="E2086"/>
      <c r="F2086"/>
      <c r="G2086"/>
      <c r="H2086"/>
      <c r="I2086"/>
      <c r="J2086" s="183"/>
      <c r="K2086"/>
      <c r="L2086" s="184"/>
      <c r="M2086" s="184"/>
      <c r="N2086" s="183"/>
    </row>
    <row r="2087" spans="1:14" x14ac:dyDescent="0.25">
      <c r="A2087"/>
      <c r="B2087"/>
      <c r="C2087"/>
      <c r="D2087"/>
      <c r="E2087"/>
      <c r="F2087"/>
      <c r="G2087"/>
      <c r="H2087"/>
      <c r="I2087"/>
      <c r="J2087" s="183"/>
      <c r="K2087"/>
      <c r="L2087" s="184"/>
      <c r="M2087" s="184"/>
      <c r="N2087" s="183"/>
    </row>
    <row r="2088" spans="1:14" x14ac:dyDescent="0.25">
      <c r="A2088"/>
      <c r="B2088"/>
      <c r="C2088"/>
      <c r="D2088"/>
      <c r="E2088"/>
      <c r="F2088"/>
      <c r="G2088"/>
      <c r="H2088"/>
      <c r="I2088"/>
      <c r="J2088" s="183"/>
      <c r="K2088"/>
      <c r="L2088" s="184"/>
      <c r="M2088" s="184"/>
      <c r="N2088" s="183"/>
    </row>
    <row r="2089" spans="1:14" x14ac:dyDescent="0.25">
      <c r="A2089"/>
      <c r="B2089"/>
      <c r="C2089"/>
      <c r="D2089"/>
      <c r="E2089"/>
      <c r="F2089"/>
      <c r="G2089"/>
      <c r="H2089"/>
      <c r="I2089"/>
      <c r="J2089" s="183"/>
      <c r="K2089"/>
      <c r="L2089" s="184"/>
      <c r="M2089" s="184"/>
      <c r="N2089" s="183"/>
    </row>
    <row r="2090" spans="1:14" x14ac:dyDescent="0.25">
      <c r="A2090"/>
      <c r="B2090"/>
      <c r="C2090"/>
      <c r="D2090"/>
      <c r="E2090"/>
      <c r="F2090"/>
      <c r="G2090"/>
      <c r="H2090"/>
      <c r="I2090"/>
      <c r="J2090" s="183"/>
      <c r="K2090"/>
      <c r="L2090" s="184"/>
      <c r="M2090" s="184"/>
      <c r="N2090" s="183"/>
    </row>
    <row r="2091" spans="1:14" x14ac:dyDescent="0.25">
      <c r="A2091"/>
      <c r="B2091"/>
      <c r="C2091"/>
      <c r="D2091"/>
      <c r="E2091"/>
      <c r="F2091"/>
      <c r="G2091"/>
      <c r="H2091"/>
      <c r="I2091"/>
      <c r="J2091" s="183"/>
      <c r="K2091"/>
      <c r="L2091" s="184"/>
      <c r="M2091" s="184"/>
      <c r="N2091" s="183"/>
    </row>
    <row r="2092" spans="1:14" x14ac:dyDescent="0.25">
      <c r="A2092"/>
      <c r="B2092"/>
      <c r="C2092"/>
      <c r="D2092"/>
      <c r="E2092"/>
      <c r="F2092"/>
      <c r="G2092"/>
      <c r="H2092"/>
      <c r="I2092"/>
      <c r="J2092" s="183"/>
      <c r="K2092"/>
      <c r="L2092" s="184"/>
      <c r="M2092" s="184"/>
      <c r="N2092" s="183"/>
    </row>
    <row r="2093" spans="1:14" x14ac:dyDescent="0.25">
      <c r="A2093"/>
      <c r="B2093"/>
      <c r="C2093"/>
      <c r="D2093"/>
      <c r="E2093"/>
      <c r="F2093"/>
      <c r="G2093"/>
      <c r="H2093"/>
      <c r="I2093"/>
      <c r="J2093" s="183"/>
      <c r="K2093"/>
      <c r="L2093" s="184"/>
      <c r="M2093" s="184"/>
      <c r="N2093" s="183"/>
    </row>
    <row r="2094" spans="1:14" x14ac:dyDescent="0.25">
      <c r="A2094"/>
      <c r="B2094"/>
      <c r="C2094"/>
      <c r="D2094"/>
      <c r="E2094"/>
      <c r="F2094"/>
      <c r="G2094"/>
      <c r="H2094"/>
      <c r="I2094"/>
      <c r="J2094" s="183"/>
      <c r="K2094"/>
      <c r="L2094" s="184"/>
      <c r="M2094" s="184"/>
      <c r="N2094" s="183"/>
    </row>
    <row r="2095" spans="1:14" x14ac:dyDescent="0.25">
      <c r="A2095"/>
      <c r="B2095"/>
      <c r="C2095"/>
      <c r="D2095"/>
      <c r="E2095"/>
      <c r="F2095"/>
      <c r="G2095"/>
      <c r="H2095"/>
      <c r="I2095"/>
      <c r="J2095" s="183"/>
      <c r="K2095"/>
      <c r="L2095" s="184"/>
      <c r="M2095" s="184"/>
      <c r="N2095" s="183"/>
    </row>
    <row r="2096" spans="1:14" x14ac:dyDescent="0.25">
      <c r="A2096"/>
      <c r="B2096"/>
      <c r="C2096"/>
      <c r="D2096"/>
      <c r="E2096"/>
      <c r="F2096"/>
      <c r="G2096"/>
      <c r="H2096"/>
      <c r="I2096"/>
      <c r="J2096" s="183"/>
      <c r="K2096"/>
      <c r="L2096" s="184"/>
      <c r="M2096" s="184"/>
      <c r="N2096" s="183"/>
    </row>
    <row r="2097" spans="1:14" x14ac:dyDescent="0.25">
      <c r="A2097"/>
      <c r="B2097"/>
      <c r="C2097"/>
      <c r="D2097"/>
      <c r="E2097"/>
      <c r="F2097"/>
      <c r="G2097"/>
      <c r="H2097"/>
      <c r="I2097"/>
      <c r="J2097" s="183"/>
      <c r="K2097"/>
      <c r="L2097" s="184"/>
      <c r="M2097" s="184"/>
      <c r="N2097" s="183"/>
    </row>
    <row r="2098" spans="1:14" x14ac:dyDescent="0.25">
      <c r="A2098"/>
      <c r="B2098"/>
      <c r="C2098"/>
      <c r="D2098"/>
      <c r="E2098"/>
      <c r="F2098"/>
      <c r="G2098"/>
      <c r="H2098"/>
      <c r="I2098"/>
      <c r="J2098" s="183"/>
      <c r="K2098"/>
      <c r="L2098" s="184"/>
      <c r="M2098" s="184"/>
      <c r="N2098" s="183"/>
    </row>
    <row r="2099" spans="1:14" x14ac:dyDescent="0.25">
      <c r="A2099"/>
      <c r="B2099"/>
      <c r="C2099"/>
      <c r="D2099"/>
      <c r="E2099"/>
      <c r="F2099"/>
      <c r="G2099"/>
      <c r="H2099"/>
      <c r="I2099"/>
      <c r="J2099" s="183"/>
      <c r="K2099"/>
      <c r="L2099" s="184"/>
      <c r="M2099" s="184"/>
      <c r="N2099" s="183"/>
    </row>
    <row r="2100" spans="1:14" x14ac:dyDescent="0.25">
      <c r="A2100"/>
      <c r="B2100"/>
      <c r="C2100"/>
      <c r="D2100"/>
      <c r="E2100"/>
      <c r="F2100"/>
      <c r="G2100"/>
      <c r="H2100"/>
      <c r="I2100"/>
      <c r="J2100" s="183"/>
      <c r="K2100"/>
      <c r="L2100" s="184"/>
      <c r="M2100" s="184"/>
      <c r="N2100" s="183"/>
    </row>
    <row r="2101" spans="1:14" x14ac:dyDescent="0.25">
      <c r="A2101"/>
      <c r="B2101"/>
      <c r="C2101"/>
      <c r="D2101"/>
      <c r="E2101"/>
      <c r="F2101"/>
      <c r="G2101"/>
      <c r="H2101"/>
      <c r="I2101"/>
      <c r="J2101" s="183"/>
      <c r="K2101"/>
      <c r="L2101" s="184"/>
      <c r="M2101" s="184"/>
      <c r="N2101" s="183"/>
    </row>
    <row r="2102" spans="1:14" x14ac:dyDescent="0.25">
      <c r="A2102"/>
      <c r="B2102"/>
      <c r="C2102"/>
      <c r="D2102"/>
      <c r="E2102"/>
      <c r="F2102"/>
      <c r="G2102"/>
      <c r="H2102"/>
      <c r="I2102"/>
      <c r="J2102" s="183"/>
      <c r="K2102"/>
      <c r="L2102" s="184"/>
      <c r="M2102" s="184"/>
      <c r="N2102" s="183"/>
    </row>
    <row r="2103" spans="1:14" x14ac:dyDescent="0.25">
      <c r="A2103"/>
      <c r="B2103"/>
      <c r="C2103"/>
      <c r="D2103"/>
      <c r="E2103"/>
      <c r="F2103"/>
      <c r="G2103"/>
      <c r="H2103"/>
      <c r="I2103"/>
      <c r="J2103" s="183"/>
      <c r="K2103"/>
      <c r="L2103" s="184"/>
      <c r="M2103" s="184"/>
      <c r="N2103" s="183"/>
    </row>
    <row r="2104" spans="1:14" x14ac:dyDescent="0.25">
      <c r="A2104"/>
      <c r="B2104"/>
      <c r="C2104"/>
      <c r="D2104"/>
      <c r="E2104"/>
      <c r="F2104"/>
      <c r="G2104"/>
      <c r="H2104"/>
      <c r="I2104"/>
      <c r="J2104" s="183"/>
      <c r="K2104"/>
      <c r="L2104" s="184"/>
      <c r="M2104" s="184"/>
      <c r="N2104" s="183"/>
    </row>
    <row r="2105" spans="1:14" x14ac:dyDescent="0.25">
      <c r="A2105"/>
      <c r="B2105"/>
      <c r="C2105"/>
      <c r="D2105"/>
      <c r="E2105"/>
      <c r="F2105"/>
      <c r="G2105"/>
      <c r="H2105"/>
      <c r="I2105"/>
      <c r="J2105" s="183"/>
      <c r="K2105"/>
      <c r="L2105" s="184"/>
      <c r="M2105" s="184"/>
      <c r="N2105" s="183"/>
    </row>
    <row r="2106" spans="1:14" x14ac:dyDescent="0.25">
      <c r="A2106"/>
      <c r="B2106"/>
      <c r="C2106"/>
      <c r="D2106"/>
      <c r="E2106"/>
      <c r="F2106"/>
      <c r="G2106"/>
      <c r="H2106"/>
      <c r="I2106"/>
      <c r="J2106" s="183"/>
      <c r="K2106"/>
      <c r="L2106" s="184"/>
      <c r="M2106" s="184"/>
      <c r="N2106" s="183"/>
    </row>
    <row r="2107" spans="1:14" x14ac:dyDescent="0.25">
      <c r="A2107"/>
      <c r="B2107"/>
      <c r="C2107"/>
      <c r="D2107"/>
      <c r="E2107"/>
      <c r="F2107"/>
      <c r="G2107"/>
      <c r="H2107"/>
      <c r="I2107"/>
      <c r="J2107" s="183"/>
      <c r="K2107"/>
      <c r="L2107" s="184"/>
      <c r="M2107" s="184"/>
      <c r="N2107" s="183"/>
    </row>
    <row r="2108" spans="1:14" x14ac:dyDescent="0.25">
      <c r="A2108"/>
      <c r="B2108"/>
      <c r="C2108"/>
      <c r="D2108"/>
      <c r="E2108"/>
      <c r="F2108"/>
      <c r="G2108"/>
      <c r="H2108"/>
      <c r="I2108"/>
      <c r="J2108" s="183"/>
      <c r="K2108"/>
      <c r="L2108" s="184"/>
      <c r="M2108" s="184"/>
      <c r="N2108" s="183"/>
    </row>
    <row r="2109" spans="1:14" x14ac:dyDescent="0.25">
      <c r="A2109"/>
      <c r="B2109"/>
      <c r="C2109"/>
      <c r="D2109"/>
      <c r="E2109"/>
      <c r="F2109"/>
      <c r="G2109"/>
      <c r="H2109"/>
      <c r="I2109"/>
      <c r="J2109" s="183"/>
      <c r="K2109"/>
      <c r="L2109" s="184"/>
      <c r="M2109" s="184"/>
      <c r="N2109" s="183"/>
    </row>
    <row r="2110" spans="1:14" x14ac:dyDescent="0.25">
      <c r="A2110"/>
      <c r="B2110"/>
      <c r="C2110"/>
      <c r="D2110"/>
      <c r="E2110"/>
      <c r="F2110"/>
      <c r="G2110"/>
      <c r="H2110"/>
      <c r="I2110"/>
      <c r="J2110" s="183"/>
      <c r="K2110"/>
      <c r="L2110" s="184"/>
      <c r="M2110" s="184"/>
      <c r="N2110" s="183"/>
    </row>
    <row r="2111" spans="1:14" x14ac:dyDescent="0.25">
      <c r="A2111"/>
      <c r="B2111"/>
      <c r="C2111"/>
      <c r="D2111"/>
      <c r="E2111"/>
      <c r="F2111"/>
      <c r="G2111"/>
      <c r="H2111"/>
      <c r="I2111"/>
      <c r="J2111" s="183"/>
      <c r="K2111"/>
      <c r="L2111" s="184"/>
      <c r="M2111" s="184"/>
      <c r="N2111" s="183"/>
    </row>
    <row r="2112" spans="1:14" x14ac:dyDescent="0.25">
      <c r="A2112"/>
      <c r="B2112"/>
      <c r="C2112"/>
      <c r="D2112"/>
      <c r="E2112"/>
      <c r="F2112"/>
      <c r="G2112"/>
      <c r="H2112"/>
      <c r="I2112"/>
      <c r="J2112" s="183"/>
      <c r="K2112"/>
      <c r="L2112" s="184"/>
      <c r="M2112" s="184"/>
      <c r="N2112" s="183"/>
    </row>
    <row r="2113" spans="1:14" x14ac:dyDescent="0.25">
      <c r="A2113"/>
      <c r="B2113"/>
      <c r="C2113"/>
      <c r="D2113"/>
      <c r="E2113"/>
      <c r="F2113"/>
      <c r="G2113"/>
      <c r="H2113"/>
      <c r="I2113"/>
      <c r="J2113" s="183"/>
      <c r="K2113"/>
      <c r="L2113" s="184"/>
      <c r="M2113" s="184"/>
      <c r="N2113" s="183"/>
    </row>
    <row r="2114" spans="1:14" x14ac:dyDescent="0.25">
      <c r="A2114"/>
      <c r="B2114"/>
      <c r="C2114"/>
      <c r="D2114"/>
      <c r="E2114"/>
      <c r="F2114"/>
      <c r="G2114"/>
      <c r="H2114"/>
      <c r="I2114"/>
      <c r="J2114" s="183"/>
      <c r="K2114"/>
      <c r="L2114" s="184"/>
      <c r="M2114" s="184"/>
      <c r="N2114" s="183"/>
    </row>
    <row r="2115" spans="1:14" x14ac:dyDescent="0.25">
      <c r="A2115"/>
      <c r="B2115"/>
      <c r="C2115"/>
      <c r="D2115"/>
      <c r="E2115"/>
      <c r="F2115"/>
      <c r="G2115"/>
      <c r="H2115"/>
      <c r="I2115"/>
      <c r="J2115" s="183"/>
      <c r="K2115"/>
      <c r="L2115" s="184"/>
      <c r="M2115" s="184"/>
      <c r="N2115" s="183"/>
    </row>
    <row r="2116" spans="1:14" x14ac:dyDescent="0.25">
      <c r="A2116"/>
      <c r="B2116"/>
      <c r="C2116"/>
      <c r="D2116"/>
      <c r="E2116"/>
      <c r="F2116"/>
      <c r="G2116"/>
      <c r="H2116"/>
      <c r="I2116"/>
      <c r="J2116" s="183"/>
      <c r="K2116"/>
      <c r="L2116" s="184"/>
      <c r="M2116" s="184"/>
      <c r="N2116" s="183"/>
    </row>
    <row r="2117" spans="1:14" x14ac:dyDescent="0.25">
      <c r="A2117"/>
      <c r="B2117"/>
      <c r="C2117"/>
      <c r="D2117"/>
      <c r="E2117"/>
      <c r="F2117"/>
      <c r="G2117"/>
      <c r="H2117"/>
      <c r="I2117"/>
      <c r="J2117" s="183"/>
      <c r="K2117"/>
      <c r="L2117" s="184"/>
      <c r="M2117" s="184"/>
      <c r="N2117" s="183"/>
    </row>
    <row r="2118" spans="1:14" x14ac:dyDescent="0.25">
      <c r="A2118"/>
      <c r="B2118"/>
      <c r="C2118"/>
      <c r="D2118"/>
      <c r="E2118"/>
      <c r="F2118"/>
      <c r="G2118"/>
      <c r="H2118"/>
      <c r="I2118"/>
      <c r="J2118" s="183"/>
      <c r="K2118"/>
      <c r="L2118" s="184"/>
      <c r="M2118" s="184"/>
      <c r="N2118" s="183"/>
    </row>
    <row r="2119" spans="1:14" x14ac:dyDescent="0.25">
      <c r="A2119"/>
      <c r="B2119"/>
      <c r="C2119"/>
      <c r="D2119"/>
      <c r="E2119"/>
      <c r="F2119"/>
      <c r="G2119"/>
      <c r="H2119"/>
      <c r="I2119"/>
      <c r="J2119" s="183"/>
      <c r="K2119"/>
      <c r="L2119" s="184"/>
      <c r="M2119" s="184"/>
      <c r="N2119" s="183"/>
    </row>
    <row r="2120" spans="1:14" x14ac:dyDescent="0.25">
      <c r="A2120"/>
      <c r="B2120"/>
      <c r="C2120"/>
      <c r="D2120"/>
      <c r="E2120"/>
      <c r="F2120"/>
      <c r="G2120"/>
      <c r="H2120"/>
      <c r="I2120"/>
      <c r="J2120" s="183"/>
      <c r="K2120"/>
      <c r="L2120" s="184"/>
      <c r="M2120" s="184"/>
      <c r="N2120" s="183"/>
    </row>
    <row r="2121" spans="1:14" x14ac:dyDescent="0.25">
      <c r="A2121"/>
      <c r="B2121"/>
      <c r="C2121"/>
      <c r="D2121"/>
      <c r="E2121"/>
      <c r="F2121"/>
      <c r="G2121"/>
      <c r="H2121"/>
      <c r="I2121"/>
      <c r="J2121" s="183"/>
      <c r="K2121"/>
      <c r="L2121" s="184"/>
      <c r="M2121" s="184"/>
      <c r="N2121" s="183"/>
    </row>
    <row r="2122" spans="1:14" x14ac:dyDescent="0.25">
      <c r="A2122"/>
      <c r="B2122"/>
      <c r="C2122"/>
      <c r="D2122"/>
      <c r="E2122"/>
      <c r="F2122"/>
      <c r="G2122"/>
      <c r="H2122"/>
      <c r="I2122"/>
      <c r="J2122" s="183"/>
      <c r="K2122"/>
      <c r="L2122" s="184"/>
      <c r="M2122" s="184"/>
      <c r="N2122" s="183"/>
    </row>
    <row r="2123" spans="1:14" x14ac:dyDescent="0.25">
      <c r="A2123"/>
      <c r="B2123"/>
      <c r="C2123"/>
      <c r="D2123"/>
      <c r="E2123"/>
      <c r="F2123"/>
      <c r="G2123"/>
      <c r="H2123"/>
      <c r="I2123"/>
      <c r="J2123" s="183"/>
      <c r="K2123"/>
      <c r="L2123" s="184"/>
      <c r="M2123" s="184"/>
      <c r="N2123" s="183"/>
    </row>
    <row r="2124" spans="1:14" x14ac:dyDescent="0.25">
      <c r="A2124"/>
      <c r="B2124"/>
      <c r="C2124"/>
      <c r="D2124"/>
      <c r="E2124"/>
      <c r="F2124"/>
      <c r="G2124"/>
      <c r="H2124"/>
      <c r="I2124"/>
      <c r="J2124" s="183"/>
      <c r="K2124"/>
      <c r="L2124" s="184"/>
      <c r="M2124" s="184"/>
      <c r="N2124" s="183"/>
    </row>
    <row r="2125" spans="1:14" x14ac:dyDescent="0.25">
      <c r="A2125"/>
      <c r="B2125"/>
      <c r="C2125"/>
      <c r="D2125"/>
      <c r="E2125"/>
      <c r="F2125"/>
      <c r="G2125"/>
      <c r="H2125"/>
      <c r="I2125"/>
      <c r="J2125" s="183"/>
      <c r="K2125"/>
      <c r="L2125" s="184"/>
      <c r="M2125" s="184"/>
      <c r="N2125" s="183"/>
    </row>
    <row r="2126" spans="1:14" x14ac:dyDescent="0.25">
      <c r="A2126"/>
      <c r="B2126"/>
      <c r="C2126"/>
      <c r="D2126"/>
      <c r="E2126"/>
      <c r="F2126"/>
      <c r="G2126"/>
      <c r="H2126"/>
      <c r="I2126"/>
      <c r="J2126" s="183"/>
      <c r="K2126"/>
      <c r="L2126" s="184"/>
      <c r="M2126" s="184"/>
      <c r="N2126" s="183"/>
    </row>
    <row r="2127" spans="1:14" x14ac:dyDescent="0.25">
      <c r="A2127"/>
      <c r="B2127"/>
      <c r="C2127"/>
      <c r="D2127"/>
      <c r="E2127"/>
      <c r="F2127"/>
      <c r="G2127"/>
      <c r="H2127"/>
      <c r="I2127"/>
      <c r="J2127" s="183"/>
      <c r="K2127"/>
      <c r="L2127" s="184"/>
      <c r="M2127" s="184"/>
      <c r="N2127" s="183"/>
    </row>
    <row r="2128" spans="1:14" x14ac:dyDescent="0.25">
      <c r="A2128"/>
      <c r="B2128"/>
      <c r="C2128"/>
      <c r="D2128"/>
      <c r="E2128"/>
      <c r="F2128"/>
      <c r="G2128"/>
      <c r="H2128"/>
      <c r="I2128"/>
      <c r="J2128" s="183"/>
      <c r="K2128"/>
      <c r="L2128" s="184"/>
      <c r="M2128" s="184"/>
      <c r="N2128" s="183"/>
    </row>
    <row r="2129" spans="1:14" x14ac:dyDescent="0.25">
      <c r="A2129"/>
      <c r="B2129"/>
      <c r="C2129"/>
      <c r="D2129"/>
      <c r="E2129"/>
      <c r="F2129"/>
      <c r="G2129"/>
      <c r="H2129"/>
      <c r="I2129"/>
      <c r="J2129" s="183"/>
      <c r="K2129"/>
      <c r="L2129" s="184"/>
      <c r="M2129" s="184"/>
      <c r="N2129" s="183"/>
    </row>
    <row r="2130" spans="1:14" x14ac:dyDescent="0.25">
      <c r="A2130"/>
      <c r="B2130"/>
      <c r="C2130"/>
      <c r="D2130"/>
      <c r="E2130"/>
      <c r="F2130"/>
      <c r="G2130"/>
      <c r="H2130"/>
      <c r="I2130"/>
      <c r="J2130" s="183"/>
      <c r="K2130"/>
      <c r="L2130" s="184"/>
      <c r="M2130" s="184"/>
      <c r="N2130" s="183"/>
    </row>
    <row r="2131" spans="1:14" x14ac:dyDescent="0.25">
      <c r="A2131"/>
      <c r="B2131"/>
      <c r="C2131"/>
      <c r="D2131"/>
      <c r="E2131"/>
      <c r="F2131"/>
      <c r="G2131"/>
      <c r="H2131"/>
      <c r="I2131"/>
      <c r="J2131" s="183"/>
      <c r="K2131"/>
      <c r="L2131" s="184"/>
      <c r="M2131" s="184"/>
      <c r="N2131" s="183"/>
    </row>
    <row r="2132" spans="1:14" x14ac:dyDescent="0.25">
      <c r="A2132"/>
      <c r="B2132"/>
      <c r="C2132"/>
      <c r="D2132"/>
      <c r="E2132"/>
      <c r="F2132"/>
      <c r="G2132"/>
      <c r="H2132"/>
      <c r="I2132"/>
      <c r="J2132" s="183"/>
      <c r="K2132"/>
      <c r="L2132" s="184"/>
      <c r="M2132" s="184"/>
      <c r="N2132" s="183"/>
    </row>
    <row r="2133" spans="1:14" x14ac:dyDescent="0.25">
      <c r="A2133"/>
      <c r="B2133"/>
      <c r="C2133"/>
      <c r="D2133"/>
      <c r="E2133"/>
      <c r="F2133"/>
      <c r="G2133"/>
      <c r="H2133"/>
      <c r="I2133"/>
      <c r="J2133" s="183"/>
      <c r="K2133"/>
      <c r="L2133" s="184"/>
      <c r="M2133" s="184"/>
      <c r="N2133" s="183"/>
    </row>
    <row r="2134" spans="1:14" x14ac:dyDescent="0.25">
      <c r="A2134"/>
      <c r="B2134"/>
      <c r="C2134"/>
      <c r="D2134"/>
      <c r="E2134"/>
      <c r="F2134"/>
      <c r="G2134"/>
      <c r="H2134"/>
      <c r="I2134"/>
      <c r="J2134" s="183"/>
      <c r="K2134"/>
      <c r="L2134" s="184"/>
      <c r="M2134" s="184"/>
      <c r="N2134" s="183"/>
    </row>
    <row r="2135" spans="1:14" x14ac:dyDescent="0.25">
      <c r="A2135"/>
      <c r="B2135"/>
      <c r="C2135"/>
      <c r="D2135"/>
      <c r="E2135"/>
      <c r="F2135"/>
      <c r="G2135"/>
      <c r="H2135"/>
      <c r="I2135"/>
      <c r="J2135" s="183"/>
      <c r="K2135"/>
      <c r="L2135" s="184"/>
      <c r="M2135" s="184"/>
      <c r="N2135" s="183"/>
    </row>
    <row r="2136" spans="1:14" x14ac:dyDescent="0.25">
      <c r="A2136"/>
      <c r="B2136"/>
      <c r="C2136"/>
      <c r="D2136"/>
      <c r="E2136"/>
      <c r="F2136"/>
      <c r="G2136"/>
      <c r="H2136"/>
      <c r="I2136"/>
      <c r="J2136" s="183"/>
      <c r="K2136"/>
      <c r="L2136" s="184"/>
      <c r="M2136" s="184"/>
      <c r="N2136" s="183"/>
    </row>
    <row r="2137" spans="1:14" x14ac:dyDescent="0.25">
      <c r="A2137"/>
      <c r="B2137"/>
      <c r="C2137"/>
      <c r="D2137"/>
      <c r="E2137"/>
      <c r="F2137"/>
      <c r="G2137"/>
      <c r="H2137"/>
      <c r="I2137"/>
      <c r="J2137" s="183"/>
      <c r="K2137"/>
      <c r="L2137" s="184"/>
      <c r="M2137" s="184"/>
      <c r="N2137" s="183"/>
    </row>
    <row r="2138" spans="1:14" x14ac:dyDescent="0.25">
      <c r="A2138"/>
      <c r="B2138"/>
      <c r="C2138"/>
      <c r="D2138"/>
      <c r="E2138"/>
      <c r="F2138"/>
      <c r="G2138"/>
      <c r="H2138"/>
      <c r="I2138"/>
      <c r="J2138" s="183"/>
      <c r="K2138"/>
      <c r="L2138" s="184"/>
      <c r="M2138" s="184"/>
      <c r="N2138" s="183"/>
    </row>
    <row r="2139" spans="1:14" x14ac:dyDescent="0.25">
      <c r="A2139"/>
      <c r="B2139"/>
      <c r="C2139"/>
      <c r="D2139"/>
      <c r="E2139"/>
      <c r="F2139"/>
      <c r="G2139"/>
      <c r="H2139"/>
      <c r="I2139"/>
      <c r="J2139" s="183"/>
      <c r="K2139"/>
      <c r="L2139" s="184"/>
      <c r="M2139" s="184"/>
      <c r="N2139" s="183"/>
    </row>
    <row r="2140" spans="1:14" x14ac:dyDescent="0.25">
      <c r="A2140"/>
      <c r="B2140"/>
      <c r="C2140"/>
      <c r="D2140"/>
      <c r="E2140"/>
      <c r="F2140"/>
      <c r="G2140"/>
      <c r="H2140"/>
      <c r="I2140"/>
      <c r="J2140" s="183"/>
      <c r="K2140"/>
      <c r="L2140" s="184"/>
      <c r="M2140" s="184"/>
      <c r="N2140" s="183"/>
    </row>
    <row r="2141" spans="1:14" x14ac:dyDescent="0.25">
      <c r="A2141"/>
      <c r="B2141"/>
      <c r="C2141"/>
      <c r="D2141"/>
      <c r="E2141"/>
      <c r="F2141"/>
      <c r="G2141"/>
      <c r="H2141"/>
      <c r="I2141"/>
      <c r="J2141" s="183"/>
      <c r="K2141"/>
      <c r="L2141" s="184"/>
      <c r="M2141" s="184"/>
      <c r="N2141" s="183"/>
    </row>
    <row r="2142" spans="1:14" x14ac:dyDescent="0.25">
      <c r="A2142"/>
      <c r="B2142"/>
      <c r="C2142"/>
      <c r="D2142"/>
      <c r="E2142"/>
      <c r="F2142"/>
      <c r="G2142"/>
      <c r="H2142"/>
      <c r="I2142"/>
      <c r="J2142" s="183"/>
      <c r="K2142"/>
      <c r="L2142" s="184"/>
      <c r="M2142" s="184"/>
      <c r="N2142" s="183"/>
    </row>
    <row r="2143" spans="1:14" x14ac:dyDescent="0.25">
      <c r="A2143"/>
      <c r="B2143"/>
      <c r="C2143"/>
      <c r="D2143"/>
      <c r="E2143"/>
      <c r="F2143"/>
      <c r="G2143"/>
      <c r="H2143"/>
      <c r="I2143"/>
      <c r="J2143" s="183"/>
      <c r="K2143"/>
      <c r="L2143" s="184"/>
      <c r="M2143" s="184"/>
      <c r="N2143" s="183"/>
    </row>
    <row r="2144" spans="1:14" x14ac:dyDescent="0.25">
      <c r="A2144"/>
      <c r="B2144"/>
      <c r="C2144"/>
      <c r="D2144"/>
      <c r="E2144"/>
      <c r="F2144"/>
      <c r="G2144"/>
      <c r="H2144"/>
      <c r="I2144"/>
      <c r="J2144" s="183"/>
      <c r="K2144"/>
      <c r="L2144" s="184"/>
      <c r="M2144" s="184"/>
      <c r="N2144" s="183"/>
    </row>
    <row r="2145" spans="1:14" x14ac:dyDescent="0.25">
      <c r="A2145"/>
      <c r="B2145"/>
      <c r="C2145"/>
      <c r="D2145"/>
      <c r="E2145"/>
      <c r="F2145"/>
      <c r="G2145"/>
      <c r="H2145"/>
      <c r="I2145"/>
      <c r="J2145" s="183"/>
      <c r="K2145"/>
      <c r="L2145" s="184"/>
      <c r="M2145" s="184"/>
      <c r="N2145" s="183"/>
    </row>
    <row r="2146" spans="1:14" x14ac:dyDescent="0.25">
      <c r="A2146"/>
      <c r="B2146"/>
      <c r="C2146"/>
      <c r="D2146"/>
      <c r="E2146"/>
      <c r="F2146"/>
      <c r="G2146"/>
      <c r="H2146"/>
      <c r="I2146"/>
      <c r="J2146" s="183"/>
      <c r="K2146"/>
      <c r="L2146" s="184"/>
      <c r="M2146" s="184"/>
      <c r="N2146" s="183"/>
    </row>
    <row r="2147" spans="1:14" x14ac:dyDescent="0.25">
      <c r="A2147"/>
      <c r="B2147"/>
      <c r="C2147"/>
      <c r="D2147"/>
      <c r="E2147"/>
      <c r="F2147"/>
      <c r="G2147"/>
      <c r="H2147"/>
      <c r="I2147"/>
      <c r="J2147" s="183"/>
      <c r="K2147"/>
      <c r="L2147" s="184"/>
      <c r="M2147" s="184"/>
      <c r="N2147" s="183"/>
    </row>
    <row r="2148" spans="1:14" x14ac:dyDescent="0.25">
      <c r="A2148"/>
      <c r="B2148"/>
      <c r="C2148"/>
      <c r="D2148"/>
      <c r="E2148"/>
      <c r="F2148"/>
      <c r="G2148"/>
      <c r="H2148"/>
      <c r="I2148"/>
      <c r="J2148" s="183"/>
      <c r="K2148"/>
      <c r="L2148" s="184"/>
      <c r="M2148" s="184"/>
      <c r="N2148" s="183"/>
    </row>
    <row r="2149" spans="1:14" x14ac:dyDescent="0.25">
      <c r="A2149"/>
      <c r="B2149"/>
      <c r="C2149"/>
      <c r="D2149"/>
      <c r="E2149"/>
      <c r="F2149"/>
      <c r="G2149"/>
      <c r="H2149"/>
      <c r="I2149"/>
      <c r="J2149" s="183"/>
      <c r="K2149"/>
      <c r="L2149" s="184"/>
      <c r="M2149" s="184"/>
      <c r="N2149" s="183"/>
    </row>
    <row r="2150" spans="1:14" x14ac:dyDescent="0.25">
      <c r="A2150"/>
      <c r="B2150"/>
      <c r="C2150"/>
      <c r="D2150"/>
      <c r="E2150"/>
      <c r="F2150"/>
      <c r="G2150"/>
      <c r="H2150"/>
      <c r="I2150"/>
      <c r="J2150" s="183"/>
      <c r="K2150"/>
      <c r="L2150" s="184"/>
      <c r="M2150" s="184"/>
      <c r="N2150" s="183"/>
    </row>
    <row r="2151" spans="1:14" x14ac:dyDescent="0.25">
      <c r="A2151"/>
      <c r="B2151"/>
      <c r="C2151"/>
      <c r="D2151"/>
      <c r="E2151"/>
      <c r="F2151"/>
      <c r="G2151"/>
      <c r="H2151"/>
      <c r="I2151"/>
      <c r="J2151" s="183"/>
      <c r="K2151"/>
      <c r="L2151" s="184"/>
      <c r="M2151" s="184"/>
      <c r="N2151" s="183"/>
    </row>
    <row r="2152" spans="1:14" x14ac:dyDescent="0.25">
      <c r="A2152"/>
      <c r="B2152"/>
      <c r="C2152"/>
      <c r="D2152"/>
      <c r="E2152"/>
      <c r="F2152"/>
      <c r="G2152"/>
      <c r="H2152"/>
      <c r="I2152"/>
      <c r="J2152" s="183"/>
      <c r="K2152"/>
      <c r="L2152" s="184"/>
      <c r="M2152" s="184"/>
      <c r="N2152" s="183"/>
    </row>
    <row r="2153" spans="1:14" x14ac:dyDescent="0.25">
      <c r="A2153"/>
      <c r="B2153"/>
      <c r="C2153"/>
      <c r="D2153"/>
      <c r="E2153"/>
      <c r="F2153"/>
      <c r="G2153"/>
      <c r="H2153"/>
      <c r="I2153"/>
      <c r="J2153" s="183"/>
      <c r="K2153"/>
      <c r="L2153" s="184"/>
      <c r="M2153" s="184"/>
      <c r="N2153" s="183"/>
    </row>
    <row r="2154" spans="1:14" x14ac:dyDescent="0.25">
      <c r="A2154"/>
      <c r="B2154"/>
      <c r="C2154"/>
      <c r="D2154"/>
      <c r="E2154"/>
      <c r="F2154"/>
      <c r="G2154"/>
      <c r="H2154"/>
      <c r="I2154"/>
      <c r="J2154" s="183"/>
      <c r="K2154"/>
      <c r="L2154" s="184"/>
      <c r="M2154" s="184"/>
      <c r="N2154" s="183"/>
    </row>
    <row r="2155" spans="1:14" x14ac:dyDescent="0.25">
      <c r="A2155"/>
      <c r="B2155"/>
      <c r="C2155"/>
      <c r="D2155"/>
      <c r="E2155"/>
      <c r="F2155"/>
      <c r="G2155"/>
      <c r="H2155"/>
      <c r="I2155"/>
      <c r="J2155" s="183"/>
      <c r="K2155"/>
      <c r="L2155" s="184"/>
      <c r="M2155" s="184"/>
      <c r="N2155" s="183"/>
    </row>
    <row r="2156" spans="1:14" x14ac:dyDescent="0.25">
      <c r="A2156"/>
      <c r="B2156"/>
      <c r="C2156"/>
      <c r="D2156"/>
      <c r="E2156"/>
      <c r="F2156"/>
      <c r="G2156"/>
      <c r="H2156"/>
      <c r="I2156"/>
      <c r="J2156" s="183"/>
      <c r="K2156"/>
      <c r="L2156" s="184"/>
      <c r="M2156" s="184"/>
      <c r="N2156" s="183"/>
    </row>
    <row r="2157" spans="1:14" x14ac:dyDescent="0.25">
      <c r="A2157"/>
      <c r="B2157"/>
      <c r="C2157"/>
      <c r="D2157"/>
      <c r="E2157"/>
      <c r="F2157"/>
      <c r="G2157"/>
      <c r="H2157"/>
      <c r="I2157"/>
      <c r="J2157" s="183"/>
      <c r="K2157"/>
      <c r="L2157" s="184"/>
      <c r="M2157" s="184"/>
      <c r="N2157" s="183"/>
    </row>
    <row r="2158" spans="1:14" x14ac:dyDescent="0.25">
      <c r="A2158"/>
      <c r="B2158"/>
      <c r="C2158"/>
      <c r="D2158"/>
      <c r="E2158"/>
      <c r="F2158"/>
      <c r="G2158"/>
      <c r="H2158"/>
      <c r="I2158"/>
      <c r="J2158" s="183"/>
      <c r="K2158"/>
      <c r="L2158" s="184"/>
      <c r="M2158" s="184"/>
      <c r="N2158" s="183"/>
    </row>
    <row r="2159" spans="1:14" x14ac:dyDescent="0.25">
      <c r="A2159"/>
      <c r="B2159"/>
      <c r="C2159"/>
      <c r="D2159"/>
      <c r="E2159"/>
      <c r="F2159"/>
      <c r="G2159"/>
      <c r="H2159"/>
      <c r="I2159"/>
      <c r="J2159" s="183"/>
      <c r="K2159"/>
      <c r="L2159" s="184"/>
      <c r="M2159" s="184"/>
      <c r="N2159" s="183"/>
    </row>
    <row r="2160" spans="1:14" x14ac:dyDescent="0.25">
      <c r="A2160"/>
      <c r="B2160"/>
      <c r="C2160"/>
      <c r="D2160"/>
      <c r="E2160"/>
      <c r="F2160"/>
      <c r="G2160"/>
      <c r="H2160"/>
      <c r="I2160"/>
      <c r="J2160" s="183"/>
      <c r="K2160"/>
      <c r="L2160" s="184"/>
      <c r="M2160" s="184"/>
      <c r="N2160" s="183"/>
    </row>
    <row r="2161" spans="1:14" x14ac:dyDescent="0.25">
      <c r="A2161"/>
      <c r="B2161"/>
      <c r="C2161"/>
      <c r="D2161"/>
      <c r="E2161"/>
      <c r="F2161"/>
      <c r="G2161"/>
      <c r="H2161"/>
      <c r="I2161"/>
      <c r="J2161" s="183"/>
      <c r="K2161"/>
      <c r="L2161" s="184"/>
      <c r="M2161" s="184"/>
      <c r="N2161" s="183"/>
    </row>
    <row r="2162" spans="1:14" x14ac:dyDescent="0.25">
      <c r="A2162"/>
      <c r="B2162"/>
      <c r="C2162"/>
      <c r="D2162"/>
      <c r="E2162"/>
      <c r="F2162"/>
      <c r="G2162"/>
      <c r="H2162"/>
      <c r="I2162"/>
      <c r="J2162" s="183"/>
      <c r="K2162"/>
      <c r="L2162" s="184"/>
      <c r="M2162" s="184"/>
      <c r="N2162" s="183"/>
    </row>
    <row r="2163" spans="1:14" x14ac:dyDescent="0.25">
      <c r="A2163"/>
      <c r="B2163"/>
      <c r="C2163"/>
      <c r="D2163"/>
      <c r="E2163"/>
      <c r="F2163"/>
      <c r="G2163"/>
      <c r="H2163"/>
      <c r="I2163"/>
      <c r="J2163" s="183"/>
      <c r="K2163"/>
      <c r="L2163" s="184"/>
      <c r="M2163" s="184"/>
      <c r="N2163" s="183"/>
    </row>
    <row r="2164" spans="1:14" x14ac:dyDescent="0.25">
      <c r="A2164"/>
      <c r="B2164"/>
      <c r="C2164"/>
      <c r="D2164"/>
      <c r="E2164"/>
      <c r="F2164"/>
      <c r="G2164"/>
      <c r="H2164"/>
      <c r="I2164"/>
      <c r="J2164" s="183"/>
      <c r="K2164"/>
      <c r="L2164" s="184"/>
      <c r="M2164" s="184"/>
      <c r="N2164" s="183"/>
    </row>
    <row r="2165" spans="1:14" x14ac:dyDescent="0.25">
      <c r="A2165"/>
      <c r="B2165"/>
      <c r="C2165"/>
      <c r="D2165"/>
      <c r="E2165"/>
      <c r="F2165"/>
      <c r="G2165"/>
      <c r="H2165"/>
      <c r="I2165"/>
      <c r="J2165" s="183"/>
      <c r="K2165"/>
      <c r="L2165" s="184"/>
      <c r="M2165" s="184"/>
      <c r="N2165" s="183"/>
    </row>
    <row r="2166" spans="1:14" x14ac:dyDescent="0.25">
      <c r="A2166"/>
      <c r="B2166"/>
      <c r="C2166"/>
      <c r="D2166"/>
      <c r="E2166"/>
      <c r="F2166"/>
      <c r="G2166"/>
      <c r="H2166"/>
      <c r="I2166"/>
      <c r="J2166" s="183"/>
      <c r="K2166"/>
      <c r="L2166" s="184"/>
      <c r="M2166" s="184"/>
      <c r="N2166" s="183"/>
    </row>
    <row r="2167" spans="1:14" x14ac:dyDescent="0.25">
      <c r="A2167"/>
      <c r="B2167"/>
      <c r="C2167"/>
      <c r="D2167"/>
      <c r="E2167"/>
      <c r="F2167"/>
      <c r="G2167"/>
      <c r="H2167"/>
      <c r="I2167"/>
      <c r="J2167" s="183"/>
      <c r="K2167"/>
      <c r="L2167" s="184"/>
      <c r="M2167" s="184"/>
      <c r="N2167" s="183"/>
    </row>
    <row r="2168" spans="1:14" x14ac:dyDescent="0.25">
      <c r="A2168"/>
      <c r="B2168"/>
      <c r="C2168"/>
      <c r="D2168"/>
      <c r="E2168"/>
      <c r="F2168"/>
      <c r="G2168"/>
      <c r="H2168"/>
      <c r="I2168"/>
      <c r="J2168" s="183"/>
      <c r="K2168"/>
      <c r="L2168" s="184"/>
      <c r="M2168" s="184"/>
      <c r="N2168" s="183"/>
    </row>
    <row r="2169" spans="1:14" x14ac:dyDescent="0.25">
      <c r="A2169"/>
      <c r="B2169"/>
      <c r="C2169"/>
      <c r="D2169"/>
      <c r="E2169"/>
      <c r="F2169"/>
      <c r="G2169"/>
      <c r="H2169"/>
      <c r="I2169"/>
      <c r="J2169" s="183"/>
      <c r="K2169"/>
      <c r="L2169" s="184"/>
      <c r="M2169" s="184"/>
      <c r="N2169" s="183"/>
    </row>
    <row r="2170" spans="1:14" x14ac:dyDescent="0.25">
      <c r="A2170"/>
      <c r="B2170"/>
      <c r="C2170"/>
      <c r="D2170"/>
      <c r="E2170"/>
      <c r="F2170"/>
      <c r="G2170"/>
      <c r="H2170"/>
      <c r="I2170"/>
      <c r="J2170" s="183"/>
      <c r="K2170"/>
      <c r="L2170" s="184"/>
      <c r="M2170" s="184"/>
      <c r="N2170" s="183"/>
    </row>
    <row r="2171" spans="1:14" x14ac:dyDescent="0.25">
      <c r="A2171"/>
      <c r="B2171"/>
      <c r="C2171"/>
      <c r="D2171"/>
      <c r="E2171"/>
      <c r="F2171"/>
      <c r="G2171"/>
      <c r="H2171"/>
      <c r="I2171"/>
      <c r="J2171" s="183"/>
      <c r="K2171"/>
      <c r="L2171" s="184"/>
      <c r="M2171" s="184"/>
      <c r="N2171" s="183"/>
    </row>
    <row r="2172" spans="1:14" x14ac:dyDescent="0.25">
      <c r="A2172"/>
      <c r="B2172"/>
      <c r="C2172"/>
      <c r="D2172"/>
      <c r="E2172"/>
      <c r="F2172"/>
      <c r="G2172"/>
      <c r="H2172"/>
      <c r="I2172"/>
      <c r="J2172" s="183"/>
      <c r="K2172"/>
      <c r="L2172" s="184"/>
      <c r="M2172" s="184"/>
      <c r="N2172" s="183"/>
    </row>
    <row r="2173" spans="1:14" x14ac:dyDescent="0.25">
      <c r="A2173"/>
      <c r="B2173"/>
      <c r="C2173"/>
      <c r="D2173"/>
      <c r="E2173"/>
      <c r="F2173"/>
      <c r="G2173"/>
      <c r="H2173"/>
      <c r="I2173"/>
      <c r="J2173" s="183"/>
      <c r="K2173"/>
      <c r="L2173" s="184"/>
      <c r="M2173" s="184"/>
      <c r="N2173" s="183"/>
    </row>
    <row r="2174" spans="1:14" x14ac:dyDescent="0.25">
      <c r="A2174"/>
      <c r="B2174"/>
      <c r="C2174"/>
      <c r="D2174"/>
      <c r="E2174"/>
      <c r="F2174"/>
      <c r="G2174"/>
      <c r="H2174"/>
      <c r="I2174"/>
      <c r="J2174" s="183"/>
      <c r="K2174"/>
      <c r="L2174" s="184"/>
      <c r="M2174" s="184"/>
      <c r="N2174" s="183"/>
    </row>
    <row r="2175" spans="1:14" x14ac:dyDescent="0.25">
      <c r="A2175"/>
      <c r="B2175"/>
      <c r="C2175"/>
      <c r="D2175"/>
      <c r="E2175"/>
      <c r="F2175"/>
      <c r="G2175"/>
      <c r="H2175"/>
      <c r="I2175"/>
      <c r="J2175" s="183"/>
      <c r="K2175"/>
      <c r="L2175" s="184"/>
      <c r="M2175" s="184"/>
      <c r="N2175" s="183"/>
    </row>
    <row r="2176" spans="1:14" x14ac:dyDescent="0.25">
      <c r="A2176"/>
      <c r="B2176"/>
      <c r="C2176"/>
      <c r="D2176"/>
      <c r="E2176"/>
      <c r="F2176"/>
      <c r="G2176"/>
      <c r="H2176"/>
      <c r="I2176"/>
      <c r="J2176" s="183"/>
      <c r="K2176"/>
      <c r="L2176" s="184"/>
      <c r="M2176" s="184"/>
      <c r="N2176" s="183"/>
    </row>
    <row r="2177" spans="1:14" x14ac:dyDescent="0.25">
      <c r="A2177"/>
      <c r="B2177"/>
      <c r="C2177"/>
      <c r="D2177"/>
      <c r="E2177"/>
      <c r="F2177"/>
      <c r="G2177"/>
      <c r="H2177"/>
      <c r="I2177"/>
      <c r="J2177" s="183"/>
      <c r="K2177"/>
      <c r="L2177" s="184"/>
      <c r="M2177" s="184"/>
      <c r="N2177" s="183"/>
    </row>
    <row r="2178" spans="1:14" x14ac:dyDescent="0.25">
      <c r="A2178"/>
      <c r="B2178"/>
      <c r="C2178"/>
      <c r="D2178"/>
      <c r="E2178"/>
      <c r="F2178"/>
      <c r="G2178"/>
      <c r="H2178"/>
      <c r="I2178"/>
      <c r="J2178" s="183"/>
      <c r="K2178"/>
      <c r="L2178" s="184"/>
      <c r="M2178" s="184"/>
      <c r="N2178" s="183"/>
    </row>
    <row r="2179" spans="1:14" x14ac:dyDescent="0.25">
      <c r="A2179"/>
      <c r="B2179"/>
      <c r="C2179"/>
      <c r="D2179"/>
      <c r="E2179"/>
      <c r="F2179"/>
      <c r="G2179"/>
      <c r="H2179"/>
      <c r="I2179"/>
      <c r="J2179" s="183"/>
      <c r="K2179"/>
      <c r="L2179" s="184"/>
      <c r="M2179" s="184"/>
      <c r="N2179" s="183"/>
    </row>
    <row r="2180" spans="1:14" x14ac:dyDescent="0.25">
      <c r="A2180"/>
      <c r="B2180"/>
      <c r="C2180"/>
      <c r="D2180"/>
      <c r="E2180"/>
      <c r="F2180"/>
      <c r="G2180"/>
      <c r="H2180"/>
      <c r="I2180"/>
      <c r="J2180" s="183"/>
      <c r="K2180"/>
      <c r="L2180" s="184"/>
      <c r="M2180" s="184"/>
      <c r="N2180" s="183"/>
    </row>
    <row r="2181" spans="1:14" x14ac:dyDescent="0.25">
      <c r="A2181"/>
      <c r="B2181"/>
      <c r="C2181"/>
      <c r="D2181"/>
      <c r="E2181"/>
      <c r="F2181"/>
      <c r="G2181"/>
      <c r="H2181"/>
      <c r="I2181"/>
      <c r="J2181" s="183"/>
      <c r="K2181"/>
      <c r="L2181" s="184"/>
      <c r="M2181" s="184"/>
      <c r="N2181" s="183"/>
    </row>
    <row r="2182" spans="1:14" x14ac:dyDescent="0.25">
      <c r="A2182"/>
      <c r="B2182"/>
      <c r="C2182"/>
      <c r="D2182"/>
      <c r="E2182"/>
      <c r="F2182"/>
      <c r="G2182"/>
      <c r="H2182"/>
      <c r="I2182"/>
      <c r="J2182" s="183"/>
      <c r="K2182"/>
      <c r="L2182" s="184"/>
      <c r="M2182" s="184"/>
      <c r="N2182" s="183"/>
    </row>
    <row r="2183" spans="1:14" x14ac:dyDescent="0.25">
      <c r="A2183"/>
      <c r="B2183"/>
      <c r="C2183"/>
      <c r="D2183"/>
      <c r="E2183"/>
      <c r="F2183"/>
      <c r="G2183"/>
      <c r="H2183"/>
      <c r="I2183"/>
      <c r="J2183" s="183"/>
      <c r="K2183"/>
      <c r="L2183" s="184"/>
      <c r="M2183" s="184"/>
      <c r="N2183" s="183"/>
    </row>
    <row r="2184" spans="1:14" x14ac:dyDescent="0.25">
      <c r="A2184"/>
      <c r="B2184"/>
      <c r="C2184"/>
      <c r="D2184"/>
      <c r="E2184"/>
      <c r="F2184"/>
      <c r="G2184"/>
      <c r="H2184"/>
      <c r="I2184"/>
      <c r="J2184" s="183"/>
      <c r="K2184"/>
      <c r="L2184" s="184"/>
      <c r="M2184" s="184"/>
      <c r="N2184" s="183"/>
    </row>
    <row r="2185" spans="1:14" x14ac:dyDescent="0.25">
      <c r="A2185"/>
      <c r="B2185"/>
      <c r="C2185"/>
      <c r="D2185"/>
      <c r="E2185"/>
      <c r="F2185"/>
      <c r="G2185"/>
      <c r="H2185"/>
      <c r="I2185"/>
      <c r="J2185" s="183"/>
      <c r="K2185"/>
      <c r="L2185" s="184"/>
      <c r="M2185" s="184"/>
      <c r="N2185" s="183"/>
    </row>
    <row r="2186" spans="1:14" x14ac:dyDescent="0.25">
      <c r="A2186"/>
      <c r="B2186"/>
      <c r="C2186"/>
      <c r="D2186"/>
      <c r="E2186"/>
      <c r="F2186"/>
      <c r="G2186"/>
      <c r="H2186"/>
      <c r="I2186"/>
      <c r="J2186" s="183"/>
      <c r="K2186"/>
      <c r="L2186" s="184"/>
      <c r="M2186" s="184"/>
      <c r="N2186" s="183"/>
    </row>
    <row r="2187" spans="1:14" x14ac:dyDescent="0.25">
      <c r="A2187"/>
      <c r="B2187"/>
      <c r="C2187"/>
      <c r="D2187"/>
      <c r="E2187"/>
      <c r="F2187"/>
      <c r="G2187"/>
      <c r="H2187"/>
      <c r="I2187"/>
      <c r="J2187" s="183"/>
      <c r="K2187"/>
      <c r="L2187" s="184"/>
      <c r="M2187" s="184"/>
      <c r="N2187" s="183"/>
    </row>
    <row r="2188" spans="1:14" x14ac:dyDescent="0.25">
      <c r="A2188"/>
      <c r="B2188"/>
      <c r="C2188"/>
      <c r="D2188"/>
      <c r="E2188"/>
      <c r="F2188"/>
      <c r="G2188"/>
      <c r="H2188"/>
      <c r="I2188"/>
      <c r="J2188" s="183"/>
      <c r="K2188"/>
      <c r="L2188" s="184"/>
      <c r="M2188" s="184"/>
      <c r="N2188" s="183"/>
    </row>
    <row r="2189" spans="1:14" x14ac:dyDescent="0.25">
      <c r="A2189"/>
      <c r="B2189"/>
      <c r="C2189"/>
      <c r="D2189"/>
      <c r="E2189"/>
      <c r="F2189"/>
      <c r="G2189"/>
      <c r="H2189"/>
      <c r="I2189"/>
      <c r="J2189" s="183"/>
      <c r="K2189"/>
      <c r="L2189" s="184"/>
      <c r="M2189" s="184"/>
      <c r="N2189" s="183"/>
    </row>
    <row r="2190" spans="1:14" x14ac:dyDescent="0.25">
      <c r="A2190"/>
      <c r="B2190"/>
      <c r="C2190"/>
      <c r="D2190"/>
      <c r="E2190"/>
      <c r="F2190"/>
      <c r="G2190"/>
      <c r="H2190"/>
      <c r="I2190"/>
      <c r="J2190" s="183"/>
      <c r="K2190"/>
      <c r="L2190" s="184"/>
      <c r="M2190" s="184"/>
      <c r="N2190" s="183"/>
    </row>
    <row r="2191" spans="1:14" x14ac:dyDescent="0.25">
      <c r="A2191"/>
      <c r="B2191"/>
      <c r="C2191"/>
      <c r="D2191"/>
      <c r="E2191"/>
      <c r="F2191"/>
      <c r="G2191"/>
      <c r="H2191"/>
      <c r="I2191"/>
      <c r="J2191" s="183"/>
      <c r="K2191"/>
      <c r="L2191" s="184"/>
      <c r="M2191" s="184"/>
      <c r="N2191" s="183"/>
    </row>
    <row r="2192" spans="1:14" x14ac:dyDescent="0.25">
      <c r="A2192"/>
      <c r="B2192"/>
      <c r="C2192"/>
      <c r="D2192"/>
      <c r="E2192"/>
      <c r="F2192"/>
      <c r="G2192"/>
      <c r="H2192"/>
      <c r="I2192"/>
      <c r="J2192" s="183"/>
      <c r="K2192"/>
      <c r="L2192" s="184"/>
      <c r="M2192" s="184"/>
      <c r="N2192" s="183"/>
    </row>
    <row r="2193" spans="1:14" x14ac:dyDescent="0.25">
      <c r="A2193"/>
      <c r="B2193"/>
      <c r="C2193"/>
      <c r="D2193"/>
      <c r="E2193"/>
      <c r="F2193"/>
      <c r="G2193"/>
      <c r="H2193"/>
      <c r="I2193"/>
      <c r="J2193" s="183"/>
      <c r="K2193"/>
      <c r="L2193" s="184"/>
      <c r="M2193" s="184"/>
      <c r="N2193" s="183"/>
    </row>
    <row r="2194" spans="1:14" x14ac:dyDescent="0.25">
      <c r="A2194"/>
      <c r="B2194"/>
      <c r="C2194"/>
      <c r="D2194"/>
      <c r="E2194"/>
      <c r="F2194"/>
      <c r="G2194"/>
      <c r="H2194"/>
      <c r="I2194"/>
      <c r="J2194" s="183"/>
      <c r="K2194"/>
      <c r="L2194" s="184"/>
      <c r="M2194" s="184"/>
      <c r="N2194" s="183"/>
    </row>
    <row r="2195" spans="1:14" x14ac:dyDescent="0.25">
      <c r="A2195"/>
      <c r="B2195"/>
      <c r="C2195"/>
      <c r="D2195"/>
      <c r="E2195"/>
      <c r="F2195"/>
      <c r="G2195"/>
      <c r="H2195"/>
      <c r="I2195"/>
      <c r="J2195" s="183"/>
      <c r="K2195"/>
      <c r="L2195" s="184"/>
      <c r="M2195" s="184"/>
      <c r="N2195" s="183"/>
    </row>
    <row r="2196" spans="1:14" x14ac:dyDescent="0.25">
      <c r="A2196"/>
      <c r="B2196"/>
      <c r="C2196"/>
      <c r="D2196"/>
      <c r="E2196"/>
      <c r="F2196"/>
      <c r="G2196"/>
      <c r="H2196"/>
      <c r="I2196"/>
      <c r="J2196" s="183"/>
      <c r="K2196"/>
      <c r="L2196" s="184"/>
      <c r="M2196" s="184"/>
      <c r="N2196" s="183"/>
    </row>
    <row r="2197" spans="1:14" x14ac:dyDescent="0.25">
      <c r="A2197"/>
      <c r="B2197"/>
      <c r="C2197"/>
      <c r="D2197"/>
      <c r="E2197"/>
      <c r="F2197"/>
      <c r="G2197"/>
      <c r="H2197"/>
      <c r="I2197"/>
      <c r="J2197" s="183"/>
      <c r="K2197"/>
      <c r="L2197" s="184"/>
      <c r="M2197" s="184"/>
      <c r="N2197" s="183"/>
    </row>
    <row r="2198" spans="1:14" x14ac:dyDescent="0.25">
      <c r="A2198"/>
      <c r="B2198"/>
      <c r="C2198"/>
      <c r="D2198"/>
      <c r="E2198"/>
      <c r="F2198"/>
      <c r="G2198"/>
      <c r="H2198"/>
      <c r="I2198"/>
      <c r="J2198" s="183"/>
      <c r="K2198"/>
      <c r="L2198" s="184"/>
      <c r="M2198" s="184"/>
      <c r="N2198" s="183"/>
    </row>
    <row r="2199" spans="1:14" x14ac:dyDescent="0.25">
      <c r="A2199"/>
      <c r="B2199"/>
      <c r="C2199"/>
      <c r="D2199"/>
      <c r="E2199"/>
      <c r="F2199"/>
      <c r="G2199"/>
      <c r="H2199"/>
      <c r="I2199"/>
      <c r="J2199" s="183"/>
      <c r="K2199"/>
      <c r="L2199" s="184"/>
      <c r="M2199" s="184"/>
      <c r="N2199" s="183"/>
    </row>
    <row r="2200" spans="1:14" x14ac:dyDescent="0.25">
      <c r="A2200"/>
      <c r="B2200"/>
      <c r="C2200"/>
      <c r="D2200"/>
      <c r="E2200"/>
      <c r="F2200"/>
      <c r="G2200"/>
      <c r="H2200"/>
      <c r="I2200"/>
      <c r="J2200" s="183"/>
      <c r="K2200"/>
      <c r="L2200" s="184"/>
      <c r="M2200" s="184"/>
      <c r="N2200" s="183"/>
    </row>
    <row r="2201" spans="1:14" x14ac:dyDescent="0.25">
      <c r="A2201"/>
      <c r="B2201"/>
      <c r="C2201"/>
      <c r="D2201"/>
      <c r="E2201"/>
      <c r="F2201"/>
      <c r="G2201"/>
      <c r="H2201"/>
      <c r="I2201"/>
      <c r="J2201" s="183"/>
      <c r="K2201"/>
      <c r="L2201" s="184"/>
      <c r="M2201" s="184"/>
      <c r="N2201" s="183"/>
    </row>
    <row r="2202" spans="1:14" x14ac:dyDescent="0.25">
      <c r="A2202"/>
      <c r="B2202"/>
      <c r="C2202"/>
      <c r="D2202"/>
      <c r="E2202"/>
      <c r="F2202"/>
      <c r="G2202"/>
      <c r="H2202"/>
      <c r="I2202"/>
      <c r="J2202" s="183"/>
      <c r="K2202"/>
      <c r="L2202" s="184"/>
      <c r="M2202" s="184"/>
      <c r="N2202" s="183"/>
    </row>
    <row r="2203" spans="1:14" x14ac:dyDescent="0.25">
      <c r="A2203"/>
      <c r="B2203"/>
      <c r="C2203"/>
      <c r="D2203"/>
      <c r="E2203"/>
      <c r="F2203"/>
      <c r="G2203"/>
      <c r="H2203"/>
      <c r="I2203"/>
      <c r="J2203" s="183"/>
      <c r="K2203"/>
      <c r="L2203" s="184"/>
      <c r="M2203" s="184"/>
      <c r="N2203" s="183"/>
    </row>
    <row r="2204" spans="1:14" x14ac:dyDescent="0.25">
      <c r="A2204"/>
      <c r="B2204"/>
      <c r="C2204"/>
      <c r="D2204"/>
      <c r="E2204"/>
      <c r="F2204"/>
      <c r="G2204"/>
      <c r="H2204"/>
      <c r="I2204"/>
      <c r="J2204" s="183"/>
      <c r="K2204"/>
      <c r="L2204" s="184"/>
      <c r="M2204" s="184"/>
      <c r="N2204" s="183"/>
    </row>
    <row r="2205" spans="1:14" x14ac:dyDescent="0.25">
      <c r="A2205"/>
      <c r="B2205"/>
      <c r="C2205"/>
      <c r="D2205"/>
      <c r="E2205"/>
      <c r="F2205"/>
      <c r="G2205"/>
      <c r="H2205"/>
      <c r="I2205"/>
      <c r="J2205" s="183"/>
      <c r="K2205"/>
      <c r="L2205" s="184"/>
      <c r="M2205" s="184"/>
      <c r="N2205" s="183"/>
    </row>
    <row r="2206" spans="1:14" x14ac:dyDescent="0.25">
      <c r="A2206"/>
      <c r="B2206"/>
      <c r="C2206"/>
      <c r="D2206"/>
      <c r="E2206"/>
      <c r="F2206"/>
      <c r="G2206"/>
      <c r="H2206"/>
      <c r="I2206"/>
      <c r="J2206" s="183"/>
      <c r="K2206"/>
      <c r="L2206" s="184"/>
      <c r="M2206" s="184"/>
      <c r="N2206" s="183"/>
    </row>
    <row r="2207" spans="1:14" x14ac:dyDescent="0.25">
      <c r="A2207"/>
      <c r="B2207"/>
      <c r="C2207"/>
      <c r="D2207"/>
      <c r="E2207"/>
      <c r="F2207"/>
      <c r="G2207"/>
      <c r="H2207"/>
      <c r="I2207"/>
      <c r="J2207" s="183"/>
      <c r="K2207"/>
      <c r="L2207" s="184"/>
      <c r="M2207" s="184"/>
      <c r="N2207" s="183"/>
    </row>
    <row r="2208" spans="1:14" x14ac:dyDescent="0.25">
      <c r="A2208"/>
      <c r="B2208"/>
      <c r="C2208"/>
      <c r="D2208"/>
      <c r="E2208"/>
      <c r="F2208"/>
      <c r="G2208"/>
      <c r="H2208"/>
      <c r="I2208"/>
      <c r="J2208" s="183"/>
      <c r="K2208"/>
      <c r="L2208" s="184"/>
      <c r="M2208" s="184"/>
      <c r="N2208" s="183"/>
    </row>
    <row r="2209" spans="1:14" x14ac:dyDescent="0.25">
      <c r="A2209"/>
      <c r="B2209"/>
      <c r="C2209"/>
      <c r="D2209"/>
      <c r="E2209"/>
      <c r="F2209"/>
      <c r="G2209"/>
      <c r="H2209"/>
      <c r="I2209"/>
      <c r="J2209" s="183"/>
      <c r="K2209"/>
      <c r="L2209" s="184"/>
      <c r="M2209" s="184"/>
      <c r="N2209" s="183"/>
    </row>
    <row r="2210" spans="1:14" x14ac:dyDescent="0.25">
      <c r="A2210"/>
      <c r="B2210"/>
      <c r="C2210"/>
      <c r="D2210"/>
      <c r="E2210"/>
      <c r="F2210"/>
      <c r="G2210"/>
      <c r="H2210"/>
      <c r="I2210"/>
      <c r="J2210" s="183"/>
      <c r="K2210"/>
      <c r="L2210" s="184"/>
      <c r="M2210" s="184"/>
      <c r="N2210" s="183"/>
    </row>
    <row r="2211" spans="1:14" x14ac:dyDescent="0.25">
      <c r="A2211"/>
      <c r="B2211"/>
      <c r="C2211"/>
      <c r="D2211"/>
      <c r="E2211"/>
      <c r="F2211"/>
      <c r="G2211"/>
      <c r="H2211"/>
      <c r="I2211"/>
      <c r="J2211" s="183"/>
      <c r="K2211"/>
      <c r="L2211" s="184"/>
      <c r="M2211" s="184"/>
      <c r="N2211" s="183"/>
    </row>
    <row r="2212" spans="1:14" x14ac:dyDescent="0.25">
      <c r="A2212"/>
      <c r="B2212"/>
      <c r="C2212"/>
      <c r="D2212"/>
      <c r="E2212"/>
      <c r="F2212"/>
      <c r="G2212"/>
      <c r="H2212"/>
      <c r="I2212"/>
      <c r="J2212" s="183"/>
      <c r="K2212"/>
      <c r="L2212" s="184"/>
      <c r="M2212" s="184"/>
      <c r="N2212" s="183"/>
    </row>
    <row r="2213" spans="1:14" x14ac:dyDescent="0.25">
      <c r="A2213"/>
      <c r="B2213"/>
      <c r="C2213"/>
      <c r="D2213"/>
      <c r="E2213"/>
      <c r="F2213"/>
      <c r="G2213"/>
      <c r="H2213"/>
      <c r="I2213"/>
      <c r="J2213" s="183"/>
      <c r="K2213"/>
      <c r="L2213" s="184"/>
      <c r="M2213" s="184"/>
      <c r="N2213" s="183"/>
    </row>
    <row r="2214" spans="1:14" x14ac:dyDescent="0.25">
      <c r="A2214"/>
      <c r="B2214"/>
      <c r="C2214"/>
      <c r="D2214"/>
      <c r="E2214"/>
      <c r="F2214"/>
      <c r="G2214"/>
      <c r="H2214"/>
      <c r="I2214"/>
      <c r="J2214" s="183"/>
      <c r="K2214"/>
      <c r="L2214" s="184"/>
      <c r="M2214" s="184"/>
      <c r="N2214" s="183"/>
    </row>
    <row r="2215" spans="1:14" x14ac:dyDescent="0.25">
      <c r="A2215"/>
      <c r="B2215"/>
      <c r="C2215"/>
      <c r="D2215"/>
      <c r="E2215"/>
      <c r="F2215"/>
      <c r="G2215"/>
      <c r="H2215"/>
      <c r="I2215"/>
      <c r="J2215" s="183"/>
      <c r="K2215"/>
      <c r="L2215" s="184"/>
      <c r="M2215" s="184"/>
      <c r="N2215" s="183"/>
    </row>
    <row r="2216" spans="1:14" x14ac:dyDescent="0.25">
      <c r="A2216"/>
      <c r="B2216"/>
      <c r="C2216"/>
      <c r="D2216"/>
      <c r="E2216"/>
      <c r="F2216"/>
      <c r="G2216"/>
      <c r="H2216"/>
      <c r="I2216"/>
      <c r="J2216" s="183"/>
      <c r="K2216"/>
      <c r="L2216" s="184"/>
      <c r="M2216" s="184"/>
      <c r="N2216" s="183"/>
    </row>
    <row r="2217" spans="1:14" x14ac:dyDescent="0.25">
      <c r="A2217"/>
      <c r="B2217"/>
      <c r="C2217"/>
      <c r="D2217"/>
      <c r="E2217"/>
      <c r="F2217"/>
      <c r="G2217"/>
      <c r="H2217"/>
      <c r="I2217"/>
      <c r="J2217" s="183"/>
      <c r="K2217"/>
      <c r="L2217" s="184"/>
      <c r="M2217" s="184"/>
      <c r="N2217" s="183"/>
    </row>
    <row r="2218" spans="1:14" x14ac:dyDescent="0.25">
      <c r="A2218"/>
      <c r="B2218"/>
      <c r="C2218"/>
      <c r="D2218"/>
      <c r="E2218"/>
      <c r="F2218"/>
      <c r="G2218"/>
      <c r="H2218"/>
      <c r="I2218"/>
      <c r="J2218" s="183"/>
      <c r="K2218"/>
      <c r="L2218" s="184"/>
      <c r="M2218" s="184"/>
      <c r="N2218" s="183"/>
    </row>
    <row r="2219" spans="1:14" x14ac:dyDescent="0.25">
      <c r="A2219"/>
      <c r="B2219"/>
      <c r="C2219"/>
      <c r="D2219"/>
      <c r="E2219"/>
      <c r="F2219"/>
      <c r="G2219"/>
      <c r="H2219"/>
      <c r="I2219"/>
      <c r="J2219" s="183"/>
      <c r="K2219"/>
      <c r="L2219" s="184"/>
      <c r="M2219" s="184"/>
      <c r="N2219" s="183"/>
    </row>
    <row r="2220" spans="1:14" x14ac:dyDescent="0.25">
      <c r="A2220"/>
      <c r="B2220"/>
      <c r="C2220"/>
      <c r="D2220"/>
      <c r="E2220"/>
      <c r="F2220"/>
      <c r="G2220"/>
      <c r="H2220"/>
      <c r="I2220"/>
      <c r="J2220" s="183"/>
      <c r="K2220"/>
      <c r="L2220" s="184"/>
      <c r="M2220" s="184"/>
      <c r="N2220" s="183"/>
    </row>
    <row r="2221" spans="1:14" x14ac:dyDescent="0.25">
      <c r="A2221"/>
      <c r="B2221"/>
      <c r="C2221"/>
      <c r="D2221"/>
      <c r="E2221"/>
      <c r="F2221"/>
      <c r="G2221"/>
      <c r="H2221"/>
      <c r="I2221"/>
      <c r="J2221" s="183"/>
      <c r="K2221"/>
      <c r="L2221" s="184"/>
      <c r="M2221" s="184"/>
      <c r="N2221" s="183"/>
    </row>
    <row r="2222" spans="1:14" x14ac:dyDescent="0.25">
      <c r="A2222"/>
      <c r="B2222"/>
      <c r="C2222"/>
      <c r="D2222"/>
      <c r="E2222"/>
      <c r="F2222"/>
      <c r="G2222"/>
      <c r="H2222"/>
      <c r="I2222"/>
      <c r="J2222" s="183"/>
      <c r="K2222"/>
      <c r="L2222" s="184"/>
      <c r="M2222" s="184"/>
      <c r="N2222" s="183"/>
    </row>
    <row r="2223" spans="1:14" x14ac:dyDescent="0.25">
      <c r="A2223"/>
      <c r="B2223"/>
      <c r="C2223"/>
      <c r="D2223"/>
      <c r="E2223"/>
      <c r="F2223"/>
      <c r="G2223"/>
      <c r="H2223"/>
      <c r="I2223"/>
      <c r="J2223" s="183"/>
      <c r="K2223"/>
      <c r="L2223" s="184"/>
      <c r="M2223" s="184"/>
      <c r="N2223" s="183"/>
    </row>
    <row r="2224" spans="1:14" x14ac:dyDescent="0.25">
      <c r="A2224"/>
      <c r="B2224"/>
      <c r="C2224"/>
      <c r="D2224"/>
      <c r="E2224"/>
      <c r="F2224"/>
      <c r="G2224"/>
      <c r="H2224"/>
      <c r="I2224"/>
      <c r="J2224" s="183"/>
      <c r="K2224"/>
      <c r="L2224" s="184"/>
      <c r="M2224" s="184"/>
      <c r="N2224" s="183"/>
    </row>
    <row r="2225" spans="1:14" x14ac:dyDescent="0.25">
      <c r="A2225"/>
      <c r="B2225"/>
      <c r="C2225"/>
      <c r="D2225"/>
      <c r="E2225"/>
      <c r="F2225"/>
      <c r="G2225"/>
      <c r="H2225"/>
      <c r="I2225"/>
      <c r="J2225" s="183"/>
      <c r="K2225"/>
      <c r="L2225" s="184"/>
      <c r="M2225" s="184"/>
      <c r="N2225" s="183"/>
    </row>
    <row r="2226" spans="1:14" x14ac:dyDescent="0.25">
      <c r="A2226"/>
      <c r="B2226"/>
      <c r="C2226"/>
      <c r="D2226"/>
      <c r="E2226"/>
      <c r="F2226"/>
      <c r="G2226"/>
      <c r="H2226"/>
      <c r="I2226"/>
      <c r="J2226" s="183"/>
      <c r="K2226"/>
      <c r="L2226" s="184"/>
      <c r="M2226" s="184"/>
      <c r="N2226" s="183"/>
    </row>
    <row r="2227" spans="1:14" x14ac:dyDescent="0.25">
      <c r="A2227"/>
      <c r="B2227"/>
      <c r="C2227"/>
      <c r="D2227"/>
      <c r="E2227"/>
      <c r="F2227"/>
      <c r="G2227"/>
      <c r="H2227"/>
      <c r="I2227"/>
      <c r="J2227" s="183"/>
      <c r="K2227"/>
      <c r="L2227" s="184"/>
      <c r="M2227" s="184"/>
      <c r="N2227" s="183"/>
    </row>
    <row r="2228" spans="1:14" x14ac:dyDescent="0.25">
      <c r="A2228"/>
      <c r="B2228"/>
      <c r="C2228"/>
      <c r="D2228"/>
      <c r="E2228"/>
      <c r="F2228"/>
      <c r="G2228"/>
      <c r="H2228"/>
      <c r="I2228"/>
      <c r="J2228" s="183"/>
      <c r="K2228"/>
      <c r="L2228" s="184"/>
      <c r="M2228" s="184"/>
      <c r="N2228" s="183"/>
    </row>
    <row r="2229" spans="1:14" x14ac:dyDescent="0.25">
      <c r="A2229"/>
      <c r="B2229"/>
      <c r="C2229"/>
      <c r="D2229"/>
      <c r="E2229"/>
      <c r="F2229"/>
      <c r="G2229"/>
      <c r="H2229"/>
      <c r="I2229"/>
      <c r="J2229" s="183"/>
      <c r="K2229"/>
      <c r="L2229" s="184"/>
      <c r="M2229" s="184"/>
      <c r="N2229" s="183"/>
    </row>
    <row r="2230" spans="1:14" x14ac:dyDescent="0.25">
      <c r="A2230"/>
      <c r="B2230"/>
      <c r="C2230"/>
      <c r="D2230"/>
      <c r="E2230"/>
      <c r="F2230"/>
      <c r="G2230"/>
      <c r="H2230"/>
      <c r="I2230"/>
      <c r="J2230" s="183"/>
      <c r="K2230"/>
      <c r="L2230" s="184"/>
      <c r="M2230" s="184"/>
      <c r="N2230" s="183"/>
    </row>
    <row r="2231" spans="1:14" x14ac:dyDescent="0.25">
      <c r="A2231"/>
      <c r="B2231"/>
      <c r="C2231"/>
      <c r="D2231"/>
      <c r="E2231"/>
      <c r="F2231"/>
      <c r="G2231"/>
      <c r="H2231"/>
      <c r="I2231"/>
      <c r="J2231" s="183"/>
      <c r="K2231"/>
      <c r="L2231" s="184"/>
      <c r="M2231" s="184"/>
      <c r="N2231" s="183"/>
    </row>
    <row r="2232" spans="1:14" x14ac:dyDescent="0.25">
      <c r="A2232"/>
      <c r="B2232"/>
      <c r="C2232"/>
      <c r="D2232"/>
      <c r="E2232"/>
      <c r="F2232"/>
      <c r="G2232"/>
      <c r="H2232"/>
      <c r="I2232"/>
      <c r="J2232" s="183"/>
      <c r="K2232"/>
      <c r="L2232" s="184"/>
      <c r="M2232" s="184"/>
      <c r="N2232" s="183"/>
    </row>
    <row r="2233" spans="1:14" x14ac:dyDescent="0.25">
      <c r="A2233"/>
      <c r="B2233"/>
      <c r="C2233"/>
      <c r="D2233"/>
      <c r="E2233"/>
      <c r="F2233"/>
      <c r="G2233"/>
      <c r="H2233"/>
      <c r="I2233"/>
      <c r="J2233" s="183"/>
      <c r="K2233"/>
      <c r="L2233" s="184"/>
      <c r="M2233" s="184"/>
      <c r="N2233" s="183"/>
    </row>
    <row r="2234" spans="1:14" x14ac:dyDescent="0.25">
      <c r="A2234"/>
      <c r="B2234"/>
      <c r="C2234"/>
      <c r="D2234"/>
      <c r="E2234"/>
      <c r="F2234"/>
      <c r="G2234"/>
      <c r="H2234"/>
      <c r="I2234"/>
      <c r="J2234" s="183"/>
      <c r="K2234"/>
      <c r="L2234" s="184"/>
      <c r="M2234" s="184"/>
      <c r="N2234" s="183"/>
    </row>
    <row r="2235" spans="1:14" x14ac:dyDescent="0.25">
      <c r="A2235"/>
      <c r="B2235"/>
      <c r="C2235"/>
      <c r="D2235"/>
      <c r="E2235"/>
      <c r="F2235"/>
      <c r="G2235"/>
      <c r="H2235"/>
      <c r="I2235"/>
      <c r="J2235" s="183"/>
      <c r="K2235"/>
      <c r="L2235" s="184"/>
      <c r="M2235" s="184"/>
      <c r="N2235" s="183"/>
    </row>
    <row r="2236" spans="1:14" x14ac:dyDescent="0.25">
      <c r="A2236"/>
      <c r="B2236"/>
      <c r="C2236"/>
      <c r="D2236"/>
      <c r="E2236"/>
      <c r="F2236"/>
      <c r="G2236"/>
      <c r="H2236"/>
      <c r="I2236"/>
      <c r="J2236" s="183"/>
      <c r="K2236"/>
      <c r="L2236" s="184"/>
      <c r="M2236" s="184"/>
      <c r="N2236" s="183"/>
    </row>
    <row r="2237" spans="1:14" x14ac:dyDescent="0.25">
      <c r="A2237"/>
      <c r="B2237"/>
      <c r="C2237"/>
      <c r="D2237"/>
      <c r="E2237"/>
      <c r="F2237"/>
      <c r="G2237"/>
      <c r="H2237"/>
      <c r="I2237"/>
      <c r="J2237" s="183"/>
      <c r="K2237"/>
      <c r="L2237" s="184"/>
      <c r="M2237" s="184"/>
      <c r="N2237" s="183"/>
    </row>
    <row r="2238" spans="1:14" x14ac:dyDescent="0.25">
      <c r="A2238"/>
      <c r="B2238"/>
      <c r="C2238"/>
      <c r="D2238"/>
      <c r="E2238"/>
      <c r="F2238"/>
      <c r="G2238"/>
      <c r="H2238"/>
      <c r="I2238"/>
      <c r="J2238" s="183"/>
      <c r="K2238"/>
      <c r="L2238" s="184"/>
      <c r="M2238" s="184"/>
      <c r="N2238" s="183"/>
    </row>
    <row r="2239" spans="1:14" x14ac:dyDescent="0.25">
      <c r="A2239"/>
      <c r="B2239"/>
      <c r="C2239"/>
      <c r="D2239"/>
      <c r="E2239"/>
      <c r="F2239"/>
      <c r="G2239"/>
      <c r="H2239"/>
      <c r="I2239"/>
      <c r="J2239" s="183"/>
      <c r="K2239"/>
      <c r="L2239" s="184"/>
      <c r="M2239" s="184"/>
      <c r="N2239" s="183"/>
    </row>
    <row r="2240" spans="1:14" x14ac:dyDescent="0.25">
      <c r="A2240"/>
      <c r="B2240"/>
      <c r="C2240"/>
      <c r="D2240"/>
      <c r="E2240"/>
      <c r="F2240"/>
      <c r="G2240"/>
      <c r="H2240"/>
      <c r="I2240"/>
      <c r="J2240" s="183"/>
      <c r="K2240"/>
      <c r="L2240" s="184"/>
      <c r="M2240" s="184"/>
      <c r="N2240" s="183"/>
    </row>
    <row r="2241" spans="1:14" x14ac:dyDescent="0.25">
      <c r="A2241"/>
      <c r="B2241"/>
      <c r="C2241"/>
      <c r="D2241"/>
      <c r="E2241"/>
      <c r="F2241"/>
      <c r="G2241"/>
      <c r="H2241"/>
      <c r="I2241"/>
      <c r="J2241" s="183"/>
      <c r="K2241"/>
      <c r="L2241" s="184"/>
      <c r="M2241" s="184"/>
      <c r="N2241" s="183"/>
    </row>
    <row r="2242" spans="1:14" x14ac:dyDescent="0.25">
      <c r="A2242"/>
      <c r="B2242"/>
      <c r="C2242"/>
      <c r="D2242"/>
      <c r="E2242"/>
      <c r="F2242"/>
      <c r="G2242"/>
      <c r="H2242"/>
      <c r="I2242"/>
      <c r="J2242" s="183"/>
      <c r="K2242"/>
      <c r="L2242" s="184"/>
      <c r="M2242" s="184"/>
      <c r="N2242" s="183"/>
    </row>
    <row r="2243" spans="1:14" x14ac:dyDescent="0.25">
      <c r="A2243"/>
      <c r="B2243"/>
      <c r="C2243"/>
      <c r="D2243"/>
      <c r="E2243"/>
      <c r="F2243"/>
      <c r="G2243"/>
      <c r="H2243"/>
      <c r="I2243"/>
      <c r="J2243" s="183"/>
      <c r="K2243"/>
      <c r="L2243" s="184"/>
      <c r="M2243" s="184"/>
      <c r="N2243" s="183"/>
    </row>
    <row r="2244" spans="1:14" x14ac:dyDescent="0.25">
      <c r="A2244"/>
      <c r="B2244"/>
      <c r="C2244"/>
      <c r="D2244"/>
      <c r="E2244"/>
      <c r="F2244"/>
      <c r="G2244"/>
      <c r="H2244"/>
      <c r="I2244"/>
      <c r="J2244" s="183"/>
      <c r="K2244"/>
      <c r="L2244" s="184"/>
      <c r="M2244" s="184"/>
      <c r="N2244" s="183"/>
    </row>
    <row r="2245" spans="1:14" x14ac:dyDescent="0.25">
      <c r="A2245"/>
      <c r="B2245"/>
      <c r="C2245"/>
      <c r="D2245"/>
      <c r="E2245"/>
      <c r="F2245"/>
      <c r="G2245"/>
      <c r="H2245"/>
      <c r="I2245"/>
      <c r="J2245" s="183"/>
      <c r="K2245"/>
      <c r="L2245" s="184"/>
      <c r="M2245" s="184"/>
      <c r="N2245" s="183"/>
    </row>
    <row r="2246" spans="1:14" x14ac:dyDescent="0.25">
      <c r="A2246"/>
      <c r="B2246"/>
      <c r="C2246"/>
      <c r="D2246"/>
      <c r="E2246"/>
      <c r="F2246"/>
      <c r="G2246"/>
      <c r="H2246"/>
      <c r="I2246"/>
      <c r="J2246" s="183"/>
      <c r="K2246"/>
      <c r="L2246" s="184"/>
      <c r="M2246" s="184"/>
      <c r="N2246" s="183"/>
    </row>
    <row r="2247" spans="1:14" x14ac:dyDescent="0.25">
      <c r="A2247"/>
      <c r="B2247"/>
      <c r="C2247"/>
      <c r="D2247"/>
      <c r="E2247"/>
      <c r="F2247"/>
      <c r="G2247"/>
      <c r="H2247"/>
      <c r="I2247"/>
      <c r="J2247" s="183"/>
      <c r="K2247"/>
      <c r="L2247" s="184"/>
      <c r="M2247" s="184"/>
      <c r="N2247" s="183"/>
    </row>
    <row r="2248" spans="1:14" x14ac:dyDescent="0.25">
      <c r="A2248"/>
      <c r="B2248"/>
      <c r="C2248"/>
      <c r="D2248"/>
      <c r="E2248"/>
      <c r="F2248"/>
      <c r="G2248"/>
      <c r="H2248"/>
      <c r="I2248"/>
      <c r="J2248" s="183"/>
      <c r="K2248"/>
      <c r="L2248" s="184"/>
      <c r="M2248" s="184"/>
      <c r="N2248" s="183"/>
    </row>
    <row r="2249" spans="1:14" x14ac:dyDescent="0.25">
      <c r="A2249"/>
      <c r="B2249"/>
      <c r="C2249"/>
      <c r="D2249"/>
      <c r="E2249"/>
      <c r="F2249"/>
      <c r="G2249"/>
      <c r="H2249"/>
      <c r="I2249"/>
      <c r="J2249" s="183"/>
      <c r="K2249"/>
      <c r="L2249" s="184"/>
      <c r="M2249" s="184"/>
      <c r="N2249" s="183"/>
    </row>
    <row r="2250" spans="1:14" x14ac:dyDescent="0.25">
      <c r="A2250"/>
      <c r="B2250"/>
      <c r="C2250"/>
      <c r="D2250"/>
      <c r="E2250"/>
      <c r="F2250"/>
      <c r="G2250"/>
      <c r="H2250"/>
      <c r="I2250"/>
      <c r="J2250" s="183"/>
      <c r="K2250"/>
      <c r="L2250" s="184"/>
      <c r="M2250" s="184"/>
      <c r="N2250" s="183"/>
    </row>
    <row r="2251" spans="1:14" x14ac:dyDescent="0.25">
      <c r="A2251"/>
      <c r="B2251"/>
      <c r="C2251"/>
      <c r="D2251"/>
      <c r="E2251"/>
      <c r="F2251"/>
      <c r="G2251"/>
      <c r="H2251"/>
      <c r="I2251"/>
      <c r="J2251" s="183"/>
      <c r="K2251"/>
      <c r="L2251" s="184"/>
      <c r="M2251" s="184"/>
      <c r="N2251" s="183"/>
    </row>
    <row r="2252" spans="1:14" x14ac:dyDescent="0.25">
      <c r="A2252"/>
      <c r="B2252"/>
      <c r="C2252"/>
      <c r="D2252"/>
      <c r="E2252"/>
      <c r="F2252"/>
      <c r="G2252"/>
      <c r="H2252"/>
      <c r="I2252"/>
      <c r="J2252" s="183"/>
      <c r="K2252"/>
      <c r="L2252" s="184"/>
      <c r="M2252" s="184"/>
      <c r="N2252" s="183"/>
    </row>
    <row r="2253" spans="1:14" x14ac:dyDescent="0.25">
      <c r="A2253"/>
      <c r="B2253"/>
      <c r="C2253"/>
      <c r="D2253"/>
      <c r="E2253"/>
      <c r="F2253"/>
      <c r="G2253"/>
      <c r="H2253"/>
      <c r="I2253"/>
      <c r="J2253" s="183"/>
      <c r="K2253"/>
      <c r="L2253" s="184"/>
      <c r="M2253" s="184"/>
      <c r="N2253" s="183"/>
    </row>
    <row r="2254" spans="1:14" x14ac:dyDescent="0.25">
      <c r="A2254"/>
      <c r="B2254"/>
      <c r="C2254"/>
      <c r="D2254"/>
      <c r="E2254"/>
      <c r="F2254"/>
      <c r="G2254"/>
      <c r="H2254"/>
      <c r="I2254"/>
      <c r="J2254" s="183"/>
      <c r="K2254"/>
      <c r="L2254" s="184"/>
      <c r="M2254" s="184"/>
      <c r="N2254" s="183"/>
    </row>
    <row r="2255" spans="1:14" x14ac:dyDescent="0.25">
      <c r="A2255"/>
      <c r="B2255"/>
      <c r="C2255"/>
      <c r="D2255"/>
      <c r="E2255"/>
      <c r="F2255"/>
      <c r="G2255"/>
      <c r="H2255"/>
      <c r="I2255"/>
      <c r="J2255" s="183"/>
      <c r="K2255"/>
      <c r="L2255" s="184"/>
      <c r="M2255" s="184"/>
      <c r="N2255" s="183"/>
    </row>
    <row r="2256" spans="1:14" x14ac:dyDescent="0.25">
      <c r="A2256"/>
      <c r="B2256"/>
      <c r="C2256"/>
      <c r="D2256"/>
      <c r="E2256"/>
      <c r="F2256"/>
      <c r="G2256"/>
      <c r="H2256"/>
      <c r="I2256"/>
      <c r="J2256" s="183"/>
      <c r="K2256"/>
      <c r="L2256" s="184"/>
      <c r="M2256" s="184"/>
      <c r="N2256" s="183"/>
    </row>
    <row r="2257" spans="1:14" x14ac:dyDescent="0.25">
      <c r="A2257"/>
      <c r="B2257"/>
      <c r="C2257"/>
      <c r="D2257"/>
      <c r="E2257"/>
      <c r="F2257"/>
      <c r="G2257"/>
      <c r="H2257"/>
      <c r="I2257"/>
      <c r="J2257" s="183"/>
      <c r="K2257"/>
      <c r="L2257" s="184"/>
      <c r="M2257" s="184"/>
      <c r="N2257" s="183"/>
    </row>
    <row r="2258" spans="1:14" x14ac:dyDescent="0.25">
      <c r="A2258"/>
      <c r="B2258"/>
      <c r="C2258"/>
      <c r="D2258"/>
      <c r="E2258"/>
      <c r="F2258"/>
      <c r="G2258"/>
      <c r="H2258"/>
      <c r="I2258"/>
      <c r="J2258" s="183"/>
      <c r="K2258"/>
      <c r="L2258" s="184"/>
      <c r="M2258" s="184"/>
      <c r="N2258" s="183"/>
    </row>
    <row r="2259" spans="1:14" x14ac:dyDescent="0.25">
      <c r="A2259"/>
      <c r="B2259"/>
      <c r="C2259"/>
      <c r="D2259"/>
      <c r="E2259"/>
      <c r="F2259"/>
      <c r="G2259"/>
      <c r="H2259"/>
      <c r="I2259"/>
      <c r="J2259" s="183"/>
      <c r="K2259"/>
      <c r="L2259" s="184"/>
      <c r="M2259" s="184"/>
      <c r="N2259" s="183"/>
    </row>
    <row r="2260" spans="1:14" x14ac:dyDescent="0.25">
      <c r="A2260"/>
      <c r="B2260"/>
      <c r="C2260"/>
      <c r="D2260"/>
      <c r="E2260"/>
      <c r="F2260"/>
      <c r="G2260"/>
      <c r="H2260"/>
      <c r="I2260"/>
      <c r="J2260" s="183"/>
      <c r="K2260"/>
      <c r="L2260" s="184"/>
      <c r="M2260" s="184"/>
      <c r="N2260" s="183"/>
    </row>
    <row r="2261" spans="1:14" x14ac:dyDescent="0.25">
      <c r="A2261"/>
      <c r="B2261"/>
      <c r="C2261"/>
      <c r="D2261"/>
      <c r="E2261"/>
      <c r="F2261"/>
      <c r="G2261"/>
      <c r="H2261"/>
      <c r="I2261"/>
      <c r="J2261" s="183"/>
      <c r="K2261"/>
      <c r="L2261" s="184"/>
      <c r="M2261" s="184"/>
      <c r="N2261" s="183"/>
    </row>
    <row r="2262" spans="1:14" x14ac:dyDescent="0.25">
      <c r="A2262"/>
      <c r="B2262"/>
      <c r="C2262"/>
      <c r="D2262"/>
      <c r="E2262"/>
      <c r="F2262"/>
      <c r="G2262"/>
      <c r="H2262"/>
      <c r="I2262"/>
      <c r="J2262" s="183"/>
      <c r="K2262"/>
      <c r="L2262" s="184"/>
      <c r="M2262" s="184"/>
      <c r="N2262" s="183"/>
    </row>
    <row r="2263" spans="1:14" x14ac:dyDescent="0.25">
      <c r="A2263"/>
      <c r="B2263"/>
      <c r="C2263"/>
      <c r="D2263"/>
      <c r="E2263"/>
      <c r="F2263"/>
      <c r="G2263"/>
      <c r="H2263"/>
      <c r="I2263"/>
      <c r="J2263" s="183"/>
      <c r="K2263"/>
      <c r="L2263" s="184"/>
      <c r="M2263" s="184"/>
      <c r="N2263" s="183"/>
    </row>
    <row r="2264" spans="1:14" x14ac:dyDescent="0.25">
      <c r="A2264"/>
      <c r="B2264"/>
      <c r="C2264"/>
      <c r="D2264"/>
      <c r="E2264"/>
      <c r="F2264"/>
      <c r="G2264"/>
      <c r="H2264"/>
      <c r="I2264"/>
      <c r="J2264" s="183"/>
      <c r="K2264"/>
      <c r="L2264" s="184"/>
      <c r="M2264" s="184"/>
      <c r="N2264" s="183"/>
    </row>
    <row r="2265" spans="1:14" x14ac:dyDescent="0.25">
      <c r="A2265"/>
      <c r="B2265"/>
      <c r="C2265"/>
      <c r="D2265"/>
      <c r="E2265"/>
      <c r="F2265"/>
      <c r="G2265"/>
      <c r="H2265"/>
      <c r="I2265"/>
      <c r="J2265" s="183"/>
      <c r="K2265"/>
      <c r="L2265" s="184"/>
      <c r="M2265" s="184"/>
      <c r="N2265" s="183"/>
    </row>
    <row r="2266" spans="1:14" x14ac:dyDescent="0.25">
      <c r="A2266"/>
      <c r="B2266"/>
      <c r="C2266"/>
      <c r="D2266"/>
      <c r="E2266"/>
      <c r="F2266"/>
      <c r="G2266"/>
      <c r="H2266"/>
      <c r="I2266"/>
      <c r="J2266" s="183"/>
      <c r="K2266"/>
      <c r="L2266" s="184"/>
      <c r="M2266" s="184"/>
      <c r="N2266" s="183"/>
    </row>
    <row r="2267" spans="1:14" x14ac:dyDescent="0.25">
      <c r="A2267"/>
      <c r="B2267"/>
      <c r="C2267"/>
      <c r="D2267"/>
      <c r="E2267"/>
      <c r="F2267"/>
      <c r="G2267"/>
      <c r="H2267"/>
      <c r="I2267"/>
      <c r="J2267" s="183"/>
      <c r="K2267"/>
      <c r="L2267" s="184"/>
      <c r="M2267" s="184"/>
      <c r="N2267" s="183"/>
    </row>
    <row r="2268" spans="1:14" x14ac:dyDescent="0.25">
      <c r="A2268"/>
      <c r="B2268"/>
      <c r="C2268"/>
      <c r="D2268"/>
      <c r="E2268"/>
      <c r="F2268"/>
      <c r="G2268"/>
      <c r="H2268"/>
      <c r="I2268"/>
      <c r="J2268" s="183"/>
      <c r="K2268"/>
      <c r="L2268" s="184"/>
      <c r="M2268" s="184"/>
      <c r="N2268" s="183"/>
    </row>
    <row r="2269" spans="1:14" x14ac:dyDescent="0.25">
      <c r="A2269"/>
      <c r="B2269"/>
      <c r="C2269"/>
      <c r="D2269"/>
      <c r="E2269"/>
      <c r="F2269"/>
      <c r="G2269"/>
      <c r="H2269"/>
      <c r="I2269"/>
      <c r="J2269" s="183"/>
      <c r="K2269"/>
      <c r="L2269" s="184"/>
      <c r="M2269" s="184"/>
      <c r="N2269" s="183"/>
    </row>
    <row r="2270" spans="1:14" x14ac:dyDescent="0.25">
      <c r="A2270"/>
      <c r="B2270"/>
      <c r="C2270"/>
      <c r="D2270"/>
      <c r="E2270"/>
      <c r="F2270"/>
      <c r="G2270"/>
      <c r="H2270"/>
      <c r="I2270"/>
      <c r="J2270" s="183"/>
      <c r="K2270"/>
      <c r="L2270" s="184"/>
      <c r="M2270" s="184"/>
      <c r="N2270" s="183"/>
    </row>
    <row r="2271" spans="1:14" x14ac:dyDescent="0.25">
      <c r="A2271"/>
      <c r="B2271"/>
      <c r="C2271"/>
      <c r="D2271"/>
      <c r="E2271"/>
      <c r="F2271"/>
      <c r="G2271"/>
      <c r="H2271"/>
      <c r="I2271"/>
      <c r="J2271" s="183"/>
      <c r="K2271"/>
      <c r="L2271" s="184"/>
      <c r="M2271" s="184"/>
      <c r="N2271" s="183"/>
    </row>
    <row r="2272" spans="1:14" x14ac:dyDescent="0.25">
      <c r="A2272"/>
      <c r="B2272"/>
      <c r="C2272"/>
      <c r="D2272"/>
      <c r="E2272"/>
      <c r="F2272"/>
      <c r="G2272"/>
      <c r="H2272"/>
      <c r="I2272"/>
      <c r="J2272" s="183"/>
      <c r="K2272"/>
      <c r="L2272" s="184"/>
      <c r="M2272" s="184"/>
      <c r="N2272" s="183"/>
    </row>
    <row r="2273" spans="1:14" x14ac:dyDescent="0.25">
      <c r="A2273"/>
      <c r="B2273"/>
      <c r="C2273"/>
      <c r="D2273"/>
      <c r="E2273"/>
      <c r="F2273"/>
      <c r="G2273"/>
      <c r="H2273"/>
      <c r="I2273"/>
      <c r="J2273" s="183"/>
      <c r="K2273"/>
      <c r="L2273" s="184"/>
      <c r="M2273" s="184"/>
      <c r="N2273" s="183"/>
    </row>
    <row r="2274" spans="1:14" x14ac:dyDescent="0.25">
      <c r="A2274"/>
      <c r="B2274"/>
      <c r="C2274"/>
      <c r="D2274"/>
      <c r="E2274"/>
      <c r="F2274"/>
      <c r="G2274"/>
      <c r="H2274"/>
      <c r="I2274"/>
      <c r="J2274" s="183"/>
      <c r="K2274"/>
      <c r="L2274" s="184"/>
      <c r="M2274" s="184"/>
      <c r="N2274" s="183"/>
    </row>
    <row r="2275" spans="1:14" x14ac:dyDescent="0.25">
      <c r="A2275"/>
      <c r="B2275"/>
      <c r="C2275"/>
      <c r="D2275"/>
      <c r="E2275"/>
      <c r="F2275"/>
      <c r="G2275"/>
      <c r="H2275"/>
      <c r="I2275"/>
      <c r="J2275" s="183"/>
      <c r="K2275"/>
      <c r="L2275" s="184"/>
      <c r="M2275" s="184"/>
      <c r="N2275" s="183"/>
    </row>
    <row r="2276" spans="1:14" x14ac:dyDescent="0.25">
      <c r="A2276"/>
      <c r="B2276"/>
      <c r="C2276"/>
      <c r="D2276"/>
      <c r="E2276"/>
      <c r="F2276"/>
      <c r="G2276"/>
      <c r="H2276"/>
      <c r="I2276"/>
      <c r="J2276" s="183"/>
      <c r="K2276"/>
      <c r="L2276" s="184"/>
      <c r="M2276" s="184"/>
      <c r="N2276" s="183"/>
    </row>
    <row r="2277" spans="1:14" x14ac:dyDescent="0.25">
      <c r="A2277"/>
      <c r="B2277"/>
      <c r="C2277"/>
      <c r="D2277"/>
      <c r="E2277"/>
      <c r="F2277"/>
      <c r="G2277"/>
      <c r="H2277"/>
      <c r="I2277"/>
      <c r="J2277" s="183"/>
      <c r="K2277"/>
      <c r="L2277" s="184"/>
      <c r="M2277" s="184"/>
      <c r="N2277" s="183"/>
    </row>
    <row r="2278" spans="1:14" x14ac:dyDescent="0.25">
      <c r="A2278"/>
      <c r="B2278"/>
      <c r="C2278"/>
      <c r="D2278"/>
      <c r="E2278"/>
      <c r="F2278"/>
      <c r="G2278"/>
      <c r="H2278"/>
      <c r="I2278"/>
      <c r="J2278" s="183"/>
      <c r="K2278"/>
      <c r="L2278" s="184"/>
      <c r="M2278" s="184"/>
      <c r="N2278" s="183"/>
    </row>
    <row r="2279" spans="1:14" x14ac:dyDescent="0.25">
      <c r="A2279"/>
      <c r="B2279"/>
      <c r="C2279"/>
      <c r="D2279"/>
      <c r="E2279"/>
      <c r="F2279"/>
      <c r="G2279"/>
      <c r="H2279"/>
      <c r="I2279"/>
      <c r="J2279" s="183"/>
      <c r="K2279"/>
      <c r="L2279" s="184"/>
      <c r="M2279" s="184"/>
      <c r="N2279" s="183"/>
    </row>
    <row r="2280" spans="1:14" x14ac:dyDescent="0.25">
      <c r="A2280"/>
      <c r="B2280"/>
      <c r="C2280"/>
      <c r="D2280"/>
      <c r="E2280"/>
      <c r="F2280"/>
      <c r="G2280"/>
      <c r="H2280"/>
      <c r="I2280"/>
      <c r="J2280" s="183"/>
      <c r="K2280"/>
      <c r="L2280" s="184"/>
      <c r="M2280" s="184"/>
      <c r="N2280" s="183"/>
    </row>
    <row r="2281" spans="1:14" x14ac:dyDescent="0.25">
      <c r="A2281"/>
      <c r="B2281"/>
      <c r="C2281"/>
      <c r="D2281"/>
      <c r="E2281"/>
      <c r="F2281"/>
      <c r="G2281"/>
      <c r="H2281"/>
      <c r="I2281"/>
      <c r="J2281" s="183"/>
      <c r="K2281"/>
      <c r="L2281" s="184"/>
      <c r="M2281" s="184"/>
      <c r="N2281" s="183"/>
    </row>
    <row r="2282" spans="1:14" x14ac:dyDescent="0.25">
      <c r="A2282"/>
      <c r="B2282"/>
      <c r="C2282"/>
      <c r="D2282"/>
      <c r="E2282"/>
      <c r="F2282"/>
      <c r="G2282"/>
      <c r="H2282"/>
      <c r="I2282"/>
      <c r="J2282" s="183"/>
      <c r="K2282"/>
      <c r="L2282" s="184"/>
      <c r="M2282" s="184"/>
      <c r="N2282" s="183"/>
    </row>
    <row r="2283" spans="1:14" x14ac:dyDescent="0.25">
      <c r="A2283"/>
      <c r="B2283"/>
      <c r="C2283"/>
      <c r="D2283"/>
      <c r="E2283"/>
      <c r="F2283"/>
      <c r="G2283"/>
      <c r="H2283"/>
      <c r="I2283"/>
      <c r="J2283" s="183"/>
      <c r="K2283"/>
      <c r="L2283" s="184"/>
      <c r="M2283" s="184"/>
      <c r="N2283" s="183"/>
    </row>
    <row r="2284" spans="1:14" x14ac:dyDescent="0.25">
      <c r="A2284"/>
      <c r="B2284"/>
      <c r="C2284"/>
      <c r="D2284"/>
      <c r="E2284"/>
      <c r="F2284"/>
      <c r="G2284"/>
      <c r="H2284"/>
      <c r="I2284"/>
      <c r="J2284" s="183"/>
      <c r="K2284"/>
      <c r="L2284" s="184"/>
      <c r="M2284" s="184"/>
      <c r="N2284" s="183"/>
    </row>
    <row r="2285" spans="1:14" x14ac:dyDescent="0.25">
      <c r="A2285"/>
      <c r="B2285"/>
      <c r="C2285"/>
      <c r="D2285"/>
      <c r="E2285"/>
      <c r="F2285"/>
      <c r="G2285"/>
      <c r="H2285"/>
      <c r="I2285"/>
      <c r="J2285" s="183"/>
      <c r="K2285"/>
      <c r="L2285" s="184"/>
      <c r="M2285" s="184"/>
      <c r="N2285" s="183"/>
    </row>
    <row r="2286" spans="1:14" x14ac:dyDescent="0.25">
      <c r="A2286"/>
      <c r="B2286"/>
      <c r="C2286"/>
      <c r="D2286"/>
      <c r="E2286"/>
      <c r="F2286"/>
      <c r="G2286"/>
      <c r="H2286"/>
      <c r="I2286"/>
      <c r="J2286" s="183"/>
      <c r="K2286"/>
      <c r="L2286" s="184"/>
      <c r="M2286" s="184"/>
      <c r="N2286" s="183"/>
    </row>
    <row r="2287" spans="1:14" x14ac:dyDescent="0.25">
      <c r="A2287"/>
      <c r="B2287"/>
      <c r="C2287"/>
      <c r="D2287"/>
      <c r="E2287"/>
      <c r="F2287"/>
      <c r="G2287"/>
      <c r="H2287"/>
      <c r="I2287"/>
      <c r="J2287" s="183"/>
      <c r="K2287"/>
      <c r="L2287" s="184"/>
      <c r="M2287" s="184"/>
      <c r="N2287" s="183"/>
    </row>
    <row r="2288" spans="1:14" x14ac:dyDescent="0.25">
      <c r="A2288"/>
      <c r="B2288"/>
      <c r="C2288"/>
      <c r="D2288"/>
      <c r="E2288"/>
      <c r="F2288"/>
      <c r="G2288"/>
      <c r="H2288"/>
      <c r="I2288"/>
      <c r="J2288" s="183"/>
      <c r="K2288"/>
      <c r="L2288" s="184"/>
      <c r="M2288" s="184"/>
      <c r="N2288" s="183"/>
    </row>
    <row r="2289" spans="1:14" x14ac:dyDescent="0.25">
      <c r="A2289"/>
      <c r="B2289"/>
      <c r="C2289"/>
      <c r="D2289"/>
      <c r="E2289"/>
      <c r="F2289"/>
      <c r="G2289"/>
      <c r="H2289"/>
      <c r="I2289"/>
      <c r="J2289" s="183"/>
      <c r="K2289"/>
      <c r="L2289" s="184"/>
      <c r="M2289" s="184"/>
      <c r="N2289" s="183"/>
    </row>
    <row r="2290" spans="1:14" x14ac:dyDescent="0.25">
      <c r="A2290"/>
      <c r="B2290"/>
      <c r="C2290"/>
      <c r="D2290"/>
      <c r="E2290"/>
      <c r="F2290"/>
      <c r="G2290"/>
      <c r="H2290"/>
      <c r="I2290"/>
      <c r="J2290" s="183"/>
      <c r="K2290"/>
      <c r="L2290" s="184"/>
      <c r="M2290" s="184"/>
      <c r="N2290" s="183"/>
    </row>
    <row r="2291" spans="1:14" x14ac:dyDescent="0.25">
      <c r="A2291"/>
      <c r="B2291"/>
      <c r="C2291"/>
      <c r="D2291"/>
      <c r="E2291"/>
      <c r="F2291"/>
      <c r="G2291"/>
      <c r="H2291"/>
      <c r="I2291"/>
      <c r="J2291" s="183"/>
      <c r="K2291"/>
      <c r="L2291" s="184"/>
      <c r="M2291" s="184"/>
      <c r="N2291" s="183"/>
    </row>
    <row r="2292" spans="1:14" x14ac:dyDescent="0.25">
      <c r="A2292"/>
      <c r="B2292"/>
      <c r="C2292"/>
      <c r="D2292"/>
      <c r="E2292"/>
      <c r="F2292"/>
      <c r="G2292"/>
      <c r="H2292"/>
      <c r="I2292"/>
      <c r="J2292" s="183"/>
      <c r="K2292"/>
      <c r="L2292" s="184"/>
      <c r="M2292" s="184"/>
      <c r="N2292" s="183"/>
    </row>
    <row r="2293" spans="1:14" x14ac:dyDescent="0.25">
      <c r="A2293"/>
      <c r="B2293"/>
      <c r="C2293"/>
      <c r="D2293"/>
      <c r="E2293"/>
      <c r="F2293"/>
      <c r="G2293"/>
      <c r="H2293"/>
      <c r="I2293"/>
      <c r="J2293" s="183"/>
      <c r="K2293"/>
      <c r="L2293" s="184"/>
      <c r="M2293" s="184"/>
      <c r="N2293" s="183"/>
    </row>
    <row r="2294" spans="1:14" x14ac:dyDescent="0.25">
      <c r="A2294"/>
      <c r="B2294"/>
      <c r="C2294"/>
      <c r="D2294"/>
      <c r="E2294"/>
      <c r="F2294"/>
      <c r="G2294"/>
      <c r="H2294"/>
      <c r="I2294"/>
      <c r="J2294" s="183"/>
      <c r="K2294"/>
      <c r="L2294" s="184"/>
      <c r="M2294" s="184"/>
      <c r="N2294" s="183"/>
    </row>
    <row r="2295" spans="1:14" x14ac:dyDescent="0.25">
      <c r="A2295"/>
      <c r="B2295"/>
      <c r="C2295"/>
      <c r="D2295"/>
      <c r="E2295"/>
      <c r="F2295"/>
      <c r="G2295"/>
      <c r="H2295"/>
      <c r="I2295"/>
      <c r="J2295" s="183"/>
      <c r="K2295"/>
      <c r="L2295" s="184"/>
      <c r="M2295" s="184"/>
      <c r="N2295" s="183"/>
    </row>
    <row r="2296" spans="1:14" x14ac:dyDescent="0.25">
      <c r="A2296"/>
      <c r="B2296"/>
      <c r="C2296"/>
      <c r="D2296"/>
      <c r="E2296"/>
      <c r="F2296"/>
      <c r="G2296"/>
      <c r="H2296"/>
      <c r="I2296"/>
      <c r="J2296" s="183"/>
      <c r="K2296"/>
      <c r="L2296" s="184"/>
      <c r="M2296" s="184"/>
      <c r="N2296" s="183"/>
    </row>
    <row r="2297" spans="1:14" x14ac:dyDescent="0.25">
      <c r="A2297"/>
      <c r="B2297"/>
      <c r="C2297"/>
      <c r="D2297"/>
      <c r="E2297"/>
      <c r="F2297"/>
      <c r="G2297"/>
      <c r="H2297"/>
      <c r="I2297"/>
      <c r="J2297" s="183"/>
      <c r="K2297"/>
      <c r="L2297" s="184"/>
      <c r="M2297" s="184"/>
      <c r="N2297" s="183"/>
    </row>
    <row r="2298" spans="1:14" x14ac:dyDescent="0.25">
      <c r="A2298"/>
      <c r="B2298"/>
      <c r="C2298"/>
      <c r="D2298"/>
      <c r="E2298"/>
      <c r="F2298"/>
      <c r="G2298"/>
      <c r="H2298"/>
      <c r="I2298"/>
      <c r="J2298" s="183"/>
      <c r="K2298"/>
      <c r="L2298" s="184"/>
      <c r="M2298" s="184"/>
      <c r="N2298" s="183"/>
    </row>
    <row r="2299" spans="1:14" x14ac:dyDescent="0.25">
      <c r="A2299"/>
      <c r="B2299"/>
      <c r="C2299"/>
      <c r="D2299"/>
      <c r="E2299"/>
      <c r="F2299"/>
      <c r="G2299"/>
      <c r="H2299"/>
      <c r="I2299"/>
      <c r="J2299" s="183"/>
      <c r="K2299"/>
      <c r="L2299" s="184"/>
      <c r="M2299" s="184"/>
      <c r="N2299" s="183"/>
    </row>
    <row r="2300" spans="1:14" x14ac:dyDescent="0.25">
      <c r="A2300"/>
      <c r="B2300"/>
      <c r="C2300"/>
      <c r="D2300"/>
      <c r="E2300"/>
      <c r="F2300"/>
      <c r="G2300"/>
      <c r="H2300"/>
      <c r="I2300"/>
      <c r="J2300" s="183"/>
      <c r="K2300"/>
      <c r="L2300" s="184"/>
      <c r="M2300" s="184"/>
      <c r="N2300" s="183"/>
    </row>
    <row r="2301" spans="1:14" x14ac:dyDescent="0.25">
      <c r="A2301"/>
      <c r="B2301"/>
      <c r="C2301"/>
      <c r="D2301"/>
      <c r="E2301"/>
      <c r="F2301"/>
      <c r="G2301"/>
      <c r="H2301"/>
      <c r="I2301"/>
      <c r="J2301" s="183"/>
      <c r="K2301"/>
      <c r="L2301" s="184"/>
      <c r="M2301" s="184"/>
      <c r="N2301" s="183"/>
    </row>
    <row r="2302" spans="1:14" x14ac:dyDescent="0.25">
      <c r="A2302"/>
      <c r="B2302"/>
      <c r="C2302"/>
      <c r="D2302"/>
      <c r="E2302"/>
      <c r="F2302"/>
      <c r="G2302"/>
      <c r="H2302"/>
      <c r="I2302"/>
      <c r="J2302" s="183"/>
      <c r="K2302"/>
      <c r="L2302" s="184"/>
      <c r="M2302" s="184"/>
      <c r="N2302" s="183"/>
    </row>
    <row r="2303" spans="1:14" x14ac:dyDescent="0.25">
      <c r="A2303"/>
      <c r="B2303"/>
      <c r="C2303"/>
      <c r="D2303"/>
      <c r="E2303"/>
      <c r="F2303"/>
      <c r="G2303"/>
      <c r="H2303"/>
      <c r="I2303"/>
      <c r="J2303" s="183"/>
      <c r="K2303"/>
      <c r="L2303" s="184"/>
      <c r="M2303" s="184"/>
      <c r="N2303" s="183"/>
    </row>
    <row r="2304" spans="1:14" x14ac:dyDescent="0.25">
      <c r="A2304"/>
      <c r="B2304"/>
      <c r="C2304"/>
      <c r="D2304"/>
      <c r="E2304"/>
      <c r="F2304"/>
      <c r="G2304"/>
      <c r="H2304"/>
      <c r="I2304"/>
      <c r="J2304" s="183"/>
      <c r="K2304"/>
      <c r="L2304" s="184"/>
      <c r="M2304" s="184"/>
      <c r="N2304" s="183"/>
    </row>
    <row r="2305" spans="1:14" x14ac:dyDescent="0.25">
      <c r="A2305"/>
      <c r="B2305"/>
      <c r="C2305"/>
      <c r="D2305"/>
      <c r="E2305"/>
      <c r="F2305"/>
      <c r="G2305"/>
      <c r="H2305"/>
      <c r="I2305"/>
      <c r="J2305" s="183"/>
      <c r="K2305"/>
      <c r="L2305" s="184"/>
      <c r="M2305" s="184"/>
      <c r="N2305" s="183"/>
    </row>
    <row r="2306" spans="1:14" x14ac:dyDescent="0.25">
      <c r="A2306"/>
      <c r="B2306"/>
      <c r="C2306"/>
      <c r="D2306"/>
      <c r="E2306"/>
      <c r="F2306"/>
      <c r="G2306"/>
      <c r="H2306"/>
      <c r="I2306"/>
      <c r="J2306" s="183"/>
      <c r="K2306"/>
      <c r="L2306" s="184"/>
      <c r="M2306" s="184"/>
      <c r="N2306" s="183"/>
    </row>
    <row r="2307" spans="1:14" x14ac:dyDescent="0.25">
      <c r="A2307"/>
      <c r="B2307"/>
      <c r="C2307"/>
      <c r="D2307"/>
      <c r="E2307"/>
      <c r="F2307"/>
      <c r="G2307"/>
      <c r="H2307"/>
      <c r="I2307"/>
      <c r="J2307" s="183"/>
      <c r="K2307"/>
      <c r="L2307" s="184"/>
      <c r="M2307" s="184"/>
      <c r="N2307" s="183"/>
    </row>
    <row r="2308" spans="1:14" x14ac:dyDescent="0.25">
      <c r="A2308"/>
      <c r="B2308"/>
      <c r="C2308"/>
      <c r="D2308"/>
      <c r="E2308"/>
      <c r="F2308"/>
      <c r="G2308"/>
      <c r="H2308"/>
      <c r="I2308"/>
      <c r="J2308" s="183"/>
      <c r="K2308"/>
      <c r="L2308" s="184"/>
      <c r="M2308" s="184"/>
      <c r="N2308" s="183"/>
    </row>
    <row r="2309" spans="1:14" x14ac:dyDescent="0.25">
      <c r="A2309"/>
      <c r="B2309"/>
      <c r="C2309"/>
      <c r="D2309"/>
      <c r="E2309"/>
      <c r="F2309"/>
      <c r="G2309"/>
      <c r="H2309"/>
      <c r="I2309"/>
      <c r="J2309" s="183"/>
      <c r="K2309"/>
      <c r="L2309" s="184"/>
      <c r="M2309" s="184"/>
      <c r="N2309" s="183"/>
    </row>
    <row r="2310" spans="1:14" x14ac:dyDescent="0.25">
      <c r="A2310"/>
      <c r="B2310"/>
      <c r="C2310"/>
      <c r="D2310"/>
      <c r="E2310"/>
      <c r="F2310"/>
      <c r="G2310"/>
      <c r="H2310"/>
      <c r="I2310"/>
      <c r="J2310" s="183"/>
      <c r="K2310"/>
      <c r="L2310" s="184"/>
      <c r="M2310" s="184"/>
      <c r="N2310" s="183"/>
    </row>
    <row r="2311" spans="1:14" x14ac:dyDescent="0.25">
      <c r="A2311"/>
      <c r="B2311"/>
      <c r="C2311"/>
      <c r="D2311"/>
      <c r="E2311"/>
      <c r="F2311"/>
      <c r="G2311"/>
      <c r="H2311"/>
      <c r="I2311"/>
      <c r="J2311" s="183"/>
      <c r="K2311"/>
      <c r="L2311" s="184"/>
      <c r="M2311" s="184"/>
      <c r="N2311" s="183"/>
    </row>
    <row r="2312" spans="1:14" x14ac:dyDescent="0.25">
      <c r="A2312"/>
      <c r="B2312"/>
      <c r="C2312"/>
      <c r="D2312"/>
      <c r="E2312"/>
      <c r="F2312"/>
      <c r="G2312"/>
      <c r="H2312"/>
      <c r="I2312"/>
      <c r="J2312" s="183"/>
      <c r="K2312"/>
      <c r="L2312" s="184"/>
      <c r="M2312" s="184"/>
      <c r="N2312" s="183"/>
    </row>
    <row r="2313" spans="1:14" x14ac:dyDescent="0.25">
      <c r="A2313"/>
      <c r="B2313"/>
      <c r="C2313"/>
      <c r="D2313"/>
      <c r="E2313"/>
      <c r="F2313"/>
      <c r="G2313"/>
      <c r="H2313"/>
      <c r="I2313"/>
      <c r="J2313" s="183"/>
      <c r="K2313"/>
      <c r="L2313" s="184"/>
      <c r="M2313" s="184"/>
      <c r="N2313" s="183"/>
    </row>
    <row r="2314" spans="1:14" x14ac:dyDescent="0.25">
      <c r="A2314"/>
      <c r="B2314"/>
      <c r="C2314"/>
      <c r="D2314"/>
      <c r="E2314"/>
      <c r="F2314"/>
      <c r="G2314"/>
      <c r="H2314"/>
      <c r="I2314"/>
      <c r="J2314" s="183"/>
      <c r="K2314"/>
      <c r="L2314" s="184"/>
      <c r="M2314" s="184"/>
      <c r="N2314" s="183"/>
    </row>
    <row r="2315" spans="1:14" x14ac:dyDescent="0.25">
      <c r="A2315"/>
      <c r="B2315"/>
      <c r="C2315"/>
      <c r="D2315"/>
      <c r="E2315"/>
      <c r="F2315"/>
      <c r="G2315"/>
      <c r="H2315"/>
      <c r="I2315"/>
      <c r="J2315" s="183"/>
      <c r="K2315"/>
      <c r="L2315" s="184"/>
      <c r="M2315" s="184"/>
      <c r="N2315" s="183"/>
    </row>
    <row r="2316" spans="1:14" x14ac:dyDescent="0.25">
      <c r="A2316"/>
      <c r="B2316"/>
      <c r="C2316"/>
      <c r="D2316"/>
      <c r="E2316"/>
      <c r="F2316"/>
      <c r="G2316"/>
      <c r="H2316"/>
      <c r="I2316"/>
      <c r="J2316" s="183"/>
      <c r="K2316"/>
      <c r="L2316" s="184"/>
      <c r="M2316" s="184"/>
      <c r="N2316" s="183"/>
    </row>
    <row r="2317" spans="1:14" x14ac:dyDescent="0.25">
      <c r="A2317"/>
      <c r="B2317"/>
      <c r="C2317"/>
      <c r="D2317"/>
      <c r="E2317"/>
      <c r="F2317"/>
      <c r="G2317"/>
      <c r="H2317"/>
      <c r="I2317"/>
      <c r="J2317" s="183"/>
      <c r="K2317"/>
      <c r="L2317" s="184"/>
      <c r="M2317" s="184"/>
      <c r="N2317" s="183"/>
    </row>
    <row r="2318" spans="1:14" x14ac:dyDescent="0.25">
      <c r="A2318"/>
      <c r="B2318"/>
      <c r="C2318"/>
      <c r="D2318"/>
      <c r="E2318"/>
      <c r="F2318"/>
      <c r="G2318"/>
      <c r="H2318"/>
      <c r="I2318"/>
      <c r="J2318" s="183"/>
      <c r="K2318"/>
      <c r="L2318" s="184"/>
      <c r="M2318" s="184"/>
      <c r="N2318" s="183"/>
    </row>
    <row r="2319" spans="1:14" x14ac:dyDescent="0.25">
      <c r="A2319"/>
      <c r="B2319"/>
      <c r="C2319"/>
      <c r="D2319"/>
      <c r="E2319"/>
      <c r="F2319"/>
      <c r="G2319"/>
      <c r="H2319"/>
      <c r="I2319"/>
      <c r="J2319" s="183"/>
      <c r="K2319"/>
      <c r="L2319" s="184"/>
      <c r="M2319" s="184"/>
      <c r="N2319" s="183"/>
    </row>
    <row r="2320" spans="1:14" x14ac:dyDescent="0.25">
      <c r="A2320"/>
      <c r="B2320"/>
      <c r="C2320"/>
      <c r="D2320"/>
      <c r="E2320"/>
      <c r="F2320"/>
      <c r="G2320"/>
      <c r="H2320"/>
      <c r="I2320"/>
      <c r="J2320" s="183"/>
      <c r="K2320"/>
      <c r="L2320" s="184"/>
      <c r="M2320" s="184"/>
      <c r="N2320" s="183"/>
    </row>
    <row r="2321" spans="1:14" x14ac:dyDescent="0.25">
      <c r="A2321"/>
      <c r="B2321"/>
      <c r="C2321"/>
      <c r="D2321"/>
      <c r="E2321"/>
      <c r="F2321"/>
      <c r="G2321"/>
      <c r="H2321"/>
      <c r="I2321"/>
      <c r="J2321" s="183"/>
      <c r="K2321"/>
      <c r="L2321" s="184"/>
      <c r="M2321" s="184"/>
      <c r="N2321" s="183"/>
    </row>
    <row r="2322" spans="1:14" x14ac:dyDescent="0.25">
      <c r="A2322"/>
      <c r="B2322"/>
      <c r="C2322"/>
      <c r="D2322"/>
      <c r="E2322"/>
      <c r="F2322"/>
      <c r="G2322"/>
      <c r="H2322"/>
      <c r="I2322"/>
      <c r="J2322" s="183"/>
      <c r="K2322"/>
      <c r="L2322" s="184"/>
      <c r="M2322" s="184"/>
      <c r="N2322" s="183"/>
    </row>
    <row r="2323" spans="1:14" x14ac:dyDescent="0.25">
      <c r="A2323"/>
      <c r="B2323"/>
      <c r="C2323"/>
      <c r="D2323"/>
      <c r="E2323"/>
      <c r="F2323"/>
      <c r="G2323"/>
      <c r="H2323"/>
      <c r="I2323"/>
      <c r="J2323" s="183"/>
      <c r="K2323"/>
      <c r="L2323" s="184"/>
      <c r="M2323" s="184"/>
      <c r="N2323" s="183"/>
    </row>
    <row r="2324" spans="1:14" x14ac:dyDescent="0.25">
      <c r="A2324"/>
      <c r="B2324"/>
      <c r="C2324"/>
      <c r="D2324"/>
      <c r="E2324"/>
      <c r="F2324"/>
      <c r="G2324"/>
      <c r="H2324"/>
      <c r="I2324"/>
      <c r="J2324" s="183"/>
      <c r="K2324"/>
      <c r="L2324" s="184"/>
      <c r="M2324" s="184"/>
      <c r="N2324" s="183"/>
    </row>
    <row r="2325" spans="1:14" x14ac:dyDescent="0.25">
      <c r="A2325"/>
      <c r="B2325"/>
      <c r="C2325"/>
      <c r="D2325"/>
      <c r="E2325"/>
      <c r="F2325"/>
      <c r="G2325"/>
      <c r="H2325"/>
      <c r="I2325"/>
      <c r="J2325" s="183"/>
      <c r="K2325"/>
      <c r="L2325" s="184"/>
      <c r="M2325" s="184"/>
      <c r="N2325" s="183"/>
    </row>
    <row r="2326" spans="1:14" x14ac:dyDescent="0.25">
      <c r="A2326"/>
      <c r="B2326"/>
      <c r="C2326"/>
      <c r="D2326"/>
      <c r="E2326"/>
      <c r="F2326"/>
      <c r="G2326"/>
      <c r="H2326"/>
      <c r="I2326"/>
      <c r="J2326" s="183"/>
      <c r="K2326"/>
      <c r="L2326" s="184"/>
      <c r="M2326" s="184"/>
      <c r="N2326" s="183"/>
    </row>
    <row r="2327" spans="1:14" x14ac:dyDescent="0.25">
      <c r="A2327"/>
      <c r="B2327"/>
      <c r="C2327"/>
      <c r="D2327"/>
      <c r="E2327"/>
      <c r="F2327"/>
      <c r="G2327"/>
      <c r="H2327"/>
      <c r="I2327"/>
      <c r="J2327" s="183"/>
      <c r="K2327"/>
      <c r="L2327" s="184"/>
      <c r="M2327" s="184"/>
      <c r="N2327" s="183"/>
    </row>
    <row r="2328" spans="1:14" x14ac:dyDescent="0.25">
      <c r="A2328"/>
      <c r="B2328"/>
      <c r="C2328"/>
      <c r="D2328"/>
      <c r="E2328"/>
      <c r="F2328"/>
      <c r="G2328"/>
      <c r="H2328"/>
      <c r="I2328"/>
      <c r="J2328" s="183"/>
      <c r="K2328"/>
      <c r="L2328" s="184"/>
      <c r="M2328" s="184"/>
      <c r="N2328" s="183"/>
    </row>
    <row r="2329" spans="1:14" x14ac:dyDescent="0.25">
      <c r="A2329"/>
      <c r="B2329"/>
      <c r="C2329"/>
      <c r="D2329"/>
      <c r="E2329"/>
      <c r="F2329"/>
      <c r="G2329"/>
      <c r="H2329"/>
      <c r="I2329"/>
      <c r="J2329" s="183"/>
      <c r="K2329"/>
      <c r="L2329" s="184"/>
      <c r="M2329" s="184"/>
      <c r="N2329" s="183"/>
    </row>
    <row r="2330" spans="1:14" x14ac:dyDescent="0.25">
      <c r="A2330"/>
      <c r="B2330"/>
      <c r="C2330"/>
      <c r="D2330"/>
      <c r="E2330"/>
      <c r="F2330"/>
      <c r="G2330"/>
      <c r="H2330"/>
      <c r="I2330"/>
      <c r="J2330" s="183"/>
      <c r="K2330"/>
      <c r="L2330" s="184"/>
      <c r="M2330" s="184"/>
      <c r="N2330" s="183"/>
    </row>
    <row r="2331" spans="1:14" x14ac:dyDescent="0.25">
      <c r="A2331"/>
      <c r="B2331"/>
      <c r="C2331"/>
      <c r="D2331"/>
      <c r="E2331"/>
      <c r="F2331"/>
      <c r="G2331"/>
      <c r="H2331"/>
      <c r="I2331"/>
      <c r="J2331" s="183"/>
      <c r="K2331"/>
      <c r="L2331" s="184"/>
      <c r="M2331" s="184"/>
      <c r="N2331" s="183"/>
    </row>
    <row r="2332" spans="1:14" x14ac:dyDescent="0.25">
      <c r="A2332"/>
      <c r="B2332"/>
      <c r="C2332"/>
      <c r="D2332"/>
      <c r="E2332"/>
      <c r="F2332"/>
      <c r="G2332"/>
      <c r="H2332"/>
      <c r="I2332"/>
      <c r="J2332" s="183"/>
      <c r="K2332"/>
      <c r="L2332" s="184"/>
      <c r="M2332" s="184"/>
      <c r="N2332" s="183"/>
    </row>
    <row r="2333" spans="1:14" x14ac:dyDescent="0.25">
      <c r="A2333"/>
      <c r="B2333"/>
      <c r="C2333"/>
      <c r="D2333"/>
      <c r="E2333"/>
      <c r="F2333"/>
      <c r="G2333"/>
      <c r="H2333"/>
      <c r="I2333"/>
      <c r="J2333" s="183"/>
      <c r="K2333"/>
      <c r="L2333" s="184"/>
      <c r="M2333" s="184"/>
      <c r="N2333" s="183"/>
    </row>
    <row r="2334" spans="1:14" x14ac:dyDescent="0.25">
      <c r="A2334"/>
      <c r="B2334"/>
      <c r="C2334"/>
      <c r="D2334"/>
      <c r="E2334"/>
      <c r="F2334"/>
      <c r="G2334"/>
      <c r="H2334"/>
      <c r="I2334"/>
      <c r="J2334" s="183"/>
      <c r="K2334"/>
      <c r="L2334" s="184"/>
      <c r="M2334" s="184"/>
      <c r="N2334" s="183"/>
    </row>
    <row r="2335" spans="1:14" x14ac:dyDescent="0.25">
      <c r="A2335"/>
      <c r="B2335"/>
      <c r="C2335"/>
      <c r="D2335"/>
      <c r="E2335"/>
      <c r="F2335"/>
      <c r="G2335"/>
      <c r="H2335"/>
      <c r="I2335"/>
      <c r="J2335" s="183"/>
      <c r="K2335"/>
      <c r="L2335" s="184"/>
      <c r="M2335" s="184"/>
      <c r="N2335" s="183"/>
    </row>
    <row r="2336" spans="1:14" x14ac:dyDescent="0.25">
      <c r="A2336"/>
      <c r="B2336"/>
      <c r="C2336"/>
      <c r="D2336"/>
      <c r="E2336"/>
      <c r="F2336"/>
      <c r="G2336"/>
      <c r="H2336"/>
      <c r="I2336"/>
      <c r="J2336" s="183"/>
      <c r="K2336"/>
      <c r="L2336" s="184"/>
      <c r="M2336" s="184"/>
      <c r="N2336" s="183"/>
    </row>
    <row r="2337" spans="1:14" x14ac:dyDescent="0.25">
      <c r="A2337"/>
      <c r="B2337"/>
      <c r="C2337"/>
      <c r="D2337"/>
      <c r="E2337"/>
      <c r="F2337"/>
      <c r="G2337"/>
      <c r="H2337"/>
      <c r="I2337"/>
      <c r="J2337" s="183"/>
      <c r="K2337"/>
      <c r="L2337" s="184"/>
      <c r="M2337" s="184"/>
      <c r="N2337" s="183"/>
    </row>
    <row r="2338" spans="1:14" x14ac:dyDescent="0.25">
      <c r="A2338"/>
      <c r="B2338"/>
      <c r="C2338"/>
      <c r="D2338"/>
      <c r="E2338"/>
      <c r="F2338"/>
      <c r="G2338"/>
      <c r="H2338"/>
      <c r="I2338"/>
      <c r="J2338" s="183"/>
      <c r="K2338"/>
      <c r="L2338" s="184"/>
      <c r="M2338" s="184"/>
      <c r="N2338" s="183"/>
    </row>
    <row r="2339" spans="1:14" x14ac:dyDescent="0.25">
      <c r="A2339"/>
      <c r="B2339"/>
      <c r="C2339"/>
      <c r="D2339"/>
      <c r="E2339"/>
      <c r="F2339"/>
      <c r="G2339"/>
      <c r="H2339"/>
      <c r="I2339"/>
      <c r="J2339" s="183"/>
      <c r="K2339"/>
      <c r="L2339" s="184"/>
      <c r="M2339" s="184"/>
      <c r="N2339" s="183"/>
    </row>
    <row r="2340" spans="1:14" x14ac:dyDescent="0.25">
      <c r="A2340"/>
      <c r="B2340"/>
      <c r="C2340"/>
      <c r="D2340"/>
      <c r="E2340"/>
      <c r="F2340"/>
      <c r="G2340"/>
      <c r="H2340"/>
      <c r="I2340"/>
      <c r="J2340" s="183"/>
      <c r="K2340"/>
      <c r="L2340" s="184"/>
      <c r="M2340" s="184"/>
      <c r="N2340" s="183"/>
    </row>
    <row r="2341" spans="1:14" x14ac:dyDescent="0.25">
      <c r="A2341"/>
      <c r="B2341"/>
      <c r="C2341"/>
      <c r="D2341"/>
      <c r="E2341"/>
      <c r="F2341"/>
      <c r="G2341"/>
      <c r="H2341"/>
      <c r="I2341"/>
      <c r="J2341" s="183"/>
      <c r="K2341"/>
      <c r="L2341" s="184"/>
      <c r="M2341" s="184"/>
      <c r="N2341" s="183"/>
    </row>
    <row r="2342" spans="1:14" x14ac:dyDescent="0.25">
      <c r="A2342"/>
      <c r="B2342"/>
      <c r="C2342"/>
      <c r="D2342"/>
      <c r="E2342"/>
      <c r="F2342"/>
      <c r="G2342"/>
      <c r="H2342"/>
      <c r="I2342"/>
      <c r="J2342" s="183"/>
      <c r="K2342"/>
      <c r="L2342" s="184"/>
      <c r="M2342" s="184"/>
      <c r="N2342" s="183"/>
    </row>
    <row r="2343" spans="1:14" x14ac:dyDescent="0.25">
      <c r="A2343"/>
      <c r="B2343"/>
      <c r="C2343"/>
      <c r="D2343"/>
      <c r="E2343"/>
      <c r="F2343"/>
      <c r="G2343"/>
      <c r="H2343"/>
      <c r="I2343"/>
      <c r="J2343" s="183"/>
      <c r="K2343"/>
      <c r="L2343" s="184"/>
      <c r="M2343" s="184"/>
      <c r="N2343" s="183"/>
    </row>
    <row r="2344" spans="1:14" x14ac:dyDescent="0.25">
      <c r="A2344"/>
      <c r="B2344"/>
      <c r="C2344"/>
      <c r="D2344"/>
      <c r="E2344"/>
      <c r="F2344"/>
      <c r="G2344"/>
      <c r="H2344"/>
      <c r="I2344"/>
      <c r="J2344" s="183"/>
      <c r="K2344"/>
      <c r="L2344" s="184"/>
      <c r="M2344" s="184"/>
      <c r="N2344" s="183"/>
    </row>
    <row r="2345" spans="1:14" x14ac:dyDescent="0.25">
      <c r="A2345"/>
      <c r="B2345"/>
      <c r="C2345"/>
      <c r="D2345"/>
      <c r="E2345"/>
      <c r="F2345"/>
      <c r="G2345"/>
      <c r="H2345"/>
      <c r="I2345"/>
      <c r="J2345" s="183"/>
      <c r="K2345"/>
      <c r="L2345" s="184"/>
      <c r="M2345" s="184"/>
      <c r="N2345" s="183"/>
    </row>
    <row r="2346" spans="1:14" x14ac:dyDescent="0.25">
      <c r="A2346"/>
      <c r="B2346"/>
      <c r="C2346"/>
      <c r="D2346"/>
      <c r="E2346"/>
      <c r="F2346"/>
      <c r="G2346"/>
      <c r="H2346"/>
      <c r="I2346"/>
      <c r="J2346" s="183"/>
      <c r="K2346"/>
      <c r="L2346" s="184"/>
      <c r="M2346" s="184"/>
      <c r="N2346" s="183"/>
    </row>
    <row r="2347" spans="1:14" x14ac:dyDescent="0.25">
      <c r="A2347"/>
      <c r="B2347"/>
      <c r="C2347"/>
      <c r="D2347"/>
      <c r="E2347"/>
      <c r="F2347"/>
      <c r="G2347"/>
      <c r="H2347"/>
      <c r="I2347"/>
      <c r="J2347" s="183"/>
      <c r="K2347"/>
      <c r="L2347" s="184"/>
      <c r="M2347" s="184"/>
      <c r="N2347" s="183"/>
    </row>
    <row r="2348" spans="1:14" x14ac:dyDescent="0.25">
      <c r="A2348"/>
      <c r="B2348"/>
      <c r="C2348"/>
      <c r="D2348"/>
      <c r="E2348"/>
      <c r="F2348"/>
      <c r="G2348"/>
      <c r="H2348"/>
      <c r="I2348"/>
      <c r="J2348" s="183"/>
      <c r="K2348"/>
      <c r="L2348" s="184"/>
      <c r="M2348" s="184"/>
      <c r="N2348" s="183"/>
    </row>
    <row r="2349" spans="1:14" x14ac:dyDescent="0.25">
      <c r="A2349"/>
      <c r="B2349"/>
      <c r="C2349"/>
      <c r="D2349"/>
      <c r="E2349"/>
      <c r="F2349"/>
      <c r="G2349"/>
      <c r="H2349"/>
      <c r="I2349"/>
      <c r="J2349" s="183"/>
      <c r="K2349"/>
      <c r="L2349" s="184"/>
      <c r="M2349" s="184"/>
      <c r="N2349" s="183"/>
    </row>
    <row r="2350" spans="1:14" x14ac:dyDescent="0.25">
      <c r="A2350"/>
      <c r="B2350"/>
      <c r="C2350"/>
      <c r="D2350"/>
      <c r="E2350"/>
      <c r="F2350"/>
      <c r="G2350"/>
      <c r="H2350"/>
      <c r="I2350"/>
      <c r="J2350" s="183"/>
      <c r="K2350"/>
      <c r="L2350" s="184"/>
      <c r="M2350" s="184"/>
      <c r="N2350" s="183"/>
    </row>
    <row r="2351" spans="1:14" x14ac:dyDescent="0.25">
      <c r="A2351"/>
      <c r="B2351"/>
      <c r="C2351"/>
      <c r="D2351"/>
      <c r="E2351"/>
      <c r="F2351"/>
      <c r="G2351"/>
      <c r="H2351"/>
      <c r="I2351"/>
      <c r="J2351" s="183"/>
      <c r="K2351"/>
      <c r="L2351" s="184"/>
      <c r="M2351" s="184"/>
      <c r="N2351" s="183"/>
    </row>
    <row r="2352" spans="1:14" x14ac:dyDescent="0.25">
      <c r="A2352"/>
      <c r="B2352"/>
      <c r="C2352"/>
      <c r="D2352"/>
      <c r="E2352"/>
      <c r="F2352"/>
      <c r="G2352"/>
      <c r="H2352"/>
      <c r="I2352"/>
      <c r="J2352" s="183"/>
      <c r="K2352"/>
      <c r="L2352" s="184"/>
      <c r="M2352" s="184"/>
      <c r="N2352" s="183"/>
    </row>
    <row r="2353" spans="1:14" x14ac:dyDescent="0.25">
      <c r="A2353"/>
      <c r="B2353"/>
      <c r="C2353"/>
      <c r="D2353"/>
      <c r="E2353"/>
      <c r="F2353"/>
      <c r="G2353"/>
      <c r="H2353"/>
      <c r="I2353"/>
      <c r="J2353" s="183"/>
      <c r="K2353"/>
      <c r="L2353" s="184"/>
      <c r="M2353" s="184"/>
      <c r="N2353" s="183"/>
    </row>
    <row r="2354" spans="1:14" x14ac:dyDescent="0.25">
      <c r="A2354"/>
      <c r="B2354"/>
      <c r="C2354"/>
      <c r="D2354"/>
      <c r="E2354"/>
      <c r="F2354"/>
      <c r="G2354"/>
      <c r="H2354"/>
      <c r="I2354"/>
      <c r="J2354" s="183"/>
      <c r="K2354"/>
      <c r="L2354" s="184"/>
      <c r="M2354" s="184"/>
      <c r="N2354" s="183"/>
    </row>
    <row r="2355" spans="1:14" x14ac:dyDescent="0.25">
      <c r="A2355"/>
      <c r="B2355"/>
      <c r="C2355"/>
      <c r="D2355"/>
      <c r="E2355"/>
      <c r="F2355"/>
      <c r="G2355"/>
      <c r="H2355"/>
      <c r="I2355"/>
      <c r="J2355" s="183"/>
      <c r="K2355"/>
      <c r="L2355" s="184"/>
      <c r="M2355" s="184"/>
      <c r="N2355" s="183"/>
    </row>
    <row r="2356" spans="1:14" x14ac:dyDescent="0.25">
      <c r="A2356"/>
      <c r="B2356"/>
      <c r="C2356"/>
      <c r="D2356"/>
      <c r="E2356"/>
      <c r="F2356"/>
      <c r="G2356"/>
      <c r="H2356"/>
      <c r="I2356"/>
      <c r="J2356" s="183"/>
      <c r="K2356"/>
      <c r="L2356" s="184"/>
      <c r="M2356" s="184"/>
      <c r="N2356" s="183"/>
    </row>
    <row r="2357" spans="1:14" x14ac:dyDescent="0.25">
      <c r="A2357"/>
      <c r="B2357"/>
      <c r="C2357"/>
      <c r="D2357"/>
      <c r="E2357"/>
      <c r="F2357"/>
      <c r="G2357"/>
      <c r="H2357"/>
      <c r="I2357"/>
      <c r="J2357" s="183"/>
      <c r="K2357"/>
      <c r="L2357" s="184"/>
      <c r="M2357" s="184"/>
      <c r="N2357" s="183"/>
    </row>
    <row r="2358" spans="1:14" x14ac:dyDescent="0.25">
      <c r="A2358"/>
      <c r="B2358"/>
      <c r="C2358"/>
      <c r="D2358"/>
      <c r="E2358"/>
      <c r="F2358"/>
      <c r="G2358"/>
      <c r="H2358"/>
      <c r="I2358"/>
      <c r="J2358" s="183"/>
      <c r="K2358"/>
      <c r="L2358" s="184"/>
      <c r="M2358" s="184"/>
      <c r="N2358" s="183"/>
    </row>
    <row r="2359" spans="1:14" x14ac:dyDescent="0.25">
      <c r="A2359"/>
      <c r="B2359"/>
      <c r="C2359"/>
      <c r="D2359"/>
      <c r="E2359"/>
      <c r="F2359"/>
      <c r="G2359"/>
      <c r="H2359"/>
      <c r="I2359"/>
      <c r="J2359" s="183"/>
      <c r="K2359"/>
      <c r="L2359" s="184"/>
      <c r="M2359" s="184"/>
      <c r="N2359" s="183"/>
    </row>
    <row r="2360" spans="1:14" x14ac:dyDescent="0.25">
      <c r="A2360"/>
      <c r="B2360"/>
      <c r="C2360"/>
      <c r="D2360"/>
      <c r="E2360"/>
      <c r="F2360"/>
      <c r="G2360"/>
      <c r="H2360"/>
      <c r="I2360"/>
      <c r="J2360" s="183"/>
      <c r="K2360"/>
      <c r="L2360" s="184"/>
      <c r="M2360" s="184"/>
      <c r="N2360" s="183"/>
    </row>
    <row r="2361" spans="1:14" x14ac:dyDescent="0.25">
      <c r="A2361"/>
      <c r="B2361"/>
      <c r="C2361"/>
      <c r="D2361"/>
      <c r="E2361"/>
      <c r="F2361"/>
      <c r="G2361"/>
      <c r="H2361"/>
      <c r="I2361"/>
      <c r="J2361" s="183"/>
      <c r="K2361"/>
      <c r="L2361" s="184"/>
      <c r="M2361" s="184"/>
      <c r="N2361" s="183"/>
    </row>
    <row r="2362" spans="1:14" x14ac:dyDescent="0.25">
      <c r="A2362"/>
      <c r="B2362"/>
      <c r="C2362"/>
      <c r="D2362"/>
      <c r="E2362"/>
      <c r="F2362"/>
      <c r="G2362"/>
      <c r="H2362"/>
      <c r="I2362"/>
      <c r="J2362" s="183"/>
      <c r="K2362"/>
      <c r="L2362" s="184"/>
      <c r="M2362" s="184"/>
      <c r="N2362" s="183"/>
    </row>
    <row r="2363" spans="1:14" x14ac:dyDescent="0.25">
      <c r="A2363"/>
      <c r="B2363"/>
      <c r="C2363"/>
      <c r="D2363"/>
      <c r="E2363"/>
      <c r="F2363"/>
      <c r="G2363"/>
      <c r="H2363"/>
      <c r="I2363"/>
      <c r="J2363" s="183"/>
      <c r="K2363"/>
      <c r="L2363" s="184"/>
      <c r="M2363" s="184"/>
      <c r="N2363" s="183"/>
    </row>
    <row r="2364" spans="1:14" x14ac:dyDescent="0.25">
      <c r="A2364"/>
      <c r="B2364"/>
      <c r="C2364"/>
      <c r="D2364"/>
      <c r="E2364"/>
      <c r="F2364"/>
      <c r="G2364"/>
      <c r="H2364"/>
      <c r="I2364"/>
      <c r="J2364" s="183"/>
      <c r="K2364"/>
      <c r="L2364" s="184"/>
      <c r="M2364" s="184"/>
      <c r="N2364" s="183"/>
    </row>
    <row r="2365" spans="1:14" x14ac:dyDescent="0.25">
      <c r="A2365"/>
      <c r="B2365"/>
      <c r="C2365"/>
      <c r="D2365"/>
      <c r="E2365"/>
      <c r="F2365"/>
      <c r="G2365"/>
      <c r="H2365"/>
      <c r="I2365"/>
      <c r="J2365" s="183"/>
      <c r="K2365"/>
      <c r="L2365" s="184"/>
      <c r="M2365" s="184"/>
      <c r="N2365" s="183"/>
    </row>
    <row r="2366" spans="1:14" x14ac:dyDescent="0.25">
      <c r="A2366"/>
      <c r="B2366"/>
      <c r="C2366"/>
      <c r="D2366"/>
      <c r="E2366"/>
      <c r="F2366"/>
      <c r="G2366"/>
      <c r="H2366"/>
      <c r="I2366"/>
      <c r="J2366" s="183"/>
      <c r="K2366"/>
      <c r="L2366" s="184"/>
      <c r="M2366" s="184"/>
      <c r="N2366" s="183"/>
    </row>
    <row r="2367" spans="1:14" x14ac:dyDescent="0.25">
      <c r="A2367"/>
      <c r="B2367"/>
      <c r="C2367"/>
      <c r="D2367"/>
      <c r="E2367"/>
      <c r="F2367"/>
      <c r="G2367"/>
      <c r="H2367"/>
      <c r="I2367"/>
      <c r="J2367" s="183"/>
      <c r="K2367"/>
      <c r="L2367" s="184"/>
      <c r="M2367" s="184"/>
      <c r="N2367" s="183"/>
    </row>
    <row r="2368" spans="1:14" x14ac:dyDescent="0.25">
      <c r="A2368"/>
      <c r="B2368"/>
      <c r="C2368"/>
      <c r="D2368"/>
      <c r="E2368"/>
      <c r="F2368"/>
      <c r="G2368"/>
      <c r="H2368"/>
      <c r="I2368"/>
      <c r="J2368" s="183"/>
      <c r="K2368"/>
      <c r="L2368" s="184"/>
      <c r="M2368" s="184"/>
      <c r="N2368" s="183"/>
    </row>
    <row r="2369" spans="1:14" x14ac:dyDescent="0.25">
      <c r="A2369"/>
      <c r="B2369"/>
      <c r="C2369"/>
      <c r="D2369"/>
      <c r="E2369"/>
      <c r="F2369"/>
      <c r="G2369"/>
      <c r="H2369"/>
      <c r="I2369"/>
      <c r="J2369" s="183"/>
      <c r="K2369"/>
      <c r="L2369" s="184"/>
      <c r="M2369" s="184"/>
      <c r="N2369" s="183"/>
    </row>
    <row r="2370" spans="1:14" x14ac:dyDescent="0.25">
      <c r="A2370"/>
      <c r="B2370"/>
      <c r="C2370"/>
      <c r="D2370"/>
      <c r="E2370"/>
      <c r="F2370"/>
      <c r="G2370"/>
      <c r="H2370"/>
      <c r="I2370"/>
      <c r="J2370" s="183"/>
      <c r="K2370"/>
      <c r="L2370" s="184"/>
      <c r="M2370" s="184"/>
      <c r="N2370" s="183"/>
    </row>
    <row r="2371" spans="1:14" x14ac:dyDescent="0.25">
      <c r="A2371"/>
      <c r="B2371"/>
      <c r="C2371"/>
      <c r="D2371"/>
      <c r="E2371"/>
      <c r="F2371"/>
      <c r="G2371"/>
      <c r="H2371"/>
      <c r="I2371"/>
      <c r="J2371" s="183"/>
      <c r="K2371"/>
      <c r="L2371" s="184"/>
      <c r="M2371" s="184"/>
      <c r="N2371" s="183"/>
    </row>
    <row r="2372" spans="1:14" x14ac:dyDescent="0.25">
      <c r="A2372"/>
      <c r="B2372"/>
      <c r="C2372"/>
      <c r="D2372"/>
      <c r="E2372"/>
      <c r="F2372"/>
      <c r="G2372"/>
      <c r="H2372"/>
      <c r="I2372"/>
      <c r="J2372" s="183"/>
      <c r="K2372"/>
      <c r="L2372" s="184"/>
      <c r="M2372" s="184"/>
      <c r="N2372" s="183"/>
    </row>
    <row r="2373" spans="1:14" x14ac:dyDescent="0.25">
      <c r="A2373"/>
      <c r="B2373"/>
      <c r="C2373"/>
      <c r="D2373"/>
      <c r="E2373"/>
      <c r="F2373"/>
      <c r="G2373"/>
      <c r="H2373"/>
      <c r="I2373"/>
      <c r="J2373" s="183"/>
      <c r="K2373"/>
      <c r="L2373" s="184"/>
      <c r="M2373" s="184"/>
      <c r="N2373" s="183"/>
    </row>
    <row r="2374" spans="1:14" x14ac:dyDescent="0.25">
      <c r="A2374"/>
      <c r="B2374"/>
      <c r="C2374"/>
      <c r="D2374"/>
      <c r="E2374"/>
      <c r="F2374"/>
      <c r="G2374"/>
      <c r="H2374"/>
      <c r="I2374"/>
      <c r="J2374" s="183"/>
      <c r="K2374"/>
      <c r="L2374" s="184"/>
      <c r="M2374" s="184"/>
      <c r="N2374" s="183"/>
    </row>
    <row r="2375" spans="1:14" x14ac:dyDescent="0.25">
      <c r="A2375"/>
      <c r="B2375"/>
      <c r="C2375"/>
      <c r="D2375"/>
      <c r="E2375"/>
      <c r="F2375"/>
      <c r="G2375"/>
      <c r="H2375"/>
      <c r="I2375"/>
      <c r="J2375" s="183"/>
      <c r="K2375"/>
      <c r="L2375" s="184"/>
      <c r="M2375" s="184"/>
      <c r="N2375" s="183"/>
    </row>
    <row r="2376" spans="1:14" x14ac:dyDescent="0.25">
      <c r="A2376"/>
      <c r="B2376"/>
      <c r="C2376"/>
      <c r="D2376"/>
      <c r="E2376"/>
      <c r="F2376"/>
      <c r="G2376"/>
      <c r="H2376"/>
      <c r="I2376"/>
      <c r="J2376" s="183"/>
      <c r="K2376"/>
      <c r="L2376" s="184"/>
      <c r="M2376" s="184"/>
      <c r="N2376" s="183"/>
    </row>
    <row r="2377" spans="1:14" x14ac:dyDescent="0.25">
      <c r="A2377"/>
      <c r="B2377"/>
      <c r="C2377"/>
      <c r="D2377"/>
      <c r="E2377"/>
      <c r="F2377"/>
      <c r="G2377"/>
      <c r="H2377"/>
      <c r="I2377"/>
      <c r="J2377" s="183"/>
      <c r="K2377"/>
      <c r="L2377" s="184"/>
      <c r="M2377" s="184"/>
      <c r="N2377" s="183"/>
    </row>
    <row r="2378" spans="1:14" x14ac:dyDescent="0.25">
      <c r="A2378"/>
      <c r="B2378"/>
      <c r="C2378"/>
      <c r="D2378"/>
      <c r="E2378"/>
      <c r="F2378"/>
      <c r="G2378"/>
      <c r="H2378"/>
      <c r="I2378"/>
      <c r="J2378" s="183"/>
      <c r="K2378"/>
      <c r="L2378" s="184"/>
      <c r="M2378" s="184"/>
      <c r="N2378" s="183"/>
    </row>
    <row r="2379" spans="1:14" x14ac:dyDescent="0.25">
      <c r="A2379"/>
      <c r="B2379"/>
      <c r="C2379"/>
      <c r="D2379"/>
      <c r="E2379"/>
      <c r="F2379"/>
      <c r="G2379"/>
      <c r="H2379"/>
      <c r="I2379"/>
      <c r="J2379" s="183"/>
      <c r="K2379"/>
      <c r="L2379" s="184"/>
      <c r="M2379" s="184"/>
      <c r="N2379" s="183"/>
    </row>
    <row r="2380" spans="1:14" x14ac:dyDescent="0.25">
      <c r="A2380"/>
      <c r="B2380"/>
      <c r="C2380"/>
      <c r="D2380"/>
      <c r="E2380"/>
      <c r="F2380"/>
      <c r="G2380"/>
      <c r="H2380"/>
      <c r="I2380"/>
      <c r="J2380" s="183"/>
      <c r="K2380"/>
      <c r="L2380" s="184"/>
      <c r="M2380" s="184"/>
      <c r="N2380" s="183"/>
    </row>
    <row r="2381" spans="1:14" x14ac:dyDescent="0.25">
      <c r="A2381"/>
      <c r="B2381"/>
      <c r="C2381"/>
      <c r="D2381"/>
      <c r="E2381"/>
      <c r="F2381"/>
      <c r="G2381"/>
      <c r="H2381"/>
      <c r="I2381"/>
      <c r="J2381" s="183"/>
      <c r="K2381"/>
      <c r="L2381" s="184"/>
      <c r="M2381" s="184"/>
      <c r="N2381" s="183"/>
    </row>
    <row r="2382" spans="1:14" x14ac:dyDescent="0.25">
      <c r="A2382"/>
      <c r="B2382"/>
      <c r="C2382"/>
      <c r="D2382"/>
      <c r="E2382"/>
      <c r="F2382"/>
      <c r="G2382"/>
      <c r="H2382"/>
      <c r="I2382"/>
      <c r="J2382" s="183"/>
      <c r="K2382"/>
      <c r="L2382" s="184"/>
      <c r="M2382" s="184"/>
      <c r="N2382" s="183"/>
    </row>
    <row r="2383" spans="1:14" x14ac:dyDescent="0.25">
      <c r="A2383"/>
      <c r="B2383"/>
      <c r="C2383"/>
      <c r="D2383"/>
      <c r="E2383"/>
      <c r="F2383"/>
      <c r="G2383"/>
      <c r="H2383"/>
      <c r="I2383"/>
      <c r="J2383" s="183"/>
      <c r="K2383"/>
      <c r="L2383" s="184"/>
      <c r="M2383" s="184"/>
      <c r="N2383" s="183"/>
    </row>
    <row r="2384" spans="1:14" x14ac:dyDescent="0.25">
      <c r="A2384"/>
      <c r="B2384"/>
      <c r="C2384"/>
      <c r="D2384"/>
      <c r="E2384"/>
      <c r="F2384"/>
      <c r="G2384"/>
      <c r="H2384"/>
      <c r="I2384"/>
      <c r="J2384" s="183"/>
      <c r="K2384"/>
      <c r="L2384" s="184"/>
      <c r="M2384" s="184"/>
      <c r="N2384" s="183"/>
    </row>
    <row r="2385" spans="1:14" x14ac:dyDescent="0.25">
      <c r="A2385"/>
      <c r="B2385"/>
      <c r="C2385"/>
      <c r="D2385"/>
      <c r="E2385"/>
      <c r="F2385"/>
      <c r="G2385"/>
      <c r="H2385"/>
      <c r="I2385"/>
      <c r="J2385" s="183"/>
      <c r="K2385"/>
      <c r="L2385" s="184"/>
      <c r="M2385" s="184"/>
      <c r="N2385" s="183"/>
    </row>
    <row r="2386" spans="1:14" x14ac:dyDescent="0.25">
      <c r="A2386"/>
      <c r="B2386"/>
      <c r="C2386"/>
      <c r="D2386"/>
      <c r="E2386"/>
      <c r="F2386"/>
      <c r="G2386"/>
      <c r="H2386"/>
      <c r="I2386"/>
      <c r="J2386" s="183"/>
      <c r="K2386"/>
      <c r="L2386" s="184"/>
      <c r="M2386" s="184"/>
      <c r="N2386" s="183"/>
    </row>
    <row r="2387" spans="1:14" x14ac:dyDescent="0.25">
      <c r="A2387"/>
      <c r="B2387"/>
      <c r="C2387"/>
      <c r="D2387"/>
      <c r="E2387"/>
      <c r="F2387"/>
      <c r="G2387"/>
      <c r="H2387"/>
      <c r="I2387"/>
      <c r="J2387" s="183"/>
      <c r="K2387"/>
      <c r="L2387" s="184"/>
      <c r="M2387" s="184"/>
      <c r="N2387" s="183"/>
    </row>
    <row r="2388" spans="1:14" x14ac:dyDescent="0.25">
      <c r="A2388"/>
      <c r="B2388"/>
      <c r="C2388"/>
      <c r="D2388"/>
      <c r="E2388"/>
      <c r="F2388"/>
      <c r="G2388"/>
      <c r="H2388"/>
      <c r="I2388"/>
      <c r="J2388" s="183"/>
      <c r="K2388"/>
      <c r="L2388" s="184"/>
      <c r="M2388" s="184"/>
      <c r="N2388" s="183"/>
    </row>
    <row r="2389" spans="1:14" x14ac:dyDescent="0.25">
      <c r="A2389"/>
      <c r="B2389"/>
      <c r="C2389"/>
      <c r="D2389"/>
      <c r="E2389"/>
      <c r="F2389"/>
      <c r="G2389"/>
      <c r="H2389"/>
      <c r="I2389"/>
      <c r="J2389" s="183"/>
      <c r="K2389"/>
      <c r="L2389" s="184"/>
      <c r="M2389" s="184"/>
      <c r="N2389" s="183"/>
    </row>
    <row r="2390" spans="1:14" x14ac:dyDescent="0.25">
      <c r="A2390"/>
      <c r="B2390"/>
      <c r="C2390"/>
      <c r="D2390"/>
      <c r="E2390"/>
      <c r="F2390"/>
      <c r="G2390"/>
      <c r="H2390"/>
      <c r="I2390"/>
      <c r="J2390" s="183"/>
      <c r="K2390"/>
      <c r="L2390" s="184"/>
      <c r="M2390" s="184"/>
      <c r="N2390" s="183"/>
    </row>
    <row r="2391" spans="1:14" x14ac:dyDescent="0.25">
      <c r="A2391"/>
      <c r="B2391"/>
      <c r="C2391"/>
      <c r="D2391"/>
      <c r="E2391"/>
      <c r="F2391"/>
      <c r="G2391"/>
      <c r="H2391"/>
      <c r="I2391"/>
      <c r="J2391" s="183"/>
      <c r="K2391"/>
      <c r="L2391" s="184"/>
      <c r="M2391" s="184"/>
      <c r="N2391" s="183"/>
    </row>
    <row r="2392" spans="1:14" x14ac:dyDescent="0.25">
      <c r="A2392"/>
      <c r="B2392"/>
      <c r="C2392"/>
      <c r="D2392"/>
      <c r="E2392"/>
      <c r="F2392"/>
      <c r="G2392"/>
      <c r="H2392"/>
      <c r="I2392"/>
      <c r="J2392" s="183"/>
      <c r="K2392"/>
      <c r="L2392" s="184"/>
      <c r="M2392" s="184"/>
      <c r="N2392" s="183"/>
    </row>
    <row r="2393" spans="1:14" x14ac:dyDescent="0.25">
      <c r="A2393"/>
      <c r="B2393"/>
      <c r="C2393"/>
      <c r="D2393"/>
      <c r="E2393"/>
      <c r="F2393"/>
      <c r="G2393"/>
      <c r="H2393"/>
      <c r="I2393"/>
      <c r="J2393" s="183"/>
      <c r="K2393"/>
      <c r="L2393" s="184"/>
      <c r="M2393" s="184"/>
      <c r="N2393" s="183"/>
    </row>
    <row r="2394" spans="1:14" x14ac:dyDescent="0.25">
      <c r="A2394"/>
      <c r="B2394"/>
      <c r="C2394"/>
      <c r="D2394"/>
      <c r="E2394"/>
      <c r="F2394"/>
      <c r="G2394"/>
      <c r="H2394"/>
      <c r="I2394"/>
      <c r="J2394" s="183"/>
      <c r="K2394"/>
      <c r="L2394" s="184"/>
      <c r="M2394" s="184"/>
      <c r="N2394" s="183"/>
    </row>
    <row r="2395" spans="1:14" x14ac:dyDescent="0.25">
      <c r="A2395"/>
      <c r="B2395"/>
      <c r="C2395"/>
      <c r="D2395"/>
      <c r="E2395"/>
      <c r="F2395"/>
      <c r="G2395"/>
      <c r="H2395"/>
      <c r="I2395"/>
      <c r="J2395" s="183"/>
      <c r="K2395"/>
      <c r="L2395" s="184"/>
      <c r="M2395" s="184"/>
      <c r="N2395" s="183"/>
    </row>
    <row r="2396" spans="1:14" x14ac:dyDescent="0.25">
      <c r="A2396"/>
      <c r="B2396"/>
      <c r="C2396"/>
      <c r="D2396"/>
      <c r="E2396"/>
      <c r="F2396"/>
      <c r="G2396"/>
      <c r="H2396"/>
      <c r="I2396"/>
      <c r="J2396" s="183"/>
      <c r="K2396"/>
      <c r="L2396" s="184"/>
      <c r="M2396" s="184"/>
      <c r="N2396" s="183"/>
    </row>
    <row r="2397" spans="1:14" x14ac:dyDescent="0.25">
      <c r="A2397"/>
      <c r="B2397"/>
      <c r="C2397"/>
      <c r="D2397"/>
      <c r="E2397"/>
      <c r="F2397"/>
      <c r="G2397"/>
      <c r="H2397"/>
      <c r="I2397"/>
      <c r="J2397" s="183"/>
      <c r="K2397"/>
      <c r="L2397" s="184"/>
      <c r="M2397" s="184"/>
      <c r="N2397" s="183"/>
    </row>
    <row r="2398" spans="1:14" x14ac:dyDescent="0.25">
      <c r="A2398"/>
      <c r="B2398"/>
      <c r="C2398"/>
      <c r="D2398"/>
      <c r="E2398"/>
      <c r="F2398"/>
      <c r="G2398"/>
      <c r="H2398"/>
      <c r="I2398"/>
      <c r="J2398" s="183"/>
      <c r="K2398"/>
      <c r="L2398" s="184"/>
      <c r="M2398" s="184"/>
      <c r="N2398" s="183"/>
    </row>
    <row r="2399" spans="1:14" x14ac:dyDescent="0.25">
      <c r="A2399"/>
      <c r="B2399"/>
      <c r="C2399"/>
      <c r="D2399"/>
      <c r="E2399"/>
      <c r="F2399"/>
      <c r="G2399"/>
      <c r="H2399"/>
      <c r="I2399"/>
      <c r="J2399" s="183"/>
      <c r="K2399"/>
      <c r="L2399" s="184"/>
      <c r="M2399" s="184"/>
      <c r="N2399" s="183"/>
    </row>
    <row r="2400" spans="1:14" x14ac:dyDescent="0.25">
      <c r="A2400"/>
      <c r="B2400"/>
      <c r="C2400"/>
      <c r="D2400"/>
      <c r="E2400"/>
      <c r="F2400"/>
      <c r="G2400"/>
      <c r="H2400"/>
      <c r="I2400"/>
      <c r="J2400" s="183"/>
      <c r="K2400"/>
      <c r="L2400" s="184"/>
      <c r="M2400" s="184"/>
      <c r="N2400" s="183"/>
    </row>
    <row r="2401" spans="1:14" x14ac:dyDescent="0.25">
      <c r="A2401"/>
      <c r="B2401"/>
      <c r="C2401"/>
      <c r="D2401"/>
      <c r="E2401"/>
      <c r="F2401"/>
      <c r="G2401"/>
      <c r="H2401"/>
      <c r="I2401"/>
      <c r="J2401" s="183"/>
      <c r="K2401"/>
      <c r="L2401" s="184"/>
      <c r="M2401" s="184"/>
      <c r="N2401" s="183"/>
    </row>
    <row r="2402" spans="1:14" x14ac:dyDescent="0.25">
      <c r="A2402"/>
      <c r="B2402"/>
      <c r="C2402"/>
      <c r="D2402"/>
      <c r="E2402"/>
      <c r="F2402"/>
      <c r="G2402"/>
      <c r="H2402"/>
      <c r="I2402"/>
      <c r="J2402" s="183"/>
      <c r="K2402"/>
      <c r="L2402" s="184"/>
      <c r="M2402" s="184"/>
      <c r="N2402" s="183"/>
    </row>
    <row r="2403" spans="1:14" x14ac:dyDescent="0.25">
      <c r="A2403"/>
      <c r="B2403"/>
      <c r="C2403"/>
      <c r="D2403"/>
      <c r="E2403"/>
      <c r="F2403"/>
      <c r="G2403"/>
      <c r="H2403"/>
      <c r="I2403"/>
      <c r="J2403" s="183"/>
      <c r="K2403"/>
      <c r="L2403" s="184"/>
      <c r="M2403" s="184"/>
      <c r="N2403" s="183"/>
    </row>
    <row r="2404" spans="1:14" x14ac:dyDescent="0.25">
      <c r="A2404"/>
      <c r="B2404"/>
      <c r="C2404"/>
      <c r="D2404"/>
      <c r="E2404"/>
      <c r="F2404"/>
      <c r="G2404"/>
      <c r="H2404"/>
      <c r="I2404"/>
      <c r="J2404" s="183"/>
      <c r="K2404"/>
      <c r="L2404" s="184"/>
      <c r="M2404" s="184"/>
      <c r="N2404" s="183"/>
    </row>
    <row r="2405" spans="1:14" x14ac:dyDescent="0.25">
      <c r="A2405"/>
      <c r="B2405"/>
      <c r="C2405"/>
      <c r="D2405"/>
      <c r="E2405"/>
      <c r="F2405"/>
      <c r="G2405"/>
      <c r="H2405"/>
      <c r="I2405"/>
      <c r="J2405" s="183"/>
      <c r="K2405"/>
      <c r="L2405" s="184"/>
      <c r="M2405" s="184"/>
      <c r="N2405" s="183"/>
    </row>
    <row r="2406" spans="1:14" x14ac:dyDescent="0.25">
      <c r="A2406"/>
      <c r="B2406"/>
      <c r="C2406"/>
      <c r="D2406"/>
      <c r="E2406"/>
      <c r="F2406"/>
      <c r="G2406"/>
      <c r="H2406"/>
      <c r="I2406"/>
      <c r="J2406" s="183"/>
      <c r="K2406"/>
      <c r="L2406" s="184"/>
      <c r="M2406" s="184"/>
      <c r="N2406" s="183"/>
    </row>
    <row r="2407" spans="1:14" x14ac:dyDescent="0.25">
      <c r="A2407"/>
      <c r="B2407"/>
      <c r="C2407"/>
      <c r="D2407"/>
      <c r="E2407"/>
      <c r="F2407"/>
      <c r="G2407"/>
      <c r="H2407"/>
      <c r="I2407"/>
      <c r="J2407" s="183"/>
      <c r="K2407"/>
      <c r="L2407" s="184"/>
      <c r="M2407" s="184"/>
      <c r="N2407" s="183"/>
    </row>
    <row r="2408" spans="1:14" x14ac:dyDescent="0.25">
      <c r="A2408"/>
      <c r="B2408"/>
      <c r="C2408"/>
      <c r="D2408"/>
      <c r="E2408"/>
      <c r="F2408"/>
      <c r="G2408"/>
      <c r="H2408"/>
      <c r="I2408"/>
      <c r="J2408" s="183"/>
      <c r="K2408"/>
      <c r="L2408" s="184"/>
      <c r="M2408" s="184"/>
      <c r="N2408" s="183"/>
    </row>
    <row r="2409" spans="1:14" x14ac:dyDescent="0.25">
      <c r="A2409"/>
      <c r="B2409"/>
      <c r="C2409"/>
      <c r="D2409"/>
      <c r="E2409"/>
      <c r="F2409"/>
      <c r="G2409"/>
      <c r="H2409"/>
      <c r="I2409"/>
      <c r="J2409" s="183"/>
      <c r="K2409"/>
      <c r="L2409" s="184"/>
      <c r="M2409" s="184"/>
      <c r="N2409" s="183"/>
    </row>
    <row r="2410" spans="1:14" x14ac:dyDescent="0.25">
      <c r="A2410"/>
      <c r="B2410"/>
      <c r="C2410"/>
      <c r="D2410"/>
      <c r="E2410"/>
      <c r="F2410"/>
      <c r="G2410"/>
      <c r="H2410"/>
      <c r="I2410"/>
      <c r="J2410" s="183"/>
      <c r="K2410"/>
      <c r="L2410" s="184"/>
      <c r="M2410" s="184"/>
      <c r="N2410" s="183"/>
    </row>
    <row r="2411" spans="1:14" x14ac:dyDescent="0.25">
      <c r="A2411"/>
      <c r="B2411"/>
      <c r="C2411"/>
      <c r="D2411"/>
      <c r="E2411"/>
      <c r="F2411"/>
      <c r="G2411"/>
      <c r="H2411"/>
      <c r="I2411"/>
      <c r="J2411" s="183"/>
      <c r="K2411"/>
      <c r="L2411" s="184"/>
      <c r="M2411" s="184"/>
      <c r="N2411" s="183"/>
    </row>
    <row r="2412" spans="1:14" x14ac:dyDescent="0.25">
      <c r="A2412"/>
      <c r="B2412"/>
      <c r="C2412"/>
      <c r="D2412"/>
      <c r="E2412"/>
      <c r="F2412"/>
      <c r="G2412"/>
      <c r="H2412"/>
      <c r="I2412"/>
      <c r="J2412" s="183"/>
      <c r="K2412"/>
      <c r="L2412" s="184"/>
      <c r="M2412" s="184"/>
      <c r="N2412" s="183"/>
    </row>
    <row r="2413" spans="1:14" x14ac:dyDescent="0.25">
      <c r="A2413"/>
      <c r="B2413"/>
      <c r="C2413"/>
      <c r="D2413"/>
      <c r="E2413"/>
      <c r="F2413"/>
      <c r="G2413"/>
      <c r="H2413"/>
      <c r="I2413"/>
      <c r="J2413" s="183"/>
      <c r="K2413"/>
      <c r="L2413" s="184"/>
      <c r="M2413" s="184"/>
      <c r="N2413" s="183"/>
    </row>
    <row r="2414" spans="1:14" x14ac:dyDescent="0.25">
      <c r="A2414"/>
      <c r="B2414"/>
      <c r="C2414"/>
      <c r="D2414"/>
      <c r="E2414"/>
      <c r="F2414"/>
      <c r="G2414"/>
      <c r="H2414"/>
      <c r="I2414"/>
      <c r="J2414" s="183"/>
      <c r="K2414"/>
      <c r="L2414" s="184"/>
      <c r="M2414" s="184"/>
      <c r="N2414" s="183"/>
    </row>
    <row r="2415" spans="1:14" x14ac:dyDescent="0.25">
      <c r="A2415"/>
      <c r="B2415"/>
      <c r="C2415"/>
      <c r="D2415"/>
      <c r="E2415"/>
      <c r="F2415"/>
      <c r="G2415"/>
      <c r="H2415"/>
      <c r="I2415"/>
      <c r="J2415" s="183"/>
      <c r="K2415"/>
      <c r="L2415" s="184"/>
      <c r="M2415" s="184"/>
      <c r="N2415" s="183"/>
    </row>
    <row r="2416" spans="1:14" x14ac:dyDescent="0.25">
      <c r="A2416"/>
      <c r="B2416"/>
      <c r="C2416"/>
      <c r="D2416"/>
      <c r="E2416"/>
      <c r="F2416"/>
      <c r="G2416"/>
      <c r="H2416"/>
      <c r="I2416"/>
      <c r="J2416" s="183"/>
      <c r="K2416"/>
      <c r="L2416" s="184"/>
      <c r="M2416" s="184"/>
      <c r="N2416" s="183"/>
    </row>
    <row r="2417" spans="1:14" x14ac:dyDescent="0.25">
      <c r="A2417"/>
      <c r="B2417"/>
      <c r="C2417"/>
      <c r="D2417"/>
      <c r="E2417"/>
      <c r="F2417"/>
      <c r="G2417"/>
      <c r="H2417"/>
      <c r="I2417"/>
      <c r="J2417" s="183"/>
      <c r="K2417"/>
      <c r="L2417" s="184"/>
      <c r="M2417" s="184"/>
      <c r="N2417" s="183"/>
    </row>
    <row r="2418" spans="1:14" x14ac:dyDescent="0.25">
      <c r="A2418"/>
      <c r="B2418"/>
      <c r="C2418"/>
      <c r="D2418"/>
      <c r="E2418"/>
      <c r="F2418"/>
      <c r="G2418"/>
      <c r="H2418"/>
      <c r="I2418"/>
      <c r="J2418" s="183"/>
      <c r="K2418"/>
      <c r="L2418" s="184"/>
      <c r="M2418" s="184"/>
      <c r="N2418" s="183"/>
    </row>
    <row r="2419" spans="1:14" x14ac:dyDescent="0.25">
      <c r="A2419"/>
      <c r="B2419"/>
      <c r="C2419"/>
      <c r="D2419"/>
      <c r="E2419"/>
      <c r="F2419"/>
      <c r="G2419"/>
      <c r="H2419"/>
      <c r="I2419"/>
      <c r="J2419" s="183"/>
      <c r="K2419"/>
      <c r="L2419" s="184"/>
      <c r="M2419" s="184"/>
      <c r="N2419" s="183"/>
    </row>
    <row r="2420" spans="1:14" x14ac:dyDescent="0.25">
      <c r="A2420"/>
      <c r="B2420"/>
      <c r="C2420"/>
      <c r="D2420"/>
      <c r="E2420"/>
      <c r="F2420"/>
      <c r="G2420"/>
      <c r="H2420"/>
      <c r="I2420"/>
      <c r="J2420" s="183"/>
      <c r="K2420"/>
      <c r="L2420" s="184"/>
      <c r="M2420" s="184"/>
      <c r="N2420" s="183"/>
    </row>
    <row r="2421" spans="1:14" x14ac:dyDescent="0.25">
      <c r="A2421"/>
      <c r="B2421"/>
      <c r="C2421"/>
      <c r="D2421"/>
      <c r="E2421"/>
      <c r="F2421"/>
      <c r="G2421"/>
      <c r="H2421"/>
      <c r="I2421"/>
      <c r="J2421" s="183"/>
      <c r="K2421"/>
      <c r="L2421" s="184"/>
      <c r="M2421" s="184"/>
      <c r="N2421" s="183"/>
    </row>
    <row r="2422" spans="1:14" x14ac:dyDescent="0.25">
      <c r="A2422"/>
      <c r="B2422"/>
      <c r="C2422"/>
      <c r="D2422"/>
      <c r="E2422"/>
      <c r="F2422"/>
      <c r="G2422"/>
      <c r="H2422"/>
      <c r="I2422"/>
      <c r="J2422" s="183"/>
      <c r="K2422"/>
      <c r="L2422" s="184"/>
      <c r="M2422" s="184"/>
      <c r="N2422" s="183"/>
    </row>
    <row r="2423" spans="1:14" x14ac:dyDescent="0.25">
      <c r="A2423"/>
      <c r="B2423"/>
      <c r="C2423"/>
      <c r="D2423"/>
      <c r="E2423"/>
      <c r="F2423"/>
      <c r="G2423"/>
      <c r="H2423"/>
      <c r="I2423"/>
      <c r="J2423" s="183"/>
      <c r="K2423"/>
      <c r="L2423" s="184"/>
      <c r="M2423" s="184"/>
      <c r="N2423" s="183"/>
    </row>
    <row r="2424" spans="1:14" x14ac:dyDescent="0.25">
      <c r="A2424"/>
      <c r="B2424"/>
      <c r="C2424"/>
      <c r="D2424"/>
      <c r="E2424"/>
      <c r="F2424"/>
      <c r="G2424"/>
      <c r="H2424"/>
      <c r="I2424"/>
      <c r="J2424" s="183"/>
      <c r="K2424"/>
      <c r="L2424" s="184"/>
      <c r="M2424" s="184"/>
      <c r="N2424" s="183"/>
    </row>
    <row r="2425" spans="1:14" x14ac:dyDescent="0.25">
      <c r="A2425"/>
      <c r="B2425"/>
      <c r="C2425"/>
      <c r="D2425"/>
      <c r="E2425"/>
      <c r="F2425"/>
      <c r="G2425"/>
      <c r="H2425"/>
      <c r="I2425"/>
      <c r="J2425" s="183"/>
      <c r="K2425"/>
      <c r="L2425" s="184"/>
      <c r="M2425" s="184"/>
      <c r="N2425" s="183"/>
    </row>
    <row r="2426" spans="1:14" x14ac:dyDescent="0.25">
      <c r="A2426"/>
      <c r="B2426"/>
      <c r="C2426"/>
      <c r="D2426"/>
      <c r="E2426"/>
      <c r="F2426"/>
      <c r="G2426"/>
      <c r="H2426"/>
      <c r="I2426"/>
      <c r="J2426" s="183"/>
      <c r="K2426"/>
      <c r="L2426" s="184"/>
      <c r="M2426" s="184"/>
      <c r="N2426" s="183"/>
    </row>
    <row r="2427" spans="1:14" x14ac:dyDescent="0.25">
      <c r="A2427"/>
      <c r="B2427"/>
      <c r="C2427"/>
      <c r="D2427"/>
      <c r="E2427"/>
      <c r="F2427"/>
      <c r="G2427"/>
      <c r="H2427"/>
      <c r="I2427"/>
      <c r="J2427" s="183"/>
      <c r="K2427"/>
      <c r="L2427" s="184"/>
      <c r="M2427" s="184"/>
      <c r="N2427" s="183"/>
    </row>
    <row r="2428" spans="1:14" x14ac:dyDescent="0.25">
      <c r="A2428"/>
      <c r="B2428"/>
      <c r="C2428"/>
      <c r="D2428"/>
      <c r="E2428"/>
      <c r="F2428"/>
      <c r="G2428"/>
      <c r="H2428"/>
      <c r="I2428"/>
      <c r="J2428" s="183"/>
      <c r="K2428"/>
      <c r="L2428" s="184"/>
      <c r="M2428" s="184"/>
      <c r="N2428" s="183"/>
    </row>
    <row r="2429" spans="1:14" x14ac:dyDescent="0.25">
      <c r="A2429"/>
      <c r="B2429"/>
      <c r="C2429"/>
      <c r="D2429"/>
      <c r="E2429"/>
      <c r="F2429"/>
      <c r="G2429"/>
      <c r="H2429"/>
      <c r="I2429"/>
      <c r="J2429" s="183"/>
      <c r="K2429"/>
      <c r="L2429" s="184"/>
      <c r="M2429" s="184"/>
      <c r="N2429" s="183"/>
    </row>
    <row r="2430" spans="1:14" x14ac:dyDescent="0.25">
      <c r="A2430"/>
      <c r="B2430"/>
      <c r="C2430"/>
      <c r="D2430"/>
      <c r="E2430"/>
      <c r="F2430"/>
      <c r="G2430"/>
      <c r="H2430"/>
      <c r="I2430"/>
      <c r="J2430" s="183"/>
      <c r="K2430"/>
      <c r="L2430" s="184"/>
      <c r="M2430" s="184"/>
      <c r="N2430" s="183"/>
    </row>
    <row r="2431" spans="1:14" x14ac:dyDescent="0.25">
      <c r="A2431"/>
      <c r="B2431"/>
      <c r="C2431"/>
      <c r="D2431"/>
      <c r="E2431"/>
      <c r="F2431"/>
      <c r="G2431"/>
      <c r="H2431"/>
      <c r="I2431"/>
      <c r="J2431" s="183"/>
      <c r="K2431"/>
      <c r="L2431" s="184"/>
      <c r="M2431" s="184"/>
      <c r="N2431" s="183"/>
    </row>
    <row r="2432" spans="1:14" x14ac:dyDescent="0.25">
      <c r="A2432"/>
      <c r="B2432"/>
      <c r="C2432"/>
      <c r="D2432"/>
      <c r="E2432"/>
      <c r="F2432"/>
      <c r="G2432"/>
      <c r="H2432"/>
      <c r="I2432"/>
      <c r="J2432" s="183"/>
      <c r="K2432"/>
      <c r="L2432" s="184"/>
      <c r="M2432" s="184"/>
      <c r="N2432" s="183"/>
    </row>
    <row r="2433" spans="1:14" x14ac:dyDescent="0.25">
      <c r="A2433"/>
      <c r="B2433"/>
      <c r="C2433"/>
      <c r="D2433"/>
      <c r="E2433"/>
      <c r="F2433"/>
      <c r="G2433"/>
      <c r="H2433"/>
      <c r="I2433"/>
      <c r="J2433" s="183"/>
      <c r="K2433"/>
      <c r="L2433" s="184"/>
      <c r="M2433" s="184"/>
      <c r="N2433" s="183"/>
    </row>
    <row r="2434" spans="1:14" x14ac:dyDescent="0.25">
      <c r="A2434"/>
      <c r="B2434"/>
      <c r="C2434"/>
      <c r="D2434"/>
      <c r="E2434"/>
      <c r="F2434"/>
      <c r="G2434"/>
      <c r="H2434"/>
      <c r="I2434"/>
      <c r="J2434" s="183"/>
      <c r="K2434"/>
      <c r="L2434" s="184"/>
      <c r="M2434" s="184"/>
      <c r="N2434" s="183"/>
    </row>
    <row r="2435" spans="1:14" x14ac:dyDescent="0.25">
      <c r="A2435"/>
      <c r="B2435"/>
      <c r="C2435"/>
      <c r="D2435"/>
      <c r="E2435"/>
      <c r="F2435"/>
      <c r="G2435"/>
      <c r="H2435"/>
      <c r="I2435"/>
      <c r="J2435" s="183"/>
      <c r="K2435"/>
      <c r="L2435" s="184"/>
      <c r="M2435" s="184"/>
      <c r="N2435" s="183"/>
    </row>
    <row r="2436" spans="1:14" x14ac:dyDescent="0.25">
      <c r="A2436"/>
      <c r="B2436"/>
      <c r="C2436"/>
      <c r="D2436"/>
      <c r="E2436"/>
      <c r="F2436"/>
      <c r="G2436"/>
      <c r="H2436"/>
      <c r="I2436"/>
      <c r="J2436" s="183"/>
      <c r="K2436"/>
      <c r="L2436" s="184"/>
      <c r="M2436" s="184"/>
      <c r="N2436" s="183"/>
    </row>
    <row r="2437" spans="1:14" x14ac:dyDescent="0.25">
      <c r="A2437"/>
      <c r="B2437"/>
      <c r="C2437"/>
      <c r="D2437"/>
      <c r="E2437"/>
      <c r="F2437"/>
      <c r="G2437"/>
      <c r="H2437"/>
      <c r="I2437"/>
      <c r="J2437" s="183"/>
      <c r="K2437"/>
      <c r="L2437" s="184"/>
      <c r="M2437" s="184"/>
      <c r="N2437" s="183"/>
    </row>
    <row r="2438" spans="1:14" x14ac:dyDescent="0.25">
      <c r="A2438"/>
      <c r="B2438"/>
      <c r="C2438"/>
      <c r="D2438"/>
      <c r="E2438"/>
      <c r="F2438"/>
      <c r="G2438"/>
      <c r="H2438"/>
      <c r="I2438"/>
      <c r="J2438" s="183"/>
      <c r="K2438"/>
      <c r="L2438" s="184"/>
      <c r="M2438" s="184"/>
      <c r="N2438" s="183"/>
    </row>
    <row r="2439" spans="1:14" x14ac:dyDescent="0.25">
      <c r="A2439"/>
      <c r="B2439"/>
      <c r="C2439"/>
      <c r="D2439"/>
      <c r="E2439"/>
      <c r="F2439"/>
      <c r="G2439"/>
      <c r="H2439"/>
      <c r="I2439"/>
      <c r="J2439" s="183"/>
      <c r="K2439"/>
      <c r="L2439" s="184"/>
      <c r="M2439" s="184"/>
      <c r="N2439" s="183"/>
    </row>
    <row r="2440" spans="1:14" x14ac:dyDescent="0.25">
      <c r="A2440"/>
      <c r="B2440"/>
      <c r="C2440"/>
      <c r="D2440"/>
      <c r="E2440"/>
      <c r="F2440"/>
      <c r="G2440"/>
      <c r="H2440"/>
      <c r="I2440"/>
      <c r="J2440" s="183"/>
      <c r="K2440"/>
      <c r="L2440" s="184"/>
      <c r="M2440" s="184"/>
      <c r="N2440" s="183"/>
    </row>
    <row r="2441" spans="1:14" x14ac:dyDescent="0.25">
      <c r="A2441"/>
      <c r="B2441"/>
      <c r="C2441"/>
      <c r="D2441"/>
      <c r="E2441"/>
      <c r="F2441"/>
      <c r="G2441"/>
      <c r="H2441"/>
      <c r="I2441"/>
      <c r="J2441" s="183"/>
      <c r="K2441"/>
      <c r="L2441" s="184"/>
      <c r="M2441" s="184"/>
      <c r="N2441" s="183"/>
    </row>
    <row r="2442" spans="1:14" x14ac:dyDescent="0.25">
      <c r="A2442"/>
      <c r="B2442"/>
      <c r="C2442"/>
      <c r="D2442"/>
      <c r="E2442"/>
      <c r="F2442"/>
      <c r="G2442"/>
      <c r="H2442"/>
      <c r="I2442"/>
      <c r="J2442" s="183"/>
      <c r="K2442"/>
      <c r="L2442" s="184"/>
      <c r="M2442" s="184"/>
      <c r="N2442" s="183"/>
    </row>
    <row r="2443" spans="1:14" x14ac:dyDescent="0.25">
      <c r="A2443"/>
      <c r="B2443"/>
      <c r="C2443"/>
      <c r="D2443"/>
      <c r="E2443"/>
      <c r="F2443"/>
      <c r="G2443"/>
      <c r="H2443"/>
      <c r="I2443"/>
      <c r="J2443" s="183"/>
      <c r="K2443"/>
      <c r="L2443" s="184"/>
      <c r="M2443" s="184"/>
      <c r="N2443" s="183"/>
    </row>
    <row r="2444" spans="1:14" x14ac:dyDescent="0.25">
      <c r="A2444"/>
      <c r="B2444"/>
      <c r="C2444"/>
      <c r="D2444"/>
      <c r="E2444"/>
      <c r="F2444"/>
      <c r="G2444"/>
      <c r="H2444"/>
      <c r="I2444"/>
      <c r="J2444" s="183"/>
      <c r="K2444"/>
      <c r="L2444" s="184"/>
      <c r="M2444" s="184"/>
      <c r="N2444" s="183"/>
    </row>
    <row r="2445" spans="1:14" x14ac:dyDescent="0.25">
      <c r="A2445"/>
      <c r="B2445"/>
      <c r="C2445"/>
      <c r="D2445"/>
      <c r="E2445"/>
      <c r="F2445"/>
      <c r="G2445"/>
      <c r="H2445"/>
      <c r="I2445"/>
      <c r="J2445" s="183"/>
      <c r="K2445"/>
      <c r="L2445" s="184"/>
      <c r="M2445" s="184"/>
      <c r="N2445" s="183"/>
    </row>
    <row r="2446" spans="1:14" x14ac:dyDescent="0.25">
      <c r="A2446"/>
      <c r="B2446"/>
      <c r="C2446"/>
      <c r="D2446"/>
      <c r="E2446"/>
      <c r="F2446"/>
      <c r="G2446"/>
      <c r="H2446"/>
      <c r="I2446"/>
      <c r="J2446" s="183"/>
      <c r="K2446"/>
      <c r="L2446" s="184"/>
      <c r="M2446" s="184"/>
      <c r="N2446" s="183"/>
    </row>
    <row r="2447" spans="1:14" x14ac:dyDescent="0.25">
      <c r="A2447"/>
      <c r="B2447"/>
      <c r="C2447"/>
      <c r="D2447"/>
      <c r="E2447"/>
      <c r="F2447"/>
      <c r="G2447"/>
      <c r="H2447"/>
      <c r="I2447"/>
      <c r="J2447" s="183"/>
      <c r="K2447"/>
      <c r="L2447" s="184"/>
      <c r="M2447" s="184"/>
      <c r="N2447" s="183"/>
    </row>
    <row r="2448" spans="1:14" x14ac:dyDescent="0.25">
      <c r="A2448"/>
      <c r="B2448"/>
      <c r="C2448"/>
      <c r="D2448"/>
      <c r="E2448"/>
      <c r="F2448"/>
      <c r="G2448"/>
      <c r="H2448"/>
      <c r="I2448"/>
      <c r="J2448" s="183"/>
      <c r="K2448"/>
      <c r="L2448" s="184"/>
      <c r="M2448" s="184"/>
      <c r="N2448" s="183"/>
    </row>
    <row r="2449" spans="1:14" x14ac:dyDescent="0.25">
      <c r="A2449"/>
      <c r="B2449"/>
      <c r="C2449"/>
      <c r="D2449"/>
      <c r="E2449"/>
      <c r="F2449"/>
      <c r="G2449"/>
      <c r="H2449"/>
      <c r="I2449"/>
      <c r="J2449" s="183"/>
      <c r="K2449"/>
      <c r="L2449" s="184"/>
      <c r="M2449" s="184"/>
      <c r="N2449" s="183"/>
    </row>
    <row r="2450" spans="1:14" x14ac:dyDescent="0.25">
      <c r="A2450"/>
      <c r="B2450"/>
      <c r="C2450"/>
      <c r="D2450"/>
      <c r="E2450"/>
      <c r="F2450"/>
      <c r="G2450"/>
      <c r="H2450"/>
      <c r="I2450"/>
      <c r="J2450" s="183"/>
      <c r="K2450"/>
      <c r="L2450" s="184"/>
      <c r="M2450" s="184"/>
      <c r="N2450" s="183"/>
    </row>
    <row r="2451" spans="1:14" x14ac:dyDescent="0.25">
      <c r="A2451"/>
      <c r="B2451"/>
      <c r="C2451"/>
      <c r="D2451"/>
      <c r="E2451"/>
      <c r="F2451"/>
      <c r="G2451"/>
      <c r="H2451"/>
      <c r="I2451"/>
      <c r="J2451" s="183"/>
      <c r="K2451"/>
      <c r="L2451" s="184"/>
      <c r="M2451" s="184"/>
      <c r="N2451" s="183"/>
    </row>
    <row r="2452" spans="1:14" x14ac:dyDescent="0.25">
      <c r="A2452"/>
      <c r="B2452"/>
      <c r="C2452"/>
      <c r="D2452"/>
      <c r="E2452"/>
      <c r="F2452"/>
      <c r="G2452"/>
      <c r="H2452"/>
      <c r="I2452"/>
      <c r="J2452" s="183"/>
      <c r="K2452"/>
      <c r="L2452" s="184"/>
      <c r="M2452" s="184"/>
      <c r="N2452" s="183"/>
    </row>
    <row r="2453" spans="1:14" x14ac:dyDescent="0.25">
      <c r="A2453"/>
      <c r="B2453"/>
      <c r="C2453"/>
      <c r="D2453"/>
      <c r="E2453"/>
      <c r="F2453"/>
      <c r="G2453"/>
      <c r="H2453"/>
      <c r="I2453"/>
      <c r="J2453" s="183"/>
      <c r="K2453"/>
      <c r="L2453" s="184"/>
      <c r="M2453" s="184"/>
      <c r="N2453" s="183"/>
    </row>
    <row r="2454" spans="1:14" x14ac:dyDescent="0.25">
      <c r="A2454"/>
      <c r="B2454"/>
      <c r="C2454"/>
      <c r="D2454"/>
      <c r="E2454"/>
      <c r="F2454"/>
      <c r="G2454"/>
      <c r="H2454"/>
      <c r="I2454"/>
      <c r="J2454" s="183"/>
      <c r="K2454"/>
      <c r="L2454" s="184"/>
      <c r="M2454" s="184"/>
      <c r="N2454" s="183"/>
    </row>
    <row r="2455" spans="1:14" x14ac:dyDescent="0.25">
      <c r="A2455"/>
      <c r="B2455"/>
      <c r="C2455"/>
      <c r="D2455"/>
      <c r="E2455"/>
      <c r="F2455"/>
      <c r="G2455"/>
      <c r="H2455"/>
      <c r="I2455"/>
      <c r="J2455" s="183"/>
      <c r="K2455"/>
      <c r="L2455" s="184"/>
      <c r="M2455" s="184"/>
      <c r="N2455" s="183"/>
    </row>
    <row r="2456" spans="1:14" x14ac:dyDescent="0.25">
      <c r="A2456"/>
      <c r="B2456"/>
      <c r="C2456"/>
      <c r="D2456"/>
      <c r="E2456"/>
      <c r="F2456"/>
      <c r="G2456"/>
      <c r="H2456"/>
      <c r="I2456"/>
      <c r="J2456" s="183"/>
      <c r="K2456"/>
      <c r="L2456" s="184"/>
      <c r="M2456" s="184"/>
      <c r="N2456" s="183"/>
    </row>
    <row r="2457" spans="1:14" x14ac:dyDescent="0.25">
      <c r="A2457"/>
      <c r="B2457"/>
      <c r="C2457"/>
      <c r="D2457"/>
      <c r="E2457"/>
      <c r="F2457"/>
      <c r="G2457"/>
      <c r="H2457"/>
      <c r="I2457"/>
      <c r="J2457" s="183"/>
      <c r="K2457"/>
      <c r="L2457" s="184"/>
      <c r="M2457" s="184"/>
      <c r="N2457" s="183"/>
    </row>
    <row r="2458" spans="1:14" x14ac:dyDescent="0.25">
      <c r="A2458"/>
      <c r="B2458"/>
      <c r="C2458"/>
      <c r="D2458"/>
      <c r="E2458"/>
      <c r="F2458"/>
      <c r="G2458"/>
      <c r="H2458"/>
      <c r="I2458"/>
      <c r="J2458" s="183"/>
      <c r="K2458"/>
      <c r="L2458" s="184"/>
      <c r="M2458" s="184"/>
      <c r="N2458" s="183"/>
    </row>
    <row r="2459" spans="1:14" x14ac:dyDescent="0.25">
      <c r="A2459"/>
      <c r="B2459"/>
      <c r="C2459"/>
      <c r="D2459"/>
      <c r="E2459"/>
      <c r="F2459"/>
      <c r="G2459"/>
      <c r="H2459"/>
      <c r="I2459"/>
      <c r="J2459" s="183"/>
      <c r="K2459"/>
      <c r="L2459" s="184"/>
      <c r="M2459" s="184"/>
      <c r="N2459" s="183"/>
    </row>
    <row r="2460" spans="1:14" x14ac:dyDescent="0.25">
      <c r="A2460"/>
      <c r="B2460"/>
      <c r="C2460"/>
      <c r="D2460"/>
      <c r="E2460"/>
      <c r="F2460"/>
      <c r="G2460"/>
      <c r="H2460"/>
      <c r="I2460"/>
      <c r="J2460" s="183"/>
      <c r="K2460"/>
      <c r="L2460" s="184"/>
      <c r="M2460" s="184"/>
      <c r="N2460" s="183"/>
    </row>
    <row r="2461" spans="1:14" x14ac:dyDescent="0.25">
      <c r="A2461"/>
      <c r="B2461"/>
      <c r="C2461"/>
      <c r="D2461"/>
      <c r="E2461"/>
      <c r="F2461"/>
      <c r="G2461"/>
      <c r="H2461"/>
      <c r="I2461"/>
      <c r="J2461" s="183"/>
      <c r="K2461"/>
      <c r="L2461" s="184"/>
      <c r="M2461" s="184"/>
      <c r="N2461" s="183"/>
    </row>
    <row r="2462" spans="1:14" x14ac:dyDescent="0.25">
      <c r="A2462"/>
      <c r="B2462"/>
      <c r="C2462"/>
      <c r="D2462"/>
      <c r="E2462"/>
      <c r="F2462"/>
      <c r="G2462"/>
      <c r="H2462"/>
      <c r="I2462"/>
      <c r="J2462" s="183"/>
      <c r="K2462"/>
      <c r="L2462" s="184"/>
      <c r="M2462" s="184"/>
      <c r="N2462" s="183"/>
    </row>
    <row r="2463" spans="1:14" x14ac:dyDescent="0.25">
      <c r="A2463"/>
      <c r="B2463"/>
      <c r="C2463"/>
      <c r="D2463"/>
      <c r="E2463"/>
      <c r="F2463"/>
      <c r="G2463"/>
      <c r="H2463"/>
      <c r="I2463"/>
      <c r="J2463" s="183"/>
      <c r="K2463"/>
      <c r="L2463" s="184"/>
      <c r="M2463" s="184"/>
      <c r="N2463" s="183"/>
    </row>
    <row r="2464" spans="1:14" x14ac:dyDescent="0.25">
      <c r="A2464"/>
      <c r="B2464"/>
      <c r="C2464"/>
      <c r="D2464"/>
      <c r="E2464"/>
      <c r="F2464"/>
      <c r="G2464"/>
      <c r="H2464"/>
      <c r="I2464"/>
      <c r="J2464" s="183"/>
      <c r="K2464"/>
      <c r="L2464" s="184"/>
      <c r="M2464" s="184"/>
      <c r="N2464" s="183"/>
    </row>
    <row r="2465" spans="1:14" x14ac:dyDescent="0.25">
      <c r="A2465"/>
      <c r="B2465"/>
      <c r="C2465"/>
      <c r="D2465"/>
      <c r="E2465"/>
      <c r="F2465"/>
      <c r="G2465"/>
      <c r="H2465"/>
      <c r="I2465"/>
      <c r="J2465" s="183"/>
      <c r="K2465"/>
      <c r="L2465" s="184"/>
      <c r="M2465" s="184"/>
      <c r="N2465" s="183"/>
    </row>
    <row r="2466" spans="1:14" x14ac:dyDescent="0.25">
      <c r="A2466"/>
      <c r="B2466"/>
      <c r="C2466"/>
      <c r="D2466"/>
      <c r="E2466"/>
      <c r="F2466"/>
      <c r="G2466"/>
      <c r="H2466"/>
      <c r="I2466"/>
      <c r="J2466" s="183"/>
      <c r="K2466"/>
      <c r="L2466" s="184"/>
      <c r="M2466" s="184"/>
      <c r="N2466" s="183"/>
    </row>
    <row r="2467" spans="1:14" x14ac:dyDescent="0.25">
      <c r="A2467"/>
      <c r="B2467"/>
      <c r="C2467"/>
      <c r="D2467"/>
      <c r="E2467"/>
      <c r="F2467"/>
      <c r="G2467"/>
      <c r="H2467"/>
      <c r="I2467"/>
      <c r="J2467" s="183"/>
      <c r="K2467"/>
      <c r="L2467" s="184"/>
      <c r="M2467" s="184"/>
      <c r="N2467" s="183"/>
    </row>
    <row r="2468" spans="1:14" x14ac:dyDescent="0.25">
      <c r="A2468"/>
      <c r="B2468"/>
      <c r="C2468"/>
      <c r="D2468"/>
      <c r="E2468"/>
      <c r="F2468"/>
      <c r="G2468"/>
      <c r="H2468"/>
      <c r="I2468"/>
      <c r="J2468" s="183"/>
      <c r="K2468"/>
      <c r="L2468" s="184"/>
      <c r="M2468" s="184"/>
      <c r="N2468" s="183"/>
    </row>
    <row r="2469" spans="1:14" x14ac:dyDescent="0.25">
      <c r="A2469"/>
      <c r="B2469"/>
      <c r="C2469"/>
      <c r="D2469"/>
      <c r="E2469"/>
      <c r="F2469"/>
      <c r="G2469"/>
      <c r="H2469"/>
      <c r="I2469"/>
      <c r="J2469" s="183"/>
      <c r="K2469"/>
      <c r="L2469" s="184"/>
      <c r="M2469" s="184"/>
      <c r="N2469" s="183"/>
    </row>
    <row r="2470" spans="1:14" x14ac:dyDescent="0.25">
      <c r="A2470"/>
      <c r="B2470"/>
      <c r="C2470"/>
      <c r="D2470"/>
      <c r="E2470"/>
      <c r="F2470"/>
      <c r="G2470"/>
      <c r="H2470"/>
      <c r="I2470"/>
      <c r="J2470" s="183"/>
      <c r="K2470"/>
      <c r="L2470" s="184"/>
      <c r="M2470" s="184"/>
      <c r="N2470" s="183"/>
    </row>
    <row r="2471" spans="1:14" x14ac:dyDescent="0.25">
      <c r="A2471"/>
      <c r="B2471"/>
      <c r="C2471"/>
      <c r="D2471"/>
      <c r="E2471"/>
      <c r="F2471"/>
      <c r="G2471"/>
      <c r="H2471"/>
      <c r="I2471"/>
      <c r="J2471" s="183"/>
      <c r="K2471"/>
      <c r="L2471" s="184"/>
      <c r="M2471" s="184"/>
      <c r="N2471" s="183"/>
    </row>
    <row r="2472" spans="1:14" x14ac:dyDescent="0.25">
      <c r="A2472"/>
      <c r="B2472"/>
      <c r="C2472"/>
      <c r="D2472"/>
      <c r="E2472"/>
      <c r="F2472"/>
      <c r="G2472"/>
      <c r="H2472"/>
      <c r="I2472"/>
      <c r="J2472" s="183"/>
      <c r="K2472"/>
      <c r="L2472" s="184"/>
      <c r="M2472" s="184"/>
      <c r="N2472" s="183"/>
    </row>
    <row r="2473" spans="1:14" x14ac:dyDescent="0.25">
      <c r="A2473"/>
      <c r="B2473"/>
      <c r="C2473"/>
      <c r="D2473"/>
      <c r="E2473"/>
      <c r="F2473"/>
      <c r="G2473"/>
      <c r="H2473"/>
      <c r="I2473"/>
      <c r="J2473" s="183"/>
      <c r="K2473"/>
      <c r="L2473" s="184"/>
      <c r="M2473" s="184"/>
      <c r="N2473" s="183"/>
    </row>
    <row r="2474" spans="1:14" x14ac:dyDescent="0.25">
      <c r="A2474"/>
      <c r="B2474"/>
      <c r="C2474"/>
      <c r="D2474"/>
      <c r="E2474"/>
      <c r="F2474"/>
      <c r="G2474"/>
      <c r="H2474"/>
      <c r="I2474"/>
      <c r="J2474" s="183"/>
      <c r="K2474"/>
      <c r="L2474" s="184"/>
      <c r="M2474" s="184"/>
      <c r="N2474" s="183"/>
    </row>
    <row r="2475" spans="1:14" x14ac:dyDescent="0.25">
      <c r="A2475"/>
      <c r="B2475"/>
      <c r="C2475"/>
      <c r="D2475"/>
      <c r="E2475"/>
      <c r="F2475"/>
      <c r="G2475"/>
      <c r="H2475"/>
      <c r="I2475"/>
      <c r="J2475" s="183"/>
      <c r="K2475"/>
      <c r="L2475" s="184"/>
      <c r="M2475" s="184"/>
      <c r="N2475" s="183"/>
    </row>
    <row r="2476" spans="1:14" x14ac:dyDescent="0.25">
      <c r="A2476"/>
      <c r="B2476"/>
      <c r="C2476"/>
      <c r="D2476"/>
      <c r="E2476"/>
      <c r="F2476"/>
      <c r="G2476"/>
      <c r="H2476"/>
      <c r="I2476"/>
      <c r="J2476" s="183"/>
      <c r="K2476"/>
      <c r="L2476" s="184"/>
      <c r="M2476" s="184"/>
      <c r="N2476" s="183"/>
    </row>
    <row r="2477" spans="1:14" x14ac:dyDescent="0.25">
      <c r="A2477"/>
      <c r="B2477"/>
      <c r="C2477"/>
      <c r="D2477"/>
      <c r="E2477"/>
      <c r="F2477"/>
      <c r="G2477"/>
      <c r="H2477"/>
      <c r="I2477"/>
      <c r="J2477" s="183"/>
      <c r="K2477"/>
      <c r="L2477" s="184"/>
      <c r="M2477" s="184"/>
      <c r="N2477" s="183"/>
    </row>
    <row r="2478" spans="1:14" x14ac:dyDescent="0.25">
      <c r="A2478"/>
      <c r="B2478"/>
      <c r="C2478"/>
      <c r="D2478"/>
      <c r="E2478"/>
      <c r="F2478"/>
      <c r="G2478"/>
      <c r="H2478"/>
      <c r="I2478"/>
      <c r="J2478" s="183"/>
      <c r="K2478"/>
      <c r="L2478" s="184"/>
      <c r="M2478" s="184"/>
      <c r="N2478" s="183"/>
    </row>
    <row r="2479" spans="1:14" x14ac:dyDescent="0.25">
      <c r="A2479"/>
      <c r="B2479"/>
      <c r="C2479"/>
      <c r="D2479"/>
      <c r="E2479"/>
      <c r="F2479"/>
      <c r="G2479"/>
      <c r="H2479"/>
      <c r="I2479"/>
      <c r="J2479" s="183"/>
      <c r="K2479"/>
      <c r="L2479" s="184"/>
      <c r="M2479" s="184"/>
      <c r="N2479" s="183"/>
    </row>
    <row r="2480" spans="1:14" x14ac:dyDescent="0.25">
      <c r="A2480"/>
      <c r="B2480"/>
      <c r="C2480"/>
      <c r="D2480"/>
      <c r="E2480"/>
      <c r="F2480"/>
      <c r="G2480"/>
      <c r="H2480"/>
      <c r="I2480"/>
      <c r="J2480" s="183"/>
      <c r="K2480"/>
      <c r="L2480" s="184"/>
      <c r="M2480" s="184"/>
      <c r="N2480" s="183"/>
    </row>
    <row r="2481" spans="1:14" x14ac:dyDescent="0.25">
      <c r="A2481"/>
      <c r="B2481"/>
      <c r="C2481"/>
      <c r="D2481"/>
      <c r="E2481"/>
      <c r="F2481"/>
      <c r="G2481"/>
      <c r="H2481"/>
      <c r="I2481"/>
      <c r="J2481" s="183"/>
      <c r="K2481"/>
      <c r="L2481" s="184"/>
      <c r="M2481" s="184"/>
      <c r="N2481" s="183"/>
    </row>
    <row r="2482" spans="1:14" x14ac:dyDescent="0.25">
      <c r="A2482"/>
      <c r="B2482"/>
      <c r="C2482"/>
      <c r="D2482"/>
      <c r="E2482"/>
      <c r="F2482"/>
      <c r="G2482"/>
      <c r="H2482"/>
      <c r="I2482"/>
      <c r="J2482" s="183"/>
      <c r="K2482"/>
      <c r="L2482" s="184"/>
      <c r="M2482" s="184"/>
      <c r="N2482" s="183"/>
    </row>
    <row r="2483" spans="1:14" x14ac:dyDescent="0.25">
      <c r="A2483"/>
      <c r="B2483"/>
      <c r="C2483"/>
      <c r="D2483"/>
      <c r="E2483"/>
      <c r="F2483"/>
      <c r="G2483"/>
      <c r="H2483"/>
      <c r="I2483"/>
      <c r="J2483" s="183"/>
      <c r="K2483"/>
      <c r="L2483" s="184"/>
      <c r="M2483" s="184"/>
      <c r="N2483" s="183"/>
    </row>
    <row r="2484" spans="1:14" x14ac:dyDescent="0.25">
      <c r="A2484"/>
      <c r="B2484"/>
      <c r="C2484"/>
      <c r="D2484"/>
      <c r="E2484"/>
      <c r="F2484"/>
      <c r="G2484"/>
      <c r="H2484"/>
      <c r="I2484"/>
      <c r="J2484" s="183"/>
      <c r="K2484"/>
      <c r="L2484" s="184"/>
      <c r="M2484" s="184"/>
      <c r="N2484" s="183"/>
    </row>
    <row r="2485" spans="1:14" x14ac:dyDescent="0.25">
      <c r="A2485"/>
      <c r="B2485"/>
      <c r="C2485"/>
      <c r="D2485"/>
      <c r="E2485"/>
      <c r="F2485"/>
      <c r="G2485"/>
      <c r="H2485"/>
      <c r="I2485"/>
      <c r="J2485" s="183"/>
      <c r="K2485"/>
      <c r="L2485" s="184"/>
      <c r="M2485" s="184"/>
      <c r="N2485" s="183"/>
    </row>
    <row r="2486" spans="1:14" x14ac:dyDescent="0.25">
      <c r="A2486"/>
      <c r="B2486"/>
      <c r="C2486"/>
      <c r="D2486"/>
      <c r="E2486"/>
      <c r="F2486"/>
      <c r="G2486"/>
      <c r="H2486"/>
      <c r="I2486"/>
      <c r="J2486" s="183"/>
      <c r="K2486"/>
      <c r="L2486" s="184"/>
      <c r="M2486" s="184"/>
      <c r="N2486" s="183"/>
    </row>
    <row r="2487" spans="1:14" x14ac:dyDescent="0.25">
      <c r="A2487"/>
      <c r="B2487"/>
      <c r="C2487"/>
      <c r="D2487"/>
      <c r="E2487"/>
      <c r="F2487"/>
      <c r="G2487"/>
      <c r="H2487"/>
      <c r="I2487"/>
      <c r="J2487" s="183"/>
      <c r="K2487"/>
      <c r="L2487" s="184"/>
      <c r="M2487" s="184"/>
      <c r="N2487" s="183"/>
    </row>
    <row r="2488" spans="1:14" x14ac:dyDescent="0.25">
      <c r="A2488"/>
      <c r="B2488"/>
      <c r="C2488"/>
      <c r="D2488"/>
      <c r="E2488"/>
      <c r="F2488"/>
      <c r="G2488"/>
      <c r="H2488"/>
      <c r="I2488"/>
      <c r="J2488" s="183"/>
      <c r="K2488"/>
      <c r="L2488" s="184"/>
      <c r="M2488" s="184"/>
      <c r="N2488" s="183"/>
    </row>
    <row r="2489" spans="1:14" x14ac:dyDescent="0.25">
      <c r="A2489"/>
      <c r="B2489"/>
      <c r="C2489"/>
      <c r="D2489"/>
      <c r="E2489"/>
      <c r="F2489"/>
      <c r="G2489"/>
      <c r="H2489"/>
      <c r="I2489"/>
      <c r="J2489" s="183"/>
      <c r="K2489"/>
      <c r="L2489" s="184"/>
      <c r="M2489" s="184"/>
      <c r="N2489" s="183"/>
    </row>
    <row r="2490" spans="1:14" x14ac:dyDescent="0.25">
      <c r="A2490"/>
      <c r="B2490"/>
      <c r="C2490"/>
      <c r="D2490"/>
      <c r="E2490"/>
      <c r="F2490"/>
      <c r="G2490"/>
      <c r="H2490"/>
      <c r="I2490"/>
      <c r="J2490" s="183"/>
      <c r="K2490"/>
      <c r="L2490" s="184"/>
      <c r="M2490" s="184"/>
      <c r="N2490" s="183"/>
    </row>
    <row r="2491" spans="1:14" x14ac:dyDescent="0.25">
      <c r="A2491"/>
      <c r="B2491"/>
      <c r="C2491"/>
      <c r="D2491"/>
      <c r="E2491"/>
      <c r="F2491"/>
      <c r="G2491"/>
      <c r="H2491"/>
      <c r="I2491"/>
      <c r="J2491" s="183"/>
      <c r="K2491"/>
      <c r="L2491" s="184"/>
      <c r="M2491" s="184"/>
      <c r="N2491" s="183"/>
    </row>
    <row r="2492" spans="1:14" x14ac:dyDescent="0.25">
      <c r="A2492"/>
      <c r="B2492"/>
      <c r="C2492"/>
      <c r="D2492"/>
      <c r="E2492"/>
      <c r="F2492"/>
      <c r="G2492"/>
      <c r="H2492"/>
      <c r="I2492"/>
      <c r="J2492" s="183"/>
      <c r="K2492"/>
      <c r="L2492" s="184"/>
      <c r="M2492" s="184"/>
      <c r="N2492" s="183"/>
    </row>
    <row r="2493" spans="1:14" x14ac:dyDescent="0.25">
      <c r="A2493"/>
      <c r="B2493"/>
      <c r="C2493"/>
      <c r="D2493"/>
      <c r="E2493"/>
      <c r="F2493"/>
      <c r="G2493"/>
      <c r="H2493"/>
      <c r="I2493"/>
      <c r="J2493" s="183"/>
      <c r="K2493"/>
      <c r="L2493" s="184"/>
      <c r="M2493" s="184"/>
      <c r="N2493" s="183"/>
    </row>
    <row r="2494" spans="1:14" x14ac:dyDescent="0.25">
      <c r="A2494"/>
      <c r="B2494"/>
      <c r="C2494"/>
      <c r="D2494"/>
      <c r="E2494"/>
      <c r="F2494"/>
      <c r="G2494"/>
      <c r="H2494"/>
      <c r="I2494"/>
      <c r="J2494" s="183"/>
      <c r="K2494"/>
      <c r="L2494" s="184"/>
      <c r="M2494" s="184"/>
      <c r="N2494" s="183"/>
    </row>
    <row r="2495" spans="1:14" x14ac:dyDescent="0.25">
      <c r="A2495"/>
      <c r="B2495"/>
      <c r="C2495"/>
      <c r="D2495"/>
      <c r="E2495"/>
      <c r="F2495"/>
      <c r="G2495"/>
      <c r="H2495"/>
      <c r="I2495"/>
      <c r="J2495" s="183"/>
      <c r="K2495"/>
      <c r="L2495" s="184"/>
      <c r="M2495" s="184"/>
      <c r="N2495" s="183"/>
    </row>
    <row r="2496" spans="1:14" x14ac:dyDescent="0.25">
      <c r="A2496"/>
      <c r="B2496"/>
      <c r="C2496"/>
      <c r="D2496"/>
      <c r="E2496"/>
      <c r="F2496"/>
      <c r="G2496"/>
      <c r="H2496"/>
      <c r="I2496"/>
      <c r="J2496" s="183"/>
      <c r="K2496"/>
      <c r="L2496" s="184"/>
      <c r="M2496" s="184"/>
      <c r="N2496" s="183"/>
    </row>
    <row r="2497" spans="1:14" x14ac:dyDescent="0.25">
      <c r="A2497"/>
      <c r="B2497"/>
      <c r="C2497"/>
      <c r="D2497"/>
      <c r="E2497"/>
      <c r="F2497"/>
      <c r="G2497"/>
      <c r="H2497"/>
      <c r="I2497"/>
      <c r="J2497" s="183"/>
      <c r="K2497"/>
      <c r="L2497" s="184"/>
      <c r="M2497" s="184"/>
      <c r="N2497" s="183"/>
    </row>
    <row r="2498" spans="1:14" x14ac:dyDescent="0.25">
      <c r="A2498"/>
      <c r="B2498"/>
      <c r="C2498"/>
      <c r="D2498"/>
      <c r="E2498"/>
      <c r="F2498"/>
      <c r="G2498"/>
      <c r="H2498"/>
      <c r="I2498"/>
      <c r="J2498" s="183"/>
      <c r="K2498"/>
      <c r="L2498" s="184"/>
      <c r="M2498" s="184"/>
      <c r="N2498" s="183"/>
    </row>
    <row r="2499" spans="1:14" x14ac:dyDescent="0.25">
      <c r="A2499"/>
      <c r="B2499"/>
      <c r="C2499"/>
      <c r="D2499"/>
      <c r="E2499"/>
      <c r="F2499"/>
      <c r="G2499"/>
      <c r="H2499"/>
      <c r="I2499"/>
      <c r="J2499" s="183"/>
      <c r="K2499"/>
      <c r="L2499" s="184"/>
      <c r="M2499" s="184"/>
      <c r="N2499" s="183"/>
    </row>
    <row r="2500" spans="1:14" x14ac:dyDescent="0.25">
      <c r="A2500"/>
      <c r="B2500"/>
      <c r="C2500"/>
      <c r="D2500"/>
      <c r="E2500"/>
      <c r="F2500"/>
      <c r="G2500"/>
      <c r="H2500"/>
      <c r="I2500"/>
      <c r="J2500" s="183"/>
      <c r="K2500"/>
      <c r="L2500" s="184"/>
      <c r="M2500" s="184"/>
      <c r="N2500" s="183"/>
    </row>
    <row r="2501" spans="1:14" x14ac:dyDescent="0.25">
      <c r="A2501"/>
      <c r="B2501"/>
      <c r="C2501"/>
      <c r="D2501"/>
      <c r="E2501"/>
      <c r="F2501"/>
      <c r="G2501"/>
      <c r="H2501"/>
      <c r="I2501"/>
      <c r="J2501" s="183"/>
      <c r="K2501"/>
      <c r="L2501" s="184"/>
      <c r="M2501" s="184"/>
      <c r="N2501" s="183"/>
    </row>
    <row r="2502" spans="1:14" x14ac:dyDescent="0.25">
      <c r="A2502"/>
      <c r="B2502"/>
      <c r="C2502"/>
      <c r="D2502"/>
      <c r="E2502"/>
      <c r="F2502"/>
      <c r="G2502"/>
      <c r="H2502"/>
      <c r="I2502"/>
      <c r="J2502" s="183"/>
      <c r="K2502"/>
      <c r="L2502" s="184"/>
      <c r="M2502" s="184"/>
      <c r="N2502" s="183"/>
    </row>
    <row r="2503" spans="1:14" x14ac:dyDescent="0.25">
      <c r="A2503"/>
      <c r="B2503"/>
      <c r="C2503"/>
      <c r="D2503"/>
      <c r="E2503"/>
      <c r="F2503"/>
      <c r="G2503"/>
      <c r="H2503"/>
      <c r="I2503"/>
      <c r="J2503" s="183"/>
      <c r="K2503"/>
      <c r="L2503" s="184"/>
      <c r="M2503" s="184"/>
      <c r="N2503" s="183"/>
    </row>
    <row r="2504" spans="1:14" x14ac:dyDescent="0.25">
      <c r="A2504"/>
      <c r="B2504"/>
      <c r="C2504"/>
      <c r="D2504"/>
      <c r="E2504"/>
      <c r="F2504"/>
      <c r="G2504"/>
      <c r="H2504"/>
      <c r="I2504"/>
      <c r="J2504" s="183"/>
      <c r="K2504"/>
      <c r="L2504" s="184"/>
      <c r="M2504" s="184"/>
      <c r="N2504" s="183"/>
    </row>
    <row r="2505" spans="1:14" x14ac:dyDescent="0.25">
      <c r="A2505"/>
      <c r="B2505"/>
      <c r="C2505"/>
      <c r="D2505"/>
      <c r="E2505"/>
      <c r="F2505"/>
      <c r="G2505"/>
      <c r="H2505"/>
      <c r="I2505"/>
      <c r="J2505" s="183"/>
      <c r="K2505"/>
      <c r="L2505" s="184"/>
      <c r="M2505" s="184"/>
      <c r="N2505" s="183"/>
    </row>
    <row r="2506" spans="1:14" x14ac:dyDescent="0.25">
      <c r="A2506"/>
      <c r="B2506"/>
      <c r="C2506"/>
      <c r="D2506"/>
      <c r="E2506"/>
      <c r="F2506"/>
      <c r="G2506"/>
      <c r="H2506"/>
      <c r="I2506"/>
      <c r="J2506" s="183"/>
      <c r="K2506"/>
      <c r="L2506" s="184"/>
      <c r="M2506" s="184"/>
      <c r="N2506" s="183"/>
    </row>
    <row r="2507" spans="1:14" x14ac:dyDescent="0.25">
      <c r="A2507"/>
      <c r="B2507"/>
      <c r="C2507"/>
      <c r="D2507"/>
      <c r="E2507"/>
      <c r="F2507"/>
      <c r="G2507"/>
      <c r="H2507"/>
      <c r="I2507"/>
      <c r="J2507" s="183"/>
      <c r="K2507"/>
      <c r="L2507" s="184"/>
      <c r="M2507" s="184"/>
      <c r="N2507" s="183"/>
    </row>
    <row r="2508" spans="1:14" x14ac:dyDescent="0.25">
      <c r="A2508"/>
      <c r="B2508"/>
      <c r="C2508"/>
      <c r="D2508"/>
      <c r="E2508"/>
      <c r="F2508"/>
      <c r="G2508"/>
      <c r="H2508"/>
      <c r="I2508"/>
      <c r="J2508" s="183"/>
      <c r="K2508"/>
      <c r="L2508" s="184"/>
      <c r="M2508" s="184"/>
      <c r="N2508" s="183"/>
    </row>
    <row r="2509" spans="1:14" x14ac:dyDescent="0.25">
      <c r="A2509"/>
      <c r="B2509"/>
      <c r="C2509"/>
      <c r="D2509"/>
      <c r="E2509"/>
      <c r="F2509"/>
      <c r="G2509"/>
      <c r="H2509"/>
      <c r="I2509"/>
      <c r="J2509" s="183"/>
      <c r="K2509"/>
      <c r="L2509" s="184"/>
      <c r="M2509" s="184"/>
      <c r="N2509" s="183"/>
    </row>
    <row r="2510" spans="1:14" x14ac:dyDescent="0.25">
      <c r="A2510"/>
      <c r="B2510"/>
      <c r="C2510"/>
      <c r="D2510"/>
      <c r="E2510"/>
      <c r="F2510"/>
      <c r="G2510"/>
      <c r="H2510"/>
      <c r="I2510"/>
      <c r="J2510" s="183"/>
      <c r="K2510"/>
      <c r="L2510" s="184"/>
      <c r="M2510" s="184"/>
      <c r="N2510" s="183"/>
    </row>
    <row r="2511" spans="1:14" x14ac:dyDescent="0.25">
      <c r="A2511"/>
      <c r="B2511"/>
      <c r="C2511"/>
      <c r="D2511"/>
      <c r="E2511"/>
      <c r="F2511"/>
      <c r="G2511"/>
      <c r="H2511"/>
      <c r="I2511"/>
      <c r="J2511" s="183"/>
      <c r="K2511"/>
      <c r="L2511" s="184"/>
      <c r="M2511" s="184"/>
      <c r="N2511" s="183"/>
    </row>
    <row r="2512" spans="1:14" x14ac:dyDescent="0.25">
      <c r="A2512"/>
      <c r="B2512"/>
      <c r="C2512"/>
      <c r="D2512"/>
      <c r="E2512"/>
      <c r="F2512"/>
      <c r="G2512"/>
      <c r="H2512"/>
      <c r="I2512"/>
      <c r="J2512" s="183"/>
      <c r="K2512"/>
      <c r="L2512" s="184"/>
      <c r="M2512" s="184"/>
      <c r="N2512" s="183"/>
    </row>
    <row r="2513" spans="1:14" x14ac:dyDescent="0.25">
      <c r="A2513"/>
      <c r="B2513"/>
      <c r="C2513"/>
      <c r="D2513"/>
      <c r="E2513"/>
      <c r="F2513"/>
      <c r="G2513"/>
      <c r="H2513"/>
      <c r="I2513"/>
      <c r="J2513" s="183"/>
      <c r="K2513"/>
      <c r="L2513" s="184"/>
      <c r="M2513" s="184"/>
      <c r="N2513" s="183"/>
    </row>
    <row r="2514" spans="1:14" x14ac:dyDescent="0.25">
      <c r="A2514"/>
      <c r="B2514"/>
      <c r="C2514"/>
      <c r="D2514"/>
      <c r="E2514"/>
      <c r="F2514"/>
      <c r="G2514"/>
      <c r="H2514"/>
      <c r="I2514"/>
      <c r="J2514" s="183"/>
      <c r="K2514"/>
      <c r="L2514" s="184"/>
      <c r="M2514" s="184"/>
      <c r="N2514" s="183"/>
    </row>
    <row r="2515" spans="1:14" x14ac:dyDescent="0.25">
      <c r="A2515"/>
      <c r="B2515"/>
      <c r="C2515"/>
      <c r="D2515"/>
      <c r="E2515"/>
      <c r="F2515"/>
      <c r="G2515"/>
      <c r="H2515"/>
      <c r="I2515"/>
      <c r="J2515" s="183"/>
      <c r="K2515"/>
      <c r="L2515" s="184"/>
      <c r="M2515" s="184"/>
      <c r="N2515" s="183"/>
    </row>
    <row r="2516" spans="1:14" x14ac:dyDescent="0.25">
      <c r="A2516"/>
      <c r="B2516"/>
      <c r="C2516"/>
      <c r="D2516"/>
      <c r="E2516"/>
      <c r="F2516"/>
      <c r="G2516"/>
      <c r="H2516"/>
      <c r="I2516"/>
      <c r="J2516" s="183"/>
      <c r="K2516"/>
      <c r="L2516" s="184"/>
      <c r="M2516" s="184"/>
      <c r="N2516" s="183"/>
    </row>
    <row r="2517" spans="1:14" x14ac:dyDescent="0.25">
      <c r="A2517"/>
      <c r="B2517"/>
      <c r="C2517"/>
      <c r="D2517"/>
      <c r="E2517"/>
      <c r="F2517"/>
      <c r="G2517"/>
      <c r="H2517"/>
      <c r="I2517"/>
      <c r="J2517" s="183"/>
      <c r="K2517"/>
      <c r="L2517" s="184"/>
      <c r="M2517" s="184"/>
      <c r="N2517" s="183"/>
    </row>
    <row r="2518" spans="1:14" x14ac:dyDescent="0.25">
      <c r="A2518"/>
      <c r="B2518"/>
      <c r="C2518"/>
      <c r="D2518"/>
      <c r="E2518"/>
      <c r="F2518"/>
      <c r="G2518"/>
      <c r="H2518"/>
      <c r="I2518"/>
      <c r="J2518" s="183"/>
      <c r="K2518"/>
      <c r="L2518" s="184"/>
      <c r="M2518" s="184"/>
      <c r="N2518" s="183"/>
    </row>
    <row r="2519" spans="1:14" x14ac:dyDescent="0.25">
      <c r="A2519"/>
      <c r="B2519"/>
      <c r="C2519"/>
      <c r="D2519"/>
      <c r="E2519"/>
      <c r="F2519"/>
      <c r="G2519"/>
      <c r="H2519"/>
      <c r="I2519"/>
      <c r="J2519" s="183"/>
      <c r="K2519"/>
      <c r="L2519" s="184"/>
      <c r="M2519" s="184"/>
      <c r="N2519" s="183"/>
    </row>
    <row r="2520" spans="1:14" x14ac:dyDescent="0.25">
      <c r="A2520"/>
      <c r="B2520"/>
      <c r="C2520"/>
      <c r="D2520"/>
      <c r="E2520"/>
      <c r="F2520"/>
      <c r="G2520"/>
      <c r="H2520"/>
      <c r="I2520"/>
      <c r="J2520" s="183"/>
      <c r="K2520"/>
      <c r="L2520" s="184"/>
      <c r="M2520" s="184"/>
      <c r="N2520" s="183"/>
    </row>
    <row r="2521" spans="1:14" x14ac:dyDescent="0.25">
      <c r="A2521"/>
      <c r="B2521"/>
      <c r="C2521"/>
      <c r="D2521"/>
      <c r="E2521"/>
      <c r="F2521"/>
      <c r="G2521"/>
      <c r="H2521"/>
      <c r="I2521"/>
      <c r="J2521" s="183"/>
      <c r="K2521"/>
      <c r="L2521" s="184"/>
      <c r="M2521" s="184"/>
      <c r="N2521" s="183"/>
    </row>
    <row r="2522" spans="1:14" x14ac:dyDescent="0.25">
      <c r="A2522"/>
      <c r="B2522"/>
      <c r="C2522"/>
      <c r="D2522"/>
      <c r="E2522"/>
      <c r="F2522"/>
      <c r="G2522"/>
      <c r="H2522"/>
      <c r="I2522"/>
      <c r="J2522" s="183"/>
      <c r="K2522"/>
      <c r="L2522" s="184"/>
      <c r="M2522" s="184"/>
      <c r="N2522" s="183"/>
    </row>
    <row r="2523" spans="1:14" x14ac:dyDescent="0.25">
      <c r="A2523"/>
      <c r="B2523"/>
      <c r="C2523"/>
      <c r="D2523"/>
      <c r="E2523"/>
      <c r="F2523"/>
      <c r="G2523"/>
      <c r="H2523"/>
      <c r="I2523"/>
      <c r="J2523" s="183"/>
      <c r="K2523"/>
      <c r="L2523" s="184"/>
      <c r="M2523" s="184"/>
      <c r="N2523" s="183"/>
    </row>
    <row r="2524" spans="1:14" x14ac:dyDescent="0.25">
      <c r="A2524"/>
      <c r="B2524"/>
      <c r="C2524"/>
      <c r="D2524"/>
      <c r="E2524"/>
      <c r="F2524"/>
      <c r="G2524"/>
      <c r="H2524"/>
      <c r="I2524"/>
      <c r="J2524" s="183"/>
      <c r="K2524"/>
      <c r="L2524" s="184"/>
      <c r="M2524" s="184"/>
      <c r="N2524" s="183"/>
    </row>
    <row r="2525" spans="1:14" x14ac:dyDescent="0.25">
      <c r="A2525"/>
      <c r="B2525"/>
      <c r="C2525"/>
      <c r="D2525"/>
      <c r="E2525"/>
      <c r="F2525"/>
      <c r="G2525"/>
      <c r="H2525"/>
      <c r="I2525"/>
      <c r="J2525" s="183"/>
      <c r="K2525"/>
      <c r="L2525" s="184"/>
      <c r="M2525" s="184"/>
      <c r="N2525" s="183"/>
    </row>
    <row r="2526" spans="1:14" x14ac:dyDescent="0.25">
      <c r="A2526"/>
      <c r="B2526"/>
      <c r="C2526"/>
      <c r="D2526"/>
      <c r="E2526"/>
      <c r="F2526"/>
      <c r="G2526"/>
      <c r="H2526"/>
      <c r="I2526"/>
      <c r="J2526" s="183"/>
      <c r="K2526"/>
      <c r="L2526" s="184"/>
      <c r="M2526" s="184"/>
      <c r="N2526" s="183"/>
    </row>
    <row r="2527" spans="1:14" x14ac:dyDescent="0.25">
      <c r="A2527"/>
      <c r="B2527"/>
      <c r="C2527"/>
      <c r="D2527"/>
      <c r="E2527"/>
      <c r="F2527"/>
      <c r="G2527"/>
      <c r="H2527"/>
      <c r="I2527"/>
      <c r="J2527" s="183"/>
      <c r="K2527"/>
      <c r="L2527" s="184"/>
      <c r="M2527" s="184"/>
      <c r="N2527" s="183"/>
    </row>
    <row r="2528" spans="1:14" x14ac:dyDescent="0.25">
      <c r="A2528"/>
      <c r="B2528"/>
      <c r="C2528"/>
      <c r="D2528"/>
      <c r="E2528"/>
      <c r="F2528"/>
      <c r="G2528"/>
      <c r="H2528"/>
      <c r="I2528"/>
      <c r="J2528" s="183"/>
      <c r="K2528"/>
      <c r="L2528" s="184"/>
      <c r="M2528" s="184"/>
      <c r="N2528" s="183"/>
    </row>
    <row r="2529" spans="1:14" x14ac:dyDescent="0.25">
      <c r="A2529"/>
      <c r="B2529"/>
      <c r="C2529"/>
      <c r="D2529"/>
      <c r="E2529"/>
      <c r="F2529"/>
      <c r="G2529"/>
      <c r="H2529"/>
      <c r="I2529"/>
      <c r="J2529" s="183"/>
      <c r="K2529"/>
      <c r="L2529" s="184"/>
      <c r="M2529" s="184"/>
      <c r="N2529" s="183"/>
    </row>
    <row r="2530" spans="1:14" x14ac:dyDescent="0.25">
      <c r="A2530"/>
      <c r="B2530"/>
      <c r="C2530"/>
      <c r="D2530"/>
      <c r="E2530"/>
      <c r="F2530"/>
      <c r="G2530"/>
      <c r="H2530"/>
      <c r="I2530"/>
      <c r="J2530" s="183"/>
      <c r="K2530"/>
      <c r="L2530" s="184"/>
      <c r="M2530" s="184"/>
      <c r="N2530" s="183"/>
    </row>
    <row r="2531" spans="1:14" x14ac:dyDescent="0.25">
      <c r="A2531"/>
      <c r="B2531"/>
      <c r="C2531"/>
      <c r="D2531"/>
      <c r="E2531"/>
      <c r="F2531"/>
      <c r="G2531"/>
      <c r="H2531"/>
      <c r="I2531"/>
      <c r="J2531" s="183"/>
      <c r="K2531"/>
      <c r="L2531" s="184"/>
      <c r="M2531" s="184"/>
      <c r="N2531" s="183"/>
    </row>
    <row r="2532" spans="1:14" x14ac:dyDescent="0.25">
      <c r="A2532"/>
      <c r="B2532"/>
      <c r="C2532"/>
      <c r="D2532"/>
      <c r="E2532"/>
      <c r="F2532"/>
      <c r="G2532"/>
      <c r="H2532"/>
      <c r="I2532"/>
      <c r="J2532" s="183"/>
      <c r="K2532"/>
      <c r="L2532" s="184"/>
      <c r="M2532" s="184"/>
      <c r="N2532" s="183"/>
    </row>
    <row r="2533" spans="1:14" x14ac:dyDescent="0.25">
      <c r="A2533"/>
      <c r="B2533"/>
      <c r="C2533"/>
      <c r="D2533"/>
      <c r="E2533"/>
      <c r="F2533"/>
      <c r="G2533"/>
      <c r="H2533"/>
      <c r="I2533"/>
      <c r="J2533" s="183"/>
      <c r="K2533"/>
      <c r="L2533" s="184"/>
      <c r="M2533" s="184"/>
      <c r="N2533" s="183"/>
    </row>
    <row r="2534" spans="1:14" x14ac:dyDescent="0.25">
      <c r="A2534"/>
      <c r="B2534"/>
      <c r="C2534"/>
      <c r="D2534"/>
      <c r="E2534"/>
      <c r="F2534"/>
      <c r="G2534"/>
      <c r="H2534"/>
      <c r="I2534"/>
      <c r="J2534" s="183"/>
      <c r="K2534"/>
      <c r="L2534" s="184"/>
      <c r="M2534" s="184"/>
      <c r="N2534" s="183"/>
    </row>
    <row r="2535" spans="1:14" x14ac:dyDescent="0.25">
      <c r="A2535"/>
      <c r="B2535"/>
      <c r="C2535"/>
      <c r="D2535"/>
      <c r="E2535"/>
      <c r="F2535"/>
      <c r="G2535"/>
      <c r="H2535"/>
      <c r="I2535"/>
      <c r="J2535" s="183"/>
      <c r="K2535"/>
      <c r="L2535" s="184"/>
      <c r="M2535" s="184"/>
      <c r="N2535" s="183"/>
    </row>
    <row r="2536" spans="1:14" x14ac:dyDescent="0.25">
      <c r="A2536"/>
      <c r="B2536"/>
      <c r="C2536"/>
      <c r="D2536"/>
      <c r="E2536"/>
      <c r="F2536"/>
      <c r="G2536"/>
      <c r="H2536"/>
      <c r="I2536"/>
      <c r="J2536" s="183"/>
      <c r="K2536"/>
      <c r="L2536" s="184"/>
      <c r="M2536" s="184"/>
      <c r="N2536" s="183"/>
    </row>
    <row r="2537" spans="1:14" x14ac:dyDescent="0.25">
      <c r="A2537"/>
      <c r="B2537"/>
      <c r="C2537"/>
      <c r="D2537"/>
      <c r="E2537"/>
      <c r="F2537"/>
      <c r="G2537"/>
      <c r="H2537"/>
      <c r="I2537"/>
      <c r="J2537" s="183"/>
      <c r="K2537"/>
      <c r="L2537" s="184"/>
      <c r="M2537" s="184"/>
      <c r="N2537" s="183"/>
    </row>
    <row r="2538" spans="1:14" x14ac:dyDescent="0.25">
      <c r="A2538"/>
      <c r="B2538"/>
      <c r="C2538"/>
      <c r="D2538"/>
      <c r="E2538"/>
      <c r="F2538"/>
      <c r="G2538"/>
      <c r="H2538"/>
      <c r="I2538"/>
      <c r="J2538" s="183"/>
      <c r="K2538"/>
      <c r="L2538" s="184"/>
      <c r="M2538" s="184"/>
      <c r="N2538" s="183"/>
    </row>
    <row r="2539" spans="1:14" x14ac:dyDescent="0.25">
      <c r="A2539"/>
      <c r="B2539"/>
      <c r="C2539"/>
      <c r="D2539"/>
      <c r="E2539"/>
      <c r="F2539"/>
      <c r="G2539"/>
      <c r="H2539"/>
      <c r="I2539"/>
      <c r="J2539" s="183"/>
      <c r="K2539"/>
      <c r="L2539" s="184"/>
      <c r="M2539" s="184"/>
      <c r="N2539" s="183"/>
    </row>
    <row r="2540" spans="1:14" x14ac:dyDescent="0.25">
      <c r="A2540"/>
      <c r="B2540"/>
      <c r="C2540"/>
      <c r="D2540"/>
      <c r="E2540"/>
      <c r="F2540"/>
      <c r="G2540"/>
      <c r="H2540"/>
      <c r="I2540"/>
      <c r="J2540" s="183"/>
      <c r="K2540"/>
      <c r="L2540" s="184"/>
      <c r="M2540" s="184"/>
      <c r="N2540" s="183"/>
    </row>
    <row r="2541" spans="1:14" x14ac:dyDescent="0.25">
      <c r="A2541"/>
      <c r="B2541"/>
      <c r="C2541"/>
      <c r="D2541"/>
      <c r="E2541"/>
      <c r="F2541"/>
      <c r="G2541"/>
      <c r="H2541"/>
      <c r="I2541"/>
      <c r="J2541" s="183"/>
      <c r="K2541"/>
      <c r="L2541" s="184"/>
      <c r="M2541" s="184"/>
      <c r="N2541" s="183"/>
    </row>
    <row r="2542" spans="1:14" x14ac:dyDescent="0.25">
      <c r="A2542"/>
      <c r="B2542"/>
      <c r="C2542"/>
      <c r="D2542"/>
      <c r="E2542"/>
      <c r="F2542"/>
      <c r="G2542"/>
      <c r="H2542"/>
      <c r="I2542"/>
      <c r="J2542" s="183"/>
      <c r="K2542"/>
      <c r="L2542" s="184"/>
      <c r="M2542" s="184"/>
      <c r="N2542" s="183"/>
    </row>
    <row r="2543" spans="1:14" x14ac:dyDescent="0.25">
      <c r="A2543"/>
      <c r="B2543"/>
      <c r="C2543"/>
      <c r="D2543"/>
      <c r="E2543"/>
      <c r="F2543"/>
      <c r="G2543"/>
      <c r="H2543"/>
      <c r="I2543"/>
      <c r="J2543" s="183"/>
      <c r="K2543"/>
      <c r="L2543" s="184"/>
      <c r="M2543" s="184"/>
      <c r="N2543" s="183"/>
    </row>
    <row r="2544" spans="1:14" x14ac:dyDescent="0.25">
      <c r="A2544"/>
      <c r="B2544"/>
      <c r="C2544"/>
      <c r="D2544"/>
      <c r="E2544"/>
      <c r="F2544"/>
      <c r="G2544"/>
      <c r="H2544"/>
      <c r="I2544"/>
      <c r="J2544" s="183"/>
      <c r="K2544"/>
      <c r="L2544" s="184"/>
      <c r="M2544" s="184"/>
      <c r="N2544" s="183"/>
    </row>
    <row r="2545" spans="1:14" x14ac:dyDescent="0.25">
      <c r="A2545"/>
      <c r="B2545"/>
      <c r="C2545"/>
      <c r="D2545"/>
      <c r="E2545"/>
      <c r="F2545"/>
      <c r="G2545"/>
      <c r="H2545"/>
      <c r="I2545"/>
      <c r="J2545" s="183"/>
      <c r="K2545"/>
      <c r="L2545" s="184"/>
      <c r="M2545" s="184"/>
      <c r="N2545" s="183"/>
    </row>
    <row r="2546" spans="1:14" x14ac:dyDescent="0.25">
      <c r="A2546"/>
      <c r="B2546"/>
      <c r="C2546"/>
      <c r="D2546"/>
      <c r="E2546"/>
      <c r="F2546"/>
      <c r="G2546"/>
      <c r="H2546"/>
      <c r="I2546"/>
      <c r="J2546" s="183"/>
      <c r="K2546"/>
      <c r="L2546" s="184"/>
      <c r="M2546" s="184"/>
      <c r="N2546" s="183"/>
    </row>
    <row r="2547" spans="1:14" x14ac:dyDescent="0.25">
      <c r="A2547"/>
      <c r="B2547"/>
      <c r="C2547"/>
      <c r="D2547"/>
      <c r="E2547"/>
      <c r="F2547"/>
      <c r="G2547"/>
      <c r="H2547"/>
      <c r="I2547"/>
      <c r="J2547" s="183"/>
      <c r="K2547"/>
      <c r="L2547" s="184"/>
      <c r="M2547" s="184"/>
      <c r="N2547" s="183"/>
    </row>
    <row r="2548" spans="1:14" x14ac:dyDescent="0.25">
      <c r="A2548"/>
      <c r="B2548"/>
      <c r="C2548"/>
      <c r="D2548"/>
      <c r="E2548"/>
      <c r="F2548"/>
      <c r="G2548"/>
      <c r="H2548"/>
      <c r="I2548"/>
      <c r="J2548" s="183"/>
      <c r="K2548"/>
      <c r="L2548" s="184"/>
      <c r="M2548" s="184"/>
      <c r="N2548" s="183"/>
    </row>
    <row r="2549" spans="1:14" x14ac:dyDescent="0.25">
      <c r="A2549"/>
      <c r="B2549"/>
      <c r="C2549"/>
      <c r="D2549"/>
      <c r="E2549"/>
      <c r="F2549"/>
      <c r="G2549"/>
      <c r="H2549"/>
      <c r="I2549"/>
      <c r="J2549" s="183"/>
      <c r="K2549"/>
      <c r="L2549" s="184"/>
      <c r="M2549" s="184"/>
      <c r="N2549" s="183"/>
    </row>
    <row r="2550" spans="1:14" x14ac:dyDescent="0.25">
      <c r="A2550"/>
      <c r="B2550"/>
      <c r="C2550"/>
      <c r="D2550"/>
      <c r="E2550"/>
      <c r="F2550"/>
      <c r="G2550"/>
      <c r="H2550"/>
      <c r="I2550"/>
      <c r="J2550" s="183"/>
      <c r="K2550"/>
      <c r="L2550" s="184"/>
      <c r="M2550" s="184"/>
      <c r="N2550" s="183"/>
    </row>
    <row r="2551" spans="1:14" x14ac:dyDescent="0.25">
      <c r="A2551"/>
      <c r="B2551"/>
      <c r="C2551"/>
      <c r="D2551"/>
      <c r="E2551"/>
      <c r="F2551"/>
      <c r="G2551"/>
      <c r="H2551"/>
      <c r="I2551"/>
      <c r="J2551" s="183"/>
      <c r="K2551"/>
      <c r="L2551" s="184"/>
      <c r="M2551" s="184"/>
      <c r="N2551" s="183"/>
    </row>
    <row r="2552" spans="1:14" x14ac:dyDescent="0.25">
      <c r="A2552"/>
      <c r="B2552"/>
      <c r="C2552"/>
      <c r="D2552"/>
      <c r="E2552"/>
      <c r="F2552"/>
      <c r="G2552"/>
      <c r="H2552"/>
      <c r="I2552"/>
      <c r="J2552" s="183"/>
      <c r="K2552"/>
      <c r="L2552" s="184"/>
      <c r="M2552" s="184"/>
      <c r="N2552" s="183"/>
    </row>
    <row r="2553" spans="1:14" x14ac:dyDescent="0.25">
      <c r="A2553"/>
      <c r="B2553"/>
      <c r="C2553"/>
      <c r="D2553"/>
      <c r="E2553"/>
      <c r="F2553"/>
      <c r="G2553"/>
      <c r="H2553"/>
      <c r="I2553"/>
      <c r="J2553" s="183"/>
      <c r="K2553"/>
      <c r="L2553" s="184"/>
      <c r="M2553" s="184"/>
      <c r="N2553" s="183"/>
    </row>
    <row r="2554" spans="1:14" x14ac:dyDescent="0.25">
      <c r="A2554"/>
      <c r="B2554"/>
      <c r="C2554"/>
      <c r="D2554"/>
      <c r="E2554"/>
      <c r="F2554"/>
      <c r="G2554"/>
      <c r="H2554"/>
      <c r="I2554"/>
      <c r="J2554" s="183"/>
      <c r="K2554"/>
      <c r="L2554" s="184"/>
      <c r="M2554" s="184"/>
      <c r="N2554" s="183"/>
    </row>
    <row r="2555" spans="1:14" x14ac:dyDescent="0.25">
      <c r="A2555"/>
      <c r="B2555"/>
      <c r="C2555"/>
      <c r="D2555"/>
      <c r="E2555"/>
      <c r="F2555"/>
      <c r="G2555"/>
      <c r="H2555"/>
      <c r="I2555"/>
      <c r="J2555" s="183"/>
      <c r="K2555"/>
      <c r="L2555" s="184"/>
      <c r="M2555" s="184"/>
      <c r="N2555" s="183"/>
    </row>
    <row r="2556" spans="1:14" x14ac:dyDescent="0.25">
      <c r="A2556"/>
      <c r="B2556"/>
      <c r="C2556"/>
      <c r="D2556"/>
      <c r="E2556"/>
      <c r="F2556"/>
      <c r="G2556"/>
      <c r="H2556"/>
      <c r="I2556"/>
      <c r="J2556" s="183"/>
      <c r="K2556"/>
      <c r="L2556" s="184"/>
      <c r="M2556" s="184"/>
      <c r="N2556" s="183"/>
    </row>
    <row r="2557" spans="1:14" x14ac:dyDescent="0.25">
      <c r="A2557"/>
      <c r="B2557"/>
      <c r="C2557"/>
      <c r="D2557"/>
      <c r="E2557"/>
      <c r="F2557"/>
      <c r="G2557"/>
      <c r="H2557"/>
      <c r="I2557"/>
      <c r="J2557" s="183"/>
      <c r="K2557"/>
      <c r="L2557" s="184"/>
      <c r="M2557" s="184"/>
      <c r="N2557" s="183"/>
    </row>
    <row r="2558" spans="1:14" x14ac:dyDescent="0.25">
      <c r="A2558"/>
      <c r="B2558"/>
      <c r="C2558"/>
      <c r="D2558"/>
      <c r="E2558"/>
      <c r="F2558"/>
      <c r="G2558"/>
      <c r="H2558"/>
      <c r="I2558"/>
      <c r="J2558" s="183"/>
      <c r="K2558"/>
      <c r="L2558" s="184"/>
      <c r="M2558" s="184"/>
      <c r="N2558" s="183"/>
    </row>
    <row r="2559" spans="1:14" x14ac:dyDescent="0.25">
      <c r="A2559"/>
      <c r="B2559"/>
      <c r="C2559"/>
      <c r="D2559"/>
      <c r="E2559"/>
      <c r="F2559"/>
      <c r="G2559"/>
      <c r="H2559"/>
      <c r="I2559"/>
      <c r="J2559" s="183"/>
      <c r="K2559"/>
      <c r="L2559" s="184"/>
      <c r="M2559" s="184"/>
      <c r="N2559" s="183"/>
    </row>
    <row r="2560" spans="1:14" x14ac:dyDescent="0.25">
      <c r="A2560"/>
      <c r="B2560"/>
      <c r="C2560"/>
      <c r="D2560"/>
      <c r="E2560"/>
      <c r="F2560"/>
      <c r="G2560"/>
      <c r="H2560"/>
      <c r="I2560"/>
      <c r="J2560" s="183"/>
      <c r="K2560"/>
      <c r="L2560" s="184"/>
      <c r="M2560" s="184"/>
      <c r="N2560" s="183"/>
    </row>
    <row r="2561" spans="1:14" x14ac:dyDescent="0.25">
      <c r="A2561"/>
      <c r="B2561"/>
      <c r="C2561"/>
      <c r="D2561"/>
      <c r="E2561"/>
      <c r="F2561"/>
      <c r="G2561"/>
      <c r="H2561"/>
      <c r="I2561"/>
      <c r="J2561" s="183"/>
      <c r="K2561"/>
      <c r="L2561" s="184"/>
      <c r="M2561" s="184"/>
      <c r="N2561" s="183"/>
    </row>
    <row r="2562" spans="1:14" x14ac:dyDescent="0.25">
      <c r="A2562"/>
      <c r="B2562"/>
      <c r="C2562"/>
      <c r="D2562"/>
      <c r="E2562"/>
      <c r="F2562"/>
      <c r="G2562"/>
      <c r="H2562"/>
      <c r="I2562"/>
      <c r="J2562" s="183"/>
      <c r="K2562"/>
      <c r="L2562" s="184"/>
      <c r="M2562" s="184"/>
      <c r="N2562" s="183"/>
    </row>
    <row r="2563" spans="1:14" x14ac:dyDescent="0.25">
      <c r="A2563"/>
      <c r="B2563"/>
      <c r="C2563"/>
      <c r="D2563"/>
      <c r="E2563"/>
      <c r="F2563"/>
      <c r="G2563"/>
      <c r="H2563"/>
      <c r="I2563"/>
      <c r="J2563" s="183"/>
      <c r="K2563"/>
      <c r="L2563" s="184"/>
      <c r="M2563" s="184"/>
      <c r="N2563" s="183"/>
    </row>
    <row r="2564" spans="1:14" x14ac:dyDescent="0.25">
      <c r="A2564"/>
      <c r="B2564"/>
      <c r="C2564"/>
      <c r="D2564"/>
      <c r="E2564"/>
      <c r="F2564"/>
      <c r="G2564"/>
      <c r="H2564"/>
      <c r="I2564"/>
      <c r="J2564" s="183"/>
      <c r="K2564"/>
      <c r="L2564" s="184"/>
      <c r="M2564" s="184"/>
      <c r="N2564" s="183"/>
    </row>
    <row r="2565" spans="1:14" x14ac:dyDescent="0.25">
      <c r="A2565"/>
      <c r="B2565"/>
      <c r="C2565"/>
      <c r="D2565"/>
      <c r="E2565"/>
      <c r="F2565"/>
      <c r="G2565"/>
      <c r="H2565"/>
      <c r="I2565"/>
      <c r="J2565" s="183"/>
      <c r="K2565"/>
      <c r="L2565" s="184"/>
      <c r="M2565" s="184"/>
      <c r="N2565" s="183"/>
    </row>
    <row r="2566" spans="1:14" x14ac:dyDescent="0.25">
      <c r="A2566"/>
      <c r="B2566"/>
      <c r="C2566"/>
      <c r="D2566"/>
      <c r="E2566"/>
      <c r="F2566"/>
      <c r="G2566"/>
      <c r="H2566"/>
      <c r="I2566"/>
      <c r="J2566" s="183"/>
      <c r="K2566"/>
      <c r="L2566" s="184"/>
      <c r="M2566" s="184"/>
      <c r="N2566" s="183"/>
    </row>
    <row r="2567" spans="1:14" x14ac:dyDescent="0.25">
      <c r="A2567"/>
      <c r="B2567"/>
      <c r="C2567"/>
      <c r="D2567"/>
      <c r="E2567"/>
      <c r="F2567"/>
      <c r="G2567"/>
      <c r="H2567"/>
      <c r="I2567"/>
      <c r="J2567" s="183"/>
      <c r="K2567"/>
      <c r="L2567" s="184"/>
      <c r="M2567" s="184"/>
      <c r="N2567" s="183"/>
    </row>
    <row r="2568" spans="1:14" x14ac:dyDescent="0.25">
      <c r="A2568"/>
      <c r="B2568"/>
      <c r="C2568"/>
      <c r="D2568"/>
      <c r="E2568"/>
      <c r="F2568"/>
      <c r="G2568"/>
      <c r="H2568"/>
      <c r="I2568"/>
      <c r="J2568" s="183"/>
      <c r="K2568"/>
      <c r="L2568" s="184"/>
      <c r="M2568" s="184"/>
      <c r="N2568" s="183"/>
    </row>
    <row r="2569" spans="1:14" x14ac:dyDescent="0.25">
      <c r="A2569"/>
      <c r="B2569"/>
      <c r="C2569"/>
      <c r="D2569"/>
      <c r="E2569"/>
      <c r="F2569"/>
      <c r="G2569"/>
      <c r="H2569"/>
      <c r="I2569"/>
      <c r="J2569" s="183"/>
      <c r="K2569"/>
      <c r="L2569" s="184"/>
      <c r="M2569" s="184"/>
      <c r="N2569" s="183"/>
    </row>
    <row r="2570" spans="1:14" x14ac:dyDescent="0.25">
      <c r="A2570"/>
      <c r="B2570"/>
      <c r="C2570"/>
      <c r="D2570"/>
      <c r="E2570"/>
      <c r="F2570"/>
      <c r="G2570"/>
      <c r="H2570"/>
      <c r="I2570"/>
      <c r="J2570" s="183"/>
      <c r="K2570"/>
      <c r="L2570" s="184"/>
      <c r="M2570" s="184"/>
      <c r="N2570" s="183"/>
    </row>
    <row r="2571" spans="1:14" x14ac:dyDescent="0.25">
      <c r="A2571"/>
      <c r="B2571"/>
      <c r="C2571"/>
      <c r="D2571"/>
      <c r="E2571"/>
      <c r="F2571"/>
      <c r="G2571"/>
      <c r="H2571"/>
      <c r="I2571"/>
      <c r="J2571" s="183"/>
      <c r="K2571"/>
      <c r="L2571" s="184"/>
      <c r="M2571" s="184"/>
      <c r="N2571" s="183"/>
    </row>
    <row r="2572" spans="1:14" x14ac:dyDescent="0.25">
      <c r="A2572"/>
      <c r="B2572"/>
      <c r="C2572"/>
      <c r="D2572"/>
      <c r="E2572"/>
      <c r="F2572"/>
      <c r="G2572"/>
      <c r="H2572"/>
      <c r="I2572"/>
      <c r="J2572" s="183"/>
      <c r="K2572"/>
      <c r="L2572" s="184"/>
      <c r="M2572" s="184"/>
      <c r="N2572" s="183"/>
    </row>
    <row r="2573" spans="1:14" x14ac:dyDescent="0.25">
      <c r="A2573"/>
      <c r="B2573"/>
      <c r="C2573"/>
      <c r="D2573"/>
      <c r="E2573"/>
      <c r="F2573"/>
      <c r="G2573"/>
      <c r="H2573"/>
      <c r="I2573"/>
      <c r="J2573" s="183"/>
      <c r="K2573"/>
      <c r="L2573" s="184"/>
      <c r="M2573" s="184"/>
      <c r="N2573" s="183"/>
    </row>
    <row r="2574" spans="1:14" x14ac:dyDescent="0.25">
      <c r="A2574"/>
      <c r="B2574"/>
      <c r="C2574"/>
      <c r="D2574"/>
      <c r="E2574"/>
      <c r="F2574"/>
      <c r="G2574"/>
      <c r="H2574"/>
      <c r="I2574"/>
      <c r="J2574" s="183"/>
      <c r="K2574"/>
      <c r="L2574" s="184"/>
      <c r="M2574" s="184"/>
      <c r="N2574" s="183"/>
    </row>
    <row r="2575" spans="1:14" x14ac:dyDescent="0.25">
      <c r="A2575"/>
      <c r="B2575"/>
      <c r="C2575"/>
      <c r="D2575"/>
      <c r="E2575"/>
      <c r="F2575"/>
      <c r="G2575"/>
      <c r="H2575"/>
      <c r="I2575"/>
      <c r="J2575" s="183"/>
      <c r="K2575"/>
      <c r="L2575" s="184"/>
      <c r="M2575" s="184"/>
      <c r="N2575" s="183"/>
    </row>
    <row r="2576" spans="1:14" x14ac:dyDescent="0.25">
      <c r="A2576"/>
      <c r="B2576"/>
      <c r="C2576"/>
      <c r="D2576"/>
      <c r="E2576"/>
      <c r="F2576"/>
      <c r="G2576"/>
      <c r="H2576"/>
      <c r="I2576"/>
      <c r="J2576" s="183"/>
      <c r="K2576"/>
      <c r="L2576" s="184"/>
      <c r="M2576" s="184"/>
      <c r="N2576" s="183"/>
    </row>
    <row r="2577" spans="1:14" x14ac:dyDescent="0.25">
      <c r="A2577"/>
      <c r="B2577"/>
      <c r="C2577"/>
      <c r="D2577"/>
      <c r="E2577"/>
      <c r="F2577"/>
      <c r="G2577"/>
      <c r="H2577"/>
      <c r="I2577"/>
      <c r="J2577" s="183"/>
      <c r="K2577"/>
      <c r="L2577" s="184"/>
      <c r="M2577" s="184"/>
      <c r="N2577" s="183"/>
    </row>
    <row r="2578" spans="1:14" x14ac:dyDescent="0.25">
      <c r="A2578"/>
      <c r="B2578"/>
      <c r="C2578"/>
      <c r="D2578"/>
      <c r="E2578"/>
      <c r="F2578"/>
      <c r="G2578"/>
      <c r="H2578"/>
      <c r="I2578"/>
      <c r="J2578" s="183"/>
      <c r="K2578"/>
      <c r="L2578" s="184"/>
      <c r="M2578" s="184"/>
      <c r="N2578" s="183"/>
    </row>
    <row r="2579" spans="1:14" x14ac:dyDescent="0.25">
      <c r="A2579"/>
      <c r="B2579"/>
      <c r="C2579"/>
      <c r="D2579"/>
      <c r="E2579"/>
      <c r="F2579"/>
      <c r="G2579"/>
      <c r="H2579"/>
      <c r="I2579"/>
      <c r="J2579" s="183"/>
      <c r="K2579"/>
      <c r="L2579" s="184"/>
      <c r="M2579" s="184"/>
      <c r="N2579" s="183"/>
    </row>
    <row r="2580" spans="1:14" x14ac:dyDescent="0.25">
      <c r="A2580"/>
      <c r="B2580"/>
      <c r="C2580"/>
      <c r="D2580"/>
      <c r="E2580"/>
      <c r="F2580"/>
      <c r="G2580"/>
      <c r="H2580"/>
      <c r="I2580"/>
      <c r="J2580" s="183"/>
      <c r="K2580"/>
      <c r="L2580" s="184"/>
      <c r="M2580" s="184"/>
      <c r="N2580" s="183"/>
    </row>
    <row r="2581" spans="1:14" x14ac:dyDescent="0.25">
      <c r="A2581"/>
      <c r="B2581"/>
      <c r="C2581"/>
      <c r="D2581"/>
      <c r="E2581"/>
      <c r="F2581"/>
      <c r="G2581"/>
      <c r="H2581"/>
      <c r="I2581"/>
      <c r="J2581" s="183"/>
      <c r="K2581"/>
      <c r="L2581" s="184"/>
      <c r="M2581" s="184"/>
      <c r="N2581" s="183"/>
    </row>
    <row r="2582" spans="1:14" x14ac:dyDescent="0.25">
      <c r="A2582"/>
      <c r="B2582"/>
      <c r="C2582"/>
      <c r="D2582"/>
      <c r="E2582"/>
      <c r="F2582"/>
      <c r="G2582"/>
      <c r="H2582"/>
      <c r="I2582"/>
      <c r="J2582" s="183"/>
      <c r="K2582"/>
      <c r="L2582" s="184"/>
      <c r="M2582" s="184"/>
      <c r="N2582" s="183"/>
    </row>
    <row r="2583" spans="1:14" x14ac:dyDescent="0.25">
      <c r="A2583"/>
      <c r="B2583"/>
      <c r="C2583"/>
      <c r="D2583"/>
      <c r="E2583"/>
      <c r="F2583"/>
      <c r="G2583"/>
      <c r="H2583"/>
      <c r="I2583"/>
      <c r="J2583" s="183"/>
      <c r="K2583"/>
      <c r="L2583" s="184"/>
      <c r="M2583" s="184"/>
      <c r="N2583" s="183"/>
    </row>
    <row r="2584" spans="1:14" x14ac:dyDescent="0.25">
      <c r="A2584"/>
      <c r="B2584"/>
      <c r="C2584"/>
      <c r="D2584"/>
      <c r="E2584"/>
      <c r="F2584"/>
      <c r="G2584"/>
      <c r="H2584"/>
      <c r="I2584"/>
      <c r="J2584" s="183"/>
      <c r="K2584"/>
      <c r="L2584" s="184"/>
      <c r="M2584" s="184"/>
      <c r="N2584" s="183"/>
    </row>
    <row r="2585" spans="1:14" x14ac:dyDescent="0.25">
      <c r="A2585"/>
      <c r="B2585"/>
      <c r="C2585"/>
      <c r="D2585"/>
      <c r="E2585"/>
      <c r="F2585"/>
      <c r="G2585"/>
      <c r="H2585"/>
      <c r="I2585"/>
      <c r="J2585" s="183"/>
      <c r="K2585"/>
      <c r="L2585" s="184"/>
      <c r="M2585" s="184"/>
      <c r="N2585" s="183"/>
    </row>
    <row r="2586" spans="1:14" x14ac:dyDescent="0.25">
      <c r="A2586"/>
      <c r="B2586"/>
      <c r="C2586"/>
      <c r="D2586"/>
      <c r="E2586"/>
      <c r="F2586"/>
      <c r="G2586"/>
      <c r="H2586"/>
      <c r="I2586"/>
      <c r="J2586" s="183"/>
      <c r="K2586"/>
      <c r="L2586" s="184"/>
      <c r="M2586" s="184"/>
      <c r="N2586" s="183"/>
    </row>
    <row r="2587" spans="1:14" x14ac:dyDescent="0.25">
      <c r="A2587"/>
      <c r="B2587"/>
      <c r="C2587"/>
      <c r="D2587"/>
      <c r="E2587"/>
      <c r="F2587"/>
      <c r="G2587"/>
      <c r="H2587"/>
      <c r="I2587"/>
      <c r="J2587" s="183"/>
      <c r="K2587"/>
      <c r="L2587" s="184"/>
      <c r="M2587" s="184"/>
      <c r="N2587" s="183"/>
    </row>
    <row r="2588" spans="1:14" x14ac:dyDescent="0.25">
      <c r="A2588"/>
      <c r="B2588"/>
      <c r="C2588"/>
      <c r="D2588"/>
      <c r="E2588"/>
      <c r="F2588"/>
      <c r="G2588"/>
      <c r="H2588"/>
      <c r="I2588"/>
      <c r="J2588" s="183"/>
      <c r="K2588"/>
      <c r="L2588" s="184"/>
      <c r="M2588" s="184"/>
      <c r="N2588" s="183"/>
    </row>
    <row r="2589" spans="1:14" x14ac:dyDescent="0.25">
      <c r="A2589"/>
      <c r="B2589"/>
      <c r="C2589"/>
      <c r="D2589"/>
      <c r="E2589"/>
      <c r="F2589"/>
      <c r="G2589"/>
      <c r="H2589"/>
      <c r="I2589"/>
      <c r="J2589" s="183"/>
      <c r="K2589"/>
      <c r="L2589" s="184"/>
      <c r="M2589" s="184"/>
      <c r="N2589" s="183"/>
    </row>
    <row r="2590" spans="1:14" x14ac:dyDescent="0.25">
      <c r="A2590"/>
      <c r="B2590"/>
      <c r="C2590"/>
      <c r="D2590"/>
      <c r="E2590"/>
      <c r="F2590"/>
      <c r="G2590"/>
      <c r="H2590"/>
      <c r="I2590"/>
      <c r="J2590" s="183"/>
      <c r="K2590"/>
      <c r="L2590" s="184"/>
      <c r="M2590" s="184"/>
      <c r="N2590" s="183"/>
    </row>
    <row r="2591" spans="1:14" x14ac:dyDescent="0.25">
      <c r="A2591"/>
      <c r="B2591"/>
      <c r="C2591"/>
      <c r="D2591"/>
      <c r="E2591"/>
      <c r="F2591"/>
      <c r="G2591"/>
      <c r="H2591"/>
      <c r="I2591"/>
      <c r="J2591" s="183"/>
      <c r="K2591"/>
      <c r="L2591" s="184"/>
      <c r="M2591" s="184"/>
      <c r="N2591" s="183"/>
    </row>
    <row r="2592" spans="1:14" x14ac:dyDescent="0.25">
      <c r="A2592"/>
      <c r="B2592"/>
      <c r="C2592"/>
      <c r="D2592"/>
      <c r="E2592"/>
      <c r="F2592"/>
      <c r="G2592"/>
      <c r="H2592"/>
      <c r="I2592"/>
      <c r="J2592" s="183"/>
      <c r="K2592"/>
      <c r="L2592" s="184"/>
      <c r="M2592" s="184"/>
      <c r="N2592" s="183"/>
    </row>
    <row r="2593" spans="1:14" x14ac:dyDescent="0.25">
      <c r="A2593"/>
      <c r="B2593"/>
      <c r="C2593"/>
      <c r="D2593"/>
      <c r="E2593"/>
      <c r="F2593"/>
      <c r="G2593"/>
      <c r="H2593"/>
      <c r="I2593"/>
      <c r="J2593" s="183"/>
      <c r="K2593"/>
      <c r="L2593" s="184"/>
      <c r="M2593" s="184"/>
      <c r="N2593" s="183"/>
    </row>
    <row r="2594" spans="1:14" x14ac:dyDescent="0.25">
      <c r="A2594"/>
      <c r="B2594"/>
      <c r="C2594"/>
      <c r="D2594"/>
      <c r="E2594"/>
      <c r="F2594"/>
      <c r="G2594"/>
      <c r="H2594"/>
      <c r="I2594"/>
      <c r="J2594" s="183"/>
      <c r="K2594"/>
      <c r="L2594" s="184"/>
      <c r="M2594" s="184"/>
      <c r="N2594" s="183"/>
    </row>
    <row r="2595" spans="1:14" x14ac:dyDescent="0.25">
      <c r="A2595"/>
      <c r="B2595"/>
      <c r="C2595"/>
      <c r="D2595"/>
      <c r="E2595"/>
      <c r="F2595"/>
      <c r="G2595"/>
      <c r="H2595"/>
      <c r="I2595"/>
      <c r="J2595" s="183"/>
      <c r="K2595"/>
      <c r="L2595" s="184"/>
      <c r="M2595" s="184"/>
      <c r="N2595" s="183"/>
    </row>
    <row r="2596" spans="1:14" x14ac:dyDescent="0.25">
      <c r="A2596"/>
      <c r="B2596"/>
      <c r="C2596"/>
      <c r="D2596"/>
      <c r="E2596"/>
      <c r="F2596"/>
      <c r="G2596"/>
      <c r="H2596"/>
      <c r="I2596"/>
      <c r="J2596" s="183"/>
      <c r="K2596"/>
      <c r="L2596" s="184"/>
      <c r="M2596" s="184"/>
      <c r="N2596" s="183"/>
    </row>
    <row r="2597" spans="1:14" x14ac:dyDescent="0.25">
      <c r="A2597"/>
      <c r="B2597"/>
      <c r="C2597"/>
      <c r="D2597"/>
      <c r="E2597"/>
      <c r="F2597"/>
      <c r="G2597"/>
      <c r="H2597"/>
      <c r="I2597"/>
      <c r="J2597" s="183"/>
      <c r="K2597"/>
      <c r="L2597" s="184"/>
      <c r="M2597" s="184"/>
      <c r="N2597" s="183"/>
    </row>
    <row r="2598" spans="1:14" x14ac:dyDescent="0.25">
      <c r="A2598"/>
      <c r="B2598"/>
      <c r="C2598"/>
      <c r="D2598"/>
      <c r="E2598"/>
      <c r="F2598"/>
      <c r="G2598"/>
      <c r="H2598"/>
      <c r="I2598"/>
      <c r="J2598" s="183"/>
      <c r="K2598"/>
      <c r="L2598" s="184"/>
      <c r="M2598" s="184"/>
      <c r="N2598" s="183"/>
    </row>
    <row r="2599" spans="1:14" x14ac:dyDescent="0.25">
      <c r="A2599"/>
      <c r="B2599"/>
      <c r="C2599"/>
      <c r="D2599"/>
      <c r="E2599"/>
      <c r="F2599"/>
      <c r="G2599"/>
      <c r="H2599"/>
      <c r="I2599"/>
      <c r="J2599" s="183"/>
      <c r="K2599"/>
      <c r="L2599" s="184"/>
      <c r="M2599" s="184"/>
      <c r="N2599" s="183"/>
    </row>
    <row r="2600" spans="1:14" x14ac:dyDescent="0.25">
      <c r="A2600"/>
      <c r="B2600"/>
      <c r="C2600"/>
      <c r="D2600"/>
      <c r="E2600"/>
      <c r="F2600"/>
      <c r="G2600"/>
      <c r="H2600"/>
      <c r="I2600"/>
      <c r="J2600" s="183"/>
      <c r="K2600"/>
      <c r="L2600" s="184"/>
      <c r="M2600" s="184"/>
      <c r="N2600" s="183"/>
    </row>
    <row r="2601" spans="1:14" x14ac:dyDescent="0.25">
      <c r="A2601"/>
      <c r="B2601"/>
      <c r="C2601"/>
      <c r="D2601"/>
      <c r="E2601"/>
      <c r="F2601"/>
      <c r="G2601"/>
      <c r="H2601"/>
      <c r="I2601"/>
      <c r="J2601" s="183"/>
      <c r="K2601"/>
      <c r="L2601" s="184"/>
      <c r="M2601" s="184"/>
      <c r="N2601" s="183"/>
    </row>
    <row r="2602" spans="1:14" x14ac:dyDescent="0.25">
      <c r="A2602"/>
      <c r="B2602"/>
      <c r="C2602"/>
      <c r="D2602"/>
      <c r="E2602"/>
      <c r="F2602"/>
      <c r="G2602"/>
      <c r="H2602"/>
      <c r="I2602"/>
      <c r="J2602" s="183"/>
      <c r="K2602"/>
      <c r="L2602" s="184"/>
      <c r="M2602" s="184"/>
      <c r="N2602" s="183"/>
    </row>
    <row r="2603" spans="1:14" x14ac:dyDescent="0.25">
      <c r="A2603"/>
      <c r="B2603"/>
      <c r="C2603"/>
      <c r="D2603"/>
      <c r="E2603"/>
      <c r="F2603"/>
      <c r="G2603"/>
      <c r="H2603"/>
      <c r="I2603"/>
      <c r="J2603" s="183"/>
      <c r="K2603"/>
      <c r="L2603" s="184"/>
      <c r="M2603" s="184"/>
      <c r="N2603" s="183"/>
    </row>
    <row r="2604" spans="1:14" x14ac:dyDescent="0.25">
      <c r="A2604"/>
      <c r="B2604"/>
      <c r="C2604"/>
      <c r="D2604"/>
      <c r="E2604"/>
      <c r="F2604"/>
      <c r="G2604"/>
      <c r="H2604"/>
      <c r="I2604"/>
      <c r="J2604" s="183"/>
      <c r="K2604"/>
      <c r="L2604" s="184"/>
      <c r="M2604" s="184"/>
      <c r="N2604" s="183"/>
    </row>
    <row r="2605" spans="1:14" x14ac:dyDescent="0.25">
      <c r="A2605"/>
      <c r="B2605"/>
      <c r="C2605"/>
      <c r="D2605"/>
      <c r="E2605"/>
      <c r="F2605"/>
      <c r="G2605"/>
      <c r="H2605"/>
      <c r="I2605"/>
      <c r="J2605" s="183"/>
      <c r="K2605"/>
      <c r="L2605" s="184"/>
      <c r="M2605" s="184"/>
      <c r="N2605" s="183"/>
    </row>
    <row r="2606" spans="1:14" x14ac:dyDescent="0.25">
      <c r="A2606"/>
      <c r="B2606"/>
      <c r="C2606"/>
      <c r="D2606"/>
      <c r="E2606"/>
      <c r="F2606"/>
      <c r="G2606"/>
      <c r="H2606"/>
      <c r="I2606"/>
      <c r="J2606" s="183"/>
      <c r="K2606"/>
      <c r="L2606" s="184"/>
      <c r="M2606" s="184"/>
      <c r="N2606" s="183"/>
    </row>
    <row r="2607" spans="1:14" x14ac:dyDescent="0.25">
      <c r="A2607"/>
      <c r="B2607"/>
      <c r="C2607"/>
      <c r="D2607"/>
      <c r="E2607"/>
      <c r="F2607"/>
      <c r="G2607"/>
      <c r="H2607"/>
      <c r="I2607"/>
      <c r="J2607" s="183"/>
      <c r="K2607"/>
      <c r="L2607" s="184"/>
      <c r="M2607" s="184"/>
      <c r="N2607" s="183"/>
    </row>
    <row r="2608" spans="1:14" x14ac:dyDescent="0.25">
      <c r="A2608"/>
      <c r="B2608"/>
      <c r="C2608"/>
      <c r="D2608"/>
      <c r="E2608"/>
      <c r="F2608"/>
      <c r="G2608"/>
      <c r="H2608"/>
      <c r="I2608"/>
      <c r="J2608" s="183"/>
      <c r="K2608"/>
      <c r="L2608" s="184"/>
      <c r="M2608" s="184"/>
      <c r="N2608" s="183"/>
    </row>
    <row r="2609" spans="1:14" x14ac:dyDescent="0.25">
      <c r="A2609"/>
      <c r="B2609"/>
      <c r="C2609"/>
      <c r="D2609"/>
      <c r="E2609"/>
      <c r="F2609"/>
      <c r="G2609"/>
      <c r="H2609"/>
      <c r="I2609"/>
      <c r="J2609" s="183"/>
      <c r="K2609"/>
      <c r="L2609" s="184"/>
      <c r="M2609" s="184"/>
      <c r="N2609" s="183"/>
    </row>
    <row r="2610" spans="1:14" x14ac:dyDescent="0.25">
      <c r="A2610"/>
      <c r="B2610"/>
      <c r="C2610"/>
      <c r="D2610"/>
      <c r="E2610"/>
      <c r="F2610"/>
      <c r="G2610"/>
      <c r="H2610"/>
      <c r="I2610"/>
      <c r="J2610" s="183"/>
      <c r="K2610"/>
      <c r="L2610" s="184"/>
      <c r="M2610" s="184"/>
      <c r="N2610" s="183"/>
    </row>
    <row r="2611" spans="1:14" x14ac:dyDescent="0.25">
      <c r="A2611"/>
      <c r="B2611"/>
      <c r="C2611"/>
      <c r="D2611"/>
      <c r="E2611"/>
      <c r="F2611"/>
      <c r="G2611"/>
      <c r="H2611"/>
      <c r="I2611"/>
      <c r="J2611" s="183"/>
      <c r="K2611"/>
      <c r="L2611" s="184"/>
      <c r="M2611" s="184"/>
      <c r="N2611" s="183"/>
    </row>
    <row r="2612" spans="1:14" x14ac:dyDescent="0.25">
      <c r="A2612"/>
      <c r="B2612"/>
      <c r="C2612"/>
      <c r="D2612"/>
      <c r="E2612"/>
      <c r="F2612"/>
      <c r="G2612"/>
      <c r="H2612"/>
      <c r="I2612"/>
      <c r="J2612" s="183"/>
      <c r="K2612"/>
      <c r="L2612" s="184"/>
      <c r="M2612" s="184"/>
      <c r="N2612" s="183"/>
    </row>
    <row r="2613" spans="1:14" x14ac:dyDescent="0.25">
      <c r="A2613"/>
      <c r="B2613"/>
      <c r="C2613"/>
      <c r="D2613"/>
      <c r="E2613"/>
      <c r="F2613"/>
      <c r="G2613"/>
      <c r="H2613"/>
      <c r="I2613"/>
      <c r="J2613" s="183"/>
      <c r="K2613"/>
      <c r="L2613" s="184"/>
      <c r="M2613" s="184"/>
      <c r="N2613" s="183"/>
    </row>
    <row r="2614" spans="1:14" x14ac:dyDescent="0.25">
      <c r="A2614"/>
      <c r="B2614"/>
      <c r="C2614"/>
      <c r="D2614"/>
      <c r="E2614"/>
      <c r="F2614"/>
      <c r="G2614"/>
      <c r="H2614"/>
      <c r="I2614"/>
      <c r="J2614" s="183"/>
      <c r="K2614"/>
      <c r="L2614" s="184"/>
      <c r="M2614" s="184"/>
      <c r="N2614" s="183"/>
    </row>
    <row r="2615" spans="1:14" x14ac:dyDescent="0.25">
      <c r="A2615"/>
      <c r="B2615"/>
      <c r="C2615"/>
      <c r="D2615"/>
      <c r="E2615"/>
      <c r="F2615"/>
      <c r="G2615"/>
      <c r="H2615"/>
      <c r="I2615"/>
      <c r="J2615" s="183"/>
      <c r="K2615"/>
      <c r="L2615" s="184"/>
      <c r="M2615" s="184"/>
      <c r="N2615" s="183"/>
    </row>
    <row r="2616" spans="1:14" x14ac:dyDescent="0.25">
      <c r="A2616"/>
      <c r="B2616"/>
      <c r="C2616"/>
      <c r="D2616"/>
      <c r="E2616"/>
      <c r="F2616"/>
      <c r="G2616"/>
      <c r="H2616"/>
      <c r="I2616"/>
      <c r="J2616" s="183"/>
      <c r="K2616"/>
      <c r="L2616" s="184"/>
      <c r="M2616" s="184"/>
      <c r="N2616" s="183"/>
    </row>
    <row r="2617" spans="1:14" x14ac:dyDescent="0.25">
      <c r="A2617"/>
      <c r="B2617"/>
      <c r="C2617"/>
      <c r="D2617"/>
      <c r="E2617"/>
      <c r="F2617"/>
      <c r="G2617"/>
      <c r="H2617"/>
      <c r="I2617"/>
      <c r="J2617" s="183"/>
      <c r="K2617"/>
      <c r="L2617" s="184"/>
      <c r="M2617" s="184"/>
      <c r="N2617" s="183"/>
    </row>
    <row r="2618" spans="1:14" x14ac:dyDescent="0.25">
      <c r="A2618"/>
      <c r="B2618"/>
      <c r="C2618"/>
      <c r="D2618"/>
      <c r="E2618"/>
      <c r="F2618"/>
      <c r="G2618"/>
      <c r="H2618"/>
      <c r="I2618"/>
      <c r="J2618" s="183"/>
      <c r="K2618"/>
      <c r="L2618" s="184"/>
      <c r="M2618" s="184"/>
      <c r="N2618" s="183"/>
    </row>
    <row r="2619" spans="1:14" x14ac:dyDescent="0.25">
      <c r="A2619"/>
      <c r="B2619"/>
      <c r="C2619"/>
      <c r="D2619"/>
      <c r="E2619"/>
      <c r="F2619"/>
      <c r="G2619"/>
      <c r="H2619"/>
      <c r="I2619"/>
      <c r="J2619" s="183"/>
      <c r="K2619"/>
      <c r="L2619" s="184"/>
      <c r="M2619" s="184"/>
      <c r="N2619" s="183"/>
    </row>
    <row r="2620" spans="1:14" x14ac:dyDescent="0.25">
      <c r="A2620"/>
      <c r="B2620"/>
      <c r="C2620"/>
      <c r="D2620"/>
      <c r="E2620"/>
      <c r="F2620"/>
      <c r="G2620"/>
      <c r="H2620"/>
      <c r="I2620"/>
      <c r="J2620" s="183"/>
      <c r="K2620"/>
      <c r="L2620" s="184"/>
      <c r="M2620" s="184"/>
      <c r="N2620" s="183"/>
    </row>
    <row r="2621" spans="1:14" x14ac:dyDescent="0.25">
      <c r="A2621"/>
      <c r="B2621"/>
      <c r="C2621"/>
      <c r="D2621"/>
      <c r="E2621"/>
      <c r="F2621"/>
      <c r="G2621"/>
      <c r="H2621"/>
      <c r="I2621"/>
      <c r="J2621" s="183"/>
      <c r="K2621"/>
      <c r="L2621" s="184"/>
      <c r="M2621" s="184"/>
      <c r="N2621" s="183"/>
    </row>
    <row r="2622" spans="1:14" x14ac:dyDescent="0.25">
      <c r="A2622"/>
      <c r="B2622"/>
      <c r="C2622"/>
      <c r="D2622"/>
      <c r="E2622"/>
      <c r="F2622"/>
      <c r="G2622"/>
      <c r="H2622"/>
      <c r="I2622"/>
      <c r="J2622" s="183"/>
      <c r="K2622"/>
      <c r="L2622" s="184"/>
      <c r="M2622" s="184"/>
      <c r="N2622" s="183"/>
    </row>
    <row r="2623" spans="1:14" x14ac:dyDescent="0.25">
      <c r="A2623"/>
      <c r="B2623"/>
      <c r="C2623"/>
      <c r="D2623"/>
      <c r="E2623"/>
      <c r="F2623"/>
      <c r="G2623"/>
      <c r="H2623"/>
      <c r="I2623"/>
      <c r="J2623" s="183"/>
      <c r="K2623"/>
      <c r="L2623" s="184"/>
      <c r="M2623" s="184"/>
      <c r="N2623" s="183"/>
    </row>
    <row r="2624" spans="1:14" x14ac:dyDescent="0.25">
      <c r="A2624"/>
      <c r="B2624"/>
      <c r="C2624"/>
      <c r="D2624"/>
      <c r="E2624"/>
      <c r="F2624"/>
      <c r="G2624"/>
      <c r="H2624"/>
      <c r="I2624"/>
      <c r="J2624" s="183"/>
      <c r="K2624"/>
      <c r="L2624" s="184"/>
      <c r="M2624" s="184"/>
      <c r="N2624" s="183"/>
    </row>
    <row r="2625" spans="1:14" x14ac:dyDescent="0.25">
      <c r="A2625"/>
      <c r="B2625"/>
      <c r="C2625"/>
      <c r="D2625"/>
      <c r="E2625"/>
      <c r="F2625"/>
      <c r="G2625"/>
      <c r="H2625"/>
      <c r="I2625"/>
      <c r="J2625" s="183"/>
      <c r="K2625"/>
      <c r="L2625" s="184"/>
      <c r="M2625" s="184"/>
      <c r="N2625" s="183"/>
    </row>
    <row r="2626" spans="1:14" x14ac:dyDescent="0.25">
      <c r="A2626"/>
      <c r="B2626"/>
      <c r="C2626"/>
      <c r="D2626"/>
      <c r="E2626"/>
      <c r="F2626"/>
      <c r="G2626"/>
      <c r="H2626"/>
      <c r="I2626"/>
      <c r="J2626" s="183"/>
      <c r="K2626"/>
      <c r="L2626" s="184"/>
      <c r="M2626" s="184"/>
      <c r="N2626" s="183"/>
    </row>
    <row r="2627" spans="1:14" x14ac:dyDescent="0.25">
      <c r="A2627"/>
      <c r="B2627"/>
      <c r="C2627"/>
      <c r="D2627"/>
      <c r="E2627"/>
      <c r="F2627"/>
      <c r="G2627"/>
      <c r="H2627"/>
      <c r="I2627"/>
      <c r="J2627" s="183"/>
      <c r="K2627"/>
      <c r="L2627" s="184"/>
      <c r="M2627" s="184"/>
      <c r="N2627" s="183"/>
    </row>
    <row r="2628" spans="1:14" x14ac:dyDescent="0.25">
      <c r="A2628"/>
      <c r="B2628"/>
      <c r="C2628"/>
      <c r="D2628"/>
      <c r="E2628"/>
      <c r="F2628"/>
      <c r="G2628"/>
      <c r="H2628"/>
      <c r="I2628"/>
      <c r="J2628" s="183"/>
      <c r="K2628"/>
      <c r="L2628" s="184"/>
      <c r="M2628" s="184"/>
      <c r="N2628" s="183"/>
    </row>
    <row r="2629" spans="1:14" x14ac:dyDescent="0.25">
      <c r="A2629"/>
      <c r="B2629"/>
      <c r="C2629"/>
      <c r="D2629"/>
      <c r="E2629"/>
      <c r="F2629"/>
      <c r="G2629"/>
      <c r="H2629"/>
      <c r="I2629"/>
      <c r="J2629" s="183"/>
      <c r="K2629"/>
      <c r="L2629" s="184"/>
      <c r="M2629" s="184"/>
      <c r="N2629" s="183"/>
    </row>
    <row r="2630" spans="1:14" x14ac:dyDescent="0.25">
      <c r="A2630"/>
      <c r="B2630"/>
      <c r="C2630"/>
      <c r="D2630"/>
      <c r="E2630"/>
      <c r="F2630"/>
      <c r="G2630"/>
      <c r="H2630"/>
      <c r="I2630"/>
      <c r="J2630" s="183"/>
      <c r="K2630"/>
      <c r="L2630" s="184"/>
      <c r="M2630" s="184"/>
      <c r="N2630" s="183"/>
    </row>
    <row r="2631" spans="1:14" x14ac:dyDescent="0.25">
      <c r="A2631"/>
      <c r="B2631"/>
      <c r="C2631"/>
      <c r="D2631"/>
      <c r="E2631"/>
      <c r="F2631"/>
      <c r="G2631"/>
      <c r="H2631"/>
      <c r="I2631"/>
      <c r="J2631" s="183"/>
      <c r="K2631"/>
      <c r="L2631" s="184"/>
      <c r="M2631" s="184"/>
      <c r="N2631" s="183"/>
    </row>
    <row r="2632" spans="1:14" x14ac:dyDescent="0.25">
      <c r="A2632"/>
      <c r="B2632"/>
      <c r="C2632"/>
      <c r="D2632"/>
      <c r="E2632"/>
      <c r="F2632"/>
      <c r="G2632"/>
      <c r="H2632"/>
      <c r="I2632"/>
      <c r="J2632" s="183"/>
      <c r="K2632"/>
      <c r="L2632" s="184"/>
      <c r="M2632" s="184"/>
      <c r="N2632" s="183"/>
    </row>
    <row r="2633" spans="1:14" x14ac:dyDescent="0.25">
      <c r="A2633"/>
      <c r="B2633"/>
      <c r="C2633"/>
      <c r="D2633"/>
      <c r="E2633"/>
      <c r="F2633"/>
      <c r="G2633"/>
      <c r="H2633"/>
      <c r="I2633"/>
      <c r="J2633" s="183"/>
      <c r="K2633"/>
      <c r="L2633" s="184"/>
      <c r="M2633" s="184"/>
      <c r="N2633" s="183"/>
    </row>
    <row r="2634" spans="1:14" x14ac:dyDescent="0.25">
      <c r="A2634"/>
      <c r="B2634"/>
      <c r="C2634"/>
      <c r="D2634"/>
      <c r="E2634"/>
      <c r="F2634"/>
      <c r="G2634"/>
      <c r="H2634"/>
      <c r="I2634"/>
      <c r="J2634" s="183"/>
      <c r="K2634"/>
      <c r="L2634" s="184"/>
      <c r="M2634" s="184"/>
      <c r="N2634" s="183"/>
    </row>
    <row r="2635" spans="1:14" x14ac:dyDescent="0.25">
      <c r="A2635"/>
      <c r="B2635"/>
      <c r="C2635"/>
      <c r="D2635"/>
      <c r="E2635"/>
      <c r="F2635"/>
      <c r="G2635"/>
      <c r="H2635"/>
      <c r="I2635"/>
      <c r="J2635" s="183"/>
      <c r="K2635"/>
      <c r="L2635" s="184"/>
      <c r="M2635" s="184"/>
      <c r="N2635" s="183"/>
    </row>
    <row r="2636" spans="1:14" x14ac:dyDescent="0.25">
      <c r="A2636"/>
      <c r="B2636"/>
      <c r="C2636"/>
      <c r="D2636"/>
      <c r="E2636"/>
      <c r="F2636"/>
      <c r="G2636"/>
      <c r="H2636"/>
      <c r="I2636"/>
      <c r="J2636" s="183"/>
      <c r="K2636"/>
      <c r="L2636" s="184"/>
      <c r="M2636" s="184"/>
      <c r="N2636" s="183"/>
    </row>
    <row r="2637" spans="1:14" x14ac:dyDescent="0.25">
      <c r="A2637"/>
      <c r="B2637"/>
      <c r="C2637"/>
      <c r="D2637"/>
      <c r="E2637"/>
      <c r="F2637"/>
      <c r="G2637"/>
      <c r="H2637"/>
      <c r="I2637"/>
      <c r="J2637" s="183"/>
      <c r="K2637"/>
      <c r="L2637" s="184"/>
      <c r="M2637" s="184"/>
      <c r="N2637" s="183"/>
    </row>
    <row r="2638" spans="1:14" x14ac:dyDescent="0.25">
      <c r="A2638"/>
      <c r="B2638"/>
      <c r="C2638"/>
      <c r="D2638"/>
      <c r="E2638"/>
      <c r="F2638"/>
      <c r="G2638"/>
      <c r="H2638"/>
      <c r="I2638"/>
      <c r="J2638" s="183"/>
      <c r="K2638"/>
      <c r="L2638" s="184"/>
      <c r="M2638" s="184"/>
      <c r="N2638" s="183"/>
    </row>
    <row r="2639" spans="1:14" x14ac:dyDescent="0.25">
      <c r="A2639"/>
      <c r="B2639"/>
      <c r="C2639"/>
      <c r="D2639"/>
      <c r="E2639"/>
      <c r="F2639"/>
      <c r="G2639"/>
      <c r="H2639"/>
      <c r="I2639"/>
      <c r="J2639" s="183"/>
      <c r="K2639"/>
      <c r="L2639" s="184"/>
      <c r="M2639" s="184"/>
      <c r="N2639" s="183"/>
    </row>
    <row r="2640" spans="1:14" x14ac:dyDescent="0.25">
      <c r="A2640"/>
      <c r="B2640"/>
      <c r="C2640"/>
      <c r="D2640"/>
      <c r="E2640"/>
      <c r="F2640"/>
      <c r="G2640"/>
      <c r="H2640"/>
      <c r="I2640"/>
      <c r="J2640" s="183"/>
      <c r="K2640"/>
      <c r="L2640" s="184"/>
      <c r="M2640" s="184"/>
      <c r="N2640" s="183"/>
    </row>
    <row r="2641" spans="1:14" x14ac:dyDescent="0.25">
      <c r="A2641"/>
      <c r="B2641"/>
      <c r="C2641"/>
      <c r="D2641"/>
      <c r="E2641"/>
      <c r="F2641"/>
      <c r="G2641"/>
      <c r="H2641"/>
      <c r="I2641"/>
      <c r="J2641" s="183"/>
      <c r="K2641"/>
      <c r="L2641" s="184"/>
      <c r="M2641" s="184"/>
      <c r="N2641" s="183"/>
    </row>
    <row r="2642" spans="1:14" x14ac:dyDescent="0.25">
      <c r="A2642"/>
      <c r="B2642"/>
      <c r="C2642"/>
      <c r="D2642"/>
      <c r="E2642"/>
      <c r="F2642"/>
      <c r="G2642"/>
      <c r="H2642"/>
      <c r="I2642"/>
      <c r="J2642" s="183"/>
      <c r="K2642"/>
      <c r="L2642" s="184"/>
      <c r="M2642" s="184"/>
      <c r="N2642" s="183"/>
    </row>
    <row r="2643" spans="1:14" x14ac:dyDescent="0.25">
      <c r="A2643"/>
      <c r="B2643"/>
      <c r="C2643"/>
      <c r="D2643"/>
      <c r="E2643"/>
      <c r="F2643"/>
      <c r="G2643"/>
      <c r="H2643"/>
      <c r="I2643"/>
      <c r="J2643" s="183"/>
      <c r="K2643"/>
      <c r="L2643" s="184"/>
      <c r="M2643" s="184"/>
      <c r="N2643" s="183"/>
    </row>
    <row r="2644" spans="1:14" x14ac:dyDescent="0.25">
      <c r="A2644"/>
      <c r="B2644"/>
      <c r="C2644"/>
      <c r="D2644"/>
      <c r="E2644"/>
      <c r="F2644"/>
      <c r="G2644"/>
      <c r="H2644"/>
      <c r="I2644"/>
      <c r="J2644" s="183"/>
      <c r="K2644"/>
      <c r="L2644" s="184"/>
      <c r="M2644" s="184"/>
      <c r="N2644" s="183"/>
    </row>
    <row r="2645" spans="1:14" x14ac:dyDescent="0.25">
      <c r="A2645"/>
      <c r="B2645"/>
      <c r="C2645"/>
      <c r="D2645"/>
      <c r="E2645"/>
      <c r="F2645"/>
      <c r="G2645"/>
      <c r="H2645"/>
      <c r="I2645"/>
      <c r="J2645" s="183"/>
      <c r="K2645"/>
      <c r="L2645" s="184"/>
      <c r="M2645" s="184"/>
      <c r="N2645" s="183"/>
    </row>
    <row r="2646" spans="1:14" x14ac:dyDescent="0.25">
      <c r="A2646"/>
      <c r="B2646"/>
      <c r="C2646"/>
      <c r="D2646"/>
      <c r="E2646"/>
      <c r="F2646"/>
      <c r="G2646"/>
      <c r="H2646"/>
      <c r="I2646"/>
      <c r="J2646" s="183"/>
      <c r="K2646"/>
      <c r="L2646" s="184"/>
      <c r="M2646" s="184"/>
      <c r="N2646" s="183"/>
    </row>
    <row r="2647" spans="1:14" x14ac:dyDescent="0.25">
      <c r="A2647"/>
      <c r="B2647"/>
      <c r="C2647"/>
      <c r="D2647"/>
      <c r="E2647"/>
      <c r="F2647"/>
      <c r="G2647"/>
      <c r="H2647"/>
      <c r="I2647"/>
      <c r="J2647" s="183"/>
      <c r="K2647"/>
      <c r="L2647" s="184"/>
      <c r="M2647" s="184"/>
      <c r="N2647" s="183"/>
    </row>
    <row r="2648" spans="1:14" x14ac:dyDescent="0.25">
      <c r="A2648"/>
      <c r="B2648"/>
      <c r="C2648"/>
      <c r="D2648"/>
      <c r="E2648"/>
      <c r="F2648"/>
      <c r="G2648"/>
      <c r="H2648"/>
      <c r="I2648"/>
      <c r="J2648" s="183"/>
      <c r="K2648"/>
      <c r="L2648" s="184"/>
      <c r="M2648" s="184"/>
      <c r="N2648" s="183"/>
    </row>
    <row r="2649" spans="1:14" x14ac:dyDescent="0.25">
      <c r="A2649"/>
      <c r="B2649"/>
      <c r="C2649"/>
      <c r="D2649"/>
      <c r="E2649"/>
      <c r="F2649"/>
      <c r="G2649"/>
      <c r="H2649"/>
      <c r="I2649"/>
      <c r="J2649" s="183"/>
      <c r="K2649"/>
      <c r="L2649" s="184"/>
      <c r="M2649" s="184"/>
      <c r="N2649" s="183"/>
    </row>
    <row r="2650" spans="1:14" x14ac:dyDescent="0.25">
      <c r="A2650"/>
      <c r="B2650"/>
      <c r="C2650"/>
      <c r="D2650"/>
      <c r="E2650"/>
      <c r="F2650"/>
      <c r="G2650"/>
      <c r="H2650"/>
      <c r="I2650"/>
      <c r="J2650" s="183"/>
      <c r="K2650"/>
      <c r="L2650" s="184"/>
      <c r="M2650" s="184"/>
      <c r="N2650" s="183"/>
    </row>
    <row r="2651" spans="1:14" x14ac:dyDescent="0.25">
      <c r="A2651"/>
      <c r="B2651"/>
      <c r="C2651"/>
      <c r="D2651"/>
      <c r="E2651"/>
      <c r="F2651"/>
      <c r="G2651"/>
      <c r="H2651"/>
      <c r="I2651"/>
      <c r="J2651" s="183"/>
      <c r="K2651"/>
      <c r="L2651" s="184"/>
      <c r="M2651" s="184"/>
      <c r="N2651" s="183"/>
    </row>
    <row r="2652" spans="1:14" x14ac:dyDescent="0.25">
      <c r="A2652"/>
      <c r="B2652"/>
      <c r="C2652"/>
      <c r="D2652"/>
      <c r="E2652"/>
      <c r="F2652"/>
      <c r="G2652"/>
      <c r="H2652"/>
      <c r="I2652"/>
      <c r="J2652" s="183"/>
      <c r="K2652"/>
      <c r="L2652" s="184"/>
      <c r="M2652" s="184"/>
      <c r="N2652" s="183"/>
    </row>
    <row r="2653" spans="1:14" x14ac:dyDescent="0.25">
      <c r="A2653"/>
      <c r="B2653"/>
      <c r="C2653"/>
      <c r="D2653"/>
      <c r="E2653"/>
      <c r="F2653"/>
      <c r="G2653"/>
      <c r="H2653"/>
      <c r="I2653"/>
      <c r="J2653" s="183"/>
      <c r="K2653"/>
      <c r="L2653" s="184"/>
      <c r="M2653" s="184"/>
      <c r="N2653" s="183"/>
    </row>
    <row r="2654" spans="1:14" x14ac:dyDescent="0.25">
      <c r="A2654"/>
      <c r="B2654"/>
      <c r="C2654"/>
      <c r="D2654"/>
      <c r="E2654"/>
      <c r="F2654"/>
      <c r="G2654"/>
      <c r="H2654"/>
      <c r="I2654"/>
      <c r="J2654" s="183"/>
      <c r="K2654"/>
      <c r="L2654" s="184"/>
      <c r="M2654" s="184"/>
      <c r="N2654" s="183"/>
    </row>
    <row r="2655" spans="1:14" x14ac:dyDescent="0.25">
      <c r="A2655"/>
      <c r="B2655"/>
      <c r="C2655"/>
      <c r="D2655"/>
      <c r="E2655"/>
      <c r="F2655"/>
      <c r="G2655"/>
      <c r="H2655"/>
      <c r="I2655"/>
      <c r="J2655" s="183"/>
      <c r="K2655"/>
      <c r="L2655" s="184"/>
      <c r="M2655" s="184"/>
      <c r="N2655" s="183"/>
    </row>
    <row r="2656" spans="1:14" x14ac:dyDescent="0.25">
      <c r="A2656"/>
      <c r="B2656"/>
      <c r="C2656"/>
      <c r="D2656"/>
      <c r="E2656"/>
      <c r="F2656"/>
      <c r="G2656"/>
      <c r="H2656"/>
      <c r="I2656"/>
      <c r="J2656" s="183"/>
      <c r="K2656"/>
      <c r="L2656" s="184"/>
      <c r="M2656" s="184"/>
      <c r="N2656" s="183"/>
    </row>
    <row r="2657" spans="1:14" x14ac:dyDescent="0.25">
      <c r="A2657"/>
      <c r="B2657"/>
      <c r="C2657"/>
      <c r="D2657"/>
      <c r="E2657"/>
      <c r="F2657"/>
      <c r="G2657"/>
      <c r="H2657"/>
      <c r="I2657"/>
      <c r="J2657" s="183"/>
      <c r="K2657"/>
      <c r="L2657" s="184"/>
      <c r="M2657" s="184"/>
      <c r="N2657" s="183"/>
    </row>
    <row r="2658" spans="1:14" x14ac:dyDescent="0.25">
      <c r="A2658"/>
      <c r="B2658"/>
      <c r="C2658"/>
      <c r="D2658"/>
      <c r="E2658"/>
      <c r="F2658"/>
      <c r="G2658"/>
      <c r="H2658"/>
      <c r="I2658"/>
      <c r="J2658" s="183"/>
      <c r="K2658"/>
      <c r="L2658" s="184"/>
      <c r="M2658" s="184"/>
      <c r="N2658" s="183"/>
    </row>
    <row r="2659" spans="1:14" x14ac:dyDescent="0.25">
      <c r="A2659"/>
      <c r="B2659"/>
      <c r="C2659"/>
      <c r="D2659"/>
      <c r="E2659"/>
      <c r="F2659"/>
      <c r="G2659"/>
      <c r="H2659"/>
      <c r="I2659"/>
      <c r="J2659" s="183"/>
      <c r="K2659"/>
      <c r="L2659" s="184"/>
      <c r="M2659" s="184"/>
      <c r="N2659" s="183"/>
    </row>
    <row r="2660" spans="1:14" x14ac:dyDescent="0.25">
      <c r="A2660"/>
      <c r="B2660"/>
      <c r="C2660"/>
      <c r="D2660"/>
      <c r="E2660"/>
      <c r="F2660"/>
      <c r="G2660"/>
      <c r="H2660"/>
      <c r="I2660"/>
      <c r="J2660" s="183"/>
      <c r="K2660"/>
      <c r="L2660" s="184"/>
      <c r="M2660" s="184"/>
      <c r="N2660" s="183"/>
    </row>
    <row r="2661" spans="1:14" x14ac:dyDescent="0.25">
      <c r="A2661"/>
      <c r="B2661"/>
      <c r="C2661"/>
      <c r="D2661"/>
      <c r="E2661"/>
      <c r="F2661"/>
      <c r="G2661"/>
      <c r="H2661"/>
      <c r="I2661"/>
      <c r="J2661" s="183"/>
      <c r="K2661"/>
      <c r="L2661" s="184"/>
      <c r="M2661" s="184"/>
      <c r="N2661" s="183"/>
    </row>
    <row r="2662" spans="1:14" x14ac:dyDescent="0.25">
      <c r="A2662"/>
      <c r="B2662"/>
      <c r="C2662"/>
      <c r="D2662"/>
      <c r="E2662"/>
      <c r="F2662"/>
      <c r="G2662"/>
      <c r="H2662"/>
      <c r="I2662"/>
      <c r="J2662" s="183"/>
      <c r="K2662"/>
      <c r="L2662" s="184"/>
      <c r="M2662" s="184"/>
      <c r="N2662" s="183"/>
    </row>
    <row r="2663" spans="1:14" x14ac:dyDescent="0.25">
      <c r="A2663"/>
      <c r="B2663"/>
      <c r="C2663"/>
      <c r="D2663"/>
      <c r="E2663"/>
      <c r="F2663"/>
      <c r="G2663"/>
      <c r="H2663"/>
      <c r="I2663"/>
      <c r="J2663" s="183"/>
      <c r="K2663"/>
      <c r="L2663" s="184"/>
      <c r="M2663" s="184"/>
      <c r="N2663" s="183"/>
    </row>
    <row r="2664" spans="1:14" x14ac:dyDescent="0.25">
      <c r="A2664"/>
      <c r="B2664"/>
      <c r="C2664"/>
      <c r="D2664"/>
      <c r="E2664"/>
      <c r="F2664"/>
      <c r="G2664"/>
      <c r="H2664"/>
      <c r="I2664"/>
      <c r="J2664" s="183"/>
      <c r="K2664"/>
      <c r="L2664" s="184"/>
      <c r="M2664" s="184"/>
      <c r="N2664" s="183"/>
    </row>
    <row r="2665" spans="1:14" x14ac:dyDescent="0.25">
      <c r="A2665"/>
      <c r="B2665"/>
      <c r="C2665"/>
      <c r="D2665"/>
      <c r="E2665"/>
      <c r="F2665"/>
      <c r="G2665"/>
      <c r="H2665"/>
      <c r="I2665"/>
      <c r="J2665" s="183"/>
      <c r="K2665"/>
      <c r="L2665" s="184"/>
      <c r="M2665" s="184"/>
      <c r="N2665" s="183"/>
    </row>
    <row r="2666" spans="1:14" x14ac:dyDescent="0.25">
      <c r="A2666"/>
      <c r="B2666"/>
      <c r="C2666"/>
      <c r="D2666"/>
      <c r="E2666"/>
      <c r="F2666"/>
      <c r="G2666"/>
      <c r="H2666"/>
      <c r="I2666"/>
      <c r="J2666" s="183"/>
      <c r="K2666"/>
      <c r="L2666" s="184"/>
      <c r="M2666" s="184"/>
      <c r="N2666" s="183"/>
    </row>
    <row r="2667" spans="1:14" x14ac:dyDescent="0.25">
      <c r="A2667"/>
      <c r="B2667"/>
      <c r="C2667"/>
      <c r="D2667"/>
      <c r="E2667"/>
      <c r="F2667"/>
      <c r="G2667"/>
      <c r="H2667"/>
      <c r="I2667"/>
      <c r="J2667" s="183"/>
      <c r="K2667"/>
      <c r="L2667" s="184"/>
      <c r="M2667" s="184"/>
      <c r="N2667" s="183"/>
    </row>
    <row r="2668" spans="1:14" x14ac:dyDescent="0.25">
      <c r="A2668"/>
      <c r="B2668"/>
      <c r="C2668"/>
      <c r="D2668"/>
      <c r="E2668"/>
      <c r="F2668"/>
      <c r="G2668"/>
      <c r="H2668"/>
      <c r="I2668"/>
      <c r="J2668" s="183"/>
      <c r="K2668"/>
      <c r="L2668" s="184"/>
      <c r="M2668" s="184"/>
      <c r="N2668" s="183"/>
    </row>
    <row r="2669" spans="1:14" x14ac:dyDescent="0.25">
      <c r="A2669"/>
      <c r="B2669"/>
      <c r="C2669"/>
      <c r="D2669"/>
      <c r="E2669"/>
      <c r="F2669"/>
      <c r="G2669"/>
      <c r="H2669"/>
      <c r="I2669"/>
      <c r="J2669" s="183"/>
      <c r="K2669"/>
      <c r="L2669" s="184"/>
      <c r="M2669" s="184"/>
      <c r="N2669" s="183"/>
    </row>
    <row r="2670" spans="1:14" x14ac:dyDescent="0.25">
      <c r="A2670"/>
      <c r="B2670"/>
      <c r="C2670"/>
      <c r="D2670"/>
      <c r="E2670"/>
      <c r="F2670"/>
      <c r="G2670"/>
      <c r="H2670"/>
      <c r="I2670"/>
      <c r="J2670" s="183"/>
      <c r="K2670"/>
      <c r="L2670" s="184"/>
      <c r="M2670" s="184"/>
      <c r="N2670" s="183"/>
    </row>
    <row r="2671" spans="1:14" x14ac:dyDescent="0.25">
      <c r="A2671"/>
      <c r="B2671"/>
      <c r="C2671"/>
      <c r="D2671"/>
      <c r="E2671"/>
      <c r="F2671"/>
      <c r="G2671"/>
      <c r="H2671"/>
      <c r="I2671"/>
      <c r="J2671" s="183"/>
      <c r="K2671"/>
      <c r="L2671" s="184"/>
      <c r="M2671" s="184"/>
      <c r="N2671" s="183"/>
    </row>
    <row r="2672" spans="1:14" x14ac:dyDescent="0.25">
      <c r="A2672"/>
      <c r="B2672"/>
      <c r="C2672"/>
      <c r="D2672"/>
      <c r="E2672"/>
      <c r="F2672"/>
      <c r="G2672"/>
      <c r="H2672"/>
      <c r="I2672"/>
      <c r="J2672" s="183"/>
      <c r="K2672"/>
      <c r="L2672" s="184"/>
      <c r="M2672" s="184"/>
      <c r="N2672" s="183"/>
    </row>
    <row r="2673" spans="1:14" x14ac:dyDescent="0.25">
      <c r="A2673"/>
      <c r="B2673"/>
      <c r="C2673"/>
      <c r="D2673"/>
      <c r="E2673"/>
      <c r="F2673"/>
      <c r="G2673"/>
      <c r="H2673"/>
      <c r="I2673"/>
      <c r="J2673" s="183"/>
      <c r="K2673"/>
      <c r="L2673" s="184"/>
      <c r="M2673" s="184"/>
      <c r="N2673" s="183"/>
    </row>
    <row r="2674" spans="1:14" x14ac:dyDescent="0.25">
      <c r="A2674"/>
      <c r="B2674"/>
      <c r="C2674"/>
      <c r="D2674"/>
      <c r="E2674"/>
      <c r="F2674"/>
      <c r="G2674"/>
      <c r="H2674"/>
      <c r="I2674"/>
      <c r="J2674" s="183"/>
      <c r="K2674"/>
      <c r="L2674" s="184"/>
      <c r="M2674" s="184"/>
      <c r="N2674" s="183"/>
    </row>
    <row r="2675" spans="1:14" x14ac:dyDescent="0.25">
      <c r="A2675"/>
      <c r="B2675"/>
      <c r="C2675"/>
      <c r="D2675"/>
      <c r="E2675"/>
      <c r="F2675"/>
      <c r="G2675"/>
      <c r="H2675"/>
      <c r="I2675"/>
      <c r="J2675" s="183"/>
      <c r="K2675"/>
      <c r="L2675" s="184"/>
      <c r="M2675" s="184"/>
      <c r="N2675" s="183"/>
    </row>
    <row r="2676" spans="1:14" x14ac:dyDescent="0.25">
      <c r="A2676"/>
      <c r="B2676"/>
      <c r="C2676"/>
      <c r="D2676"/>
      <c r="E2676"/>
      <c r="F2676"/>
      <c r="G2676"/>
      <c r="H2676"/>
      <c r="I2676"/>
      <c r="J2676" s="183"/>
      <c r="K2676"/>
      <c r="L2676" s="184"/>
      <c r="M2676" s="184"/>
      <c r="N2676" s="183"/>
    </row>
    <row r="2677" spans="1:14" x14ac:dyDescent="0.25">
      <c r="A2677"/>
      <c r="B2677"/>
      <c r="C2677"/>
      <c r="D2677"/>
      <c r="E2677"/>
      <c r="F2677"/>
      <c r="G2677"/>
      <c r="H2677"/>
      <c r="I2677"/>
      <c r="J2677" s="183"/>
      <c r="K2677"/>
      <c r="L2677" s="184"/>
      <c r="M2677" s="184"/>
      <c r="N2677" s="183"/>
    </row>
    <row r="2678" spans="1:14" x14ac:dyDescent="0.25">
      <c r="A2678"/>
      <c r="B2678"/>
      <c r="C2678"/>
      <c r="D2678"/>
      <c r="E2678"/>
      <c r="F2678"/>
      <c r="G2678"/>
      <c r="H2678"/>
      <c r="I2678"/>
      <c r="J2678" s="183"/>
      <c r="K2678"/>
      <c r="L2678" s="184"/>
      <c r="M2678" s="184"/>
      <c r="N2678" s="183"/>
    </row>
    <row r="2679" spans="1:14" x14ac:dyDescent="0.25">
      <c r="A2679"/>
      <c r="B2679"/>
      <c r="C2679"/>
      <c r="D2679"/>
      <c r="E2679"/>
      <c r="F2679"/>
      <c r="G2679"/>
      <c r="H2679"/>
      <c r="I2679"/>
      <c r="J2679" s="183"/>
      <c r="K2679"/>
      <c r="L2679" s="184"/>
      <c r="M2679" s="184"/>
      <c r="N2679" s="183"/>
    </row>
    <row r="2680" spans="1:14" x14ac:dyDescent="0.25">
      <c r="A2680"/>
      <c r="B2680"/>
      <c r="C2680"/>
      <c r="D2680"/>
      <c r="E2680"/>
      <c r="F2680"/>
      <c r="G2680"/>
      <c r="H2680"/>
      <c r="I2680"/>
      <c r="J2680" s="183"/>
      <c r="K2680"/>
      <c r="L2680" s="184"/>
      <c r="M2680" s="184"/>
      <c r="N2680" s="183"/>
    </row>
    <row r="2681" spans="1:14" x14ac:dyDescent="0.25">
      <c r="A2681"/>
      <c r="B2681"/>
      <c r="C2681"/>
      <c r="D2681"/>
      <c r="E2681"/>
      <c r="F2681"/>
      <c r="G2681"/>
      <c r="H2681"/>
      <c r="I2681"/>
      <c r="J2681" s="183"/>
      <c r="K2681"/>
      <c r="L2681" s="184"/>
      <c r="M2681" s="184"/>
      <c r="N2681" s="183"/>
    </row>
    <row r="2682" spans="1:14" x14ac:dyDescent="0.25">
      <c r="A2682"/>
      <c r="B2682"/>
      <c r="C2682"/>
      <c r="D2682"/>
      <c r="E2682"/>
      <c r="F2682"/>
      <c r="G2682"/>
      <c r="H2682"/>
      <c r="I2682"/>
      <c r="J2682" s="183"/>
      <c r="K2682"/>
      <c r="L2682" s="184"/>
      <c r="M2682" s="184"/>
      <c r="N2682" s="183"/>
    </row>
    <row r="2683" spans="1:14" x14ac:dyDescent="0.25">
      <c r="A2683"/>
      <c r="B2683"/>
      <c r="C2683"/>
      <c r="D2683"/>
      <c r="E2683"/>
      <c r="F2683"/>
      <c r="G2683"/>
      <c r="H2683"/>
      <c r="I2683"/>
      <c r="J2683" s="183"/>
      <c r="K2683"/>
      <c r="L2683" s="184"/>
      <c r="M2683" s="184"/>
      <c r="N2683" s="183"/>
    </row>
    <row r="2684" spans="1:14" x14ac:dyDescent="0.25">
      <c r="A2684"/>
      <c r="B2684"/>
      <c r="C2684"/>
      <c r="D2684"/>
      <c r="E2684"/>
      <c r="F2684"/>
      <c r="G2684"/>
      <c r="H2684"/>
      <c r="I2684"/>
      <c r="J2684" s="183"/>
      <c r="K2684"/>
      <c r="L2684" s="184"/>
      <c r="M2684" s="184"/>
      <c r="N2684" s="183"/>
    </row>
    <row r="2685" spans="1:14" x14ac:dyDescent="0.25">
      <c r="A2685"/>
      <c r="B2685"/>
      <c r="C2685"/>
      <c r="D2685"/>
      <c r="E2685"/>
      <c r="F2685"/>
      <c r="G2685"/>
      <c r="H2685"/>
      <c r="I2685"/>
      <c r="J2685" s="183"/>
      <c r="K2685"/>
      <c r="L2685" s="184"/>
      <c r="M2685" s="184"/>
      <c r="N2685" s="183"/>
    </row>
    <row r="2686" spans="1:14" x14ac:dyDescent="0.25">
      <c r="A2686"/>
      <c r="B2686"/>
      <c r="C2686"/>
      <c r="D2686"/>
      <c r="E2686"/>
      <c r="F2686"/>
      <c r="G2686"/>
      <c r="H2686"/>
      <c r="I2686"/>
      <c r="J2686" s="183"/>
      <c r="K2686"/>
      <c r="L2686" s="184"/>
      <c r="M2686" s="184"/>
      <c r="N2686" s="183"/>
    </row>
    <row r="2687" spans="1:14" x14ac:dyDescent="0.25">
      <c r="A2687"/>
      <c r="B2687"/>
      <c r="C2687"/>
      <c r="D2687"/>
      <c r="E2687"/>
      <c r="F2687"/>
      <c r="G2687"/>
      <c r="H2687"/>
      <c r="I2687"/>
      <c r="J2687" s="183"/>
      <c r="K2687"/>
      <c r="L2687" s="184"/>
      <c r="M2687" s="184"/>
      <c r="N2687" s="183"/>
    </row>
    <row r="2688" spans="1:14" x14ac:dyDescent="0.25">
      <c r="A2688"/>
      <c r="B2688"/>
      <c r="C2688"/>
      <c r="D2688"/>
      <c r="E2688"/>
      <c r="F2688"/>
      <c r="G2688"/>
      <c r="H2688"/>
      <c r="I2688"/>
      <c r="J2688" s="183"/>
      <c r="K2688"/>
      <c r="L2688" s="184"/>
      <c r="M2688" s="184"/>
      <c r="N2688" s="183"/>
    </row>
    <row r="2689" spans="1:14" x14ac:dyDescent="0.25">
      <c r="A2689"/>
      <c r="B2689"/>
      <c r="C2689"/>
      <c r="D2689"/>
      <c r="E2689"/>
      <c r="F2689"/>
      <c r="G2689"/>
      <c r="H2689"/>
      <c r="I2689"/>
      <c r="J2689" s="183"/>
      <c r="K2689"/>
      <c r="L2689" s="184"/>
      <c r="M2689" s="184"/>
      <c r="N2689" s="183"/>
    </row>
    <row r="2690" spans="1:14" x14ac:dyDescent="0.25">
      <c r="A2690"/>
      <c r="B2690"/>
      <c r="C2690"/>
      <c r="D2690"/>
      <c r="E2690"/>
      <c r="F2690"/>
      <c r="G2690"/>
      <c r="H2690"/>
      <c r="I2690"/>
      <c r="J2690" s="183"/>
      <c r="K2690"/>
      <c r="L2690" s="184"/>
      <c r="M2690" s="184"/>
      <c r="N2690" s="183"/>
    </row>
    <row r="2691" spans="1:14" x14ac:dyDescent="0.25">
      <c r="A2691"/>
      <c r="B2691"/>
      <c r="C2691"/>
      <c r="D2691"/>
      <c r="E2691"/>
      <c r="F2691"/>
      <c r="G2691"/>
      <c r="H2691"/>
      <c r="I2691"/>
      <c r="J2691" s="183"/>
      <c r="K2691"/>
      <c r="L2691" s="184"/>
      <c r="M2691" s="184"/>
      <c r="N2691" s="183"/>
    </row>
    <row r="2692" spans="1:14" x14ac:dyDescent="0.25">
      <c r="A2692"/>
      <c r="B2692"/>
      <c r="C2692"/>
      <c r="D2692"/>
      <c r="E2692"/>
      <c r="F2692"/>
      <c r="G2692"/>
      <c r="H2692"/>
      <c r="I2692"/>
      <c r="J2692" s="183"/>
      <c r="K2692"/>
      <c r="L2692" s="184"/>
      <c r="M2692" s="184"/>
      <c r="N2692" s="183"/>
    </row>
    <row r="2693" spans="1:14" x14ac:dyDescent="0.25">
      <c r="A2693"/>
      <c r="B2693"/>
      <c r="C2693"/>
      <c r="D2693"/>
      <c r="E2693"/>
      <c r="F2693"/>
      <c r="G2693"/>
      <c r="H2693"/>
      <c r="I2693"/>
      <c r="J2693" s="183"/>
      <c r="K2693"/>
      <c r="L2693" s="184"/>
      <c r="M2693" s="184"/>
      <c r="N2693" s="183"/>
    </row>
    <row r="2694" spans="1:14" x14ac:dyDescent="0.25">
      <c r="A2694"/>
      <c r="B2694"/>
      <c r="C2694"/>
      <c r="D2694"/>
      <c r="E2694"/>
      <c r="F2694"/>
      <c r="G2694"/>
      <c r="H2694"/>
      <c r="I2694"/>
      <c r="J2694" s="183"/>
      <c r="K2694"/>
      <c r="L2694" s="184"/>
      <c r="M2694" s="184"/>
      <c r="N2694" s="183"/>
    </row>
    <row r="2695" spans="1:14" x14ac:dyDescent="0.25">
      <c r="A2695"/>
      <c r="B2695"/>
      <c r="C2695"/>
      <c r="D2695"/>
      <c r="E2695"/>
      <c r="F2695"/>
      <c r="G2695"/>
      <c r="H2695"/>
      <c r="I2695"/>
      <c r="J2695" s="183"/>
      <c r="K2695"/>
      <c r="L2695" s="184"/>
      <c r="M2695" s="184"/>
      <c r="N2695" s="183"/>
    </row>
    <row r="2696" spans="1:14" x14ac:dyDescent="0.25">
      <c r="A2696"/>
      <c r="B2696"/>
      <c r="C2696"/>
      <c r="D2696"/>
      <c r="E2696"/>
      <c r="F2696"/>
      <c r="G2696"/>
      <c r="H2696"/>
      <c r="I2696"/>
      <c r="J2696" s="183"/>
      <c r="K2696"/>
      <c r="L2696" s="184"/>
      <c r="M2696" s="184"/>
      <c r="N2696" s="183"/>
    </row>
    <row r="2697" spans="1:14" x14ac:dyDescent="0.25">
      <c r="A2697"/>
      <c r="B2697"/>
      <c r="C2697"/>
      <c r="D2697"/>
      <c r="E2697"/>
      <c r="F2697"/>
      <c r="G2697"/>
      <c r="H2697"/>
      <c r="I2697"/>
      <c r="J2697" s="183"/>
      <c r="K2697"/>
      <c r="L2697" s="184"/>
      <c r="M2697" s="184"/>
      <c r="N2697" s="183"/>
    </row>
    <row r="2698" spans="1:14" x14ac:dyDescent="0.25">
      <c r="A2698"/>
      <c r="B2698"/>
      <c r="C2698"/>
      <c r="D2698"/>
      <c r="E2698"/>
      <c r="F2698"/>
      <c r="G2698"/>
      <c r="H2698"/>
      <c r="I2698"/>
      <c r="J2698" s="183"/>
      <c r="K2698"/>
      <c r="L2698" s="184"/>
      <c r="M2698" s="184"/>
      <c r="N2698" s="183"/>
    </row>
    <row r="2699" spans="1:14" x14ac:dyDescent="0.25">
      <c r="A2699"/>
      <c r="B2699"/>
      <c r="C2699"/>
      <c r="D2699"/>
      <c r="E2699"/>
      <c r="F2699"/>
      <c r="G2699"/>
      <c r="H2699"/>
      <c r="I2699"/>
      <c r="J2699" s="183"/>
      <c r="K2699"/>
      <c r="L2699" s="184"/>
      <c r="M2699" s="184"/>
      <c r="N2699" s="183"/>
    </row>
    <row r="2700" spans="1:14" x14ac:dyDescent="0.25">
      <c r="A2700"/>
      <c r="B2700"/>
      <c r="C2700"/>
      <c r="D2700"/>
      <c r="E2700"/>
      <c r="F2700"/>
      <c r="G2700"/>
      <c r="H2700"/>
      <c r="I2700"/>
      <c r="J2700" s="183"/>
      <c r="K2700"/>
      <c r="L2700" s="184"/>
      <c r="M2700" s="184"/>
      <c r="N2700" s="183"/>
    </row>
    <row r="2701" spans="1:14" x14ac:dyDescent="0.25">
      <c r="A2701"/>
      <c r="B2701"/>
      <c r="C2701"/>
      <c r="D2701"/>
      <c r="E2701"/>
      <c r="F2701"/>
      <c r="G2701"/>
      <c r="H2701"/>
      <c r="I2701"/>
      <c r="J2701" s="183"/>
      <c r="K2701"/>
      <c r="L2701" s="184"/>
      <c r="M2701" s="184"/>
      <c r="N2701" s="183"/>
    </row>
    <row r="2702" spans="1:14" x14ac:dyDescent="0.25">
      <c r="A2702"/>
      <c r="B2702"/>
      <c r="C2702"/>
      <c r="D2702"/>
      <c r="E2702"/>
      <c r="F2702"/>
      <c r="G2702"/>
      <c r="H2702"/>
      <c r="I2702"/>
      <c r="J2702" s="183"/>
      <c r="K2702"/>
      <c r="L2702" s="184"/>
      <c r="M2702" s="184"/>
      <c r="N2702" s="183"/>
    </row>
    <row r="2703" spans="1:14" x14ac:dyDescent="0.25">
      <c r="A2703"/>
      <c r="B2703"/>
      <c r="C2703"/>
      <c r="D2703"/>
      <c r="E2703"/>
      <c r="F2703"/>
      <c r="G2703"/>
      <c r="H2703"/>
      <c r="I2703"/>
      <c r="J2703" s="183"/>
      <c r="K2703"/>
      <c r="L2703" s="184"/>
      <c r="M2703" s="184"/>
      <c r="N2703" s="183"/>
    </row>
    <row r="2704" spans="1:14" x14ac:dyDescent="0.25">
      <c r="A2704"/>
      <c r="B2704"/>
      <c r="C2704"/>
      <c r="D2704"/>
      <c r="E2704"/>
      <c r="F2704"/>
      <c r="G2704"/>
      <c r="H2704"/>
      <c r="I2704"/>
      <c r="J2704" s="183"/>
      <c r="K2704"/>
      <c r="L2704" s="184"/>
      <c r="M2704" s="184"/>
      <c r="N2704" s="183"/>
    </row>
    <row r="2705" spans="1:14" x14ac:dyDescent="0.25">
      <c r="A2705"/>
      <c r="B2705"/>
      <c r="C2705"/>
      <c r="D2705"/>
      <c r="E2705"/>
      <c r="F2705"/>
      <c r="G2705"/>
      <c r="H2705"/>
      <c r="I2705"/>
      <c r="J2705" s="183"/>
      <c r="K2705"/>
      <c r="L2705" s="184"/>
      <c r="M2705" s="184"/>
      <c r="N2705" s="183"/>
    </row>
    <row r="2706" spans="1:14" x14ac:dyDescent="0.25">
      <c r="A2706"/>
      <c r="B2706"/>
      <c r="C2706"/>
      <c r="D2706"/>
      <c r="E2706"/>
      <c r="F2706"/>
      <c r="G2706"/>
      <c r="H2706"/>
      <c r="I2706"/>
      <c r="J2706" s="183"/>
      <c r="K2706"/>
      <c r="L2706" s="184"/>
      <c r="M2706" s="184"/>
      <c r="N2706" s="183"/>
    </row>
    <row r="2707" spans="1:14" x14ac:dyDescent="0.25">
      <c r="A2707"/>
      <c r="B2707"/>
      <c r="C2707"/>
      <c r="D2707"/>
      <c r="E2707"/>
      <c r="F2707"/>
      <c r="G2707"/>
      <c r="H2707"/>
      <c r="I2707"/>
      <c r="J2707" s="183"/>
      <c r="K2707"/>
      <c r="L2707" s="184"/>
      <c r="M2707" s="184"/>
      <c r="N2707" s="183"/>
    </row>
    <row r="2708" spans="1:14" x14ac:dyDescent="0.25">
      <c r="A2708"/>
      <c r="B2708"/>
      <c r="C2708"/>
      <c r="D2708"/>
      <c r="E2708"/>
      <c r="F2708"/>
      <c r="G2708"/>
      <c r="H2708"/>
      <c r="I2708"/>
      <c r="J2708" s="183"/>
      <c r="K2708"/>
      <c r="L2708" s="184"/>
      <c r="M2708" s="184"/>
      <c r="N2708" s="183"/>
    </row>
    <row r="2709" spans="1:14" x14ac:dyDescent="0.25">
      <c r="A2709"/>
      <c r="B2709"/>
      <c r="C2709"/>
      <c r="D2709"/>
      <c r="E2709"/>
      <c r="F2709"/>
      <c r="G2709"/>
      <c r="H2709"/>
      <c r="I2709"/>
      <c r="J2709" s="183"/>
      <c r="K2709"/>
      <c r="L2709" s="184"/>
      <c r="M2709" s="184"/>
      <c r="N2709" s="183"/>
    </row>
    <row r="2710" spans="1:14" x14ac:dyDescent="0.25">
      <c r="A2710"/>
      <c r="B2710"/>
      <c r="C2710"/>
      <c r="D2710"/>
      <c r="E2710"/>
      <c r="F2710"/>
      <c r="G2710"/>
      <c r="H2710"/>
      <c r="I2710"/>
      <c r="J2710" s="183"/>
      <c r="K2710"/>
      <c r="L2710" s="184"/>
      <c r="M2710" s="184"/>
      <c r="N2710" s="183"/>
    </row>
    <row r="2711" spans="1:14" x14ac:dyDescent="0.25">
      <c r="A2711"/>
      <c r="B2711"/>
      <c r="C2711"/>
      <c r="D2711"/>
      <c r="E2711"/>
      <c r="F2711"/>
      <c r="G2711"/>
      <c r="H2711"/>
      <c r="I2711"/>
      <c r="J2711" s="183"/>
      <c r="K2711"/>
      <c r="L2711" s="184"/>
      <c r="M2711" s="184"/>
      <c r="N2711" s="183"/>
    </row>
    <row r="2712" spans="1:14" x14ac:dyDescent="0.25">
      <c r="A2712"/>
      <c r="B2712"/>
      <c r="C2712"/>
      <c r="D2712"/>
      <c r="E2712"/>
      <c r="F2712"/>
      <c r="G2712"/>
      <c r="H2712"/>
      <c r="I2712"/>
      <c r="J2712" s="183"/>
      <c r="K2712"/>
      <c r="L2712" s="184"/>
      <c r="M2712" s="184"/>
      <c r="N2712" s="183"/>
    </row>
    <row r="2713" spans="1:14" x14ac:dyDescent="0.25">
      <c r="A2713"/>
      <c r="B2713"/>
      <c r="C2713"/>
      <c r="D2713"/>
      <c r="E2713"/>
      <c r="F2713"/>
      <c r="G2713"/>
      <c r="H2713"/>
      <c r="I2713"/>
      <c r="J2713" s="183"/>
      <c r="K2713"/>
      <c r="L2713" s="184"/>
      <c r="M2713" s="184"/>
      <c r="N2713" s="183"/>
    </row>
    <row r="2714" spans="1:14" x14ac:dyDescent="0.25">
      <c r="A2714"/>
      <c r="B2714"/>
      <c r="C2714"/>
      <c r="D2714"/>
      <c r="E2714"/>
      <c r="F2714"/>
      <c r="G2714"/>
      <c r="H2714"/>
      <c r="I2714"/>
      <c r="J2714" s="183"/>
      <c r="K2714"/>
      <c r="L2714" s="184"/>
      <c r="M2714" s="184"/>
      <c r="N2714" s="183"/>
    </row>
    <row r="2715" spans="1:14" x14ac:dyDescent="0.25">
      <c r="A2715"/>
      <c r="B2715"/>
      <c r="C2715"/>
      <c r="D2715"/>
      <c r="E2715"/>
      <c r="F2715"/>
      <c r="G2715"/>
      <c r="H2715"/>
      <c r="I2715"/>
      <c r="J2715" s="183"/>
      <c r="K2715"/>
      <c r="L2715" s="184"/>
      <c r="M2715" s="184"/>
      <c r="N2715" s="183"/>
    </row>
    <row r="2716" spans="1:14" x14ac:dyDescent="0.25">
      <c r="A2716"/>
      <c r="B2716"/>
      <c r="C2716"/>
      <c r="D2716"/>
      <c r="E2716"/>
      <c r="F2716"/>
      <c r="G2716"/>
      <c r="H2716"/>
      <c r="I2716"/>
      <c r="J2716" s="183"/>
      <c r="K2716"/>
      <c r="L2716" s="184"/>
      <c r="M2716" s="184"/>
      <c r="N2716" s="183"/>
    </row>
    <row r="2717" spans="1:14" x14ac:dyDescent="0.25">
      <c r="A2717"/>
      <c r="B2717"/>
      <c r="C2717"/>
      <c r="D2717"/>
      <c r="E2717"/>
      <c r="F2717"/>
      <c r="G2717"/>
      <c r="H2717"/>
      <c r="I2717"/>
      <c r="J2717" s="183"/>
      <c r="K2717"/>
      <c r="L2717" s="184"/>
      <c r="M2717" s="184"/>
      <c r="N2717" s="183"/>
    </row>
    <row r="2718" spans="1:14" x14ac:dyDescent="0.25">
      <c r="A2718"/>
      <c r="B2718"/>
      <c r="C2718"/>
      <c r="D2718"/>
      <c r="E2718"/>
      <c r="F2718"/>
      <c r="G2718"/>
      <c r="H2718"/>
      <c r="I2718"/>
      <c r="J2718" s="183"/>
      <c r="K2718"/>
      <c r="L2718" s="184"/>
      <c r="M2718" s="184"/>
      <c r="N2718" s="183"/>
    </row>
    <row r="2719" spans="1:14" x14ac:dyDescent="0.25">
      <c r="A2719"/>
      <c r="B2719"/>
      <c r="C2719"/>
      <c r="D2719"/>
      <c r="E2719"/>
      <c r="F2719"/>
      <c r="G2719"/>
      <c r="H2719"/>
      <c r="I2719"/>
      <c r="J2719" s="183"/>
      <c r="K2719"/>
      <c r="L2719" s="184"/>
      <c r="M2719" s="184"/>
      <c r="N2719" s="183"/>
    </row>
    <row r="2720" spans="1:14" x14ac:dyDescent="0.25">
      <c r="A2720"/>
      <c r="B2720"/>
      <c r="C2720"/>
      <c r="D2720"/>
      <c r="E2720"/>
      <c r="F2720"/>
      <c r="G2720"/>
      <c r="H2720"/>
      <c r="I2720"/>
      <c r="J2720" s="183"/>
      <c r="K2720"/>
      <c r="L2720" s="184"/>
      <c r="M2720" s="184"/>
      <c r="N2720" s="183"/>
    </row>
    <row r="2721" spans="1:14" x14ac:dyDescent="0.25">
      <c r="A2721"/>
      <c r="B2721"/>
      <c r="C2721"/>
      <c r="D2721"/>
      <c r="E2721"/>
      <c r="F2721"/>
      <c r="G2721"/>
      <c r="H2721"/>
      <c r="I2721"/>
      <c r="J2721" s="183"/>
      <c r="K2721"/>
      <c r="L2721" s="184"/>
      <c r="M2721" s="184"/>
      <c r="N2721" s="183"/>
    </row>
    <row r="2722" spans="1:14" x14ac:dyDescent="0.25">
      <c r="A2722"/>
      <c r="B2722"/>
      <c r="C2722"/>
      <c r="D2722"/>
      <c r="E2722"/>
      <c r="F2722"/>
      <c r="G2722"/>
      <c r="H2722"/>
      <c r="I2722"/>
      <c r="J2722" s="183"/>
      <c r="K2722"/>
      <c r="L2722" s="184"/>
      <c r="M2722" s="184"/>
      <c r="N2722" s="183"/>
    </row>
    <row r="2723" spans="1:14" x14ac:dyDescent="0.25">
      <c r="A2723"/>
      <c r="B2723"/>
      <c r="C2723"/>
      <c r="D2723"/>
      <c r="E2723"/>
      <c r="F2723"/>
      <c r="G2723"/>
      <c r="H2723"/>
      <c r="I2723"/>
      <c r="J2723" s="183"/>
      <c r="K2723"/>
      <c r="L2723" s="184"/>
      <c r="M2723" s="184"/>
      <c r="N2723" s="183"/>
    </row>
    <row r="2724" spans="1:14" x14ac:dyDescent="0.25">
      <c r="A2724"/>
      <c r="B2724"/>
      <c r="C2724"/>
      <c r="D2724"/>
      <c r="E2724"/>
      <c r="F2724"/>
      <c r="G2724"/>
      <c r="H2724"/>
      <c r="I2724"/>
      <c r="J2724" s="183"/>
      <c r="K2724"/>
      <c r="L2724" s="184"/>
      <c r="M2724" s="184"/>
      <c r="N2724" s="183"/>
    </row>
    <row r="2725" spans="1:14" x14ac:dyDescent="0.25">
      <c r="A2725"/>
      <c r="B2725"/>
      <c r="C2725"/>
      <c r="D2725"/>
      <c r="E2725"/>
      <c r="F2725"/>
      <c r="G2725"/>
      <c r="H2725"/>
      <c r="I2725"/>
      <c r="J2725" s="183"/>
      <c r="K2725"/>
      <c r="L2725" s="184"/>
      <c r="M2725" s="184"/>
      <c r="N2725" s="183"/>
    </row>
    <row r="2726" spans="1:14" x14ac:dyDescent="0.25">
      <c r="A2726"/>
      <c r="B2726"/>
      <c r="C2726"/>
      <c r="D2726"/>
      <c r="E2726"/>
      <c r="F2726"/>
      <c r="G2726"/>
      <c r="H2726"/>
      <c r="I2726"/>
      <c r="J2726" s="183"/>
      <c r="K2726"/>
      <c r="L2726" s="184"/>
      <c r="M2726" s="184"/>
      <c r="N2726" s="183"/>
    </row>
    <row r="2727" spans="1:14" x14ac:dyDescent="0.25">
      <c r="A2727"/>
      <c r="B2727"/>
      <c r="C2727"/>
      <c r="D2727"/>
      <c r="E2727"/>
      <c r="F2727"/>
      <c r="G2727"/>
      <c r="H2727"/>
      <c r="I2727"/>
      <c r="J2727" s="183"/>
      <c r="K2727"/>
      <c r="L2727" s="184"/>
      <c r="M2727" s="184"/>
      <c r="N2727" s="183"/>
    </row>
    <row r="2728" spans="1:14" x14ac:dyDescent="0.25">
      <c r="A2728"/>
      <c r="B2728"/>
      <c r="C2728"/>
      <c r="D2728"/>
      <c r="E2728"/>
      <c r="F2728"/>
      <c r="G2728"/>
      <c r="H2728"/>
      <c r="I2728"/>
      <c r="J2728" s="183"/>
      <c r="K2728"/>
      <c r="L2728" s="184"/>
      <c r="M2728" s="184"/>
      <c r="N2728" s="183"/>
    </row>
    <row r="2729" spans="1:14" x14ac:dyDescent="0.25">
      <c r="A2729"/>
      <c r="B2729"/>
      <c r="C2729"/>
      <c r="D2729"/>
      <c r="E2729"/>
      <c r="F2729"/>
      <c r="G2729"/>
      <c r="H2729"/>
      <c r="I2729"/>
      <c r="J2729" s="183"/>
      <c r="K2729"/>
      <c r="L2729" s="184"/>
      <c r="M2729" s="184"/>
      <c r="N2729" s="183"/>
    </row>
    <row r="2730" spans="1:14" x14ac:dyDescent="0.25">
      <c r="A2730"/>
      <c r="B2730"/>
      <c r="C2730"/>
      <c r="D2730"/>
      <c r="E2730"/>
      <c r="F2730"/>
      <c r="G2730"/>
      <c r="H2730"/>
      <c r="I2730"/>
      <c r="J2730" s="183"/>
      <c r="K2730"/>
      <c r="L2730" s="184"/>
      <c r="M2730" s="184"/>
      <c r="N2730" s="183"/>
    </row>
    <row r="2731" spans="1:14" x14ac:dyDescent="0.25">
      <c r="A2731"/>
      <c r="B2731"/>
      <c r="C2731"/>
      <c r="D2731"/>
      <c r="E2731"/>
      <c r="F2731"/>
      <c r="G2731"/>
      <c r="H2731"/>
      <c r="I2731"/>
      <c r="J2731" s="183"/>
      <c r="K2731"/>
      <c r="L2731" s="184"/>
      <c r="M2731" s="184"/>
      <c r="N2731" s="183"/>
    </row>
    <row r="2732" spans="1:14" x14ac:dyDescent="0.25">
      <c r="A2732"/>
      <c r="B2732"/>
      <c r="C2732"/>
      <c r="D2732"/>
      <c r="E2732"/>
      <c r="F2732"/>
      <c r="G2732"/>
      <c r="H2732"/>
      <c r="I2732"/>
      <c r="J2732" s="183"/>
      <c r="K2732"/>
      <c r="L2732" s="184"/>
      <c r="M2732" s="184"/>
      <c r="N2732" s="183"/>
    </row>
    <row r="2733" spans="1:14" x14ac:dyDescent="0.25">
      <c r="A2733"/>
      <c r="B2733"/>
      <c r="C2733"/>
      <c r="D2733"/>
      <c r="E2733"/>
      <c r="F2733"/>
      <c r="G2733"/>
      <c r="H2733"/>
      <c r="I2733"/>
      <c r="J2733" s="183"/>
      <c r="K2733"/>
      <c r="L2733" s="184"/>
      <c r="M2733" s="184"/>
      <c r="N2733" s="183"/>
    </row>
    <row r="2734" spans="1:14" x14ac:dyDescent="0.25">
      <c r="A2734"/>
      <c r="B2734"/>
      <c r="C2734"/>
      <c r="D2734"/>
      <c r="E2734"/>
      <c r="F2734"/>
      <c r="G2734"/>
      <c r="H2734"/>
      <c r="I2734"/>
      <c r="J2734" s="183"/>
      <c r="K2734"/>
      <c r="L2734" s="184"/>
      <c r="M2734" s="184"/>
      <c r="N2734" s="183"/>
    </row>
    <row r="2735" spans="1:14" x14ac:dyDescent="0.25">
      <c r="A2735"/>
      <c r="B2735"/>
      <c r="C2735"/>
      <c r="D2735"/>
      <c r="E2735"/>
      <c r="F2735"/>
      <c r="G2735"/>
      <c r="H2735"/>
      <c r="I2735"/>
      <c r="J2735" s="183"/>
      <c r="K2735"/>
      <c r="L2735" s="184"/>
      <c r="M2735" s="184"/>
      <c r="N2735" s="183"/>
    </row>
    <row r="2736" spans="1:14" x14ac:dyDescent="0.25">
      <c r="A2736"/>
      <c r="B2736"/>
      <c r="C2736"/>
      <c r="D2736"/>
      <c r="E2736"/>
      <c r="F2736"/>
      <c r="G2736"/>
      <c r="H2736"/>
      <c r="I2736"/>
      <c r="J2736" s="183"/>
      <c r="K2736"/>
      <c r="L2736" s="184"/>
      <c r="M2736" s="184"/>
      <c r="N2736" s="183"/>
    </row>
    <row r="2737" spans="1:14" x14ac:dyDescent="0.25">
      <c r="A2737"/>
      <c r="B2737"/>
      <c r="C2737"/>
      <c r="D2737"/>
      <c r="E2737"/>
      <c r="F2737"/>
      <c r="G2737"/>
      <c r="H2737"/>
      <c r="I2737"/>
      <c r="J2737" s="183"/>
      <c r="K2737"/>
      <c r="L2737" s="184"/>
      <c r="M2737" s="184"/>
      <c r="N2737" s="183"/>
    </row>
    <row r="2738" spans="1:14" x14ac:dyDescent="0.25">
      <c r="A2738"/>
      <c r="B2738"/>
      <c r="C2738"/>
      <c r="D2738"/>
      <c r="E2738"/>
      <c r="F2738"/>
      <c r="G2738"/>
      <c r="H2738"/>
      <c r="I2738"/>
      <c r="J2738" s="183"/>
      <c r="K2738"/>
      <c r="L2738" s="184"/>
      <c r="M2738" s="184"/>
      <c r="N2738" s="183"/>
    </row>
    <row r="2739" spans="1:14" x14ac:dyDescent="0.25">
      <c r="A2739"/>
      <c r="B2739"/>
      <c r="C2739"/>
      <c r="D2739"/>
      <c r="E2739"/>
      <c r="F2739"/>
      <c r="G2739"/>
      <c r="H2739"/>
      <c r="I2739"/>
      <c r="J2739" s="183"/>
      <c r="K2739"/>
      <c r="L2739" s="184"/>
      <c r="M2739" s="184"/>
      <c r="N2739" s="183"/>
    </row>
    <row r="2740" spans="1:14" x14ac:dyDescent="0.25">
      <c r="A2740"/>
      <c r="B2740"/>
      <c r="C2740"/>
      <c r="D2740"/>
      <c r="E2740"/>
      <c r="F2740"/>
      <c r="G2740"/>
      <c r="H2740"/>
      <c r="I2740"/>
      <c r="J2740" s="183"/>
      <c r="K2740"/>
      <c r="L2740" s="184"/>
      <c r="M2740" s="184"/>
      <c r="N2740" s="183"/>
    </row>
    <row r="2741" spans="1:14" x14ac:dyDescent="0.25">
      <c r="A2741"/>
      <c r="B2741"/>
      <c r="C2741"/>
      <c r="D2741"/>
      <c r="E2741"/>
      <c r="F2741"/>
      <c r="G2741"/>
      <c r="H2741"/>
      <c r="I2741"/>
      <c r="J2741" s="183"/>
      <c r="K2741"/>
      <c r="L2741" s="184"/>
      <c r="M2741" s="184"/>
      <c r="N2741" s="183"/>
    </row>
    <row r="2742" spans="1:14" x14ac:dyDescent="0.25">
      <c r="A2742"/>
      <c r="B2742"/>
      <c r="C2742"/>
      <c r="D2742"/>
      <c r="E2742"/>
      <c r="F2742"/>
      <c r="G2742"/>
      <c r="H2742"/>
      <c r="I2742"/>
      <c r="J2742" s="183"/>
      <c r="K2742"/>
      <c r="L2742" s="184"/>
      <c r="M2742" s="184"/>
      <c r="N2742" s="183"/>
    </row>
    <row r="2743" spans="1:14" x14ac:dyDescent="0.25">
      <c r="A2743"/>
      <c r="B2743"/>
      <c r="C2743"/>
      <c r="D2743"/>
      <c r="E2743"/>
      <c r="F2743"/>
      <c r="G2743"/>
      <c r="H2743"/>
      <c r="I2743"/>
      <c r="J2743" s="183"/>
      <c r="K2743"/>
      <c r="L2743" s="184"/>
      <c r="M2743" s="184"/>
      <c r="N2743" s="183"/>
    </row>
    <row r="2744" spans="1:14" x14ac:dyDescent="0.25">
      <c r="A2744"/>
      <c r="B2744"/>
      <c r="C2744"/>
      <c r="D2744"/>
      <c r="E2744"/>
      <c r="F2744"/>
      <c r="G2744"/>
      <c r="H2744"/>
      <c r="I2744"/>
      <c r="J2744" s="183"/>
      <c r="K2744"/>
      <c r="L2744" s="184"/>
      <c r="M2744" s="184"/>
      <c r="N2744" s="183"/>
    </row>
    <row r="2745" spans="1:14" x14ac:dyDescent="0.25">
      <c r="A2745"/>
      <c r="B2745"/>
      <c r="C2745"/>
      <c r="D2745"/>
      <c r="E2745"/>
      <c r="F2745"/>
      <c r="G2745"/>
      <c r="H2745"/>
      <c r="I2745"/>
      <c r="J2745" s="183"/>
      <c r="K2745"/>
      <c r="L2745" s="184"/>
      <c r="M2745" s="184"/>
      <c r="N2745" s="183"/>
    </row>
    <row r="2746" spans="1:14" x14ac:dyDescent="0.25">
      <c r="A2746"/>
      <c r="B2746"/>
      <c r="C2746"/>
      <c r="D2746"/>
      <c r="E2746"/>
      <c r="F2746"/>
      <c r="G2746"/>
      <c r="H2746"/>
      <c r="I2746"/>
      <c r="J2746" s="183"/>
      <c r="K2746"/>
      <c r="L2746" s="184"/>
      <c r="M2746" s="184"/>
      <c r="N2746" s="183"/>
    </row>
    <row r="2747" spans="1:14" x14ac:dyDescent="0.25">
      <c r="A2747"/>
      <c r="B2747"/>
      <c r="C2747"/>
      <c r="D2747"/>
      <c r="E2747"/>
      <c r="F2747"/>
      <c r="G2747"/>
      <c r="H2747"/>
      <c r="I2747"/>
      <c r="J2747" s="183"/>
      <c r="K2747"/>
      <c r="L2747" s="184"/>
      <c r="M2747" s="184"/>
      <c r="N2747" s="183"/>
    </row>
    <row r="2748" spans="1:14" x14ac:dyDescent="0.25">
      <c r="A2748"/>
      <c r="B2748"/>
      <c r="C2748"/>
      <c r="D2748"/>
      <c r="E2748"/>
      <c r="F2748"/>
      <c r="G2748"/>
      <c r="H2748"/>
      <c r="I2748"/>
      <c r="J2748" s="183"/>
      <c r="K2748"/>
      <c r="L2748" s="184"/>
      <c r="M2748" s="184"/>
      <c r="N2748" s="183"/>
    </row>
    <row r="2749" spans="1:14" x14ac:dyDescent="0.25">
      <c r="A2749"/>
      <c r="B2749"/>
      <c r="C2749"/>
      <c r="D2749"/>
      <c r="E2749"/>
      <c r="F2749"/>
      <c r="G2749"/>
      <c r="H2749"/>
      <c r="I2749"/>
      <c r="J2749" s="183"/>
      <c r="K2749"/>
      <c r="L2749" s="184"/>
      <c r="M2749" s="184"/>
      <c r="N2749" s="183"/>
    </row>
    <row r="2750" spans="1:14" x14ac:dyDescent="0.25">
      <c r="A2750"/>
      <c r="B2750"/>
      <c r="C2750"/>
      <c r="D2750"/>
      <c r="E2750"/>
      <c r="F2750"/>
      <c r="G2750"/>
      <c r="H2750"/>
      <c r="I2750"/>
      <c r="J2750" s="183"/>
      <c r="K2750"/>
      <c r="L2750" s="184"/>
      <c r="M2750" s="184"/>
      <c r="N2750" s="183"/>
    </row>
    <row r="2751" spans="1:14" x14ac:dyDescent="0.25">
      <c r="A2751"/>
      <c r="B2751"/>
      <c r="C2751"/>
      <c r="D2751"/>
      <c r="E2751"/>
      <c r="F2751"/>
      <c r="G2751"/>
      <c r="H2751"/>
      <c r="I2751"/>
      <c r="J2751" s="183"/>
      <c r="K2751"/>
      <c r="L2751" s="184"/>
      <c r="M2751" s="184"/>
      <c r="N2751" s="183"/>
    </row>
    <row r="2752" spans="1:14" x14ac:dyDescent="0.25">
      <c r="A2752"/>
      <c r="B2752"/>
      <c r="C2752"/>
      <c r="D2752"/>
      <c r="E2752"/>
      <c r="F2752"/>
      <c r="G2752"/>
      <c r="H2752"/>
      <c r="I2752"/>
      <c r="J2752" s="183"/>
      <c r="K2752"/>
      <c r="L2752" s="184"/>
      <c r="M2752" s="184"/>
      <c r="N2752" s="183"/>
    </row>
    <row r="2753" spans="1:14" x14ac:dyDescent="0.25">
      <c r="A2753"/>
      <c r="B2753"/>
      <c r="C2753"/>
      <c r="D2753"/>
      <c r="E2753"/>
      <c r="F2753"/>
      <c r="G2753"/>
      <c r="H2753"/>
      <c r="I2753"/>
      <c r="J2753" s="183"/>
      <c r="K2753"/>
      <c r="L2753" s="184"/>
      <c r="M2753" s="184"/>
      <c r="N2753" s="183"/>
    </row>
    <row r="2754" spans="1:14" x14ac:dyDescent="0.25">
      <c r="A2754"/>
      <c r="B2754"/>
      <c r="C2754"/>
      <c r="D2754"/>
      <c r="E2754"/>
      <c r="F2754"/>
      <c r="G2754"/>
      <c r="H2754"/>
      <c r="I2754"/>
      <c r="J2754" s="183"/>
      <c r="K2754"/>
      <c r="L2754" s="184"/>
      <c r="M2754" s="184"/>
      <c r="N2754" s="183"/>
    </row>
    <row r="2755" spans="1:14" x14ac:dyDescent="0.25">
      <c r="A2755"/>
      <c r="B2755"/>
      <c r="C2755"/>
      <c r="D2755"/>
      <c r="E2755"/>
      <c r="F2755"/>
      <c r="G2755"/>
      <c r="H2755"/>
      <c r="I2755"/>
      <c r="J2755" s="183"/>
      <c r="K2755"/>
      <c r="L2755" s="184"/>
      <c r="M2755" s="184"/>
      <c r="N2755" s="183"/>
    </row>
    <row r="2756" spans="1:14" x14ac:dyDescent="0.25">
      <c r="A2756"/>
      <c r="B2756"/>
      <c r="C2756"/>
      <c r="D2756"/>
      <c r="E2756"/>
      <c r="F2756"/>
      <c r="G2756"/>
      <c r="H2756"/>
      <c r="I2756"/>
      <c r="J2756" s="183"/>
      <c r="K2756"/>
      <c r="L2756" s="184"/>
      <c r="M2756" s="184"/>
      <c r="N2756" s="183"/>
    </row>
    <row r="2757" spans="1:14" x14ac:dyDescent="0.25">
      <c r="A2757"/>
      <c r="B2757"/>
      <c r="C2757"/>
      <c r="D2757"/>
      <c r="E2757"/>
      <c r="F2757"/>
      <c r="G2757"/>
      <c r="H2757"/>
      <c r="I2757"/>
      <c r="J2757" s="183"/>
      <c r="K2757"/>
      <c r="L2757" s="184"/>
      <c r="M2757" s="184"/>
      <c r="N2757" s="183"/>
    </row>
    <row r="2758" spans="1:14" x14ac:dyDescent="0.25">
      <c r="A2758"/>
      <c r="B2758"/>
      <c r="C2758"/>
      <c r="D2758"/>
      <c r="E2758"/>
      <c r="F2758"/>
      <c r="G2758"/>
      <c r="H2758"/>
      <c r="I2758"/>
      <c r="J2758" s="183"/>
      <c r="K2758"/>
      <c r="L2758" s="184"/>
      <c r="M2758" s="184"/>
      <c r="N2758" s="183"/>
    </row>
    <row r="2759" spans="1:14" x14ac:dyDescent="0.25">
      <c r="A2759"/>
      <c r="B2759"/>
      <c r="C2759"/>
      <c r="D2759"/>
      <c r="E2759"/>
      <c r="F2759"/>
      <c r="G2759"/>
      <c r="H2759"/>
      <c r="I2759"/>
      <c r="J2759" s="183"/>
      <c r="K2759"/>
      <c r="L2759" s="184"/>
      <c r="M2759" s="184"/>
      <c r="N2759" s="183"/>
    </row>
    <row r="2760" spans="1:14" x14ac:dyDescent="0.25">
      <c r="A2760"/>
      <c r="B2760"/>
      <c r="C2760"/>
      <c r="D2760"/>
      <c r="E2760"/>
      <c r="F2760"/>
      <c r="G2760"/>
      <c r="H2760"/>
      <c r="I2760"/>
      <c r="J2760" s="183"/>
      <c r="K2760"/>
      <c r="L2760" s="184"/>
      <c r="M2760" s="184"/>
      <c r="N2760" s="183"/>
    </row>
    <row r="2761" spans="1:14" x14ac:dyDescent="0.25">
      <c r="A2761"/>
      <c r="B2761"/>
      <c r="C2761"/>
      <c r="D2761"/>
      <c r="E2761"/>
      <c r="F2761"/>
      <c r="G2761"/>
      <c r="H2761"/>
      <c r="I2761"/>
      <c r="J2761" s="183"/>
      <c r="K2761"/>
      <c r="L2761" s="184"/>
      <c r="M2761" s="184"/>
      <c r="N2761" s="183"/>
    </row>
    <row r="2762" spans="1:14" x14ac:dyDescent="0.25">
      <c r="A2762"/>
      <c r="B2762"/>
      <c r="C2762"/>
      <c r="D2762"/>
      <c r="E2762"/>
      <c r="F2762"/>
      <c r="G2762"/>
      <c r="H2762"/>
      <c r="I2762"/>
      <c r="J2762" s="183"/>
      <c r="K2762"/>
      <c r="L2762" s="184"/>
      <c r="M2762" s="184"/>
      <c r="N2762" s="183"/>
    </row>
    <row r="2763" spans="1:14" x14ac:dyDescent="0.25">
      <c r="A2763"/>
      <c r="B2763"/>
      <c r="C2763"/>
      <c r="D2763"/>
      <c r="E2763"/>
      <c r="F2763"/>
      <c r="G2763"/>
      <c r="H2763"/>
      <c r="I2763"/>
      <c r="J2763" s="183"/>
      <c r="K2763"/>
      <c r="L2763" s="184"/>
      <c r="M2763" s="184"/>
      <c r="N2763" s="183"/>
    </row>
    <row r="2764" spans="1:14" x14ac:dyDescent="0.25">
      <c r="A2764"/>
      <c r="B2764"/>
      <c r="C2764"/>
      <c r="D2764"/>
      <c r="E2764"/>
      <c r="F2764"/>
      <c r="G2764"/>
      <c r="H2764"/>
      <c r="I2764"/>
      <c r="J2764" s="183"/>
      <c r="K2764"/>
      <c r="L2764" s="184"/>
      <c r="M2764" s="184"/>
      <c r="N2764" s="183"/>
    </row>
    <row r="2765" spans="1:14" x14ac:dyDescent="0.25">
      <c r="A2765"/>
      <c r="B2765"/>
      <c r="C2765"/>
      <c r="D2765"/>
      <c r="E2765"/>
      <c r="F2765"/>
      <c r="G2765"/>
      <c r="H2765"/>
      <c r="I2765"/>
      <c r="J2765" s="183"/>
      <c r="K2765"/>
      <c r="L2765" s="184"/>
      <c r="M2765" s="184"/>
      <c r="N2765" s="183"/>
    </row>
    <row r="2766" spans="1:14" x14ac:dyDescent="0.25">
      <c r="A2766"/>
      <c r="B2766"/>
      <c r="C2766"/>
      <c r="D2766"/>
      <c r="E2766"/>
      <c r="F2766"/>
      <c r="G2766"/>
      <c r="H2766"/>
      <c r="I2766"/>
      <c r="J2766" s="183"/>
      <c r="K2766"/>
      <c r="L2766" s="184"/>
      <c r="M2766" s="184"/>
      <c r="N2766" s="183"/>
    </row>
    <row r="2767" spans="1:14" x14ac:dyDescent="0.25">
      <c r="A2767"/>
      <c r="B2767"/>
      <c r="C2767"/>
      <c r="D2767"/>
      <c r="E2767"/>
      <c r="F2767"/>
      <c r="G2767"/>
      <c r="H2767"/>
      <c r="I2767"/>
      <c r="J2767" s="183"/>
      <c r="K2767"/>
      <c r="L2767" s="184"/>
      <c r="M2767" s="184"/>
      <c r="N2767" s="183"/>
    </row>
    <row r="2768" spans="1:14" x14ac:dyDescent="0.25">
      <c r="A2768"/>
      <c r="B2768"/>
      <c r="C2768"/>
      <c r="D2768"/>
      <c r="E2768"/>
      <c r="F2768"/>
      <c r="G2768"/>
      <c r="H2768"/>
      <c r="I2768"/>
      <c r="J2768" s="183"/>
      <c r="K2768"/>
      <c r="L2768" s="184"/>
      <c r="M2768" s="184"/>
      <c r="N2768" s="183"/>
    </row>
    <row r="2769" spans="1:14" x14ac:dyDescent="0.25">
      <c r="A2769"/>
      <c r="B2769"/>
      <c r="C2769"/>
      <c r="D2769"/>
      <c r="E2769"/>
      <c r="F2769"/>
      <c r="G2769"/>
      <c r="H2769"/>
      <c r="I2769"/>
      <c r="J2769" s="183"/>
      <c r="K2769"/>
      <c r="L2769" s="184"/>
      <c r="M2769" s="184"/>
      <c r="N2769" s="183"/>
    </row>
    <row r="2770" spans="1:14" x14ac:dyDescent="0.25">
      <c r="A2770"/>
      <c r="B2770"/>
      <c r="C2770"/>
      <c r="D2770"/>
      <c r="E2770"/>
      <c r="F2770"/>
      <c r="G2770"/>
      <c r="H2770"/>
      <c r="I2770"/>
      <c r="J2770" s="183"/>
      <c r="K2770"/>
      <c r="L2770" s="184"/>
      <c r="M2770" s="184"/>
      <c r="N2770" s="183"/>
    </row>
    <row r="2771" spans="1:14" x14ac:dyDescent="0.25">
      <c r="A2771"/>
      <c r="B2771"/>
      <c r="C2771"/>
      <c r="D2771"/>
      <c r="E2771"/>
      <c r="F2771"/>
      <c r="G2771"/>
      <c r="H2771"/>
      <c r="I2771"/>
      <c r="J2771" s="183"/>
      <c r="K2771"/>
      <c r="L2771" s="184"/>
      <c r="M2771" s="184"/>
      <c r="N2771" s="183"/>
    </row>
    <row r="2772" spans="1:14" x14ac:dyDescent="0.25">
      <c r="A2772"/>
      <c r="B2772"/>
      <c r="C2772"/>
      <c r="D2772"/>
      <c r="E2772"/>
      <c r="F2772"/>
      <c r="G2772"/>
      <c r="H2772"/>
      <c r="I2772"/>
      <c r="J2772" s="183"/>
      <c r="K2772"/>
      <c r="L2772" s="184"/>
      <c r="M2772" s="184"/>
      <c r="N2772" s="183"/>
    </row>
    <row r="2773" spans="1:14" x14ac:dyDescent="0.25">
      <c r="A2773"/>
      <c r="B2773"/>
      <c r="C2773"/>
      <c r="D2773"/>
      <c r="E2773"/>
      <c r="F2773"/>
      <c r="G2773"/>
      <c r="H2773"/>
      <c r="I2773"/>
      <c r="J2773" s="183"/>
      <c r="K2773"/>
      <c r="L2773" s="184"/>
      <c r="M2773" s="184"/>
      <c r="N2773" s="183"/>
    </row>
    <row r="2774" spans="1:14" x14ac:dyDescent="0.25">
      <c r="A2774"/>
      <c r="B2774"/>
      <c r="C2774"/>
      <c r="D2774"/>
      <c r="E2774"/>
      <c r="F2774"/>
      <c r="G2774"/>
      <c r="H2774"/>
      <c r="I2774"/>
      <c r="J2774" s="183"/>
      <c r="K2774"/>
      <c r="L2774" s="184"/>
      <c r="M2774" s="184"/>
      <c r="N2774" s="183"/>
    </row>
    <row r="2775" spans="1:14" x14ac:dyDescent="0.25">
      <c r="A2775"/>
      <c r="B2775"/>
      <c r="C2775"/>
      <c r="D2775"/>
      <c r="E2775"/>
      <c r="F2775"/>
      <c r="G2775"/>
      <c r="H2775"/>
      <c r="I2775"/>
      <c r="J2775" s="183"/>
      <c r="K2775"/>
      <c r="L2775" s="184"/>
      <c r="M2775" s="184"/>
      <c r="N2775" s="183"/>
    </row>
    <row r="2776" spans="1:14" x14ac:dyDescent="0.25">
      <c r="A2776"/>
      <c r="B2776"/>
      <c r="C2776"/>
      <c r="D2776"/>
      <c r="E2776"/>
      <c r="F2776"/>
      <c r="G2776"/>
      <c r="H2776"/>
      <c r="I2776"/>
      <c r="J2776" s="183"/>
      <c r="K2776"/>
      <c r="L2776" s="184"/>
      <c r="M2776" s="184"/>
      <c r="N2776" s="183"/>
    </row>
    <row r="2777" spans="1:14" x14ac:dyDescent="0.25">
      <c r="A2777"/>
      <c r="B2777"/>
      <c r="C2777"/>
      <c r="D2777"/>
      <c r="E2777"/>
      <c r="F2777"/>
      <c r="G2777"/>
      <c r="H2777"/>
      <c r="I2777"/>
      <c r="J2777" s="183"/>
      <c r="K2777"/>
      <c r="L2777" s="184"/>
      <c r="M2777" s="184"/>
      <c r="N2777" s="183"/>
    </row>
    <row r="2778" spans="1:14" x14ac:dyDescent="0.25">
      <c r="A2778"/>
      <c r="B2778"/>
      <c r="C2778"/>
      <c r="D2778"/>
      <c r="E2778"/>
      <c r="F2778"/>
      <c r="G2778"/>
      <c r="H2778"/>
      <c r="I2778"/>
      <c r="J2778" s="183"/>
      <c r="K2778"/>
      <c r="L2778" s="184"/>
      <c r="M2778" s="184"/>
      <c r="N2778" s="183"/>
    </row>
    <row r="2779" spans="1:14" x14ac:dyDescent="0.25">
      <c r="A2779"/>
      <c r="B2779"/>
      <c r="C2779"/>
      <c r="D2779"/>
      <c r="E2779"/>
      <c r="F2779"/>
      <c r="G2779"/>
      <c r="H2779"/>
      <c r="I2779"/>
      <c r="J2779" s="183"/>
      <c r="K2779"/>
      <c r="L2779" s="184"/>
      <c r="M2779" s="184"/>
      <c r="N2779" s="183"/>
    </row>
    <row r="2780" spans="1:14" x14ac:dyDescent="0.25">
      <c r="A2780"/>
      <c r="B2780"/>
      <c r="C2780"/>
      <c r="D2780"/>
      <c r="E2780"/>
      <c r="F2780"/>
      <c r="G2780"/>
      <c r="H2780"/>
      <c r="I2780"/>
      <c r="J2780" s="183"/>
      <c r="K2780"/>
      <c r="L2780" s="184"/>
      <c r="M2780" s="184"/>
      <c r="N2780" s="183"/>
    </row>
    <row r="2781" spans="1:14" x14ac:dyDescent="0.25">
      <c r="A2781"/>
      <c r="B2781"/>
      <c r="C2781"/>
      <c r="D2781"/>
      <c r="E2781"/>
      <c r="F2781"/>
      <c r="G2781"/>
      <c r="H2781"/>
      <c r="I2781"/>
      <c r="J2781" s="183"/>
      <c r="K2781"/>
      <c r="L2781" s="184"/>
      <c r="M2781" s="184"/>
      <c r="N2781" s="183"/>
    </row>
    <row r="2782" spans="1:14" x14ac:dyDescent="0.25">
      <c r="A2782"/>
      <c r="B2782"/>
      <c r="C2782"/>
      <c r="D2782"/>
      <c r="E2782"/>
      <c r="F2782"/>
      <c r="G2782"/>
      <c r="H2782"/>
      <c r="I2782"/>
      <c r="J2782" s="183"/>
      <c r="K2782"/>
      <c r="L2782" s="184"/>
      <c r="M2782" s="184"/>
      <c r="N2782" s="183"/>
    </row>
    <row r="2783" spans="1:14" x14ac:dyDescent="0.25">
      <c r="A2783"/>
      <c r="B2783"/>
      <c r="C2783"/>
      <c r="D2783"/>
      <c r="E2783"/>
      <c r="F2783"/>
      <c r="G2783"/>
      <c r="H2783"/>
      <c r="I2783"/>
      <c r="J2783" s="183"/>
      <c r="K2783"/>
      <c r="L2783" s="184"/>
      <c r="M2783" s="184"/>
      <c r="N2783" s="183"/>
    </row>
    <row r="2784" spans="1:14" x14ac:dyDescent="0.25">
      <c r="A2784"/>
      <c r="B2784"/>
      <c r="C2784"/>
      <c r="D2784"/>
      <c r="E2784"/>
      <c r="F2784"/>
      <c r="G2784"/>
      <c r="H2784"/>
      <c r="I2784"/>
      <c r="J2784" s="183"/>
      <c r="K2784"/>
      <c r="L2784" s="184"/>
      <c r="M2784" s="184"/>
      <c r="N2784" s="183"/>
    </row>
    <row r="2785" spans="1:14" x14ac:dyDescent="0.25">
      <c r="A2785"/>
      <c r="B2785"/>
      <c r="C2785"/>
      <c r="D2785"/>
      <c r="E2785"/>
      <c r="F2785"/>
      <c r="G2785"/>
      <c r="H2785"/>
      <c r="I2785"/>
      <c r="J2785" s="183"/>
      <c r="K2785"/>
      <c r="L2785" s="184"/>
      <c r="M2785" s="184"/>
      <c r="N2785" s="183"/>
    </row>
    <row r="2786" spans="1:14" x14ac:dyDescent="0.25">
      <c r="A2786"/>
      <c r="B2786"/>
      <c r="C2786"/>
      <c r="D2786"/>
      <c r="E2786"/>
      <c r="F2786"/>
      <c r="G2786"/>
      <c r="H2786"/>
      <c r="I2786"/>
      <c r="J2786" s="183"/>
      <c r="K2786"/>
      <c r="L2786" s="184"/>
      <c r="M2786" s="184"/>
      <c r="N2786" s="183"/>
    </row>
    <row r="2787" spans="1:14" x14ac:dyDescent="0.25">
      <c r="A2787"/>
      <c r="B2787"/>
      <c r="C2787"/>
      <c r="D2787"/>
      <c r="E2787"/>
      <c r="F2787"/>
      <c r="G2787"/>
      <c r="H2787"/>
      <c r="I2787"/>
      <c r="J2787" s="183"/>
      <c r="K2787"/>
      <c r="L2787" s="184"/>
      <c r="M2787" s="184"/>
      <c r="N2787" s="183"/>
    </row>
    <row r="2788" spans="1:14" x14ac:dyDescent="0.25">
      <c r="A2788"/>
      <c r="B2788"/>
      <c r="C2788"/>
      <c r="D2788"/>
      <c r="E2788"/>
      <c r="F2788"/>
      <c r="G2788"/>
      <c r="H2788"/>
      <c r="I2788"/>
      <c r="J2788" s="183"/>
      <c r="K2788"/>
      <c r="L2788" s="184"/>
      <c r="M2788" s="184"/>
      <c r="N2788" s="183"/>
    </row>
    <row r="2789" spans="1:14" x14ac:dyDescent="0.25">
      <c r="A2789"/>
      <c r="B2789"/>
      <c r="C2789"/>
      <c r="D2789"/>
      <c r="E2789"/>
      <c r="F2789"/>
      <c r="G2789"/>
      <c r="H2789"/>
      <c r="I2789"/>
      <c r="J2789" s="183"/>
      <c r="K2789"/>
      <c r="L2789" s="184"/>
      <c r="M2789" s="184"/>
      <c r="N2789" s="183"/>
    </row>
    <row r="2790" spans="1:14" x14ac:dyDescent="0.25">
      <c r="A2790"/>
      <c r="B2790"/>
      <c r="C2790"/>
      <c r="D2790"/>
      <c r="E2790"/>
      <c r="F2790"/>
      <c r="G2790"/>
      <c r="H2790"/>
      <c r="I2790"/>
      <c r="J2790" s="183"/>
      <c r="K2790"/>
      <c r="L2790" s="184"/>
      <c r="M2790" s="184"/>
      <c r="N2790" s="183"/>
    </row>
    <row r="2791" spans="1:14" x14ac:dyDescent="0.25">
      <c r="A2791"/>
      <c r="B2791"/>
      <c r="C2791"/>
      <c r="D2791"/>
      <c r="E2791"/>
      <c r="F2791"/>
      <c r="G2791"/>
      <c r="H2791"/>
      <c r="I2791"/>
      <c r="J2791" s="183"/>
      <c r="K2791"/>
      <c r="L2791" s="184"/>
      <c r="M2791" s="184"/>
      <c r="N2791" s="183"/>
    </row>
    <row r="2792" spans="1:14" x14ac:dyDescent="0.25">
      <c r="A2792"/>
      <c r="B2792"/>
      <c r="C2792"/>
      <c r="D2792"/>
      <c r="E2792"/>
      <c r="F2792"/>
      <c r="G2792"/>
      <c r="H2792"/>
      <c r="I2792"/>
      <c r="J2792" s="183"/>
      <c r="K2792"/>
      <c r="L2792" s="184"/>
      <c r="M2792" s="184"/>
      <c r="N2792" s="183"/>
    </row>
    <row r="2793" spans="1:14" x14ac:dyDescent="0.25">
      <c r="A2793"/>
      <c r="B2793"/>
      <c r="C2793"/>
      <c r="D2793"/>
      <c r="E2793"/>
      <c r="F2793"/>
      <c r="G2793"/>
      <c r="H2793"/>
      <c r="I2793"/>
      <c r="J2793" s="183"/>
      <c r="K2793"/>
      <c r="L2793" s="184"/>
      <c r="M2793" s="184"/>
      <c r="N2793" s="183"/>
    </row>
    <row r="2794" spans="1:14" x14ac:dyDescent="0.25">
      <c r="A2794"/>
      <c r="B2794"/>
      <c r="C2794"/>
      <c r="D2794"/>
      <c r="E2794"/>
      <c r="F2794"/>
      <c r="G2794"/>
      <c r="H2794"/>
      <c r="I2794"/>
      <c r="J2794" s="183"/>
      <c r="K2794"/>
      <c r="L2794" s="184"/>
      <c r="M2794" s="184"/>
      <c r="N2794" s="183"/>
    </row>
    <row r="2795" spans="1:14" x14ac:dyDescent="0.25">
      <c r="A2795"/>
      <c r="B2795"/>
      <c r="C2795"/>
      <c r="D2795"/>
      <c r="E2795"/>
      <c r="F2795"/>
      <c r="G2795"/>
      <c r="H2795"/>
      <c r="I2795"/>
      <c r="J2795" s="183"/>
      <c r="K2795"/>
      <c r="L2795" s="184"/>
      <c r="M2795" s="184"/>
      <c r="N2795" s="183"/>
    </row>
    <row r="2796" spans="1:14" x14ac:dyDescent="0.25">
      <c r="A2796"/>
      <c r="B2796"/>
      <c r="C2796"/>
      <c r="D2796"/>
      <c r="E2796"/>
      <c r="F2796"/>
      <c r="G2796"/>
      <c r="H2796"/>
      <c r="I2796"/>
      <c r="J2796" s="183"/>
      <c r="K2796"/>
      <c r="L2796" s="184"/>
      <c r="M2796" s="184"/>
      <c r="N2796" s="183"/>
    </row>
    <row r="2797" spans="1:14" x14ac:dyDescent="0.25">
      <c r="A2797"/>
      <c r="B2797"/>
      <c r="C2797"/>
      <c r="D2797"/>
      <c r="E2797"/>
      <c r="F2797"/>
      <c r="G2797"/>
      <c r="H2797"/>
      <c r="I2797"/>
      <c r="J2797" s="183"/>
      <c r="K2797"/>
      <c r="L2797" s="184"/>
      <c r="M2797" s="184"/>
      <c r="N2797" s="183"/>
    </row>
    <row r="2798" spans="1:14" x14ac:dyDescent="0.25">
      <c r="A2798"/>
      <c r="B2798"/>
      <c r="C2798"/>
      <c r="D2798"/>
      <c r="E2798"/>
      <c r="F2798"/>
      <c r="G2798"/>
      <c r="H2798"/>
      <c r="I2798"/>
      <c r="J2798" s="183"/>
      <c r="K2798"/>
      <c r="L2798" s="184"/>
      <c r="M2798" s="184"/>
      <c r="N2798" s="183"/>
    </row>
    <row r="2799" spans="1:14" x14ac:dyDescent="0.25">
      <c r="A2799"/>
      <c r="B2799"/>
      <c r="C2799"/>
      <c r="D2799"/>
      <c r="E2799"/>
      <c r="F2799"/>
      <c r="G2799"/>
      <c r="H2799"/>
      <c r="I2799"/>
      <c r="J2799" s="183"/>
      <c r="K2799"/>
      <c r="L2799" s="184"/>
      <c r="M2799" s="184"/>
      <c r="N2799" s="183"/>
    </row>
    <row r="2800" spans="1:14" x14ac:dyDescent="0.25">
      <c r="A2800"/>
      <c r="B2800"/>
      <c r="C2800"/>
      <c r="D2800"/>
      <c r="E2800"/>
      <c r="F2800"/>
      <c r="G2800"/>
      <c r="H2800"/>
      <c r="I2800"/>
      <c r="J2800" s="183"/>
      <c r="K2800"/>
      <c r="L2800" s="184"/>
      <c r="M2800" s="184"/>
      <c r="N2800" s="183"/>
    </row>
    <row r="2801" spans="1:14" x14ac:dyDescent="0.25">
      <c r="A2801"/>
      <c r="B2801"/>
      <c r="C2801"/>
      <c r="D2801"/>
      <c r="E2801"/>
      <c r="F2801"/>
      <c r="G2801"/>
      <c r="H2801"/>
      <c r="I2801"/>
      <c r="J2801" s="183"/>
      <c r="K2801"/>
      <c r="L2801" s="184"/>
      <c r="M2801" s="184"/>
      <c r="N2801" s="183"/>
    </row>
    <row r="2802" spans="1:14" x14ac:dyDescent="0.25">
      <c r="A2802"/>
      <c r="B2802"/>
      <c r="C2802"/>
      <c r="D2802"/>
      <c r="E2802"/>
      <c r="F2802"/>
      <c r="G2802"/>
      <c r="H2802"/>
      <c r="I2802"/>
      <c r="J2802" s="183"/>
      <c r="K2802"/>
      <c r="L2802" s="184"/>
      <c r="M2802" s="184"/>
      <c r="N2802" s="183"/>
    </row>
    <row r="2803" spans="1:14" x14ac:dyDescent="0.25">
      <c r="A2803"/>
      <c r="B2803"/>
      <c r="C2803"/>
      <c r="D2803"/>
      <c r="E2803"/>
      <c r="F2803"/>
      <c r="G2803"/>
      <c r="H2803"/>
      <c r="I2803"/>
      <c r="J2803" s="183"/>
      <c r="K2803"/>
      <c r="L2803" s="184"/>
      <c r="M2803" s="184"/>
      <c r="N2803" s="183"/>
    </row>
    <row r="2804" spans="1:14" x14ac:dyDescent="0.25">
      <c r="A2804"/>
      <c r="B2804"/>
      <c r="C2804"/>
      <c r="D2804"/>
      <c r="E2804"/>
      <c r="F2804"/>
      <c r="G2804"/>
      <c r="H2804"/>
      <c r="I2804"/>
      <c r="J2804" s="183"/>
      <c r="K2804"/>
      <c r="L2804" s="184"/>
      <c r="M2804" s="184"/>
      <c r="N2804" s="183"/>
    </row>
    <row r="2805" spans="1:14" x14ac:dyDescent="0.25">
      <c r="A2805"/>
      <c r="B2805"/>
      <c r="C2805"/>
      <c r="D2805"/>
      <c r="E2805"/>
      <c r="F2805"/>
      <c r="G2805"/>
      <c r="H2805"/>
      <c r="I2805"/>
      <c r="J2805" s="183"/>
      <c r="K2805"/>
      <c r="L2805" s="184"/>
      <c r="M2805" s="184"/>
      <c r="N2805" s="183"/>
    </row>
    <row r="2806" spans="1:14" x14ac:dyDescent="0.25">
      <c r="A2806"/>
      <c r="B2806"/>
      <c r="C2806"/>
      <c r="D2806"/>
      <c r="E2806"/>
      <c r="F2806"/>
      <c r="G2806"/>
      <c r="H2806"/>
      <c r="I2806"/>
      <c r="J2806" s="183"/>
      <c r="K2806"/>
      <c r="L2806" s="184"/>
      <c r="M2806" s="184"/>
      <c r="N2806" s="183"/>
    </row>
    <row r="2807" spans="1:14" x14ac:dyDescent="0.25">
      <c r="A2807"/>
      <c r="B2807"/>
      <c r="C2807"/>
      <c r="D2807"/>
      <c r="E2807"/>
      <c r="F2807"/>
      <c r="G2807"/>
      <c r="H2807"/>
      <c r="I2807"/>
      <c r="J2807" s="183"/>
      <c r="K2807"/>
      <c r="L2807" s="184"/>
      <c r="M2807" s="184"/>
      <c r="N2807" s="183"/>
    </row>
    <row r="2808" spans="1:14" x14ac:dyDescent="0.25">
      <c r="A2808"/>
      <c r="B2808"/>
      <c r="C2808"/>
      <c r="D2808"/>
      <c r="E2808"/>
      <c r="F2808"/>
      <c r="G2808"/>
      <c r="H2808"/>
      <c r="I2808"/>
      <c r="J2808" s="183"/>
      <c r="K2808"/>
      <c r="L2808" s="184"/>
      <c r="M2808" s="184"/>
      <c r="N2808" s="183"/>
    </row>
    <row r="2809" spans="1:14" x14ac:dyDescent="0.25">
      <c r="A2809"/>
      <c r="B2809"/>
      <c r="C2809"/>
      <c r="D2809"/>
      <c r="E2809"/>
      <c r="F2809"/>
      <c r="G2809"/>
      <c r="H2809"/>
      <c r="I2809"/>
      <c r="J2809" s="183"/>
      <c r="K2809"/>
      <c r="L2809" s="184"/>
      <c r="M2809" s="184"/>
      <c r="N2809" s="183"/>
    </row>
    <row r="2810" spans="1:14" x14ac:dyDescent="0.25">
      <c r="A2810"/>
      <c r="B2810"/>
      <c r="C2810"/>
      <c r="D2810"/>
      <c r="E2810"/>
      <c r="F2810"/>
      <c r="G2810"/>
      <c r="H2810"/>
      <c r="I2810"/>
      <c r="J2810" s="183"/>
      <c r="K2810"/>
      <c r="L2810" s="184"/>
      <c r="M2810" s="184"/>
      <c r="N2810" s="183"/>
    </row>
    <row r="2811" spans="1:14" x14ac:dyDescent="0.25">
      <c r="A2811"/>
      <c r="B2811"/>
      <c r="C2811"/>
      <c r="D2811"/>
      <c r="E2811"/>
      <c r="F2811"/>
      <c r="G2811"/>
      <c r="H2811"/>
      <c r="I2811"/>
      <c r="J2811" s="183"/>
      <c r="K2811"/>
      <c r="L2811" s="184"/>
      <c r="M2811" s="184"/>
      <c r="N2811" s="183"/>
    </row>
    <row r="2812" spans="1:14" x14ac:dyDescent="0.25">
      <c r="A2812"/>
      <c r="B2812"/>
      <c r="C2812"/>
      <c r="D2812"/>
      <c r="E2812"/>
      <c r="F2812"/>
      <c r="G2812"/>
      <c r="H2812"/>
      <c r="I2812"/>
      <c r="J2812" s="183"/>
      <c r="K2812"/>
      <c r="L2812" s="184"/>
      <c r="M2812" s="184"/>
      <c r="N2812" s="183"/>
    </row>
    <row r="2813" spans="1:14" x14ac:dyDescent="0.25">
      <c r="A2813"/>
      <c r="B2813"/>
      <c r="C2813"/>
      <c r="D2813"/>
      <c r="E2813"/>
      <c r="F2813"/>
      <c r="G2813"/>
      <c r="H2813"/>
      <c r="I2813"/>
      <c r="J2813" s="183"/>
      <c r="K2813"/>
      <c r="L2813" s="184"/>
      <c r="M2813" s="184"/>
      <c r="N2813" s="183"/>
    </row>
    <row r="2814" spans="1:14" x14ac:dyDescent="0.25">
      <c r="A2814"/>
      <c r="B2814"/>
      <c r="C2814"/>
      <c r="D2814"/>
      <c r="E2814"/>
      <c r="F2814"/>
      <c r="G2814"/>
      <c r="H2814"/>
      <c r="I2814"/>
      <c r="J2814" s="183"/>
      <c r="K2814"/>
      <c r="L2814" s="184"/>
      <c r="M2814" s="184"/>
      <c r="N2814" s="183"/>
    </row>
    <row r="2815" spans="1:14" x14ac:dyDescent="0.25">
      <c r="A2815"/>
      <c r="B2815"/>
      <c r="C2815"/>
      <c r="D2815"/>
      <c r="E2815"/>
      <c r="F2815"/>
      <c r="G2815"/>
      <c r="H2815"/>
      <c r="I2815"/>
      <c r="J2815" s="183"/>
      <c r="K2815"/>
      <c r="L2815" s="184"/>
      <c r="M2815" s="184"/>
      <c r="N2815" s="183"/>
    </row>
    <row r="2816" spans="1:14" x14ac:dyDescent="0.25">
      <c r="A2816"/>
      <c r="B2816"/>
      <c r="C2816"/>
      <c r="D2816"/>
      <c r="E2816"/>
      <c r="F2816"/>
      <c r="G2816"/>
      <c r="H2816"/>
      <c r="I2816"/>
      <c r="J2816" s="183"/>
      <c r="K2816"/>
      <c r="L2816" s="184"/>
      <c r="M2816" s="184"/>
      <c r="N2816" s="183"/>
    </row>
    <row r="2817" spans="1:14" x14ac:dyDescent="0.25">
      <c r="A2817"/>
      <c r="B2817"/>
      <c r="C2817"/>
      <c r="D2817"/>
      <c r="E2817"/>
      <c r="F2817"/>
      <c r="G2817"/>
      <c r="H2817"/>
      <c r="I2817"/>
      <c r="J2817" s="183"/>
      <c r="K2817"/>
      <c r="L2817" s="184"/>
      <c r="M2817" s="184"/>
      <c r="N2817" s="183"/>
    </row>
    <row r="2818" spans="1:14" x14ac:dyDescent="0.25">
      <c r="A2818"/>
      <c r="B2818"/>
      <c r="C2818"/>
      <c r="D2818"/>
      <c r="E2818"/>
      <c r="F2818"/>
      <c r="G2818"/>
      <c r="H2818"/>
      <c r="I2818"/>
      <c r="J2818" s="183"/>
      <c r="K2818"/>
      <c r="L2818" s="184"/>
      <c r="M2818" s="184"/>
      <c r="N2818" s="183"/>
    </row>
    <row r="2819" spans="1:14" x14ac:dyDescent="0.25">
      <c r="A2819"/>
      <c r="B2819"/>
      <c r="C2819"/>
      <c r="D2819"/>
      <c r="E2819"/>
      <c r="F2819"/>
      <c r="G2819"/>
      <c r="H2819"/>
      <c r="I2819"/>
      <c r="J2819" s="183"/>
      <c r="K2819"/>
      <c r="L2819" s="184"/>
      <c r="M2819" s="184"/>
      <c r="N2819" s="183"/>
    </row>
    <row r="2820" spans="1:14" x14ac:dyDescent="0.25">
      <c r="A2820"/>
      <c r="B2820"/>
      <c r="C2820"/>
      <c r="D2820"/>
      <c r="E2820"/>
      <c r="F2820"/>
      <c r="G2820"/>
      <c r="H2820"/>
      <c r="I2820"/>
      <c r="J2820" s="183"/>
      <c r="K2820"/>
      <c r="L2820" s="184"/>
      <c r="M2820" s="184"/>
      <c r="N2820" s="183"/>
    </row>
    <row r="2821" spans="1:14" x14ac:dyDescent="0.25">
      <c r="A2821"/>
      <c r="B2821"/>
      <c r="C2821"/>
      <c r="D2821"/>
      <c r="E2821"/>
      <c r="F2821"/>
      <c r="G2821"/>
      <c r="H2821"/>
      <c r="I2821"/>
      <c r="J2821" s="183"/>
      <c r="K2821"/>
      <c r="L2821" s="184"/>
      <c r="M2821" s="184"/>
      <c r="N2821" s="183"/>
    </row>
    <row r="2822" spans="1:14" x14ac:dyDescent="0.25">
      <c r="A2822"/>
      <c r="B2822"/>
      <c r="C2822"/>
      <c r="D2822"/>
      <c r="E2822"/>
      <c r="F2822"/>
      <c r="G2822"/>
      <c r="H2822"/>
      <c r="I2822"/>
      <c r="J2822" s="183"/>
      <c r="K2822"/>
      <c r="L2822" s="184"/>
      <c r="M2822" s="184"/>
      <c r="N2822" s="183"/>
    </row>
    <row r="2823" spans="1:14" x14ac:dyDescent="0.25">
      <c r="A2823"/>
      <c r="B2823"/>
      <c r="C2823"/>
      <c r="D2823"/>
      <c r="E2823"/>
      <c r="F2823"/>
      <c r="G2823"/>
      <c r="H2823"/>
      <c r="I2823"/>
      <c r="J2823" s="183"/>
      <c r="K2823"/>
      <c r="L2823" s="184"/>
      <c r="M2823" s="184"/>
      <c r="N2823" s="183"/>
    </row>
    <row r="2824" spans="1:14" x14ac:dyDescent="0.25">
      <c r="A2824"/>
      <c r="B2824"/>
      <c r="C2824"/>
      <c r="D2824"/>
      <c r="E2824"/>
      <c r="F2824"/>
      <c r="G2824"/>
      <c r="H2824"/>
      <c r="I2824"/>
      <c r="J2824" s="183"/>
      <c r="K2824"/>
      <c r="L2824" s="184"/>
      <c r="M2824" s="184"/>
      <c r="N2824" s="183"/>
    </row>
    <row r="2825" spans="1:14" x14ac:dyDescent="0.25">
      <c r="A2825"/>
      <c r="B2825"/>
      <c r="C2825"/>
      <c r="D2825"/>
      <c r="E2825"/>
      <c r="F2825"/>
      <c r="G2825"/>
      <c r="H2825"/>
      <c r="I2825"/>
      <c r="J2825" s="183"/>
      <c r="K2825"/>
      <c r="L2825" s="184"/>
      <c r="M2825" s="184"/>
      <c r="N2825" s="183"/>
    </row>
    <row r="2826" spans="1:14" x14ac:dyDescent="0.25">
      <c r="A2826"/>
      <c r="B2826"/>
      <c r="C2826"/>
      <c r="D2826"/>
      <c r="E2826"/>
      <c r="F2826"/>
      <c r="G2826"/>
      <c r="H2826"/>
      <c r="I2826"/>
      <c r="J2826" s="183"/>
      <c r="K2826"/>
      <c r="L2826" s="184"/>
      <c r="M2826" s="184"/>
      <c r="N2826" s="183"/>
    </row>
    <row r="2827" spans="1:14" x14ac:dyDescent="0.25">
      <c r="A2827"/>
      <c r="B2827"/>
      <c r="C2827"/>
      <c r="D2827"/>
      <c r="E2827"/>
      <c r="F2827"/>
      <c r="G2827"/>
      <c r="H2827"/>
      <c r="I2827"/>
      <c r="J2827" s="183"/>
      <c r="K2827"/>
      <c r="L2827" s="184"/>
      <c r="M2827" s="184"/>
      <c r="N2827" s="183"/>
    </row>
    <row r="2828" spans="1:14" x14ac:dyDescent="0.25">
      <c r="A2828"/>
      <c r="B2828"/>
      <c r="C2828"/>
      <c r="D2828"/>
      <c r="E2828"/>
      <c r="F2828"/>
      <c r="G2828"/>
      <c r="H2828"/>
      <c r="I2828"/>
      <c r="J2828" s="183"/>
      <c r="K2828"/>
      <c r="L2828" s="184"/>
      <c r="M2828" s="184"/>
      <c r="N2828" s="183"/>
    </row>
    <row r="2829" spans="1:14" x14ac:dyDescent="0.25">
      <c r="A2829"/>
      <c r="B2829"/>
      <c r="C2829"/>
      <c r="D2829"/>
      <c r="E2829"/>
      <c r="F2829"/>
      <c r="G2829"/>
      <c r="H2829"/>
      <c r="I2829"/>
      <c r="J2829" s="183"/>
      <c r="K2829"/>
      <c r="L2829" s="184"/>
      <c r="M2829" s="184"/>
      <c r="N2829" s="183"/>
    </row>
    <row r="2830" spans="1:14" x14ac:dyDescent="0.25">
      <c r="A2830"/>
      <c r="B2830"/>
      <c r="C2830"/>
      <c r="D2830"/>
      <c r="E2830"/>
      <c r="F2830"/>
      <c r="G2830"/>
      <c r="H2830"/>
      <c r="I2830"/>
      <c r="J2830" s="183"/>
      <c r="K2830"/>
      <c r="L2830" s="184"/>
      <c r="M2830" s="184"/>
      <c r="N2830" s="183"/>
    </row>
    <row r="2831" spans="1:14" x14ac:dyDescent="0.25">
      <c r="A2831"/>
      <c r="B2831"/>
      <c r="C2831"/>
      <c r="D2831"/>
      <c r="E2831"/>
      <c r="F2831"/>
      <c r="G2831"/>
      <c r="H2831"/>
      <c r="I2831"/>
      <c r="J2831" s="183"/>
      <c r="K2831"/>
      <c r="L2831" s="184"/>
      <c r="M2831" s="184"/>
      <c r="N2831" s="183"/>
    </row>
    <row r="2832" spans="1:14" x14ac:dyDescent="0.25">
      <c r="A2832"/>
      <c r="B2832"/>
      <c r="C2832"/>
      <c r="D2832"/>
      <c r="E2832"/>
      <c r="F2832"/>
      <c r="G2832"/>
      <c r="H2832"/>
      <c r="I2832"/>
      <c r="J2832" s="183"/>
      <c r="K2832"/>
      <c r="L2832" s="184"/>
      <c r="M2832" s="184"/>
      <c r="N2832" s="183"/>
    </row>
    <row r="2833" spans="1:14" x14ac:dyDescent="0.25">
      <c r="A2833"/>
      <c r="B2833"/>
      <c r="C2833"/>
      <c r="D2833"/>
      <c r="E2833"/>
      <c r="F2833"/>
      <c r="G2833"/>
      <c r="H2833"/>
      <c r="I2833"/>
      <c r="J2833" s="183"/>
      <c r="K2833"/>
      <c r="L2833" s="184"/>
      <c r="M2833" s="184"/>
      <c r="N2833" s="183"/>
    </row>
    <row r="2834" spans="1:14" x14ac:dyDescent="0.25">
      <c r="A2834"/>
      <c r="B2834"/>
      <c r="C2834"/>
      <c r="D2834"/>
      <c r="E2834"/>
      <c r="F2834"/>
      <c r="G2834"/>
      <c r="H2834"/>
      <c r="I2834"/>
      <c r="J2834" s="183"/>
      <c r="K2834"/>
      <c r="L2834" s="184"/>
      <c r="M2834" s="184"/>
      <c r="N2834" s="183"/>
    </row>
    <row r="2835" spans="1:14" x14ac:dyDescent="0.25">
      <c r="A2835"/>
      <c r="B2835"/>
      <c r="C2835"/>
      <c r="D2835"/>
      <c r="E2835"/>
      <c r="F2835"/>
      <c r="G2835"/>
      <c r="H2835"/>
      <c r="I2835"/>
      <c r="J2835" s="183"/>
      <c r="K2835"/>
      <c r="L2835" s="184"/>
      <c r="M2835" s="184"/>
      <c r="N2835" s="183"/>
    </row>
    <row r="2836" spans="1:14" x14ac:dyDescent="0.25">
      <c r="A2836"/>
      <c r="B2836"/>
      <c r="C2836"/>
      <c r="D2836"/>
      <c r="E2836"/>
      <c r="F2836"/>
      <c r="G2836"/>
      <c r="H2836"/>
      <c r="I2836"/>
      <c r="J2836" s="183"/>
      <c r="K2836"/>
      <c r="L2836" s="184"/>
      <c r="M2836" s="184"/>
      <c r="N2836" s="183"/>
    </row>
    <row r="2837" spans="1:14" x14ac:dyDescent="0.25">
      <c r="A2837"/>
      <c r="B2837"/>
      <c r="C2837"/>
      <c r="D2837"/>
      <c r="E2837"/>
      <c r="F2837"/>
      <c r="G2837"/>
      <c r="H2837"/>
      <c r="I2837"/>
      <c r="J2837" s="183"/>
      <c r="K2837"/>
      <c r="L2837" s="184"/>
      <c r="M2837" s="184"/>
      <c r="N2837" s="183"/>
    </row>
    <row r="2838" spans="1:14" x14ac:dyDescent="0.25">
      <c r="A2838"/>
      <c r="B2838"/>
      <c r="C2838"/>
      <c r="D2838"/>
      <c r="E2838"/>
      <c r="F2838"/>
      <c r="G2838"/>
      <c r="H2838"/>
      <c r="I2838"/>
      <c r="J2838" s="183"/>
      <c r="K2838"/>
      <c r="L2838" s="184"/>
      <c r="M2838" s="184"/>
      <c r="N2838" s="183"/>
    </row>
    <row r="2839" spans="1:14" x14ac:dyDescent="0.25">
      <c r="A2839"/>
      <c r="B2839"/>
      <c r="C2839"/>
      <c r="D2839"/>
      <c r="E2839"/>
      <c r="F2839"/>
      <c r="G2839"/>
      <c r="H2839"/>
      <c r="I2839"/>
      <c r="J2839" s="183"/>
      <c r="K2839"/>
      <c r="L2839" s="184"/>
      <c r="M2839" s="184"/>
      <c r="N2839" s="183"/>
    </row>
    <row r="2840" spans="1:14" x14ac:dyDescent="0.25">
      <c r="A2840"/>
      <c r="B2840"/>
      <c r="C2840"/>
      <c r="D2840"/>
      <c r="E2840"/>
      <c r="F2840"/>
      <c r="G2840"/>
      <c r="H2840"/>
      <c r="I2840"/>
      <c r="J2840" s="183"/>
      <c r="K2840"/>
      <c r="L2840" s="184"/>
      <c r="M2840" s="184"/>
      <c r="N2840" s="183"/>
    </row>
    <row r="2841" spans="1:14" x14ac:dyDescent="0.25">
      <c r="A2841"/>
      <c r="B2841"/>
      <c r="C2841"/>
      <c r="D2841"/>
      <c r="E2841"/>
      <c r="F2841"/>
      <c r="G2841"/>
      <c r="H2841"/>
      <c r="I2841"/>
      <c r="J2841" s="183"/>
      <c r="K2841"/>
      <c r="L2841" s="184"/>
      <c r="M2841" s="184"/>
      <c r="N2841" s="183"/>
    </row>
    <row r="2842" spans="1:14" x14ac:dyDescent="0.25">
      <c r="A2842"/>
      <c r="B2842"/>
      <c r="C2842"/>
      <c r="D2842"/>
      <c r="E2842"/>
      <c r="F2842"/>
      <c r="G2842"/>
      <c r="H2842"/>
      <c r="I2842"/>
      <c r="J2842" s="183"/>
      <c r="K2842"/>
      <c r="L2842" s="184"/>
      <c r="M2842" s="184"/>
      <c r="N2842" s="183"/>
    </row>
    <row r="2843" spans="1:14" x14ac:dyDescent="0.25">
      <c r="A2843"/>
      <c r="B2843"/>
      <c r="C2843"/>
      <c r="D2843"/>
      <c r="E2843"/>
      <c r="F2843"/>
      <c r="G2843"/>
      <c r="H2843"/>
      <c r="I2843"/>
      <c r="J2843" s="183"/>
      <c r="K2843"/>
      <c r="L2843" s="184"/>
      <c r="M2843" s="184"/>
      <c r="N2843" s="183"/>
    </row>
    <row r="2844" spans="1:14" x14ac:dyDescent="0.25">
      <c r="A2844"/>
      <c r="B2844"/>
      <c r="C2844"/>
      <c r="D2844"/>
      <c r="E2844"/>
      <c r="F2844"/>
      <c r="G2844"/>
      <c r="H2844"/>
      <c r="I2844"/>
      <c r="J2844" s="183"/>
      <c r="K2844"/>
      <c r="L2844" s="184"/>
      <c r="M2844" s="184"/>
      <c r="N2844" s="183"/>
    </row>
    <row r="2845" spans="1:14" x14ac:dyDescent="0.25">
      <c r="A2845"/>
      <c r="B2845"/>
      <c r="C2845"/>
      <c r="D2845"/>
      <c r="E2845"/>
      <c r="F2845"/>
      <c r="G2845"/>
      <c r="H2845"/>
      <c r="I2845"/>
      <c r="J2845" s="183"/>
      <c r="K2845"/>
      <c r="L2845" s="184"/>
      <c r="M2845" s="184"/>
      <c r="N2845" s="183"/>
    </row>
    <row r="2846" spans="1:14" x14ac:dyDescent="0.25">
      <c r="A2846"/>
      <c r="B2846"/>
      <c r="C2846"/>
      <c r="D2846"/>
      <c r="E2846"/>
      <c r="F2846"/>
      <c r="G2846"/>
      <c r="H2846"/>
      <c r="I2846"/>
      <c r="J2846" s="183"/>
      <c r="K2846"/>
      <c r="L2846" s="184"/>
      <c r="M2846" s="184"/>
      <c r="N2846" s="183"/>
    </row>
    <row r="2847" spans="1:14" x14ac:dyDescent="0.25">
      <c r="A2847"/>
      <c r="B2847"/>
      <c r="C2847"/>
      <c r="D2847"/>
      <c r="E2847"/>
      <c r="F2847"/>
      <c r="G2847"/>
      <c r="H2847"/>
      <c r="I2847"/>
      <c r="J2847" s="183"/>
      <c r="K2847"/>
      <c r="L2847" s="184"/>
      <c r="M2847" s="184"/>
      <c r="N2847" s="183"/>
    </row>
    <row r="2848" spans="1:14" x14ac:dyDescent="0.25">
      <c r="A2848"/>
      <c r="B2848"/>
      <c r="C2848"/>
      <c r="D2848"/>
      <c r="E2848"/>
      <c r="F2848"/>
      <c r="G2848"/>
      <c r="H2848"/>
      <c r="I2848"/>
      <c r="J2848" s="183"/>
      <c r="K2848"/>
      <c r="L2848" s="184"/>
      <c r="M2848" s="184"/>
      <c r="N2848" s="183"/>
    </row>
    <row r="2849" spans="1:14" x14ac:dyDescent="0.25">
      <c r="A2849"/>
      <c r="B2849"/>
      <c r="C2849"/>
      <c r="D2849"/>
      <c r="E2849"/>
      <c r="F2849"/>
      <c r="G2849"/>
      <c r="H2849"/>
      <c r="I2849"/>
      <c r="J2849" s="183"/>
      <c r="K2849"/>
      <c r="L2849" s="184"/>
      <c r="M2849" s="184"/>
      <c r="N2849" s="183"/>
    </row>
    <row r="2850" spans="1:14" x14ac:dyDescent="0.25">
      <c r="A2850"/>
      <c r="B2850"/>
      <c r="C2850"/>
      <c r="D2850"/>
      <c r="E2850"/>
      <c r="F2850"/>
      <c r="G2850"/>
      <c r="H2850"/>
      <c r="I2850"/>
      <c r="J2850" s="183"/>
      <c r="K2850"/>
      <c r="L2850" s="184"/>
      <c r="M2850" s="184"/>
      <c r="N2850" s="183"/>
    </row>
    <row r="2851" spans="1:14" x14ac:dyDescent="0.25">
      <c r="A2851"/>
      <c r="B2851"/>
      <c r="C2851"/>
      <c r="D2851"/>
      <c r="E2851"/>
      <c r="F2851"/>
      <c r="G2851"/>
      <c r="H2851"/>
      <c r="I2851"/>
      <c r="J2851" s="183"/>
      <c r="K2851"/>
      <c r="L2851" s="184"/>
      <c r="M2851" s="184"/>
      <c r="N2851" s="183"/>
    </row>
    <row r="2852" spans="1:14" x14ac:dyDescent="0.25">
      <c r="A2852"/>
      <c r="B2852"/>
      <c r="C2852"/>
      <c r="D2852"/>
      <c r="E2852"/>
      <c r="F2852"/>
      <c r="G2852"/>
      <c r="H2852"/>
      <c r="I2852"/>
      <c r="J2852" s="183"/>
      <c r="K2852"/>
      <c r="L2852" s="184"/>
      <c r="M2852" s="184"/>
      <c r="N2852" s="183"/>
    </row>
    <row r="2853" spans="1:14" x14ac:dyDescent="0.25">
      <c r="A2853"/>
      <c r="B2853"/>
      <c r="C2853"/>
      <c r="D2853"/>
      <c r="E2853"/>
      <c r="F2853"/>
      <c r="G2853"/>
      <c r="H2853"/>
      <c r="I2853"/>
      <c r="J2853" s="183"/>
      <c r="K2853"/>
      <c r="L2853" s="184"/>
      <c r="M2853" s="184"/>
      <c r="N2853" s="183"/>
    </row>
    <row r="2854" spans="1:14" x14ac:dyDescent="0.25">
      <c r="A2854"/>
      <c r="B2854"/>
      <c r="C2854"/>
      <c r="D2854"/>
      <c r="E2854"/>
      <c r="F2854"/>
      <c r="G2854"/>
      <c r="H2854"/>
      <c r="I2854"/>
      <c r="J2854" s="183"/>
      <c r="K2854"/>
      <c r="L2854" s="184"/>
      <c r="M2854" s="184"/>
      <c r="N2854" s="183"/>
    </row>
    <row r="2855" spans="1:14" x14ac:dyDescent="0.25">
      <c r="A2855"/>
      <c r="B2855"/>
      <c r="C2855"/>
      <c r="D2855"/>
      <c r="E2855"/>
      <c r="F2855"/>
      <c r="G2855"/>
      <c r="H2855"/>
      <c r="I2855"/>
      <c r="J2855" s="183"/>
      <c r="K2855"/>
      <c r="L2855" s="184"/>
      <c r="M2855" s="184"/>
      <c r="N2855" s="183"/>
    </row>
    <row r="2856" spans="1:14" x14ac:dyDescent="0.25">
      <c r="A2856"/>
      <c r="B2856"/>
      <c r="C2856"/>
      <c r="D2856"/>
      <c r="E2856"/>
      <c r="F2856"/>
      <c r="G2856"/>
      <c r="H2856"/>
      <c r="I2856"/>
      <c r="J2856" s="183"/>
      <c r="K2856"/>
      <c r="L2856" s="184"/>
      <c r="M2856" s="184"/>
      <c r="N2856" s="183"/>
    </row>
    <row r="2857" spans="1:14" x14ac:dyDescent="0.25">
      <c r="A2857"/>
      <c r="B2857"/>
      <c r="C2857"/>
      <c r="D2857"/>
      <c r="E2857"/>
      <c r="F2857"/>
      <c r="G2857"/>
      <c r="H2857"/>
      <c r="I2857"/>
      <c r="J2857" s="183"/>
      <c r="K2857"/>
      <c r="L2857" s="184"/>
      <c r="M2857" s="184"/>
      <c r="N2857" s="183"/>
    </row>
    <row r="2858" spans="1:14" x14ac:dyDescent="0.25">
      <c r="A2858"/>
      <c r="B2858"/>
      <c r="C2858"/>
      <c r="D2858"/>
      <c r="E2858"/>
      <c r="F2858"/>
      <c r="G2858"/>
      <c r="H2858"/>
      <c r="I2858"/>
      <c r="J2858" s="183"/>
      <c r="K2858"/>
      <c r="L2858" s="184"/>
      <c r="M2858" s="184"/>
      <c r="N2858" s="183"/>
    </row>
    <row r="2859" spans="1:14" x14ac:dyDescent="0.25">
      <c r="A2859"/>
      <c r="B2859"/>
      <c r="C2859"/>
      <c r="D2859"/>
      <c r="E2859"/>
      <c r="F2859"/>
      <c r="G2859"/>
      <c r="H2859"/>
      <c r="I2859"/>
      <c r="J2859" s="183"/>
      <c r="K2859"/>
      <c r="L2859" s="184"/>
      <c r="M2859" s="184"/>
      <c r="N2859" s="183"/>
    </row>
    <row r="2860" spans="1:14" x14ac:dyDescent="0.25">
      <c r="A2860"/>
      <c r="B2860"/>
      <c r="C2860"/>
      <c r="D2860"/>
      <c r="E2860"/>
      <c r="F2860"/>
      <c r="G2860"/>
      <c r="H2860"/>
      <c r="I2860"/>
      <c r="J2860" s="183"/>
      <c r="K2860"/>
      <c r="L2860" s="184"/>
      <c r="M2860" s="184"/>
      <c r="N2860" s="183"/>
    </row>
    <row r="2861" spans="1:14" x14ac:dyDescent="0.25">
      <c r="A2861"/>
      <c r="B2861"/>
      <c r="C2861"/>
      <c r="D2861"/>
      <c r="E2861"/>
      <c r="F2861"/>
      <c r="G2861"/>
      <c r="H2861"/>
      <c r="I2861"/>
      <c r="J2861" s="183"/>
      <c r="K2861"/>
      <c r="L2861" s="184"/>
      <c r="M2861" s="184"/>
      <c r="N2861" s="183"/>
    </row>
    <row r="2862" spans="1:14" x14ac:dyDescent="0.25">
      <c r="A2862"/>
      <c r="B2862"/>
      <c r="C2862"/>
      <c r="D2862"/>
      <c r="E2862"/>
      <c r="F2862"/>
      <c r="G2862"/>
      <c r="H2862"/>
      <c r="I2862"/>
      <c r="J2862" s="183"/>
      <c r="K2862"/>
      <c r="L2862" s="184"/>
      <c r="M2862" s="184"/>
      <c r="N2862" s="183"/>
    </row>
    <row r="2863" spans="1:14" x14ac:dyDescent="0.25">
      <c r="A2863"/>
      <c r="B2863"/>
      <c r="C2863"/>
      <c r="D2863"/>
      <c r="E2863"/>
      <c r="F2863"/>
      <c r="G2863"/>
      <c r="H2863"/>
      <c r="I2863"/>
      <c r="J2863" s="183"/>
      <c r="K2863"/>
      <c r="L2863" s="184"/>
      <c r="M2863" s="184"/>
      <c r="N2863" s="183"/>
    </row>
    <row r="2864" spans="1:14" x14ac:dyDescent="0.25">
      <c r="A2864"/>
      <c r="B2864"/>
      <c r="C2864"/>
      <c r="D2864"/>
      <c r="E2864"/>
      <c r="F2864"/>
      <c r="G2864"/>
      <c r="H2864"/>
      <c r="I2864"/>
      <c r="J2864" s="183"/>
      <c r="K2864"/>
      <c r="L2864" s="184"/>
      <c r="M2864" s="184"/>
      <c r="N2864" s="183"/>
    </row>
    <row r="2865" spans="1:14" x14ac:dyDescent="0.25">
      <c r="A2865"/>
      <c r="B2865"/>
      <c r="C2865"/>
      <c r="D2865"/>
      <c r="E2865"/>
      <c r="F2865"/>
      <c r="G2865"/>
      <c r="H2865"/>
      <c r="I2865"/>
      <c r="J2865" s="183"/>
      <c r="K2865"/>
      <c r="L2865" s="184"/>
      <c r="M2865" s="184"/>
      <c r="N2865" s="183"/>
    </row>
    <row r="2866" spans="1:14" x14ac:dyDescent="0.25">
      <c r="A2866"/>
      <c r="B2866"/>
      <c r="C2866"/>
      <c r="D2866"/>
      <c r="E2866"/>
      <c r="F2866"/>
      <c r="G2866"/>
      <c r="H2866"/>
      <c r="I2866"/>
      <c r="J2866" s="183"/>
      <c r="K2866"/>
      <c r="L2866" s="184"/>
      <c r="M2866" s="184"/>
      <c r="N2866" s="183"/>
    </row>
    <row r="2867" spans="1:14" x14ac:dyDescent="0.25">
      <c r="A2867"/>
      <c r="B2867"/>
      <c r="C2867"/>
      <c r="D2867"/>
      <c r="E2867"/>
      <c r="F2867"/>
      <c r="G2867"/>
      <c r="H2867"/>
      <c r="I2867"/>
      <c r="J2867" s="183"/>
      <c r="K2867"/>
      <c r="L2867" s="184"/>
      <c r="M2867" s="184"/>
      <c r="N2867" s="183"/>
    </row>
    <row r="2868" spans="1:14" x14ac:dyDescent="0.25">
      <c r="A2868"/>
      <c r="B2868"/>
      <c r="C2868"/>
      <c r="D2868"/>
      <c r="E2868"/>
      <c r="F2868"/>
      <c r="G2868"/>
      <c r="H2868"/>
      <c r="I2868"/>
      <c r="J2868" s="183"/>
      <c r="K2868"/>
      <c r="L2868" s="184"/>
      <c r="M2868" s="184"/>
      <c r="N2868" s="183"/>
    </row>
    <row r="2869" spans="1:14" x14ac:dyDescent="0.25">
      <c r="A2869"/>
      <c r="B2869"/>
      <c r="C2869"/>
      <c r="D2869"/>
      <c r="E2869"/>
      <c r="F2869"/>
      <c r="G2869"/>
      <c r="H2869"/>
      <c r="I2869"/>
      <c r="J2869" s="183"/>
      <c r="K2869"/>
      <c r="L2869" s="184"/>
      <c r="M2869" s="184"/>
      <c r="N2869" s="183"/>
    </row>
    <row r="2870" spans="1:14" x14ac:dyDescent="0.25">
      <c r="A2870"/>
      <c r="B2870"/>
      <c r="C2870"/>
      <c r="D2870"/>
      <c r="E2870"/>
      <c r="F2870"/>
      <c r="G2870"/>
      <c r="H2870"/>
      <c r="I2870"/>
      <c r="J2870" s="183"/>
      <c r="K2870"/>
      <c r="L2870" s="184"/>
      <c r="M2870" s="184"/>
      <c r="N2870" s="183"/>
    </row>
    <row r="2871" spans="1:14" x14ac:dyDescent="0.25">
      <c r="A2871"/>
      <c r="B2871"/>
      <c r="C2871"/>
      <c r="D2871"/>
      <c r="E2871"/>
      <c r="F2871"/>
      <c r="G2871"/>
      <c r="H2871"/>
      <c r="I2871"/>
      <c r="J2871" s="183"/>
      <c r="K2871"/>
      <c r="L2871" s="184"/>
      <c r="M2871" s="184"/>
      <c r="N2871" s="183"/>
    </row>
    <row r="2872" spans="1:14" x14ac:dyDescent="0.25">
      <c r="A2872"/>
      <c r="B2872"/>
      <c r="C2872"/>
      <c r="D2872"/>
      <c r="E2872"/>
      <c r="F2872"/>
      <c r="G2872"/>
      <c r="H2872"/>
      <c r="I2872"/>
      <c r="J2872" s="183"/>
      <c r="K2872"/>
      <c r="L2872" s="184"/>
      <c r="M2872" s="184"/>
      <c r="N2872" s="183"/>
    </row>
    <row r="2873" spans="1:14" x14ac:dyDescent="0.25">
      <c r="A2873"/>
      <c r="B2873"/>
      <c r="C2873"/>
      <c r="D2873"/>
      <c r="E2873"/>
      <c r="F2873"/>
      <c r="G2873"/>
      <c r="H2873"/>
      <c r="I2873"/>
      <c r="J2873" s="183"/>
      <c r="K2873"/>
      <c r="L2873" s="184"/>
      <c r="M2873" s="184"/>
      <c r="N2873" s="183"/>
    </row>
    <row r="2874" spans="1:14" x14ac:dyDescent="0.25">
      <c r="A2874"/>
      <c r="B2874"/>
      <c r="C2874"/>
      <c r="D2874"/>
      <c r="E2874"/>
      <c r="F2874"/>
      <c r="G2874"/>
      <c r="H2874"/>
      <c r="I2874"/>
      <c r="J2874" s="183"/>
      <c r="K2874"/>
      <c r="L2874" s="184"/>
      <c r="M2874" s="184"/>
      <c r="N2874" s="183"/>
    </row>
    <row r="2875" spans="1:14" x14ac:dyDescent="0.25">
      <c r="A2875"/>
      <c r="B2875"/>
      <c r="C2875"/>
      <c r="D2875"/>
      <c r="E2875"/>
      <c r="F2875"/>
      <c r="G2875"/>
      <c r="H2875"/>
      <c r="I2875"/>
      <c r="J2875" s="183"/>
      <c r="K2875"/>
      <c r="L2875" s="184"/>
      <c r="M2875" s="184"/>
      <c r="N2875" s="183"/>
    </row>
    <row r="2876" spans="1:14" x14ac:dyDescent="0.25">
      <c r="A2876"/>
      <c r="B2876"/>
      <c r="C2876"/>
      <c r="D2876"/>
      <c r="E2876"/>
      <c r="F2876"/>
      <c r="G2876"/>
      <c r="H2876"/>
      <c r="I2876"/>
      <c r="J2876" s="183"/>
      <c r="K2876"/>
      <c r="L2876" s="184"/>
      <c r="M2876" s="184"/>
      <c r="N2876" s="183"/>
    </row>
    <row r="2877" spans="1:14" x14ac:dyDescent="0.25">
      <c r="A2877"/>
      <c r="B2877"/>
      <c r="C2877"/>
      <c r="D2877"/>
      <c r="E2877"/>
      <c r="F2877"/>
      <c r="G2877"/>
      <c r="H2877"/>
      <c r="I2877"/>
      <c r="J2877" s="183"/>
      <c r="K2877"/>
      <c r="L2877" s="184"/>
      <c r="M2877" s="184"/>
      <c r="N2877" s="183"/>
    </row>
    <row r="2878" spans="1:14" x14ac:dyDescent="0.25">
      <c r="A2878"/>
      <c r="B2878"/>
      <c r="C2878"/>
      <c r="D2878"/>
      <c r="E2878"/>
      <c r="F2878"/>
      <c r="G2878"/>
      <c r="H2878"/>
      <c r="I2878"/>
      <c r="J2878" s="183"/>
      <c r="K2878"/>
      <c r="L2878" s="184"/>
      <c r="M2878" s="184"/>
      <c r="N2878" s="183"/>
    </row>
    <row r="2879" spans="1:14" x14ac:dyDescent="0.25">
      <c r="A2879"/>
      <c r="B2879"/>
      <c r="C2879"/>
      <c r="D2879"/>
      <c r="E2879"/>
      <c r="F2879"/>
      <c r="G2879"/>
      <c r="H2879"/>
      <c r="I2879"/>
      <c r="J2879" s="183"/>
      <c r="K2879"/>
      <c r="L2879" s="184"/>
      <c r="M2879" s="184"/>
      <c r="N2879" s="183"/>
    </row>
    <row r="2880" spans="1:14" x14ac:dyDescent="0.25">
      <c r="A2880"/>
      <c r="B2880"/>
      <c r="C2880"/>
      <c r="D2880"/>
      <c r="E2880"/>
      <c r="F2880"/>
      <c r="G2880"/>
      <c r="H2880"/>
      <c r="I2880"/>
      <c r="J2880" s="183"/>
      <c r="K2880"/>
      <c r="L2880" s="184"/>
      <c r="M2880" s="184"/>
      <c r="N2880" s="183"/>
    </row>
    <row r="2881" spans="1:14" x14ac:dyDescent="0.25">
      <c r="A2881"/>
      <c r="B2881"/>
      <c r="C2881"/>
      <c r="D2881"/>
      <c r="E2881"/>
      <c r="F2881"/>
      <c r="G2881"/>
      <c r="H2881"/>
      <c r="I2881"/>
      <c r="J2881" s="183"/>
      <c r="K2881"/>
      <c r="L2881" s="184"/>
      <c r="M2881" s="184"/>
      <c r="N2881" s="183"/>
    </row>
    <row r="2882" spans="1:14" x14ac:dyDescent="0.25">
      <c r="A2882"/>
      <c r="B2882"/>
      <c r="C2882"/>
      <c r="D2882"/>
      <c r="E2882"/>
      <c r="F2882"/>
      <c r="G2882"/>
      <c r="H2882"/>
      <c r="I2882"/>
      <c r="J2882" s="183"/>
      <c r="K2882"/>
      <c r="L2882" s="184"/>
      <c r="M2882" s="184"/>
      <c r="N2882" s="183"/>
    </row>
    <row r="2883" spans="1:14" x14ac:dyDescent="0.25">
      <c r="A2883"/>
      <c r="B2883"/>
      <c r="C2883"/>
      <c r="D2883"/>
      <c r="E2883"/>
      <c r="F2883"/>
      <c r="G2883"/>
      <c r="H2883"/>
      <c r="I2883"/>
      <c r="J2883" s="183"/>
      <c r="K2883"/>
      <c r="L2883" s="184"/>
      <c r="M2883" s="184"/>
      <c r="N2883" s="183"/>
    </row>
    <row r="2884" spans="1:14" x14ac:dyDescent="0.25">
      <c r="A2884"/>
      <c r="B2884"/>
      <c r="C2884"/>
      <c r="D2884"/>
      <c r="E2884"/>
      <c r="F2884"/>
      <c r="G2884"/>
      <c r="H2884"/>
      <c r="I2884"/>
      <c r="J2884" s="183"/>
      <c r="K2884"/>
      <c r="L2884" s="184"/>
      <c r="M2884" s="184"/>
      <c r="N2884" s="183"/>
    </row>
    <row r="2885" spans="1:14" x14ac:dyDescent="0.25">
      <c r="A2885"/>
      <c r="B2885"/>
      <c r="C2885"/>
      <c r="D2885"/>
      <c r="E2885"/>
      <c r="F2885"/>
      <c r="G2885"/>
      <c r="H2885"/>
      <c r="I2885"/>
      <c r="J2885" s="183"/>
      <c r="K2885"/>
      <c r="L2885" s="184"/>
      <c r="M2885" s="184"/>
      <c r="N2885" s="183"/>
    </row>
    <row r="2886" spans="1:14" x14ac:dyDescent="0.25">
      <c r="A2886"/>
      <c r="B2886"/>
      <c r="C2886"/>
      <c r="D2886"/>
      <c r="E2886"/>
      <c r="F2886"/>
      <c r="G2886"/>
      <c r="H2886"/>
      <c r="I2886"/>
      <c r="J2886" s="183"/>
      <c r="K2886"/>
      <c r="L2886" s="184"/>
      <c r="M2886" s="184"/>
      <c r="N2886" s="183"/>
    </row>
    <row r="2887" spans="1:14" x14ac:dyDescent="0.25">
      <c r="A2887"/>
      <c r="B2887"/>
      <c r="C2887"/>
      <c r="D2887"/>
      <c r="E2887"/>
      <c r="F2887"/>
      <c r="G2887"/>
      <c r="H2887"/>
      <c r="I2887"/>
      <c r="J2887" s="183"/>
      <c r="K2887"/>
      <c r="L2887" s="184"/>
      <c r="M2887" s="184"/>
      <c r="N2887" s="183"/>
    </row>
    <row r="2888" spans="1:14" x14ac:dyDescent="0.25">
      <c r="A2888"/>
      <c r="B2888"/>
      <c r="C2888"/>
      <c r="D2888"/>
      <c r="E2888"/>
      <c r="F2888"/>
      <c r="G2888"/>
      <c r="H2888"/>
      <c r="I2888"/>
      <c r="J2888" s="183"/>
      <c r="K2888"/>
      <c r="L2888" s="184"/>
      <c r="M2888" s="184"/>
      <c r="N2888" s="183"/>
    </row>
    <row r="2889" spans="1:14" x14ac:dyDescent="0.25">
      <c r="A2889"/>
      <c r="B2889"/>
      <c r="C2889"/>
      <c r="D2889"/>
      <c r="E2889"/>
      <c r="F2889"/>
      <c r="G2889"/>
      <c r="H2889"/>
      <c r="I2889"/>
      <c r="J2889" s="183"/>
      <c r="K2889"/>
      <c r="L2889" s="184"/>
      <c r="M2889" s="184"/>
      <c r="N2889" s="183"/>
    </row>
    <row r="2890" spans="1:14" x14ac:dyDescent="0.25">
      <c r="A2890"/>
      <c r="B2890"/>
      <c r="C2890"/>
      <c r="D2890"/>
      <c r="E2890"/>
      <c r="F2890"/>
      <c r="G2890"/>
      <c r="H2890"/>
      <c r="I2890"/>
      <c r="J2890" s="183"/>
      <c r="K2890"/>
      <c r="L2890" s="184"/>
      <c r="M2890" s="184"/>
      <c r="N2890" s="183"/>
    </row>
    <row r="2891" spans="1:14" x14ac:dyDescent="0.25">
      <c r="A2891"/>
      <c r="B2891"/>
      <c r="C2891"/>
      <c r="D2891"/>
      <c r="E2891"/>
      <c r="F2891"/>
      <c r="G2891"/>
      <c r="H2891"/>
      <c r="I2891"/>
      <c r="J2891" s="183"/>
      <c r="K2891"/>
      <c r="L2891" s="184"/>
      <c r="M2891" s="184"/>
      <c r="N2891" s="183"/>
    </row>
    <row r="2892" spans="1:14" x14ac:dyDescent="0.25">
      <c r="A2892"/>
      <c r="B2892"/>
      <c r="C2892"/>
      <c r="D2892"/>
      <c r="E2892"/>
      <c r="F2892"/>
      <c r="G2892"/>
      <c r="H2892"/>
      <c r="I2892"/>
      <c r="J2892" s="183"/>
      <c r="K2892"/>
      <c r="L2892" s="184"/>
      <c r="M2892" s="184"/>
      <c r="N2892" s="183"/>
    </row>
    <row r="2893" spans="1:14" x14ac:dyDescent="0.25">
      <c r="A2893"/>
      <c r="B2893"/>
      <c r="C2893"/>
      <c r="D2893"/>
      <c r="E2893"/>
      <c r="F2893"/>
      <c r="G2893"/>
      <c r="H2893"/>
      <c r="I2893"/>
      <c r="J2893" s="183"/>
      <c r="K2893"/>
      <c r="L2893" s="184"/>
      <c r="M2893" s="184"/>
      <c r="N2893" s="183"/>
    </row>
    <row r="2894" spans="1:14" x14ac:dyDescent="0.25">
      <c r="A2894"/>
      <c r="B2894"/>
      <c r="C2894"/>
      <c r="D2894"/>
      <c r="E2894"/>
      <c r="F2894"/>
      <c r="G2894"/>
      <c r="H2894"/>
      <c r="I2894"/>
      <c r="J2894" s="183"/>
      <c r="K2894"/>
      <c r="L2894" s="184"/>
      <c r="M2894" s="184"/>
      <c r="N2894" s="183"/>
    </row>
    <row r="2895" spans="1:14" x14ac:dyDescent="0.25">
      <c r="A2895"/>
      <c r="B2895"/>
      <c r="C2895"/>
      <c r="D2895"/>
      <c r="E2895"/>
      <c r="F2895"/>
      <c r="G2895"/>
      <c r="H2895"/>
      <c r="I2895"/>
      <c r="J2895" s="183"/>
      <c r="K2895"/>
      <c r="L2895" s="184"/>
      <c r="M2895" s="184"/>
      <c r="N2895" s="183"/>
    </row>
    <row r="2896" spans="1:14" x14ac:dyDescent="0.25">
      <c r="A2896"/>
      <c r="B2896"/>
      <c r="C2896"/>
      <c r="D2896"/>
      <c r="E2896"/>
      <c r="F2896"/>
      <c r="G2896"/>
      <c r="H2896"/>
      <c r="I2896"/>
      <c r="J2896" s="183"/>
      <c r="K2896"/>
      <c r="L2896" s="184"/>
      <c r="M2896" s="184"/>
      <c r="N2896" s="183"/>
    </row>
    <row r="2897" spans="1:14" x14ac:dyDescent="0.25">
      <c r="A2897"/>
      <c r="B2897"/>
      <c r="C2897"/>
      <c r="D2897"/>
      <c r="E2897"/>
      <c r="F2897"/>
      <c r="G2897"/>
      <c r="H2897"/>
      <c r="I2897"/>
      <c r="J2897" s="183"/>
      <c r="K2897"/>
      <c r="L2897" s="184"/>
      <c r="M2897" s="184"/>
      <c r="N2897" s="183"/>
    </row>
    <row r="2898" spans="1:14" x14ac:dyDescent="0.25">
      <c r="A2898"/>
      <c r="B2898"/>
      <c r="C2898"/>
      <c r="D2898"/>
      <c r="E2898"/>
      <c r="F2898"/>
      <c r="G2898"/>
      <c r="H2898"/>
      <c r="I2898"/>
      <c r="J2898" s="183"/>
      <c r="K2898"/>
      <c r="L2898" s="184"/>
      <c r="M2898" s="184"/>
      <c r="N2898" s="183"/>
    </row>
    <row r="2899" spans="1:14" x14ac:dyDescent="0.25">
      <c r="A2899"/>
      <c r="B2899"/>
      <c r="C2899"/>
      <c r="D2899"/>
      <c r="E2899"/>
      <c r="F2899"/>
      <c r="G2899"/>
      <c r="H2899"/>
      <c r="I2899"/>
      <c r="J2899" s="183"/>
      <c r="K2899"/>
      <c r="L2899" s="184"/>
      <c r="M2899" s="184"/>
      <c r="N2899" s="183"/>
    </row>
    <row r="2900" spans="1:14" x14ac:dyDescent="0.25">
      <c r="A2900"/>
      <c r="B2900"/>
      <c r="C2900"/>
      <c r="D2900"/>
      <c r="E2900"/>
      <c r="F2900"/>
      <c r="G2900"/>
      <c r="H2900"/>
      <c r="I2900"/>
      <c r="J2900" s="183"/>
      <c r="K2900"/>
      <c r="L2900" s="184"/>
      <c r="M2900" s="184"/>
      <c r="N2900" s="183"/>
    </row>
    <row r="2901" spans="1:14" x14ac:dyDescent="0.25">
      <c r="A2901"/>
      <c r="B2901"/>
      <c r="C2901"/>
      <c r="D2901"/>
      <c r="E2901"/>
      <c r="F2901"/>
      <c r="G2901"/>
      <c r="H2901"/>
      <c r="I2901"/>
      <c r="J2901" s="183"/>
      <c r="K2901"/>
      <c r="L2901" s="184"/>
      <c r="M2901" s="184"/>
      <c r="N2901" s="183"/>
    </row>
    <row r="2902" spans="1:14" x14ac:dyDescent="0.25">
      <c r="A2902"/>
      <c r="B2902"/>
      <c r="C2902"/>
      <c r="D2902"/>
      <c r="E2902"/>
      <c r="F2902"/>
      <c r="G2902"/>
      <c r="H2902"/>
      <c r="I2902"/>
      <c r="J2902" s="183"/>
      <c r="K2902"/>
      <c r="L2902" s="184"/>
      <c r="M2902" s="184"/>
      <c r="N2902" s="183"/>
    </row>
    <row r="2903" spans="1:14" x14ac:dyDescent="0.25">
      <c r="A2903"/>
      <c r="B2903"/>
      <c r="C2903"/>
      <c r="D2903"/>
      <c r="E2903"/>
      <c r="F2903"/>
      <c r="G2903"/>
      <c r="H2903"/>
      <c r="I2903"/>
      <c r="J2903" s="183"/>
      <c r="K2903"/>
      <c r="L2903" s="184"/>
      <c r="M2903" s="184"/>
      <c r="N2903" s="183"/>
    </row>
    <row r="2904" spans="1:14" x14ac:dyDescent="0.25">
      <c r="A2904"/>
      <c r="B2904"/>
      <c r="C2904"/>
      <c r="D2904"/>
      <c r="E2904"/>
      <c r="F2904"/>
      <c r="G2904"/>
      <c r="H2904"/>
      <c r="I2904"/>
      <c r="J2904" s="183"/>
      <c r="K2904"/>
      <c r="L2904" s="184"/>
      <c r="M2904" s="184"/>
      <c r="N2904" s="183"/>
    </row>
    <row r="2905" spans="1:14" x14ac:dyDescent="0.25">
      <c r="A2905"/>
      <c r="B2905"/>
      <c r="C2905"/>
      <c r="D2905"/>
      <c r="E2905"/>
      <c r="F2905"/>
      <c r="G2905"/>
      <c r="H2905"/>
      <c r="I2905"/>
      <c r="J2905" s="183"/>
      <c r="K2905"/>
      <c r="L2905" s="184"/>
      <c r="M2905" s="184"/>
      <c r="N2905" s="183"/>
    </row>
    <row r="2906" spans="1:14" x14ac:dyDescent="0.25">
      <c r="A2906"/>
      <c r="B2906"/>
      <c r="C2906"/>
      <c r="D2906"/>
      <c r="E2906"/>
      <c r="F2906"/>
      <c r="G2906"/>
      <c r="H2906"/>
      <c r="I2906"/>
      <c r="J2906" s="183"/>
      <c r="K2906"/>
      <c r="L2906" s="184"/>
      <c r="M2906" s="184"/>
      <c r="N2906" s="183"/>
    </row>
    <row r="2907" spans="1:14" x14ac:dyDescent="0.25">
      <c r="A2907"/>
      <c r="B2907"/>
      <c r="C2907"/>
      <c r="D2907"/>
      <c r="E2907"/>
      <c r="F2907"/>
      <c r="G2907"/>
      <c r="H2907"/>
      <c r="I2907"/>
      <c r="J2907" s="183"/>
      <c r="K2907"/>
      <c r="L2907" s="184"/>
      <c r="M2907" s="184"/>
      <c r="N2907" s="183"/>
    </row>
    <row r="2908" spans="1:14" x14ac:dyDescent="0.25">
      <c r="A2908"/>
      <c r="B2908"/>
      <c r="C2908"/>
      <c r="D2908"/>
      <c r="E2908"/>
      <c r="F2908"/>
      <c r="G2908"/>
      <c r="H2908"/>
      <c r="I2908"/>
      <c r="J2908" s="183"/>
      <c r="K2908"/>
      <c r="L2908" s="184"/>
      <c r="M2908" s="184"/>
      <c r="N2908" s="183"/>
    </row>
    <row r="2909" spans="1:14" x14ac:dyDescent="0.25">
      <c r="A2909"/>
      <c r="B2909"/>
      <c r="C2909"/>
      <c r="D2909"/>
      <c r="E2909"/>
      <c r="F2909"/>
      <c r="G2909"/>
      <c r="H2909"/>
      <c r="I2909"/>
      <c r="J2909" s="183"/>
      <c r="K2909"/>
      <c r="L2909" s="184"/>
      <c r="M2909" s="184"/>
      <c r="N2909" s="183"/>
    </row>
    <row r="2910" spans="1:14" x14ac:dyDescent="0.25">
      <c r="A2910"/>
      <c r="B2910"/>
      <c r="C2910"/>
      <c r="D2910"/>
      <c r="E2910"/>
      <c r="F2910"/>
      <c r="G2910"/>
      <c r="H2910"/>
      <c r="I2910"/>
      <c r="J2910" s="183"/>
      <c r="K2910"/>
      <c r="L2910" s="184"/>
      <c r="M2910" s="184"/>
      <c r="N2910" s="183"/>
    </row>
    <row r="2911" spans="1:14" x14ac:dyDescent="0.25">
      <c r="A2911"/>
      <c r="B2911"/>
      <c r="C2911"/>
      <c r="D2911"/>
      <c r="E2911"/>
      <c r="F2911"/>
      <c r="G2911"/>
      <c r="H2911"/>
      <c r="I2911"/>
      <c r="J2911" s="183"/>
      <c r="K2911"/>
      <c r="L2911" s="184"/>
      <c r="M2911" s="184"/>
      <c r="N2911" s="183"/>
    </row>
    <row r="2912" spans="1:14" x14ac:dyDescent="0.25">
      <c r="A2912"/>
      <c r="B2912"/>
      <c r="C2912"/>
      <c r="D2912"/>
      <c r="E2912"/>
      <c r="F2912"/>
      <c r="G2912"/>
      <c r="H2912"/>
      <c r="I2912"/>
      <c r="J2912" s="183"/>
      <c r="K2912"/>
      <c r="L2912" s="184"/>
      <c r="M2912" s="184"/>
      <c r="N2912" s="183"/>
    </row>
    <row r="2913" spans="1:14" x14ac:dyDescent="0.25">
      <c r="A2913"/>
      <c r="B2913"/>
      <c r="C2913"/>
      <c r="D2913"/>
      <c r="E2913"/>
      <c r="F2913"/>
      <c r="G2913"/>
      <c r="H2913"/>
      <c r="I2913"/>
      <c r="J2913" s="183"/>
      <c r="K2913"/>
      <c r="L2913" s="184"/>
      <c r="M2913" s="184"/>
      <c r="N2913" s="183"/>
    </row>
    <row r="2914" spans="1:14" x14ac:dyDescent="0.25">
      <c r="A2914"/>
      <c r="B2914"/>
      <c r="C2914"/>
      <c r="D2914"/>
      <c r="E2914"/>
      <c r="F2914"/>
      <c r="G2914"/>
      <c r="H2914"/>
      <c r="I2914"/>
      <c r="J2914" s="183"/>
      <c r="K2914"/>
      <c r="L2914" s="184"/>
      <c r="M2914" s="184"/>
      <c r="N2914" s="183"/>
    </row>
    <row r="2915" spans="1:14" x14ac:dyDescent="0.25">
      <c r="A2915"/>
      <c r="B2915"/>
      <c r="C2915"/>
      <c r="D2915"/>
      <c r="E2915"/>
      <c r="F2915"/>
      <c r="G2915"/>
      <c r="H2915"/>
      <c r="I2915"/>
      <c r="J2915" s="183"/>
      <c r="K2915"/>
      <c r="L2915" s="184"/>
      <c r="M2915" s="184"/>
      <c r="N2915" s="183"/>
    </row>
    <row r="2916" spans="1:14" x14ac:dyDescent="0.25">
      <c r="A2916"/>
      <c r="B2916"/>
      <c r="C2916"/>
      <c r="D2916"/>
      <c r="E2916"/>
      <c r="F2916"/>
      <c r="G2916"/>
      <c r="H2916"/>
      <c r="I2916"/>
      <c r="J2916" s="183"/>
      <c r="K2916"/>
      <c r="L2916" s="184"/>
      <c r="M2916" s="184"/>
      <c r="N2916" s="183"/>
    </row>
    <row r="2917" spans="1:14" x14ac:dyDescent="0.25">
      <c r="A2917"/>
      <c r="B2917"/>
      <c r="C2917"/>
      <c r="D2917"/>
      <c r="E2917"/>
      <c r="F2917"/>
      <c r="G2917"/>
      <c r="H2917"/>
      <c r="I2917"/>
      <c r="J2917" s="183"/>
      <c r="K2917"/>
      <c r="L2917" s="184"/>
      <c r="M2917" s="184"/>
      <c r="N2917" s="183"/>
    </row>
    <row r="2918" spans="1:14" x14ac:dyDescent="0.25">
      <c r="A2918"/>
      <c r="B2918"/>
      <c r="C2918"/>
      <c r="D2918"/>
      <c r="E2918"/>
      <c r="F2918"/>
      <c r="G2918"/>
      <c r="H2918"/>
      <c r="I2918"/>
      <c r="J2918" s="183"/>
      <c r="K2918"/>
      <c r="L2918" s="184"/>
      <c r="M2918" s="184"/>
      <c r="N2918" s="183"/>
    </row>
    <row r="2919" spans="1:14" x14ac:dyDescent="0.25">
      <c r="A2919"/>
      <c r="B2919"/>
      <c r="C2919"/>
      <c r="D2919"/>
      <c r="E2919"/>
      <c r="F2919"/>
      <c r="G2919"/>
      <c r="H2919"/>
      <c r="I2919"/>
      <c r="J2919" s="183"/>
      <c r="K2919"/>
      <c r="L2919" s="184"/>
      <c r="M2919" s="184"/>
      <c r="N2919" s="183"/>
    </row>
    <row r="2920" spans="1:14" x14ac:dyDescent="0.25">
      <c r="A2920"/>
      <c r="B2920"/>
      <c r="C2920"/>
      <c r="D2920"/>
      <c r="E2920"/>
      <c r="F2920"/>
      <c r="G2920"/>
      <c r="H2920"/>
      <c r="I2920"/>
      <c r="J2920" s="183"/>
      <c r="K2920"/>
      <c r="L2920" s="184"/>
      <c r="M2920" s="184"/>
      <c r="N2920" s="183"/>
    </row>
    <row r="2921" spans="1:14" x14ac:dyDescent="0.25">
      <c r="A2921"/>
      <c r="B2921"/>
      <c r="C2921"/>
      <c r="D2921"/>
      <c r="E2921"/>
      <c r="F2921"/>
      <c r="G2921"/>
      <c r="H2921"/>
      <c r="I2921"/>
      <c r="J2921" s="183"/>
      <c r="K2921"/>
      <c r="L2921" s="184"/>
      <c r="M2921" s="184"/>
      <c r="N2921" s="183"/>
    </row>
    <row r="2922" spans="1:14" x14ac:dyDescent="0.25">
      <c r="A2922"/>
      <c r="B2922"/>
      <c r="C2922"/>
      <c r="D2922"/>
      <c r="E2922"/>
      <c r="F2922"/>
      <c r="G2922"/>
      <c r="H2922"/>
      <c r="I2922"/>
      <c r="J2922" s="183"/>
      <c r="K2922"/>
      <c r="L2922" s="184"/>
      <c r="M2922" s="184"/>
      <c r="N2922" s="183"/>
    </row>
    <row r="2923" spans="1:14" x14ac:dyDescent="0.25">
      <c r="A2923"/>
      <c r="B2923"/>
      <c r="C2923"/>
      <c r="D2923"/>
      <c r="E2923"/>
      <c r="F2923"/>
      <c r="G2923"/>
      <c r="H2923"/>
      <c r="I2923"/>
      <c r="J2923" s="183"/>
      <c r="K2923"/>
      <c r="L2923" s="184"/>
      <c r="M2923" s="184"/>
      <c r="N2923" s="183"/>
    </row>
    <row r="2924" spans="1:14" x14ac:dyDescent="0.25">
      <c r="A2924"/>
      <c r="B2924"/>
      <c r="C2924"/>
      <c r="D2924"/>
      <c r="E2924"/>
      <c r="F2924"/>
      <c r="G2924"/>
      <c r="H2924"/>
      <c r="I2924"/>
      <c r="J2924" s="183"/>
      <c r="K2924"/>
      <c r="L2924" s="184"/>
      <c r="M2924" s="184"/>
      <c r="N2924" s="183"/>
    </row>
    <row r="2925" spans="1:14" x14ac:dyDescent="0.25">
      <c r="A2925"/>
      <c r="B2925"/>
      <c r="C2925"/>
      <c r="D2925"/>
      <c r="E2925"/>
      <c r="F2925"/>
      <c r="G2925"/>
      <c r="H2925"/>
      <c r="I2925"/>
      <c r="J2925" s="183"/>
      <c r="K2925"/>
      <c r="L2925" s="184"/>
      <c r="M2925" s="184"/>
      <c r="N2925" s="183"/>
    </row>
    <row r="2926" spans="1:14" x14ac:dyDescent="0.25">
      <c r="A2926"/>
      <c r="B2926"/>
      <c r="C2926"/>
      <c r="D2926"/>
      <c r="E2926"/>
      <c r="F2926"/>
      <c r="G2926"/>
      <c r="H2926"/>
      <c r="I2926"/>
      <c r="J2926" s="183"/>
      <c r="K2926"/>
      <c r="L2926" s="184"/>
      <c r="M2926" s="184"/>
      <c r="N2926" s="183"/>
    </row>
    <row r="2927" spans="1:14" x14ac:dyDescent="0.25">
      <c r="A2927"/>
      <c r="B2927"/>
      <c r="C2927"/>
      <c r="D2927"/>
      <c r="E2927"/>
      <c r="F2927"/>
      <c r="G2927"/>
      <c r="H2927"/>
      <c r="I2927"/>
      <c r="J2927" s="183"/>
      <c r="K2927"/>
      <c r="L2927" s="184"/>
      <c r="M2927" s="184"/>
      <c r="N2927" s="183"/>
    </row>
    <row r="2928" spans="1:14" x14ac:dyDescent="0.25">
      <c r="A2928"/>
      <c r="B2928"/>
      <c r="C2928"/>
      <c r="D2928"/>
      <c r="E2928"/>
      <c r="F2928"/>
      <c r="G2928"/>
      <c r="H2928"/>
      <c r="I2928"/>
      <c r="J2928" s="183"/>
      <c r="K2928"/>
      <c r="L2928" s="184"/>
      <c r="M2928" s="184"/>
      <c r="N2928" s="183"/>
    </row>
    <row r="2929" spans="1:14" x14ac:dyDescent="0.25">
      <c r="A2929"/>
      <c r="B2929"/>
      <c r="C2929"/>
      <c r="D2929"/>
      <c r="E2929"/>
      <c r="F2929"/>
      <c r="G2929"/>
      <c r="H2929"/>
      <c r="I2929"/>
      <c r="J2929" s="183"/>
      <c r="K2929"/>
      <c r="L2929" s="184"/>
      <c r="M2929" s="184"/>
      <c r="N2929" s="183"/>
    </row>
    <row r="2930" spans="1:14" x14ac:dyDescent="0.25">
      <c r="A2930"/>
      <c r="B2930"/>
      <c r="C2930"/>
      <c r="D2930"/>
      <c r="E2930"/>
      <c r="F2930"/>
      <c r="G2930"/>
      <c r="H2930"/>
      <c r="I2930"/>
      <c r="J2930" s="183"/>
      <c r="K2930"/>
      <c r="L2930" s="184"/>
      <c r="M2930" s="184"/>
      <c r="N2930" s="183"/>
    </row>
    <row r="2931" spans="1:14" x14ac:dyDescent="0.25">
      <c r="A2931"/>
      <c r="B2931"/>
      <c r="C2931"/>
      <c r="D2931"/>
      <c r="E2931"/>
      <c r="F2931"/>
      <c r="G2931"/>
      <c r="H2931"/>
      <c r="I2931"/>
      <c r="J2931" s="183"/>
      <c r="K2931"/>
      <c r="L2931" s="184"/>
      <c r="M2931" s="184"/>
      <c r="N2931" s="183"/>
    </row>
    <row r="2932" spans="1:14" x14ac:dyDescent="0.25">
      <c r="A2932"/>
      <c r="B2932"/>
      <c r="C2932"/>
      <c r="D2932"/>
      <c r="E2932"/>
      <c r="F2932"/>
      <c r="G2932"/>
      <c r="H2932"/>
      <c r="I2932"/>
      <c r="J2932" s="183"/>
      <c r="K2932"/>
      <c r="L2932" s="184"/>
      <c r="M2932" s="184"/>
      <c r="N2932" s="183"/>
    </row>
    <row r="2933" spans="1:14" x14ac:dyDescent="0.25">
      <c r="A2933"/>
      <c r="B2933"/>
      <c r="C2933"/>
      <c r="D2933"/>
      <c r="E2933"/>
      <c r="F2933"/>
      <c r="G2933"/>
      <c r="H2933"/>
      <c r="I2933"/>
      <c r="J2933" s="183"/>
      <c r="K2933"/>
      <c r="L2933" s="184"/>
      <c r="M2933" s="184"/>
      <c r="N2933" s="183"/>
    </row>
    <row r="2934" spans="1:14" x14ac:dyDescent="0.25">
      <c r="A2934"/>
      <c r="B2934"/>
      <c r="C2934"/>
      <c r="D2934"/>
      <c r="E2934"/>
      <c r="F2934"/>
      <c r="G2934"/>
      <c r="H2934"/>
      <c r="I2934"/>
      <c r="J2934" s="183"/>
      <c r="K2934"/>
      <c r="L2934" s="184"/>
      <c r="M2934" s="184"/>
      <c r="N2934" s="183"/>
    </row>
    <row r="2935" spans="1:14" x14ac:dyDescent="0.25">
      <c r="A2935"/>
      <c r="B2935"/>
      <c r="C2935"/>
      <c r="D2935"/>
      <c r="E2935"/>
      <c r="F2935"/>
      <c r="G2935"/>
      <c r="H2935"/>
      <c r="I2935"/>
      <c r="J2935" s="183"/>
      <c r="K2935"/>
      <c r="L2935" s="184"/>
      <c r="M2935" s="184"/>
      <c r="N2935" s="183"/>
    </row>
    <row r="2936" spans="1:14" x14ac:dyDescent="0.25">
      <c r="A2936"/>
      <c r="B2936"/>
      <c r="C2936"/>
      <c r="D2936"/>
      <c r="E2936"/>
      <c r="F2936"/>
      <c r="G2936"/>
      <c r="H2936"/>
      <c r="I2936"/>
      <c r="J2936" s="183"/>
      <c r="K2936"/>
      <c r="L2936" s="184"/>
      <c r="M2936" s="184"/>
      <c r="N2936" s="183"/>
    </row>
    <row r="2937" spans="1:14" x14ac:dyDescent="0.25">
      <c r="A2937"/>
      <c r="B2937"/>
      <c r="C2937"/>
      <c r="D2937"/>
      <c r="E2937"/>
      <c r="F2937"/>
      <c r="G2937"/>
      <c r="H2937"/>
      <c r="I2937"/>
      <c r="J2937" s="183"/>
      <c r="K2937"/>
      <c r="L2937" s="184"/>
      <c r="M2937" s="184"/>
      <c r="N2937" s="183"/>
    </row>
    <row r="2938" spans="1:14" x14ac:dyDescent="0.25">
      <c r="A2938"/>
      <c r="B2938"/>
      <c r="C2938"/>
      <c r="D2938"/>
      <c r="E2938"/>
      <c r="F2938"/>
      <c r="G2938"/>
      <c r="H2938"/>
      <c r="I2938"/>
      <c r="J2938" s="183"/>
      <c r="K2938"/>
      <c r="L2938" s="184"/>
      <c r="M2938" s="184"/>
      <c r="N2938" s="183"/>
    </row>
    <row r="2939" spans="1:14" x14ac:dyDescent="0.25">
      <c r="A2939"/>
      <c r="B2939"/>
      <c r="C2939"/>
      <c r="D2939"/>
      <c r="E2939"/>
      <c r="F2939"/>
      <c r="G2939"/>
      <c r="H2939"/>
      <c r="I2939"/>
      <c r="J2939" s="183"/>
      <c r="K2939"/>
      <c r="L2939" s="184"/>
      <c r="M2939" s="184"/>
      <c r="N2939" s="183"/>
    </row>
    <row r="2940" spans="1:14" x14ac:dyDescent="0.25">
      <c r="A2940"/>
      <c r="B2940"/>
      <c r="C2940"/>
      <c r="D2940"/>
      <c r="E2940"/>
      <c r="F2940"/>
      <c r="G2940"/>
      <c r="H2940"/>
      <c r="I2940"/>
      <c r="J2940" s="183"/>
      <c r="K2940"/>
      <c r="L2940" s="184"/>
      <c r="M2940" s="184"/>
      <c r="N2940" s="183"/>
    </row>
    <row r="2941" spans="1:14" x14ac:dyDescent="0.25">
      <c r="A2941"/>
      <c r="B2941"/>
      <c r="C2941"/>
      <c r="D2941"/>
      <c r="E2941"/>
      <c r="F2941"/>
      <c r="G2941"/>
      <c r="H2941"/>
      <c r="I2941"/>
      <c r="J2941" s="183"/>
      <c r="K2941"/>
      <c r="L2941" s="184"/>
      <c r="M2941" s="184"/>
      <c r="N2941" s="183"/>
    </row>
    <row r="2942" spans="1:14" x14ac:dyDescent="0.25">
      <c r="A2942"/>
      <c r="B2942"/>
      <c r="C2942"/>
      <c r="D2942"/>
      <c r="E2942"/>
      <c r="F2942"/>
      <c r="G2942"/>
      <c r="H2942"/>
      <c r="I2942"/>
      <c r="J2942" s="183"/>
      <c r="K2942"/>
      <c r="L2942" s="184"/>
      <c r="M2942" s="184"/>
      <c r="N2942" s="183"/>
    </row>
    <row r="2943" spans="1:14" x14ac:dyDescent="0.25">
      <c r="A2943"/>
      <c r="B2943"/>
      <c r="C2943"/>
      <c r="D2943"/>
      <c r="E2943"/>
      <c r="F2943"/>
      <c r="G2943"/>
      <c r="H2943"/>
      <c r="I2943"/>
      <c r="J2943" s="183"/>
      <c r="K2943"/>
      <c r="L2943" s="184"/>
      <c r="M2943" s="184"/>
      <c r="N2943" s="183"/>
    </row>
    <row r="2944" spans="1:14" x14ac:dyDescent="0.25">
      <c r="A2944"/>
      <c r="B2944"/>
      <c r="C2944"/>
      <c r="D2944"/>
      <c r="E2944"/>
      <c r="F2944"/>
      <c r="G2944"/>
      <c r="H2944"/>
      <c r="I2944"/>
      <c r="J2944" s="183"/>
      <c r="K2944"/>
      <c r="L2944" s="184"/>
      <c r="M2944" s="184"/>
      <c r="N2944" s="183"/>
    </row>
    <row r="2945" spans="1:14" x14ac:dyDescent="0.25">
      <c r="A2945"/>
      <c r="B2945"/>
      <c r="C2945"/>
      <c r="D2945"/>
      <c r="E2945"/>
      <c r="F2945"/>
      <c r="G2945"/>
      <c r="H2945"/>
      <c r="I2945"/>
      <c r="J2945" s="183"/>
      <c r="K2945"/>
      <c r="L2945" s="184"/>
      <c r="M2945" s="184"/>
      <c r="N2945" s="183"/>
    </row>
    <row r="2946" spans="1:14" x14ac:dyDescent="0.25">
      <c r="A2946"/>
      <c r="B2946"/>
      <c r="C2946"/>
      <c r="D2946"/>
      <c r="E2946"/>
      <c r="F2946"/>
      <c r="G2946"/>
      <c r="H2946"/>
      <c r="I2946"/>
      <c r="J2946" s="183"/>
      <c r="K2946"/>
      <c r="L2946" s="184"/>
      <c r="M2946" s="184"/>
      <c r="N2946" s="183"/>
    </row>
    <row r="2947" spans="1:14" x14ac:dyDescent="0.25">
      <c r="A2947"/>
      <c r="B2947"/>
      <c r="C2947"/>
      <c r="D2947"/>
      <c r="E2947"/>
      <c r="F2947"/>
      <c r="G2947"/>
      <c r="H2947"/>
      <c r="I2947"/>
      <c r="J2947" s="183"/>
      <c r="K2947"/>
      <c r="L2947" s="184"/>
      <c r="M2947" s="184"/>
      <c r="N2947" s="183"/>
    </row>
    <row r="2948" spans="1:14" x14ac:dyDescent="0.25">
      <c r="A2948"/>
      <c r="B2948"/>
      <c r="C2948"/>
      <c r="D2948"/>
      <c r="E2948"/>
      <c r="F2948"/>
      <c r="G2948"/>
      <c r="H2948"/>
      <c r="I2948"/>
      <c r="J2948" s="183"/>
      <c r="K2948"/>
      <c r="L2948" s="184"/>
      <c r="M2948" s="184"/>
      <c r="N2948" s="183"/>
    </row>
    <row r="2949" spans="1:14" x14ac:dyDescent="0.25">
      <c r="A2949"/>
      <c r="B2949"/>
      <c r="C2949"/>
      <c r="D2949"/>
      <c r="E2949"/>
      <c r="F2949"/>
      <c r="G2949"/>
      <c r="H2949"/>
      <c r="I2949"/>
      <c r="J2949" s="183"/>
      <c r="K2949"/>
      <c r="L2949" s="184"/>
      <c r="M2949" s="184"/>
      <c r="N2949" s="183"/>
    </row>
    <row r="2950" spans="1:14" x14ac:dyDescent="0.25">
      <c r="A2950"/>
      <c r="B2950"/>
      <c r="C2950"/>
      <c r="D2950"/>
      <c r="E2950"/>
      <c r="F2950"/>
      <c r="G2950"/>
      <c r="H2950"/>
      <c r="I2950"/>
      <c r="J2950" s="183"/>
      <c r="K2950"/>
      <c r="L2950" s="184"/>
      <c r="M2950" s="184"/>
      <c r="N2950" s="183"/>
    </row>
    <row r="2951" spans="1:14" x14ac:dyDescent="0.25">
      <c r="A2951"/>
      <c r="B2951"/>
      <c r="C2951"/>
      <c r="D2951"/>
      <c r="E2951"/>
      <c r="F2951"/>
      <c r="G2951"/>
      <c r="H2951"/>
      <c r="I2951"/>
      <c r="J2951" s="183"/>
      <c r="K2951"/>
      <c r="L2951" s="184"/>
      <c r="M2951" s="184"/>
      <c r="N2951" s="183"/>
    </row>
    <row r="2952" spans="1:14" x14ac:dyDescent="0.25">
      <c r="A2952"/>
      <c r="B2952"/>
      <c r="C2952"/>
      <c r="D2952"/>
      <c r="E2952"/>
      <c r="F2952"/>
      <c r="G2952"/>
      <c r="H2952"/>
      <c r="I2952"/>
      <c r="J2952" s="183"/>
      <c r="K2952"/>
      <c r="L2952" s="184"/>
      <c r="M2952" s="184"/>
      <c r="N2952" s="183"/>
    </row>
    <row r="2953" spans="1:14" x14ac:dyDescent="0.25">
      <c r="A2953"/>
      <c r="B2953"/>
      <c r="C2953"/>
      <c r="D2953"/>
      <c r="E2953"/>
      <c r="F2953"/>
      <c r="G2953"/>
      <c r="H2953"/>
      <c r="I2953"/>
      <c r="J2953" s="183"/>
      <c r="K2953"/>
      <c r="L2953" s="184"/>
      <c r="M2953" s="184"/>
      <c r="N2953" s="183"/>
    </row>
    <row r="2954" spans="1:14" x14ac:dyDescent="0.25">
      <c r="A2954"/>
      <c r="B2954"/>
      <c r="C2954"/>
      <c r="D2954"/>
      <c r="E2954"/>
      <c r="F2954"/>
      <c r="G2954"/>
      <c r="H2954"/>
      <c r="I2954"/>
      <c r="J2954" s="183"/>
      <c r="K2954"/>
      <c r="L2954" s="184"/>
      <c r="M2954" s="184"/>
      <c r="N2954" s="183"/>
    </row>
    <row r="2955" spans="1:14" x14ac:dyDescent="0.25">
      <c r="A2955"/>
      <c r="B2955"/>
      <c r="C2955"/>
      <c r="D2955"/>
      <c r="E2955"/>
      <c r="F2955"/>
      <c r="G2955"/>
      <c r="H2955"/>
      <c r="I2955"/>
      <c r="J2955" s="183"/>
      <c r="K2955"/>
      <c r="L2955" s="184"/>
      <c r="M2955" s="184"/>
      <c r="N2955" s="183"/>
    </row>
    <row r="2956" spans="1:14" x14ac:dyDescent="0.25">
      <c r="A2956"/>
      <c r="B2956"/>
      <c r="C2956"/>
      <c r="D2956"/>
      <c r="E2956"/>
      <c r="F2956"/>
      <c r="G2956"/>
      <c r="H2956"/>
      <c r="I2956"/>
      <c r="J2956" s="183"/>
      <c r="K2956"/>
      <c r="L2956" s="184"/>
      <c r="M2956" s="184"/>
      <c r="N2956" s="183"/>
    </row>
    <row r="2957" spans="1:14" x14ac:dyDescent="0.25">
      <c r="A2957"/>
      <c r="B2957"/>
      <c r="C2957"/>
      <c r="D2957"/>
      <c r="E2957"/>
      <c r="F2957"/>
      <c r="G2957"/>
      <c r="H2957"/>
      <c r="I2957"/>
      <c r="J2957" s="183"/>
      <c r="K2957"/>
      <c r="L2957" s="184"/>
      <c r="M2957" s="184"/>
      <c r="N2957" s="183"/>
    </row>
    <row r="2958" spans="1:14" x14ac:dyDescent="0.25">
      <c r="A2958"/>
      <c r="B2958"/>
      <c r="C2958"/>
      <c r="D2958"/>
      <c r="E2958"/>
      <c r="F2958"/>
      <c r="G2958"/>
      <c r="H2958"/>
      <c r="I2958"/>
      <c r="J2958" s="183"/>
      <c r="K2958"/>
      <c r="L2958" s="184"/>
      <c r="M2958" s="184"/>
      <c r="N2958" s="183"/>
    </row>
    <row r="2959" spans="1:14" x14ac:dyDescent="0.25">
      <c r="A2959"/>
      <c r="B2959"/>
      <c r="C2959"/>
      <c r="D2959"/>
      <c r="E2959"/>
      <c r="F2959"/>
      <c r="G2959"/>
      <c r="H2959"/>
      <c r="I2959"/>
      <c r="J2959" s="183"/>
      <c r="K2959"/>
      <c r="L2959" s="184"/>
      <c r="M2959" s="184"/>
      <c r="N2959" s="183"/>
    </row>
    <row r="2960" spans="1:14" x14ac:dyDescent="0.25">
      <c r="A2960"/>
      <c r="B2960"/>
      <c r="C2960"/>
      <c r="D2960"/>
      <c r="E2960"/>
      <c r="F2960"/>
      <c r="G2960"/>
      <c r="H2960"/>
      <c r="I2960"/>
      <c r="J2960" s="183"/>
      <c r="K2960"/>
      <c r="L2960" s="184"/>
      <c r="M2960" s="184"/>
      <c r="N2960" s="183"/>
    </row>
    <row r="2961" spans="1:14" x14ac:dyDescent="0.25">
      <c r="A2961"/>
      <c r="B2961"/>
      <c r="C2961"/>
      <c r="D2961"/>
      <c r="E2961"/>
      <c r="F2961"/>
      <c r="G2961"/>
      <c r="H2961"/>
      <c r="I2961"/>
      <c r="J2961" s="183"/>
      <c r="K2961"/>
      <c r="L2961" s="184"/>
      <c r="M2961" s="184"/>
      <c r="N2961" s="183"/>
    </row>
    <row r="2962" spans="1:14" x14ac:dyDescent="0.25">
      <c r="A2962"/>
      <c r="B2962"/>
      <c r="C2962"/>
      <c r="D2962"/>
      <c r="E2962"/>
      <c r="F2962"/>
      <c r="G2962"/>
      <c r="H2962"/>
      <c r="I2962"/>
      <c r="J2962" s="183"/>
      <c r="K2962"/>
      <c r="L2962" s="184"/>
      <c r="M2962" s="184"/>
      <c r="N2962" s="183"/>
    </row>
    <row r="2963" spans="1:14" x14ac:dyDescent="0.25">
      <c r="A2963"/>
      <c r="B2963"/>
      <c r="C2963"/>
      <c r="D2963"/>
      <c r="E2963"/>
      <c r="F2963"/>
      <c r="G2963"/>
      <c r="H2963"/>
      <c r="I2963"/>
      <c r="J2963" s="183"/>
      <c r="K2963"/>
      <c r="L2963" s="184"/>
      <c r="M2963" s="184"/>
      <c r="N2963" s="183"/>
    </row>
    <row r="2964" spans="1:14" x14ac:dyDescent="0.25">
      <c r="A2964"/>
      <c r="B2964"/>
      <c r="C2964"/>
      <c r="D2964"/>
      <c r="E2964"/>
      <c r="F2964"/>
      <c r="G2964"/>
      <c r="H2964"/>
      <c r="I2964"/>
      <c r="J2964" s="183"/>
      <c r="K2964"/>
      <c r="L2964" s="184"/>
      <c r="M2964" s="184"/>
      <c r="N2964" s="183"/>
    </row>
    <row r="2965" spans="1:14" x14ac:dyDescent="0.25">
      <c r="A2965"/>
      <c r="B2965"/>
      <c r="C2965"/>
      <c r="D2965"/>
      <c r="E2965"/>
      <c r="F2965"/>
      <c r="G2965"/>
      <c r="H2965"/>
      <c r="I2965"/>
      <c r="J2965" s="183"/>
      <c r="K2965"/>
      <c r="L2965" s="184"/>
      <c r="M2965" s="184"/>
      <c r="N2965" s="183"/>
    </row>
    <row r="2966" spans="1:14" x14ac:dyDescent="0.25">
      <c r="A2966"/>
      <c r="B2966"/>
      <c r="C2966"/>
      <c r="D2966"/>
      <c r="E2966"/>
      <c r="F2966"/>
      <c r="G2966"/>
      <c r="H2966"/>
      <c r="I2966"/>
      <c r="J2966" s="183"/>
      <c r="K2966"/>
      <c r="L2966" s="184"/>
      <c r="M2966" s="184"/>
      <c r="N2966" s="183"/>
    </row>
    <row r="2967" spans="1:14" x14ac:dyDescent="0.25">
      <c r="A2967"/>
      <c r="B2967"/>
      <c r="C2967"/>
      <c r="D2967"/>
      <c r="E2967"/>
      <c r="F2967"/>
      <c r="G2967"/>
      <c r="H2967"/>
      <c r="I2967"/>
      <c r="J2967" s="183"/>
      <c r="K2967"/>
      <c r="L2967" s="184"/>
      <c r="M2967" s="184"/>
      <c r="N2967" s="183"/>
    </row>
    <row r="2968" spans="1:14" x14ac:dyDescent="0.25">
      <c r="A2968"/>
      <c r="B2968"/>
      <c r="C2968"/>
      <c r="D2968"/>
      <c r="E2968"/>
      <c r="F2968"/>
      <c r="G2968"/>
      <c r="H2968"/>
      <c r="I2968"/>
      <c r="J2968" s="183"/>
      <c r="K2968"/>
      <c r="L2968" s="184"/>
      <c r="M2968" s="184"/>
      <c r="N2968" s="183"/>
    </row>
    <row r="2969" spans="1:14" x14ac:dyDescent="0.25">
      <c r="A2969"/>
      <c r="B2969"/>
      <c r="C2969"/>
      <c r="D2969"/>
      <c r="E2969"/>
      <c r="F2969"/>
      <c r="G2969"/>
      <c r="H2969"/>
      <c r="I2969"/>
      <c r="J2969" s="183"/>
      <c r="K2969"/>
      <c r="L2969" s="184"/>
      <c r="M2969" s="184"/>
      <c r="N2969" s="183"/>
    </row>
    <row r="2970" spans="1:14" x14ac:dyDescent="0.25">
      <c r="A2970"/>
      <c r="B2970"/>
      <c r="C2970"/>
      <c r="D2970"/>
      <c r="E2970"/>
      <c r="F2970"/>
      <c r="G2970"/>
      <c r="H2970"/>
      <c r="I2970"/>
      <c r="J2970" s="183"/>
      <c r="K2970"/>
      <c r="L2970" s="184"/>
      <c r="M2970" s="184"/>
      <c r="N2970" s="183"/>
    </row>
    <row r="2971" spans="1:14" x14ac:dyDescent="0.25">
      <c r="A2971"/>
      <c r="B2971"/>
      <c r="C2971"/>
      <c r="D2971"/>
      <c r="E2971"/>
      <c r="F2971"/>
      <c r="G2971"/>
      <c r="H2971"/>
      <c r="I2971"/>
      <c r="J2971" s="183"/>
      <c r="K2971"/>
      <c r="L2971" s="184"/>
      <c r="M2971" s="184"/>
      <c r="N2971" s="183"/>
    </row>
    <row r="2972" spans="1:14" x14ac:dyDescent="0.25">
      <c r="A2972"/>
      <c r="B2972"/>
      <c r="C2972"/>
      <c r="D2972"/>
      <c r="E2972"/>
      <c r="F2972"/>
      <c r="G2972"/>
      <c r="H2972"/>
      <c r="I2972"/>
      <c r="J2972" s="183"/>
      <c r="K2972"/>
      <c r="L2972" s="184"/>
      <c r="M2972" s="184"/>
      <c r="N2972" s="183"/>
    </row>
    <row r="2973" spans="1:14" x14ac:dyDescent="0.25">
      <c r="A2973"/>
      <c r="B2973"/>
      <c r="C2973"/>
      <c r="D2973"/>
      <c r="E2973"/>
      <c r="F2973"/>
      <c r="G2973"/>
      <c r="H2973"/>
      <c r="I2973"/>
      <c r="J2973" s="183"/>
      <c r="K2973"/>
      <c r="L2973" s="184"/>
      <c r="M2973" s="184"/>
      <c r="N2973" s="183"/>
    </row>
    <row r="2974" spans="1:14" x14ac:dyDescent="0.25">
      <c r="A2974"/>
      <c r="B2974"/>
      <c r="C2974"/>
      <c r="D2974"/>
      <c r="E2974"/>
      <c r="F2974"/>
      <c r="G2974"/>
      <c r="H2974"/>
      <c r="I2974"/>
      <c r="J2974" s="183"/>
      <c r="K2974"/>
      <c r="L2974" s="184"/>
      <c r="M2974" s="184"/>
      <c r="N2974" s="183"/>
    </row>
    <row r="2975" spans="1:14" x14ac:dyDescent="0.25">
      <c r="A2975"/>
      <c r="B2975"/>
      <c r="C2975"/>
      <c r="D2975"/>
      <c r="E2975"/>
      <c r="F2975"/>
      <c r="G2975"/>
      <c r="H2975"/>
      <c r="I2975"/>
      <c r="J2975" s="183"/>
      <c r="K2975"/>
      <c r="L2975" s="184"/>
      <c r="M2975" s="184"/>
      <c r="N2975" s="183"/>
    </row>
    <row r="2976" spans="1:14" x14ac:dyDescent="0.25">
      <c r="A2976"/>
      <c r="B2976"/>
      <c r="C2976"/>
      <c r="D2976"/>
      <c r="E2976"/>
      <c r="F2976"/>
      <c r="G2976"/>
      <c r="H2976"/>
      <c r="I2976"/>
      <c r="J2976" s="183"/>
      <c r="K2976"/>
      <c r="L2976" s="184"/>
      <c r="M2976" s="184"/>
      <c r="N2976" s="183"/>
    </row>
    <row r="2977" spans="1:14" x14ac:dyDescent="0.25">
      <c r="A2977"/>
      <c r="B2977"/>
      <c r="C2977"/>
      <c r="D2977"/>
      <c r="E2977"/>
      <c r="F2977"/>
      <c r="G2977"/>
      <c r="H2977"/>
      <c r="I2977"/>
      <c r="J2977" s="183"/>
      <c r="K2977"/>
      <c r="L2977" s="184"/>
      <c r="M2977" s="184"/>
      <c r="N2977" s="183"/>
    </row>
    <row r="2978" spans="1:14" x14ac:dyDescent="0.25">
      <c r="A2978"/>
      <c r="B2978"/>
      <c r="C2978"/>
      <c r="D2978"/>
      <c r="E2978"/>
      <c r="F2978"/>
      <c r="G2978"/>
      <c r="H2978"/>
      <c r="I2978"/>
      <c r="J2978" s="183"/>
      <c r="K2978"/>
      <c r="L2978" s="184"/>
      <c r="M2978" s="184"/>
      <c r="N2978" s="183"/>
    </row>
    <row r="2979" spans="1:14" x14ac:dyDescent="0.25">
      <c r="A2979"/>
      <c r="B2979"/>
      <c r="C2979"/>
      <c r="D2979"/>
      <c r="E2979"/>
      <c r="F2979"/>
      <c r="G2979"/>
      <c r="H2979"/>
      <c r="I2979"/>
      <c r="J2979" s="183"/>
      <c r="K2979"/>
      <c r="L2979" s="184"/>
      <c r="M2979" s="184"/>
      <c r="N2979" s="183"/>
    </row>
    <row r="2980" spans="1:14" x14ac:dyDescent="0.25">
      <c r="A2980"/>
      <c r="B2980"/>
      <c r="C2980"/>
      <c r="D2980"/>
      <c r="E2980"/>
      <c r="F2980"/>
      <c r="G2980"/>
      <c r="H2980"/>
      <c r="I2980"/>
      <c r="J2980" s="183"/>
      <c r="K2980"/>
      <c r="L2980" s="184"/>
      <c r="M2980" s="184"/>
      <c r="N2980" s="183"/>
    </row>
    <row r="2981" spans="1:14" x14ac:dyDescent="0.25">
      <c r="A2981"/>
      <c r="B2981"/>
      <c r="C2981"/>
      <c r="D2981"/>
      <c r="E2981"/>
      <c r="F2981"/>
      <c r="G2981"/>
      <c r="H2981"/>
      <c r="I2981"/>
      <c r="J2981" s="183"/>
      <c r="K2981"/>
      <c r="L2981" s="184"/>
      <c r="M2981" s="184"/>
      <c r="N2981" s="183"/>
    </row>
    <row r="2982" spans="1:14" x14ac:dyDescent="0.25">
      <c r="A2982"/>
      <c r="B2982"/>
      <c r="C2982"/>
      <c r="D2982"/>
      <c r="E2982"/>
      <c r="F2982"/>
      <c r="G2982"/>
      <c r="H2982"/>
      <c r="I2982"/>
      <c r="J2982" s="183"/>
      <c r="K2982"/>
      <c r="L2982" s="184"/>
      <c r="M2982" s="184"/>
      <c r="N2982" s="183"/>
    </row>
    <row r="2983" spans="1:14" x14ac:dyDescent="0.25">
      <c r="A2983"/>
      <c r="B2983"/>
      <c r="C2983"/>
      <c r="D2983"/>
      <c r="E2983"/>
      <c r="F2983"/>
      <c r="G2983"/>
      <c r="H2983"/>
      <c r="I2983"/>
      <c r="J2983" s="183"/>
      <c r="K2983"/>
      <c r="L2983" s="184"/>
      <c r="M2983" s="184"/>
      <c r="N2983" s="183"/>
    </row>
    <row r="2984" spans="1:14" x14ac:dyDescent="0.25">
      <c r="A2984"/>
      <c r="B2984"/>
      <c r="C2984"/>
      <c r="D2984"/>
      <c r="E2984"/>
      <c r="F2984"/>
      <c r="G2984"/>
      <c r="H2984"/>
      <c r="I2984"/>
      <c r="J2984" s="183"/>
      <c r="K2984"/>
      <c r="L2984" s="184"/>
      <c r="M2984" s="184"/>
      <c r="N2984" s="183"/>
    </row>
    <row r="2985" spans="1:14" x14ac:dyDescent="0.25">
      <c r="A2985"/>
      <c r="B2985"/>
      <c r="C2985"/>
      <c r="D2985"/>
      <c r="E2985"/>
      <c r="F2985"/>
      <c r="G2985"/>
      <c r="H2985"/>
      <c r="I2985"/>
      <c r="J2985" s="183"/>
      <c r="K2985"/>
      <c r="L2985" s="184"/>
      <c r="M2985" s="184"/>
      <c r="N2985" s="183"/>
    </row>
    <row r="2986" spans="1:14" x14ac:dyDescent="0.25">
      <c r="A2986"/>
      <c r="B2986"/>
      <c r="C2986"/>
      <c r="D2986"/>
      <c r="E2986"/>
      <c r="F2986"/>
      <c r="G2986"/>
      <c r="H2986"/>
      <c r="I2986"/>
      <c r="J2986" s="183"/>
      <c r="K2986"/>
      <c r="L2986" s="184"/>
      <c r="M2986" s="184"/>
      <c r="N2986" s="183"/>
    </row>
    <row r="2987" spans="1:14" x14ac:dyDescent="0.25">
      <c r="A2987"/>
      <c r="B2987"/>
      <c r="C2987"/>
      <c r="D2987"/>
      <c r="E2987"/>
      <c r="F2987"/>
      <c r="G2987"/>
      <c r="H2987"/>
      <c r="I2987"/>
      <c r="J2987" s="183"/>
      <c r="K2987"/>
      <c r="L2987" s="184"/>
      <c r="M2987" s="184"/>
      <c r="N2987" s="183"/>
    </row>
    <row r="2988" spans="1:14" x14ac:dyDescent="0.25">
      <c r="A2988"/>
      <c r="B2988"/>
      <c r="C2988"/>
      <c r="D2988"/>
      <c r="E2988"/>
      <c r="F2988"/>
      <c r="G2988"/>
      <c r="H2988"/>
      <c r="I2988"/>
      <c r="J2988" s="183"/>
      <c r="K2988"/>
      <c r="L2988" s="184"/>
      <c r="M2988" s="184"/>
      <c r="N2988" s="183"/>
    </row>
    <row r="2989" spans="1:14" x14ac:dyDescent="0.25">
      <c r="A2989"/>
      <c r="B2989"/>
      <c r="C2989"/>
      <c r="D2989"/>
      <c r="E2989"/>
      <c r="F2989"/>
      <c r="G2989"/>
      <c r="H2989"/>
      <c r="I2989"/>
      <c r="J2989" s="183"/>
      <c r="K2989"/>
      <c r="L2989" s="184"/>
      <c r="M2989" s="184"/>
      <c r="N2989" s="183"/>
    </row>
    <row r="2990" spans="1:14" x14ac:dyDescent="0.25">
      <c r="A2990"/>
      <c r="B2990"/>
      <c r="C2990"/>
      <c r="D2990"/>
      <c r="E2990"/>
      <c r="F2990"/>
      <c r="G2990"/>
      <c r="H2990"/>
      <c r="I2990"/>
      <c r="J2990" s="183"/>
      <c r="K2990"/>
      <c r="L2990" s="184"/>
      <c r="M2990" s="184"/>
      <c r="N2990" s="183"/>
    </row>
    <row r="2991" spans="1:14" x14ac:dyDescent="0.25">
      <c r="A2991"/>
      <c r="B2991"/>
      <c r="C2991"/>
      <c r="D2991"/>
      <c r="E2991"/>
      <c r="F2991"/>
      <c r="G2991"/>
      <c r="H2991"/>
      <c r="I2991"/>
      <c r="J2991" s="183"/>
      <c r="K2991"/>
      <c r="L2991" s="184"/>
      <c r="M2991" s="184"/>
      <c r="N2991" s="183"/>
    </row>
    <row r="2992" spans="1:14" x14ac:dyDescent="0.25">
      <c r="A2992"/>
      <c r="B2992"/>
      <c r="C2992"/>
      <c r="D2992"/>
      <c r="E2992"/>
      <c r="F2992"/>
      <c r="G2992"/>
      <c r="H2992"/>
      <c r="I2992"/>
      <c r="J2992" s="183"/>
      <c r="K2992"/>
      <c r="L2992" s="184"/>
      <c r="M2992" s="184"/>
      <c r="N2992" s="183"/>
    </row>
    <row r="2993" spans="1:14" x14ac:dyDescent="0.25">
      <c r="A2993"/>
      <c r="B2993"/>
      <c r="C2993"/>
      <c r="D2993"/>
      <c r="E2993"/>
      <c r="F2993"/>
      <c r="G2993"/>
      <c r="H2993"/>
      <c r="I2993"/>
      <c r="J2993" s="183"/>
      <c r="K2993"/>
      <c r="L2993" s="184"/>
      <c r="M2993" s="184"/>
      <c r="N2993" s="183"/>
    </row>
    <row r="2994" spans="1:14" x14ac:dyDescent="0.25">
      <c r="A2994"/>
      <c r="B2994"/>
      <c r="C2994"/>
      <c r="D2994"/>
      <c r="E2994"/>
      <c r="F2994"/>
      <c r="G2994"/>
      <c r="H2994"/>
      <c r="I2994"/>
      <c r="J2994" s="183"/>
      <c r="K2994"/>
      <c r="L2994" s="184"/>
      <c r="M2994" s="184"/>
      <c r="N2994" s="183"/>
    </row>
    <row r="2995" spans="1:14" x14ac:dyDescent="0.25">
      <c r="A2995"/>
      <c r="B2995"/>
      <c r="C2995"/>
      <c r="D2995"/>
      <c r="E2995"/>
      <c r="F2995"/>
      <c r="G2995"/>
      <c r="H2995"/>
      <c r="I2995"/>
      <c r="J2995" s="183"/>
      <c r="K2995"/>
      <c r="L2995" s="184"/>
      <c r="M2995" s="184"/>
      <c r="N2995" s="183"/>
    </row>
    <row r="2996" spans="1:14" x14ac:dyDescent="0.25">
      <c r="A2996"/>
      <c r="B2996"/>
      <c r="C2996"/>
      <c r="D2996"/>
      <c r="E2996"/>
      <c r="F2996"/>
      <c r="G2996"/>
      <c r="H2996"/>
      <c r="I2996"/>
      <c r="J2996" s="183"/>
      <c r="K2996"/>
      <c r="L2996" s="184"/>
      <c r="M2996" s="184"/>
      <c r="N2996" s="183"/>
    </row>
    <row r="2997" spans="1:14" x14ac:dyDescent="0.25">
      <c r="A2997"/>
      <c r="B2997"/>
      <c r="C2997"/>
      <c r="D2997"/>
      <c r="E2997"/>
      <c r="F2997"/>
      <c r="G2997"/>
      <c r="H2997"/>
      <c r="I2997"/>
      <c r="J2997" s="183"/>
      <c r="K2997"/>
      <c r="L2997" s="184"/>
      <c r="M2997" s="184"/>
      <c r="N2997" s="183"/>
    </row>
    <row r="2998" spans="1:14" x14ac:dyDescent="0.25">
      <c r="A2998"/>
      <c r="B2998"/>
      <c r="C2998"/>
      <c r="D2998"/>
      <c r="E2998"/>
      <c r="F2998"/>
      <c r="G2998"/>
      <c r="H2998"/>
      <c r="I2998"/>
      <c r="J2998" s="183"/>
      <c r="K2998"/>
      <c r="L2998" s="184"/>
      <c r="M2998" s="184"/>
      <c r="N2998" s="183"/>
    </row>
    <row r="2999" spans="1:14" x14ac:dyDescent="0.25">
      <c r="A2999"/>
      <c r="B2999"/>
      <c r="C2999"/>
      <c r="D2999"/>
      <c r="E2999"/>
      <c r="F2999"/>
      <c r="G2999"/>
      <c r="H2999"/>
      <c r="I2999"/>
      <c r="J2999" s="183"/>
      <c r="K2999"/>
      <c r="L2999" s="184"/>
      <c r="M2999" s="184"/>
      <c r="N2999" s="183"/>
    </row>
    <row r="3000" spans="1:14" x14ac:dyDescent="0.25">
      <c r="A3000"/>
      <c r="B3000"/>
      <c r="C3000"/>
      <c r="D3000"/>
      <c r="E3000"/>
      <c r="F3000"/>
      <c r="G3000"/>
      <c r="H3000"/>
      <c r="I3000"/>
      <c r="J3000" s="183"/>
      <c r="K3000"/>
      <c r="L3000" s="184"/>
      <c r="M3000" s="184"/>
      <c r="N3000" s="183"/>
    </row>
    <row r="3001" spans="1:14" x14ac:dyDescent="0.25">
      <c r="A3001"/>
      <c r="B3001"/>
      <c r="C3001"/>
      <c r="D3001"/>
      <c r="E3001"/>
      <c r="F3001"/>
      <c r="G3001"/>
      <c r="H3001"/>
      <c r="I3001"/>
      <c r="J3001" s="183"/>
      <c r="K3001"/>
      <c r="L3001" s="184"/>
      <c r="M3001" s="184"/>
      <c r="N3001" s="183"/>
    </row>
    <row r="3002" spans="1:14" x14ac:dyDescent="0.25">
      <c r="A3002"/>
      <c r="B3002"/>
      <c r="C3002"/>
      <c r="D3002"/>
      <c r="E3002"/>
      <c r="F3002"/>
      <c r="G3002"/>
      <c r="H3002"/>
      <c r="I3002"/>
      <c r="J3002" s="183"/>
      <c r="K3002"/>
      <c r="L3002" s="184"/>
      <c r="M3002" s="184"/>
      <c r="N3002" s="183"/>
    </row>
    <row r="3003" spans="1:14" x14ac:dyDescent="0.25">
      <c r="A3003"/>
      <c r="B3003"/>
      <c r="C3003"/>
      <c r="D3003"/>
      <c r="E3003"/>
      <c r="F3003"/>
      <c r="G3003"/>
      <c r="H3003"/>
      <c r="I3003"/>
      <c r="J3003" s="183"/>
      <c r="K3003"/>
      <c r="L3003" s="184"/>
      <c r="M3003" s="184"/>
      <c r="N3003" s="183"/>
    </row>
    <row r="3004" spans="1:14" x14ac:dyDescent="0.25">
      <c r="A3004"/>
      <c r="B3004"/>
      <c r="C3004"/>
      <c r="D3004"/>
      <c r="E3004"/>
      <c r="F3004"/>
      <c r="G3004"/>
      <c r="H3004"/>
      <c r="I3004"/>
      <c r="J3004" s="183"/>
      <c r="K3004"/>
      <c r="L3004" s="184"/>
      <c r="M3004" s="184"/>
      <c r="N3004" s="183"/>
    </row>
    <row r="3005" spans="1:14" x14ac:dyDescent="0.25">
      <c r="A3005"/>
      <c r="B3005"/>
      <c r="C3005"/>
      <c r="D3005"/>
      <c r="E3005"/>
      <c r="F3005"/>
      <c r="G3005"/>
      <c r="H3005"/>
      <c r="I3005"/>
      <c r="J3005" s="183"/>
      <c r="K3005"/>
      <c r="L3005" s="184"/>
      <c r="M3005" s="184"/>
      <c r="N3005" s="183"/>
    </row>
    <row r="3006" spans="1:14" x14ac:dyDescent="0.25">
      <c r="A3006"/>
      <c r="B3006"/>
      <c r="C3006"/>
      <c r="D3006"/>
      <c r="E3006"/>
      <c r="F3006"/>
      <c r="G3006"/>
      <c r="H3006"/>
      <c r="I3006"/>
      <c r="J3006" s="183"/>
      <c r="K3006"/>
      <c r="L3006" s="184"/>
      <c r="M3006" s="184"/>
      <c r="N3006" s="183"/>
    </row>
    <row r="3007" spans="1:14" x14ac:dyDescent="0.25">
      <c r="A3007"/>
      <c r="B3007"/>
      <c r="C3007"/>
      <c r="D3007"/>
      <c r="E3007"/>
      <c r="F3007"/>
      <c r="G3007"/>
      <c r="H3007"/>
      <c r="I3007"/>
      <c r="J3007" s="183"/>
      <c r="K3007"/>
      <c r="L3007" s="184"/>
      <c r="M3007" s="184"/>
      <c r="N3007" s="183"/>
    </row>
    <row r="3008" spans="1:14" x14ac:dyDescent="0.25">
      <c r="A3008"/>
      <c r="B3008"/>
      <c r="C3008"/>
      <c r="D3008"/>
      <c r="E3008"/>
      <c r="F3008"/>
      <c r="G3008"/>
      <c r="H3008"/>
      <c r="I3008"/>
      <c r="J3008" s="183"/>
      <c r="K3008"/>
      <c r="L3008" s="184"/>
      <c r="M3008" s="184"/>
      <c r="N3008" s="183"/>
    </row>
    <row r="3009" spans="1:14" x14ac:dyDescent="0.25">
      <c r="A3009"/>
      <c r="B3009"/>
      <c r="C3009"/>
      <c r="D3009"/>
      <c r="E3009"/>
      <c r="F3009"/>
      <c r="G3009"/>
      <c r="H3009"/>
      <c r="I3009"/>
      <c r="J3009" s="183"/>
      <c r="K3009"/>
      <c r="L3009" s="184"/>
      <c r="M3009" s="184"/>
      <c r="N3009" s="183"/>
    </row>
    <row r="3010" spans="1:14" x14ac:dyDescent="0.25">
      <c r="A3010"/>
      <c r="B3010"/>
      <c r="C3010"/>
      <c r="D3010"/>
      <c r="E3010"/>
      <c r="F3010"/>
      <c r="G3010"/>
      <c r="H3010"/>
      <c r="I3010"/>
      <c r="J3010" s="183"/>
      <c r="K3010"/>
      <c r="L3010" s="184"/>
      <c r="M3010" s="184"/>
      <c r="N3010" s="183"/>
    </row>
    <row r="3011" spans="1:14" x14ac:dyDescent="0.25">
      <c r="A3011"/>
      <c r="B3011"/>
      <c r="C3011"/>
      <c r="D3011"/>
      <c r="E3011"/>
      <c r="F3011"/>
      <c r="G3011"/>
      <c r="H3011"/>
      <c r="I3011"/>
      <c r="J3011" s="183"/>
      <c r="K3011"/>
      <c r="L3011" s="184"/>
      <c r="M3011" s="184"/>
      <c r="N3011" s="183"/>
    </row>
    <row r="3012" spans="1:14" x14ac:dyDescent="0.25">
      <c r="A3012"/>
      <c r="B3012"/>
      <c r="C3012"/>
      <c r="D3012"/>
      <c r="E3012"/>
      <c r="F3012"/>
      <c r="G3012"/>
      <c r="H3012"/>
      <c r="I3012"/>
      <c r="J3012" s="183"/>
      <c r="K3012"/>
      <c r="L3012" s="184"/>
      <c r="M3012" s="184"/>
      <c r="N3012" s="183"/>
    </row>
    <row r="3013" spans="1:14" x14ac:dyDescent="0.25">
      <c r="A3013"/>
      <c r="B3013"/>
      <c r="C3013"/>
      <c r="D3013"/>
      <c r="E3013"/>
      <c r="F3013"/>
      <c r="G3013"/>
      <c r="H3013"/>
      <c r="I3013"/>
      <c r="J3013" s="183"/>
      <c r="K3013"/>
      <c r="L3013" s="184"/>
      <c r="M3013" s="184"/>
      <c r="N3013" s="183"/>
    </row>
    <row r="3014" spans="1:14" x14ac:dyDescent="0.25">
      <c r="A3014"/>
      <c r="B3014"/>
      <c r="C3014"/>
      <c r="D3014"/>
      <c r="E3014"/>
      <c r="F3014"/>
      <c r="G3014"/>
      <c r="H3014"/>
      <c r="I3014"/>
      <c r="J3014" s="183"/>
      <c r="K3014"/>
      <c r="L3014" s="184"/>
      <c r="M3014" s="184"/>
      <c r="N3014" s="183"/>
    </row>
    <row r="3015" spans="1:14" x14ac:dyDescent="0.25">
      <c r="A3015"/>
      <c r="B3015"/>
      <c r="C3015"/>
      <c r="D3015"/>
      <c r="E3015"/>
      <c r="F3015"/>
      <c r="G3015"/>
      <c r="H3015"/>
      <c r="I3015"/>
      <c r="J3015" s="183"/>
      <c r="K3015"/>
      <c r="L3015" s="184"/>
      <c r="M3015" s="184"/>
      <c r="N3015" s="183"/>
    </row>
    <row r="3016" spans="1:14" x14ac:dyDescent="0.25">
      <c r="A3016"/>
      <c r="B3016"/>
      <c r="C3016"/>
      <c r="D3016"/>
      <c r="E3016"/>
      <c r="F3016"/>
      <c r="G3016"/>
      <c r="H3016"/>
      <c r="I3016"/>
      <c r="J3016" s="183"/>
      <c r="K3016"/>
      <c r="L3016" s="184"/>
      <c r="M3016" s="184"/>
      <c r="N3016" s="183"/>
    </row>
    <row r="3017" spans="1:14" x14ac:dyDescent="0.25">
      <c r="A3017"/>
      <c r="B3017"/>
      <c r="C3017"/>
      <c r="D3017"/>
      <c r="E3017"/>
      <c r="F3017"/>
      <c r="G3017"/>
      <c r="H3017"/>
      <c r="I3017"/>
      <c r="J3017" s="183"/>
      <c r="K3017"/>
      <c r="L3017" s="184"/>
      <c r="M3017" s="184"/>
      <c r="N3017" s="183"/>
    </row>
    <row r="3018" spans="1:14" x14ac:dyDescent="0.25">
      <c r="A3018"/>
      <c r="B3018"/>
      <c r="C3018"/>
      <c r="D3018"/>
      <c r="E3018"/>
      <c r="F3018"/>
      <c r="G3018"/>
      <c r="H3018"/>
      <c r="I3018"/>
      <c r="J3018" s="183"/>
      <c r="K3018"/>
      <c r="L3018" s="184"/>
      <c r="M3018" s="184"/>
      <c r="N3018" s="183"/>
    </row>
    <row r="3019" spans="1:14" x14ac:dyDescent="0.25">
      <c r="A3019"/>
      <c r="B3019"/>
      <c r="C3019"/>
      <c r="D3019"/>
      <c r="E3019"/>
      <c r="F3019"/>
      <c r="G3019"/>
      <c r="H3019"/>
      <c r="I3019"/>
      <c r="J3019" s="183"/>
      <c r="K3019"/>
      <c r="L3019" s="184"/>
      <c r="M3019" s="184"/>
      <c r="N3019" s="183"/>
    </row>
    <row r="3020" spans="1:14" x14ac:dyDescent="0.25">
      <c r="A3020"/>
      <c r="B3020"/>
      <c r="C3020"/>
      <c r="D3020"/>
      <c r="E3020"/>
      <c r="F3020"/>
      <c r="G3020"/>
      <c r="H3020"/>
      <c r="I3020"/>
      <c r="J3020" s="183"/>
      <c r="K3020"/>
      <c r="L3020" s="184"/>
      <c r="M3020" s="184"/>
      <c r="N3020" s="183"/>
    </row>
    <row r="3021" spans="1:14" x14ac:dyDescent="0.25">
      <c r="A3021"/>
      <c r="B3021"/>
      <c r="C3021"/>
      <c r="D3021"/>
      <c r="E3021"/>
      <c r="F3021"/>
      <c r="G3021"/>
      <c r="H3021"/>
      <c r="I3021"/>
      <c r="J3021" s="183"/>
      <c r="K3021"/>
      <c r="L3021" s="184"/>
      <c r="M3021" s="184"/>
      <c r="N3021" s="183"/>
    </row>
    <row r="3022" spans="1:14" x14ac:dyDescent="0.25">
      <c r="A3022"/>
      <c r="B3022"/>
      <c r="C3022"/>
      <c r="D3022"/>
      <c r="E3022"/>
      <c r="F3022"/>
      <c r="G3022"/>
      <c r="H3022"/>
      <c r="I3022"/>
      <c r="J3022" s="183"/>
      <c r="K3022"/>
      <c r="L3022" s="184"/>
      <c r="M3022" s="184"/>
      <c r="N3022" s="183"/>
    </row>
    <row r="3023" spans="1:14" x14ac:dyDescent="0.25">
      <c r="A3023"/>
      <c r="B3023"/>
      <c r="C3023"/>
      <c r="D3023"/>
      <c r="E3023"/>
      <c r="F3023"/>
      <c r="G3023"/>
      <c r="H3023"/>
      <c r="I3023"/>
      <c r="J3023" s="183"/>
      <c r="K3023"/>
      <c r="L3023" s="184"/>
      <c r="M3023" s="184"/>
      <c r="N3023" s="183"/>
    </row>
    <row r="3024" spans="1:14" x14ac:dyDescent="0.25">
      <c r="A3024"/>
      <c r="B3024"/>
      <c r="C3024"/>
      <c r="D3024"/>
      <c r="E3024"/>
      <c r="F3024"/>
      <c r="G3024"/>
      <c r="H3024"/>
      <c r="I3024"/>
      <c r="J3024" s="183"/>
      <c r="K3024"/>
      <c r="L3024" s="184"/>
      <c r="M3024" s="184"/>
      <c r="N3024" s="183"/>
    </row>
    <row r="3025" spans="1:14" x14ac:dyDescent="0.25">
      <c r="A3025"/>
      <c r="B3025"/>
      <c r="C3025"/>
      <c r="D3025"/>
      <c r="E3025"/>
      <c r="F3025"/>
      <c r="G3025"/>
      <c r="H3025"/>
      <c r="I3025"/>
      <c r="J3025" s="183"/>
      <c r="K3025"/>
      <c r="L3025" s="184"/>
      <c r="M3025" s="184"/>
      <c r="N3025" s="183"/>
    </row>
    <row r="3026" spans="1:14" x14ac:dyDescent="0.25">
      <c r="A3026"/>
      <c r="B3026"/>
      <c r="C3026"/>
      <c r="D3026"/>
      <c r="E3026"/>
      <c r="F3026"/>
      <c r="G3026"/>
      <c r="H3026"/>
      <c r="I3026"/>
      <c r="J3026" s="183"/>
      <c r="K3026"/>
      <c r="L3026" s="184"/>
      <c r="M3026" s="184"/>
      <c r="N3026" s="183"/>
    </row>
    <row r="3027" spans="1:14" x14ac:dyDescent="0.25">
      <c r="A3027"/>
      <c r="B3027"/>
      <c r="C3027"/>
      <c r="D3027"/>
      <c r="E3027"/>
      <c r="F3027"/>
      <c r="G3027"/>
      <c r="H3027"/>
      <c r="I3027"/>
      <c r="J3027" s="183"/>
      <c r="K3027"/>
      <c r="L3027" s="184"/>
      <c r="M3027" s="184"/>
      <c r="N3027" s="183"/>
    </row>
    <row r="3028" spans="1:14" x14ac:dyDescent="0.25">
      <c r="A3028"/>
      <c r="B3028"/>
      <c r="C3028"/>
      <c r="D3028"/>
      <c r="E3028"/>
      <c r="F3028"/>
      <c r="G3028"/>
      <c r="H3028"/>
      <c r="I3028"/>
      <c r="J3028" s="183"/>
      <c r="K3028"/>
      <c r="L3028" s="184"/>
      <c r="M3028" s="184"/>
      <c r="N3028" s="183"/>
    </row>
    <row r="3029" spans="1:14" x14ac:dyDescent="0.25">
      <c r="A3029"/>
      <c r="B3029"/>
      <c r="C3029"/>
      <c r="D3029"/>
      <c r="E3029"/>
      <c r="F3029"/>
      <c r="G3029"/>
      <c r="H3029"/>
      <c r="I3029"/>
      <c r="J3029" s="183"/>
      <c r="K3029"/>
      <c r="L3029" s="184"/>
      <c r="M3029" s="184"/>
      <c r="N3029" s="183"/>
    </row>
    <row r="3030" spans="1:14" x14ac:dyDescent="0.25">
      <c r="A3030"/>
      <c r="B3030"/>
      <c r="C3030"/>
      <c r="D3030"/>
      <c r="E3030"/>
      <c r="F3030"/>
      <c r="G3030"/>
      <c r="H3030"/>
      <c r="I3030"/>
      <c r="J3030" s="183"/>
      <c r="K3030"/>
      <c r="L3030" s="184"/>
      <c r="M3030" s="184"/>
      <c r="N3030" s="183"/>
    </row>
    <row r="3031" spans="1:14" x14ac:dyDescent="0.25">
      <c r="A3031"/>
      <c r="B3031"/>
      <c r="C3031"/>
      <c r="D3031"/>
      <c r="E3031"/>
      <c r="F3031"/>
      <c r="G3031"/>
      <c r="H3031"/>
      <c r="I3031"/>
      <c r="J3031" s="183"/>
      <c r="K3031"/>
      <c r="L3031" s="184"/>
      <c r="M3031" s="184"/>
      <c r="N3031" s="183"/>
    </row>
    <row r="3032" spans="1:14" x14ac:dyDescent="0.25">
      <c r="A3032"/>
      <c r="B3032"/>
      <c r="C3032"/>
      <c r="D3032"/>
      <c r="E3032"/>
      <c r="F3032"/>
      <c r="G3032"/>
      <c r="H3032"/>
      <c r="I3032"/>
      <c r="J3032" s="183"/>
      <c r="K3032"/>
      <c r="L3032" s="184"/>
      <c r="M3032" s="184"/>
      <c r="N3032" s="183"/>
    </row>
    <row r="3033" spans="1:14" x14ac:dyDescent="0.25">
      <c r="A3033"/>
      <c r="B3033"/>
      <c r="C3033"/>
      <c r="D3033"/>
      <c r="E3033"/>
      <c r="F3033"/>
      <c r="G3033"/>
      <c r="H3033"/>
      <c r="I3033"/>
      <c r="J3033" s="183"/>
      <c r="K3033"/>
      <c r="L3033" s="184"/>
      <c r="M3033" s="184"/>
      <c r="N3033" s="183"/>
    </row>
    <row r="3034" spans="1:14" x14ac:dyDescent="0.25">
      <c r="A3034"/>
      <c r="B3034"/>
      <c r="C3034"/>
      <c r="D3034"/>
      <c r="E3034"/>
      <c r="F3034"/>
      <c r="G3034"/>
      <c r="H3034"/>
      <c r="I3034"/>
      <c r="J3034" s="183"/>
      <c r="K3034"/>
      <c r="L3034" s="184"/>
      <c r="M3034" s="184"/>
      <c r="N3034" s="183"/>
    </row>
    <row r="3035" spans="1:14" x14ac:dyDescent="0.25">
      <c r="A3035"/>
      <c r="B3035"/>
      <c r="C3035"/>
      <c r="D3035"/>
      <c r="E3035"/>
      <c r="F3035"/>
      <c r="G3035"/>
      <c r="H3035"/>
      <c r="I3035"/>
      <c r="J3035" s="183"/>
      <c r="K3035"/>
      <c r="L3035" s="184"/>
      <c r="M3035" s="184"/>
      <c r="N3035" s="183"/>
    </row>
    <row r="3036" spans="1:14" x14ac:dyDescent="0.25">
      <c r="A3036"/>
      <c r="B3036"/>
      <c r="C3036"/>
      <c r="D3036"/>
      <c r="E3036"/>
      <c r="F3036"/>
      <c r="G3036"/>
      <c r="H3036"/>
      <c r="I3036"/>
      <c r="J3036" s="183"/>
      <c r="K3036"/>
      <c r="L3036" s="184"/>
      <c r="M3036" s="184"/>
      <c r="N3036" s="183"/>
    </row>
    <row r="3037" spans="1:14" x14ac:dyDescent="0.25">
      <c r="A3037"/>
      <c r="B3037"/>
      <c r="C3037"/>
      <c r="D3037"/>
      <c r="E3037"/>
      <c r="F3037"/>
      <c r="G3037"/>
      <c r="H3037"/>
      <c r="I3037"/>
      <c r="J3037" s="183"/>
      <c r="K3037"/>
      <c r="L3037" s="184"/>
      <c r="M3037" s="184"/>
      <c r="N3037" s="183"/>
    </row>
    <row r="3038" spans="1:14" x14ac:dyDescent="0.25">
      <c r="A3038"/>
      <c r="B3038"/>
      <c r="C3038"/>
      <c r="D3038"/>
      <c r="E3038"/>
      <c r="F3038"/>
      <c r="G3038"/>
      <c r="H3038"/>
      <c r="I3038"/>
      <c r="J3038" s="183"/>
      <c r="K3038"/>
      <c r="L3038" s="184"/>
      <c r="M3038" s="184"/>
      <c r="N3038" s="183"/>
    </row>
    <row r="3039" spans="1:14" x14ac:dyDescent="0.25">
      <c r="A3039"/>
      <c r="B3039"/>
      <c r="C3039"/>
      <c r="D3039"/>
      <c r="E3039"/>
      <c r="F3039"/>
      <c r="G3039"/>
      <c r="H3039"/>
      <c r="I3039"/>
      <c r="J3039" s="183"/>
      <c r="K3039"/>
      <c r="L3039" s="184"/>
      <c r="M3039" s="184"/>
      <c r="N3039" s="183"/>
    </row>
    <row r="3040" spans="1:14" x14ac:dyDescent="0.25">
      <c r="A3040"/>
      <c r="B3040"/>
      <c r="C3040"/>
      <c r="D3040"/>
      <c r="E3040"/>
      <c r="F3040"/>
      <c r="G3040"/>
      <c r="H3040"/>
      <c r="I3040"/>
      <c r="J3040" s="183"/>
      <c r="K3040"/>
      <c r="L3040" s="184"/>
      <c r="M3040" s="184"/>
      <c r="N3040" s="183"/>
    </row>
    <row r="3041" spans="1:14" x14ac:dyDescent="0.25">
      <c r="A3041"/>
      <c r="B3041"/>
      <c r="C3041"/>
      <c r="D3041"/>
      <c r="E3041"/>
      <c r="F3041"/>
      <c r="G3041"/>
      <c r="H3041"/>
      <c r="I3041"/>
      <c r="J3041" s="183"/>
      <c r="K3041"/>
      <c r="L3041" s="184"/>
      <c r="M3041" s="184"/>
      <c r="N3041" s="183"/>
    </row>
    <row r="3042" spans="1:14" x14ac:dyDescent="0.25">
      <c r="A3042"/>
      <c r="B3042"/>
      <c r="C3042"/>
      <c r="D3042"/>
      <c r="E3042"/>
      <c r="F3042"/>
      <c r="G3042"/>
      <c r="H3042"/>
      <c r="I3042"/>
      <c r="J3042" s="183"/>
      <c r="K3042"/>
      <c r="L3042" s="184"/>
      <c r="M3042" s="184"/>
      <c r="N3042" s="183"/>
    </row>
    <row r="3043" spans="1:14" x14ac:dyDescent="0.25">
      <c r="A3043"/>
      <c r="B3043"/>
      <c r="C3043"/>
      <c r="D3043"/>
      <c r="E3043"/>
      <c r="F3043"/>
      <c r="G3043"/>
      <c r="H3043"/>
      <c r="I3043"/>
      <c r="J3043" s="183"/>
      <c r="K3043"/>
      <c r="L3043" s="184"/>
      <c r="M3043" s="184"/>
      <c r="N3043" s="183"/>
    </row>
    <row r="3044" spans="1:14" x14ac:dyDescent="0.25">
      <c r="A3044"/>
      <c r="B3044"/>
      <c r="C3044"/>
      <c r="D3044"/>
      <c r="E3044"/>
      <c r="F3044"/>
      <c r="G3044"/>
      <c r="H3044"/>
      <c r="I3044"/>
      <c r="J3044" s="183"/>
      <c r="K3044"/>
      <c r="L3044" s="184"/>
      <c r="M3044" s="184"/>
      <c r="N3044" s="183"/>
    </row>
    <row r="3045" spans="1:14" x14ac:dyDescent="0.25">
      <c r="A3045"/>
      <c r="B3045"/>
      <c r="C3045"/>
      <c r="D3045"/>
      <c r="E3045"/>
      <c r="F3045"/>
      <c r="G3045"/>
      <c r="H3045"/>
      <c r="I3045"/>
      <c r="J3045" s="183"/>
      <c r="K3045"/>
      <c r="L3045" s="184"/>
      <c r="M3045" s="184"/>
      <c r="N3045" s="183"/>
    </row>
    <row r="3046" spans="1:14" x14ac:dyDescent="0.25">
      <c r="A3046"/>
      <c r="B3046"/>
      <c r="C3046"/>
      <c r="D3046"/>
      <c r="E3046"/>
      <c r="F3046"/>
      <c r="G3046"/>
      <c r="H3046"/>
      <c r="I3046"/>
      <c r="J3046" s="183"/>
      <c r="K3046"/>
      <c r="L3046" s="184"/>
      <c r="M3046" s="184"/>
      <c r="N3046" s="183"/>
    </row>
    <row r="3047" spans="1:14" x14ac:dyDescent="0.25">
      <c r="A3047"/>
      <c r="B3047"/>
      <c r="C3047"/>
      <c r="D3047"/>
      <c r="E3047"/>
      <c r="F3047"/>
      <c r="G3047"/>
      <c r="H3047"/>
      <c r="I3047"/>
      <c r="J3047" s="183"/>
      <c r="K3047"/>
      <c r="L3047" s="184"/>
      <c r="M3047" s="184"/>
      <c r="N3047" s="183"/>
    </row>
    <row r="3048" spans="1:14" x14ac:dyDescent="0.25">
      <c r="A3048"/>
      <c r="B3048"/>
      <c r="C3048"/>
      <c r="D3048"/>
      <c r="E3048"/>
      <c r="F3048"/>
      <c r="G3048"/>
      <c r="H3048"/>
      <c r="I3048"/>
      <c r="J3048" s="183"/>
      <c r="K3048"/>
      <c r="L3048" s="184"/>
      <c r="M3048" s="184"/>
      <c r="N3048" s="183"/>
    </row>
    <row r="3049" spans="1:14" x14ac:dyDescent="0.25">
      <c r="A3049"/>
      <c r="B3049"/>
      <c r="C3049"/>
      <c r="D3049"/>
      <c r="E3049"/>
      <c r="F3049"/>
      <c r="G3049"/>
      <c r="H3049"/>
      <c r="I3049"/>
      <c r="J3049" s="183"/>
      <c r="K3049"/>
      <c r="L3049" s="184"/>
      <c r="M3049" s="184"/>
      <c r="N3049" s="183"/>
    </row>
    <row r="3050" spans="1:14" x14ac:dyDescent="0.25">
      <c r="A3050"/>
      <c r="B3050"/>
      <c r="C3050"/>
      <c r="D3050"/>
      <c r="E3050"/>
      <c r="F3050"/>
      <c r="G3050"/>
      <c r="H3050"/>
      <c r="I3050"/>
      <c r="J3050" s="183"/>
      <c r="K3050"/>
      <c r="L3050" s="184"/>
      <c r="M3050" s="184"/>
      <c r="N3050" s="183"/>
    </row>
    <row r="3051" spans="1:14" x14ac:dyDescent="0.25">
      <c r="A3051"/>
      <c r="B3051"/>
      <c r="C3051"/>
      <c r="D3051"/>
      <c r="E3051"/>
      <c r="F3051"/>
      <c r="G3051"/>
      <c r="H3051"/>
      <c r="I3051"/>
      <c r="J3051" s="183"/>
      <c r="K3051"/>
      <c r="L3051" s="184"/>
      <c r="M3051" s="184"/>
      <c r="N3051" s="183"/>
    </row>
    <row r="3052" spans="1:14" x14ac:dyDescent="0.25">
      <c r="A3052"/>
      <c r="B3052"/>
      <c r="C3052"/>
      <c r="D3052"/>
      <c r="E3052"/>
      <c r="F3052"/>
      <c r="G3052"/>
      <c r="H3052"/>
      <c r="I3052"/>
      <c r="J3052" s="183"/>
      <c r="K3052"/>
      <c r="L3052" s="184"/>
      <c r="M3052" s="184"/>
      <c r="N3052" s="183"/>
    </row>
    <row r="3053" spans="1:14" x14ac:dyDescent="0.25">
      <c r="A3053"/>
      <c r="B3053"/>
      <c r="C3053"/>
      <c r="D3053"/>
      <c r="E3053"/>
      <c r="F3053"/>
      <c r="G3053"/>
      <c r="H3053"/>
      <c r="I3053"/>
      <c r="J3053" s="183"/>
      <c r="K3053"/>
      <c r="L3053" s="184"/>
      <c r="M3053" s="184"/>
      <c r="N3053" s="183"/>
    </row>
    <row r="3054" spans="1:14" x14ac:dyDescent="0.25">
      <c r="A3054"/>
      <c r="B3054"/>
      <c r="C3054"/>
      <c r="D3054"/>
      <c r="E3054"/>
      <c r="F3054"/>
      <c r="G3054"/>
      <c r="H3054"/>
      <c r="I3054"/>
      <c r="J3054" s="183"/>
      <c r="K3054"/>
      <c r="L3054" s="184"/>
      <c r="M3054" s="184"/>
      <c r="N3054" s="183"/>
    </row>
    <row r="3055" spans="1:14" x14ac:dyDescent="0.25">
      <c r="A3055"/>
      <c r="B3055"/>
      <c r="C3055"/>
      <c r="D3055"/>
      <c r="E3055"/>
      <c r="F3055"/>
      <c r="G3055"/>
      <c r="H3055"/>
      <c r="I3055"/>
      <c r="J3055" s="183"/>
      <c r="K3055"/>
      <c r="L3055" s="184"/>
      <c r="M3055" s="184"/>
      <c r="N3055" s="183"/>
    </row>
    <row r="3056" spans="1:14" x14ac:dyDescent="0.25">
      <c r="A3056"/>
      <c r="B3056"/>
      <c r="C3056"/>
      <c r="D3056"/>
      <c r="E3056"/>
      <c r="F3056"/>
      <c r="G3056"/>
      <c r="H3056"/>
      <c r="I3056"/>
      <c r="J3056" s="183"/>
      <c r="K3056"/>
      <c r="L3056" s="184"/>
      <c r="M3056" s="184"/>
      <c r="N3056" s="183"/>
    </row>
    <row r="3057" spans="1:14" x14ac:dyDescent="0.25">
      <c r="A3057"/>
      <c r="B3057"/>
      <c r="C3057"/>
      <c r="D3057"/>
      <c r="E3057"/>
      <c r="F3057"/>
      <c r="G3057"/>
      <c r="H3057"/>
      <c r="I3057"/>
      <c r="J3057" s="183"/>
      <c r="K3057"/>
      <c r="L3057" s="184"/>
      <c r="M3057" s="184"/>
      <c r="N3057" s="183"/>
    </row>
    <row r="3058" spans="1:14" x14ac:dyDescent="0.25">
      <c r="A3058"/>
      <c r="B3058"/>
      <c r="C3058"/>
      <c r="D3058"/>
      <c r="E3058"/>
      <c r="F3058"/>
      <c r="G3058"/>
      <c r="H3058"/>
      <c r="I3058"/>
      <c r="J3058" s="183"/>
      <c r="K3058"/>
      <c r="L3058" s="184"/>
      <c r="M3058" s="184"/>
      <c r="N3058" s="183"/>
    </row>
    <row r="3059" spans="1:14" x14ac:dyDescent="0.25">
      <c r="A3059"/>
      <c r="B3059"/>
      <c r="C3059"/>
      <c r="D3059"/>
      <c r="E3059"/>
      <c r="F3059"/>
      <c r="G3059"/>
      <c r="H3059"/>
      <c r="I3059"/>
      <c r="J3059" s="183"/>
      <c r="K3059"/>
      <c r="L3059" s="184"/>
      <c r="M3059" s="184"/>
      <c r="N3059" s="183"/>
    </row>
    <row r="3060" spans="1:14" x14ac:dyDescent="0.25">
      <c r="A3060"/>
      <c r="B3060"/>
      <c r="C3060"/>
      <c r="D3060"/>
      <c r="E3060"/>
      <c r="F3060"/>
      <c r="G3060"/>
      <c r="H3060"/>
      <c r="I3060"/>
      <c r="J3060" s="183"/>
      <c r="K3060"/>
      <c r="L3060" s="184"/>
      <c r="M3060" s="184"/>
      <c r="N3060" s="183"/>
    </row>
    <row r="3061" spans="1:14" x14ac:dyDescent="0.25">
      <c r="A3061"/>
      <c r="B3061"/>
      <c r="C3061"/>
      <c r="D3061"/>
      <c r="E3061"/>
      <c r="F3061"/>
      <c r="G3061"/>
      <c r="H3061"/>
      <c r="I3061"/>
      <c r="J3061" s="183"/>
      <c r="K3061"/>
      <c r="L3061" s="184"/>
      <c r="M3061" s="184"/>
      <c r="N3061" s="183"/>
    </row>
    <row r="3062" spans="1:14" x14ac:dyDescent="0.25">
      <c r="A3062"/>
      <c r="B3062"/>
      <c r="C3062"/>
      <c r="D3062"/>
      <c r="E3062"/>
      <c r="F3062"/>
      <c r="G3062"/>
      <c r="H3062"/>
      <c r="I3062"/>
      <c r="J3062" s="183"/>
      <c r="K3062"/>
      <c r="L3062" s="184"/>
      <c r="M3062" s="184"/>
      <c r="N3062" s="183"/>
    </row>
    <row r="3063" spans="1:14" x14ac:dyDescent="0.25">
      <c r="A3063"/>
      <c r="B3063"/>
      <c r="C3063"/>
      <c r="D3063"/>
      <c r="E3063"/>
      <c r="F3063"/>
      <c r="G3063"/>
      <c r="H3063"/>
      <c r="I3063"/>
      <c r="J3063" s="183"/>
      <c r="K3063"/>
      <c r="L3063" s="184"/>
      <c r="M3063" s="184"/>
      <c r="N3063" s="183"/>
    </row>
    <row r="3064" spans="1:14" x14ac:dyDescent="0.25">
      <c r="A3064"/>
      <c r="B3064"/>
      <c r="C3064"/>
      <c r="D3064"/>
      <c r="E3064"/>
      <c r="F3064"/>
      <c r="G3064"/>
      <c r="H3064"/>
      <c r="I3064"/>
      <c r="J3064" s="183"/>
      <c r="K3064"/>
      <c r="L3064" s="184"/>
      <c r="M3064" s="184"/>
      <c r="N3064" s="183"/>
    </row>
    <row r="3065" spans="1:14" x14ac:dyDescent="0.25">
      <c r="A3065"/>
      <c r="B3065"/>
      <c r="C3065"/>
      <c r="D3065"/>
      <c r="E3065"/>
      <c r="F3065"/>
      <c r="G3065"/>
      <c r="H3065"/>
      <c r="I3065"/>
      <c r="J3065" s="183"/>
      <c r="K3065"/>
      <c r="L3065" s="184"/>
      <c r="M3065" s="184"/>
      <c r="N3065" s="183"/>
    </row>
    <row r="3066" spans="1:14" x14ac:dyDescent="0.25">
      <c r="A3066"/>
      <c r="B3066"/>
      <c r="C3066"/>
      <c r="D3066"/>
      <c r="E3066"/>
      <c r="F3066"/>
      <c r="G3066"/>
      <c r="H3066"/>
      <c r="I3066"/>
      <c r="J3066" s="183"/>
      <c r="K3066"/>
      <c r="L3066" s="184"/>
      <c r="M3066" s="184"/>
      <c r="N3066" s="183"/>
    </row>
    <row r="3067" spans="1:14" x14ac:dyDescent="0.25">
      <c r="A3067"/>
      <c r="B3067"/>
      <c r="C3067"/>
      <c r="D3067"/>
      <c r="E3067"/>
      <c r="F3067"/>
      <c r="G3067"/>
      <c r="H3067"/>
      <c r="I3067"/>
      <c r="J3067" s="183"/>
      <c r="K3067"/>
      <c r="L3067" s="184"/>
      <c r="M3067" s="184"/>
      <c r="N3067" s="183"/>
    </row>
    <row r="3068" spans="1:14" x14ac:dyDescent="0.25">
      <c r="A3068"/>
      <c r="B3068"/>
      <c r="C3068"/>
      <c r="D3068"/>
      <c r="E3068"/>
      <c r="F3068"/>
      <c r="G3068"/>
      <c r="H3068"/>
      <c r="I3068"/>
      <c r="J3068" s="183"/>
      <c r="K3068"/>
      <c r="L3068" s="184"/>
      <c r="M3068" s="184"/>
      <c r="N3068" s="183"/>
    </row>
    <row r="3069" spans="1:14" x14ac:dyDescent="0.25">
      <c r="A3069"/>
      <c r="B3069"/>
      <c r="C3069"/>
      <c r="D3069"/>
      <c r="E3069"/>
      <c r="F3069"/>
      <c r="G3069"/>
      <c r="H3069"/>
      <c r="I3069"/>
      <c r="J3069" s="183"/>
      <c r="K3069"/>
      <c r="L3069" s="184"/>
      <c r="M3069" s="184"/>
      <c r="N3069" s="183"/>
    </row>
    <row r="3070" spans="1:14" x14ac:dyDescent="0.25">
      <c r="A3070"/>
      <c r="B3070"/>
      <c r="C3070"/>
      <c r="D3070"/>
      <c r="E3070"/>
      <c r="F3070"/>
      <c r="G3070"/>
      <c r="H3070"/>
      <c r="I3070"/>
      <c r="J3070" s="183"/>
      <c r="K3070"/>
      <c r="L3070" s="184"/>
      <c r="M3070" s="184"/>
      <c r="N3070" s="183"/>
    </row>
    <row r="3071" spans="1:14" x14ac:dyDescent="0.25">
      <c r="A3071"/>
      <c r="B3071"/>
      <c r="C3071"/>
      <c r="D3071"/>
      <c r="E3071"/>
      <c r="F3071"/>
      <c r="G3071"/>
      <c r="H3071"/>
      <c r="I3071"/>
      <c r="J3071" s="183"/>
      <c r="K3071"/>
      <c r="L3071" s="184"/>
      <c r="M3071" s="184"/>
      <c r="N3071" s="183"/>
    </row>
    <row r="3072" spans="1:14" x14ac:dyDescent="0.25">
      <c r="A3072"/>
      <c r="B3072"/>
      <c r="C3072"/>
      <c r="D3072"/>
      <c r="E3072"/>
      <c r="F3072"/>
      <c r="G3072"/>
      <c r="H3072"/>
      <c r="I3072"/>
      <c r="J3072" s="183"/>
      <c r="K3072"/>
      <c r="L3072" s="184"/>
      <c r="M3072" s="184"/>
      <c r="N3072" s="183"/>
    </row>
    <row r="3073" spans="1:14" x14ac:dyDescent="0.25">
      <c r="A3073"/>
      <c r="B3073"/>
      <c r="C3073"/>
      <c r="D3073"/>
      <c r="E3073"/>
      <c r="F3073"/>
      <c r="G3073"/>
      <c r="H3073"/>
      <c r="I3073"/>
      <c r="J3073" s="183"/>
      <c r="K3073"/>
      <c r="L3073" s="184"/>
      <c r="M3073" s="184"/>
      <c r="N3073" s="183"/>
    </row>
    <row r="3074" spans="1:14" x14ac:dyDescent="0.25">
      <c r="A3074"/>
      <c r="B3074"/>
      <c r="C3074"/>
      <c r="D3074"/>
      <c r="E3074"/>
      <c r="F3074"/>
      <c r="G3074"/>
      <c r="H3074"/>
      <c r="I3074"/>
      <c r="J3074" s="183"/>
      <c r="K3074"/>
      <c r="L3074" s="184"/>
      <c r="M3074" s="184"/>
      <c r="N3074" s="183"/>
    </row>
    <row r="3075" spans="1:14" x14ac:dyDescent="0.25">
      <c r="A3075"/>
      <c r="B3075"/>
      <c r="C3075"/>
      <c r="D3075"/>
      <c r="E3075"/>
      <c r="F3075"/>
      <c r="G3075"/>
      <c r="H3075"/>
      <c r="I3075"/>
      <c r="J3075" s="183"/>
      <c r="K3075"/>
      <c r="L3075" s="184"/>
      <c r="M3075" s="184"/>
      <c r="N3075" s="183"/>
    </row>
    <row r="3076" spans="1:14" x14ac:dyDescent="0.25">
      <c r="A3076"/>
      <c r="B3076"/>
      <c r="C3076"/>
      <c r="D3076"/>
      <c r="E3076"/>
      <c r="F3076"/>
      <c r="G3076"/>
      <c r="H3076"/>
      <c r="I3076"/>
      <c r="J3076" s="183"/>
      <c r="K3076"/>
      <c r="L3076" s="184"/>
      <c r="M3076" s="184"/>
      <c r="N3076" s="183"/>
    </row>
    <row r="3077" spans="1:14" x14ac:dyDescent="0.25">
      <c r="A3077"/>
      <c r="B3077"/>
      <c r="C3077"/>
      <c r="D3077"/>
      <c r="E3077"/>
      <c r="F3077"/>
      <c r="G3077"/>
      <c r="H3077"/>
      <c r="I3077"/>
      <c r="J3077" s="183"/>
      <c r="K3077"/>
      <c r="L3077" s="184"/>
      <c r="M3077" s="184"/>
      <c r="N3077" s="183"/>
    </row>
    <row r="3078" spans="1:14" x14ac:dyDescent="0.25">
      <c r="A3078"/>
      <c r="B3078"/>
      <c r="C3078"/>
      <c r="D3078"/>
      <c r="E3078"/>
      <c r="F3078"/>
      <c r="G3078"/>
      <c r="H3078"/>
      <c r="I3078"/>
      <c r="J3078" s="183"/>
      <c r="K3078"/>
      <c r="L3078" s="184"/>
      <c r="M3078" s="184"/>
      <c r="N3078" s="183"/>
    </row>
    <row r="3079" spans="1:14" x14ac:dyDescent="0.25">
      <c r="A3079"/>
      <c r="B3079"/>
      <c r="C3079"/>
      <c r="D3079"/>
      <c r="E3079"/>
      <c r="F3079"/>
      <c r="G3079"/>
      <c r="H3079"/>
      <c r="I3079"/>
      <c r="J3079" s="183"/>
      <c r="K3079"/>
      <c r="L3079" s="184"/>
      <c r="M3079" s="184"/>
      <c r="N3079" s="183"/>
    </row>
    <row r="3080" spans="1:14" x14ac:dyDescent="0.25">
      <c r="A3080"/>
      <c r="B3080"/>
      <c r="C3080"/>
      <c r="D3080"/>
      <c r="E3080"/>
      <c r="F3080"/>
      <c r="G3080"/>
      <c r="H3080"/>
      <c r="I3080"/>
      <c r="J3080" s="183"/>
      <c r="K3080"/>
      <c r="L3080" s="184"/>
      <c r="M3080" s="184"/>
      <c r="N3080" s="183"/>
    </row>
    <row r="3081" spans="1:14" x14ac:dyDescent="0.25">
      <c r="A3081"/>
      <c r="B3081"/>
      <c r="C3081"/>
      <c r="D3081"/>
      <c r="E3081"/>
      <c r="F3081"/>
      <c r="G3081"/>
      <c r="H3081"/>
      <c r="I3081"/>
      <c r="J3081" s="183"/>
      <c r="K3081"/>
      <c r="L3081" s="184"/>
      <c r="M3081" s="184"/>
      <c r="N3081" s="183"/>
    </row>
    <row r="3082" spans="1:14" x14ac:dyDescent="0.25">
      <c r="A3082"/>
      <c r="B3082"/>
      <c r="C3082"/>
      <c r="D3082"/>
      <c r="E3082"/>
      <c r="F3082"/>
      <c r="G3082"/>
      <c r="H3082"/>
      <c r="I3082"/>
      <c r="J3082" s="183"/>
      <c r="K3082"/>
      <c r="L3082" s="184"/>
      <c r="M3082" s="184"/>
      <c r="N3082" s="183"/>
    </row>
    <row r="3083" spans="1:14" x14ac:dyDescent="0.25">
      <c r="A3083"/>
      <c r="B3083"/>
      <c r="C3083"/>
      <c r="D3083"/>
      <c r="E3083"/>
      <c r="F3083"/>
      <c r="G3083"/>
      <c r="H3083"/>
      <c r="I3083"/>
      <c r="J3083" s="183"/>
      <c r="K3083"/>
      <c r="L3083" s="184"/>
      <c r="M3083" s="184"/>
      <c r="N3083" s="183"/>
    </row>
    <row r="3084" spans="1:14" x14ac:dyDescent="0.25">
      <c r="A3084"/>
      <c r="B3084"/>
      <c r="C3084"/>
      <c r="D3084"/>
      <c r="E3084"/>
      <c r="F3084"/>
      <c r="G3084"/>
      <c r="H3084"/>
      <c r="I3084"/>
      <c r="J3084" s="183"/>
      <c r="K3084"/>
      <c r="L3084" s="184"/>
      <c r="M3084" s="184"/>
      <c r="N3084" s="183"/>
    </row>
    <row r="3085" spans="1:14" x14ac:dyDescent="0.25">
      <c r="A3085"/>
      <c r="B3085"/>
      <c r="C3085"/>
      <c r="D3085"/>
      <c r="E3085"/>
      <c r="F3085"/>
      <c r="G3085"/>
      <c r="H3085"/>
      <c r="I3085"/>
      <c r="J3085" s="183"/>
      <c r="K3085"/>
      <c r="L3085" s="184"/>
      <c r="M3085" s="184"/>
      <c r="N3085" s="183"/>
    </row>
    <row r="3086" spans="1:14" x14ac:dyDescent="0.25">
      <c r="A3086"/>
      <c r="B3086"/>
      <c r="C3086"/>
      <c r="D3086"/>
      <c r="E3086"/>
      <c r="F3086"/>
      <c r="G3086"/>
      <c r="H3086"/>
      <c r="I3086"/>
      <c r="J3086" s="183"/>
      <c r="K3086"/>
      <c r="L3086" s="184"/>
      <c r="M3086" s="184"/>
      <c r="N3086" s="183"/>
    </row>
    <row r="3087" spans="1:14" x14ac:dyDescent="0.25">
      <c r="A3087"/>
      <c r="B3087"/>
      <c r="C3087"/>
      <c r="D3087"/>
      <c r="E3087"/>
      <c r="F3087"/>
      <c r="G3087"/>
      <c r="H3087"/>
      <c r="I3087"/>
      <c r="J3087" s="183"/>
      <c r="K3087"/>
      <c r="L3087" s="184"/>
      <c r="M3087" s="184"/>
      <c r="N3087" s="183"/>
    </row>
    <row r="3088" spans="1:14" x14ac:dyDescent="0.25">
      <c r="A3088"/>
      <c r="B3088"/>
      <c r="C3088"/>
      <c r="D3088"/>
      <c r="E3088"/>
      <c r="F3088"/>
      <c r="G3088"/>
      <c r="H3088"/>
      <c r="I3088"/>
      <c r="J3088" s="183"/>
      <c r="K3088"/>
      <c r="L3088" s="184"/>
      <c r="M3088" s="184"/>
      <c r="N3088" s="183"/>
    </row>
    <row r="3089" spans="1:14" x14ac:dyDescent="0.25">
      <c r="A3089"/>
      <c r="B3089"/>
      <c r="C3089"/>
      <c r="D3089"/>
      <c r="E3089"/>
      <c r="F3089"/>
      <c r="G3089"/>
      <c r="H3089"/>
      <c r="I3089"/>
      <c r="J3089" s="183"/>
      <c r="K3089"/>
      <c r="L3089" s="184"/>
      <c r="M3089" s="184"/>
      <c r="N3089" s="183"/>
    </row>
    <row r="3090" spans="1:14" x14ac:dyDescent="0.25">
      <c r="A3090"/>
      <c r="B3090"/>
      <c r="C3090"/>
      <c r="D3090"/>
      <c r="E3090"/>
      <c r="F3090"/>
      <c r="G3090"/>
      <c r="H3090"/>
      <c r="I3090"/>
      <c r="J3090" s="183"/>
      <c r="K3090"/>
      <c r="L3090" s="184"/>
      <c r="M3090" s="184"/>
      <c r="N3090" s="183"/>
    </row>
    <row r="3091" spans="1:14" x14ac:dyDescent="0.25">
      <c r="A3091"/>
      <c r="B3091"/>
      <c r="C3091"/>
      <c r="D3091"/>
      <c r="E3091"/>
      <c r="F3091"/>
      <c r="G3091"/>
      <c r="H3091"/>
      <c r="I3091"/>
      <c r="J3091" s="183"/>
      <c r="K3091"/>
      <c r="L3091" s="184"/>
      <c r="M3091" s="184"/>
      <c r="N3091" s="183"/>
    </row>
    <row r="3092" spans="1:14" x14ac:dyDescent="0.25">
      <c r="A3092"/>
      <c r="B3092"/>
      <c r="C3092"/>
      <c r="D3092"/>
      <c r="E3092"/>
      <c r="F3092"/>
      <c r="G3092"/>
      <c r="H3092"/>
      <c r="I3092"/>
      <c r="J3092" s="183"/>
      <c r="K3092"/>
      <c r="L3092" s="184"/>
      <c r="M3092" s="184"/>
      <c r="N3092" s="183"/>
    </row>
    <row r="3093" spans="1:14" x14ac:dyDescent="0.25">
      <c r="A3093"/>
      <c r="B3093"/>
      <c r="C3093"/>
      <c r="D3093"/>
      <c r="E3093"/>
      <c r="F3093"/>
      <c r="G3093"/>
      <c r="H3093"/>
      <c r="I3093"/>
      <c r="J3093" s="183"/>
      <c r="K3093"/>
      <c r="L3093" s="184"/>
      <c r="M3093" s="184"/>
      <c r="N3093" s="183"/>
    </row>
    <row r="3094" spans="1:14" x14ac:dyDescent="0.25">
      <c r="A3094"/>
      <c r="B3094"/>
      <c r="C3094"/>
      <c r="D3094"/>
      <c r="E3094"/>
      <c r="F3094"/>
      <c r="G3094"/>
      <c r="H3094"/>
      <c r="I3094"/>
      <c r="J3094" s="183"/>
      <c r="K3094"/>
      <c r="L3094" s="184"/>
      <c r="M3094" s="184"/>
      <c r="N3094" s="183"/>
    </row>
    <row r="3095" spans="1:14" x14ac:dyDescent="0.25">
      <c r="A3095"/>
      <c r="B3095"/>
      <c r="C3095"/>
      <c r="D3095"/>
      <c r="E3095"/>
      <c r="F3095"/>
      <c r="G3095"/>
      <c r="H3095"/>
      <c r="I3095"/>
      <c r="J3095" s="183"/>
      <c r="K3095"/>
      <c r="L3095" s="184"/>
      <c r="M3095" s="184"/>
      <c r="N3095" s="183"/>
    </row>
    <row r="3096" spans="1:14" x14ac:dyDescent="0.25">
      <c r="A3096"/>
      <c r="B3096"/>
      <c r="C3096"/>
      <c r="D3096"/>
      <c r="E3096"/>
      <c r="F3096"/>
      <c r="G3096"/>
      <c r="H3096"/>
      <c r="I3096"/>
      <c r="J3096" s="183"/>
      <c r="K3096"/>
      <c r="L3096" s="184"/>
      <c r="M3096" s="184"/>
      <c r="N3096" s="183"/>
    </row>
    <row r="3097" spans="1:14" x14ac:dyDescent="0.25">
      <c r="A3097"/>
      <c r="B3097"/>
      <c r="C3097"/>
      <c r="D3097"/>
      <c r="E3097"/>
      <c r="F3097"/>
      <c r="G3097"/>
      <c r="H3097"/>
      <c r="I3097"/>
      <c r="J3097" s="183"/>
      <c r="K3097"/>
      <c r="L3097" s="184"/>
      <c r="M3097" s="184"/>
      <c r="N3097" s="183"/>
    </row>
    <row r="3098" spans="1:14" x14ac:dyDescent="0.25">
      <c r="A3098"/>
      <c r="B3098"/>
      <c r="C3098"/>
      <c r="D3098"/>
      <c r="E3098"/>
      <c r="F3098"/>
      <c r="G3098"/>
      <c r="H3098"/>
      <c r="I3098"/>
      <c r="J3098" s="183"/>
      <c r="K3098"/>
      <c r="L3098" s="184"/>
      <c r="M3098" s="184"/>
      <c r="N3098" s="183"/>
    </row>
    <row r="3099" spans="1:14" x14ac:dyDescent="0.25">
      <c r="A3099"/>
      <c r="B3099"/>
      <c r="C3099"/>
      <c r="D3099"/>
      <c r="E3099"/>
      <c r="F3099"/>
      <c r="G3099"/>
      <c r="H3099"/>
      <c r="I3099"/>
      <c r="J3099" s="183"/>
      <c r="K3099"/>
      <c r="L3099" s="184"/>
      <c r="M3099" s="184"/>
      <c r="N3099" s="183"/>
    </row>
    <row r="3100" spans="1:14" x14ac:dyDescent="0.25">
      <c r="A3100"/>
      <c r="B3100"/>
      <c r="C3100"/>
      <c r="D3100"/>
      <c r="E3100"/>
      <c r="F3100"/>
      <c r="G3100"/>
      <c r="H3100"/>
      <c r="I3100"/>
      <c r="J3100" s="183"/>
      <c r="K3100"/>
      <c r="L3100" s="184"/>
      <c r="M3100" s="184"/>
      <c r="N3100" s="183"/>
    </row>
    <row r="3101" spans="1:14" x14ac:dyDescent="0.25">
      <c r="A3101"/>
      <c r="B3101"/>
      <c r="C3101"/>
      <c r="D3101"/>
      <c r="E3101"/>
      <c r="F3101"/>
      <c r="G3101"/>
      <c r="H3101"/>
      <c r="I3101"/>
      <c r="J3101" s="183"/>
      <c r="K3101"/>
      <c r="L3101" s="184"/>
      <c r="M3101" s="184"/>
      <c r="N3101" s="183"/>
    </row>
    <row r="3102" spans="1:14" x14ac:dyDescent="0.25">
      <c r="A3102"/>
      <c r="B3102"/>
      <c r="C3102"/>
      <c r="D3102"/>
      <c r="E3102"/>
      <c r="F3102"/>
      <c r="G3102"/>
      <c r="H3102"/>
      <c r="I3102"/>
      <c r="J3102" s="183"/>
      <c r="K3102"/>
      <c r="L3102" s="184"/>
      <c r="M3102" s="184"/>
      <c r="N3102" s="183"/>
    </row>
    <row r="3103" spans="1:14" x14ac:dyDescent="0.25">
      <c r="A3103"/>
      <c r="B3103"/>
      <c r="C3103"/>
      <c r="D3103"/>
      <c r="E3103"/>
      <c r="F3103"/>
      <c r="G3103"/>
      <c r="H3103"/>
      <c r="I3103"/>
      <c r="J3103" s="183"/>
      <c r="K3103"/>
      <c r="L3103" s="184"/>
      <c r="M3103" s="184"/>
      <c r="N3103" s="183"/>
    </row>
    <row r="3104" spans="1:14" x14ac:dyDescent="0.25">
      <c r="A3104"/>
      <c r="B3104"/>
      <c r="C3104"/>
      <c r="D3104"/>
      <c r="E3104"/>
      <c r="F3104"/>
      <c r="G3104"/>
      <c r="H3104"/>
      <c r="I3104"/>
      <c r="J3104" s="183"/>
      <c r="K3104"/>
      <c r="L3104" s="184"/>
      <c r="M3104" s="184"/>
      <c r="N3104" s="183"/>
    </row>
    <row r="3105" spans="1:14" x14ac:dyDescent="0.25">
      <c r="A3105"/>
      <c r="B3105"/>
      <c r="C3105"/>
      <c r="D3105"/>
      <c r="E3105"/>
      <c r="F3105"/>
      <c r="G3105"/>
      <c r="H3105"/>
      <c r="I3105"/>
      <c r="J3105" s="183"/>
      <c r="K3105"/>
      <c r="L3105" s="184"/>
      <c r="M3105" s="184"/>
      <c r="N3105" s="183"/>
    </row>
    <row r="3106" spans="1:14" x14ac:dyDescent="0.25">
      <c r="A3106"/>
      <c r="B3106"/>
      <c r="C3106"/>
      <c r="D3106"/>
      <c r="E3106"/>
      <c r="F3106"/>
      <c r="G3106"/>
      <c r="H3106"/>
      <c r="I3106"/>
      <c r="J3106" s="183"/>
      <c r="K3106"/>
      <c r="L3106" s="184"/>
      <c r="M3106" s="184"/>
      <c r="N3106" s="183"/>
    </row>
    <row r="3107" spans="1:14" x14ac:dyDescent="0.25">
      <c r="A3107"/>
      <c r="B3107"/>
      <c r="C3107"/>
      <c r="D3107"/>
      <c r="E3107"/>
      <c r="F3107"/>
      <c r="G3107"/>
      <c r="H3107"/>
      <c r="I3107"/>
      <c r="J3107" s="183"/>
      <c r="K3107"/>
      <c r="L3107" s="184"/>
      <c r="M3107" s="184"/>
      <c r="N3107" s="183"/>
    </row>
    <row r="3108" spans="1:14" x14ac:dyDescent="0.25">
      <c r="A3108"/>
      <c r="B3108"/>
      <c r="C3108"/>
      <c r="D3108"/>
      <c r="E3108"/>
      <c r="F3108"/>
      <c r="G3108"/>
      <c r="H3108"/>
      <c r="I3108"/>
      <c r="J3108" s="183"/>
      <c r="K3108"/>
      <c r="L3108" s="184"/>
      <c r="M3108" s="184"/>
      <c r="N3108" s="183"/>
    </row>
    <row r="3109" spans="1:14" x14ac:dyDescent="0.25">
      <c r="A3109"/>
      <c r="B3109"/>
      <c r="C3109"/>
      <c r="D3109"/>
      <c r="E3109"/>
      <c r="F3109"/>
      <c r="G3109"/>
      <c r="H3109"/>
      <c r="I3109"/>
      <c r="J3109" s="183"/>
      <c r="K3109"/>
      <c r="L3109" s="184"/>
      <c r="M3109" s="184"/>
      <c r="N3109" s="183"/>
    </row>
    <row r="3110" spans="1:14" x14ac:dyDescent="0.25">
      <c r="A3110"/>
      <c r="B3110"/>
      <c r="C3110"/>
      <c r="D3110"/>
      <c r="E3110"/>
      <c r="F3110"/>
      <c r="G3110"/>
      <c r="H3110"/>
      <c r="I3110"/>
      <c r="J3110" s="183"/>
      <c r="K3110"/>
      <c r="L3110" s="184"/>
      <c r="M3110" s="184"/>
      <c r="N3110" s="183"/>
    </row>
    <row r="3111" spans="1:14" x14ac:dyDescent="0.25">
      <c r="A3111"/>
      <c r="B3111"/>
      <c r="C3111"/>
      <c r="D3111"/>
      <c r="E3111"/>
      <c r="F3111"/>
      <c r="G3111"/>
      <c r="H3111"/>
      <c r="I3111"/>
      <c r="J3111" s="183"/>
      <c r="K3111"/>
      <c r="L3111" s="184"/>
      <c r="M3111" s="184"/>
      <c r="N3111" s="183"/>
    </row>
    <row r="3112" spans="1:14" x14ac:dyDescent="0.25">
      <c r="A3112"/>
      <c r="B3112"/>
      <c r="C3112"/>
      <c r="D3112"/>
      <c r="E3112"/>
      <c r="F3112"/>
      <c r="G3112"/>
      <c r="H3112"/>
      <c r="I3112"/>
      <c r="J3112" s="183"/>
      <c r="K3112"/>
      <c r="L3112" s="184"/>
      <c r="M3112" s="184"/>
      <c r="N3112" s="183"/>
    </row>
    <row r="3113" spans="1:14" x14ac:dyDescent="0.25">
      <c r="A3113"/>
      <c r="B3113"/>
      <c r="C3113"/>
      <c r="D3113"/>
      <c r="E3113"/>
      <c r="F3113"/>
      <c r="G3113"/>
      <c r="H3113"/>
      <c r="I3113"/>
      <c r="J3113" s="183"/>
      <c r="K3113"/>
      <c r="L3113" s="184"/>
      <c r="M3113" s="184"/>
      <c r="N3113" s="183"/>
    </row>
    <row r="3114" spans="1:14" x14ac:dyDescent="0.25">
      <c r="A3114"/>
      <c r="B3114"/>
      <c r="C3114"/>
      <c r="D3114"/>
      <c r="E3114"/>
      <c r="F3114"/>
      <c r="G3114"/>
      <c r="H3114"/>
      <c r="I3114"/>
      <c r="J3114" s="183"/>
      <c r="K3114"/>
      <c r="L3114" s="184"/>
      <c r="M3114" s="184"/>
      <c r="N3114" s="183"/>
    </row>
    <row r="3115" spans="1:14" x14ac:dyDescent="0.25">
      <c r="A3115"/>
      <c r="B3115"/>
      <c r="C3115"/>
      <c r="D3115"/>
      <c r="E3115"/>
      <c r="F3115"/>
      <c r="G3115"/>
      <c r="H3115"/>
      <c r="I3115"/>
      <c r="J3115" s="183"/>
      <c r="K3115"/>
      <c r="L3115" s="184"/>
      <c r="M3115" s="184"/>
      <c r="N3115" s="183"/>
    </row>
    <row r="3116" spans="1:14" x14ac:dyDescent="0.25">
      <c r="A3116"/>
      <c r="B3116"/>
      <c r="C3116"/>
      <c r="D3116"/>
      <c r="E3116"/>
      <c r="F3116"/>
      <c r="G3116"/>
      <c r="H3116"/>
      <c r="I3116"/>
      <c r="J3116" s="183"/>
      <c r="K3116"/>
      <c r="L3116" s="184"/>
      <c r="M3116" s="184"/>
      <c r="N3116" s="183"/>
    </row>
    <row r="3117" spans="1:14" x14ac:dyDescent="0.25">
      <c r="A3117"/>
      <c r="B3117"/>
      <c r="C3117"/>
      <c r="D3117"/>
      <c r="E3117"/>
      <c r="F3117"/>
      <c r="G3117"/>
      <c r="H3117"/>
      <c r="I3117"/>
      <c r="J3117" s="183"/>
      <c r="K3117"/>
      <c r="L3117" s="184"/>
      <c r="M3117" s="184"/>
      <c r="N3117" s="183"/>
    </row>
    <row r="3118" spans="1:14" x14ac:dyDescent="0.25">
      <c r="A3118"/>
      <c r="B3118"/>
      <c r="C3118"/>
      <c r="D3118"/>
      <c r="E3118"/>
      <c r="F3118"/>
      <c r="G3118"/>
      <c r="H3118"/>
      <c r="I3118"/>
      <c r="J3118" s="183"/>
      <c r="K3118"/>
      <c r="L3118" s="184"/>
      <c r="M3118" s="184"/>
      <c r="N3118" s="183"/>
    </row>
    <row r="3119" spans="1:14" x14ac:dyDescent="0.25">
      <c r="A3119"/>
      <c r="B3119"/>
      <c r="C3119"/>
      <c r="D3119"/>
      <c r="E3119"/>
      <c r="F3119"/>
      <c r="G3119"/>
      <c r="H3119"/>
      <c r="I3119"/>
      <c r="J3119" s="183"/>
      <c r="K3119"/>
      <c r="L3119" s="184"/>
      <c r="M3119" s="184"/>
      <c r="N3119" s="183"/>
    </row>
    <row r="3120" spans="1:14" x14ac:dyDescent="0.25">
      <c r="A3120"/>
      <c r="B3120"/>
      <c r="C3120"/>
      <c r="D3120"/>
      <c r="E3120"/>
      <c r="F3120"/>
      <c r="G3120"/>
      <c r="H3120"/>
      <c r="I3120"/>
      <c r="J3120" s="183"/>
      <c r="K3120"/>
      <c r="L3120" s="184"/>
      <c r="M3120" s="184"/>
      <c r="N3120" s="183"/>
    </row>
    <row r="3121" spans="1:14" x14ac:dyDescent="0.25">
      <c r="A3121"/>
      <c r="B3121"/>
      <c r="C3121"/>
      <c r="D3121"/>
      <c r="E3121"/>
      <c r="F3121"/>
      <c r="G3121"/>
      <c r="H3121"/>
      <c r="I3121"/>
      <c r="J3121" s="183"/>
      <c r="K3121"/>
      <c r="L3121" s="184"/>
      <c r="M3121" s="184"/>
      <c r="N3121" s="183"/>
    </row>
    <row r="3122" spans="1:14" x14ac:dyDescent="0.25">
      <c r="A3122"/>
      <c r="B3122"/>
      <c r="C3122"/>
      <c r="D3122"/>
      <c r="E3122"/>
      <c r="F3122"/>
      <c r="G3122"/>
      <c r="H3122"/>
      <c r="I3122"/>
      <c r="J3122" s="183"/>
      <c r="K3122"/>
      <c r="L3122" s="184"/>
      <c r="M3122" s="184"/>
      <c r="N3122" s="183"/>
    </row>
    <row r="3123" spans="1:14" x14ac:dyDescent="0.25">
      <c r="A3123"/>
      <c r="B3123"/>
      <c r="C3123"/>
      <c r="D3123"/>
      <c r="E3123"/>
      <c r="F3123"/>
      <c r="G3123"/>
      <c r="H3123"/>
      <c r="I3123"/>
      <c r="J3123" s="183"/>
      <c r="K3123"/>
      <c r="L3123" s="184"/>
      <c r="M3123" s="184"/>
      <c r="N3123" s="183"/>
    </row>
    <row r="3124" spans="1:14" x14ac:dyDescent="0.25">
      <c r="A3124"/>
      <c r="B3124"/>
      <c r="C3124"/>
      <c r="D3124"/>
      <c r="E3124"/>
      <c r="F3124"/>
      <c r="G3124"/>
      <c r="H3124"/>
      <c r="I3124"/>
      <c r="J3124" s="183"/>
      <c r="K3124"/>
      <c r="L3124" s="184"/>
      <c r="M3124" s="184"/>
      <c r="N3124" s="183"/>
    </row>
    <row r="3125" spans="1:14" x14ac:dyDescent="0.25">
      <c r="A3125"/>
      <c r="B3125"/>
      <c r="C3125"/>
      <c r="D3125"/>
      <c r="E3125"/>
      <c r="F3125"/>
      <c r="G3125"/>
      <c r="H3125"/>
      <c r="I3125"/>
      <c r="J3125" s="183"/>
      <c r="K3125"/>
      <c r="L3125" s="184"/>
      <c r="M3125" s="184"/>
      <c r="N3125" s="183"/>
    </row>
    <row r="3126" spans="1:14" x14ac:dyDescent="0.25">
      <c r="A3126"/>
      <c r="B3126"/>
      <c r="C3126"/>
      <c r="D3126"/>
      <c r="E3126"/>
      <c r="F3126"/>
      <c r="G3126"/>
      <c r="H3126"/>
      <c r="I3126"/>
      <c r="J3126" s="183"/>
      <c r="K3126"/>
      <c r="L3126" s="184"/>
      <c r="M3126" s="184"/>
      <c r="N3126" s="183"/>
    </row>
    <row r="3127" spans="1:14" x14ac:dyDescent="0.25">
      <c r="A3127"/>
      <c r="B3127"/>
      <c r="C3127"/>
      <c r="D3127"/>
      <c r="E3127"/>
      <c r="F3127"/>
      <c r="G3127"/>
      <c r="H3127"/>
      <c r="I3127"/>
      <c r="J3127" s="183"/>
      <c r="K3127"/>
      <c r="L3127" s="184"/>
      <c r="M3127" s="184"/>
      <c r="N3127" s="183"/>
    </row>
    <row r="3128" spans="1:14" x14ac:dyDescent="0.25">
      <c r="A3128"/>
      <c r="B3128"/>
      <c r="C3128"/>
      <c r="D3128"/>
      <c r="E3128"/>
      <c r="F3128"/>
      <c r="G3128"/>
      <c r="H3128"/>
      <c r="I3128"/>
      <c r="J3128" s="183"/>
      <c r="K3128"/>
      <c r="L3128" s="184"/>
      <c r="M3128" s="184"/>
      <c r="N3128" s="183"/>
    </row>
    <row r="3129" spans="1:14" x14ac:dyDescent="0.25">
      <c r="A3129"/>
      <c r="B3129"/>
      <c r="C3129"/>
      <c r="D3129"/>
      <c r="E3129"/>
      <c r="F3129"/>
      <c r="G3129"/>
      <c r="H3129"/>
      <c r="I3129"/>
      <c r="J3129" s="183"/>
      <c r="K3129"/>
      <c r="L3129" s="184"/>
      <c r="M3129" s="184"/>
      <c r="N3129" s="183"/>
    </row>
    <row r="3130" spans="1:14" x14ac:dyDescent="0.25">
      <c r="A3130"/>
      <c r="B3130"/>
      <c r="C3130"/>
      <c r="D3130"/>
      <c r="E3130"/>
      <c r="F3130"/>
      <c r="G3130"/>
      <c r="H3130"/>
      <c r="I3130"/>
      <c r="J3130" s="183"/>
      <c r="K3130"/>
      <c r="L3130" s="184"/>
      <c r="M3130" s="184"/>
      <c r="N3130" s="183"/>
    </row>
    <row r="3131" spans="1:14" x14ac:dyDescent="0.25">
      <c r="A3131"/>
      <c r="B3131"/>
      <c r="C3131"/>
      <c r="D3131"/>
      <c r="E3131"/>
      <c r="F3131"/>
      <c r="G3131"/>
      <c r="H3131"/>
      <c r="I3131"/>
      <c r="J3131" s="183"/>
      <c r="K3131"/>
      <c r="L3131" s="184"/>
      <c r="M3131" s="184"/>
      <c r="N3131" s="183"/>
    </row>
    <row r="3132" spans="1:14" x14ac:dyDescent="0.25">
      <c r="A3132"/>
      <c r="B3132"/>
      <c r="C3132"/>
      <c r="D3132"/>
      <c r="E3132"/>
      <c r="F3132"/>
      <c r="G3132"/>
      <c r="H3132"/>
      <c r="I3132"/>
      <c r="J3132" s="183"/>
      <c r="K3132"/>
      <c r="L3132" s="184"/>
      <c r="M3132" s="184"/>
      <c r="N3132" s="183"/>
    </row>
    <row r="3133" spans="1:14" x14ac:dyDescent="0.25">
      <c r="A3133"/>
      <c r="B3133"/>
      <c r="C3133"/>
      <c r="D3133"/>
      <c r="E3133"/>
      <c r="F3133"/>
      <c r="G3133"/>
      <c r="H3133"/>
      <c r="I3133"/>
      <c r="J3133" s="183"/>
      <c r="K3133"/>
      <c r="L3133" s="184"/>
      <c r="M3133" s="184"/>
      <c r="N3133" s="183"/>
    </row>
    <row r="3134" spans="1:14" x14ac:dyDescent="0.25">
      <c r="A3134"/>
      <c r="B3134"/>
      <c r="C3134"/>
      <c r="D3134"/>
      <c r="E3134"/>
      <c r="F3134"/>
      <c r="G3134"/>
      <c r="H3134"/>
      <c r="I3134"/>
      <c r="J3134" s="183"/>
      <c r="K3134"/>
      <c r="L3134" s="184"/>
      <c r="M3134" s="184"/>
      <c r="N3134" s="183"/>
    </row>
    <row r="3135" spans="1:14" x14ac:dyDescent="0.25">
      <c r="A3135"/>
      <c r="B3135"/>
      <c r="C3135"/>
      <c r="D3135"/>
      <c r="E3135"/>
      <c r="F3135"/>
      <c r="G3135"/>
      <c r="H3135"/>
      <c r="I3135"/>
      <c r="J3135" s="183"/>
      <c r="K3135"/>
      <c r="L3135" s="184"/>
      <c r="M3135" s="184"/>
      <c r="N3135" s="183"/>
    </row>
    <row r="3136" spans="1:14" x14ac:dyDescent="0.25">
      <c r="A3136"/>
      <c r="B3136"/>
      <c r="C3136"/>
      <c r="D3136"/>
      <c r="E3136"/>
      <c r="F3136"/>
      <c r="G3136"/>
      <c r="H3136"/>
      <c r="I3136"/>
      <c r="J3136" s="183"/>
      <c r="K3136"/>
      <c r="L3136" s="184"/>
      <c r="M3136" s="184"/>
      <c r="N3136" s="183"/>
    </row>
    <row r="3137" spans="1:14" x14ac:dyDescent="0.25">
      <c r="A3137"/>
      <c r="B3137"/>
      <c r="C3137"/>
      <c r="D3137"/>
      <c r="E3137"/>
      <c r="F3137"/>
      <c r="G3137"/>
      <c r="H3137"/>
      <c r="I3137"/>
      <c r="J3137" s="183"/>
      <c r="K3137"/>
      <c r="L3137" s="184"/>
      <c r="M3137" s="184"/>
      <c r="N3137" s="183"/>
    </row>
    <row r="3138" spans="1:14" x14ac:dyDescent="0.25">
      <c r="A3138"/>
      <c r="B3138"/>
      <c r="C3138"/>
      <c r="D3138"/>
      <c r="E3138"/>
      <c r="F3138"/>
      <c r="G3138"/>
      <c r="H3138"/>
      <c r="I3138"/>
      <c r="J3138" s="183"/>
      <c r="K3138"/>
      <c r="L3138" s="184"/>
      <c r="M3138" s="184"/>
      <c r="N3138" s="183"/>
    </row>
    <row r="3139" spans="1:14" x14ac:dyDescent="0.25">
      <c r="A3139"/>
      <c r="B3139"/>
      <c r="C3139"/>
      <c r="D3139"/>
      <c r="E3139"/>
      <c r="F3139"/>
      <c r="G3139"/>
      <c r="H3139"/>
      <c r="I3139"/>
      <c r="J3139" s="183"/>
      <c r="K3139"/>
      <c r="L3139" s="184"/>
      <c r="M3139" s="184"/>
      <c r="N3139" s="183"/>
    </row>
    <row r="3140" spans="1:14" x14ac:dyDescent="0.25">
      <c r="A3140"/>
      <c r="B3140"/>
      <c r="C3140"/>
      <c r="D3140"/>
      <c r="E3140"/>
      <c r="F3140"/>
      <c r="G3140"/>
      <c r="H3140"/>
      <c r="I3140"/>
      <c r="J3140" s="183"/>
      <c r="K3140"/>
      <c r="L3140" s="184"/>
      <c r="M3140" s="184"/>
      <c r="N3140" s="183"/>
    </row>
    <row r="3141" spans="1:14" x14ac:dyDescent="0.25">
      <c r="A3141"/>
      <c r="B3141"/>
      <c r="C3141"/>
      <c r="D3141"/>
      <c r="E3141"/>
      <c r="F3141"/>
      <c r="G3141"/>
      <c r="H3141"/>
      <c r="I3141"/>
      <c r="J3141" s="183"/>
      <c r="K3141"/>
      <c r="L3141" s="184"/>
      <c r="M3141" s="184"/>
      <c r="N3141" s="183"/>
    </row>
    <row r="3142" spans="1:14" x14ac:dyDescent="0.25">
      <c r="A3142"/>
      <c r="B3142"/>
      <c r="C3142"/>
      <c r="D3142"/>
      <c r="E3142"/>
      <c r="F3142"/>
      <c r="G3142"/>
      <c r="H3142"/>
      <c r="I3142"/>
      <c r="J3142" s="183"/>
      <c r="K3142"/>
      <c r="L3142" s="184"/>
      <c r="M3142" s="184"/>
      <c r="N3142" s="183"/>
    </row>
    <row r="3143" spans="1:14" x14ac:dyDescent="0.25">
      <c r="A3143"/>
      <c r="B3143"/>
      <c r="C3143"/>
      <c r="D3143"/>
      <c r="E3143"/>
      <c r="F3143"/>
      <c r="G3143"/>
      <c r="H3143"/>
      <c r="I3143"/>
      <c r="J3143" s="183"/>
      <c r="K3143"/>
      <c r="L3143" s="184"/>
      <c r="M3143" s="184"/>
      <c r="N3143" s="183"/>
    </row>
    <row r="3144" spans="1:14" x14ac:dyDescent="0.25">
      <c r="A3144"/>
      <c r="B3144"/>
      <c r="C3144"/>
      <c r="D3144"/>
      <c r="E3144"/>
      <c r="F3144"/>
      <c r="G3144"/>
      <c r="H3144"/>
      <c r="I3144"/>
      <c r="J3144" s="183"/>
      <c r="K3144"/>
      <c r="L3144" s="184"/>
      <c r="M3144" s="184"/>
      <c r="N3144" s="183"/>
    </row>
    <row r="3145" spans="1:14" x14ac:dyDescent="0.25">
      <c r="A3145"/>
      <c r="B3145"/>
      <c r="C3145"/>
      <c r="D3145"/>
      <c r="E3145"/>
      <c r="F3145"/>
      <c r="G3145"/>
      <c r="H3145"/>
      <c r="I3145"/>
      <c r="J3145" s="183"/>
      <c r="K3145"/>
      <c r="L3145" s="184"/>
      <c r="M3145" s="184"/>
      <c r="N3145" s="183"/>
    </row>
    <row r="3146" spans="1:14" x14ac:dyDescent="0.25">
      <c r="A3146"/>
      <c r="B3146"/>
      <c r="C3146"/>
      <c r="D3146"/>
      <c r="E3146"/>
      <c r="F3146"/>
      <c r="G3146"/>
      <c r="H3146"/>
      <c r="I3146"/>
      <c r="J3146" s="183"/>
      <c r="K3146"/>
      <c r="L3146" s="184"/>
      <c r="M3146" s="184"/>
      <c r="N3146" s="183"/>
    </row>
    <row r="3147" spans="1:14" x14ac:dyDescent="0.25">
      <c r="A3147"/>
      <c r="B3147"/>
      <c r="C3147"/>
      <c r="D3147"/>
      <c r="E3147"/>
      <c r="F3147"/>
      <c r="G3147"/>
      <c r="H3147"/>
      <c r="I3147"/>
      <c r="J3147" s="183"/>
      <c r="K3147"/>
      <c r="L3147" s="184"/>
      <c r="M3147" s="184"/>
      <c r="N3147" s="183"/>
    </row>
    <row r="3148" spans="1:14" x14ac:dyDescent="0.25">
      <c r="A3148"/>
      <c r="B3148"/>
      <c r="C3148"/>
      <c r="D3148"/>
      <c r="E3148"/>
      <c r="F3148"/>
      <c r="G3148"/>
      <c r="H3148"/>
      <c r="I3148"/>
      <c r="J3148" s="183"/>
      <c r="K3148"/>
      <c r="L3148" s="184"/>
      <c r="M3148" s="184"/>
      <c r="N3148" s="183"/>
    </row>
    <row r="3149" spans="1:14" x14ac:dyDescent="0.25">
      <c r="A3149"/>
      <c r="B3149"/>
      <c r="C3149"/>
      <c r="D3149"/>
      <c r="E3149"/>
      <c r="F3149"/>
      <c r="G3149"/>
      <c r="H3149"/>
      <c r="I3149"/>
      <c r="J3149" s="183"/>
      <c r="K3149"/>
      <c r="L3149" s="184"/>
      <c r="M3149" s="184"/>
      <c r="N3149" s="183"/>
    </row>
    <row r="3150" spans="1:14" x14ac:dyDescent="0.25">
      <c r="A3150"/>
      <c r="B3150"/>
      <c r="C3150"/>
      <c r="D3150"/>
      <c r="E3150"/>
      <c r="F3150"/>
      <c r="G3150"/>
      <c r="H3150"/>
      <c r="I3150"/>
      <c r="J3150" s="183"/>
      <c r="K3150"/>
      <c r="L3150" s="184"/>
      <c r="M3150" s="184"/>
      <c r="N3150" s="183"/>
    </row>
    <row r="3151" spans="1:14" x14ac:dyDescent="0.25">
      <c r="A3151"/>
      <c r="B3151"/>
      <c r="C3151"/>
      <c r="D3151"/>
      <c r="E3151"/>
      <c r="F3151"/>
      <c r="G3151"/>
      <c r="H3151"/>
      <c r="I3151"/>
      <c r="J3151" s="183"/>
      <c r="K3151"/>
      <c r="L3151" s="184"/>
      <c r="M3151" s="184"/>
      <c r="N3151" s="183"/>
    </row>
    <row r="3152" spans="1:14" x14ac:dyDescent="0.25">
      <c r="A3152"/>
      <c r="B3152"/>
      <c r="C3152"/>
      <c r="D3152"/>
      <c r="E3152"/>
      <c r="F3152"/>
      <c r="G3152"/>
      <c r="H3152"/>
      <c r="I3152"/>
      <c r="J3152" s="183"/>
      <c r="K3152"/>
      <c r="L3152" s="184"/>
      <c r="M3152" s="184"/>
      <c r="N3152" s="183"/>
    </row>
    <row r="3153" spans="1:14" x14ac:dyDescent="0.25">
      <c r="A3153"/>
      <c r="B3153"/>
      <c r="C3153"/>
      <c r="D3153"/>
      <c r="E3153"/>
      <c r="F3153"/>
      <c r="G3153"/>
      <c r="H3153"/>
      <c r="I3153"/>
      <c r="J3153" s="183"/>
      <c r="K3153"/>
      <c r="L3153" s="184"/>
      <c r="M3153" s="184"/>
      <c r="N3153" s="183"/>
    </row>
    <row r="3154" spans="1:14" x14ac:dyDescent="0.25">
      <c r="A3154"/>
      <c r="B3154"/>
      <c r="C3154"/>
      <c r="D3154"/>
      <c r="E3154"/>
      <c r="F3154"/>
      <c r="G3154"/>
      <c r="H3154"/>
      <c r="I3154"/>
      <c r="J3154" s="183"/>
      <c r="K3154"/>
      <c r="L3154" s="184"/>
      <c r="M3154" s="184"/>
      <c r="N3154" s="183"/>
    </row>
    <row r="3155" spans="1:14" x14ac:dyDescent="0.25">
      <c r="A3155"/>
      <c r="B3155"/>
      <c r="C3155"/>
      <c r="D3155"/>
      <c r="E3155"/>
      <c r="F3155"/>
      <c r="G3155"/>
      <c r="H3155"/>
      <c r="I3155"/>
      <c r="J3155" s="183"/>
      <c r="K3155"/>
      <c r="L3155" s="184"/>
      <c r="M3155" s="184"/>
      <c r="N3155" s="183"/>
    </row>
    <row r="3156" spans="1:14" x14ac:dyDescent="0.25">
      <c r="A3156"/>
      <c r="B3156"/>
      <c r="C3156"/>
      <c r="D3156"/>
      <c r="E3156"/>
      <c r="F3156"/>
      <c r="G3156"/>
      <c r="H3156"/>
      <c r="I3156"/>
      <c r="J3156" s="183"/>
      <c r="K3156"/>
      <c r="L3156" s="184"/>
      <c r="M3156" s="184"/>
      <c r="N3156" s="183"/>
    </row>
    <row r="3157" spans="1:14" x14ac:dyDescent="0.25">
      <c r="A3157"/>
      <c r="B3157"/>
      <c r="C3157"/>
      <c r="D3157"/>
      <c r="E3157"/>
      <c r="F3157"/>
      <c r="G3157"/>
      <c r="H3157"/>
      <c r="I3157"/>
      <c r="J3157" s="183"/>
      <c r="K3157"/>
      <c r="L3157" s="184"/>
      <c r="M3157" s="184"/>
      <c r="N3157" s="183"/>
    </row>
    <row r="3158" spans="1:14" x14ac:dyDescent="0.25">
      <c r="A3158"/>
      <c r="B3158"/>
      <c r="C3158"/>
      <c r="D3158"/>
      <c r="E3158"/>
      <c r="F3158"/>
      <c r="G3158"/>
      <c r="H3158"/>
      <c r="I3158"/>
      <c r="J3158" s="183"/>
      <c r="K3158"/>
      <c r="L3158" s="184"/>
      <c r="M3158" s="184"/>
      <c r="N3158" s="183"/>
    </row>
    <row r="3159" spans="1:14" x14ac:dyDescent="0.25">
      <c r="A3159"/>
      <c r="B3159"/>
      <c r="C3159"/>
      <c r="D3159"/>
      <c r="E3159"/>
      <c r="F3159"/>
      <c r="G3159"/>
      <c r="H3159"/>
      <c r="I3159"/>
      <c r="J3159" s="183"/>
      <c r="K3159"/>
      <c r="L3159" s="184"/>
      <c r="M3159" s="184"/>
      <c r="N3159" s="183"/>
    </row>
    <row r="3160" spans="1:14" x14ac:dyDescent="0.25">
      <c r="A3160"/>
      <c r="B3160"/>
      <c r="C3160"/>
      <c r="D3160"/>
      <c r="E3160"/>
      <c r="F3160"/>
      <c r="G3160"/>
      <c r="H3160"/>
      <c r="I3160"/>
      <c r="J3160" s="183"/>
      <c r="K3160"/>
      <c r="L3160" s="184"/>
      <c r="M3160" s="184"/>
      <c r="N3160" s="183"/>
    </row>
    <row r="3161" spans="1:14" x14ac:dyDescent="0.25">
      <c r="A3161"/>
      <c r="B3161"/>
      <c r="C3161"/>
      <c r="D3161"/>
      <c r="E3161"/>
      <c r="F3161"/>
      <c r="G3161"/>
      <c r="H3161"/>
      <c r="I3161"/>
      <c r="J3161" s="183"/>
      <c r="K3161"/>
      <c r="L3161" s="184"/>
      <c r="M3161" s="184"/>
      <c r="N3161" s="183"/>
    </row>
    <row r="3162" spans="1:14" x14ac:dyDescent="0.25">
      <c r="A3162"/>
      <c r="B3162"/>
      <c r="C3162"/>
      <c r="D3162"/>
      <c r="E3162"/>
      <c r="F3162"/>
      <c r="G3162"/>
      <c r="H3162"/>
      <c r="I3162"/>
      <c r="J3162" s="183"/>
      <c r="K3162"/>
      <c r="L3162" s="184"/>
      <c r="M3162" s="184"/>
      <c r="N3162" s="183"/>
    </row>
    <row r="3163" spans="1:14" x14ac:dyDescent="0.25">
      <c r="A3163"/>
      <c r="B3163"/>
      <c r="C3163"/>
      <c r="D3163"/>
      <c r="E3163"/>
      <c r="F3163"/>
      <c r="G3163"/>
      <c r="H3163"/>
      <c r="I3163"/>
      <c r="J3163" s="183"/>
      <c r="K3163"/>
      <c r="L3163" s="184"/>
      <c r="M3163" s="184"/>
      <c r="N3163" s="183"/>
    </row>
    <row r="3164" spans="1:14" x14ac:dyDescent="0.25">
      <c r="A3164"/>
      <c r="B3164"/>
      <c r="C3164"/>
      <c r="D3164"/>
      <c r="E3164"/>
      <c r="F3164"/>
      <c r="G3164"/>
      <c r="H3164"/>
      <c r="I3164"/>
      <c r="J3164" s="183"/>
      <c r="K3164"/>
      <c r="L3164" s="184"/>
      <c r="M3164" s="184"/>
      <c r="N3164" s="183"/>
    </row>
    <row r="3165" spans="1:14" x14ac:dyDescent="0.25">
      <c r="A3165"/>
      <c r="B3165"/>
      <c r="C3165"/>
      <c r="D3165"/>
      <c r="E3165"/>
      <c r="F3165"/>
      <c r="G3165"/>
      <c r="H3165"/>
      <c r="I3165"/>
      <c r="J3165" s="183"/>
      <c r="K3165"/>
      <c r="L3165" s="184"/>
      <c r="M3165" s="184"/>
      <c r="N3165" s="183"/>
    </row>
    <row r="3166" spans="1:14" x14ac:dyDescent="0.25">
      <c r="A3166"/>
      <c r="B3166"/>
      <c r="C3166"/>
      <c r="D3166"/>
      <c r="E3166"/>
      <c r="F3166"/>
      <c r="G3166"/>
      <c r="H3166"/>
      <c r="I3166"/>
      <c r="J3166" s="183"/>
      <c r="K3166"/>
      <c r="L3166" s="184"/>
      <c r="M3166" s="184"/>
      <c r="N3166" s="183"/>
    </row>
    <row r="3167" spans="1:14" x14ac:dyDescent="0.25">
      <c r="A3167"/>
      <c r="B3167"/>
      <c r="C3167"/>
      <c r="D3167"/>
      <c r="E3167"/>
      <c r="F3167"/>
      <c r="G3167"/>
      <c r="H3167"/>
      <c r="I3167"/>
      <c r="J3167" s="183"/>
      <c r="K3167"/>
      <c r="L3167" s="184"/>
      <c r="M3167" s="184"/>
      <c r="N3167" s="183"/>
    </row>
    <row r="3168" spans="1:14" x14ac:dyDescent="0.25">
      <c r="A3168"/>
      <c r="B3168"/>
      <c r="C3168"/>
      <c r="D3168"/>
      <c r="E3168"/>
      <c r="F3168"/>
      <c r="G3168"/>
      <c r="H3168"/>
      <c r="I3168"/>
      <c r="J3168" s="183"/>
      <c r="K3168"/>
      <c r="L3168" s="184"/>
      <c r="M3168" s="184"/>
      <c r="N3168" s="183"/>
    </row>
    <row r="3169" spans="1:14" x14ac:dyDescent="0.25">
      <c r="A3169"/>
      <c r="B3169"/>
      <c r="C3169"/>
      <c r="D3169"/>
      <c r="E3169"/>
      <c r="F3169"/>
      <c r="G3169"/>
      <c r="H3169"/>
      <c r="I3169"/>
      <c r="J3169" s="183"/>
      <c r="K3169"/>
      <c r="L3169" s="184"/>
      <c r="M3169" s="184"/>
      <c r="N3169" s="183"/>
    </row>
    <row r="3170" spans="1:14" x14ac:dyDescent="0.25">
      <c r="A3170"/>
      <c r="B3170"/>
      <c r="C3170"/>
      <c r="D3170"/>
      <c r="E3170"/>
      <c r="F3170"/>
      <c r="G3170"/>
      <c r="H3170"/>
      <c r="I3170"/>
      <c r="J3170" s="183"/>
      <c r="K3170"/>
      <c r="L3170" s="184"/>
      <c r="M3170" s="184"/>
      <c r="N3170" s="183"/>
    </row>
    <row r="3171" spans="1:14" x14ac:dyDescent="0.25">
      <c r="A3171"/>
      <c r="B3171"/>
      <c r="C3171"/>
      <c r="D3171"/>
      <c r="E3171"/>
      <c r="F3171"/>
      <c r="G3171"/>
      <c r="H3171"/>
      <c r="I3171"/>
      <c r="J3171" s="183"/>
      <c r="K3171"/>
      <c r="L3171" s="184"/>
      <c r="M3171" s="184"/>
      <c r="N3171" s="183"/>
    </row>
    <row r="3172" spans="1:14" x14ac:dyDescent="0.25">
      <c r="A3172"/>
      <c r="B3172"/>
      <c r="C3172"/>
      <c r="D3172"/>
      <c r="E3172"/>
      <c r="F3172"/>
      <c r="G3172"/>
      <c r="H3172"/>
      <c r="I3172"/>
      <c r="J3172" s="183"/>
      <c r="K3172"/>
      <c r="L3172" s="184"/>
      <c r="M3172" s="184"/>
      <c r="N3172" s="183"/>
    </row>
    <row r="3173" spans="1:14" x14ac:dyDescent="0.25">
      <c r="A3173"/>
      <c r="B3173"/>
      <c r="C3173"/>
      <c r="D3173"/>
      <c r="E3173"/>
      <c r="F3173"/>
      <c r="G3173"/>
      <c r="H3173"/>
      <c r="I3173"/>
      <c r="J3173" s="183"/>
      <c r="K3173"/>
      <c r="L3173" s="184"/>
      <c r="M3173" s="184"/>
      <c r="N3173" s="183"/>
    </row>
    <row r="3174" spans="1:14" x14ac:dyDescent="0.25">
      <c r="A3174"/>
      <c r="B3174"/>
      <c r="C3174"/>
      <c r="D3174"/>
      <c r="E3174"/>
      <c r="F3174"/>
      <c r="G3174"/>
      <c r="H3174"/>
      <c r="I3174"/>
      <c r="J3174" s="183"/>
      <c r="K3174"/>
      <c r="L3174" s="184"/>
      <c r="M3174" s="184"/>
      <c r="N3174" s="183"/>
    </row>
    <row r="3175" spans="1:14" x14ac:dyDescent="0.25">
      <c r="A3175"/>
      <c r="B3175"/>
      <c r="C3175"/>
      <c r="D3175"/>
      <c r="E3175"/>
      <c r="F3175"/>
      <c r="G3175"/>
      <c r="H3175"/>
      <c r="I3175"/>
      <c r="J3175" s="183"/>
      <c r="K3175"/>
      <c r="L3175" s="184"/>
      <c r="M3175" s="184"/>
      <c r="N3175" s="183"/>
    </row>
    <row r="3176" spans="1:14" x14ac:dyDescent="0.25">
      <c r="A3176"/>
      <c r="B3176"/>
      <c r="C3176"/>
      <c r="D3176"/>
      <c r="E3176"/>
      <c r="F3176"/>
      <c r="G3176"/>
      <c r="H3176"/>
      <c r="I3176"/>
      <c r="J3176" s="183"/>
      <c r="K3176"/>
      <c r="L3176" s="184"/>
      <c r="M3176" s="184"/>
      <c r="N3176" s="183"/>
    </row>
    <row r="3177" spans="1:14" x14ac:dyDescent="0.25">
      <c r="A3177"/>
      <c r="B3177"/>
      <c r="C3177"/>
      <c r="D3177"/>
      <c r="E3177"/>
      <c r="F3177"/>
      <c r="G3177"/>
      <c r="H3177"/>
      <c r="I3177"/>
      <c r="J3177" s="183"/>
      <c r="K3177"/>
      <c r="L3177" s="184"/>
      <c r="M3177" s="184"/>
      <c r="N3177" s="183"/>
    </row>
    <row r="3178" spans="1:14" x14ac:dyDescent="0.25">
      <c r="A3178"/>
      <c r="B3178"/>
      <c r="C3178"/>
      <c r="D3178"/>
      <c r="E3178"/>
      <c r="F3178"/>
      <c r="G3178"/>
      <c r="H3178"/>
      <c r="I3178"/>
      <c r="J3178" s="183"/>
      <c r="K3178"/>
      <c r="L3178" s="184"/>
      <c r="M3178" s="184"/>
      <c r="N3178" s="183"/>
    </row>
    <row r="3179" spans="1:14" x14ac:dyDescent="0.25">
      <c r="A3179"/>
      <c r="B3179"/>
      <c r="C3179"/>
      <c r="D3179"/>
      <c r="E3179"/>
      <c r="F3179"/>
      <c r="G3179"/>
      <c r="H3179"/>
      <c r="I3179"/>
      <c r="J3179" s="183"/>
      <c r="K3179"/>
      <c r="L3179" s="184"/>
      <c r="M3179" s="184"/>
      <c r="N3179" s="183"/>
    </row>
    <row r="3180" spans="1:14" x14ac:dyDescent="0.25">
      <c r="A3180"/>
      <c r="B3180"/>
      <c r="C3180"/>
      <c r="D3180"/>
      <c r="E3180"/>
      <c r="F3180"/>
      <c r="G3180"/>
      <c r="H3180"/>
      <c r="I3180"/>
      <c r="J3180" s="183"/>
      <c r="K3180"/>
      <c r="L3180" s="184"/>
      <c r="M3180" s="184"/>
      <c r="N3180" s="183"/>
    </row>
    <row r="3181" spans="1:14" x14ac:dyDescent="0.25">
      <c r="A3181"/>
      <c r="B3181"/>
      <c r="C3181"/>
      <c r="D3181"/>
      <c r="E3181"/>
      <c r="F3181"/>
      <c r="G3181"/>
      <c r="H3181"/>
      <c r="I3181"/>
      <c r="J3181" s="183"/>
      <c r="K3181"/>
      <c r="L3181" s="184"/>
      <c r="M3181" s="184"/>
      <c r="N3181" s="183"/>
    </row>
    <row r="3182" spans="1:14" x14ac:dyDescent="0.25">
      <c r="A3182"/>
      <c r="B3182"/>
      <c r="C3182"/>
      <c r="D3182"/>
      <c r="E3182"/>
      <c r="F3182"/>
      <c r="G3182"/>
      <c r="H3182"/>
      <c r="I3182"/>
      <c r="J3182" s="183"/>
      <c r="K3182"/>
      <c r="L3182" s="184"/>
      <c r="M3182" s="184"/>
      <c r="N3182" s="183"/>
    </row>
    <row r="3183" spans="1:14" x14ac:dyDescent="0.25">
      <c r="A3183"/>
      <c r="B3183"/>
      <c r="C3183"/>
      <c r="D3183"/>
      <c r="E3183"/>
      <c r="F3183"/>
      <c r="G3183"/>
      <c r="H3183"/>
      <c r="I3183"/>
      <c r="J3183" s="183"/>
      <c r="K3183"/>
      <c r="L3183" s="184"/>
      <c r="M3183" s="184"/>
      <c r="N3183" s="183"/>
    </row>
    <row r="3184" spans="1:14" x14ac:dyDescent="0.25">
      <c r="A3184"/>
      <c r="B3184"/>
      <c r="C3184"/>
      <c r="D3184"/>
      <c r="E3184"/>
      <c r="F3184"/>
      <c r="G3184"/>
      <c r="H3184"/>
      <c r="I3184"/>
      <c r="J3184" s="183"/>
      <c r="K3184"/>
      <c r="L3184" s="184"/>
      <c r="M3184" s="184"/>
      <c r="N3184" s="183"/>
    </row>
    <row r="3185" spans="1:14" x14ac:dyDescent="0.25">
      <c r="A3185"/>
      <c r="B3185"/>
      <c r="C3185"/>
      <c r="D3185"/>
      <c r="E3185"/>
      <c r="F3185"/>
      <c r="G3185"/>
      <c r="H3185"/>
      <c r="I3185"/>
      <c r="J3185" s="183"/>
      <c r="K3185"/>
      <c r="L3185" s="184"/>
      <c r="M3185" s="184"/>
      <c r="N3185" s="183"/>
    </row>
    <row r="3186" spans="1:14" x14ac:dyDescent="0.25">
      <c r="A3186"/>
      <c r="B3186"/>
      <c r="C3186"/>
      <c r="D3186"/>
      <c r="E3186"/>
      <c r="F3186"/>
      <c r="G3186"/>
      <c r="H3186"/>
      <c r="I3186"/>
      <c r="J3186" s="183"/>
      <c r="K3186"/>
      <c r="L3186" s="184"/>
      <c r="M3186" s="184"/>
      <c r="N3186" s="183"/>
    </row>
    <row r="3187" spans="1:14" x14ac:dyDescent="0.25">
      <c r="A3187"/>
      <c r="B3187"/>
      <c r="C3187"/>
      <c r="D3187"/>
      <c r="E3187"/>
      <c r="F3187"/>
      <c r="G3187"/>
      <c r="H3187"/>
      <c r="I3187"/>
      <c r="J3187" s="183"/>
      <c r="K3187"/>
      <c r="L3187" s="184"/>
      <c r="M3187" s="184"/>
      <c r="N3187" s="183"/>
    </row>
    <row r="3188" spans="1:14" x14ac:dyDescent="0.25">
      <c r="A3188"/>
      <c r="B3188"/>
      <c r="C3188"/>
      <c r="D3188"/>
      <c r="E3188"/>
      <c r="F3188"/>
      <c r="G3188"/>
      <c r="H3188"/>
      <c r="I3188"/>
      <c r="J3188" s="183"/>
      <c r="K3188"/>
      <c r="L3188" s="184"/>
      <c r="M3188" s="184"/>
      <c r="N3188" s="183"/>
    </row>
    <row r="3189" spans="1:14" x14ac:dyDescent="0.25">
      <c r="A3189"/>
      <c r="B3189"/>
      <c r="C3189"/>
      <c r="D3189"/>
      <c r="E3189"/>
      <c r="F3189"/>
      <c r="G3189"/>
      <c r="H3189"/>
      <c r="I3189"/>
      <c r="J3189" s="183"/>
      <c r="K3189"/>
      <c r="L3189" s="184"/>
      <c r="M3189" s="184"/>
      <c r="N3189" s="183"/>
    </row>
    <row r="3190" spans="1:14" x14ac:dyDescent="0.25">
      <c r="A3190"/>
      <c r="B3190"/>
      <c r="C3190"/>
      <c r="D3190"/>
      <c r="E3190"/>
      <c r="F3190"/>
      <c r="G3190"/>
      <c r="H3190"/>
      <c r="I3190"/>
      <c r="J3190" s="183"/>
      <c r="K3190"/>
      <c r="L3190" s="184"/>
      <c r="M3190" s="184"/>
      <c r="N3190" s="183"/>
    </row>
    <row r="3191" spans="1:14" x14ac:dyDescent="0.25">
      <c r="A3191"/>
      <c r="B3191"/>
      <c r="C3191"/>
      <c r="D3191"/>
      <c r="E3191"/>
      <c r="F3191"/>
      <c r="G3191"/>
      <c r="H3191"/>
      <c r="I3191"/>
      <c r="J3191" s="183"/>
      <c r="K3191"/>
      <c r="L3191" s="184"/>
      <c r="M3191" s="184"/>
      <c r="N3191" s="183"/>
    </row>
    <row r="3192" spans="1:14" x14ac:dyDescent="0.25">
      <c r="A3192"/>
      <c r="B3192"/>
      <c r="C3192"/>
      <c r="D3192"/>
      <c r="E3192"/>
      <c r="F3192"/>
      <c r="G3192"/>
      <c r="H3192"/>
      <c r="I3192"/>
      <c r="J3192" s="183"/>
      <c r="K3192"/>
      <c r="L3192" s="184"/>
      <c r="M3192" s="184"/>
      <c r="N3192" s="183"/>
    </row>
    <row r="3193" spans="1:14" x14ac:dyDescent="0.25">
      <c r="A3193"/>
      <c r="B3193"/>
      <c r="C3193"/>
      <c r="D3193"/>
      <c r="E3193"/>
      <c r="F3193"/>
      <c r="G3193"/>
      <c r="H3193"/>
      <c r="I3193"/>
      <c r="J3193" s="183"/>
      <c r="K3193"/>
      <c r="L3193" s="184"/>
      <c r="M3193" s="184"/>
      <c r="N3193" s="183"/>
    </row>
    <row r="3194" spans="1:14" x14ac:dyDescent="0.25">
      <c r="A3194"/>
      <c r="B3194"/>
      <c r="C3194"/>
      <c r="D3194"/>
      <c r="E3194"/>
      <c r="F3194"/>
      <c r="G3194"/>
      <c r="H3194"/>
      <c r="I3194"/>
      <c r="J3194" s="183"/>
      <c r="K3194"/>
      <c r="L3194" s="184"/>
      <c r="M3194" s="184"/>
      <c r="N3194" s="183"/>
    </row>
    <row r="3195" spans="1:14" x14ac:dyDescent="0.25">
      <c r="A3195"/>
      <c r="B3195"/>
      <c r="C3195"/>
      <c r="D3195"/>
      <c r="E3195"/>
      <c r="F3195"/>
      <c r="G3195"/>
      <c r="H3195"/>
      <c r="I3195"/>
      <c r="J3195" s="183"/>
      <c r="K3195"/>
      <c r="L3195" s="184"/>
      <c r="M3195" s="184"/>
      <c r="N3195" s="183"/>
    </row>
    <row r="3196" spans="1:14" x14ac:dyDescent="0.25">
      <c r="A3196"/>
      <c r="B3196"/>
      <c r="C3196"/>
      <c r="D3196"/>
      <c r="E3196"/>
      <c r="F3196"/>
      <c r="G3196"/>
      <c r="H3196"/>
      <c r="I3196"/>
      <c r="J3196" s="183"/>
      <c r="K3196"/>
      <c r="L3196" s="184"/>
      <c r="M3196" s="184"/>
      <c r="N3196" s="183"/>
    </row>
    <row r="3197" spans="1:14" x14ac:dyDescent="0.25">
      <c r="A3197"/>
      <c r="B3197"/>
      <c r="C3197"/>
      <c r="D3197"/>
      <c r="E3197"/>
      <c r="F3197"/>
      <c r="G3197"/>
      <c r="H3197"/>
      <c r="I3197"/>
      <c r="J3197" s="183"/>
      <c r="K3197"/>
      <c r="L3197" s="184"/>
      <c r="M3197" s="184"/>
      <c r="N3197" s="183"/>
    </row>
    <row r="3198" spans="1:14" x14ac:dyDescent="0.25">
      <c r="A3198"/>
      <c r="B3198"/>
      <c r="C3198"/>
      <c r="D3198"/>
      <c r="E3198"/>
      <c r="F3198"/>
      <c r="G3198"/>
      <c r="H3198"/>
      <c r="I3198"/>
      <c r="J3198" s="183"/>
      <c r="K3198"/>
      <c r="L3198" s="184"/>
      <c r="M3198" s="184"/>
      <c r="N3198" s="183"/>
    </row>
    <row r="3199" spans="1:14" x14ac:dyDescent="0.25">
      <c r="A3199"/>
      <c r="B3199"/>
      <c r="C3199"/>
      <c r="D3199"/>
      <c r="E3199"/>
      <c r="F3199"/>
      <c r="G3199"/>
      <c r="H3199"/>
      <c r="I3199"/>
      <c r="J3199" s="183"/>
      <c r="K3199"/>
      <c r="L3199" s="184"/>
      <c r="M3199" s="184"/>
      <c r="N3199" s="183"/>
    </row>
    <row r="3200" spans="1:14" x14ac:dyDescent="0.25">
      <c r="A3200"/>
      <c r="B3200"/>
      <c r="C3200"/>
      <c r="D3200"/>
      <c r="E3200"/>
      <c r="F3200"/>
      <c r="G3200"/>
      <c r="H3200"/>
      <c r="I3200"/>
      <c r="J3200" s="183"/>
      <c r="K3200"/>
      <c r="L3200" s="184"/>
      <c r="M3200" s="184"/>
      <c r="N3200" s="183"/>
    </row>
    <row r="3201" spans="1:14" x14ac:dyDescent="0.25">
      <c r="A3201"/>
      <c r="B3201"/>
      <c r="C3201"/>
      <c r="D3201"/>
      <c r="E3201"/>
      <c r="F3201"/>
      <c r="G3201"/>
      <c r="H3201"/>
      <c r="I3201"/>
      <c r="J3201" s="183"/>
      <c r="K3201"/>
      <c r="L3201" s="184"/>
      <c r="M3201" s="184"/>
      <c r="N3201" s="183"/>
    </row>
    <row r="3202" spans="1:14" x14ac:dyDescent="0.25">
      <c r="A3202"/>
      <c r="B3202"/>
      <c r="C3202"/>
      <c r="D3202"/>
      <c r="E3202"/>
      <c r="F3202"/>
      <c r="G3202"/>
      <c r="H3202"/>
      <c r="I3202"/>
      <c r="J3202" s="183"/>
      <c r="K3202"/>
      <c r="L3202" s="184"/>
      <c r="M3202" s="184"/>
      <c r="N3202" s="183"/>
    </row>
    <row r="3203" spans="1:14" x14ac:dyDescent="0.25">
      <c r="A3203"/>
      <c r="B3203"/>
      <c r="C3203"/>
      <c r="D3203"/>
      <c r="E3203"/>
      <c r="F3203"/>
      <c r="G3203"/>
      <c r="H3203"/>
      <c r="I3203"/>
      <c r="J3203" s="183"/>
      <c r="K3203"/>
      <c r="L3203" s="184"/>
      <c r="M3203" s="184"/>
      <c r="N3203" s="183"/>
    </row>
    <row r="3204" spans="1:14" x14ac:dyDescent="0.25">
      <c r="A3204"/>
      <c r="B3204"/>
      <c r="C3204"/>
      <c r="D3204"/>
      <c r="E3204"/>
      <c r="F3204"/>
      <c r="G3204"/>
      <c r="H3204"/>
      <c r="I3204"/>
      <c r="J3204" s="183"/>
      <c r="K3204"/>
      <c r="L3204" s="184"/>
      <c r="M3204" s="184"/>
      <c r="N3204" s="183"/>
    </row>
    <row r="3205" spans="1:14" x14ac:dyDescent="0.25">
      <c r="A3205"/>
      <c r="B3205"/>
      <c r="C3205"/>
      <c r="D3205"/>
      <c r="E3205"/>
      <c r="F3205"/>
      <c r="G3205"/>
      <c r="H3205"/>
      <c r="I3205"/>
      <c r="J3205" s="183"/>
      <c r="K3205"/>
      <c r="L3205" s="184"/>
      <c r="M3205" s="184"/>
      <c r="N3205" s="183"/>
    </row>
    <row r="3206" spans="1:14" x14ac:dyDescent="0.25">
      <c r="A3206"/>
      <c r="B3206"/>
      <c r="C3206"/>
      <c r="D3206"/>
      <c r="E3206"/>
      <c r="F3206"/>
      <c r="G3206"/>
      <c r="H3206"/>
      <c r="I3206"/>
      <c r="J3206" s="183"/>
      <c r="K3206"/>
      <c r="L3206" s="184"/>
      <c r="M3206" s="184"/>
      <c r="N3206" s="183"/>
    </row>
    <row r="3207" spans="1:14" x14ac:dyDescent="0.25">
      <c r="A3207"/>
      <c r="B3207"/>
      <c r="C3207"/>
      <c r="D3207"/>
      <c r="E3207"/>
      <c r="F3207"/>
      <c r="G3207"/>
      <c r="H3207"/>
      <c r="I3207"/>
      <c r="J3207" s="183"/>
      <c r="K3207"/>
      <c r="L3207" s="184"/>
      <c r="M3207" s="184"/>
      <c r="N3207" s="183"/>
    </row>
    <row r="3208" spans="1:14" x14ac:dyDescent="0.25">
      <c r="A3208"/>
      <c r="B3208"/>
      <c r="C3208"/>
      <c r="D3208"/>
      <c r="E3208"/>
      <c r="F3208"/>
      <c r="G3208"/>
      <c r="H3208"/>
      <c r="I3208"/>
      <c r="J3208" s="183"/>
      <c r="K3208"/>
      <c r="L3208" s="184"/>
      <c r="M3208" s="184"/>
      <c r="N3208" s="183"/>
    </row>
    <row r="3209" spans="1:14" x14ac:dyDescent="0.25">
      <c r="A3209"/>
      <c r="B3209"/>
      <c r="C3209"/>
      <c r="D3209"/>
      <c r="E3209"/>
      <c r="F3209"/>
      <c r="G3209"/>
      <c r="H3209"/>
      <c r="I3209"/>
      <c r="J3209" s="183"/>
      <c r="K3209"/>
      <c r="L3209" s="184"/>
      <c r="M3209" s="184"/>
      <c r="N3209" s="183"/>
    </row>
    <row r="3210" spans="1:14" x14ac:dyDescent="0.25">
      <c r="A3210"/>
      <c r="B3210"/>
      <c r="C3210"/>
      <c r="D3210"/>
      <c r="E3210"/>
      <c r="F3210"/>
      <c r="G3210"/>
      <c r="H3210"/>
      <c r="I3210"/>
      <c r="J3210" s="183"/>
      <c r="K3210"/>
      <c r="L3210" s="184"/>
      <c r="M3210" s="184"/>
      <c r="N3210" s="183"/>
    </row>
    <row r="3211" spans="1:14" x14ac:dyDescent="0.25">
      <c r="A3211"/>
      <c r="B3211"/>
      <c r="C3211"/>
      <c r="D3211"/>
      <c r="E3211"/>
      <c r="F3211"/>
      <c r="G3211"/>
      <c r="H3211"/>
      <c r="I3211"/>
      <c r="J3211" s="183"/>
      <c r="K3211"/>
      <c r="L3211" s="184"/>
      <c r="M3211" s="184"/>
      <c r="N3211" s="183"/>
    </row>
    <row r="3212" spans="1:14" x14ac:dyDescent="0.25">
      <c r="A3212"/>
      <c r="B3212"/>
      <c r="C3212"/>
      <c r="D3212"/>
      <c r="E3212"/>
      <c r="F3212"/>
      <c r="G3212"/>
      <c r="H3212"/>
      <c r="I3212"/>
      <c r="J3212" s="183"/>
      <c r="K3212"/>
      <c r="L3212" s="184"/>
      <c r="M3212" s="184"/>
      <c r="N3212" s="183"/>
    </row>
    <row r="3213" spans="1:14" x14ac:dyDescent="0.25">
      <c r="A3213"/>
      <c r="B3213"/>
      <c r="C3213"/>
      <c r="D3213"/>
      <c r="E3213"/>
      <c r="F3213"/>
      <c r="G3213"/>
      <c r="H3213"/>
      <c r="I3213"/>
      <c r="J3213" s="183"/>
      <c r="K3213"/>
      <c r="L3213" s="184"/>
      <c r="M3213" s="184"/>
      <c r="N3213" s="183"/>
    </row>
    <row r="3214" spans="1:14" x14ac:dyDescent="0.25">
      <c r="A3214"/>
      <c r="B3214"/>
      <c r="C3214"/>
      <c r="D3214"/>
      <c r="E3214"/>
      <c r="F3214"/>
      <c r="G3214"/>
      <c r="H3214"/>
      <c r="I3214"/>
      <c r="J3214" s="183"/>
      <c r="K3214"/>
      <c r="L3214" s="184"/>
      <c r="M3214" s="184"/>
      <c r="N3214" s="183"/>
    </row>
    <row r="3215" spans="1:14" x14ac:dyDescent="0.25">
      <c r="A3215"/>
      <c r="B3215"/>
      <c r="C3215"/>
      <c r="D3215"/>
      <c r="E3215"/>
      <c r="F3215"/>
      <c r="G3215"/>
      <c r="H3215"/>
      <c r="I3215"/>
      <c r="J3215" s="183"/>
      <c r="K3215"/>
      <c r="L3215" s="184"/>
      <c r="M3215" s="184"/>
      <c r="N3215" s="183"/>
    </row>
    <row r="3216" spans="1:14" x14ac:dyDescent="0.25">
      <c r="A3216"/>
      <c r="B3216"/>
      <c r="C3216"/>
      <c r="D3216"/>
      <c r="E3216"/>
      <c r="F3216"/>
      <c r="G3216"/>
      <c r="H3216"/>
      <c r="I3216"/>
      <c r="J3216" s="183"/>
      <c r="K3216"/>
      <c r="L3216" s="184"/>
      <c r="M3216" s="184"/>
      <c r="N3216" s="183"/>
    </row>
    <row r="3217" spans="1:14" x14ac:dyDescent="0.25">
      <c r="A3217"/>
      <c r="B3217"/>
      <c r="C3217"/>
      <c r="D3217"/>
      <c r="E3217"/>
      <c r="F3217"/>
      <c r="G3217"/>
      <c r="H3217"/>
      <c r="I3217"/>
      <c r="J3217" s="183"/>
      <c r="K3217"/>
      <c r="L3217" s="184"/>
      <c r="M3217" s="184"/>
      <c r="N3217" s="183"/>
    </row>
    <row r="3218" spans="1:14" x14ac:dyDescent="0.25">
      <c r="A3218"/>
      <c r="B3218"/>
      <c r="C3218"/>
      <c r="D3218"/>
      <c r="E3218"/>
      <c r="F3218"/>
      <c r="G3218"/>
      <c r="H3218"/>
      <c r="I3218"/>
      <c r="J3218" s="183"/>
      <c r="K3218"/>
      <c r="L3218" s="184"/>
      <c r="M3218" s="184"/>
      <c r="N3218" s="183"/>
    </row>
    <row r="3219" spans="1:14" x14ac:dyDescent="0.25">
      <c r="A3219"/>
      <c r="B3219"/>
      <c r="C3219"/>
      <c r="D3219"/>
      <c r="E3219"/>
      <c r="F3219"/>
      <c r="G3219"/>
      <c r="H3219"/>
      <c r="I3219"/>
      <c r="J3219" s="183"/>
      <c r="K3219"/>
      <c r="L3219" s="184"/>
      <c r="M3219" s="184"/>
      <c r="N3219" s="183"/>
    </row>
    <row r="3220" spans="1:14" x14ac:dyDescent="0.25">
      <c r="A3220"/>
      <c r="B3220"/>
      <c r="C3220"/>
      <c r="D3220"/>
      <c r="E3220"/>
      <c r="F3220"/>
      <c r="G3220"/>
      <c r="H3220"/>
      <c r="I3220"/>
      <c r="J3220" s="183"/>
      <c r="K3220"/>
      <c r="L3220" s="184"/>
      <c r="M3220" s="184"/>
      <c r="N3220" s="183"/>
    </row>
    <row r="3221" spans="1:14" x14ac:dyDescent="0.25">
      <c r="A3221"/>
      <c r="B3221"/>
      <c r="C3221"/>
      <c r="D3221"/>
      <c r="E3221"/>
      <c r="F3221"/>
      <c r="G3221"/>
      <c r="H3221"/>
      <c r="I3221"/>
      <c r="J3221" s="183"/>
      <c r="K3221"/>
      <c r="L3221" s="184"/>
      <c r="M3221" s="184"/>
      <c r="N3221" s="183"/>
    </row>
    <row r="3222" spans="1:14" x14ac:dyDescent="0.25">
      <c r="A3222"/>
      <c r="B3222"/>
      <c r="C3222"/>
      <c r="D3222"/>
      <c r="E3222"/>
      <c r="F3222"/>
      <c r="G3222"/>
      <c r="H3222"/>
      <c r="I3222"/>
      <c r="J3222" s="183"/>
      <c r="K3222"/>
      <c r="L3222" s="184"/>
      <c r="M3222" s="184"/>
      <c r="N3222" s="183"/>
    </row>
    <row r="3223" spans="1:14" x14ac:dyDescent="0.25">
      <c r="A3223"/>
      <c r="B3223"/>
      <c r="C3223"/>
      <c r="D3223"/>
      <c r="E3223"/>
      <c r="F3223"/>
      <c r="G3223"/>
      <c r="H3223"/>
      <c r="I3223"/>
      <c r="J3223" s="183"/>
      <c r="K3223"/>
      <c r="L3223" s="184"/>
      <c r="M3223" s="184"/>
      <c r="N3223" s="183"/>
    </row>
    <row r="3224" spans="1:14" x14ac:dyDescent="0.25">
      <c r="A3224"/>
      <c r="B3224"/>
      <c r="C3224"/>
      <c r="D3224"/>
      <c r="E3224"/>
      <c r="F3224"/>
      <c r="G3224"/>
      <c r="H3224"/>
      <c r="I3224"/>
      <c r="J3224" s="183"/>
      <c r="K3224"/>
      <c r="L3224" s="184"/>
      <c r="M3224" s="184"/>
      <c r="N3224" s="183"/>
    </row>
    <row r="3225" spans="1:14" x14ac:dyDescent="0.25">
      <c r="A3225"/>
      <c r="B3225"/>
      <c r="C3225"/>
      <c r="D3225"/>
      <c r="E3225"/>
      <c r="F3225"/>
      <c r="G3225"/>
      <c r="H3225"/>
      <c r="I3225"/>
      <c r="J3225" s="183"/>
      <c r="K3225"/>
      <c r="L3225" s="184"/>
      <c r="M3225" s="184"/>
      <c r="N3225" s="183"/>
    </row>
    <row r="3226" spans="1:14" x14ac:dyDescent="0.25">
      <c r="A3226"/>
      <c r="B3226"/>
      <c r="C3226"/>
      <c r="D3226"/>
      <c r="E3226"/>
      <c r="F3226"/>
      <c r="G3226"/>
      <c r="H3226"/>
      <c r="I3226"/>
      <c r="J3226" s="183"/>
      <c r="K3226"/>
      <c r="L3226" s="184"/>
      <c r="M3226" s="184"/>
      <c r="N3226" s="183"/>
    </row>
    <row r="3227" spans="1:14" x14ac:dyDescent="0.25">
      <c r="A3227"/>
      <c r="B3227"/>
      <c r="C3227"/>
      <c r="D3227"/>
      <c r="E3227"/>
      <c r="F3227"/>
      <c r="G3227"/>
      <c r="H3227"/>
      <c r="I3227"/>
      <c r="J3227" s="183"/>
      <c r="K3227"/>
      <c r="L3227" s="184"/>
      <c r="M3227" s="184"/>
      <c r="N3227" s="183"/>
    </row>
    <row r="3228" spans="1:14" x14ac:dyDescent="0.25">
      <c r="A3228"/>
      <c r="B3228"/>
      <c r="C3228"/>
      <c r="D3228"/>
      <c r="E3228"/>
      <c r="F3228"/>
      <c r="G3228"/>
      <c r="H3228"/>
      <c r="I3228"/>
      <c r="J3228" s="183"/>
      <c r="K3228"/>
      <c r="L3228" s="184"/>
      <c r="M3228" s="184"/>
      <c r="N3228" s="183"/>
    </row>
    <row r="3229" spans="1:14" x14ac:dyDescent="0.25">
      <c r="A3229"/>
      <c r="B3229"/>
      <c r="C3229"/>
      <c r="D3229"/>
      <c r="E3229"/>
      <c r="F3229"/>
      <c r="G3229"/>
      <c r="H3229"/>
      <c r="I3229"/>
      <c r="J3229" s="183"/>
      <c r="K3229"/>
      <c r="L3229" s="184"/>
      <c r="M3229" s="184"/>
      <c r="N3229" s="183"/>
    </row>
    <row r="3230" spans="1:14" x14ac:dyDescent="0.25">
      <c r="A3230"/>
      <c r="B3230"/>
      <c r="C3230"/>
      <c r="D3230"/>
      <c r="E3230"/>
      <c r="F3230"/>
      <c r="G3230"/>
      <c r="H3230"/>
      <c r="I3230"/>
      <c r="J3230" s="183"/>
      <c r="K3230"/>
      <c r="L3230" s="184"/>
      <c r="M3230" s="184"/>
      <c r="N3230" s="183"/>
    </row>
    <row r="3231" spans="1:14" x14ac:dyDescent="0.25">
      <c r="A3231"/>
      <c r="B3231"/>
      <c r="C3231"/>
      <c r="D3231"/>
      <c r="E3231"/>
      <c r="F3231"/>
      <c r="G3231"/>
      <c r="H3231"/>
      <c r="I3231"/>
      <c r="J3231" s="183"/>
      <c r="K3231"/>
      <c r="L3231" s="184"/>
      <c r="M3231" s="184"/>
      <c r="N3231" s="183"/>
    </row>
    <row r="3232" spans="1:14" x14ac:dyDescent="0.25">
      <c r="A3232"/>
      <c r="B3232"/>
      <c r="C3232"/>
      <c r="D3232"/>
      <c r="E3232"/>
      <c r="F3232"/>
      <c r="G3232"/>
      <c r="H3232"/>
      <c r="I3232"/>
      <c r="J3232" s="183"/>
      <c r="K3232"/>
      <c r="L3232" s="184"/>
      <c r="M3232" s="184"/>
      <c r="N3232" s="183"/>
    </row>
    <row r="3233" spans="1:14" x14ac:dyDescent="0.25">
      <c r="A3233"/>
      <c r="B3233"/>
      <c r="C3233"/>
      <c r="D3233"/>
      <c r="E3233"/>
      <c r="F3233"/>
      <c r="G3233"/>
      <c r="H3233"/>
      <c r="I3233"/>
      <c r="J3233" s="183"/>
      <c r="K3233"/>
      <c r="L3233" s="184"/>
      <c r="M3233" s="184"/>
      <c r="N3233" s="183"/>
    </row>
    <row r="3234" spans="1:14" x14ac:dyDescent="0.25">
      <c r="A3234"/>
      <c r="B3234"/>
      <c r="C3234"/>
      <c r="D3234"/>
      <c r="E3234"/>
      <c r="F3234"/>
      <c r="G3234"/>
      <c r="H3234"/>
      <c r="I3234"/>
      <c r="J3234" s="183"/>
      <c r="K3234"/>
      <c r="L3234" s="184"/>
      <c r="M3234" s="184"/>
      <c r="N3234" s="183"/>
    </row>
    <row r="3235" spans="1:14" x14ac:dyDescent="0.25">
      <c r="A3235"/>
      <c r="B3235"/>
      <c r="C3235"/>
      <c r="D3235"/>
      <c r="E3235"/>
      <c r="F3235"/>
      <c r="G3235"/>
      <c r="H3235"/>
      <c r="I3235"/>
      <c r="J3235" s="183"/>
      <c r="K3235"/>
      <c r="L3235" s="184"/>
      <c r="M3235" s="184"/>
      <c r="N3235" s="183"/>
    </row>
    <row r="3236" spans="1:14" x14ac:dyDescent="0.25">
      <c r="A3236"/>
      <c r="B3236"/>
      <c r="C3236"/>
      <c r="D3236"/>
      <c r="E3236"/>
      <c r="F3236"/>
      <c r="G3236"/>
      <c r="H3236"/>
      <c r="I3236"/>
      <c r="J3236" s="183"/>
      <c r="K3236"/>
      <c r="L3236" s="184"/>
      <c r="M3236" s="184"/>
      <c r="N3236" s="183"/>
    </row>
    <row r="3237" spans="1:14" x14ac:dyDescent="0.25">
      <c r="A3237"/>
      <c r="B3237"/>
      <c r="C3237"/>
      <c r="D3237"/>
      <c r="E3237"/>
      <c r="F3237"/>
      <c r="G3237"/>
      <c r="H3237"/>
      <c r="I3237"/>
      <c r="J3237" s="183"/>
      <c r="K3237"/>
      <c r="L3237" s="184"/>
      <c r="M3237" s="184"/>
      <c r="N3237" s="183"/>
    </row>
    <row r="3238" spans="1:14" x14ac:dyDescent="0.25">
      <c r="A3238"/>
      <c r="B3238"/>
      <c r="C3238"/>
      <c r="D3238"/>
      <c r="E3238"/>
      <c r="F3238"/>
      <c r="G3238"/>
      <c r="H3238"/>
      <c r="I3238"/>
      <c r="J3238" s="183"/>
      <c r="K3238"/>
      <c r="L3238" s="184"/>
      <c r="M3238" s="184"/>
      <c r="N3238" s="183"/>
    </row>
    <row r="3239" spans="1:14" x14ac:dyDescent="0.25">
      <c r="A3239"/>
      <c r="B3239"/>
      <c r="C3239"/>
      <c r="D3239"/>
      <c r="E3239"/>
      <c r="F3239"/>
      <c r="G3239"/>
      <c r="H3239"/>
      <c r="I3239"/>
      <c r="J3239" s="183"/>
      <c r="K3239"/>
      <c r="L3239" s="184"/>
      <c r="M3239" s="184"/>
      <c r="N3239" s="183"/>
    </row>
    <row r="3240" spans="1:14" x14ac:dyDescent="0.25">
      <c r="A3240"/>
      <c r="B3240"/>
      <c r="C3240"/>
      <c r="D3240"/>
      <c r="E3240"/>
      <c r="F3240"/>
      <c r="G3240"/>
      <c r="H3240"/>
      <c r="I3240"/>
      <c r="J3240" s="183"/>
      <c r="K3240"/>
      <c r="L3240" s="184"/>
      <c r="M3240" s="184"/>
      <c r="N3240" s="183"/>
    </row>
    <row r="3241" spans="1:14" x14ac:dyDescent="0.25">
      <c r="A3241"/>
      <c r="B3241"/>
      <c r="C3241"/>
      <c r="D3241"/>
      <c r="E3241"/>
      <c r="F3241"/>
      <c r="G3241"/>
      <c r="H3241"/>
      <c r="I3241"/>
      <c r="J3241" s="183"/>
      <c r="K3241"/>
      <c r="L3241" s="184"/>
      <c r="M3241" s="184"/>
      <c r="N3241" s="183"/>
    </row>
    <row r="3242" spans="1:14" x14ac:dyDescent="0.25">
      <c r="A3242"/>
      <c r="B3242"/>
      <c r="C3242"/>
      <c r="D3242"/>
      <c r="E3242"/>
      <c r="F3242"/>
      <c r="G3242"/>
      <c r="H3242"/>
      <c r="I3242"/>
      <c r="J3242" s="183"/>
      <c r="K3242"/>
      <c r="L3242" s="184"/>
      <c r="M3242" s="184"/>
      <c r="N3242" s="183"/>
    </row>
    <row r="3243" spans="1:14" x14ac:dyDescent="0.25">
      <c r="A3243"/>
      <c r="B3243"/>
      <c r="C3243"/>
      <c r="D3243"/>
      <c r="E3243"/>
      <c r="F3243"/>
      <c r="G3243"/>
      <c r="H3243"/>
      <c r="I3243"/>
      <c r="J3243" s="183"/>
      <c r="K3243"/>
      <c r="L3243" s="184"/>
      <c r="M3243" s="184"/>
      <c r="N3243" s="183"/>
    </row>
    <row r="3244" spans="1:14" x14ac:dyDescent="0.25">
      <c r="A3244"/>
      <c r="B3244"/>
      <c r="C3244"/>
      <c r="D3244"/>
      <c r="E3244"/>
      <c r="F3244"/>
      <c r="G3244"/>
      <c r="H3244"/>
      <c r="I3244"/>
      <c r="J3244" s="183"/>
      <c r="K3244"/>
      <c r="L3244" s="184"/>
      <c r="M3244" s="184"/>
      <c r="N3244" s="183"/>
    </row>
    <row r="3245" spans="1:14" x14ac:dyDescent="0.25">
      <c r="A3245"/>
      <c r="B3245"/>
      <c r="C3245"/>
      <c r="D3245"/>
      <c r="E3245"/>
      <c r="F3245"/>
      <c r="G3245"/>
      <c r="H3245"/>
      <c r="I3245"/>
      <c r="J3245" s="183"/>
      <c r="K3245"/>
      <c r="L3245" s="184"/>
      <c r="M3245" s="184"/>
      <c r="N3245" s="183"/>
    </row>
    <row r="3246" spans="1:14" x14ac:dyDescent="0.25">
      <c r="A3246"/>
      <c r="B3246"/>
      <c r="C3246"/>
      <c r="D3246"/>
      <c r="E3246"/>
      <c r="F3246"/>
      <c r="G3246"/>
      <c r="H3246"/>
      <c r="I3246"/>
      <c r="J3246" s="183"/>
      <c r="K3246"/>
      <c r="L3246" s="184"/>
      <c r="M3246" s="184"/>
      <c r="N3246" s="183"/>
    </row>
    <row r="3247" spans="1:14" x14ac:dyDescent="0.25">
      <c r="A3247"/>
      <c r="B3247"/>
      <c r="C3247"/>
      <c r="D3247"/>
      <c r="E3247"/>
      <c r="F3247"/>
      <c r="G3247"/>
      <c r="H3247"/>
      <c r="I3247"/>
      <c r="J3247" s="183"/>
      <c r="K3247"/>
      <c r="L3247" s="184"/>
      <c r="M3247" s="184"/>
      <c r="N3247" s="183"/>
    </row>
    <row r="3248" spans="1:14" x14ac:dyDescent="0.25">
      <c r="A3248"/>
      <c r="B3248"/>
      <c r="C3248"/>
      <c r="D3248"/>
      <c r="E3248"/>
      <c r="F3248"/>
      <c r="G3248"/>
      <c r="H3248"/>
      <c r="I3248"/>
      <c r="J3248" s="183"/>
      <c r="K3248"/>
      <c r="L3248" s="184"/>
      <c r="M3248" s="184"/>
      <c r="N3248" s="183"/>
    </row>
    <row r="3249" spans="1:14" x14ac:dyDescent="0.25">
      <c r="A3249"/>
      <c r="B3249"/>
      <c r="C3249"/>
      <c r="D3249"/>
      <c r="E3249"/>
      <c r="F3249"/>
      <c r="G3249"/>
      <c r="H3249"/>
      <c r="I3249"/>
      <c r="J3249" s="183"/>
      <c r="K3249"/>
      <c r="L3249" s="184"/>
      <c r="M3249" s="184"/>
      <c r="N3249" s="183"/>
    </row>
    <row r="3250" spans="1:14" x14ac:dyDescent="0.25">
      <c r="A3250"/>
      <c r="B3250"/>
      <c r="C3250"/>
      <c r="D3250"/>
      <c r="E3250"/>
      <c r="F3250"/>
      <c r="G3250"/>
      <c r="H3250"/>
      <c r="I3250"/>
      <c r="J3250" s="183"/>
      <c r="K3250"/>
      <c r="L3250" s="184"/>
      <c r="M3250" s="184"/>
      <c r="N3250" s="183"/>
    </row>
    <row r="3251" spans="1:14" x14ac:dyDescent="0.25">
      <c r="A3251"/>
      <c r="B3251"/>
      <c r="C3251"/>
      <c r="D3251"/>
      <c r="E3251"/>
      <c r="F3251"/>
      <c r="G3251"/>
      <c r="H3251"/>
      <c r="I3251"/>
      <c r="J3251" s="183"/>
      <c r="K3251"/>
      <c r="L3251" s="184"/>
      <c r="M3251" s="184"/>
      <c r="N3251" s="183"/>
    </row>
    <row r="3252" spans="1:14" x14ac:dyDescent="0.25">
      <c r="A3252"/>
      <c r="B3252"/>
      <c r="C3252"/>
      <c r="D3252"/>
      <c r="E3252"/>
      <c r="F3252"/>
      <c r="G3252"/>
      <c r="H3252"/>
      <c r="I3252"/>
      <c r="J3252" s="183"/>
      <c r="K3252"/>
      <c r="L3252" s="184"/>
      <c r="M3252" s="184"/>
      <c r="N3252" s="183"/>
    </row>
    <row r="3253" spans="1:14" x14ac:dyDescent="0.25">
      <c r="A3253"/>
      <c r="B3253"/>
      <c r="C3253"/>
      <c r="D3253"/>
      <c r="E3253"/>
      <c r="F3253"/>
      <c r="G3253"/>
      <c r="H3253"/>
      <c r="I3253"/>
      <c r="J3253" s="183"/>
      <c r="K3253"/>
      <c r="L3253" s="184"/>
      <c r="M3253" s="184"/>
      <c r="N3253" s="183"/>
    </row>
    <row r="3254" spans="1:14" x14ac:dyDescent="0.25">
      <c r="A3254"/>
      <c r="B3254"/>
      <c r="C3254"/>
      <c r="D3254"/>
      <c r="E3254"/>
      <c r="F3254"/>
      <c r="G3254"/>
      <c r="H3254"/>
      <c r="I3254"/>
      <c r="J3254" s="183"/>
      <c r="K3254"/>
      <c r="L3254" s="184"/>
      <c r="M3254" s="184"/>
      <c r="N3254" s="183"/>
    </row>
    <row r="3255" spans="1:14" x14ac:dyDescent="0.25">
      <c r="A3255"/>
      <c r="B3255"/>
      <c r="C3255"/>
      <c r="D3255"/>
      <c r="E3255"/>
      <c r="F3255"/>
      <c r="G3255"/>
      <c r="H3255"/>
      <c r="I3255"/>
      <c r="J3255" s="183"/>
      <c r="K3255"/>
      <c r="L3255" s="184"/>
      <c r="M3255" s="184"/>
      <c r="N3255" s="183"/>
    </row>
    <row r="3256" spans="1:14" x14ac:dyDescent="0.25">
      <c r="A3256"/>
      <c r="B3256"/>
      <c r="C3256"/>
      <c r="D3256"/>
      <c r="E3256"/>
      <c r="F3256"/>
      <c r="G3256"/>
      <c r="H3256"/>
      <c r="I3256"/>
      <c r="J3256" s="183"/>
      <c r="K3256"/>
      <c r="L3256" s="184"/>
      <c r="M3256" s="184"/>
      <c r="N3256" s="183"/>
    </row>
    <row r="3257" spans="1:14" x14ac:dyDescent="0.25">
      <c r="A3257"/>
      <c r="B3257"/>
      <c r="C3257"/>
      <c r="D3257"/>
      <c r="E3257"/>
      <c r="F3257"/>
      <c r="G3257"/>
      <c r="H3257"/>
      <c r="I3257"/>
      <c r="J3257" s="183"/>
      <c r="K3257"/>
      <c r="L3257" s="184"/>
      <c r="M3257" s="184"/>
      <c r="N3257" s="183"/>
    </row>
    <row r="3258" spans="1:14" x14ac:dyDescent="0.25">
      <c r="A3258"/>
      <c r="B3258"/>
      <c r="C3258"/>
      <c r="D3258"/>
      <c r="E3258"/>
      <c r="F3258"/>
      <c r="G3258"/>
      <c r="H3258"/>
      <c r="I3258"/>
      <c r="J3258" s="183"/>
      <c r="K3258"/>
      <c r="L3258" s="184"/>
      <c r="M3258" s="184"/>
      <c r="N3258" s="183"/>
    </row>
    <row r="3259" spans="1:14" x14ac:dyDescent="0.25">
      <c r="A3259"/>
      <c r="B3259"/>
      <c r="C3259"/>
      <c r="D3259"/>
      <c r="E3259"/>
      <c r="F3259"/>
      <c r="G3259"/>
      <c r="H3259"/>
      <c r="I3259"/>
      <c r="J3259" s="183"/>
      <c r="K3259"/>
      <c r="L3259" s="184"/>
      <c r="M3259" s="184"/>
      <c r="N3259" s="183"/>
    </row>
    <row r="3260" spans="1:14" x14ac:dyDescent="0.25">
      <c r="A3260"/>
      <c r="B3260"/>
      <c r="C3260"/>
      <c r="D3260"/>
      <c r="E3260"/>
      <c r="F3260"/>
      <c r="G3260"/>
      <c r="H3260"/>
      <c r="I3260"/>
      <c r="J3260" s="183"/>
      <c r="K3260"/>
      <c r="L3260" s="184"/>
      <c r="M3260" s="184"/>
      <c r="N3260" s="183"/>
    </row>
    <row r="3261" spans="1:14" x14ac:dyDescent="0.25">
      <c r="A3261"/>
      <c r="B3261"/>
      <c r="C3261"/>
      <c r="D3261"/>
      <c r="E3261"/>
      <c r="F3261"/>
      <c r="G3261"/>
      <c r="H3261"/>
      <c r="I3261"/>
      <c r="J3261" s="183"/>
      <c r="K3261"/>
      <c r="L3261" s="184"/>
      <c r="M3261" s="184"/>
      <c r="N3261" s="183"/>
    </row>
    <row r="3262" spans="1:14" x14ac:dyDescent="0.25">
      <c r="A3262"/>
      <c r="B3262"/>
      <c r="C3262"/>
      <c r="D3262"/>
      <c r="E3262"/>
      <c r="F3262"/>
      <c r="G3262"/>
      <c r="H3262"/>
      <c r="I3262"/>
      <c r="J3262" s="183"/>
      <c r="K3262"/>
      <c r="L3262" s="184"/>
      <c r="M3262" s="184"/>
      <c r="N3262" s="183"/>
    </row>
    <row r="3263" spans="1:14" x14ac:dyDescent="0.25">
      <c r="A3263"/>
      <c r="B3263"/>
      <c r="C3263"/>
      <c r="D3263"/>
      <c r="E3263"/>
      <c r="F3263"/>
      <c r="G3263"/>
      <c r="H3263"/>
      <c r="I3263"/>
      <c r="J3263" s="183"/>
      <c r="K3263"/>
      <c r="L3263" s="184"/>
      <c r="M3263" s="184"/>
      <c r="N3263" s="183"/>
    </row>
    <row r="3264" spans="1:14" x14ac:dyDescent="0.25">
      <c r="A3264"/>
      <c r="B3264"/>
      <c r="C3264"/>
      <c r="D3264"/>
      <c r="E3264"/>
      <c r="F3264"/>
      <c r="G3264"/>
      <c r="H3264"/>
      <c r="I3264"/>
      <c r="J3264" s="183"/>
      <c r="K3264"/>
      <c r="L3264" s="184"/>
      <c r="M3264" s="184"/>
      <c r="N3264" s="183"/>
    </row>
    <row r="3265" spans="1:14" x14ac:dyDescent="0.25">
      <c r="A3265"/>
      <c r="B3265"/>
      <c r="C3265"/>
      <c r="D3265"/>
      <c r="E3265"/>
      <c r="F3265"/>
      <c r="G3265"/>
      <c r="H3265"/>
      <c r="I3265"/>
      <c r="J3265" s="183"/>
      <c r="K3265"/>
      <c r="L3265" s="184"/>
      <c r="M3265" s="184"/>
      <c r="N3265" s="183"/>
    </row>
    <row r="3266" spans="1:14" x14ac:dyDescent="0.25">
      <c r="A3266"/>
      <c r="B3266"/>
      <c r="C3266"/>
      <c r="D3266"/>
      <c r="E3266"/>
      <c r="F3266"/>
      <c r="G3266"/>
      <c r="H3266"/>
      <c r="I3266"/>
      <c r="J3266" s="183"/>
      <c r="K3266"/>
      <c r="L3266" s="184"/>
      <c r="M3266" s="184"/>
      <c r="N3266" s="183"/>
    </row>
    <row r="3267" spans="1:14" x14ac:dyDescent="0.25">
      <c r="A3267"/>
      <c r="B3267"/>
      <c r="C3267"/>
      <c r="D3267"/>
      <c r="E3267"/>
      <c r="F3267"/>
      <c r="G3267"/>
      <c r="H3267"/>
      <c r="I3267"/>
      <c r="J3267" s="183"/>
      <c r="K3267"/>
      <c r="L3267" s="184"/>
      <c r="M3267" s="184"/>
      <c r="N3267" s="183"/>
    </row>
    <row r="3268" spans="1:14" x14ac:dyDescent="0.25">
      <c r="A3268"/>
      <c r="B3268"/>
      <c r="C3268"/>
      <c r="D3268"/>
      <c r="E3268"/>
      <c r="F3268"/>
      <c r="G3268"/>
      <c r="H3268"/>
      <c r="I3268"/>
      <c r="J3268" s="183"/>
      <c r="K3268"/>
      <c r="L3268" s="184"/>
      <c r="M3268" s="184"/>
      <c r="N3268" s="183"/>
    </row>
    <row r="3269" spans="1:14" x14ac:dyDescent="0.25">
      <c r="A3269"/>
      <c r="B3269"/>
      <c r="C3269"/>
      <c r="D3269"/>
      <c r="E3269"/>
      <c r="F3269"/>
      <c r="G3269"/>
      <c r="H3269"/>
      <c r="I3269"/>
      <c r="J3269" s="183"/>
      <c r="K3269"/>
      <c r="L3269" s="184"/>
      <c r="M3269" s="184"/>
      <c r="N3269" s="183"/>
    </row>
    <row r="3270" spans="1:14" x14ac:dyDescent="0.25">
      <c r="A3270"/>
      <c r="B3270"/>
      <c r="C3270"/>
      <c r="D3270"/>
      <c r="E3270"/>
      <c r="F3270"/>
      <c r="G3270"/>
      <c r="H3270"/>
      <c r="I3270"/>
      <c r="J3270" s="183"/>
      <c r="K3270"/>
      <c r="L3270" s="184"/>
      <c r="M3270" s="184"/>
      <c r="N3270" s="183"/>
    </row>
    <row r="3271" spans="1:14" x14ac:dyDescent="0.25">
      <c r="A3271"/>
      <c r="B3271"/>
      <c r="C3271"/>
      <c r="D3271"/>
      <c r="E3271"/>
      <c r="F3271"/>
      <c r="G3271"/>
      <c r="H3271"/>
      <c r="I3271"/>
      <c r="J3271" s="183"/>
      <c r="K3271"/>
      <c r="L3271" s="184"/>
      <c r="M3271" s="184"/>
      <c r="N3271" s="183"/>
    </row>
    <row r="3272" spans="1:14" x14ac:dyDescent="0.25">
      <c r="A3272"/>
      <c r="B3272"/>
      <c r="C3272"/>
      <c r="D3272"/>
      <c r="E3272"/>
      <c r="F3272"/>
      <c r="G3272"/>
      <c r="H3272"/>
      <c r="I3272"/>
      <c r="J3272" s="183"/>
      <c r="K3272"/>
      <c r="L3272" s="184"/>
      <c r="M3272" s="184"/>
      <c r="N3272" s="183"/>
    </row>
    <row r="3273" spans="1:14" x14ac:dyDescent="0.25">
      <c r="A3273"/>
      <c r="B3273"/>
      <c r="C3273"/>
      <c r="D3273"/>
      <c r="E3273"/>
      <c r="F3273"/>
      <c r="G3273"/>
      <c r="H3273"/>
      <c r="I3273"/>
      <c r="J3273" s="183"/>
      <c r="K3273"/>
      <c r="L3273" s="184"/>
      <c r="M3273" s="184"/>
      <c r="N3273" s="183"/>
    </row>
    <row r="3274" spans="1:14" x14ac:dyDescent="0.25">
      <c r="A3274"/>
      <c r="B3274"/>
      <c r="C3274"/>
      <c r="D3274"/>
      <c r="E3274"/>
      <c r="F3274"/>
      <c r="G3274"/>
      <c r="H3274"/>
      <c r="I3274"/>
      <c r="J3274" s="183"/>
      <c r="K3274"/>
      <c r="L3274" s="184"/>
      <c r="M3274" s="184"/>
      <c r="N3274" s="183"/>
    </row>
    <row r="3275" spans="1:14" x14ac:dyDescent="0.25">
      <c r="A3275"/>
      <c r="B3275"/>
      <c r="C3275"/>
      <c r="D3275"/>
      <c r="E3275"/>
      <c r="F3275"/>
      <c r="G3275"/>
      <c r="H3275"/>
      <c r="I3275"/>
      <c r="J3275" s="183"/>
      <c r="K3275"/>
      <c r="L3275" s="184"/>
      <c r="M3275" s="184"/>
      <c r="N3275" s="183"/>
    </row>
    <row r="3276" spans="1:14" x14ac:dyDescent="0.25">
      <c r="A3276"/>
      <c r="B3276"/>
      <c r="C3276"/>
      <c r="D3276"/>
      <c r="E3276"/>
      <c r="F3276"/>
      <c r="G3276"/>
      <c r="H3276"/>
      <c r="I3276"/>
      <c r="J3276" s="183"/>
      <c r="K3276"/>
      <c r="L3276" s="184"/>
      <c r="M3276" s="184"/>
      <c r="N3276" s="183"/>
    </row>
    <row r="3277" spans="1:14" x14ac:dyDescent="0.25">
      <c r="A3277"/>
      <c r="B3277"/>
      <c r="C3277"/>
      <c r="D3277"/>
      <c r="E3277"/>
      <c r="F3277"/>
      <c r="G3277"/>
      <c r="H3277"/>
      <c r="I3277"/>
      <c r="J3277" s="183"/>
      <c r="K3277"/>
      <c r="L3277" s="184"/>
      <c r="M3277" s="184"/>
      <c r="N3277" s="183"/>
    </row>
    <row r="3278" spans="1:14" x14ac:dyDescent="0.25">
      <c r="A3278"/>
      <c r="B3278"/>
      <c r="C3278"/>
      <c r="D3278"/>
      <c r="E3278"/>
      <c r="F3278"/>
      <c r="G3278"/>
      <c r="H3278"/>
      <c r="I3278"/>
      <c r="J3278" s="183"/>
      <c r="K3278"/>
      <c r="L3278" s="184"/>
      <c r="M3278" s="184"/>
      <c r="N3278" s="183"/>
    </row>
    <row r="3279" spans="1:14" x14ac:dyDescent="0.25">
      <c r="A3279"/>
      <c r="B3279"/>
      <c r="C3279"/>
      <c r="D3279"/>
      <c r="E3279"/>
      <c r="F3279"/>
      <c r="G3279"/>
      <c r="H3279"/>
      <c r="I3279"/>
      <c r="J3279" s="183"/>
      <c r="K3279"/>
      <c r="L3279" s="184"/>
      <c r="M3279" s="184"/>
      <c r="N3279" s="183"/>
    </row>
    <row r="3280" spans="1:14" x14ac:dyDescent="0.25">
      <c r="A3280"/>
      <c r="B3280"/>
      <c r="C3280"/>
      <c r="D3280"/>
      <c r="E3280"/>
      <c r="F3280"/>
      <c r="G3280"/>
      <c r="H3280"/>
      <c r="I3280"/>
      <c r="J3280" s="183"/>
      <c r="K3280"/>
      <c r="L3280" s="184"/>
      <c r="M3280" s="184"/>
      <c r="N3280" s="183"/>
    </row>
    <row r="3281" spans="1:14" x14ac:dyDescent="0.25">
      <c r="A3281"/>
      <c r="B3281"/>
      <c r="C3281"/>
      <c r="D3281"/>
      <c r="E3281"/>
      <c r="F3281"/>
      <c r="G3281"/>
      <c r="H3281"/>
      <c r="I3281"/>
      <c r="J3281" s="183"/>
      <c r="K3281"/>
      <c r="L3281" s="184"/>
      <c r="M3281" s="184"/>
      <c r="N3281" s="183"/>
    </row>
    <row r="3282" spans="1:14" x14ac:dyDescent="0.25">
      <c r="A3282"/>
      <c r="B3282"/>
      <c r="C3282"/>
      <c r="D3282"/>
      <c r="E3282"/>
      <c r="F3282"/>
      <c r="G3282"/>
      <c r="H3282"/>
      <c r="I3282"/>
      <c r="J3282" s="183"/>
      <c r="K3282"/>
      <c r="L3282" s="184"/>
      <c r="M3282" s="184"/>
      <c r="N3282" s="183"/>
    </row>
    <row r="3283" spans="1:14" x14ac:dyDescent="0.25">
      <c r="A3283"/>
      <c r="B3283"/>
      <c r="C3283"/>
      <c r="D3283"/>
      <c r="E3283"/>
      <c r="F3283"/>
      <c r="G3283"/>
      <c r="H3283"/>
      <c r="I3283"/>
      <c r="J3283" s="183"/>
      <c r="K3283"/>
      <c r="L3283" s="184"/>
      <c r="M3283" s="184"/>
      <c r="N3283" s="183"/>
    </row>
    <row r="3284" spans="1:14" x14ac:dyDescent="0.25">
      <c r="A3284"/>
      <c r="B3284"/>
      <c r="C3284"/>
      <c r="D3284"/>
      <c r="E3284"/>
      <c r="F3284"/>
      <c r="G3284"/>
      <c r="H3284"/>
      <c r="I3284"/>
      <c r="J3284" s="183"/>
      <c r="K3284"/>
      <c r="L3284" s="184"/>
      <c r="M3284" s="184"/>
      <c r="N3284" s="183"/>
    </row>
    <row r="3285" spans="1:14" x14ac:dyDescent="0.25">
      <c r="A3285"/>
      <c r="B3285"/>
      <c r="C3285"/>
      <c r="D3285"/>
      <c r="E3285"/>
      <c r="F3285"/>
      <c r="G3285"/>
      <c r="H3285"/>
      <c r="I3285"/>
      <c r="J3285" s="183"/>
      <c r="K3285"/>
      <c r="L3285" s="184"/>
      <c r="M3285" s="184"/>
      <c r="N3285" s="183"/>
    </row>
    <row r="3286" spans="1:14" x14ac:dyDescent="0.25">
      <c r="A3286"/>
      <c r="B3286"/>
      <c r="C3286"/>
      <c r="D3286"/>
      <c r="E3286"/>
      <c r="F3286"/>
      <c r="G3286"/>
      <c r="H3286"/>
      <c r="I3286"/>
      <c r="J3286" s="183"/>
      <c r="K3286"/>
      <c r="L3286" s="184"/>
      <c r="M3286" s="184"/>
      <c r="N3286" s="183"/>
    </row>
    <row r="3287" spans="1:14" x14ac:dyDescent="0.25">
      <c r="A3287"/>
      <c r="B3287"/>
      <c r="C3287"/>
      <c r="D3287"/>
      <c r="E3287"/>
      <c r="F3287"/>
      <c r="G3287"/>
      <c r="H3287"/>
      <c r="I3287"/>
      <c r="J3287" s="183"/>
      <c r="K3287"/>
      <c r="L3287" s="184"/>
      <c r="M3287" s="184"/>
      <c r="N3287" s="183"/>
    </row>
    <row r="3288" spans="1:14" x14ac:dyDescent="0.25">
      <c r="A3288"/>
      <c r="B3288"/>
      <c r="C3288"/>
      <c r="D3288"/>
      <c r="E3288"/>
      <c r="F3288"/>
      <c r="G3288"/>
      <c r="H3288"/>
      <c r="I3288"/>
      <c r="J3288" s="183"/>
      <c r="K3288"/>
      <c r="L3288" s="184"/>
      <c r="M3288" s="184"/>
      <c r="N3288" s="183"/>
    </row>
    <row r="3289" spans="1:14" x14ac:dyDescent="0.25">
      <c r="A3289"/>
      <c r="B3289"/>
      <c r="C3289"/>
      <c r="D3289"/>
      <c r="E3289"/>
      <c r="F3289"/>
      <c r="G3289"/>
      <c r="H3289"/>
      <c r="I3289"/>
      <c r="J3289" s="183"/>
      <c r="K3289"/>
      <c r="L3289" s="184"/>
      <c r="M3289" s="184"/>
      <c r="N3289" s="183"/>
    </row>
    <row r="3290" spans="1:14" x14ac:dyDescent="0.25">
      <c r="A3290"/>
      <c r="B3290"/>
      <c r="C3290"/>
      <c r="D3290"/>
      <c r="E3290"/>
      <c r="F3290"/>
      <c r="G3290"/>
      <c r="H3290"/>
      <c r="I3290"/>
      <c r="J3290" s="183"/>
      <c r="K3290"/>
      <c r="L3290" s="184"/>
      <c r="M3290" s="184"/>
      <c r="N3290" s="183"/>
    </row>
    <row r="3291" spans="1:14" x14ac:dyDescent="0.25">
      <c r="A3291"/>
      <c r="B3291"/>
      <c r="C3291"/>
      <c r="D3291"/>
      <c r="E3291"/>
      <c r="F3291"/>
      <c r="G3291"/>
      <c r="H3291"/>
      <c r="I3291"/>
      <c r="J3291" s="183"/>
      <c r="K3291"/>
      <c r="L3291" s="184"/>
      <c r="M3291" s="184"/>
      <c r="N3291" s="183"/>
    </row>
    <row r="3292" spans="1:14" x14ac:dyDescent="0.25">
      <c r="A3292"/>
      <c r="B3292"/>
      <c r="C3292"/>
      <c r="D3292"/>
      <c r="E3292"/>
      <c r="F3292"/>
      <c r="G3292"/>
      <c r="H3292"/>
      <c r="I3292"/>
      <c r="J3292" s="183"/>
      <c r="K3292"/>
      <c r="L3292" s="184"/>
      <c r="M3292" s="184"/>
      <c r="N3292" s="183"/>
    </row>
    <row r="3293" spans="1:14" x14ac:dyDescent="0.25">
      <c r="A3293"/>
      <c r="B3293"/>
      <c r="C3293"/>
      <c r="D3293"/>
      <c r="E3293"/>
      <c r="F3293"/>
      <c r="G3293"/>
      <c r="H3293"/>
      <c r="I3293"/>
      <c r="J3293" s="183"/>
      <c r="K3293"/>
      <c r="L3293" s="184"/>
      <c r="M3293" s="184"/>
      <c r="N3293" s="183"/>
    </row>
    <row r="3294" spans="1:14" x14ac:dyDescent="0.25">
      <c r="A3294"/>
      <c r="B3294"/>
      <c r="C3294"/>
      <c r="D3294"/>
      <c r="E3294"/>
      <c r="F3294"/>
      <c r="G3294"/>
      <c r="H3294"/>
      <c r="I3294"/>
      <c r="J3294" s="183"/>
      <c r="K3294"/>
      <c r="L3294" s="184"/>
      <c r="M3294" s="184"/>
      <c r="N3294" s="183"/>
    </row>
    <row r="3295" spans="1:14" x14ac:dyDescent="0.25">
      <c r="A3295"/>
      <c r="B3295"/>
      <c r="C3295"/>
      <c r="D3295"/>
      <c r="E3295"/>
      <c r="F3295"/>
      <c r="G3295"/>
      <c r="H3295"/>
      <c r="I3295"/>
      <c r="J3295" s="183"/>
      <c r="K3295"/>
      <c r="L3295" s="184"/>
      <c r="M3295" s="184"/>
      <c r="N3295" s="183"/>
    </row>
    <row r="3296" spans="1:14" x14ac:dyDescent="0.25">
      <c r="A3296"/>
      <c r="B3296"/>
      <c r="C3296"/>
      <c r="D3296"/>
      <c r="E3296"/>
      <c r="F3296"/>
      <c r="G3296"/>
      <c r="H3296"/>
      <c r="I3296"/>
      <c r="J3296" s="183"/>
      <c r="K3296"/>
      <c r="L3296" s="184"/>
      <c r="M3296" s="184"/>
      <c r="N3296" s="183"/>
    </row>
    <row r="3297" spans="1:14" x14ac:dyDescent="0.25">
      <c r="A3297"/>
      <c r="B3297"/>
      <c r="C3297"/>
      <c r="D3297"/>
      <c r="E3297"/>
      <c r="F3297"/>
      <c r="G3297"/>
      <c r="H3297"/>
      <c r="I3297"/>
      <c r="J3297" s="183"/>
      <c r="K3297"/>
      <c r="L3297" s="184"/>
      <c r="M3297" s="184"/>
      <c r="N3297" s="183"/>
    </row>
    <row r="3298" spans="1:14" x14ac:dyDescent="0.25">
      <c r="A3298"/>
      <c r="B3298"/>
      <c r="C3298"/>
      <c r="D3298"/>
      <c r="E3298"/>
      <c r="F3298"/>
      <c r="G3298"/>
      <c r="H3298"/>
      <c r="I3298"/>
      <c r="J3298" s="183"/>
      <c r="K3298"/>
      <c r="L3298" s="184"/>
      <c r="M3298" s="184"/>
      <c r="N3298" s="183"/>
    </row>
    <row r="3299" spans="1:14" x14ac:dyDescent="0.25">
      <c r="A3299"/>
      <c r="B3299"/>
      <c r="C3299"/>
      <c r="D3299"/>
      <c r="E3299"/>
      <c r="F3299"/>
      <c r="G3299"/>
      <c r="H3299"/>
      <c r="I3299"/>
      <c r="J3299" s="183"/>
      <c r="K3299"/>
      <c r="L3299" s="184"/>
      <c r="M3299" s="184"/>
      <c r="N3299" s="183"/>
    </row>
    <row r="3300" spans="1:14" x14ac:dyDescent="0.25">
      <c r="A3300"/>
      <c r="B3300"/>
      <c r="C3300"/>
      <c r="D3300"/>
      <c r="E3300"/>
      <c r="F3300"/>
      <c r="G3300"/>
      <c r="H3300"/>
      <c r="I3300"/>
      <c r="J3300" s="183"/>
      <c r="K3300"/>
      <c r="L3300" s="184"/>
      <c r="M3300" s="184"/>
      <c r="N3300" s="183"/>
    </row>
    <row r="3301" spans="1:14" x14ac:dyDescent="0.25">
      <c r="A3301"/>
      <c r="B3301"/>
      <c r="C3301"/>
      <c r="D3301"/>
      <c r="E3301"/>
      <c r="F3301"/>
      <c r="G3301"/>
      <c r="H3301"/>
      <c r="I3301"/>
      <c r="J3301" s="183"/>
      <c r="K3301"/>
      <c r="L3301" s="184"/>
      <c r="M3301" s="184"/>
      <c r="N3301" s="183"/>
    </row>
    <row r="3302" spans="1:14" x14ac:dyDescent="0.25">
      <c r="A3302"/>
      <c r="B3302"/>
      <c r="C3302"/>
      <c r="D3302"/>
      <c r="E3302"/>
      <c r="F3302"/>
      <c r="G3302"/>
      <c r="H3302"/>
      <c r="I3302"/>
      <c r="J3302" s="183"/>
      <c r="K3302"/>
      <c r="L3302" s="184"/>
      <c r="M3302" s="184"/>
      <c r="N3302" s="183"/>
    </row>
    <row r="3303" spans="1:14" x14ac:dyDescent="0.25">
      <c r="A3303"/>
      <c r="B3303"/>
      <c r="C3303"/>
      <c r="D3303"/>
      <c r="E3303"/>
      <c r="F3303"/>
      <c r="G3303"/>
      <c r="H3303"/>
      <c r="I3303"/>
      <c r="J3303" s="183"/>
      <c r="K3303"/>
      <c r="L3303" s="184"/>
      <c r="M3303" s="184"/>
      <c r="N3303" s="183"/>
    </row>
    <row r="3304" spans="1:14" x14ac:dyDescent="0.25">
      <c r="A3304"/>
      <c r="B3304"/>
      <c r="C3304"/>
      <c r="D3304"/>
      <c r="E3304"/>
      <c r="F3304"/>
      <c r="G3304"/>
      <c r="H3304"/>
      <c r="I3304"/>
      <c r="J3304" s="183"/>
      <c r="K3304"/>
      <c r="L3304" s="184"/>
      <c r="M3304" s="184"/>
      <c r="N3304" s="183"/>
    </row>
    <row r="3305" spans="1:14" x14ac:dyDescent="0.25">
      <c r="A3305"/>
      <c r="B3305"/>
      <c r="C3305"/>
      <c r="D3305"/>
      <c r="E3305"/>
      <c r="F3305"/>
      <c r="G3305"/>
      <c r="H3305"/>
      <c r="I3305"/>
      <c r="J3305" s="183"/>
      <c r="K3305"/>
      <c r="L3305" s="184"/>
      <c r="M3305" s="184"/>
      <c r="N3305" s="183"/>
    </row>
    <row r="3306" spans="1:14" x14ac:dyDescent="0.25">
      <c r="A3306"/>
      <c r="B3306"/>
      <c r="C3306"/>
      <c r="D3306"/>
      <c r="E3306"/>
      <c r="F3306"/>
      <c r="G3306"/>
      <c r="H3306"/>
      <c r="I3306"/>
      <c r="J3306" s="183"/>
      <c r="K3306"/>
      <c r="L3306" s="184"/>
      <c r="M3306" s="184"/>
      <c r="N3306" s="183"/>
    </row>
    <row r="3307" spans="1:14" x14ac:dyDescent="0.25">
      <c r="A3307"/>
      <c r="B3307"/>
      <c r="C3307"/>
      <c r="D3307"/>
      <c r="E3307"/>
      <c r="F3307"/>
      <c r="G3307"/>
      <c r="H3307"/>
      <c r="I3307"/>
      <c r="J3307" s="183"/>
      <c r="K3307"/>
      <c r="L3307" s="184"/>
      <c r="M3307" s="184"/>
      <c r="N3307" s="183"/>
    </row>
    <row r="3308" spans="1:14" x14ac:dyDescent="0.25">
      <c r="A3308"/>
      <c r="B3308"/>
      <c r="C3308"/>
      <c r="D3308"/>
      <c r="E3308"/>
      <c r="F3308"/>
      <c r="G3308"/>
      <c r="H3308"/>
      <c r="I3308"/>
      <c r="J3308" s="183"/>
      <c r="K3308"/>
      <c r="L3308" s="184"/>
      <c r="M3308" s="184"/>
      <c r="N3308" s="183"/>
    </row>
    <row r="3309" spans="1:14" x14ac:dyDescent="0.25">
      <c r="A3309"/>
      <c r="B3309"/>
      <c r="C3309"/>
      <c r="D3309"/>
      <c r="E3309"/>
      <c r="F3309"/>
      <c r="G3309"/>
      <c r="H3309"/>
      <c r="I3309"/>
      <c r="J3309" s="183"/>
      <c r="K3309"/>
      <c r="L3309" s="184"/>
      <c r="M3309" s="184"/>
      <c r="N3309" s="183"/>
    </row>
    <row r="3310" spans="1:14" x14ac:dyDescent="0.25">
      <c r="A3310"/>
      <c r="B3310"/>
      <c r="C3310"/>
      <c r="D3310"/>
      <c r="E3310"/>
      <c r="F3310"/>
      <c r="G3310"/>
      <c r="H3310"/>
      <c r="I3310"/>
      <c r="J3310" s="183"/>
      <c r="K3310"/>
      <c r="L3310" s="184"/>
      <c r="M3310" s="184"/>
      <c r="N3310" s="183"/>
    </row>
    <row r="3311" spans="1:14" x14ac:dyDescent="0.25">
      <c r="A3311"/>
      <c r="B3311"/>
      <c r="C3311"/>
      <c r="D3311"/>
      <c r="E3311"/>
      <c r="F3311"/>
      <c r="G3311"/>
      <c r="H3311"/>
      <c r="I3311"/>
      <c r="J3311" s="183"/>
      <c r="K3311"/>
      <c r="L3311" s="184"/>
      <c r="M3311" s="184"/>
      <c r="N3311" s="183"/>
    </row>
    <row r="3312" spans="1:14" x14ac:dyDescent="0.25">
      <c r="A3312"/>
      <c r="B3312"/>
      <c r="C3312"/>
      <c r="D3312"/>
      <c r="E3312"/>
      <c r="F3312"/>
      <c r="G3312"/>
      <c r="H3312"/>
      <c r="I3312"/>
      <c r="J3312" s="183"/>
      <c r="K3312"/>
      <c r="L3312" s="184"/>
      <c r="M3312" s="184"/>
      <c r="N3312" s="183"/>
    </row>
    <row r="3313" spans="1:14" x14ac:dyDescent="0.25">
      <c r="A3313"/>
      <c r="B3313"/>
      <c r="C3313"/>
      <c r="D3313"/>
      <c r="E3313"/>
      <c r="F3313"/>
      <c r="G3313"/>
      <c r="H3313"/>
      <c r="I3313"/>
      <c r="J3313" s="183"/>
      <c r="K3313"/>
      <c r="L3313" s="184"/>
      <c r="M3313" s="184"/>
      <c r="N3313" s="183"/>
    </row>
    <row r="3314" spans="1:14" x14ac:dyDescent="0.25">
      <c r="A3314"/>
      <c r="B3314"/>
      <c r="C3314"/>
      <c r="D3314"/>
      <c r="E3314"/>
      <c r="F3314"/>
      <c r="G3314"/>
      <c r="H3314"/>
      <c r="I3314"/>
      <c r="J3314" s="183"/>
      <c r="K3314"/>
      <c r="L3314" s="184"/>
      <c r="M3314" s="184"/>
      <c r="N3314" s="183"/>
    </row>
    <row r="3315" spans="1:14" x14ac:dyDescent="0.25">
      <c r="A3315"/>
      <c r="B3315"/>
      <c r="C3315"/>
      <c r="D3315"/>
      <c r="E3315"/>
      <c r="F3315"/>
      <c r="G3315"/>
      <c r="H3315"/>
      <c r="I3315"/>
      <c r="J3315" s="183"/>
      <c r="K3315"/>
      <c r="L3315" s="184"/>
      <c r="M3315" s="184"/>
      <c r="N3315" s="183"/>
    </row>
    <row r="3316" spans="1:14" x14ac:dyDescent="0.25">
      <c r="A3316"/>
      <c r="B3316"/>
      <c r="C3316"/>
      <c r="D3316"/>
      <c r="E3316"/>
      <c r="F3316"/>
      <c r="G3316"/>
      <c r="H3316"/>
      <c r="I3316"/>
      <c r="J3316" s="183"/>
      <c r="K3316"/>
      <c r="L3316" s="184"/>
      <c r="M3316" s="184"/>
      <c r="N3316" s="183"/>
    </row>
    <row r="3317" spans="1:14" x14ac:dyDescent="0.25">
      <c r="A3317"/>
      <c r="B3317"/>
      <c r="C3317"/>
      <c r="D3317"/>
      <c r="E3317"/>
      <c r="F3317"/>
      <c r="G3317"/>
      <c r="H3317"/>
      <c r="I3317"/>
      <c r="J3317" s="183"/>
      <c r="K3317"/>
      <c r="L3317" s="184"/>
      <c r="M3317" s="184"/>
      <c r="N3317" s="183"/>
    </row>
    <row r="3318" spans="1:14" x14ac:dyDescent="0.25">
      <c r="A3318"/>
      <c r="B3318"/>
      <c r="C3318"/>
      <c r="D3318"/>
      <c r="E3318"/>
      <c r="F3318"/>
      <c r="G3318"/>
      <c r="H3318"/>
      <c r="I3318"/>
      <c r="J3318" s="183"/>
      <c r="K3318"/>
      <c r="L3318" s="184"/>
      <c r="M3318" s="184"/>
      <c r="N3318" s="183"/>
    </row>
    <row r="3319" spans="1:14" x14ac:dyDescent="0.25">
      <c r="A3319"/>
      <c r="B3319"/>
      <c r="C3319"/>
      <c r="D3319"/>
      <c r="E3319"/>
      <c r="F3319"/>
      <c r="G3319"/>
      <c r="H3319"/>
      <c r="I3319"/>
      <c r="J3319" s="183"/>
      <c r="K3319"/>
      <c r="L3319" s="184"/>
      <c r="M3319" s="184"/>
      <c r="N3319" s="183"/>
    </row>
    <row r="3320" spans="1:14" x14ac:dyDescent="0.25">
      <c r="A3320"/>
      <c r="B3320"/>
      <c r="C3320"/>
      <c r="D3320"/>
      <c r="E3320"/>
      <c r="F3320"/>
      <c r="G3320"/>
      <c r="H3320"/>
      <c r="I3320"/>
      <c r="J3320" s="183"/>
      <c r="K3320"/>
      <c r="L3320" s="184"/>
      <c r="M3320" s="184"/>
      <c r="N3320" s="183"/>
    </row>
    <row r="3321" spans="1:14" x14ac:dyDescent="0.25">
      <c r="A3321"/>
      <c r="B3321"/>
      <c r="C3321"/>
      <c r="D3321"/>
      <c r="E3321"/>
      <c r="F3321"/>
      <c r="G3321"/>
      <c r="H3321"/>
      <c r="I3321"/>
      <c r="J3321" s="183"/>
      <c r="K3321"/>
      <c r="L3321" s="184"/>
      <c r="M3321" s="184"/>
      <c r="N3321" s="183"/>
    </row>
    <row r="3322" spans="1:14" x14ac:dyDescent="0.25">
      <c r="A3322"/>
      <c r="B3322"/>
      <c r="C3322"/>
      <c r="D3322"/>
      <c r="E3322"/>
      <c r="F3322"/>
      <c r="G3322"/>
      <c r="H3322"/>
      <c r="I3322"/>
      <c r="J3322" s="183"/>
      <c r="K3322"/>
      <c r="L3322" s="184"/>
      <c r="M3322" s="184"/>
      <c r="N3322" s="183"/>
    </row>
    <row r="3323" spans="1:14" x14ac:dyDescent="0.25">
      <c r="A3323"/>
      <c r="B3323"/>
      <c r="C3323"/>
      <c r="D3323"/>
      <c r="E3323"/>
      <c r="F3323"/>
      <c r="G3323"/>
      <c r="H3323"/>
      <c r="I3323"/>
      <c r="J3323" s="183"/>
      <c r="K3323"/>
      <c r="L3323" s="184"/>
      <c r="M3323" s="184"/>
      <c r="N3323" s="183"/>
    </row>
    <row r="3324" spans="1:14" x14ac:dyDescent="0.25">
      <c r="A3324"/>
      <c r="B3324"/>
      <c r="C3324"/>
      <c r="D3324"/>
      <c r="E3324"/>
      <c r="F3324"/>
      <c r="G3324"/>
      <c r="H3324"/>
      <c r="I3324"/>
      <c r="J3324" s="183"/>
      <c r="K3324"/>
      <c r="L3324" s="184"/>
      <c r="M3324" s="184"/>
      <c r="N3324" s="183"/>
    </row>
    <row r="3325" spans="1:14" x14ac:dyDescent="0.25">
      <c r="A3325"/>
      <c r="B3325"/>
      <c r="C3325"/>
      <c r="D3325"/>
      <c r="E3325"/>
      <c r="F3325"/>
      <c r="G3325"/>
      <c r="H3325"/>
      <c r="I3325"/>
      <c r="J3325" s="183"/>
      <c r="K3325"/>
      <c r="L3325" s="184"/>
      <c r="M3325" s="184"/>
      <c r="N3325" s="183"/>
    </row>
    <row r="3326" spans="1:14" x14ac:dyDescent="0.25">
      <c r="A3326"/>
      <c r="B3326"/>
      <c r="C3326"/>
      <c r="D3326"/>
      <c r="E3326"/>
      <c r="F3326"/>
      <c r="G3326"/>
      <c r="H3326"/>
      <c r="I3326"/>
      <c r="J3326" s="183"/>
      <c r="K3326"/>
      <c r="L3326" s="184"/>
      <c r="M3326" s="184"/>
      <c r="N3326" s="183"/>
    </row>
    <row r="3327" spans="1:14" x14ac:dyDescent="0.25">
      <c r="A3327"/>
      <c r="B3327"/>
      <c r="C3327"/>
      <c r="D3327"/>
      <c r="E3327"/>
      <c r="F3327"/>
      <c r="G3327"/>
      <c r="H3327"/>
      <c r="I3327"/>
      <c r="J3327" s="183"/>
      <c r="K3327"/>
      <c r="L3327" s="184"/>
      <c r="M3327" s="184"/>
      <c r="N3327" s="183"/>
    </row>
    <row r="3328" spans="1:14" x14ac:dyDescent="0.25">
      <c r="A3328"/>
      <c r="B3328"/>
      <c r="C3328"/>
      <c r="D3328"/>
      <c r="E3328"/>
      <c r="F3328"/>
      <c r="G3328"/>
      <c r="H3328"/>
      <c r="I3328"/>
      <c r="J3328" s="183"/>
      <c r="K3328"/>
      <c r="L3328" s="184"/>
      <c r="M3328" s="184"/>
      <c r="N3328" s="183"/>
    </row>
    <row r="3329" spans="1:14" x14ac:dyDescent="0.25">
      <c r="A3329"/>
      <c r="B3329"/>
      <c r="C3329"/>
      <c r="D3329"/>
      <c r="E3329"/>
      <c r="F3329"/>
      <c r="G3329"/>
      <c r="H3329"/>
      <c r="I3329"/>
      <c r="J3329" s="183"/>
      <c r="K3329"/>
      <c r="L3329" s="184"/>
      <c r="M3329" s="184"/>
      <c r="N3329" s="183"/>
    </row>
    <row r="3330" spans="1:14" x14ac:dyDescent="0.25">
      <c r="A3330"/>
      <c r="B3330"/>
      <c r="C3330"/>
      <c r="D3330"/>
      <c r="E3330"/>
      <c r="F3330"/>
      <c r="G3330"/>
      <c r="H3330"/>
      <c r="I3330"/>
      <c r="J3330" s="183"/>
      <c r="K3330"/>
      <c r="L3330" s="184"/>
      <c r="M3330" s="184"/>
      <c r="N3330" s="183"/>
    </row>
    <row r="3331" spans="1:14" x14ac:dyDescent="0.25">
      <c r="A3331"/>
      <c r="B3331"/>
      <c r="C3331"/>
      <c r="D3331"/>
      <c r="E3331"/>
      <c r="F3331"/>
      <c r="G3331"/>
      <c r="H3331"/>
      <c r="I3331"/>
      <c r="J3331" s="183"/>
      <c r="K3331"/>
      <c r="L3331" s="184"/>
      <c r="M3331" s="184"/>
      <c r="N3331" s="183"/>
    </row>
    <row r="3332" spans="1:14" x14ac:dyDescent="0.25">
      <c r="A3332"/>
      <c r="B3332"/>
      <c r="C3332"/>
      <c r="D3332"/>
      <c r="E3332"/>
      <c r="F3332"/>
      <c r="G3332"/>
      <c r="H3332"/>
      <c r="I3332"/>
      <c r="J3332" s="183"/>
      <c r="K3332"/>
      <c r="L3332" s="184"/>
      <c r="M3332" s="184"/>
      <c r="N3332" s="183"/>
    </row>
    <row r="3333" spans="1:14" x14ac:dyDescent="0.25">
      <c r="A3333"/>
      <c r="B3333"/>
      <c r="C3333"/>
      <c r="D3333"/>
      <c r="E3333"/>
      <c r="F3333"/>
      <c r="G3333"/>
      <c r="H3333"/>
      <c r="I3333"/>
      <c r="J3333" s="183"/>
      <c r="K3333"/>
      <c r="L3333" s="184"/>
      <c r="M3333" s="184"/>
      <c r="N3333" s="183"/>
    </row>
    <row r="3334" spans="1:14" x14ac:dyDescent="0.25">
      <c r="A3334"/>
      <c r="B3334"/>
      <c r="C3334"/>
      <c r="D3334"/>
      <c r="E3334"/>
      <c r="F3334"/>
      <c r="G3334"/>
      <c r="H3334"/>
      <c r="I3334"/>
      <c r="J3334" s="183"/>
      <c r="K3334"/>
      <c r="L3334" s="184"/>
      <c r="M3334" s="184"/>
      <c r="N3334" s="183"/>
    </row>
    <row r="3335" spans="1:14" x14ac:dyDescent="0.25">
      <c r="A3335"/>
      <c r="B3335"/>
      <c r="C3335"/>
      <c r="D3335"/>
      <c r="E3335"/>
      <c r="F3335"/>
      <c r="G3335"/>
      <c r="H3335"/>
      <c r="I3335"/>
      <c r="J3335" s="183"/>
      <c r="K3335"/>
      <c r="L3335" s="184"/>
      <c r="M3335" s="184"/>
      <c r="N3335" s="183"/>
    </row>
    <row r="3336" spans="1:14" x14ac:dyDescent="0.25">
      <c r="A3336"/>
      <c r="B3336"/>
      <c r="C3336"/>
      <c r="D3336"/>
      <c r="E3336"/>
      <c r="F3336"/>
      <c r="G3336"/>
      <c r="H3336"/>
      <c r="I3336"/>
      <c r="J3336" s="183"/>
      <c r="K3336"/>
      <c r="L3336" s="184"/>
      <c r="M3336" s="184"/>
      <c r="N3336" s="183"/>
    </row>
    <row r="3337" spans="1:14" x14ac:dyDescent="0.25">
      <c r="A3337"/>
      <c r="B3337"/>
      <c r="C3337"/>
      <c r="D3337"/>
      <c r="E3337"/>
      <c r="F3337"/>
      <c r="G3337"/>
      <c r="H3337"/>
      <c r="I3337"/>
      <c r="J3337" s="183"/>
      <c r="K3337"/>
      <c r="L3337" s="184"/>
      <c r="M3337" s="184"/>
      <c r="N3337" s="183"/>
    </row>
    <row r="3338" spans="1:14" x14ac:dyDescent="0.25">
      <c r="A3338"/>
      <c r="B3338"/>
      <c r="C3338"/>
      <c r="D3338"/>
      <c r="E3338"/>
      <c r="F3338"/>
      <c r="G3338"/>
      <c r="H3338"/>
      <c r="I3338"/>
      <c r="J3338" s="183"/>
      <c r="K3338"/>
      <c r="L3338" s="184"/>
      <c r="M3338" s="184"/>
      <c r="N3338" s="183"/>
    </row>
    <row r="3339" spans="1:14" x14ac:dyDescent="0.25">
      <c r="A3339"/>
      <c r="B3339"/>
      <c r="C3339"/>
      <c r="D3339"/>
      <c r="E3339"/>
      <c r="F3339"/>
      <c r="G3339"/>
      <c r="H3339"/>
      <c r="I3339"/>
      <c r="J3339" s="183"/>
      <c r="K3339"/>
      <c r="L3339" s="184"/>
      <c r="M3339" s="184"/>
      <c r="N3339" s="183"/>
    </row>
    <row r="3340" spans="1:14" x14ac:dyDescent="0.25">
      <c r="A3340"/>
      <c r="B3340"/>
      <c r="C3340"/>
      <c r="D3340"/>
      <c r="E3340"/>
      <c r="F3340"/>
      <c r="G3340"/>
      <c r="H3340"/>
      <c r="I3340"/>
      <c r="J3340" s="183"/>
      <c r="K3340"/>
      <c r="L3340" s="184"/>
      <c r="M3340" s="184"/>
      <c r="N3340" s="183"/>
    </row>
    <row r="3341" spans="1:14" x14ac:dyDescent="0.25">
      <c r="A3341"/>
      <c r="B3341"/>
      <c r="C3341"/>
      <c r="D3341"/>
      <c r="E3341"/>
      <c r="F3341"/>
      <c r="G3341"/>
      <c r="H3341"/>
      <c r="I3341"/>
      <c r="J3341" s="183"/>
      <c r="K3341"/>
      <c r="L3341" s="184"/>
      <c r="M3341" s="184"/>
      <c r="N3341" s="183"/>
    </row>
    <row r="3342" spans="1:14" x14ac:dyDescent="0.25">
      <c r="A3342"/>
      <c r="B3342"/>
      <c r="C3342"/>
      <c r="D3342"/>
      <c r="E3342"/>
      <c r="F3342"/>
      <c r="G3342"/>
      <c r="H3342"/>
      <c r="I3342"/>
      <c r="J3342" s="183"/>
      <c r="K3342"/>
      <c r="L3342" s="184"/>
      <c r="M3342" s="184"/>
      <c r="N3342" s="183"/>
    </row>
    <row r="3343" spans="1:14" x14ac:dyDescent="0.25">
      <c r="A3343"/>
      <c r="B3343"/>
      <c r="C3343"/>
      <c r="D3343"/>
      <c r="E3343"/>
      <c r="F3343"/>
      <c r="G3343"/>
      <c r="H3343"/>
      <c r="I3343"/>
      <c r="J3343" s="183"/>
      <c r="K3343"/>
      <c r="L3343" s="184"/>
      <c r="M3343" s="184"/>
      <c r="N3343" s="183"/>
    </row>
    <row r="3344" spans="1:14" x14ac:dyDescent="0.25">
      <c r="A3344"/>
      <c r="B3344"/>
      <c r="C3344"/>
      <c r="D3344"/>
      <c r="E3344"/>
      <c r="F3344"/>
      <c r="G3344"/>
      <c r="H3344"/>
      <c r="I3344"/>
      <c r="J3344" s="183"/>
      <c r="K3344"/>
      <c r="L3344" s="184"/>
      <c r="M3344" s="184"/>
      <c r="N3344" s="183"/>
    </row>
    <row r="3345" spans="1:14" x14ac:dyDescent="0.25">
      <c r="A3345"/>
      <c r="B3345"/>
      <c r="C3345"/>
      <c r="D3345"/>
      <c r="E3345"/>
      <c r="F3345"/>
      <c r="G3345"/>
      <c r="H3345"/>
      <c r="I3345"/>
      <c r="J3345" s="183"/>
      <c r="K3345"/>
      <c r="L3345" s="184"/>
      <c r="M3345" s="184"/>
      <c r="N3345" s="183"/>
    </row>
    <row r="3346" spans="1:14" x14ac:dyDescent="0.25">
      <c r="A3346"/>
      <c r="B3346"/>
      <c r="C3346"/>
      <c r="D3346"/>
      <c r="E3346"/>
      <c r="F3346"/>
      <c r="G3346"/>
      <c r="H3346"/>
      <c r="I3346"/>
      <c r="J3346" s="183"/>
      <c r="K3346"/>
      <c r="L3346" s="184"/>
      <c r="M3346" s="184"/>
      <c r="N3346" s="183"/>
    </row>
    <row r="3347" spans="1:14" x14ac:dyDescent="0.25">
      <c r="A3347"/>
      <c r="B3347"/>
      <c r="C3347"/>
      <c r="D3347"/>
      <c r="E3347"/>
      <c r="F3347"/>
      <c r="G3347"/>
      <c r="H3347"/>
      <c r="I3347"/>
      <c r="J3347" s="183"/>
      <c r="K3347"/>
      <c r="L3347" s="184"/>
      <c r="M3347" s="184"/>
      <c r="N3347" s="183"/>
    </row>
    <row r="3348" spans="1:14" x14ac:dyDescent="0.25">
      <c r="A3348"/>
      <c r="B3348"/>
      <c r="C3348"/>
      <c r="D3348"/>
      <c r="E3348"/>
      <c r="F3348"/>
      <c r="G3348"/>
      <c r="H3348"/>
      <c r="I3348"/>
      <c r="J3348" s="183"/>
      <c r="K3348"/>
      <c r="L3348" s="184"/>
      <c r="M3348" s="184"/>
      <c r="N3348" s="183"/>
    </row>
    <row r="3349" spans="1:14" x14ac:dyDescent="0.25">
      <c r="A3349"/>
      <c r="B3349"/>
      <c r="C3349"/>
      <c r="D3349"/>
      <c r="E3349"/>
      <c r="F3349"/>
      <c r="G3349"/>
      <c r="H3349"/>
      <c r="I3349"/>
      <c r="J3349" s="183"/>
      <c r="K3349"/>
      <c r="L3349" s="184"/>
      <c r="M3349" s="184"/>
      <c r="N3349" s="183"/>
    </row>
    <row r="3350" spans="1:14" x14ac:dyDescent="0.25">
      <c r="A3350"/>
      <c r="B3350"/>
      <c r="C3350"/>
      <c r="D3350"/>
      <c r="E3350"/>
      <c r="F3350"/>
      <c r="G3350"/>
      <c r="H3350"/>
      <c r="I3350"/>
      <c r="J3350" s="183"/>
      <c r="K3350"/>
      <c r="L3350" s="184"/>
      <c r="M3350" s="184"/>
      <c r="N3350" s="183"/>
    </row>
    <row r="3351" spans="1:14" x14ac:dyDescent="0.25">
      <c r="A3351"/>
      <c r="B3351"/>
      <c r="C3351"/>
      <c r="D3351"/>
      <c r="E3351"/>
      <c r="F3351"/>
      <c r="G3351"/>
      <c r="H3351"/>
      <c r="I3351"/>
      <c r="J3351" s="183"/>
      <c r="K3351"/>
      <c r="L3351" s="184"/>
      <c r="M3351" s="184"/>
      <c r="N3351" s="183"/>
    </row>
    <row r="3352" spans="1:14" x14ac:dyDescent="0.25">
      <c r="A3352"/>
      <c r="B3352"/>
      <c r="C3352"/>
      <c r="D3352"/>
      <c r="E3352"/>
      <c r="F3352"/>
      <c r="G3352"/>
      <c r="H3352"/>
      <c r="I3352"/>
      <c r="J3352" s="183"/>
      <c r="K3352"/>
      <c r="L3352" s="184"/>
      <c r="M3352" s="184"/>
      <c r="N3352" s="183"/>
    </row>
    <row r="3353" spans="1:14" x14ac:dyDescent="0.25">
      <c r="A3353"/>
      <c r="B3353"/>
      <c r="C3353"/>
      <c r="D3353"/>
      <c r="E3353"/>
      <c r="F3353"/>
      <c r="G3353"/>
      <c r="H3353"/>
      <c r="I3353"/>
      <c r="J3353" s="183"/>
      <c r="K3353"/>
      <c r="L3353" s="184"/>
      <c r="M3353" s="184"/>
      <c r="N3353" s="183"/>
    </row>
    <row r="3354" spans="1:14" x14ac:dyDescent="0.25">
      <c r="A3354"/>
      <c r="B3354"/>
      <c r="C3354"/>
      <c r="D3354"/>
      <c r="E3354"/>
      <c r="F3354"/>
      <c r="G3354"/>
      <c r="H3354"/>
      <c r="I3354"/>
      <c r="J3354" s="183"/>
      <c r="K3354"/>
      <c r="L3354" s="184"/>
      <c r="M3354" s="184"/>
      <c r="N3354" s="183"/>
    </row>
    <row r="3355" spans="1:14" x14ac:dyDescent="0.25">
      <c r="A3355"/>
      <c r="B3355"/>
      <c r="C3355"/>
      <c r="D3355"/>
      <c r="E3355"/>
      <c r="F3355"/>
      <c r="G3355"/>
      <c r="H3355"/>
      <c r="I3355"/>
      <c r="J3355" s="183"/>
      <c r="K3355"/>
      <c r="L3355" s="184"/>
      <c r="M3355" s="184"/>
      <c r="N3355" s="183"/>
    </row>
    <row r="3356" spans="1:14" x14ac:dyDescent="0.25">
      <c r="A3356"/>
      <c r="B3356"/>
      <c r="C3356"/>
      <c r="D3356"/>
      <c r="E3356"/>
      <c r="F3356"/>
      <c r="G3356"/>
      <c r="H3356"/>
      <c r="I3356"/>
      <c r="J3356" s="183"/>
      <c r="K3356"/>
      <c r="L3356" s="184"/>
      <c r="M3356" s="184"/>
      <c r="N3356" s="183"/>
    </row>
    <row r="3357" spans="1:14" x14ac:dyDescent="0.25">
      <c r="A3357"/>
      <c r="B3357"/>
      <c r="C3357"/>
      <c r="D3357"/>
      <c r="E3357"/>
      <c r="F3357"/>
      <c r="G3357"/>
      <c r="H3357"/>
      <c r="I3357"/>
      <c r="J3357" s="183"/>
      <c r="K3357"/>
      <c r="L3357" s="184"/>
      <c r="M3357" s="184"/>
      <c r="N3357" s="183"/>
    </row>
    <row r="3358" spans="1:14" x14ac:dyDescent="0.25">
      <c r="A3358"/>
      <c r="B3358"/>
      <c r="C3358"/>
      <c r="D3358"/>
      <c r="E3358"/>
      <c r="F3358"/>
      <c r="G3358"/>
      <c r="H3358"/>
      <c r="I3358"/>
      <c r="J3358" s="183"/>
      <c r="K3358"/>
      <c r="L3358" s="184"/>
      <c r="M3358" s="184"/>
      <c r="N3358" s="183"/>
    </row>
    <row r="3359" spans="1:14" x14ac:dyDescent="0.25">
      <c r="A3359"/>
      <c r="B3359"/>
      <c r="C3359"/>
      <c r="D3359"/>
      <c r="E3359"/>
      <c r="F3359"/>
      <c r="G3359"/>
      <c r="H3359"/>
      <c r="I3359"/>
      <c r="J3359" s="183"/>
      <c r="K3359"/>
      <c r="L3359" s="184"/>
      <c r="M3359" s="184"/>
      <c r="N3359" s="183"/>
    </row>
    <row r="3360" spans="1:14" x14ac:dyDescent="0.25">
      <c r="A3360"/>
      <c r="B3360"/>
      <c r="C3360"/>
      <c r="D3360"/>
      <c r="E3360"/>
      <c r="F3360"/>
      <c r="G3360"/>
      <c r="H3360"/>
      <c r="I3360"/>
      <c r="J3360" s="183"/>
      <c r="K3360"/>
      <c r="L3360" s="184"/>
      <c r="M3360" s="184"/>
      <c r="N3360" s="183"/>
    </row>
    <row r="3361" spans="1:14" x14ac:dyDescent="0.25">
      <c r="A3361"/>
      <c r="B3361"/>
      <c r="C3361"/>
      <c r="D3361"/>
      <c r="E3361"/>
      <c r="F3361"/>
      <c r="G3361"/>
      <c r="H3361"/>
      <c r="I3361"/>
      <c r="J3361" s="183"/>
      <c r="K3361"/>
      <c r="L3361" s="184"/>
      <c r="M3361" s="184"/>
      <c r="N3361" s="183"/>
    </row>
    <row r="3362" spans="1:14" x14ac:dyDescent="0.25">
      <c r="A3362"/>
      <c r="B3362"/>
      <c r="C3362"/>
      <c r="D3362"/>
      <c r="E3362"/>
      <c r="F3362"/>
      <c r="G3362"/>
      <c r="H3362"/>
      <c r="I3362"/>
      <c r="J3362" s="183"/>
      <c r="K3362"/>
      <c r="L3362" s="184"/>
      <c r="M3362" s="184"/>
      <c r="N3362" s="183"/>
    </row>
    <row r="3363" spans="1:14" x14ac:dyDescent="0.25">
      <c r="A3363"/>
      <c r="B3363"/>
      <c r="C3363"/>
      <c r="D3363"/>
      <c r="E3363"/>
      <c r="F3363"/>
      <c r="G3363"/>
      <c r="H3363"/>
      <c r="I3363"/>
      <c r="J3363" s="183"/>
      <c r="K3363"/>
      <c r="L3363" s="184"/>
      <c r="M3363" s="184"/>
      <c r="N3363" s="183"/>
    </row>
    <row r="3364" spans="1:14" x14ac:dyDescent="0.25">
      <c r="A3364"/>
      <c r="B3364"/>
      <c r="C3364"/>
      <c r="D3364"/>
      <c r="E3364"/>
      <c r="F3364"/>
      <c r="G3364"/>
      <c r="H3364"/>
      <c r="I3364"/>
      <c r="J3364" s="183"/>
      <c r="K3364"/>
      <c r="L3364" s="184"/>
      <c r="M3364" s="184"/>
      <c r="N3364" s="183"/>
    </row>
    <row r="3365" spans="1:14" x14ac:dyDescent="0.25">
      <c r="A3365"/>
      <c r="B3365"/>
      <c r="C3365"/>
      <c r="D3365"/>
      <c r="E3365"/>
      <c r="F3365"/>
      <c r="G3365"/>
      <c r="H3365"/>
      <c r="I3365"/>
      <c r="J3365" s="183"/>
      <c r="K3365"/>
      <c r="L3365" s="184"/>
      <c r="M3365" s="184"/>
      <c r="N3365" s="183"/>
    </row>
    <row r="3366" spans="1:14" x14ac:dyDescent="0.25">
      <c r="A3366"/>
      <c r="B3366"/>
      <c r="C3366"/>
      <c r="D3366"/>
      <c r="E3366"/>
      <c r="F3366"/>
      <c r="G3366"/>
      <c r="H3366"/>
      <c r="I3366"/>
      <c r="J3366" s="183"/>
      <c r="K3366"/>
      <c r="L3366" s="184"/>
      <c r="M3366" s="184"/>
      <c r="N3366" s="183"/>
    </row>
    <row r="3367" spans="1:14" x14ac:dyDescent="0.25">
      <c r="A3367"/>
      <c r="B3367"/>
      <c r="C3367"/>
      <c r="D3367"/>
      <c r="E3367"/>
      <c r="F3367"/>
      <c r="G3367"/>
      <c r="H3367"/>
      <c r="I3367"/>
      <c r="J3367" s="183"/>
      <c r="K3367"/>
      <c r="L3367" s="184"/>
      <c r="M3367" s="184"/>
      <c r="N3367" s="183"/>
    </row>
    <row r="3368" spans="1:14" x14ac:dyDescent="0.25">
      <c r="A3368"/>
      <c r="B3368"/>
      <c r="C3368"/>
      <c r="D3368"/>
      <c r="E3368"/>
      <c r="F3368"/>
      <c r="G3368"/>
      <c r="H3368"/>
      <c r="I3368"/>
      <c r="J3368" s="183"/>
      <c r="K3368"/>
      <c r="L3368" s="184"/>
      <c r="M3368" s="184"/>
      <c r="N3368" s="183"/>
    </row>
    <row r="3369" spans="1:14" x14ac:dyDescent="0.25">
      <c r="A3369"/>
      <c r="B3369"/>
      <c r="C3369"/>
      <c r="D3369"/>
      <c r="E3369"/>
      <c r="F3369"/>
      <c r="G3369"/>
      <c r="H3369"/>
      <c r="I3369"/>
      <c r="J3369" s="183"/>
      <c r="K3369"/>
      <c r="L3369" s="184"/>
      <c r="M3369" s="184"/>
      <c r="N3369" s="183"/>
    </row>
    <row r="3370" spans="1:14" x14ac:dyDescent="0.25">
      <c r="A3370"/>
      <c r="B3370"/>
      <c r="C3370"/>
      <c r="D3370"/>
      <c r="E3370"/>
      <c r="F3370"/>
      <c r="G3370"/>
      <c r="H3370"/>
      <c r="I3370"/>
      <c r="J3370" s="183"/>
      <c r="K3370"/>
      <c r="L3370" s="184"/>
      <c r="M3370" s="184"/>
      <c r="N3370" s="183"/>
    </row>
    <row r="3371" spans="1:14" x14ac:dyDescent="0.25">
      <c r="A3371"/>
      <c r="B3371"/>
      <c r="C3371"/>
      <c r="D3371"/>
      <c r="E3371"/>
      <c r="F3371"/>
      <c r="G3371"/>
      <c r="H3371"/>
      <c r="I3371"/>
      <c r="J3371" s="183"/>
      <c r="K3371"/>
      <c r="L3371" s="184"/>
      <c r="M3371" s="184"/>
      <c r="N3371" s="183"/>
    </row>
    <row r="3372" spans="1:14" x14ac:dyDescent="0.25">
      <c r="A3372"/>
      <c r="B3372"/>
      <c r="C3372"/>
      <c r="D3372"/>
      <c r="E3372"/>
      <c r="F3372"/>
      <c r="G3372"/>
      <c r="H3372"/>
      <c r="I3372"/>
      <c r="J3372" s="183"/>
      <c r="K3372"/>
      <c r="L3372" s="184"/>
      <c r="M3372" s="184"/>
      <c r="N3372" s="183"/>
    </row>
    <row r="3373" spans="1:14" x14ac:dyDescent="0.25">
      <c r="A3373"/>
      <c r="B3373"/>
      <c r="C3373"/>
      <c r="D3373"/>
      <c r="E3373"/>
      <c r="F3373"/>
      <c r="G3373"/>
      <c r="H3373"/>
      <c r="I3373"/>
      <c r="J3373" s="183"/>
      <c r="K3373"/>
      <c r="L3373" s="184"/>
      <c r="M3373" s="184"/>
      <c r="N3373" s="183"/>
    </row>
    <row r="3374" spans="1:14" x14ac:dyDescent="0.25">
      <c r="A3374"/>
      <c r="B3374"/>
      <c r="C3374"/>
      <c r="D3374"/>
      <c r="E3374"/>
      <c r="F3374"/>
      <c r="G3374"/>
      <c r="H3374"/>
      <c r="I3374"/>
      <c r="J3374" s="183"/>
      <c r="K3374"/>
      <c r="L3374" s="184"/>
      <c r="M3374" s="184"/>
      <c r="N3374" s="183"/>
    </row>
    <row r="3375" spans="1:14" x14ac:dyDescent="0.25">
      <c r="A3375"/>
      <c r="B3375"/>
      <c r="C3375"/>
      <c r="D3375"/>
      <c r="E3375"/>
      <c r="F3375"/>
      <c r="G3375"/>
      <c r="H3375"/>
      <c r="I3375"/>
      <c r="J3375" s="183"/>
      <c r="K3375"/>
      <c r="L3375" s="184"/>
      <c r="M3375" s="184"/>
      <c r="N3375" s="183"/>
    </row>
    <row r="3376" spans="1:14" x14ac:dyDescent="0.25">
      <c r="A3376"/>
      <c r="B3376"/>
      <c r="C3376"/>
      <c r="D3376"/>
      <c r="E3376"/>
      <c r="F3376"/>
      <c r="G3376"/>
      <c r="H3376"/>
      <c r="I3376"/>
      <c r="J3376" s="183"/>
      <c r="K3376"/>
      <c r="L3376" s="184"/>
      <c r="M3376" s="184"/>
      <c r="N3376" s="183"/>
    </row>
    <row r="3377" spans="1:14" x14ac:dyDescent="0.25">
      <c r="A3377"/>
      <c r="B3377"/>
      <c r="C3377"/>
      <c r="D3377"/>
      <c r="E3377"/>
      <c r="F3377"/>
      <c r="G3377"/>
      <c r="H3377"/>
      <c r="I3377"/>
      <c r="J3377" s="183"/>
      <c r="K3377"/>
      <c r="L3377" s="184"/>
      <c r="M3377" s="184"/>
      <c r="N3377" s="183"/>
    </row>
    <row r="3378" spans="1:14" x14ac:dyDescent="0.25">
      <c r="A3378"/>
      <c r="B3378"/>
      <c r="C3378"/>
      <c r="D3378"/>
      <c r="E3378"/>
      <c r="F3378"/>
      <c r="G3378"/>
      <c r="H3378"/>
      <c r="I3378"/>
      <c r="J3378" s="183"/>
      <c r="K3378"/>
      <c r="L3378" s="184"/>
      <c r="M3378" s="184"/>
      <c r="N3378" s="183"/>
    </row>
    <row r="3379" spans="1:14" x14ac:dyDescent="0.25">
      <c r="A3379"/>
      <c r="B3379"/>
      <c r="C3379"/>
      <c r="D3379"/>
      <c r="E3379"/>
      <c r="F3379"/>
      <c r="G3379"/>
      <c r="H3379"/>
      <c r="I3379"/>
      <c r="J3379" s="183"/>
      <c r="K3379"/>
      <c r="L3379" s="184"/>
      <c r="M3379" s="184"/>
      <c r="N3379" s="183"/>
    </row>
    <row r="3380" spans="1:14" x14ac:dyDescent="0.25">
      <c r="A3380"/>
      <c r="B3380"/>
      <c r="C3380"/>
      <c r="D3380"/>
      <c r="E3380"/>
      <c r="F3380"/>
      <c r="G3380"/>
      <c r="H3380"/>
      <c r="I3380"/>
      <c r="J3380" s="183"/>
      <c r="K3380"/>
      <c r="L3380" s="184"/>
      <c r="M3380" s="184"/>
      <c r="N3380" s="183"/>
    </row>
    <row r="3381" spans="1:14" x14ac:dyDescent="0.25">
      <c r="A3381"/>
      <c r="B3381"/>
      <c r="C3381"/>
      <c r="D3381"/>
      <c r="E3381"/>
      <c r="F3381"/>
      <c r="G3381"/>
      <c r="H3381"/>
      <c r="I3381"/>
      <c r="J3381" s="183"/>
      <c r="K3381"/>
      <c r="L3381" s="184"/>
      <c r="M3381" s="184"/>
      <c r="N3381" s="183"/>
    </row>
    <row r="3382" spans="1:14" x14ac:dyDescent="0.25">
      <c r="A3382"/>
      <c r="B3382"/>
      <c r="C3382"/>
      <c r="D3382"/>
      <c r="E3382"/>
      <c r="F3382"/>
      <c r="G3382"/>
      <c r="H3382"/>
      <c r="I3382"/>
      <c r="J3382" s="183"/>
      <c r="K3382"/>
      <c r="L3382" s="184"/>
      <c r="M3382" s="184"/>
      <c r="N3382" s="183"/>
    </row>
    <row r="3383" spans="1:14" x14ac:dyDescent="0.25">
      <c r="A3383"/>
      <c r="B3383"/>
      <c r="C3383"/>
      <c r="D3383"/>
      <c r="E3383"/>
      <c r="F3383"/>
      <c r="G3383"/>
      <c r="H3383"/>
      <c r="I3383"/>
      <c r="J3383" s="183"/>
      <c r="K3383"/>
      <c r="L3383" s="184"/>
      <c r="M3383" s="184"/>
      <c r="N3383" s="183"/>
    </row>
    <row r="3384" spans="1:14" x14ac:dyDescent="0.25">
      <c r="A3384"/>
      <c r="B3384"/>
      <c r="C3384"/>
      <c r="D3384"/>
      <c r="E3384"/>
      <c r="F3384"/>
      <c r="G3384"/>
      <c r="H3384"/>
      <c r="I3384"/>
      <c r="J3384" s="183"/>
      <c r="K3384"/>
      <c r="L3384" s="184"/>
      <c r="M3384" s="184"/>
      <c r="N3384" s="183"/>
    </row>
    <row r="3385" spans="1:14" x14ac:dyDescent="0.25">
      <c r="A3385"/>
      <c r="B3385"/>
      <c r="C3385"/>
      <c r="D3385"/>
      <c r="E3385"/>
      <c r="F3385"/>
      <c r="G3385"/>
      <c r="H3385"/>
      <c r="I3385"/>
      <c r="J3385" s="183"/>
      <c r="K3385"/>
      <c r="L3385" s="184"/>
      <c r="M3385" s="184"/>
      <c r="N3385" s="183"/>
    </row>
    <row r="3386" spans="1:14" x14ac:dyDescent="0.25">
      <c r="A3386"/>
      <c r="B3386"/>
      <c r="C3386"/>
      <c r="D3386"/>
      <c r="E3386"/>
      <c r="F3386"/>
      <c r="G3386"/>
      <c r="H3386"/>
      <c r="I3386"/>
      <c r="J3386" s="183"/>
      <c r="K3386"/>
      <c r="L3386" s="184"/>
      <c r="M3386" s="184"/>
      <c r="N3386" s="183"/>
    </row>
    <row r="3387" spans="1:14" x14ac:dyDescent="0.25">
      <c r="A3387"/>
      <c r="B3387"/>
      <c r="C3387"/>
      <c r="D3387"/>
      <c r="E3387"/>
      <c r="F3387"/>
      <c r="G3387"/>
      <c r="H3387"/>
      <c r="I3387"/>
      <c r="J3387" s="183"/>
      <c r="K3387"/>
      <c r="L3387" s="184"/>
      <c r="M3387" s="184"/>
      <c r="N3387" s="183"/>
    </row>
    <row r="3388" spans="1:14" x14ac:dyDescent="0.25">
      <c r="A3388"/>
      <c r="B3388"/>
      <c r="C3388"/>
      <c r="D3388"/>
      <c r="E3388"/>
      <c r="F3388"/>
      <c r="G3388"/>
      <c r="H3388"/>
      <c r="I3388"/>
      <c r="J3388" s="183"/>
      <c r="K3388"/>
      <c r="L3388" s="184"/>
      <c r="M3388" s="184"/>
      <c r="N3388" s="183"/>
    </row>
    <row r="3389" spans="1:14" x14ac:dyDescent="0.25">
      <c r="A3389"/>
      <c r="B3389"/>
      <c r="C3389"/>
      <c r="D3389"/>
      <c r="E3389"/>
      <c r="F3389"/>
      <c r="G3389"/>
      <c r="H3389"/>
      <c r="I3389"/>
      <c r="J3389" s="183"/>
      <c r="K3389"/>
      <c r="L3389" s="184"/>
      <c r="M3389" s="184"/>
      <c r="N3389" s="183"/>
    </row>
    <row r="3390" spans="1:14" x14ac:dyDescent="0.25">
      <c r="A3390"/>
      <c r="B3390"/>
      <c r="C3390"/>
      <c r="D3390"/>
      <c r="E3390"/>
      <c r="F3390"/>
      <c r="G3390"/>
      <c r="H3390"/>
      <c r="I3390"/>
      <c r="J3390" s="183"/>
      <c r="K3390"/>
      <c r="L3390" s="184"/>
      <c r="M3390" s="184"/>
      <c r="N3390" s="183"/>
    </row>
    <row r="3391" spans="1:14" x14ac:dyDescent="0.25">
      <c r="A3391"/>
      <c r="B3391"/>
      <c r="C3391"/>
      <c r="D3391"/>
      <c r="E3391"/>
      <c r="F3391"/>
      <c r="G3391"/>
      <c r="H3391"/>
      <c r="I3391"/>
      <c r="J3391" s="183"/>
      <c r="K3391"/>
      <c r="L3391" s="184"/>
      <c r="M3391" s="184"/>
      <c r="N3391" s="183"/>
    </row>
    <row r="3392" spans="1:14" x14ac:dyDescent="0.25">
      <c r="A3392"/>
      <c r="B3392"/>
      <c r="C3392"/>
      <c r="D3392"/>
      <c r="E3392"/>
      <c r="F3392"/>
      <c r="G3392"/>
      <c r="H3392"/>
      <c r="I3392"/>
      <c r="J3392" s="183"/>
      <c r="K3392"/>
      <c r="L3392" s="184"/>
      <c r="M3392" s="184"/>
      <c r="N3392" s="183"/>
    </row>
    <row r="3393" spans="1:14" x14ac:dyDescent="0.25">
      <c r="A3393"/>
      <c r="B3393"/>
      <c r="C3393"/>
      <c r="D3393"/>
      <c r="E3393"/>
      <c r="F3393"/>
      <c r="G3393"/>
      <c r="H3393"/>
      <c r="I3393"/>
      <c r="J3393" s="183"/>
      <c r="K3393"/>
      <c r="L3393" s="184"/>
      <c r="M3393" s="184"/>
      <c r="N3393" s="183"/>
    </row>
    <row r="3394" spans="1:14" x14ac:dyDescent="0.25">
      <c r="A3394"/>
      <c r="B3394"/>
      <c r="C3394"/>
      <c r="D3394"/>
      <c r="E3394"/>
      <c r="F3394"/>
      <c r="G3394"/>
      <c r="H3394"/>
      <c r="I3394"/>
      <c r="J3394" s="183"/>
      <c r="K3394"/>
      <c r="L3394" s="184"/>
      <c r="M3394" s="184"/>
      <c r="N3394" s="183"/>
    </row>
    <row r="3395" spans="1:14" x14ac:dyDescent="0.25">
      <c r="A3395"/>
      <c r="B3395"/>
      <c r="C3395"/>
      <c r="D3395"/>
      <c r="E3395"/>
      <c r="F3395"/>
      <c r="G3395"/>
      <c r="H3395"/>
      <c r="I3395"/>
      <c r="J3395" s="183"/>
      <c r="K3395"/>
      <c r="L3395" s="184"/>
      <c r="M3395" s="184"/>
      <c r="N3395" s="183"/>
    </row>
    <row r="3396" spans="1:14" x14ac:dyDescent="0.25">
      <c r="A3396"/>
      <c r="B3396"/>
      <c r="C3396"/>
      <c r="D3396"/>
      <c r="E3396"/>
      <c r="F3396"/>
      <c r="G3396"/>
      <c r="H3396"/>
      <c r="I3396"/>
      <c r="J3396" s="183"/>
      <c r="K3396"/>
      <c r="L3396" s="184"/>
      <c r="M3396" s="184"/>
      <c r="N3396" s="183"/>
    </row>
    <row r="3397" spans="1:14" x14ac:dyDescent="0.25">
      <c r="A3397"/>
      <c r="B3397"/>
      <c r="C3397"/>
      <c r="D3397"/>
      <c r="E3397"/>
      <c r="F3397"/>
      <c r="G3397"/>
      <c r="H3397"/>
      <c r="I3397"/>
      <c r="J3397" s="183"/>
      <c r="K3397"/>
      <c r="L3397" s="184"/>
      <c r="M3397" s="184"/>
      <c r="N3397" s="183"/>
    </row>
    <row r="3398" spans="1:14" x14ac:dyDescent="0.25">
      <c r="A3398"/>
      <c r="B3398"/>
      <c r="C3398"/>
      <c r="D3398"/>
      <c r="E3398"/>
      <c r="F3398"/>
      <c r="G3398"/>
      <c r="H3398"/>
      <c r="I3398"/>
      <c r="J3398" s="183"/>
      <c r="K3398"/>
      <c r="L3398" s="184"/>
      <c r="M3398" s="184"/>
      <c r="N3398" s="183"/>
    </row>
    <row r="3399" spans="1:14" x14ac:dyDescent="0.25">
      <c r="A3399"/>
      <c r="B3399"/>
      <c r="C3399"/>
      <c r="D3399"/>
      <c r="E3399"/>
      <c r="F3399"/>
      <c r="G3399"/>
      <c r="H3399"/>
      <c r="I3399"/>
      <c r="J3399" s="183"/>
      <c r="K3399"/>
      <c r="L3399" s="184"/>
      <c r="M3399" s="184"/>
      <c r="N3399" s="183"/>
    </row>
    <row r="3400" spans="1:14" x14ac:dyDescent="0.25">
      <c r="A3400"/>
      <c r="B3400"/>
      <c r="C3400"/>
      <c r="D3400"/>
      <c r="E3400"/>
      <c r="F3400"/>
      <c r="G3400"/>
      <c r="H3400"/>
      <c r="I3400"/>
      <c r="J3400" s="183"/>
      <c r="K3400"/>
      <c r="L3400" s="184"/>
      <c r="M3400" s="184"/>
      <c r="N3400" s="183"/>
    </row>
    <row r="3401" spans="1:14" x14ac:dyDescent="0.25">
      <c r="A3401"/>
      <c r="B3401"/>
      <c r="C3401"/>
      <c r="D3401"/>
      <c r="E3401"/>
      <c r="F3401"/>
      <c r="G3401"/>
      <c r="H3401"/>
      <c r="I3401"/>
      <c r="J3401" s="183"/>
      <c r="K3401"/>
      <c r="L3401" s="184"/>
      <c r="M3401" s="184"/>
      <c r="N3401" s="183"/>
    </row>
    <row r="3402" spans="1:14" x14ac:dyDescent="0.25">
      <c r="A3402"/>
      <c r="B3402"/>
      <c r="C3402"/>
      <c r="D3402"/>
      <c r="E3402"/>
      <c r="F3402"/>
      <c r="G3402"/>
      <c r="H3402"/>
      <c r="I3402"/>
      <c r="J3402" s="183"/>
      <c r="K3402"/>
      <c r="L3402" s="184"/>
      <c r="M3402" s="184"/>
      <c r="N3402" s="183"/>
    </row>
    <row r="3403" spans="1:14" x14ac:dyDescent="0.25">
      <c r="A3403"/>
      <c r="B3403"/>
      <c r="C3403"/>
      <c r="D3403"/>
      <c r="E3403"/>
      <c r="F3403"/>
      <c r="G3403"/>
      <c r="H3403"/>
      <c r="I3403"/>
      <c r="J3403" s="183"/>
      <c r="K3403"/>
      <c r="L3403" s="184"/>
      <c r="M3403" s="184"/>
      <c r="N3403" s="183"/>
    </row>
    <row r="3404" spans="1:14" x14ac:dyDescent="0.25">
      <c r="A3404"/>
      <c r="B3404"/>
      <c r="C3404"/>
      <c r="D3404"/>
      <c r="E3404"/>
      <c r="F3404"/>
      <c r="G3404"/>
      <c r="H3404"/>
      <c r="I3404"/>
      <c r="J3404" s="183"/>
      <c r="K3404"/>
      <c r="L3404" s="184"/>
      <c r="M3404" s="184"/>
      <c r="N3404" s="183"/>
    </row>
    <row r="3405" spans="1:14" x14ac:dyDescent="0.25">
      <c r="A3405"/>
      <c r="B3405"/>
      <c r="C3405"/>
      <c r="D3405"/>
      <c r="E3405"/>
      <c r="F3405"/>
      <c r="G3405"/>
      <c r="H3405"/>
      <c r="I3405"/>
      <c r="J3405" s="183"/>
      <c r="K3405"/>
      <c r="L3405" s="184"/>
      <c r="M3405" s="184"/>
      <c r="N3405" s="183"/>
    </row>
    <row r="3406" spans="1:14" x14ac:dyDescent="0.25">
      <c r="A3406"/>
      <c r="B3406"/>
      <c r="C3406"/>
      <c r="D3406"/>
      <c r="E3406"/>
      <c r="F3406"/>
      <c r="G3406"/>
      <c r="H3406"/>
      <c r="I3406"/>
      <c r="J3406" s="183"/>
      <c r="K3406"/>
      <c r="L3406" s="184"/>
      <c r="M3406" s="184"/>
      <c r="N3406" s="183"/>
    </row>
    <row r="3407" spans="1:14" x14ac:dyDescent="0.25">
      <c r="A3407"/>
      <c r="B3407"/>
      <c r="C3407"/>
      <c r="D3407"/>
      <c r="E3407"/>
      <c r="F3407"/>
      <c r="G3407"/>
      <c r="H3407"/>
      <c r="I3407"/>
      <c r="J3407" s="183"/>
      <c r="K3407"/>
      <c r="L3407" s="184"/>
      <c r="M3407" s="184"/>
      <c r="N3407" s="183"/>
    </row>
    <row r="3408" spans="1:14" x14ac:dyDescent="0.25">
      <c r="A3408"/>
      <c r="B3408"/>
      <c r="C3408"/>
      <c r="D3408"/>
      <c r="E3408"/>
      <c r="F3408"/>
      <c r="G3408"/>
      <c r="H3408"/>
      <c r="I3408"/>
      <c r="J3408" s="183"/>
      <c r="K3408"/>
      <c r="L3408" s="184"/>
      <c r="M3408" s="184"/>
      <c r="N3408" s="183"/>
    </row>
    <row r="3409" spans="1:14" x14ac:dyDescent="0.25">
      <c r="A3409"/>
      <c r="B3409"/>
      <c r="C3409"/>
      <c r="D3409"/>
      <c r="E3409"/>
      <c r="F3409"/>
      <c r="G3409"/>
      <c r="H3409"/>
      <c r="I3409"/>
      <c r="J3409" s="183"/>
      <c r="K3409"/>
      <c r="L3409" s="184"/>
      <c r="M3409" s="184"/>
      <c r="N3409" s="183"/>
    </row>
    <row r="3410" spans="1:14" x14ac:dyDescent="0.25">
      <c r="A3410"/>
      <c r="B3410"/>
      <c r="C3410"/>
      <c r="D3410"/>
      <c r="E3410"/>
      <c r="F3410"/>
      <c r="G3410"/>
      <c r="H3410"/>
      <c r="I3410"/>
      <c r="J3410" s="183"/>
      <c r="K3410"/>
      <c r="L3410" s="184"/>
      <c r="M3410" s="184"/>
      <c r="N3410" s="183"/>
    </row>
    <row r="3411" spans="1:14" x14ac:dyDescent="0.25">
      <c r="A3411"/>
      <c r="B3411"/>
      <c r="C3411"/>
      <c r="D3411"/>
      <c r="E3411"/>
      <c r="F3411"/>
      <c r="G3411"/>
      <c r="H3411"/>
      <c r="I3411"/>
      <c r="J3411" s="183"/>
      <c r="K3411"/>
      <c r="L3411" s="184"/>
      <c r="M3411" s="184"/>
      <c r="N3411" s="183"/>
    </row>
    <row r="3412" spans="1:14" x14ac:dyDescent="0.25">
      <c r="A3412"/>
      <c r="B3412"/>
      <c r="C3412"/>
      <c r="D3412"/>
      <c r="E3412"/>
      <c r="F3412"/>
      <c r="G3412"/>
      <c r="H3412"/>
      <c r="I3412"/>
      <c r="J3412" s="183"/>
      <c r="K3412"/>
      <c r="L3412" s="184"/>
      <c r="M3412" s="184"/>
      <c r="N3412" s="183"/>
    </row>
    <row r="3413" spans="1:14" x14ac:dyDescent="0.25">
      <c r="A3413"/>
      <c r="B3413"/>
      <c r="C3413"/>
      <c r="D3413"/>
      <c r="E3413"/>
      <c r="F3413"/>
      <c r="G3413"/>
      <c r="H3413"/>
      <c r="I3413"/>
      <c r="J3413" s="183"/>
      <c r="K3413"/>
      <c r="L3413" s="184"/>
      <c r="M3413" s="184"/>
      <c r="N3413" s="183"/>
    </row>
    <row r="3414" spans="1:14" x14ac:dyDescent="0.25">
      <c r="A3414"/>
      <c r="B3414"/>
      <c r="C3414"/>
      <c r="D3414"/>
      <c r="E3414"/>
      <c r="F3414"/>
      <c r="G3414"/>
      <c r="H3414"/>
      <c r="I3414"/>
      <c r="J3414" s="183"/>
      <c r="K3414"/>
      <c r="L3414" s="184"/>
      <c r="M3414" s="184"/>
      <c r="N3414" s="183"/>
    </row>
    <row r="3415" spans="1:14" x14ac:dyDescent="0.25">
      <c r="A3415"/>
      <c r="B3415"/>
      <c r="C3415"/>
      <c r="D3415"/>
      <c r="E3415"/>
      <c r="F3415"/>
      <c r="G3415"/>
      <c r="H3415"/>
      <c r="I3415"/>
      <c r="J3415" s="183"/>
      <c r="K3415"/>
      <c r="L3415" s="184"/>
      <c r="M3415" s="184"/>
      <c r="N3415" s="183"/>
    </row>
    <row r="3416" spans="1:14" x14ac:dyDescent="0.25">
      <c r="A3416"/>
      <c r="B3416"/>
      <c r="C3416"/>
      <c r="D3416"/>
      <c r="E3416"/>
      <c r="F3416"/>
      <c r="G3416"/>
      <c r="H3416"/>
      <c r="I3416"/>
      <c r="J3416" s="183"/>
      <c r="K3416"/>
      <c r="L3416" s="184"/>
      <c r="M3416" s="184"/>
      <c r="N3416" s="183"/>
    </row>
    <row r="3417" spans="1:14" x14ac:dyDescent="0.25">
      <c r="A3417"/>
      <c r="B3417"/>
      <c r="C3417"/>
      <c r="D3417"/>
      <c r="E3417"/>
      <c r="F3417"/>
      <c r="G3417"/>
      <c r="H3417"/>
      <c r="I3417"/>
      <c r="J3417" s="183"/>
      <c r="K3417"/>
      <c r="L3417" s="184"/>
      <c r="M3417" s="184"/>
      <c r="N3417" s="183"/>
    </row>
    <row r="3418" spans="1:14" x14ac:dyDescent="0.25">
      <c r="A3418"/>
      <c r="B3418"/>
      <c r="C3418"/>
      <c r="D3418"/>
      <c r="E3418"/>
      <c r="F3418"/>
      <c r="G3418"/>
      <c r="H3418"/>
      <c r="I3418"/>
      <c r="J3418" s="183"/>
      <c r="K3418"/>
      <c r="L3418" s="184"/>
      <c r="M3418" s="184"/>
      <c r="N3418" s="183"/>
    </row>
    <row r="3419" spans="1:14" x14ac:dyDescent="0.25">
      <c r="A3419"/>
      <c r="B3419"/>
      <c r="C3419"/>
      <c r="D3419"/>
      <c r="E3419"/>
      <c r="F3419"/>
      <c r="G3419"/>
      <c r="H3419"/>
      <c r="I3419"/>
      <c r="J3419" s="183"/>
      <c r="K3419"/>
      <c r="L3419" s="184"/>
      <c r="M3419" s="184"/>
      <c r="N3419" s="183"/>
    </row>
    <row r="3420" spans="1:14" x14ac:dyDescent="0.25">
      <c r="A3420"/>
      <c r="B3420"/>
      <c r="C3420"/>
      <c r="D3420"/>
      <c r="E3420"/>
      <c r="F3420"/>
      <c r="G3420"/>
      <c r="H3420"/>
      <c r="I3420"/>
      <c r="J3420" s="183"/>
      <c r="K3420"/>
      <c r="L3420" s="184"/>
      <c r="M3420" s="184"/>
      <c r="N3420" s="183"/>
    </row>
    <row r="3421" spans="1:14" x14ac:dyDescent="0.25">
      <c r="A3421"/>
      <c r="B3421"/>
      <c r="C3421"/>
      <c r="D3421"/>
      <c r="E3421"/>
      <c r="F3421"/>
      <c r="G3421"/>
      <c r="H3421"/>
      <c r="I3421"/>
      <c r="J3421" s="183"/>
      <c r="K3421"/>
      <c r="L3421" s="184"/>
      <c r="M3421" s="184"/>
      <c r="N3421" s="183"/>
    </row>
    <row r="3422" spans="1:14" x14ac:dyDescent="0.25">
      <c r="A3422"/>
      <c r="B3422"/>
      <c r="C3422"/>
      <c r="D3422"/>
      <c r="E3422"/>
      <c r="F3422"/>
      <c r="G3422"/>
      <c r="H3422"/>
      <c r="I3422"/>
      <c r="J3422" s="183"/>
      <c r="K3422"/>
      <c r="L3422" s="184"/>
      <c r="M3422" s="184"/>
      <c r="N3422" s="183"/>
    </row>
    <row r="3423" spans="1:14" x14ac:dyDescent="0.25">
      <c r="A3423"/>
      <c r="B3423"/>
      <c r="C3423"/>
      <c r="D3423"/>
      <c r="E3423"/>
      <c r="F3423"/>
      <c r="G3423"/>
      <c r="H3423"/>
      <c r="I3423"/>
      <c r="J3423" s="183"/>
      <c r="K3423"/>
      <c r="L3423" s="184"/>
      <c r="M3423" s="184"/>
      <c r="N3423" s="183"/>
    </row>
    <row r="3424" spans="1:14" x14ac:dyDescent="0.25">
      <c r="A3424"/>
      <c r="B3424"/>
      <c r="C3424"/>
      <c r="D3424"/>
      <c r="E3424"/>
      <c r="F3424"/>
      <c r="G3424"/>
      <c r="H3424"/>
      <c r="I3424"/>
      <c r="J3424" s="183"/>
      <c r="K3424"/>
      <c r="L3424" s="184"/>
      <c r="M3424" s="184"/>
      <c r="N3424" s="183"/>
    </row>
    <row r="3425" spans="1:14" x14ac:dyDescent="0.25">
      <c r="A3425"/>
      <c r="B3425"/>
      <c r="C3425"/>
      <c r="D3425"/>
      <c r="E3425"/>
      <c r="F3425"/>
      <c r="G3425"/>
      <c r="H3425"/>
      <c r="I3425"/>
      <c r="J3425" s="183"/>
      <c r="K3425"/>
      <c r="L3425" s="184"/>
      <c r="M3425" s="184"/>
      <c r="N3425" s="183"/>
    </row>
    <row r="3426" spans="1:14" x14ac:dyDescent="0.25">
      <c r="A3426"/>
      <c r="B3426"/>
      <c r="C3426"/>
      <c r="D3426"/>
      <c r="E3426"/>
      <c r="F3426"/>
      <c r="G3426"/>
      <c r="H3426"/>
      <c r="I3426"/>
      <c r="J3426" s="183"/>
      <c r="K3426"/>
      <c r="L3426" s="184"/>
      <c r="M3426" s="184"/>
      <c r="N3426" s="183"/>
    </row>
    <row r="3427" spans="1:14" x14ac:dyDescent="0.25">
      <c r="A3427"/>
      <c r="B3427"/>
      <c r="C3427"/>
      <c r="D3427"/>
      <c r="E3427"/>
      <c r="F3427"/>
      <c r="G3427"/>
      <c r="H3427"/>
      <c r="I3427"/>
      <c r="J3427" s="183"/>
      <c r="K3427"/>
      <c r="L3427" s="184"/>
      <c r="M3427" s="184"/>
      <c r="N3427" s="183"/>
    </row>
    <row r="3428" spans="1:14" x14ac:dyDescent="0.25">
      <c r="A3428"/>
      <c r="B3428"/>
      <c r="C3428"/>
      <c r="D3428"/>
      <c r="E3428"/>
      <c r="F3428"/>
      <c r="G3428"/>
      <c r="H3428"/>
      <c r="I3428"/>
      <c r="J3428" s="183"/>
      <c r="K3428"/>
      <c r="L3428" s="184"/>
      <c r="M3428" s="184"/>
      <c r="N3428" s="183"/>
    </row>
    <row r="3429" spans="1:14" x14ac:dyDescent="0.25">
      <c r="A3429"/>
      <c r="B3429"/>
      <c r="C3429"/>
      <c r="D3429"/>
      <c r="E3429"/>
      <c r="F3429"/>
      <c r="G3429"/>
      <c r="H3429"/>
      <c r="I3429"/>
      <c r="J3429" s="183"/>
      <c r="K3429"/>
      <c r="L3429" s="184"/>
      <c r="M3429" s="184"/>
      <c r="N3429" s="183"/>
    </row>
    <row r="3430" spans="1:14" x14ac:dyDescent="0.25">
      <c r="A3430"/>
      <c r="B3430"/>
      <c r="C3430"/>
      <c r="D3430"/>
      <c r="E3430"/>
      <c r="F3430"/>
      <c r="G3430"/>
      <c r="H3430"/>
      <c r="I3430"/>
      <c r="J3430" s="183"/>
      <c r="K3430"/>
      <c r="L3430" s="184"/>
      <c r="M3430" s="184"/>
      <c r="N3430" s="183"/>
    </row>
    <row r="3431" spans="1:14" x14ac:dyDescent="0.25">
      <c r="A3431"/>
      <c r="B3431"/>
      <c r="C3431"/>
      <c r="D3431"/>
      <c r="E3431"/>
      <c r="F3431"/>
      <c r="G3431"/>
      <c r="H3431"/>
      <c r="I3431"/>
      <c r="J3431" s="183"/>
      <c r="K3431"/>
      <c r="L3431" s="184"/>
      <c r="M3431" s="184"/>
      <c r="N3431" s="183"/>
    </row>
    <row r="3432" spans="1:14" x14ac:dyDescent="0.25">
      <c r="A3432"/>
      <c r="B3432"/>
      <c r="C3432"/>
      <c r="D3432"/>
      <c r="E3432"/>
      <c r="F3432"/>
      <c r="G3432"/>
      <c r="H3432"/>
      <c r="I3432"/>
      <c r="J3432" s="183"/>
      <c r="K3432"/>
      <c r="L3432" s="184"/>
      <c r="M3432" s="184"/>
      <c r="N3432" s="183"/>
    </row>
    <row r="3433" spans="1:14" x14ac:dyDescent="0.25">
      <c r="A3433"/>
      <c r="B3433"/>
      <c r="C3433"/>
      <c r="D3433"/>
      <c r="E3433"/>
      <c r="F3433"/>
      <c r="G3433"/>
      <c r="H3433"/>
      <c r="I3433"/>
      <c r="J3433" s="183"/>
      <c r="K3433"/>
      <c r="L3433" s="184"/>
      <c r="M3433" s="184"/>
      <c r="N3433" s="183"/>
    </row>
    <row r="3434" spans="1:14" x14ac:dyDescent="0.25">
      <c r="A3434"/>
      <c r="B3434"/>
      <c r="C3434"/>
      <c r="D3434"/>
      <c r="E3434"/>
      <c r="F3434"/>
      <c r="G3434"/>
      <c r="H3434"/>
      <c r="I3434"/>
      <c r="J3434" s="183"/>
      <c r="K3434"/>
      <c r="L3434" s="184"/>
      <c r="M3434" s="184"/>
      <c r="N3434" s="183"/>
    </row>
    <row r="3435" spans="1:14" x14ac:dyDescent="0.25">
      <c r="A3435"/>
      <c r="B3435"/>
      <c r="C3435"/>
      <c r="D3435"/>
      <c r="E3435"/>
      <c r="F3435"/>
      <c r="G3435"/>
      <c r="H3435"/>
      <c r="I3435"/>
      <c r="J3435" s="183"/>
      <c r="K3435"/>
      <c r="L3435" s="184"/>
      <c r="M3435" s="184"/>
      <c r="N3435" s="183"/>
    </row>
    <row r="3436" spans="1:14" x14ac:dyDescent="0.25">
      <c r="A3436"/>
      <c r="B3436"/>
      <c r="C3436"/>
      <c r="D3436"/>
      <c r="E3436"/>
      <c r="F3436"/>
      <c r="G3436"/>
      <c r="H3436"/>
      <c r="I3436"/>
      <c r="J3436" s="183"/>
      <c r="K3436"/>
      <c r="L3436" s="184"/>
      <c r="M3436" s="184"/>
      <c r="N3436" s="183"/>
    </row>
    <row r="3437" spans="1:14" x14ac:dyDescent="0.25">
      <c r="A3437"/>
      <c r="B3437"/>
      <c r="C3437"/>
      <c r="D3437"/>
      <c r="E3437"/>
      <c r="F3437"/>
      <c r="G3437"/>
      <c r="H3437"/>
      <c r="I3437"/>
      <c r="J3437" s="183"/>
      <c r="K3437"/>
      <c r="L3437" s="184"/>
      <c r="M3437" s="184"/>
      <c r="N3437" s="183"/>
    </row>
    <row r="3438" spans="1:14" x14ac:dyDescent="0.25">
      <c r="A3438"/>
      <c r="B3438"/>
      <c r="C3438"/>
      <c r="D3438"/>
      <c r="E3438"/>
      <c r="F3438"/>
      <c r="G3438"/>
      <c r="H3438"/>
      <c r="I3438"/>
      <c r="J3438" s="183"/>
      <c r="K3438"/>
      <c r="L3438" s="184"/>
      <c r="M3438" s="184"/>
      <c r="N3438" s="183"/>
    </row>
    <row r="3439" spans="1:14" x14ac:dyDescent="0.25">
      <c r="A3439"/>
      <c r="B3439"/>
      <c r="C3439"/>
      <c r="D3439"/>
      <c r="E3439"/>
      <c r="F3439"/>
      <c r="G3439"/>
      <c r="H3439"/>
      <c r="I3439"/>
      <c r="J3439" s="183"/>
      <c r="K3439"/>
      <c r="L3439" s="184"/>
      <c r="M3439" s="184"/>
      <c r="N3439" s="183"/>
    </row>
    <row r="3440" spans="1:14" x14ac:dyDescent="0.25">
      <c r="A3440"/>
      <c r="B3440"/>
      <c r="C3440"/>
      <c r="D3440"/>
      <c r="E3440"/>
      <c r="F3440"/>
      <c r="G3440"/>
      <c r="H3440"/>
      <c r="I3440"/>
      <c r="J3440" s="183"/>
      <c r="K3440"/>
      <c r="L3440" s="184"/>
      <c r="M3440" s="184"/>
      <c r="N3440" s="183"/>
    </row>
    <row r="3441" spans="1:14" x14ac:dyDescent="0.25">
      <c r="A3441"/>
      <c r="B3441"/>
      <c r="C3441"/>
      <c r="D3441"/>
      <c r="E3441"/>
      <c r="F3441"/>
      <c r="G3441"/>
      <c r="H3441"/>
      <c r="I3441"/>
      <c r="J3441" s="183"/>
      <c r="K3441"/>
      <c r="L3441" s="184"/>
      <c r="M3441" s="184"/>
      <c r="N3441" s="183"/>
    </row>
    <row r="3442" spans="1:14" x14ac:dyDescent="0.25">
      <c r="A3442"/>
      <c r="B3442"/>
      <c r="C3442"/>
      <c r="D3442"/>
      <c r="E3442"/>
      <c r="F3442"/>
      <c r="G3442"/>
      <c r="H3442"/>
      <c r="I3442"/>
      <c r="J3442" s="183"/>
      <c r="K3442"/>
      <c r="L3442" s="184"/>
      <c r="M3442" s="184"/>
      <c r="N3442" s="183"/>
    </row>
    <row r="3443" spans="1:14" x14ac:dyDescent="0.25">
      <c r="A3443"/>
      <c r="B3443"/>
      <c r="C3443"/>
      <c r="D3443"/>
      <c r="E3443"/>
      <c r="F3443"/>
      <c r="G3443"/>
      <c r="H3443"/>
      <c r="I3443"/>
      <c r="J3443" s="183"/>
      <c r="K3443"/>
      <c r="L3443" s="184"/>
      <c r="M3443" s="184"/>
      <c r="N3443" s="183"/>
    </row>
    <row r="3444" spans="1:14" x14ac:dyDescent="0.25">
      <c r="A3444"/>
      <c r="B3444"/>
      <c r="C3444"/>
      <c r="D3444"/>
      <c r="E3444"/>
      <c r="F3444"/>
      <c r="G3444"/>
      <c r="H3444"/>
      <c r="I3444"/>
      <c r="J3444" s="183"/>
      <c r="K3444"/>
      <c r="L3444" s="184"/>
      <c r="M3444" s="184"/>
      <c r="N3444" s="183"/>
    </row>
    <row r="3445" spans="1:14" x14ac:dyDescent="0.25">
      <c r="A3445"/>
      <c r="B3445"/>
      <c r="C3445"/>
      <c r="D3445"/>
      <c r="E3445"/>
      <c r="F3445"/>
      <c r="G3445"/>
      <c r="H3445"/>
      <c r="I3445"/>
      <c r="J3445" s="183"/>
      <c r="K3445"/>
      <c r="L3445" s="184"/>
      <c r="M3445" s="184"/>
      <c r="N3445" s="183"/>
    </row>
    <row r="3446" spans="1:14" x14ac:dyDescent="0.25">
      <c r="A3446"/>
      <c r="B3446"/>
      <c r="C3446"/>
      <c r="D3446"/>
      <c r="E3446"/>
      <c r="F3446"/>
      <c r="G3446"/>
      <c r="H3446"/>
      <c r="I3446"/>
      <c r="J3446" s="183"/>
      <c r="K3446"/>
      <c r="L3446" s="184"/>
      <c r="M3446" s="184"/>
      <c r="N3446" s="183"/>
    </row>
    <row r="3447" spans="1:14" x14ac:dyDescent="0.25">
      <c r="A3447"/>
      <c r="B3447"/>
      <c r="C3447"/>
      <c r="D3447"/>
      <c r="E3447"/>
      <c r="F3447"/>
      <c r="G3447"/>
      <c r="H3447"/>
      <c r="I3447"/>
      <c r="J3447" s="183"/>
      <c r="K3447"/>
      <c r="L3447" s="184"/>
      <c r="M3447" s="184"/>
      <c r="N3447" s="183"/>
    </row>
    <row r="3448" spans="1:14" x14ac:dyDescent="0.25">
      <c r="A3448"/>
      <c r="B3448"/>
      <c r="C3448"/>
      <c r="D3448"/>
      <c r="E3448"/>
      <c r="F3448"/>
      <c r="G3448"/>
      <c r="H3448"/>
      <c r="I3448"/>
      <c r="J3448" s="183"/>
      <c r="K3448"/>
      <c r="L3448" s="184"/>
      <c r="M3448" s="184"/>
      <c r="N3448" s="183"/>
    </row>
    <row r="3449" spans="1:14" x14ac:dyDescent="0.25">
      <c r="A3449"/>
      <c r="B3449"/>
      <c r="C3449"/>
      <c r="D3449"/>
      <c r="E3449"/>
      <c r="F3449"/>
      <c r="G3449"/>
      <c r="H3449"/>
      <c r="I3449"/>
      <c r="J3449" s="183"/>
      <c r="K3449"/>
      <c r="L3449" s="184"/>
      <c r="M3449" s="184"/>
      <c r="N3449" s="183"/>
    </row>
    <row r="3450" spans="1:14" x14ac:dyDescent="0.25">
      <c r="A3450"/>
      <c r="B3450"/>
      <c r="C3450"/>
      <c r="D3450"/>
      <c r="E3450"/>
      <c r="F3450"/>
      <c r="G3450"/>
      <c r="H3450"/>
      <c r="I3450"/>
      <c r="J3450" s="183"/>
      <c r="K3450"/>
      <c r="L3450" s="184"/>
      <c r="M3450" s="184"/>
      <c r="N3450" s="183"/>
    </row>
    <row r="3451" spans="1:14" x14ac:dyDescent="0.25">
      <c r="A3451"/>
      <c r="B3451"/>
      <c r="C3451"/>
      <c r="D3451"/>
      <c r="E3451"/>
      <c r="F3451"/>
      <c r="G3451"/>
      <c r="H3451"/>
      <c r="I3451"/>
      <c r="J3451" s="183"/>
      <c r="K3451"/>
      <c r="L3451" s="184"/>
      <c r="M3451" s="184"/>
      <c r="N3451" s="183"/>
    </row>
    <row r="3452" spans="1:14" x14ac:dyDescent="0.25">
      <c r="A3452"/>
      <c r="B3452"/>
      <c r="C3452"/>
      <c r="D3452"/>
      <c r="E3452"/>
      <c r="F3452"/>
      <c r="G3452"/>
      <c r="H3452"/>
      <c r="I3452"/>
      <c r="J3452" s="183"/>
      <c r="K3452"/>
      <c r="L3452" s="184"/>
      <c r="M3452" s="184"/>
      <c r="N3452" s="183"/>
    </row>
    <row r="3453" spans="1:14" x14ac:dyDescent="0.25">
      <c r="A3453"/>
      <c r="B3453"/>
      <c r="C3453"/>
      <c r="D3453"/>
      <c r="E3453"/>
      <c r="F3453"/>
      <c r="G3453"/>
      <c r="H3453"/>
      <c r="I3453"/>
      <c r="J3453" s="183"/>
      <c r="K3453"/>
      <c r="L3453" s="184"/>
      <c r="M3453" s="184"/>
      <c r="N3453" s="183"/>
    </row>
    <row r="3454" spans="1:14" x14ac:dyDescent="0.25">
      <c r="A3454"/>
      <c r="B3454"/>
      <c r="C3454"/>
      <c r="D3454"/>
      <c r="E3454"/>
      <c r="F3454"/>
      <c r="G3454"/>
      <c r="H3454"/>
      <c r="I3454"/>
      <c r="J3454" s="183"/>
      <c r="K3454"/>
      <c r="L3454" s="184"/>
      <c r="M3454" s="184"/>
      <c r="N3454" s="183"/>
    </row>
    <row r="3455" spans="1:14" x14ac:dyDescent="0.25">
      <c r="A3455"/>
      <c r="B3455"/>
      <c r="C3455"/>
      <c r="D3455"/>
      <c r="E3455"/>
      <c r="F3455"/>
      <c r="G3455"/>
      <c r="H3455"/>
      <c r="I3455"/>
      <c r="J3455" s="183"/>
      <c r="K3455"/>
      <c r="L3455" s="184"/>
      <c r="M3455" s="184"/>
      <c r="N3455" s="183"/>
    </row>
    <row r="3456" spans="1:14" x14ac:dyDescent="0.25">
      <c r="A3456"/>
      <c r="B3456"/>
      <c r="C3456"/>
      <c r="D3456"/>
      <c r="E3456"/>
      <c r="F3456"/>
      <c r="G3456"/>
      <c r="H3456"/>
      <c r="I3456"/>
      <c r="J3456" s="183"/>
      <c r="K3456"/>
      <c r="L3456" s="184"/>
      <c r="M3456" s="184"/>
      <c r="N3456" s="183"/>
    </row>
    <row r="3457" spans="1:14" x14ac:dyDescent="0.25">
      <c r="A3457"/>
      <c r="B3457"/>
      <c r="C3457"/>
      <c r="D3457"/>
      <c r="E3457"/>
      <c r="F3457"/>
      <c r="G3457"/>
      <c r="H3457"/>
      <c r="I3457"/>
      <c r="J3457" s="183"/>
      <c r="K3457"/>
      <c r="L3457" s="184"/>
      <c r="M3457" s="184"/>
      <c r="N3457" s="183"/>
    </row>
    <row r="3458" spans="1:14" x14ac:dyDescent="0.25">
      <c r="A3458"/>
      <c r="B3458"/>
      <c r="C3458"/>
      <c r="D3458"/>
      <c r="E3458"/>
      <c r="F3458"/>
      <c r="G3458"/>
      <c r="H3458"/>
      <c r="I3458"/>
      <c r="J3458" s="183"/>
      <c r="K3458"/>
      <c r="L3458" s="184"/>
      <c r="M3458" s="184"/>
      <c r="N3458" s="183"/>
    </row>
    <row r="3459" spans="1:14" x14ac:dyDescent="0.25">
      <c r="A3459"/>
      <c r="B3459"/>
      <c r="C3459"/>
      <c r="D3459"/>
      <c r="E3459"/>
      <c r="F3459"/>
      <c r="G3459"/>
      <c r="H3459"/>
      <c r="I3459"/>
      <c r="J3459" s="183"/>
      <c r="K3459"/>
      <c r="L3459" s="184"/>
      <c r="M3459" s="184"/>
      <c r="N3459" s="183"/>
    </row>
    <row r="3460" spans="1:14" x14ac:dyDescent="0.25">
      <c r="A3460"/>
      <c r="B3460"/>
      <c r="C3460"/>
      <c r="D3460"/>
      <c r="E3460"/>
      <c r="F3460"/>
      <c r="G3460"/>
      <c r="H3460"/>
      <c r="I3460"/>
      <c r="J3460" s="183"/>
      <c r="K3460"/>
      <c r="L3460" s="184"/>
      <c r="M3460" s="184"/>
      <c r="N3460" s="183"/>
    </row>
    <row r="3461" spans="1:14" x14ac:dyDescent="0.25">
      <c r="A3461"/>
      <c r="B3461"/>
      <c r="C3461"/>
      <c r="D3461"/>
      <c r="E3461"/>
      <c r="F3461"/>
      <c r="G3461"/>
      <c r="H3461"/>
      <c r="I3461"/>
      <c r="J3461" s="183"/>
      <c r="K3461"/>
      <c r="L3461" s="184"/>
      <c r="M3461" s="184"/>
      <c r="N3461" s="183"/>
    </row>
    <row r="3462" spans="1:14" x14ac:dyDescent="0.25">
      <c r="A3462"/>
      <c r="B3462"/>
      <c r="C3462"/>
      <c r="D3462"/>
      <c r="E3462"/>
      <c r="F3462"/>
      <c r="G3462"/>
      <c r="H3462"/>
      <c r="I3462"/>
      <c r="J3462" s="183"/>
      <c r="K3462"/>
      <c r="L3462" s="184"/>
      <c r="M3462" s="184"/>
      <c r="N3462" s="183"/>
    </row>
    <row r="3463" spans="1:14" x14ac:dyDescent="0.25">
      <c r="A3463"/>
      <c r="B3463"/>
      <c r="C3463"/>
      <c r="D3463"/>
      <c r="E3463"/>
      <c r="F3463"/>
      <c r="G3463"/>
      <c r="H3463"/>
      <c r="I3463"/>
      <c r="J3463" s="183"/>
      <c r="K3463"/>
      <c r="L3463" s="184"/>
      <c r="M3463" s="184"/>
      <c r="N3463" s="183"/>
    </row>
    <row r="3464" spans="1:14" x14ac:dyDescent="0.25">
      <c r="A3464"/>
      <c r="B3464"/>
      <c r="C3464"/>
      <c r="D3464"/>
      <c r="E3464"/>
      <c r="F3464"/>
      <c r="G3464"/>
      <c r="H3464"/>
      <c r="I3464"/>
      <c r="J3464" s="183"/>
      <c r="K3464"/>
      <c r="L3464" s="184"/>
      <c r="M3464" s="184"/>
      <c r="N3464" s="183"/>
    </row>
    <row r="3465" spans="1:14" x14ac:dyDescent="0.25">
      <c r="A3465"/>
      <c r="B3465"/>
      <c r="C3465"/>
      <c r="D3465"/>
      <c r="E3465"/>
      <c r="F3465"/>
      <c r="G3465"/>
      <c r="H3465"/>
      <c r="I3465"/>
      <c r="J3465" s="183"/>
      <c r="K3465"/>
      <c r="L3465" s="184"/>
      <c r="M3465" s="184"/>
      <c r="N3465" s="183"/>
    </row>
    <row r="3466" spans="1:14" x14ac:dyDescent="0.25">
      <c r="A3466"/>
      <c r="B3466"/>
      <c r="C3466"/>
      <c r="D3466"/>
      <c r="E3466"/>
      <c r="F3466"/>
      <c r="G3466"/>
      <c r="H3466"/>
      <c r="I3466"/>
      <c r="J3466" s="183"/>
      <c r="K3466"/>
      <c r="L3466" s="184"/>
      <c r="M3466" s="184"/>
      <c r="N3466" s="183"/>
    </row>
    <row r="3467" spans="1:14" x14ac:dyDescent="0.25">
      <c r="A3467"/>
      <c r="B3467"/>
      <c r="C3467"/>
      <c r="D3467"/>
      <c r="E3467"/>
      <c r="F3467"/>
      <c r="G3467"/>
      <c r="H3467"/>
      <c r="I3467"/>
      <c r="J3467" s="183"/>
      <c r="K3467"/>
      <c r="L3467" s="184"/>
      <c r="M3467" s="184"/>
      <c r="N3467" s="183"/>
    </row>
    <row r="3468" spans="1:14" x14ac:dyDescent="0.25">
      <c r="A3468"/>
      <c r="B3468"/>
      <c r="C3468"/>
      <c r="D3468"/>
      <c r="E3468"/>
      <c r="F3468"/>
      <c r="G3468"/>
      <c r="H3468"/>
      <c r="I3468"/>
      <c r="J3468" s="183"/>
      <c r="K3468"/>
      <c r="L3468" s="184"/>
      <c r="M3468" s="184"/>
      <c r="N3468" s="183"/>
    </row>
    <row r="3469" spans="1:14" x14ac:dyDescent="0.25">
      <c r="A3469"/>
      <c r="B3469"/>
      <c r="C3469"/>
      <c r="D3469"/>
      <c r="E3469"/>
      <c r="F3469"/>
      <c r="G3469"/>
      <c r="H3469"/>
      <c r="I3469"/>
      <c r="J3469" s="183"/>
      <c r="K3469"/>
      <c r="L3469" s="184"/>
      <c r="M3469" s="184"/>
      <c r="N3469" s="183"/>
    </row>
    <row r="3470" spans="1:14" x14ac:dyDescent="0.25">
      <c r="A3470"/>
      <c r="B3470"/>
      <c r="C3470"/>
      <c r="D3470"/>
      <c r="E3470"/>
      <c r="F3470"/>
      <c r="G3470"/>
      <c r="H3470"/>
      <c r="I3470"/>
      <c r="J3470" s="183"/>
      <c r="K3470"/>
      <c r="L3470" s="184"/>
      <c r="M3470" s="184"/>
      <c r="N3470" s="183"/>
    </row>
    <row r="3471" spans="1:14" x14ac:dyDescent="0.25">
      <c r="A3471"/>
      <c r="B3471"/>
      <c r="C3471"/>
      <c r="D3471"/>
      <c r="E3471"/>
      <c r="F3471"/>
      <c r="G3471"/>
      <c r="H3471"/>
      <c r="I3471"/>
      <c r="J3471" s="183"/>
      <c r="K3471"/>
      <c r="L3471" s="184"/>
      <c r="M3471" s="184"/>
      <c r="N3471" s="183"/>
    </row>
    <row r="3472" spans="1:14" x14ac:dyDescent="0.25">
      <c r="A3472"/>
      <c r="B3472"/>
      <c r="C3472"/>
      <c r="D3472"/>
      <c r="E3472"/>
      <c r="F3472"/>
      <c r="G3472"/>
      <c r="H3472"/>
      <c r="I3472"/>
      <c r="J3472" s="183"/>
      <c r="K3472"/>
      <c r="L3472" s="184"/>
      <c r="M3472" s="184"/>
      <c r="N3472" s="183"/>
    </row>
    <row r="3473" spans="1:14" x14ac:dyDescent="0.25">
      <c r="A3473"/>
      <c r="B3473"/>
      <c r="C3473"/>
      <c r="D3473"/>
      <c r="E3473"/>
      <c r="F3473"/>
      <c r="G3473"/>
      <c r="H3473"/>
      <c r="I3473"/>
      <c r="J3473" s="183"/>
      <c r="K3473"/>
      <c r="L3473" s="184"/>
      <c r="M3473" s="184"/>
      <c r="N3473" s="183"/>
    </row>
    <row r="3474" spans="1:14" x14ac:dyDescent="0.25">
      <c r="A3474"/>
      <c r="B3474"/>
      <c r="C3474"/>
      <c r="D3474"/>
      <c r="E3474"/>
      <c r="F3474"/>
      <c r="G3474"/>
      <c r="H3474"/>
      <c r="I3474"/>
      <c r="J3474" s="183"/>
      <c r="K3474"/>
      <c r="L3474" s="184"/>
      <c r="M3474" s="184"/>
      <c r="N3474" s="183"/>
    </row>
    <row r="3475" spans="1:14" x14ac:dyDescent="0.25">
      <c r="A3475"/>
      <c r="B3475"/>
      <c r="C3475"/>
      <c r="D3475"/>
      <c r="E3475"/>
      <c r="F3475"/>
      <c r="G3475"/>
      <c r="H3475"/>
      <c r="I3475"/>
      <c r="J3475" s="183"/>
      <c r="K3475"/>
      <c r="L3475" s="184"/>
      <c r="M3475" s="184"/>
      <c r="N3475" s="183"/>
    </row>
    <row r="3476" spans="1:14" x14ac:dyDescent="0.25">
      <c r="A3476"/>
      <c r="B3476"/>
      <c r="C3476"/>
      <c r="D3476"/>
      <c r="E3476"/>
      <c r="F3476"/>
      <c r="G3476"/>
      <c r="H3476"/>
      <c r="I3476"/>
      <c r="J3476" s="183"/>
      <c r="K3476"/>
      <c r="L3476" s="184"/>
      <c r="M3476" s="184"/>
      <c r="N3476" s="183"/>
    </row>
    <row r="3477" spans="1:14" x14ac:dyDescent="0.25">
      <c r="A3477"/>
      <c r="B3477"/>
      <c r="C3477"/>
      <c r="D3477"/>
      <c r="E3477"/>
      <c r="F3477"/>
      <c r="G3477"/>
      <c r="H3477"/>
      <c r="I3477"/>
      <c r="J3477" s="183"/>
      <c r="K3477"/>
      <c r="L3477" s="184"/>
      <c r="M3477" s="184"/>
      <c r="N3477" s="183"/>
    </row>
    <row r="3478" spans="1:14" x14ac:dyDescent="0.25">
      <c r="A3478"/>
      <c r="B3478"/>
      <c r="C3478"/>
      <c r="D3478"/>
      <c r="E3478"/>
      <c r="F3478"/>
      <c r="G3478"/>
      <c r="H3478"/>
      <c r="I3478"/>
      <c r="J3478" s="183"/>
      <c r="K3478"/>
      <c r="L3478" s="184"/>
      <c r="M3478" s="184"/>
      <c r="N3478" s="183"/>
    </row>
    <row r="3479" spans="1:14" x14ac:dyDescent="0.25">
      <c r="A3479"/>
      <c r="B3479"/>
      <c r="C3479"/>
      <c r="D3479"/>
      <c r="E3479"/>
      <c r="F3479"/>
      <c r="G3479"/>
      <c r="H3479"/>
      <c r="I3479"/>
      <c r="J3479" s="183"/>
      <c r="K3479"/>
      <c r="L3479" s="184"/>
      <c r="M3479" s="184"/>
      <c r="N3479" s="183"/>
    </row>
    <row r="3480" spans="1:14" x14ac:dyDescent="0.25">
      <c r="A3480"/>
      <c r="B3480"/>
      <c r="C3480"/>
      <c r="D3480"/>
      <c r="E3480"/>
      <c r="F3480"/>
      <c r="G3480"/>
      <c r="H3480"/>
      <c r="I3480"/>
      <c r="J3480" s="183"/>
      <c r="K3480"/>
      <c r="L3480" s="184"/>
      <c r="M3480" s="184"/>
      <c r="N3480" s="183"/>
    </row>
    <row r="3481" spans="1:14" x14ac:dyDescent="0.25">
      <c r="A3481"/>
      <c r="B3481"/>
      <c r="C3481"/>
      <c r="D3481"/>
      <c r="E3481"/>
      <c r="F3481"/>
      <c r="G3481"/>
      <c r="H3481"/>
      <c r="I3481"/>
      <c r="J3481" s="183"/>
      <c r="K3481"/>
      <c r="L3481" s="184"/>
      <c r="M3481" s="184"/>
      <c r="N3481" s="183"/>
    </row>
    <row r="3482" spans="1:14" x14ac:dyDescent="0.25">
      <c r="A3482"/>
      <c r="B3482"/>
      <c r="C3482"/>
      <c r="D3482"/>
      <c r="E3482"/>
      <c r="F3482"/>
      <c r="G3482"/>
      <c r="H3482"/>
      <c r="I3482"/>
      <c r="J3482" s="183"/>
      <c r="K3482"/>
      <c r="L3482" s="184"/>
      <c r="M3482" s="184"/>
      <c r="N3482" s="183"/>
    </row>
    <row r="3483" spans="1:14" x14ac:dyDescent="0.25">
      <c r="A3483"/>
      <c r="B3483"/>
      <c r="C3483"/>
      <c r="D3483"/>
      <c r="E3483"/>
      <c r="F3483"/>
      <c r="G3483"/>
      <c r="H3483"/>
      <c r="I3483"/>
      <c r="J3483" s="183"/>
      <c r="K3483"/>
      <c r="L3483" s="184"/>
      <c r="M3483" s="184"/>
      <c r="N3483" s="183"/>
    </row>
    <row r="3484" spans="1:14" x14ac:dyDescent="0.25">
      <c r="A3484"/>
      <c r="B3484"/>
      <c r="C3484"/>
      <c r="D3484"/>
      <c r="E3484"/>
      <c r="F3484"/>
      <c r="G3484"/>
      <c r="H3484"/>
      <c r="I3484"/>
      <c r="J3484" s="183"/>
      <c r="K3484"/>
      <c r="L3484" s="184"/>
      <c r="M3484" s="184"/>
      <c r="N3484" s="183"/>
    </row>
    <row r="3485" spans="1:14" x14ac:dyDescent="0.25">
      <c r="A3485"/>
      <c r="B3485"/>
      <c r="C3485"/>
      <c r="D3485"/>
      <c r="E3485"/>
      <c r="F3485"/>
      <c r="G3485"/>
      <c r="H3485"/>
      <c r="I3485"/>
      <c r="J3485" s="183"/>
      <c r="K3485"/>
      <c r="L3485" s="184"/>
      <c r="M3485" s="184"/>
      <c r="N3485" s="183"/>
    </row>
    <row r="3486" spans="1:14" x14ac:dyDescent="0.25">
      <c r="A3486"/>
      <c r="B3486"/>
      <c r="C3486"/>
      <c r="D3486"/>
      <c r="E3486"/>
      <c r="F3486"/>
      <c r="G3486"/>
      <c r="H3486"/>
      <c r="I3486"/>
      <c r="J3486" s="183"/>
      <c r="K3486"/>
      <c r="L3486" s="184"/>
      <c r="M3486" s="184"/>
      <c r="N3486" s="183"/>
    </row>
    <row r="3487" spans="1:14" x14ac:dyDescent="0.25">
      <c r="A3487"/>
      <c r="B3487"/>
      <c r="C3487"/>
      <c r="D3487"/>
      <c r="E3487"/>
      <c r="F3487"/>
      <c r="G3487"/>
      <c r="H3487"/>
      <c r="I3487"/>
      <c r="J3487" s="183"/>
      <c r="K3487"/>
      <c r="L3487" s="184"/>
      <c r="M3487" s="184"/>
      <c r="N3487" s="183"/>
    </row>
    <row r="3488" spans="1:14" x14ac:dyDescent="0.25">
      <c r="A3488"/>
      <c r="B3488"/>
      <c r="C3488"/>
      <c r="D3488"/>
      <c r="E3488"/>
      <c r="F3488"/>
      <c r="G3488"/>
      <c r="H3488"/>
      <c r="I3488"/>
      <c r="J3488" s="183"/>
      <c r="K3488"/>
      <c r="L3488" s="184"/>
      <c r="M3488" s="184"/>
      <c r="N3488" s="183"/>
    </row>
    <row r="3489" spans="1:14" x14ac:dyDescent="0.25">
      <c r="A3489"/>
      <c r="B3489"/>
      <c r="C3489"/>
      <c r="D3489"/>
      <c r="E3489"/>
      <c r="F3489"/>
      <c r="G3489"/>
      <c r="H3489"/>
      <c r="I3489"/>
      <c r="J3489" s="183"/>
      <c r="K3489"/>
      <c r="L3489" s="184"/>
      <c r="M3489" s="184"/>
      <c r="N3489" s="183"/>
    </row>
    <row r="3490" spans="1:14" x14ac:dyDescent="0.25">
      <c r="A3490"/>
      <c r="B3490"/>
      <c r="C3490"/>
      <c r="D3490"/>
      <c r="E3490"/>
      <c r="F3490"/>
      <c r="G3490"/>
      <c r="H3490"/>
      <c r="I3490"/>
      <c r="J3490" s="183"/>
      <c r="K3490"/>
      <c r="L3490" s="184"/>
      <c r="M3490" s="184"/>
      <c r="N3490" s="183"/>
    </row>
    <row r="3491" spans="1:14" x14ac:dyDescent="0.25">
      <c r="A3491"/>
      <c r="B3491"/>
      <c r="C3491"/>
      <c r="D3491"/>
      <c r="E3491"/>
      <c r="F3491"/>
      <c r="G3491"/>
      <c r="H3491"/>
      <c r="I3491"/>
      <c r="J3491" s="183"/>
      <c r="K3491"/>
      <c r="L3491" s="184"/>
      <c r="M3491" s="184"/>
      <c r="N3491" s="183"/>
    </row>
    <row r="3492" spans="1:14" x14ac:dyDescent="0.25">
      <c r="A3492"/>
      <c r="B3492"/>
      <c r="C3492"/>
      <c r="D3492"/>
      <c r="E3492"/>
      <c r="F3492"/>
      <c r="G3492"/>
      <c r="H3492"/>
      <c r="I3492"/>
      <c r="J3492" s="183"/>
      <c r="K3492"/>
      <c r="L3492" s="184"/>
      <c r="M3492" s="184"/>
      <c r="N3492" s="183"/>
    </row>
    <row r="3493" spans="1:14" x14ac:dyDescent="0.25">
      <c r="A3493"/>
      <c r="B3493"/>
      <c r="C3493"/>
      <c r="D3493"/>
      <c r="E3493"/>
      <c r="F3493"/>
      <c r="G3493"/>
      <c r="H3493"/>
      <c r="I3493"/>
      <c r="J3493" s="183"/>
      <c r="K3493"/>
      <c r="L3493" s="184"/>
      <c r="M3493" s="184"/>
      <c r="N3493" s="183"/>
    </row>
    <row r="3494" spans="1:14" x14ac:dyDescent="0.25">
      <c r="A3494"/>
      <c r="B3494"/>
      <c r="C3494"/>
      <c r="D3494"/>
      <c r="E3494"/>
      <c r="F3494"/>
      <c r="G3494"/>
      <c r="H3494"/>
      <c r="I3494"/>
      <c r="J3494" s="183"/>
      <c r="K3494"/>
      <c r="L3494" s="184"/>
      <c r="M3494" s="184"/>
      <c r="N3494" s="183"/>
    </row>
    <row r="3495" spans="1:14" x14ac:dyDescent="0.25">
      <c r="A3495"/>
      <c r="B3495"/>
      <c r="C3495"/>
      <c r="D3495"/>
      <c r="E3495"/>
      <c r="F3495"/>
      <c r="G3495"/>
      <c r="H3495"/>
      <c r="I3495"/>
      <c r="J3495" s="183"/>
      <c r="K3495"/>
      <c r="L3495" s="184"/>
      <c r="M3495" s="184"/>
      <c r="N3495" s="183"/>
    </row>
    <row r="3496" spans="1:14" x14ac:dyDescent="0.25">
      <c r="A3496"/>
      <c r="B3496"/>
      <c r="C3496"/>
      <c r="D3496"/>
      <c r="E3496"/>
      <c r="F3496"/>
      <c r="G3496"/>
      <c r="H3496"/>
      <c r="I3496"/>
      <c r="J3496" s="183"/>
      <c r="K3496"/>
      <c r="L3496" s="184"/>
      <c r="M3496" s="184"/>
      <c r="N3496" s="183"/>
    </row>
    <row r="3497" spans="1:14" x14ac:dyDescent="0.25">
      <c r="A3497"/>
      <c r="B3497"/>
      <c r="C3497"/>
      <c r="D3497"/>
      <c r="E3497"/>
      <c r="F3497"/>
      <c r="G3497"/>
      <c r="H3497"/>
      <c r="I3497"/>
      <c r="J3497" s="183"/>
      <c r="K3497"/>
      <c r="L3497" s="184"/>
      <c r="M3497" s="184"/>
      <c r="N3497" s="183"/>
    </row>
    <row r="3498" spans="1:14" x14ac:dyDescent="0.25">
      <c r="A3498"/>
      <c r="B3498"/>
      <c r="C3498"/>
      <c r="D3498"/>
      <c r="E3498"/>
      <c r="F3498"/>
      <c r="G3498"/>
      <c r="H3498"/>
      <c r="I3498"/>
      <c r="J3498" s="183"/>
      <c r="K3498"/>
      <c r="L3498" s="184"/>
      <c r="M3498" s="184"/>
      <c r="N3498" s="183"/>
    </row>
    <row r="3499" spans="1:14" x14ac:dyDescent="0.25">
      <c r="A3499"/>
      <c r="B3499"/>
      <c r="C3499"/>
      <c r="D3499"/>
      <c r="E3499"/>
      <c r="F3499"/>
      <c r="G3499"/>
      <c r="H3499"/>
      <c r="I3499"/>
      <c r="J3499" s="183"/>
      <c r="K3499"/>
      <c r="L3499" s="184"/>
      <c r="M3499" s="184"/>
      <c r="N3499" s="183"/>
    </row>
    <row r="3500" spans="1:14" x14ac:dyDescent="0.25">
      <c r="A3500"/>
      <c r="B3500"/>
      <c r="C3500"/>
      <c r="D3500"/>
      <c r="E3500"/>
      <c r="F3500"/>
      <c r="G3500"/>
      <c r="H3500"/>
      <c r="I3500"/>
      <c r="J3500" s="183"/>
      <c r="K3500"/>
      <c r="L3500" s="184"/>
      <c r="M3500" s="184"/>
      <c r="N3500" s="183"/>
    </row>
    <row r="3501" spans="1:14" x14ac:dyDescent="0.25">
      <c r="A3501"/>
      <c r="B3501"/>
      <c r="C3501"/>
      <c r="D3501"/>
      <c r="E3501"/>
      <c r="F3501"/>
      <c r="G3501"/>
      <c r="H3501"/>
      <c r="I3501"/>
      <c r="J3501" s="183"/>
      <c r="K3501"/>
      <c r="L3501" s="184"/>
      <c r="M3501" s="184"/>
      <c r="N3501" s="183"/>
    </row>
    <row r="3502" spans="1:14" x14ac:dyDescent="0.25">
      <c r="A3502"/>
      <c r="B3502"/>
      <c r="C3502"/>
      <c r="D3502"/>
      <c r="E3502"/>
      <c r="F3502"/>
      <c r="G3502"/>
      <c r="H3502"/>
      <c r="I3502"/>
      <c r="J3502" s="183"/>
      <c r="K3502"/>
      <c r="L3502" s="184"/>
      <c r="M3502" s="184"/>
      <c r="N3502" s="183"/>
    </row>
    <row r="3503" spans="1:14" x14ac:dyDescent="0.25">
      <c r="A3503"/>
      <c r="B3503"/>
      <c r="C3503"/>
      <c r="D3503"/>
      <c r="E3503"/>
      <c r="F3503"/>
      <c r="G3503"/>
      <c r="H3503"/>
      <c r="I3503"/>
      <c r="J3503" s="183"/>
      <c r="K3503"/>
      <c r="L3503" s="184"/>
      <c r="M3503" s="184"/>
      <c r="N3503" s="183"/>
    </row>
    <row r="3504" spans="1:14" x14ac:dyDescent="0.25">
      <c r="A3504"/>
      <c r="B3504"/>
      <c r="C3504"/>
      <c r="D3504"/>
      <c r="E3504"/>
      <c r="F3504"/>
      <c r="G3504"/>
      <c r="H3504"/>
      <c r="I3504"/>
      <c r="J3504" s="183"/>
      <c r="K3504"/>
      <c r="L3504" s="184"/>
      <c r="M3504" s="184"/>
      <c r="N3504" s="183"/>
    </row>
    <row r="3505" spans="1:14" x14ac:dyDescent="0.25">
      <c r="A3505"/>
      <c r="B3505"/>
      <c r="C3505"/>
      <c r="D3505"/>
      <c r="E3505"/>
      <c r="F3505"/>
      <c r="G3505"/>
      <c r="H3505"/>
      <c r="I3505"/>
      <c r="J3505" s="183"/>
      <c r="K3505"/>
      <c r="L3505" s="184"/>
      <c r="M3505" s="184"/>
      <c r="N3505" s="183"/>
    </row>
    <row r="3506" spans="1:14" x14ac:dyDescent="0.25">
      <c r="A3506"/>
      <c r="B3506"/>
      <c r="C3506"/>
      <c r="D3506"/>
      <c r="E3506"/>
      <c r="F3506"/>
      <c r="G3506"/>
      <c r="H3506"/>
      <c r="I3506"/>
      <c r="J3506" s="183"/>
      <c r="K3506"/>
      <c r="L3506" s="184"/>
      <c r="M3506" s="184"/>
      <c r="N3506" s="183"/>
    </row>
    <row r="3507" spans="1:14" x14ac:dyDescent="0.25">
      <c r="A3507"/>
      <c r="B3507"/>
      <c r="C3507"/>
      <c r="D3507"/>
      <c r="E3507"/>
      <c r="F3507"/>
      <c r="G3507"/>
      <c r="H3507"/>
      <c r="I3507"/>
      <c r="J3507" s="183"/>
      <c r="K3507"/>
      <c r="L3507" s="184"/>
      <c r="M3507" s="184"/>
      <c r="N3507" s="183"/>
    </row>
    <row r="3508" spans="1:14" x14ac:dyDescent="0.25">
      <c r="A3508"/>
      <c r="B3508"/>
      <c r="C3508"/>
      <c r="D3508"/>
      <c r="E3508"/>
      <c r="F3508"/>
      <c r="G3508"/>
      <c r="H3508"/>
      <c r="I3508"/>
      <c r="J3508" s="183"/>
      <c r="K3508"/>
      <c r="L3508" s="184"/>
      <c r="M3508" s="184"/>
      <c r="N3508" s="183"/>
    </row>
    <row r="3509" spans="1:14" x14ac:dyDescent="0.25">
      <c r="A3509"/>
      <c r="B3509"/>
      <c r="C3509"/>
      <c r="D3509"/>
      <c r="E3509"/>
      <c r="F3509"/>
      <c r="G3509"/>
      <c r="H3509"/>
      <c r="I3509"/>
      <c r="J3509" s="183"/>
      <c r="K3509"/>
      <c r="L3509" s="184"/>
      <c r="M3509" s="184"/>
      <c r="N3509" s="183"/>
    </row>
    <row r="3510" spans="1:14" x14ac:dyDescent="0.25">
      <c r="A3510"/>
      <c r="B3510"/>
      <c r="C3510"/>
      <c r="D3510"/>
      <c r="E3510"/>
      <c r="F3510"/>
      <c r="G3510"/>
      <c r="H3510"/>
      <c r="I3510"/>
      <c r="J3510" s="183"/>
      <c r="K3510"/>
      <c r="L3510" s="184"/>
      <c r="M3510" s="184"/>
      <c r="N3510" s="183"/>
    </row>
    <row r="3511" spans="1:14" x14ac:dyDescent="0.25">
      <c r="A3511"/>
      <c r="B3511"/>
      <c r="C3511"/>
      <c r="D3511"/>
      <c r="E3511"/>
      <c r="F3511"/>
      <c r="G3511"/>
      <c r="H3511"/>
      <c r="I3511"/>
      <c r="J3511" s="183"/>
      <c r="K3511"/>
      <c r="L3511" s="184"/>
      <c r="M3511" s="184"/>
      <c r="N3511" s="183"/>
    </row>
    <row r="3512" spans="1:14" x14ac:dyDescent="0.25">
      <c r="A3512"/>
      <c r="B3512"/>
      <c r="C3512"/>
      <c r="D3512"/>
      <c r="E3512"/>
      <c r="F3512"/>
      <c r="G3512"/>
      <c r="H3512"/>
      <c r="I3512"/>
      <c r="J3512" s="183"/>
      <c r="K3512"/>
      <c r="L3512" s="184"/>
      <c r="M3512" s="184"/>
      <c r="N3512" s="183"/>
    </row>
    <row r="3513" spans="1:14" x14ac:dyDescent="0.25">
      <c r="A3513"/>
      <c r="B3513"/>
      <c r="C3513"/>
      <c r="D3513"/>
      <c r="E3513"/>
      <c r="F3513"/>
      <c r="G3513"/>
      <c r="H3513"/>
      <c r="I3513"/>
      <c r="J3513" s="183"/>
      <c r="K3513"/>
      <c r="L3513" s="184"/>
      <c r="M3513" s="184"/>
      <c r="N3513" s="183"/>
    </row>
    <row r="3514" spans="1:14" x14ac:dyDescent="0.25">
      <c r="A3514"/>
      <c r="B3514"/>
      <c r="C3514"/>
      <c r="D3514"/>
      <c r="E3514"/>
      <c r="F3514"/>
      <c r="G3514"/>
      <c r="H3514"/>
      <c r="I3514"/>
      <c r="J3514" s="183"/>
      <c r="K3514"/>
      <c r="L3514" s="184"/>
      <c r="M3514" s="184"/>
      <c r="N3514" s="183"/>
    </row>
    <row r="3515" spans="1:14" x14ac:dyDescent="0.25">
      <c r="A3515"/>
      <c r="B3515"/>
      <c r="C3515"/>
      <c r="D3515"/>
      <c r="E3515"/>
      <c r="F3515"/>
      <c r="G3515"/>
      <c r="H3515"/>
      <c r="I3515"/>
      <c r="J3515" s="183"/>
      <c r="K3515"/>
      <c r="L3515" s="184"/>
      <c r="M3515" s="184"/>
      <c r="N3515" s="183"/>
    </row>
    <row r="3516" spans="1:14" x14ac:dyDescent="0.25">
      <c r="A3516"/>
      <c r="B3516"/>
      <c r="C3516"/>
      <c r="D3516"/>
      <c r="E3516"/>
      <c r="F3516"/>
      <c r="G3516"/>
      <c r="H3516"/>
      <c r="I3516"/>
      <c r="J3516" s="183"/>
      <c r="K3516"/>
      <c r="L3516" s="184"/>
      <c r="M3516" s="184"/>
      <c r="N3516" s="183"/>
    </row>
    <row r="3517" spans="1:14" x14ac:dyDescent="0.25">
      <c r="A3517"/>
      <c r="B3517"/>
      <c r="C3517"/>
      <c r="D3517"/>
      <c r="E3517"/>
      <c r="F3517"/>
      <c r="G3517"/>
      <c r="H3517"/>
      <c r="I3517"/>
      <c r="J3517" s="183"/>
      <c r="K3517"/>
      <c r="L3517" s="184"/>
      <c r="M3517" s="184"/>
      <c r="N3517" s="183"/>
    </row>
    <row r="3518" spans="1:14" x14ac:dyDescent="0.25">
      <c r="A3518"/>
      <c r="B3518"/>
      <c r="C3518"/>
      <c r="D3518"/>
      <c r="E3518"/>
      <c r="F3518"/>
      <c r="G3518"/>
      <c r="H3518"/>
      <c r="I3518"/>
      <c r="J3518" s="183"/>
      <c r="K3518"/>
      <c r="L3518" s="184"/>
      <c r="M3518" s="184"/>
      <c r="N3518" s="183"/>
    </row>
    <row r="3519" spans="1:14" x14ac:dyDescent="0.25">
      <c r="A3519"/>
      <c r="B3519"/>
      <c r="C3519"/>
      <c r="D3519"/>
      <c r="E3519"/>
      <c r="F3519"/>
      <c r="G3519"/>
      <c r="H3519"/>
      <c r="I3519"/>
      <c r="J3519" s="183"/>
      <c r="K3519"/>
      <c r="L3519" s="184"/>
      <c r="M3519" s="184"/>
      <c r="N3519" s="183"/>
    </row>
    <row r="3520" spans="1:14" x14ac:dyDescent="0.25">
      <c r="A3520"/>
      <c r="B3520"/>
      <c r="C3520"/>
      <c r="D3520"/>
      <c r="E3520"/>
      <c r="F3520"/>
      <c r="G3520"/>
      <c r="H3520"/>
      <c r="I3520"/>
      <c r="J3520" s="183"/>
      <c r="K3520"/>
      <c r="L3520" s="184"/>
      <c r="M3520" s="184"/>
      <c r="N3520" s="183"/>
    </row>
    <row r="3521" spans="1:14" x14ac:dyDescent="0.25">
      <c r="A3521"/>
      <c r="B3521"/>
      <c r="C3521"/>
      <c r="D3521"/>
      <c r="E3521"/>
      <c r="F3521"/>
      <c r="G3521"/>
      <c r="H3521"/>
      <c r="I3521"/>
      <c r="J3521" s="183"/>
      <c r="K3521"/>
      <c r="L3521" s="184"/>
      <c r="M3521" s="184"/>
      <c r="N3521" s="183"/>
    </row>
    <row r="3522" spans="1:14" x14ac:dyDescent="0.25">
      <c r="A3522"/>
      <c r="B3522"/>
      <c r="C3522"/>
      <c r="D3522"/>
      <c r="E3522"/>
      <c r="F3522"/>
      <c r="G3522"/>
      <c r="H3522"/>
      <c r="I3522"/>
      <c r="J3522" s="183"/>
      <c r="K3522"/>
      <c r="L3522" s="184"/>
      <c r="M3522" s="184"/>
      <c r="N3522" s="183"/>
    </row>
    <row r="3523" spans="1:14" x14ac:dyDescent="0.25">
      <c r="A3523"/>
      <c r="B3523"/>
      <c r="C3523"/>
      <c r="D3523"/>
      <c r="E3523"/>
      <c r="F3523"/>
      <c r="G3523"/>
      <c r="H3523"/>
      <c r="I3523"/>
      <c r="J3523" s="183"/>
      <c r="K3523"/>
      <c r="L3523" s="184"/>
      <c r="M3523" s="184"/>
      <c r="N3523" s="183"/>
    </row>
    <row r="3524" spans="1:14" x14ac:dyDescent="0.25">
      <c r="A3524"/>
      <c r="B3524"/>
      <c r="C3524"/>
      <c r="D3524"/>
      <c r="E3524"/>
      <c r="F3524"/>
      <c r="G3524"/>
      <c r="H3524"/>
      <c r="I3524"/>
      <c r="J3524" s="183"/>
      <c r="K3524"/>
      <c r="L3524" s="184"/>
      <c r="M3524" s="184"/>
      <c r="N3524" s="183"/>
    </row>
    <row r="3525" spans="1:14" x14ac:dyDescent="0.25">
      <c r="A3525"/>
      <c r="B3525"/>
      <c r="C3525"/>
      <c r="D3525"/>
      <c r="E3525"/>
      <c r="F3525"/>
      <c r="G3525"/>
      <c r="H3525"/>
      <c r="I3525"/>
      <c r="J3525" s="183"/>
      <c r="K3525"/>
      <c r="L3525" s="184"/>
      <c r="M3525" s="184"/>
      <c r="N3525" s="183"/>
    </row>
    <row r="3526" spans="1:14" x14ac:dyDescent="0.25">
      <c r="A3526"/>
      <c r="B3526"/>
      <c r="C3526"/>
      <c r="D3526"/>
      <c r="E3526"/>
      <c r="F3526"/>
      <c r="G3526"/>
      <c r="H3526"/>
      <c r="I3526"/>
      <c r="J3526" s="183"/>
      <c r="K3526"/>
      <c r="L3526" s="184"/>
      <c r="M3526" s="184"/>
      <c r="N3526" s="183"/>
    </row>
    <row r="3527" spans="1:14" x14ac:dyDescent="0.25">
      <c r="A3527"/>
      <c r="B3527"/>
      <c r="C3527"/>
      <c r="D3527"/>
      <c r="E3527"/>
      <c r="F3527"/>
      <c r="G3527"/>
      <c r="H3527"/>
      <c r="I3527"/>
      <c r="J3527" s="183"/>
      <c r="K3527"/>
      <c r="L3527" s="184"/>
      <c r="M3527" s="184"/>
      <c r="N3527" s="183"/>
    </row>
    <row r="3528" spans="1:14" x14ac:dyDescent="0.25">
      <c r="A3528"/>
      <c r="B3528"/>
      <c r="C3528"/>
      <c r="D3528"/>
      <c r="E3528"/>
      <c r="F3528"/>
      <c r="G3528"/>
      <c r="H3528"/>
      <c r="I3528"/>
      <c r="J3528" s="183"/>
      <c r="K3528"/>
      <c r="L3528" s="184"/>
      <c r="M3528" s="184"/>
      <c r="N3528" s="183"/>
    </row>
    <row r="3529" spans="1:14" x14ac:dyDescent="0.25">
      <c r="A3529"/>
      <c r="B3529"/>
      <c r="C3529"/>
      <c r="D3529"/>
      <c r="E3529"/>
      <c r="F3529"/>
      <c r="G3529"/>
      <c r="H3529"/>
      <c r="I3529"/>
      <c r="J3529" s="183"/>
      <c r="K3529"/>
      <c r="L3529" s="184"/>
      <c r="M3529" s="184"/>
      <c r="N3529" s="183"/>
    </row>
    <row r="3530" spans="1:14" x14ac:dyDescent="0.25">
      <c r="A3530"/>
      <c r="B3530"/>
      <c r="C3530"/>
      <c r="D3530"/>
      <c r="E3530"/>
      <c r="F3530"/>
      <c r="G3530"/>
      <c r="H3530"/>
      <c r="I3530"/>
      <c r="J3530" s="183"/>
      <c r="K3530"/>
      <c r="L3530" s="184"/>
      <c r="M3530" s="184"/>
      <c r="N3530" s="183"/>
    </row>
    <row r="3531" spans="1:14" x14ac:dyDescent="0.25">
      <c r="A3531"/>
      <c r="B3531"/>
      <c r="C3531"/>
      <c r="D3531"/>
      <c r="E3531"/>
      <c r="F3531"/>
      <c r="G3531"/>
      <c r="H3531"/>
      <c r="I3531"/>
      <c r="J3531" s="183"/>
      <c r="K3531"/>
      <c r="L3531" s="184"/>
      <c r="M3531" s="184"/>
      <c r="N3531" s="183"/>
    </row>
    <row r="3532" spans="1:14" x14ac:dyDescent="0.25">
      <c r="A3532"/>
      <c r="B3532"/>
      <c r="C3532"/>
      <c r="D3532"/>
      <c r="E3532"/>
      <c r="F3532"/>
      <c r="G3532"/>
      <c r="H3532"/>
      <c r="I3532"/>
      <c r="J3532" s="183"/>
      <c r="K3532"/>
      <c r="L3532" s="184"/>
      <c r="M3532" s="184"/>
      <c r="N3532" s="183"/>
    </row>
    <row r="3533" spans="1:14" x14ac:dyDescent="0.25">
      <c r="A3533"/>
      <c r="B3533"/>
      <c r="C3533"/>
      <c r="D3533"/>
      <c r="E3533"/>
      <c r="F3533"/>
      <c r="G3533"/>
      <c r="H3533"/>
      <c r="I3533"/>
      <c r="J3533" s="183"/>
      <c r="K3533"/>
      <c r="L3533" s="184"/>
      <c r="M3533" s="184"/>
      <c r="N3533" s="183"/>
    </row>
    <row r="3534" spans="1:14" x14ac:dyDescent="0.25">
      <c r="A3534"/>
      <c r="B3534"/>
      <c r="C3534"/>
      <c r="D3534"/>
      <c r="E3534"/>
      <c r="F3534"/>
      <c r="G3534"/>
      <c r="H3534"/>
      <c r="I3534"/>
      <c r="J3534" s="183"/>
      <c r="K3534"/>
      <c r="L3534" s="184"/>
      <c r="M3534" s="184"/>
      <c r="N3534" s="183"/>
    </row>
    <row r="3535" spans="1:14" x14ac:dyDescent="0.25">
      <c r="A3535"/>
      <c r="B3535"/>
      <c r="C3535"/>
      <c r="D3535"/>
      <c r="E3535"/>
      <c r="F3535"/>
      <c r="G3535"/>
      <c r="H3535"/>
      <c r="I3535"/>
      <c r="J3535" s="183"/>
      <c r="K3535"/>
      <c r="L3535" s="184"/>
      <c r="M3535" s="184"/>
      <c r="N3535" s="183"/>
    </row>
    <row r="3536" spans="1:14" x14ac:dyDescent="0.25">
      <c r="A3536"/>
      <c r="B3536"/>
      <c r="C3536"/>
      <c r="D3536"/>
      <c r="E3536"/>
      <c r="F3536"/>
      <c r="G3536"/>
      <c r="H3536"/>
      <c r="I3536"/>
      <c r="J3536" s="183"/>
      <c r="K3536"/>
      <c r="L3536" s="184"/>
      <c r="M3536" s="184"/>
      <c r="N3536" s="183"/>
    </row>
    <row r="3537" spans="1:14" x14ac:dyDescent="0.25">
      <c r="A3537"/>
      <c r="B3537"/>
      <c r="C3537"/>
      <c r="D3537"/>
      <c r="E3537"/>
      <c r="F3537"/>
      <c r="G3537"/>
      <c r="H3537"/>
      <c r="I3537"/>
      <c r="J3537" s="183"/>
      <c r="K3537"/>
      <c r="L3537" s="184"/>
      <c r="M3537" s="184"/>
      <c r="N3537" s="183"/>
    </row>
    <row r="3538" spans="1:14" x14ac:dyDescent="0.25">
      <c r="A3538"/>
      <c r="B3538"/>
      <c r="C3538"/>
      <c r="D3538"/>
      <c r="E3538"/>
      <c r="F3538"/>
      <c r="G3538"/>
      <c r="H3538"/>
      <c r="I3538"/>
      <c r="J3538" s="183"/>
      <c r="K3538"/>
      <c r="L3538" s="184"/>
      <c r="M3538" s="184"/>
      <c r="N3538" s="183"/>
    </row>
    <row r="3539" spans="1:14" x14ac:dyDescent="0.25">
      <c r="A3539"/>
      <c r="B3539"/>
      <c r="C3539"/>
      <c r="D3539"/>
      <c r="E3539"/>
      <c r="F3539"/>
      <c r="G3539"/>
      <c r="H3539"/>
      <c r="I3539"/>
      <c r="J3539" s="183"/>
      <c r="K3539"/>
      <c r="L3539" s="184"/>
      <c r="M3539" s="184"/>
      <c r="N3539" s="183"/>
    </row>
    <row r="3540" spans="1:14" x14ac:dyDescent="0.25">
      <c r="A3540"/>
      <c r="B3540"/>
      <c r="C3540"/>
      <c r="D3540"/>
      <c r="E3540"/>
      <c r="F3540"/>
      <c r="G3540"/>
      <c r="H3540"/>
      <c r="I3540"/>
      <c r="J3540" s="183"/>
      <c r="K3540"/>
      <c r="L3540" s="184"/>
      <c r="M3540" s="184"/>
      <c r="N3540" s="183"/>
    </row>
    <row r="3541" spans="1:14" x14ac:dyDescent="0.25">
      <c r="A3541"/>
      <c r="B3541"/>
      <c r="C3541"/>
      <c r="D3541"/>
      <c r="E3541"/>
      <c r="F3541"/>
      <c r="G3541"/>
      <c r="H3541"/>
      <c r="I3541"/>
      <c r="J3541" s="183"/>
      <c r="K3541"/>
      <c r="L3541" s="184"/>
      <c r="M3541" s="184"/>
      <c r="N3541" s="183"/>
    </row>
    <row r="3542" spans="1:14" x14ac:dyDescent="0.25">
      <c r="A3542"/>
      <c r="B3542"/>
      <c r="C3542"/>
      <c r="D3542"/>
      <c r="E3542"/>
      <c r="F3542"/>
      <c r="G3542"/>
      <c r="H3542"/>
      <c r="I3542"/>
      <c r="J3542" s="183"/>
      <c r="K3542"/>
      <c r="L3542" s="184"/>
      <c r="M3542" s="184"/>
      <c r="N3542" s="183"/>
    </row>
    <row r="3543" spans="1:14" x14ac:dyDescent="0.25">
      <c r="A3543"/>
      <c r="B3543"/>
      <c r="C3543"/>
      <c r="D3543"/>
      <c r="E3543"/>
      <c r="F3543"/>
      <c r="G3543"/>
      <c r="H3543"/>
      <c r="I3543"/>
      <c r="J3543" s="183"/>
      <c r="K3543"/>
      <c r="L3543" s="184"/>
      <c r="M3543" s="184"/>
      <c r="N3543" s="183"/>
    </row>
    <row r="3544" spans="1:14" x14ac:dyDescent="0.25">
      <c r="A3544"/>
      <c r="B3544"/>
      <c r="C3544"/>
      <c r="D3544"/>
      <c r="E3544"/>
      <c r="F3544"/>
      <c r="G3544"/>
      <c r="H3544"/>
      <c r="I3544"/>
      <c r="J3544" s="183"/>
      <c r="K3544"/>
      <c r="L3544" s="184"/>
      <c r="M3544" s="184"/>
      <c r="N3544" s="183"/>
    </row>
    <row r="3545" spans="1:14" x14ac:dyDescent="0.25">
      <c r="A3545"/>
      <c r="B3545"/>
      <c r="C3545"/>
      <c r="D3545"/>
      <c r="E3545"/>
      <c r="F3545"/>
      <c r="G3545"/>
      <c r="H3545"/>
      <c r="I3545"/>
      <c r="J3545" s="183"/>
      <c r="K3545"/>
      <c r="L3545" s="184"/>
      <c r="M3545" s="184"/>
      <c r="N3545" s="183"/>
    </row>
    <row r="3546" spans="1:14" x14ac:dyDescent="0.25">
      <c r="A3546"/>
      <c r="B3546"/>
      <c r="C3546"/>
      <c r="D3546"/>
      <c r="E3546"/>
      <c r="F3546"/>
      <c r="G3546"/>
      <c r="H3546"/>
      <c r="I3546"/>
      <c r="J3546" s="183"/>
      <c r="K3546"/>
      <c r="L3546" s="184"/>
      <c r="M3546" s="184"/>
      <c r="N3546" s="183"/>
    </row>
    <row r="3547" spans="1:14" x14ac:dyDescent="0.25">
      <c r="A3547"/>
      <c r="B3547"/>
      <c r="C3547"/>
      <c r="D3547"/>
      <c r="E3547"/>
      <c r="F3547"/>
      <c r="G3547"/>
      <c r="H3547"/>
      <c r="I3547"/>
      <c r="J3547" s="183"/>
      <c r="K3547"/>
      <c r="L3547" s="184"/>
      <c r="M3547" s="184"/>
      <c r="N3547" s="183"/>
    </row>
    <row r="3548" spans="1:14" x14ac:dyDescent="0.25">
      <c r="A3548"/>
      <c r="B3548"/>
      <c r="C3548"/>
      <c r="D3548"/>
      <c r="E3548"/>
      <c r="F3548"/>
      <c r="G3548"/>
      <c r="H3548"/>
      <c r="I3548"/>
      <c r="J3548" s="183"/>
      <c r="K3548"/>
      <c r="L3548" s="184"/>
      <c r="M3548" s="184"/>
      <c r="N3548" s="183"/>
    </row>
    <row r="3549" spans="1:14" x14ac:dyDescent="0.25">
      <c r="A3549"/>
      <c r="B3549"/>
      <c r="C3549"/>
      <c r="D3549"/>
      <c r="E3549"/>
      <c r="F3549"/>
      <c r="G3549"/>
      <c r="H3549"/>
      <c r="I3549"/>
      <c r="J3549" s="183"/>
      <c r="K3549"/>
      <c r="L3549" s="184"/>
      <c r="M3549" s="184"/>
      <c r="N3549" s="183"/>
    </row>
    <row r="3550" spans="1:14" x14ac:dyDescent="0.25">
      <c r="A3550"/>
      <c r="B3550"/>
      <c r="C3550"/>
      <c r="D3550"/>
      <c r="E3550"/>
      <c r="F3550"/>
      <c r="G3550"/>
      <c r="H3550"/>
      <c r="I3550"/>
      <c r="J3550" s="183"/>
      <c r="K3550"/>
      <c r="L3550" s="184"/>
      <c r="M3550" s="184"/>
      <c r="N3550" s="183"/>
    </row>
    <row r="3551" spans="1:14" x14ac:dyDescent="0.25">
      <c r="A3551"/>
      <c r="B3551"/>
      <c r="C3551"/>
      <c r="D3551"/>
      <c r="E3551"/>
      <c r="F3551"/>
      <c r="G3551"/>
      <c r="H3551"/>
      <c r="I3551"/>
      <c r="J3551" s="183"/>
      <c r="K3551"/>
      <c r="L3551" s="184"/>
      <c r="M3551" s="184"/>
      <c r="N3551" s="183"/>
    </row>
    <row r="3552" spans="1:14" x14ac:dyDescent="0.25">
      <c r="A3552"/>
      <c r="B3552"/>
      <c r="C3552"/>
      <c r="D3552"/>
      <c r="E3552"/>
      <c r="F3552"/>
      <c r="G3552"/>
      <c r="H3552"/>
      <c r="I3552"/>
      <c r="J3552" s="183"/>
      <c r="K3552"/>
      <c r="L3552" s="184"/>
      <c r="M3552" s="184"/>
      <c r="N3552" s="183"/>
    </row>
    <row r="3553" spans="1:14" x14ac:dyDescent="0.25">
      <c r="A3553"/>
      <c r="B3553"/>
      <c r="C3553"/>
      <c r="D3553"/>
      <c r="E3553"/>
      <c r="F3553"/>
      <c r="G3553"/>
      <c r="H3553"/>
      <c r="I3553"/>
      <c r="J3553" s="183"/>
      <c r="K3553"/>
      <c r="L3553" s="184"/>
      <c r="M3553" s="184"/>
      <c r="N3553" s="183"/>
    </row>
    <row r="3554" spans="1:14" x14ac:dyDescent="0.25">
      <c r="A3554"/>
      <c r="B3554"/>
      <c r="C3554"/>
      <c r="D3554"/>
      <c r="E3554"/>
      <c r="F3554"/>
      <c r="G3554"/>
      <c r="H3554"/>
      <c r="I3554"/>
      <c r="J3554" s="183"/>
      <c r="K3554"/>
      <c r="L3554" s="184"/>
      <c r="M3554" s="184"/>
      <c r="N3554" s="183"/>
    </row>
    <row r="3555" spans="1:14" x14ac:dyDescent="0.25">
      <c r="A3555"/>
      <c r="B3555"/>
      <c r="C3555"/>
      <c r="D3555"/>
      <c r="E3555"/>
      <c r="F3555"/>
      <c r="G3555"/>
      <c r="H3555"/>
      <c r="I3555"/>
      <c r="J3555" s="183"/>
      <c r="K3555"/>
      <c r="L3555" s="184"/>
      <c r="M3555" s="184"/>
      <c r="N3555" s="183"/>
    </row>
    <row r="3556" spans="1:14" x14ac:dyDescent="0.25">
      <c r="A3556"/>
      <c r="B3556"/>
      <c r="C3556"/>
      <c r="D3556"/>
      <c r="E3556"/>
      <c r="F3556"/>
      <c r="G3556"/>
      <c r="H3556"/>
      <c r="I3556"/>
      <c r="J3556" s="183"/>
      <c r="K3556"/>
      <c r="L3556" s="184"/>
      <c r="M3556" s="184"/>
      <c r="N3556" s="183"/>
    </row>
    <row r="3557" spans="1:14" x14ac:dyDescent="0.25">
      <c r="A3557"/>
      <c r="B3557"/>
      <c r="C3557"/>
      <c r="D3557"/>
      <c r="E3557"/>
      <c r="F3557"/>
      <c r="G3557"/>
      <c r="H3557"/>
      <c r="I3557"/>
      <c r="J3557" s="183"/>
      <c r="K3557"/>
      <c r="L3557" s="184"/>
      <c r="M3557" s="184"/>
      <c r="N3557" s="183"/>
    </row>
    <row r="3558" spans="1:14" x14ac:dyDescent="0.25">
      <c r="A3558"/>
      <c r="B3558"/>
      <c r="C3558"/>
      <c r="D3558"/>
      <c r="E3558"/>
      <c r="F3558"/>
      <c r="G3558"/>
      <c r="H3558"/>
      <c r="I3558"/>
      <c r="J3558" s="183"/>
      <c r="K3558"/>
      <c r="L3558" s="184"/>
      <c r="M3558" s="184"/>
      <c r="N3558" s="183"/>
    </row>
    <row r="3559" spans="1:14" x14ac:dyDescent="0.25">
      <c r="A3559"/>
      <c r="B3559"/>
      <c r="C3559"/>
      <c r="D3559"/>
      <c r="E3559"/>
      <c r="F3559"/>
      <c r="G3559"/>
      <c r="H3559"/>
      <c r="I3559"/>
      <c r="J3559" s="183"/>
      <c r="K3559"/>
      <c r="L3559" s="184"/>
      <c r="M3559" s="184"/>
      <c r="N3559" s="183"/>
    </row>
    <row r="3560" spans="1:14" x14ac:dyDescent="0.25">
      <c r="A3560"/>
      <c r="B3560"/>
      <c r="C3560"/>
      <c r="D3560"/>
      <c r="E3560"/>
      <c r="F3560"/>
      <c r="G3560"/>
      <c r="H3560"/>
      <c r="I3560"/>
      <c r="J3560" s="183"/>
      <c r="K3560"/>
      <c r="L3560" s="184"/>
      <c r="M3560" s="184"/>
      <c r="N3560" s="183"/>
    </row>
    <row r="3561" spans="1:14" x14ac:dyDescent="0.25">
      <c r="A3561"/>
      <c r="B3561"/>
      <c r="C3561"/>
      <c r="D3561"/>
      <c r="E3561"/>
      <c r="F3561"/>
      <c r="G3561"/>
      <c r="H3561"/>
      <c r="I3561"/>
      <c r="J3561" s="183"/>
      <c r="K3561"/>
      <c r="L3561" s="184"/>
      <c r="M3561" s="184"/>
      <c r="N3561" s="183"/>
    </row>
    <row r="3562" spans="1:14" x14ac:dyDescent="0.25">
      <c r="A3562"/>
      <c r="B3562"/>
      <c r="C3562"/>
      <c r="D3562"/>
      <c r="E3562"/>
      <c r="F3562"/>
      <c r="G3562"/>
      <c r="H3562"/>
      <c r="I3562"/>
      <c r="J3562" s="183"/>
      <c r="K3562"/>
      <c r="L3562" s="184"/>
      <c r="M3562" s="184"/>
      <c r="N3562" s="183"/>
    </row>
    <row r="3563" spans="1:14" x14ac:dyDescent="0.25">
      <c r="A3563"/>
      <c r="B3563"/>
      <c r="C3563"/>
      <c r="D3563"/>
      <c r="E3563"/>
      <c r="F3563"/>
      <c r="G3563"/>
      <c r="H3563"/>
      <c r="I3563"/>
      <c r="J3563" s="183"/>
      <c r="K3563"/>
      <c r="L3563" s="184"/>
      <c r="M3563" s="184"/>
      <c r="N3563" s="183"/>
    </row>
    <row r="3564" spans="1:14" x14ac:dyDescent="0.25">
      <c r="A3564"/>
      <c r="B3564"/>
      <c r="C3564"/>
      <c r="D3564"/>
      <c r="E3564"/>
      <c r="F3564"/>
      <c r="G3564"/>
      <c r="H3564"/>
      <c r="I3564"/>
      <c r="J3564" s="183"/>
      <c r="K3564"/>
      <c r="L3564" s="184"/>
      <c r="M3564" s="184"/>
      <c r="N3564" s="183"/>
    </row>
    <row r="3565" spans="1:14" x14ac:dyDescent="0.25">
      <c r="A3565"/>
      <c r="B3565"/>
      <c r="C3565"/>
      <c r="D3565"/>
      <c r="E3565"/>
      <c r="F3565"/>
      <c r="G3565"/>
      <c r="H3565"/>
      <c r="I3565"/>
      <c r="J3565" s="183"/>
      <c r="K3565"/>
      <c r="L3565" s="184"/>
      <c r="M3565" s="184"/>
      <c r="N3565" s="183"/>
    </row>
    <row r="3566" spans="1:14" x14ac:dyDescent="0.25">
      <c r="A3566"/>
      <c r="B3566"/>
      <c r="C3566"/>
      <c r="D3566"/>
      <c r="E3566"/>
      <c r="F3566"/>
      <c r="G3566"/>
      <c r="H3566"/>
      <c r="I3566"/>
      <c r="J3566" s="183"/>
      <c r="K3566"/>
      <c r="L3566" s="184"/>
      <c r="M3566" s="184"/>
      <c r="N3566" s="183"/>
    </row>
    <row r="3567" spans="1:14" x14ac:dyDescent="0.25">
      <c r="A3567"/>
      <c r="B3567"/>
      <c r="C3567"/>
      <c r="D3567"/>
      <c r="E3567"/>
      <c r="F3567"/>
      <c r="G3567"/>
      <c r="H3567"/>
      <c r="I3567"/>
      <c r="J3567" s="183"/>
      <c r="K3567"/>
      <c r="L3567" s="184"/>
      <c r="M3567" s="184"/>
      <c r="N3567" s="183"/>
    </row>
    <row r="3568" spans="1:14" x14ac:dyDescent="0.25">
      <c r="A3568"/>
      <c r="B3568"/>
      <c r="C3568"/>
      <c r="D3568"/>
      <c r="E3568"/>
      <c r="F3568"/>
      <c r="G3568"/>
      <c r="H3568"/>
      <c r="I3568"/>
      <c r="J3568" s="183"/>
      <c r="K3568"/>
      <c r="L3568" s="184"/>
      <c r="M3568" s="184"/>
      <c r="N3568" s="183"/>
    </row>
    <row r="3569" spans="1:14" x14ac:dyDescent="0.25">
      <c r="A3569"/>
      <c r="B3569"/>
      <c r="C3569"/>
      <c r="D3569"/>
      <c r="E3569"/>
      <c r="F3569"/>
      <c r="G3569"/>
      <c r="H3569"/>
      <c r="I3569"/>
      <c r="J3569" s="183"/>
      <c r="K3569"/>
      <c r="L3569" s="184"/>
      <c r="M3569" s="184"/>
      <c r="N3569" s="183"/>
    </row>
    <row r="3570" spans="1:14" x14ac:dyDescent="0.25">
      <c r="A3570"/>
      <c r="B3570"/>
      <c r="C3570"/>
      <c r="D3570"/>
      <c r="E3570"/>
      <c r="F3570"/>
      <c r="G3570"/>
      <c r="H3570"/>
      <c r="I3570"/>
      <c r="J3570" s="183"/>
      <c r="K3570"/>
      <c r="L3570" s="184"/>
      <c r="M3570" s="184"/>
      <c r="N3570" s="183"/>
    </row>
    <row r="3571" spans="1:14" x14ac:dyDescent="0.25">
      <c r="A3571"/>
      <c r="B3571"/>
      <c r="C3571"/>
      <c r="D3571"/>
      <c r="E3571"/>
      <c r="F3571"/>
      <c r="G3571"/>
      <c r="H3571"/>
      <c r="I3571"/>
      <c r="J3571" s="183"/>
      <c r="K3571"/>
      <c r="L3571" s="184"/>
      <c r="M3571" s="184"/>
      <c r="N3571" s="183"/>
    </row>
    <row r="3572" spans="1:14" x14ac:dyDescent="0.25">
      <c r="A3572"/>
      <c r="B3572"/>
      <c r="C3572"/>
      <c r="D3572"/>
      <c r="E3572"/>
      <c r="F3572"/>
      <c r="G3572"/>
      <c r="H3572"/>
      <c r="I3572"/>
      <c r="J3572" s="183"/>
      <c r="K3572"/>
      <c r="L3572" s="184"/>
      <c r="M3572" s="184"/>
      <c r="N3572" s="183"/>
    </row>
    <row r="3573" spans="1:14" x14ac:dyDescent="0.25">
      <c r="A3573"/>
      <c r="B3573"/>
      <c r="C3573"/>
      <c r="D3573"/>
      <c r="E3573"/>
      <c r="F3573"/>
      <c r="G3573"/>
      <c r="H3573"/>
      <c r="I3573"/>
      <c r="J3573" s="183"/>
      <c r="K3573"/>
      <c r="L3573" s="184"/>
      <c r="M3573" s="184"/>
      <c r="N3573" s="183"/>
    </row>
    <row r="3574" spans="1:14" x14ac:dyDescent="0.25">
      <c r="A3574"/>
      <c r="B3574"/>
      <c r="C3574"/>
      <c r="D3574"/>
      <c r="E3574"/>
      <c r="F3574"/>
      <c r="G3574"/>
      <c r="H3574"/>
      <c r="I3574"/>
      <c r="J3574" s="183"/>
      <c r="K3574"/>
      <c r="L3574" s="184"/>
      <c r="M3574" s="184"/>
      <c r="N3574" s="183"/>
    </row>
    <row r="3575" spans="1:14" x14ac:dyDescent="0.25">
      <c r="A3575"/>
      <c r="B3575"/>
      <c r="C3575"/>
      <c r="D3575"/>
      <c r="E3575"/>
      <c r="F3575"/>
      <c r="G3575"/>
      <c r="H3575"/>
      <c r="I3575"/>
      <c r="J3575" s="183"/>
      <c r="K3575"/>
      <c r="L3575" s="184"/>
      <c r="M3575" s="184"/>
      <c r="N3575" s="183"/>
    </row>
    <row r="3576" spans="1:14" x14ac:dyDescent="0.25">
      <c r="A3576"/>
      <c r="B3576"/>
      <c r="C3576"/>
      <c r="D3576"/>
      <c r="E3576"/>
      <c r="F3576"/>
      <c r="G3576"/>
      <c r="H3576"/>
      <c r="I3576"/>
      <c r="J3576" s="183"/>
      <c r="K3576"/>
      <c r="L3576" s="184"/>
      <c r="M3576" s="184"/>
      <c r="N3576" s="183"/>
    </row>
    <row r="3577" spans="1:14" x14ac:dyDescent="0.25">
      <c r="A3577"/>
      <c r="B3577"/>
      <c r="C3577"/>
      <c r="D3577"/>
      <c r="E3577"/>
      <c r="F3577"/>
      <c r="G3577"/>
      <c r="H3577"/>
      <c r="I3577"/>
      <c r="J3577" s="183"/>
      <c r="K3577"/>
      <c r="L3577" s="184"/>
      <c r="M3577" s="184"/>
      <c r="N3577" s="183"/>
    </row>
    <row r="3578" spans="1:14" x14ac:dyDescent="0.25">
      <c r="A3578"/>
      <c r="B3578"/>
      <c r="C3578"/>
      <c r="D3578"/>
      <c r="E3578"/>
      <c r="F3578"/>
      <c r="G3578"/>
      <c r="H3578"/>
      <c r="I3578"/>
      <c r="J3578" s="183"/>
      <c r="K3578"/>
      <c r="L3578" s="184"/>
      <c r="M3578" s="184"/>
      <c r="N3578" s="183"/>
    </row>
    <row r="3579" spans="1:14" x14ac:dyDescent="0.25">
      <c r="A3579"/>
      <c r="B3579"/>
      <c r="C3579"/>
      <c r="D3579"/>
      <c r="E3579"/>
      <c r="F3579"/>
      <c r="G3579"/>
      <c r="H3579"/>
      <c r="I3579"/>
      <c r="J3579" s="183"/>
      <c r="K3579"/>
      <c r="L3579" s="184"/>
      <c r="M3579" s="184"/>
      <c r="N3579" s="183"/>
    </row>
    <row r="3580" spans="1:14" x14ac:dyDescent="0.25">
      <c r="A3580"/>
      <c r="B3580"/>
      <c r="C3580"/>
      <c r="D3580"/>
      <c r="E3580"/>
      <c r="F3580"/>
      <c r="G3580"/>
      <c r="H3580"/>
      <c r="I3580"/>
      <c r="J3580" s="183"/>
      <c r="K3580"/>
      <c r="L3580" s="184"/>
      <c r="M3580" s="184"/>
      <c r="N3580" s="183"/>
    </row>
    <row r="3581" spans="1:14" x14ac:dyDescent="0.25">
      <c r="A3581"/>
      <c r="B3581"/>
      <c r="C3581"/>
      <c r="D3581"/>
      <c r="E3581"/>
      <c r="F3581"/>
      <c r="G3581"/>
      <c r="H3581"/>
      <c r="I3581"/>
      <c r="J3581" s="183"/>
      <c r="K3581"/>
      <c r="L3581" s="184"/>
      <c r="M3581" s="184"/>
      <c r="N3581" s="183"/>
    </row>
    <row r="3582" spans="1:14" x14ac:dyDescent="0.25">
      <c r="A3582"/>
      <c r="B3582"/>
      <c r="C3582"/>
      <c r="D3582"/>
      <c r="E3582"/>
      <c r="F3582"/>
      <c r="G3582"/>
      <c r="H3582"/>
      <c r="I3582"/>
      <c r="J3582" s="183"/>
      <c r="K3582"/>
      <c r="L3582" s="184"/>
      <c r="M3582" s="184"/>
      <c r="N3582" s="183"/>
    </row>
    <row r="3583" spans="1:14" x14ac:dyDescent="0.25">
      <c r="A3583"/>
      <c r="B3583"/>
      <c r="C3583"/>
      <c r="D3583"/>
      <c r="E3583"/>
      <c r="F3583"/>
      <c r="G3583"/>
      <c r="H3583"/>
      <c r="I3583"/>
      <c r="J3583" s="183"/>
      <c r="K3583"/>
      <c r="L3583" s="184"/>
      <c r="M3583" s="184"/>
      <c r="N3583" s="183"/>
    </row>
    <row r="3584" spans="1:14" x14ac:dyDescent="0.25">
      <c r="A3584"/>
      <c r="B3584"/>
      <c r="C3584"/>
      <c r="D3584"/>
      <c r="E3584"/>
      <c r="F3584"/>
      <c r="G3584"/>
      <c r="H3584"/>
      <c r="I3584"/>
      <c r="J3584" s="183"/>
      <c r="K3584"/>
      <c r="L3584" s="184"/>
      <c r="M3584" s="184"/>
      <c r="N3584" s="183"/>
    </row>
    <row r="3585" spans="1:14" x14ac:dyDescent="0.25">
      <c r="A3585"/>
      <c r="B3585"/>
      <c r="C3585"/>
      <c r="D3585"/>
      <c r="E3585"/>
      <c r="F3585"/>
      <c r="G3585"/>
      <c r="H3585"/>
      <c r="I3585"/>
      <c r="J3585" s="183"/>
      <c r="K3585"/>
      <c r="L3585" s="184"/>
      <c r="M3585" s="184"/>
      <c r="N3585" s="183"/>
    </row>
    <row r="3586" spans="1:14" x14ac:dyDescent="0.25">
      <c r="A3586"/>
      <c r="B3586"/>
      <c r="C3586"/>
      <c r="D3586"/>
      <c r="E3586"/>
      <c r="F3586"/>
      <c r="G3586"/>
      <c r="H3586"/>
      <c r="I3586"/>
      <c r="J3586" s="183"/>
      <c r="K3586"/>
      <c r="L3586" s="184"/>
      <c r="M3586" s="184"/>
      <c r="N3586" s="183"/>
    </row>
    <row r="3587" spans="1:14" x14ac:dyDescent="0.25">
      <c r="A3587"/>
      <c r="B3587"/>
      <c r="C3587"/>
      <c r="D3587"/>
      <c r="E3587"/>
      <c r="F3587"/>
      <c r="G3587"/>
      <c r="H3587"/>
      <c r="I3587"/>
      <c r="J3587" s="183"/>
      <c r="K3587"/>
      <c r="L3587" s="184"/>
      <c r="M3587" s="184"/>
      <c r="N3587" s="183"/>
    </row>
    <row r="3588" spans="1:14" x14ac:dyDescent="0.25">
      <c r="A3588"/>
      <c r="B3588"/>
      <c r="C3588"/>
      <c r="D3588"/>
      <c r="E3588"/>
      <c r="F3588"/>
      <c r="G3588"/>
      <c r="H3588"/>
      <c r="I3588"/>
      <c r="J3588" s="183"/>
      <c r="K3588"/>
      <c r="L3588" s="184"/>
      <c r="M3588" s="184"/>
      <c r="N3588" s="183"/>
    </row>
    <row r="3589" spans="1:14" x14ac:dyDescent="0.25">
      <c r="A3589"/>
      <c r="B3589"/>
      <c r="C3589"/>
      <c r="D3589"/>
      <c r="E3589"/>
      <c r="F3589"/>
      <c r="G3589"/>
      <c r="H3589"/>
      <c r="I3589"/>
      <c r="J3589" s="183"/>
      <c r="K3589"/>
      <c r="L3589" s="184"/>
      <c r="M3589" s="184"/>
      <c r="N3589" s="183"/>
    </row>
    <row r="3590" spans="1:14" x14ac:dyDescent="0.25">
      <c r="A3590"/>
      <c r="B3590"/>
      <c r="C3590"/>
      <c r="D3590"/>
      <c r="E3590"/>
      <c r="F3590"/>
      <c r="G3590"/>
      <c r="H3590"/>
      <c r="I3590"/>
      <c r="J3590" s="183"/>
      <c r="K3590"/>
      <c r="L3590" s="184"/>
      <c r="M3590" s="184"/>
      <c r="N3590" s="183"/>
    </row>
    <row r="3591" spans="1:14" x14ac:dyDescent="0.25">
      <c r="A3591"/>
      <c r="B3591"/>
      <c r="C3591"/>
      <c r="D3591"/>
      <c r="E3591"/>
      <c r="F3591"/>
      <c r="G3591"/>
      <c r="H3591"/>
      <c r="I3591"/>
      <c r="J3591" s="183"/>
      <c r="K3591"/>
      <c r="L3591" s="184"/>
      <c r="M3591" s="184"/>
      <c r="N3591" s="183"/>
    </row>
    <row r="3592" spans="1:14" x14ac:dyDescent="0.25">
      <c r="A3592"/>
      <c r="B3592"/>
      <c r="C3592"/>
      <c r="D3592"/>
      <c r="E3592"/>
      <c r="F3592"/>
      <c r="G3592"/>
      <c r="H3592"/>
      <c r="I3592"/>
      <c r="J3592" s="183"/>
      <c r="K3592"/>
      <c r="L3592" s="184"/>
      <c r="M3592" s="184"/>
      <c r="N3592" s="183"/>
    </row>
    <row r="3593" spans="1:14" x14ac:dyDescent="0.25">
      <c r="A3593"/>
      <c r="B3593"/>
      <c r="C3593"/>
      <c r="D3593"/>
      <c r="E3593"/>
      <c r="F3593"/>
      <c r="G3593"/>
      <c r="H3593"/>
      <c r="I3593"/>
      <c r="J3593" s="183"/>
      <c r="K3593"/>
      <c r="L3593" s="184"/>
      <c r="M3593" s="184"/>
      <c r="N3593" s="183"/>
    </row>
    <row r="3594" spans="1:14" x14ac:dyDescent="0.25">
      <c r="A3594"/>
      <c r="B3594"/>
      <c r="C3594"/>
      <c r="D3594"/>
      <c r="E3594"/>
      <c r="F3594"/>
      <c r="G3594"/>
      <c r="H3594"/>
      <c r="I3594"/>
      <c r="J3594" s="183"/>
      <c r="K3594"/>
      <c r="L3594" s="184"/>
      <c r="M3594" s="184"/>
      <c r="N3594" s="183"/>
    </row>
    <row r="3595" spans="1:14" x14ac:dyDescent="0.25">
      <c r="A3595"/>
      <c r="B3595"/>
      <c r="C3595"/>
      <c r="D3595"/>
      <c r="E3595"/>
      <c r="F3595"/>
      <c r="G3595"/>
      <c r="H3595"/>
      <c r="I3595"/>
      <c r="J3595" s="183"/>
      <c r="K3595"/>
      <c r="L3595" s="184"/>
      <c r="M3595" s="184"/>
      <c r="N3595" s="183"/>
    </row>
    <row r="3596" spans="1:14" x14ac:dyDescent="0.25">
      <c r="A3596"/>
      <c r="B3596"/>
      <c r="C3596"/>
      <c r="D3596"/>
      <c r="E3596"/>
      <c r="F3596"/>
      <c r="G3596"/>
      <c r="H3596"/>
      <c r="I3596"/>
      <c r="J3596" s="183"/>
      <c r="K3596"/>
      <c r="L3596" s="184"/>
      <c r="M3596" s="184"/>
      <c r="N3596" s="183"/>
    </row>
    <row r="3597" spans="1:14" x14ac:dyDescent="0.25">
      <c r="A3597"/>
      <c r="B3597"/>
      <c r="C3597"/>
      <c r="D3597"/>
      <c r="E3597"/>
      <c r="F3597"/>
      <c r="G3597"/>
      <c r="H3597"/>
      <c r="I3597"/>
      <c r="J3597" s="183"/>
      <c r="K3597"/>
      <c r="L3597" s="184"/>
      <c r="M3597" s="184"/>
      <c r="N3597" s="183"/>
    </row>
    <row r="3598" spans="1:14" x14ac:dyDescent="0.25">
      <c r="A3598"/>
      <c r="B3598"/>
      <c r="C3598"/>
      <c r="D3598"/>
      <c r="E3598"/>
      <c r="F3598"/>
      <c r="G3598"/>
      <c r="H3598"/>
      <c r="I3598"/>
      <c r="J3598" s="183"/>
      <c r="K3598"/>
      <c r="L3598" s="184"/>
      <c r="M3598" s="184"/>
      <c r="N3598" s="183"/>
    </row>
    <row r="3599" spans="1:14" x14ac:dyDescent="0.25">
      <c r="A3599"/>
      <c r="B3599"/>
      <c r="C3599"/>
      <c r="D3599"/>
      <c r="E3599"/>
      <c r="F3599"/>
      <c r="G3599"/>
      <c r="H3599"/>
      <c r="I3599"/>
      <c r="J3599" s="183"/>
      <c r="K3599"/>
      <c r="L3599" s="184"/>
      <c r="M3599" s="184"/>
      <c r="N3599" s="183"/>
    </row>
    <row r="3600" spans="1:14" x14ac:dyDescent="0.25">
      <c r="A3600"/>
      <c r="B3600"/>
      <c r="C3600"/>
      <c r="D3600"/>
      <c r="E3600"/>
      <c r="F3600"/>
      <c r="G3600"/>
      <c r="H3600"/>
      <c r="I3600"/>
      <c r="J3600" s="183"/>
      <c r="K3600"/>
      <c r="L3600" s="184"/>
      <c r="M3600" s="184"/>
      <c r="N3600" s="183"/>
    </row>
    <row r="3601" spans="1:14" x14ac:dyDescent="0.25">
      <c r="A3601"/>
      <c r="B3601"/>
      <c r="C3601"/>
      <c r="D3601"/>
      <c r="E3601"/>
      <c r="F3601"/>
      <c r="G3601"/>
      <c r="H3601"/>
      <c r="I3601"/>
      <c r="J3601" s="183"/>
      <c r="K3601"/>
      <c r="L3601" s="184"/>
      <c r="M3601" s="184"/>
      <c r="N3601" s="183"/>
    </row>
    <row r="3602" spans="1:14" x14ac:dyDescent="0.25">
      <c r="A3602"/>
      <c r="B3602"/>
      <c r="C3602"/>
      <c r="D3602"/>
      <c r="E3602"/>
      <c r="F3602"/>
      <c r="G3602"/>
      <c r="H3602"/>
      <c r="I3602"/>
      <c r="J3602" s="183"/>
      <c r="K3602"/>
      <c r="L3602" s="184"/>
      <c r="M3602" s="184"/>
      <c r="N3602" s="183"/>
    </row>
    <row r="3603" spans="1:14" x14ac:dyDescent="0.25">
      <c r="A3603"/>
      <c r="B3603"/>
      <c r="C3603"/>
      <c r="D3603"/>
      <c r="E3603"/>
      <c r="F3603"/>
      <c r="G3603"/>
      <c r="H3603"/>
      <c r="I3603"/>
      <c r="J3603" s="183"/>
      <c r="K3603"/>
      <c r="L3603" s="184"/>
      <c r="M3603" s="184"/>
      <c r="N3603" s="183"/>
    </row>
    <row r="3604" spans="1:14" x14ac:dyDescent="0.25">
      <c r="A3604"/>
      <c r="B3604"/>
      <c r="C3604"/>
      <c r="D3604"/>
      <c r="E3604"/>
      <c r="F3604"/>
      <c r="G3604"/>
      <c r="H3604"/>
      <c r="I3604"/>
      <c r="J3604" s="183"/>
      <c r="K3604"/>
      <c r="L3604" s="184"/>
      <c r="M3604" s="184"/>
      <c r="N3604" s="183"/>
    </row>
    <row r="3605" spans="1:14" x14ac:dyDescent="0.25">
      <c r="A3605"/>
      <c r="B3605"/>
      <c r="C3605"/>
      <c r="D3605"/>
      <c r="E3605"/>
      <c r="F3605"/>
      <c r="G3605"/>
      <c r="H3605"/>
      <c r="I3605"/>
      <c r="J3605" s="183"/>
      <c r="K3605"/>
      <c r="L3605" s="184"/>
      <c r="M3605" s="184"/>
      <c r="N3605" s="183"/>
    </row>
    <row r="3606" spans="1:14" x14ac:dyDescent="0.25">
      <c r="A3606"/>
      <c r="B3606"/>
      <c r="C3606"/>
      <c r="D3606"/>
      <c r="E3606"/>
      <c r="F3606"/>
      <c r="G3606"/>
      <c r="H3606"/>
      <c r="I3606"/>
      <c r="J3606" s="183"/>
      <c r="K3606"/>
      <c r="L3606" s="184"/>
      <c r="M3606" s="184"/>
      <c r="N3606" s="183"/>
    </row>
    <row r="3607" spans="1:14" x14ac:dyDescent="0.25">
      <c r="A3607"/>
      <c r="B3607"/>
      <c r="C3607"/>
      <c r="D3607"/>
      <c r="E3607"/>
      <c r="F3607"/>
      <c r="G3607"/>
      <c r="H3607"/>
      <c r="I3607"/>
      <c r="J3607" s="183"/>
      <c r="K3607"/>
      <c r="L3607" s="184"/>
      <c r="M3607" s="184"/>
      <c r="N3607" s="183"/>
    </row>
    <row r="3608" spans="1:14" x14ac:dyDescent="0.25">
      <c r="A3608"/>
      <c r="B3608"/>
      <c r="C3608"/>
      <c r="D3608"/>
      <c r="E3608"/>
      <c r="F3608"/>
      <c r="G3608"/>
      <c r="H3608"/>
      <c r="I3608"/>
      <c r="J3608" s="183"/>
      <c r="K3608"/>
      <c r="L3608" s="184"/>
      <c r="M3608" s="184"/>
      <c r="N3608" s="183"/>
    </row>
    <row r="3609" spans="1:14" x14ac:dyDescent="0.25">
      <c r="A3609"/>
      <c r="B3609"/>
      <c r="C3609"/>
      <c r="D3609"/>
      <c r="E3609"/>
      <c r="F3609"/>
      <c r="G3609"/>
      <c r="H3609"/>
      <c r="I3609"/>
      <c r="J3609" s="183"/>
      <c r="K3609"/>
      <c r="L3609" s="184"/>
      <c r="M3609" s="184"/>
      <c r="N3609" s="183"/>
    </row>
    <row r="3610" spans="1:14" x14ac:dyDescent="0.25">
      <c r="A3610"/>
      <c r="B3610"/>
      <c r="C3610"/>
      <c r="D3610"/>
      <c r="E3610"/>
      <c r="F3610"/>
      <c r="G3610"/>
      <c r="H3610"/>
      <c r="I3610"/>
      <c r="J3610" s="183"/>
      <c r="K3610"/>
      <c r="L3610" s="184"/>
      <c r="M3610" s="184"/>
      <c r="N3610" s="183"/>
    </row>
    <row r="3611" spans="1:14" x14ac:dyDescent="0.25">
      <c r="A3611"/>
      <c r="B3611"/>
      <c r="C3611"/>
      <c r="D3611"/>
      <c r="E3611"/>
      <c r="F3611"/>
      <c r="G3611"/>
      <c r="H3611"/>
      <c r="I3611"/>
      <c r="J3611" s="183"/>
      <c r="K3611"/>
      <c r="L3611" s="184"/>
      <c r="M3611" s="184"/>
      <c r="N3611" s="183"/>
    </row>
    <row r="3612" spans="1:14" x14ac:dyDescent="0.25">
      <c r="A3612"/>
      <c r="B3612"/>
      <c r="C3612"/>
      <c r="D3612"/>
      <c r="E3612"/>
      <c r="F3612"/>
      <c r="G3612"/>
      <c r="H3612"/>
      <c r="I3612"/>
      <c r="J3612" s="183"/>
      <c r="K3612"/>
      <c r="L3612" s="184"/>
      <c r="M3612" s="184"/>
      <c r="N3612" s="183"/>
    </row>
    <row r="3613" spans="1:14" x14ac:dyDescent="0.25">
      <c r="A3613"/>
      <c r="B3613"/>
      <c r="C3613"/>
      <c r="D3613"/>
      <c r="E3613"/>
      <c r="F3613"/>
      <c r="G3613"/>
      <c r="H3613"/>
      <c r="I3613"/>
      <c r="J3613" s="183"/>
      <c r="K3613"/>
      <c r="L3613" s="184"/>
      <c r="M3613" s="184"/>
      <c r="N3613" s="183"/>
    </row>
    <row r="3614" spans="1:14" x14ac:dyDescent="0.25">
      <c r="A3614"/>
      <c r="B3614"/>
      <c r="C3614"/>
      <c r="D3614"/>
      <c r="E3614"/>
      <c r="F3614"/>
      <c r="G3614"/>
      <c r="H3614"/>
      <c r="I3614"/>
      <c r="J3614" s="183"/>
      <c r="K3614"/>
      <c r="L3614" s="184"/>
      <c r="M3614" s="184"/>
      <c r="N3614" s="183"/>
    </row>
    <row r="3615" spans="1:14" x14ac:dyDescent="0.25">
      <c r="A3615"/>
      <c r="B3615"/>
      <c r="C3615"/>
      <c r="D3615"/>
      <c r="E3615"/>
      <c r="F3615"/>
      <c r="G3615"/>
      <c r="H3615"/>
      <c r="I3615"/>
      <c r="J3615" s="183"/>
      <c r="K3615"/>
      <c r="L3615" s="184"/>
      <c r="M3615" s="184"/>
      <c r="N3615" s="183"/>
    </row>
    <row r="3616" spans="1:14" x14ac:dyDescent="0.25">
      <c r="A3616"/>
      <c r="B3616"/>
      <c r="C3616"/>
      <c r="D3616"/>
      <c r="E3616"/>
      <c r="F3616"/>
      <c r="G3616"/>
      <c r="H3616"/>
      <c r="I3616"/>
      <c r="J3616" s="183"/>
      <c r="K3616"/>
      <c r="L3616" s="184"/>
      <c r="M3616" s="184"/>
      <c r="N3616" s="183"/>
    </row>
    <row r="3617" spans="1:14" x14ac:dyDescent="0.25">
      <c r="A3617"/>
      <c r="B3617"/>
      <c r="C3617"/>
      <c r="D3617"/>
      <c r="E3617"/>
      <c r="F3617"/>
      <c r="G3617"/>
      <c r="H3617"/>
      <c r="I3617"/>
      <c r="J3617" s="183"/>
      <c r="K3617"/>
      <c r="L3617" s="184"/>
      <c r="M3617" s="184"/>
      <c r="N3617" s="183"/>
    </row>
    <row r="3618" spans="1:14" x14ac:dyDescent="0.25">
      <c r="A3618"/>
      <c r="B3618"/>
      <c r="C3618"/>
      <c r="D3618"/>
      <c r="E3618"/>
      <c r="F3618"/>
      <c r="G3618"/>
      <c r="H3618"/>
      <c r="I3618"/>
      <c r="J3618" s="183"/>
      <c r="K3618"/>
      <c r="L3618" s="184"/>
      <c r="M3618" s="184"/>
      <c r="N3618" s="183"/>
    </row>
    <row r="3619" spans="1:14" x14ac:dyDescent="0.25">
      <c r="A3619"/>
      <c r="B3619"/>
      <c r="C3619"/>
      <c r="D3619"/>
      <c r="E3619"/>
      <c r="F3619"/>
      <c r="G3619"/>
      <c r="H3619"/>
      <c r="I3619"/>
      <c r="J3619" s="183"/>
      <c r="K3619"/>
      <c r="L3619" s="184"/>
      <c r="M3619" s="184"/>
      <c r="N3619" s="183"/>
    </row>
    <row r="3620" spans="1:14" x14ac:dyDescent="0.25">
      <c r="A3620"/>
      <c r="B3620"/>
      <c r="C3620"/>
      <c r="D3620"/>
      <c r="E3620"/>
      <c r="F3620"/>
      <c r="G3620"/>
      <c r="H3620"/>
      <c r="I3620"/>
      <c r="J3620" s="183"/>
      <c r="K3620"/>
      <c r="L3620" s="184"/>
      <c r="M3620" s="184"/>
      <c r="N3620" s="183"/>
    </row>
    <row r="3621" spans="1:14" x14ac:dyDescent="0.25">
      <c r="A3621"/>
      <c r="B3621"/>
      <c r="C3621"/>
      <c r="D3621"/>
      <c r="E3621"/>
      <c r="F3621"/>
      <c r="G3621"/>
      <c r="H3621"/>
      <c r="I3621"/>
      <c r="J3621" s="183"/>
      <c r="K3621"/>
      <c r="L3621" s="184"/>
      <c r="M3621" s="184"/>
      <c r="N3621" s="183"/>
    </row>
    <row r="3622" spans="1:14" x14ac:dyDescent="0.25">
      <c r="A3622"/>
      <c r="B3622"/>
      <c r="C3622"/>
      <c r="D3622"/>
      <c r="E3622"/>
      <c r="F3622"/>
      <c r="G3622"/>
      <c r="H3622"/>
      <c r="I3622"/>
      <c r="J3622" s="183"/>
      <c r="K3622"/>
      <c r="L3622" s="184"/>
      <c r="M3622" s="184"/>
      <c r="N3622" s="183"/>
    </row>
    <row r="3623" spans="1:14" x14ac:dyDescent="0.25">
      <c r="A3623"/>
      <c r="B3623"/>
      <c r="C3623"/>
      <c r="D3623"/>
      <c r="E3623"/>
      <c r="F3623"/>
      <c r="G3623"/>
      <c r="H3623"/>
      <c r="I3623"/>
      <c r="J3623" s="183"/>
      <c r="K3623"/>
      <c r="L3623" s="184"/>
      <c r="M3623" s="184"/>
      <c r="N3623" s="183"/>
    </row>
    <row r="3624" spans="1:14" x14ac:dyDescent="0.25">
      <c r="A3624"/>
      <c r="B3624"/>
      <c r="C3624"/>
      <c r="D3624"/>
      <c r="E3624"/>
      <c r="F3624"/>
      <c r="G3624"/>
      <c r="H3624"/>
      <c r="I3624"/>
      <c r="J3624" s="183"/>
      <c r="K3624"/>
      <c r="L3624" s="184"/>
      <c r="M3624" s="184"/>
      <c r="N3624" s="183"/>
    </row>
    <row r="3625" spans="1:14" x14ac:dyDescent="0.25">
      <c r="A3625"/>
      <c r="B3625"/>
      <c r="C3625"/>
      <c r="D3625"/>
      <c r="E3625"/>
      <c r="F3625"/>
      <c r="G3625"/>
      <c r="H3625"/>
      <c r="I3625"/>
      <c r="J3625" s="183"/>
      <c r="K3625"/>
      <c r="L3625" s="184"/>
      <c r="M3625" s="184"/>
      <c r="N3625" s="183"/>
    </row>
    <row r="3626" spans="1:14" x14ac:dyDescent="0.25">
      <c r="A3626"/>
      <c r="B3626"/>
      <c r="C3626"/>
      <c r="D3626"/>
      <c r="E3626"/>
      <c r="F3626"/>
      <c r="G3626"/>
      <c r="H3626"/>
      <c r="I3626"/>
      <c r="J3626" s="183"/>
      <c r="K3626"/>
      <c r="L3626" s="184"/>
      <c r="M3626" s="184"/>
      <c r="N3626" s="183"/>
    </row>
    <row r="3627" spans="1:14" x14ac:dyDescent="0.25">
      <c r="A3627"/>
      <c r="B3627"/>
      <c r="C3627"/>
      <c r="D3627"/>
      <c r="E3627"/>
      <c r="F3627"/>
      <c r="G3627"/>
      <c r="H3627"/>
      <c r="I3627"/>
      <c r="J3627" s="183"/>
      <c r="K3627"/>
      <c r="L3627" s="184"/>
      <c r="M3627" s="184"/>
      <c r="N3627" s="183"/>
    </row>
    <row r="3628" spans="1:14" x14ac:dyDescent="0.25">
      <c r="A3628"/>
      <c r="B3628"/>
      <c r="C3628"/>
      <c r="D3628"/>
      <c r="E3628"/>
      <c r="F3628"/>
      <c r="G3628"/>
      <c r="H3628"/>
      <c r="I3628"/>
      <c r="J3628" s="183"/>
      <c r="K3628"/>
      <c r="L3628" s="184"/>
      <c r="M3628" s="184"/>
      <c r="N3628" s="183"/>
    </row>
    <row r="3629" spans="1:14" x14ac:dyDescent="0.25">
      <c r="A3629"/>
      <c r="B3629"/>
      <c r="C3629"/>
      <c r="D3629"/>
      <c r="E3629"/>
      <c r="F3629"/>
      <c r="G3629"/>
      <c r="H3629"/>
      <c r="I3629"/>
      <c r="J3629" s="183"/>
      <c r="K3629"/>
      <c r="L3629" s="184"/>
      <c r="M3629" s="184"/>
      <c r="N3629" s="183"/>
    </row>
    <row r="3630" spans="1:14" x14ac:dyDescent="0.25">
      <c r="A3630"/>
      <c r="B3630"/>
      <c r="C3630"/>
      <c r="D3630"/>
      <c r="E3630"/>
      <c r="F3630"/>
      <c r="G3630"/>
      <c r="H3630"/>
      <c r="I3630"/>
      <c r="J3630" s="183"/>
      <c r="K3630"/>
      <c r="L3630" s="184"/>
      <c r="M3630" s="184"/>
      <c r="N3630" s="183"/>
    </row>
    <row r="3631" spans="1:14" x14ac:dyDescent="0.25">
      <c r="A3631"/>
      <c r="B3631"/>
      <c r="C3631"/>
      <c r="D3631"/>
      <c r="E3631"/>
      <c r="F3631"/>
      <c r="G3631"/>
      <c r="H3631"/>
      <c r="I3631"/>
      <c r="J3631" s="183"/>
      <c r="K3631"/>
      <c r="L3631" s="184"/>
      <c r="M3631" s="184"/>
      <c r="N3631" s="183"/>
    </row>
    <row r="3632" spans="1:14" x14ac:dyDescent="0.25">
      <c r="A3632"/>
      <c r="B3632"/>
      <c r="C3632"/>
      <c r="D3632"/>
      <c r="E3632"/>
      <c r="F3632"/>
      <c r="G3632"/>
      <c r="H3632"/>
      <c r="I3632"/>
      <c r="J3632" s="183"/>
      <c r="K3632"/>
      <c r="L3632" s="184"/>
      <c r="M3632" s="184"/>
      <c r="N3632" s="183"/>
    </row>
    <row r="3633" spans="1:14" x14ac:dyDescent="0.25">
      <c r="A3633"/>
      <c r="B3633"/>
      <c r="C3633"/>
      <c r="D3633"/>
      <c r="E3633"/>
      <c r="F3633"/>
      <c r="G3633"/>
      <c r="H3633"/>
      <c r="I3633"/>
      <c r="J3633" s="183"/>
      <c r="K3633"/>
      <c r="L3633" s="184"/>
      <c r="M3633" s="184"/>
      <c r="N3633" s="183"/>
    </row>
    <row r="3634" spans="1:14" x14ac:dyDescent="0.25">
      <c r="A3634"/>
      <c r="B3634"/>
      <c r="C3634"/>
      <c r="D3634"/>
      <c r="E3634"/>
      <c r="F3634"/>
      <c r="G3634"/>
      <c r="H3634"/>
      <c r="I3634"/>
      <c r="J3634" s="183"/>
      <c r="K3634"/>
      <c r="L3634" s="184"/>
      <c r="M3634" s="184"/>
      <c r="N3634" s="183"/>
    </row>
    <row r="3635" spans="1:14" x14ac:dyDescent="0.25">
      <c r="A3635"/>
      <c r="B3635"/>
      <c r="C3635"/>
      <c r="D3635"/>
      <c r="E3635"/>
      <c r="F3635"/>
      <c r="G3635"/>
      <c r="H3635"/>
      <c r="I3635"/>
      <c r="J3635" s="183"/>
      <c r="K3635"/>
      <c r="L3635" s="184"/>
      <c r="M3635" s="184"/>
      <c r="N3635" s="183"/>
    </row>
    <row r="3636" spans="1:14" x14ac:dyDescent="0.25">
      <c r="A3636"/>
      <c r="B3636"/>
      <c r="C3636"/>
      <c r="D3636"/>
      <c r="E3636"/>
      <c r="F3636"/>
      <c r="G3636"/>
      <c r="H3636"/>
      <c r="I3636"/>
      <c r="J3636" s="183"/>
      <c r="K3636"/>
      <c r="L3636" s="184"/>
      <c r="M3636" s="184"/>
      <c r="N3636" s="183"/>
    </row>
    <row r="3637" spans="1:14" x14ac:dyDescent="0.25">
      <c r="A3637"/>
      <c r="B3637"/>
      <c r="C3637"/>
      <c r="D3637"/>
      <c r="E3637"/>
      <c r="F3637"/>
      <c r="G3637"/>
      <c r="H3637"/>
      <c r="I3637"/>
      <c r="J3637" s="183"/>
      <c r="K3637"/>
      <c r="L3637" s="184"/>
      <c r="M3637" s="184"/>
      <c r="N3637" s="183"/>
    </row>
    <row r="3638" spans="1:14" x14ac:dyDescent="0.25">
      <c r="A3638"/>
      <c r="B3638"/>
      <c r="C3638"/>
      <c r="D3638"/>
      <c r="E3638"/>
      <c r="F3638"/>
      <c r="G3638"/>
      <c r="H3638"/>
      <c r="I3638"/>
      <c r="J3638" s="183"/>
      <c r="K3638"/>
      <c r="L3638" s="184"/>
      <c r="M3638" s="184"/>
      <c r="N3638" s="183"/>
    </row>
    <row r="3639" spans="1:14" x14ac:dyDescent="0.25">
      <c r="A3639"/>
      <c r="B3639"/>
      <c r="C3639"/>
      <c r="D3639"/>
      <c r="E3639"/>
      <c r="F3639"/>
      <c r="G3639"/>
      <c r="H3639"/>
      <c r="I3639"/>
      <c r="J3639" s="183"/>
      <c r="K3639"/>
      <c r="L3639" s="184"/>
      <c r="M3639" s="184"/>
      <c r="N3639" s="183"/>
    </row>
    <row r="3640" spans="1:14" x14ac:dyDescent="0.25">
      <c r="A3640"/>
      <c r="B3640"/>
      <c r="C3640"/>
      <c r="D3640"/>
      <c r="E3640"/>
      <c r="F3640"/>
      <c r="G3640"/>
      <c r="H3640"/>
      <c r="I3640"/>
      <c r="J3640" s="183"/>
      <c r="K3640"/>
      <c r="L3640" s="184"/>
      <c r="M3640" s="184"/>
      <c r="N3640" s="183"/>
    </row>
    <row r="3641" spans="1:14" x14ac:dyDescent="0.25">
      <c r="A3641"/>
      <c r="B3641"/>
      <c r="C3641"/>
      <c r="D3641"/>
      <c r="E3641"/>
      <c r="F3641"/>
      <c r="G3641"/>
      <c r="H3641"/>
      <c r="I3641"/>
      <c r="J3641" s="183"/>
      <c r="K3641"/>
      <c r="L3641" s="184"/>
      <c r="M3641" s="184"/>
      <c r="N3641" s="183"/>
    </row>
    <row r="3642" spans="1:14" x14ac:dyDescent="0.25">
      <c r="A3642"/>
      <c r="B3642"/>
      <c r="C3642"/>
      <c r="D3642"/>
      <c r="E3642"/>
      <c r="F3642"/>
      <c r="G3642"/>
      <c r="H3642"/>
      <c r="I3642"/>
      <c r="J3642" s="183"/>
      <c r="K3642"/>
      <c r="L3642" s="184"/>
      <c r="M3642" s="184"/>
      <c r="N3642" s="183"/>
    </row>
    <row r="3643" spans="1:14" x14ac:dyDescent="0.25">
      <c r="A3643"/>
      <c r="B3643"/>
      <c r="C3643"/>
      <c r="D3643"/>
      <c r="E3643"/>
      <c r="F3643"/>
      <c r="G3643"/>
      <c r="H3643"/>
      <c r="I3643"/>
      <c r="J3643" s="183"/>
      <c r="K3643"/>
      <c r="L3643" s="184"/>
      <c r="M3643" s="184"/>
      <c r="N3643" s="183"/>
    </row>
    <row r="3644" spans="1:14" x14ac:dyDescent="0.25">
      <c r="A3644"/>
      <c r="B3644"/>
      <c r="C3644"/>
      <c r="D3644"/>
      <c r="E3644"/>
      <c r="F3644"/>
      <c r="G3644"/>
      <c r="H3644"/>
      <c r="I3644"/>
      <c r="J3644" s="183"/>
      <c r="K3644"/>
      <c r="L3644" s="184"/>
      <c r="M3644" s="184"/>
      <c r="N3644" s="183"/>
    </row>
    <row r="3645" spans="1:14" x14ac:dyDescent="0.25">
      <c r="A3645"/>
      <c r="B3645"/>
      <c r="C3645"/>
      <c r="D3645"/>
      <c r="E3645"/>
      <c r="F3645"/>
      <c r="G3645"/>
      <c r="H3645"/>
      <c r="I3645"/>
      <c r="J3645" s="183"/>
      <c r="K3645"/>
      <c r="L3645" s="184"/>
      <c r="M3645" s="184"/>
      <c r="N3645" s="183"/>
    </row>
    <row r="3646" spans="1:14" x14ac:dyDescent="0.25">
      <c r="A3646"/>
      <c r="B3646"/>
      <c r="C3646"/>
      <c r="D3646"/>
      <c r="E3646"/>
      <c r="F3646"/>
      <c r="G3646"/>
      <c r="H3646"/>
      <c r="I3646"/>
      <c r="J3646" s="183"/>
      <c r="K3646"/>
      <c r="L3646" s="184"/>
      <c r="M3646" s="184"/>
      <c r="N3646" s="183"/>
    </row>
    <row r="3647" spans="1:14" x14ac:dyDescent="0.25">
      <c r="A3647"/>
      <c r="B3647"/>
      <c r="C3647"/>
      <c r="D3647"/>
      <c r="E3647"/>
      <c r="F3647"/>
      <c r="G3647"/>
      <c r="H3647"/>
      <c r="I3647"/>
      <c r="J3647" s="183"/>
      <c r="K3647"/>
      <c r="L3647" s="184"/>
      <c r="M3647" s="184"/>
      <c r="N3647" s="183"/>
    </row>
    <row r="3648" spans="1:14" x14ac:dyDescent="0.25">
      <c r="A3648"/>
      <c r="B3648"/>
      <c r="C3648"/>
      <c r="D3648"/>
      <c r="E3648"/>
      <c r="F3648"/>
      <c r="G3648"/>
      <c r="H3648"/>
      <c r="I3648"/>
      <c r="J3648" s="183"/>
      <c r="K3648"/>
      <c r="L3648" s="184"/>
      <c r="M3648" s="184"/>
      <c r="N3648" s="183"/>
    </row>
    <row r="3649" spans="1:14" x14ac:dyDescent="0.25">
      <c r="A3649"/>
      <c r="B3649"/>
      <c r="C3649"/>
      <c r="D3649"/>
      <c r="E3649"/>
      <c r="F3649"/>
      <c r="G3649"/>
      <c r="H3649"/>
      <c r="I3649"/>
      <c r="J3649" s="183"/>
      <c r="K3649"/>
      <c r="L3649" s="184"/>
      <c r="M3649" s="184"/>
      <c r="N3649" s="183"/>
    </row>
    <row r="3650" spans="1:14" x14ac:dyDescent="0.25">
      <c r="A3650"/>
      <c r="B3650"/>
      <c r="C3650"/>
      <c r="D3650"/>
      <c r="E3650"/>
      <c r="F3650"/>
      <c r="G3650"/>
      <c r="H3650"/>
      <c r="I3650"/>
      <c r="J3650" s="183"/>
      <c r="K3650"/>
      <c r="L3650" s="184"/>
      <c r="M3650" s="184"/>
      <c r="N3650" s="183"/>
    </row>
    <row r="3651" spans="1:14" x14ac:dyDescent="0.25">
      <c r="A3651"/>
      <c r="B3651"/>
      <c r="C3651"/>
      <c r="D3651"/>
      <c r="E3651"/>
      <c r="F3651"/>
      <c r="G3651"/>
      <c r="H3651"/>
      <c r="I3651"/>
      <c r="J3651" s="183"/>
      <c r="K3651"/>
      <c r="L3651" s="184"/>
      <c r="M3651" s="184"/>
      <c r="N3651" s="183"/>
    </row>
    <row r="3652" spans="1:14" x14ac:dyDescent="0.25">
      <c r="A3652"/>
      <c r="B3652"/>
      <c r="C3652"/>
      <c r="D3652"/>
      <c r="E3652"/>
      <c r="F3652"/>
      <c r="G3652"/>
      <c r="H3652"/>
      <c r="I3652"/>
      <c r="J3652" s="183"/>
      <c r="K3652"/>
      <c r="L3652" s="184"/>
      <c r="M3652" s="184"/>
      <c r="N3652" s="183"/>
    </row>
    <row r="3653" spans="1:14" x14ac:dyDescent="0.25">
      <c r="A3653"/>
      <c r="B3653"/>
      <c r="C3653"/>
      <c r="D3653"/>
      <c r="E3653"/>
      <c r="F3653"/>
      <c r="G3653"/>
      <c r="H3653"/>
      <c r="I3653"/>
      <c r="J3653" s="183"/>
      <c r="K3653"/>
      <c r="L3653" s="184"/>
      <c r="M3653" s="184"/>
      <c r="N3653" s="183"/>
    </row>
    <row r="3654" spans="1:14" x14ac:dyDescent="0.25">
      <c r="A3654"/>
      <c r="B3654"/>
      <c r="C3654"/>
      <c r="D3654"/>
      <c r="E3654"/>
      <c r="F3654"/>
      <c r="G3654"/>
      <c r="H3654"/>
      <c r="I3654"/>
      <c r="J3654" s="183"/>
      <c r="K3654"/>
      <c r="L3654" s="184"/>
      <c r="M3654" s="184"/>
      <c r="N3654" s="183"/>
    </row>
    <row r="3655" spans="1:14" x14ac:dyDescent="0.25">
      <c r="A3655"/>
      <c r="B3655"/>
      <c r="C3655"/>
      <c r="D3655"/>
      <c r="E3655"/>
      <c r="F3655"/>
      <c r="G3655"/>
      <c r="H3655"/>
      <c r="I3655"/>
      <c r="J3655" s="183"/>
      <c r="K3655"/>
      <c r="L3655" s="184"/>
      <c r="M3655" s="184"/>
      <c r="N3655" s="183"/>
    </row>
    <row r="3656" spans="1:14" x14ac:dyDescent="0.25">
      <c r="A3656"/>
      <c r="B3656"/>
      <c r="C3656"/>
      <c r="D3656"/>
      <c r="E3656"/>
      <c r="F3656"/>
      <c r="G3656"/>
      <c r="H3656"/>
      <c r="I3656"/>
      <c r="J3656" s="183"/>
      <c r="K3656"/>
      <c r="L3656" s="184"/>
      <c r="M3656" s="184"/>
      <c r="N3656" s="183"/>
    </row>
    <row r="3657" spans="1:14" x14ac:dyDescent="0.25">
      <c r="A3657"/>
      <c r="B3657"/>
      <c r="C3657"/>
      <c r="D3657"/>
      <c r="E3657"/>
      <c r="F3657"/>
      <c r="G3657"/>
      <c r="H3657"/>
      <c r="I3657"/>
      <c r="J3657" s="183"/>
      <c r="K3657"/>
      <c r="L3657" s="184"/>
      <c r="M3657" s="184"/>
      <c r="N3657" s="183"/>
    </row>
    <row r="3658" spans="1:14" x14ac:dyDescent="0.25">
      <c r="A3658"/>
      <c r="B3658"/>
      <c r="C3658"/>
      <c r="D3658"/>
      <c r="E3658"/>
      <c r="F3658"/>
      <c r="G3658"/>
      <c r="H3658"/>
      <c r="I3658"/>
      <c r="J3658" s="183"/>
      <c r="K3658"/>
      <c r="L3658" s="184"/>
      <c r="M3658" s="184"/>
      <c r="N3658" s="183"/>
    </row>
    <row r="3659" spans="1:14" x14ac:dyDescent="0.25">
      <c r="A3659"/>
      <c r="B3659"/>
      <c r="C3659"/>
      <c r="D3659"/>
      <c r="E3659"/>
      <c r="F3659"/>
      <c r="G3659"/>
      <c r="H3659"/>
      <c r="I3659"/>
      <c r="J3659" s="183"/>
      <c r="K3659"/>
      <c r="L3659" s="184"/>
      <c r="M3659" s="184"/>
      <c r="N3659" s="183"/>
    </row>
    <row r="3660" spans="1:14" x14ac:dyDescent="0.25">
      <c r="A3660"/>
      <c r="B3660"/>
      <c r="C3660"/>
      <c r="D3660"/>
      <c r="E3660"/>
      <c r="F3660"/>
      <c r="G3660"/>
      <c r="H3660"/>
      <c r="I3660"/>
      <c r="J3660" s="183"/>
      <c r="K3660"/>
      <c r="L3660" s="184"/>
      <c r="M3660" s="184"/>
      <c r="N3660" s="183"/>
    </row>
    <row r="3661" spans="1:14" x14ac:dyDescent="0.25">
      <c r="A3661"/>
      <c r="B3661"/>
      <c r="C3661"/>
      <c r="D3661"/>
      <c r="E3661"/>
      <c r="F3661"/>
      <c r="G3661"/>
      <c r="H3661"/>
      <c r="I3661"/>
      <c r="J3661" s="183"/>
      <c r="K3661"/>
      <c r="L3661" s="184"/>
      <c r="M3661" s="184"/>
      <c r="N3661" s="183"/>
    </row>
    <row r="3662" spans="1:14" x14ac:dyDescent="0.25">
      <c r="A3662"/>
      <c r="B3662"/>
      <c r="C3662"/>
      <c r="D3662"/>
      <c r="E3662"/>
      <c r="F3662"/>
      <c r="G3662"/>
      <c r="H3662"/>
      <c r="I3662"/>
      <c r="J3662" s="183"/>
      <c r="K3662"/>
      <c r="L3662" s="184"/>
      <c r="M3662" s="184"/>
      <c r="N3662" s="183"/>
    </row>
    <row r="3663" spans="1:14" x14ac:dyDescent="0.25">
      <c r="A3663"/>
      <c r="B3663"/>
      <c r="C3663"/>
      <c r="D3663"/>
      <c r="E3663"/>
      <c r="F3663"/>
      <c r="G3663"/>
      <c r="H3663"/>
      <c r="I3663"/>
      <c r="J3663" s="183"/>
      <c r="K3663"/>
      <c r="L3663" s="184"/>
      <c r="M3663" s="184"/>
      <c r="N3663" s="183"/>
    </row>
    <row r="3664" spans="1:14" x14ac:dyDescent="0.25">
      <c r="A3664"/>
      <c r="B3664"/>
      <c r="C3664"/>
      <c r="D3664"/>
      <c r="E3664"/>
      <c r="F3664"/>
      <c r="G3664"/>
      <c r="H3664"/>
      <c r="I3664"/>
      <c r="J3664" s="183"/>
      <c r="K3664"/>
      <c r="L3664" s="184"/>
      <c r="M3664" s="184"/>
      <c r="N3664" s="183"/>
    </row>
    <row r="3665" spans="1:14" x14ac:dyDescent="0.25">
      <c r="A3665"/>
      <c r="B3665"/>
      <c r="C3665"/>
      <c r="D3665"/>
      <c r="E3665"/>
      <c r="F3665"/>
      <c r="G3665"/>
      <c r="H3665"/>
      <c r="I3665"/>
      <c r="J3665" s="183"/>
      <c r="K3665"/>
      <c r="L3665" s="184"/>
      <c r="M3665" s="184"/>
      <c r="N3665" s="183"/>
    </row>
    <row r="3666" spans="1:14" x14ac:dyDescent="0.25">
      <c r="A3666"/>
      <c r="B3666"/>
      <c r="C3666"/>
      <c r="D3666"/>
      <c r="E3666"/>
      <c r="F3666"/>
      <c r="G3666"/>
      <c r="H3666"/>
      <c r="I3666"/>
      <c r="J3666" s="183"/>
      <c r="K3666"/>
      <c r="L3666" s="184"/>
      <c r="M3666" s="184"/>
      <c r="N3666" s="183"/>
    </row>
    <row r="3667" spans="1:14" x14ac:dyDescent="0.25">
      <c r="A3667"/>
      <c r="B3667"/>
      <c r="C3667"/>
      <c r="D3667"/>
      <c r="E3667"/>
      <c r="F3667"/>
      <c r="G3667"/>
      <c r="H3667"/>
      <c r="I3667"/>
      <c r="J3667" s="183"/>
      <c r="K3667"/>
      <c r="L3667" s="184"/>
      <c r="M3667" s="184"/>
      <c r="N3667" s="183"/>
    </row>
    <row r="3668" spans="1:14" x14ac:dyDescent="0.25">
      <c r="A3668"/>
      <c r="B3668"/>
      <c r="C3668"/>
      <c r="D3668"/>
      <c r="E3668"/>
      <c r="F3668"/>
      <c r="G3668"/>
      <c r="H3668"/>
      <c r="I3668"/>
      <c r="J3668" s="183"/>
      <c r="K3668"/>
      <c r="L3668" s="184"/>
      <c r="M3668" s="184"/>
      <c r="N3668" s="183"/>
    </row>
    <row r="3669" spans="1:14" x14ac:dyDescent="0.25">
      <c r="A3669"/>
      <c r="B3669"/>
      <c r="C3669"/>
      <c r="D3669"/>
      <c r="E3669"/>
      <c r="F3669"/>
      <c r="G3669"/>
      <c r="H3669"/>
      <c r="I3669"/>
      <c r="J3669" s="183"/>
      <c r="K3669"/>
      <c r="L3669" s="184"/>
      <c r="M3669" s="184"/>
      <c r="N3669" s="183"/>
    </row>
    <row r="3670" spans="1:14" x14ac:dyDescent="0.25">
      <c r="A3670"/>
      <c r="B3670"/>
      <c r="C3670"/>
      <c r="D3670"/>
      <c r="E3670"/>
      <c r="F3670"/>
      <c r="G3670"/>
      <c r="H3670"/>
      <c r="I3670"/>
      <c r="J3670" s="183"/>
      <c r="K3670"/>
      <c r="L3670" s="184"/>
      <c r="M3670" s="184"/>
      <c r="N3670" s="183"/>
    </row>
    <row r="3671" spans="1:14" x14ac:dyDescent="0.25">
      <c r="A3671"/>
      <c r="B3671"/>
      <c r="C3671"/>
      <c r="D3671"/>
      <c r="E3671"/>
      <c r="F3671"/>
      <c r="G3671"/>
      <c r="H3671"/>
      <c r="I3671"/>
      <c r="J3671" s="183"/>
      <c r="K3671"/>
      <c r="L3671" s="184"/>
      <c r="M3671" s="184"/>
      <c r="N3671" s="183"/>
    </row>
    <row r="3672" spans="1:14" x14ac:dyDescent="0.25">
      <c r="A3672"/>
      <c r="B3672"/>
      <c r="C3672"/>
      <c r="D3672"/>
      <c r="E3672"/>
      <c r="F3672"/>
      <c r="G3672"/>
      <c r="H3672"/>
      <c r="I3672"/>
      <c r="J3672" s="183"/>
      <c r="K3672"/>
      <c r="L3672" s="184"/>
      <c r="M3672" s="184"/>
      <c r="N3672" s="183"/>
    </row>
    <row r="3673" spans="1:14" x14ac:dyDescent="0.25">
      <c r="A3673"/>
      <c r="B3673"/>
      <c r="C3673"/>
      <c r="D3673"/>
      <c r="E3673"/>
      <c r="F3673"/>
      <c r="G3673"/>
      <c r="H3673"/>
      <c r="I3673"/>
      <c r="J3673" s="183"/>
      <c r="K3673"/>
      <c r="L3673" s="184"/>
      <c r="M3673" s="184"/>
      <c r="N3673" s="183"/>
    </row>
    <row r="3674" spans="1:14" x14ac:dyDescent="0.25">
      <c r="A3674"/>
      <c r="B3674"/>
      <c r="C3674"/>
      <c r="D3674"/>
      <c r="E3674"/>
      <c r="F3674"/>
      <c r="G3674"/>
      <c r="H3674"/>
      <c r="I3674"/>
      <c r="J3674" s="183"/>
      <c r="K3674"/>
      <c r="L3674" s="184"/>
      <c r="M3674" s="184"/>
      <c r="N3674" s="183"/>
    </row>
    <row r="3675" spans="1:14" x14ac:dyDescent="0.25">
      <c r="A3675"/>
      <c r="B3675"/>
      <c r="C3675"/>
      <c r="D3675"/>
      <c r="E3675"/>
      <c r="F3675"/>
      <c r="G3675"/>
      <c r="H3675"/>
      <c r="I3675"/>
      <c r="J3675" s="183"/>
      <c r="K3675"/>
      <c r="L3675" s="184"/>
      <c r="M3675" s="184"/>
      <c r="N3675" s="183"/>
    </row>
    <row r="3676" spans="1:14" x14ac:dyDescent="0.25">
      <c r="A3676"/>
      <c r="B3676"/>
      <c r="C3676"/>
      <c r="D3676"/>
      <c r="E3676"/>
      <c r="F3676"/>
      <c r="G3676"/>
      <c r="H3676"/>
      <c r="I3676"/>
      <c r="J3676" s="183"/>
      <c r="K3676"/>
      <c r="L3676" s="184"/>
      <c r="M3676" s="184"/>
      <c r="N3676" s="183"/>
    </row>
    <row r="3677" spans="1:14" x14ac:dyDescent="0.25">
      <c r="A3677"/>
      <c r="B3677"/>
      <c r="C3677"/>
      <c r="D3677"/>
      <c r="E3677"/>
      <c r="F3677"/>
      <c r="G3677"/>
      <c r="H3677"/>
      <c r="I3677"/>
      <c r="J3677" s="183"/>
      <c r="K3677"/>
      <c r="L3677" s="184"/>
      <c r="M3677" s="184"/>
      <c r="N3677" s="183"/>
    </row>
    <row r="3678" spans="1:14" x14ac:dyDescent="0.25">
      <c r="A3678"/>
      <c r="B3678"/>
      <c r="C3678"/>
      <c r="D3678"/>
      <c r="E3678"/>
      <c r="F3678"/>
      <c r="G3678"/>
      <c r="H3678"/>
      <c r="I3678"/>
      <c r="J3678" s="183"/>
      <c r="K3678"/>
      <c r="L3678" s="184"/>
      <c r="M3678" s="184"/>
      <c r="N3678" s="183"/>
    </row>
    <row r="3679" spans="1:14" x14ac:dyDescent="0.25">
      <c r="A3679"/>
      <c r="B3679"/>
      <c r="C3679"/>
      <c r="D3679"/>
      <c r="E3679"/>
      <c r="F3679"/>
      <c r="G3679"/>
      <c r="H3679"/>
      <c r="I3679"/>
      <c r="J3679" s="183"/>
      <c r="K3679"/>
      <c r="L3679" s="184"/>
      <c r="M3679" s="184"/>
      <c r="N3679" s="183"/>
    </row>
    <row r="3680" spans="1:14" x14ac:dyDescent="0.25">
      <c r="A3680"/>
      <c r="B3680"/>
      <c r="C3680"/>
      <c r="D3680"/>
      <c r="E3680"/>
      <c r="F3680"/>
      <c r="G3680"/>
      <c r="H3680"/>
      <c r="I3680"/>
      <c r="J3680" s="183"/>
      <c r="K3680"/>
      <c r="L3680" s="184"/>
      <c r="M3680" s="184"/>
      <c r="N3680" s="183"/>
    </row>
    <row r="3681" spans="1:14" x14ac:dyDescent="0.25">
      <c r="A3681"/>
      <c r="B3681"/>
      <c r="C3681"/>
      <c r="D3681"/>
      <c r="E3681"/>
      <c r="F3681"/>
      <c r="G3681"/>
      <c r="H3681"/>
      <c r="I3681"/>
      <c r="J3681" s="183"/>
      <c r="K3681"/>
      <c r="L3681" s="184"/>
      <c r="M3681" s="184"/>
      <c r="N3681" s="183"/>
    </row>
    <row r="3682" spans="1:14" x14ac:dyDescent="0.25">
      <c r="A3682"/>
      <c r="B3682"/>
      <c r="C3682"/>
      <c r="D3682"/>
      <c r="E3682"/>
      <c r="F3682"/>
      <c r="G3682"/>
      <c r="H3682"/>
      <c r="I3682"/>
      <c r="J3682" s="183"/>
      <c r="K3682"/>
      <c r="L3682" s="184"/>
      <c r="M3682" s="184"/>
      <c r="N3682" s="183"/>
    </row>
    <row r="3683" spans="1:14" x14ac:dyDescent="0.25">
      <c r="A3683"/>
      <c r="B3683"/>
      <c r="C3683"/>
      <c r="D3683"/>
      <c r="E3683"/>
      <c r="F3683"/>
      <c r="G3683"/>
      <c r="H3683"/>
      <c r="I3683"/>
      <c r="J3683" s="183"/>
      <c r="K3683"/>
      <c r="L3683" s="184"/>
      <c r="M3683" s="184"/>
      <c r="N3683" s="183"/>
    </row>
    <row r="3684" spans="1:14" x14ac:dyDescent="0.25">
      <c r="A3684"/>
      <c r="B3684"/>
      <c r="C3684"/>
      <c r="D3684"/>
      <c r="E3684"/>
      <c r="F3684"/>
      <c r="G3684"/>
      <c r="H3684"/>
      <c r="I3684"/>
      <c r="J3684" s="183"/>
      <c r="K3684"/>
      <c r="L3684" s="184"/>
      <c r="M3684" s="184"/>
      <c r="N3684" s="183"/>
    </row>
    <row r="3685" spans="1:14" x14ac:dyDescent="0.25">
      <c r="A3685"/>
      <c r="B3685"/>
      <c r="C3685"/>
      <c r="D3685"/>
      <c r="E3685"/>
      <c r="F3685"/>
      <c r="G3685"/>
      <c r="H3685"/>
      <c r="I3685"/>
      <c r="J3685" s="183"/>
      <c r="K3685"/>
      <c r="L3685" s="184"/>
      <c r="M3685" s="184"/>
      <c r="N3685" s="183"/>
    </row>
    <row r="3686" spans="1:14" x14ac:dyDescent="0.25">
      <c r="A3686"/>
      <c r="B3686"/>
      <c r="C3686"/>
      <c r="D3686"/>
      <c r="E3686"/>
      <c r="F3686"/>
      <c r="G3686"/>
      <c r="H3686"/>
      <c r="I3686"/>
      <c r="J3686" s="183"/>
      <c r="K3686"/>
      <c r="L3686" s="184"/>
      <c r="M3686" s="184"/>
      <c r="N3686" s="183"/>
    </row>
    <row r="3687" spans="1:14" x14ac:dyDescent="0.25">
      <c r="A3687"/>
      <c r="B3687"/>
      <c r="C3687"/>
      <c r="D3687"/>
      <c r="E3687"/>
      <c r="F3687"/>
      <c r="G3687"/>
      <c r="H3687"/>
      <c r="I3687"/>
      <c r="J3687" s="183"/>
      <c r="K3687"/>
      <c r="L3687" s="184"/>
      <c r="M3687" s="184"/>
      <c r="N3687" s="183"/>
    </row>
    <row r="3688" spans="1:14" x14ac:dyDescent="0.25">
      <c r="A3688"/>
      <c r="B3688"/>
      <c r="C3688"/>
      <c r="D3688"/>
      <c r="E3688"/>
      <c r="F3688"/>
      <c r="G3688"/>
      <c r="H3688"/>
      <c r="I3688"/>
      <c r="J3688" s="183"/>
      <c r="K3688"/>
      <c r="L3688" s="184"/>
      <c r="M3688" s="184"/>
      <c r="N3688" s="183"/>
    </row>
    <row r="3689" spans="1:14" x14ac:dyDescent="0.25">
      <c r="A3689"/>
      <c r="B3689"/>
      <c r="C3689"/>
      <c r="D3689"/>
      <c r="E3689"/>
      <c r="F3689"/>
      <c r="G3689"/>
      <c r="H3689"/>
      <c r="I3689"/>
      <c r="J3689" s="183"/>
      <c r="K3689"/>
      <c r="L3689" s="184"/>
      <c r="M3689" s="184"/>
      <c r="N3689" s="183"/>
    </row>
    <row r="3690" spans="1:14" x14ac:dyDescent="0.25">
      <c r="A3690"/>
      <c r="B3690"/>
      <c r="C3690"/>
      <c r="D3690"/>
      <c r="E3690"/>
      <c r="F3690"/>
      <c r="G3690"/>
      <c r="H3690"/>
      <c r="I3690"/>
      <c r="J3690" s="183"/>
      <c r="K3690"/>
      <c r="L3690" s="184"/>
      <c r="M3690" s="184"/>
      <c r="N3690" s="183"/>
    </row>
    <row r="3691" spans="1:14" x14ac:dyDescent="0.25">
      <c r="A3691"/>
      <c r="B3691"/>
      <c r="C3691"/>
      <c r="D3691"/>
      <c r="E3691"/>
      <c r="F3691"/>
      <c r="G3691"/>
      <c r="H3691"/>
      <c r="I3691"/>
      <c r="J3691" s="183"/>
      <c r="K3691"/>
      <c r="L3691" s="184"/>
      <c r="M3691" s="184"/>
      <c r="N3691" s="183"/>
    </row>
    <row r="3692" spans="1:14" x14ac:dyDescent="0.25">
      <c r="A3692"/>
      <c r="B3692"/>
      <c r="C3692"/>
      <c r="D3692"/>
      <c r="E3692"/>
      <c r="F3692"/>
      <c r="G3692"/>
      <c r="H3692"/>
      <c r="I3692"/>
      <c r="J3692" s="183"/>
      <c r="K3692"/>
      <c r="L3692" s="184"/>
      <c r="M3692" s="184"/>
      <c r="N3692" s="183"/>
    </row>
    <row r="3693" spans="1:14" x14ac:dyDescent="0.25">
      <c r="A3693"/>
      <c r="B3693"/>
      <c r="C3693"/>
      <c r="D3693"/>
      <c r="E3693"/>
      <c r="F3693"/>
      <c r="G3693"/>
      <c r="H3693"/>
      <c r="I3693"/>
      <c r="J3693" s="183"/>
      <c r="K3693"/>
      <c r="L3693" s="184"/>
      <c r="M3693" s="184"/>
      <c r="N3693" s="183"/>
    </row>
    <row r="3694" spans="1:14" x14ac:dyDescent="0.25">
      <c r="A3694"/>
      <c r="B3694"/>
      <c r="C3694"/>
      <c r="D3694"/>
      <c r="E3694"/>
      <c r="F3694"/>
      <c r="G3694"/>
      <c r="H3694"/>
      <c r="I3694"/>
      <c r="J3694" s="183"/>
      <c r="K3694"/>
      <c r="L3694" s="184"/>
      <c r="M3694" s="184"/>
      <c r="N3694" s="183"/>
    </row>
    <row r="3695" spans="1:14" x14ac:dyDescent="0.25">
      <c r="A3695"/>
      <c r="B3695"/>
      <c r="C3695"/>
      <c r="D3695"/>
      <c r="E3695"/>
      <c r="F3695"/>
      <c r="G3695"/>
      <c r="H3695"/>
      <c r="I3695"/>
      <c r="J3695" s="183"/>
      <c r="K3695"/>
      <c r="L3695" s="184"/>
      <c r="M3695" s="184"/>
      <c r="N3695" s="183"/>
    </row>
    <row r="3696" spans="1:14" x14ac:dyDescent="0.25">
      <c r="A3696"/>
      <c r="B3696"/>
      <c r="C3696"/>
      <c r="D3696"/>
      <c r="E3696"/>
      <c r="F3696"/>
      <c r="G3696"/>
      <c r="H3696"/>
      <c r="I3696"/>
      <c r="J3696" s="183"/>
      <c r="K3696"/>
      <c r="L3696" s="184"/>
      <c r="M3696" s="184"/>
      <c r="N3696" s="183"/>
    </row>
    <row r="3697" spans="1:14" x14ac:dyDescent="0.25">
      <c r="A3697"/>
      <c r="B3697"/>
      <c r="C3697"/>
      <c r="D3697"/>
      <c r="E3697"/>
      <c r="F3697"/>
      <c r="G3697"/>
      <c r="H3697"/>
      <c r="I3697"/>
      <c r="J3697" s="183"/>
      <c r="K3697"/>
      <c r="L3697" s="184"/>
      <c r="M3697" s="184"/>
      <c r="N3697" s="183"/>
    </row>
    <row r="3698" spans="1:14" x14ac:dyDescent="0.25">
      <c r="A3698"/>
      <c r="B3698"/>
      <c r="C3698"/>
      <c r="D3698"/>
      <c r="E3698"/>
      <c r="F3698"/>
      <c r="G3698"/>
      <c r="H3698"/>
      <c r="I3698"/>
      <c r="J3698" s="183"/>
      <c r="K3698"/>
      <c r="L3698" s="184"/>
      <c r="M3698" s="184"/>
      <c r="N3698" s="183"/>
    </row>
    <row r="3699" spans="1:14" x14ac:dyDescent="0.25">
      <c r="A3699"/>
      <c r="B3699"/>
      <c r="C3699"/>
      <c r="D3699"/>
      <c r="E3699"/>
      <c r="F3699"/>
      <c r="G3699"/>
      <c r="H3699"/>
      <c r="I3699"/>
      <c r="J3699" s="183"/>
      <c r="K3699"/>
      <c r="L3699" s="184"/>
      <c r="M3699" s="184"/>
      <c r="N3699" s="183"/>
    </row>
    <row r="3700" spans="1:14" x14ac:dyDescent="0.25">
      <c r="A3700"/>
      <c r="B3700"/>
      <c r="C3700"/>
      <c r="D3700"/>
      <c r="E3700"/>
      <c r="F3700"/>
      <c r="G3700"/>
      <c r="H3700"/>
      <c r="I3700"/>
      <c r="J3700" s="183"/>
      <c r="K3700"/>
      <c r="L3700" s="184"/>
      <c r="M3700" s="184"/>
      <c r="N3700" s="183"/>
    </row>
    <row r="3701" spans="1:14" x14ac:dyDescent="0.25">
      <c r="A3701"/>
      <c r="B3701"/>
      <c r="C3701"/>
      <c r="D3701"/>
      <c r="E3701"/>
      <c r="F3701"/>
      <c r="G3701"/>
      <c r="H3701"/>
      <c r="I3701"/>
      <c r="J3701" s="183"/>
      <c r="K3701"/>
      <c r="L3701" s="184"/>
      <c r="M3701" s="184"/>
      <c r="N3701" s="183"/>
    </row>
    <row r="3702" spans="1:14" x14ac:dyDescent="0.25">
      <c r="A3702"/>
      <c r="B3702"/>
      <c r="C3702"/>
      <c r="D3702"/>
      <c r="E3702"/>
      <c r="F3702"/>
      <c r="G3702"/>
      <c r="H3702"/>
      <c r="I3702"/>
      <c r="J3702" s="183"/>
      <c r="K3702"/>
      <c r="L3702" s="184"/>
      <c r="M3702" s="184"/>
      <c r="N3702" s="183"/>
    </row>
    <row r="3703" spans="1:14" x14ac:dyDescent="0.25">
      <c r="A3703"/>
      <c r="B3703"/>
      <c r="C3703"/>
      <c r="D3703"/>
      <c r="E3703"/>
      <c r="F3703"/>
      <c r="G3703"/>
      <c r="H3703"/>
      <c r="I3703"/>
      <c r="J3703" s="183"/>
      <c r="K3703"/>
      <c r="L3703" s="184"/>
      <c r="M3703" s="184"/>
      <c r="N3703" s="183"/>
    </row>
    <row r="3704" spans="1:14" x14ac:dyDescent="0.25">
      <c r="A3704"/>
      <c r="B3704"/>
      <c r="C3704"/>
      <c r="D3704"/>
      <c r="E3704"/>
      <c r="F3704"/>
      <c r="G3704"/>
      <c r="H3704"/>
      <c r="I3704"/>
      <c r="J3704" s="183"/>
      <c r="K3704"/>
      <c r="L3704" s="184"/>
      <c r="M3704" s="184"/>
      <c r="N3704" s="183"/>
    </row>
    <row r="3705" spans="1:14" x14ac:dyDescent="0.25">
      <c r="A3705"/>
      <c r="B3705"/>
      <c r="C3705"/>
      <c r="D3705"/>
      <c r="E3705"/>
      <c r="F3705"/>
      <c r="G3705"/>
      <c r="H3705"/>
      <c r="I3705"/>
      <c r="J3705" s="183"/>
      <c r="K3705"/>
      <c r="L3705" s="184"/>
      <c r="M3705" s="184"/>
      <c r="N3705" s="183"/>
    </row>
    <row r="3706" spans="1:14" x14ac:dyDescent="0.25">
      <c r="A3706"/>
      <c r="B3706"/>
      <c r="C3706"/>
      <c r="D3706"/>
      <c r="E3706"/>
      <c r="F3706"/>
      <c r="G3706"/>
      <c r="H3706"/>
      <c r="I3706"/>
      <c r="J3706" s="183"/>
      <c r="K3706"/>
      <c r="L3706" s="184"/>
      <c r="M3706" s="184"/>
      <c r="N3706" s="183"/>
    </row>
    <row r="3707" spans="1:14" x14ac:dyDescent="0.25">
      <c r="A3707"/>
      <c r="B3707"/>
      <c r="C3707"/>
      <c r="D3707"/>
      <c r="E3707"/>
      <c r="F3707"/>
      <c r="G3707"/>
      <c r="H3707"/>
      <c r="I3707"/>
      <c r="J3707" s="183"/>
      <c r="K3707"/>
      <c r="L3707" s="184"/>
      <c r="M3707" s="184"/>
      <c r="N3707" s="183"/>
    </row>
    <row r="3708" spans="1:14" x14ac:dyDescent="0.25">
      <c r="A3708"/>
      <c r="B3708"/>
      <c r="C3708"/>
      <c r="D3708"/>
      <c r="E3708"/>
      <c r="F3708"/>
      <c r="G3708"/>
      <c r="H3708"/>
      <c r="I3708"/>
      <c r="J3708" s="183"/>
      <c r="K3708"/>
      <c r="L3708" s="184"/>
      <c r="M3708" s="184"/>
      <c r="N3708" s="183"/>
    </row>
    <row r="3709" spans="1:14" x14ac:dyDescent="0.25">
      <c r="A3709"/>
      <c r="B3709"/>
      <c r="C3709"/>
      <c r="D3709"/>
      <c r="E3709"/>
      <c r="F3709"/>
      <c r="G3709"/>
      <c r="H3709"/>
      <c r="I3709"/>
      <c r="J3709" s="183"/>
      <c r="K3709"/>
      <c r="L3709" s="184"/>
      <c r="M3709" s="184"/>
      <c r="N3709" s="183"/>
    </row>
    <row r="3710" spans="1:14" x14ac:dyDescent="0.25">
      <c r="A3710"/>
      <c r="B3710"/>
      <c r="C3710"/>
      <c r="D3710"/>
      <c r="E3710"/>
      <c r="F3710"/>
      <c r="G3710"/>
      <c r="H3710"/>
      <c r="I3710"/>
      <c r="J3710" s="183"/>
      <c r="K3710"/>
      <c r="L3710" s="184"/>
      <c r="M3710" s="184"/>
      <c r="N3710" s="183"/>
    </row>
    <row r="3711" spans="1:14" x14ac:dyDescent="0.25">
      <c r="A3711"/>
      <c r="B3711"/>
      <c r="C3711"/>
      <c r="D3711"/>
      <c r="E3711"/>
      <c r="F3711"/>
      <c r="G3711"/>
      <c r="H3711"/>
      <c r="I3711"/>
      <c r="J3711" s="183"/>
      <c r="K3711"/>
      <c r="L3711" s="184"/>
      <c r="M3711" s="184"/>
      <c r="N3711" s="183"/>
    </row>
    <row r="3712" spans="1:14" x14ac:dyDescent="0.25">
      <c r="A3712"/>
      <c r="B3712"/>
      <c r="C3712"/>
      <c r="D3712"/>
      <c r="E3712"/>
      <c r="F3712"/>
      <c r="G3712"/>
      <c r="H3712"/>
      <c r="I3712"/>
      <c r="J3712" s="183"/>
      <c r="K3712"/>
      <c r="L3712" s="184"/>
      <c r="M3712" s="184"/>
      <c r="N3712" s="183"/>
    </row>
    <row r="3713" spans="1:14" x14ac:dyDescent="0.25">
      <c r="A3713"/>
      <c r="B3713"/>
      <c r="C3713"/>
      <c r="D3713"/>
      <c r="E3713"/>
      <c r="F3713"/>
      <c r="G3713"/>
      <c r="H3713"/>
      <c r="I3713"/>
      <c r="J3713" s="183"/>
      <c r="K3713"/>
      <c r="L3713" s="184"/>
      <c r="M3713" s="184"/>
      <c r="N3713" s="183"/>
    </row>
    <row r="3714" spans="1:14" x14ac:dyDescent="0.25">
      <c r="A3714"/>
      <c r="B3714"/>
      <c r="C3714"/>
      <c r="D3714"/>
      <c r="E3714"/>
      <c r="F3714"/>
      <c r="G3714"/>
      <c r="H3714"/>
      <c r="I3714"/>
      <c r="J3714" s="183"/>
      <c r="K3714"/>
      <c r="L3714" s="184"/>
      <c r="M3714" s="184"/>
      <c r="N3714" s="183"/>
    </row>
    <row r="3715" spans="1:14" x14ac:dyDescent="0.25">
      <c r="A3715"/>
      <c r="B3715"/>
      <c r="C3715"/>
      <c r="D3715"/>
      <c r="E3715"/>
      <c r="F3715"/>
      <c r="G3715"/>
      <c r="H3715"/>
      <c r="I3715"/>
      <c r="J3715" s="183"/>
      <c r="K3715"/>
      <c r="L3715" s="184"/>
      <c r="M3715" s="184"/>
      <c r="N3715" s="183"/>
    </row>
    <row r="3716" spans="1:14" x14ac:dyDescent="0.25">
      <c r="A3716"/>
      <c r="B3716"/>
      <c r="C3716"/>
      <c r="D3716"/>
      <c r="E3716"/>
      <c r="F3716"/>
      <c r="G3716"/>
      <c r="H3716"/>
      <c r="I3716"/>
      <c r="J3716" s="183"/>
      <c r="K3716"/>
      <c r="L3716" s="184"/>
      <c r="M3716" s="184"/>
      <c r="N3716" s="183"/>
    </row>
    <row r="3717" spans="1:14" x14ac:dyDescent="0.25">
      <c r="A3717"/>
      <c r="B3717"/>
      <c r="C3717"/>
      <c r="D3717"/>
      <c r="E3717"/>
      <c r="F3717"/>
      <c r="G3717"/>
      <c r="H3717"/>
      <c r="I3717"/>
      <c r="J3717" s="183"/>
      <c r="K3717"/>
      <c r="L3717" s="184"/>
      <c r="M3717" s="184"/>
      <c r="N3717" s="183"/>
    </row>
    <row r="3718" spans="1:14" x14ac:dyDescent="0.25">
      <c r="A3718"/>
      <c r="B3718"/>
      <c r="C3718"/>
      <c r="D3718"/>
      <c r="E3718"/>
      <c r="F3718"/>
      <c r="G3718"/>
      <c r="H3718"/>
      <c r="I3718"/>
      <c r="J3718" s="183"/>
      <c r="K3718"/>
      <c r="L3718" s="184"/>
      <c r="M3718" s="184"/>
      <c r="N3718" s="183"/>
    </row>
    <row r="3719" spans="1:14" x14ac:dyDescent="0.25">
      <c r="A3719"/>
      <c r="B3719"/>
      <c r="C3719"/>
      <c r="D3719"/>
      <c r="E3719"/>
      <c r="F3719"/>
      <c r="G3719"/>
      <c r="H3719"/>
      <c r="I3719"/>
      <c r="J3719" s="183"/>
      <c r="K3719"/>
      <c r="L3719" s="184"/>
      <c r="M3719" s="184"/>
      <c r="N3719" s="183"/>
    </row>
    <row r="3720" spans="1:14" x14ac:dyDescent="0.25">
      <c r="A3720"/>
      <c r="B3720"/>
      <c r="C3720"/>
      <c r="D3720"/>
      <c r="E3720"/>
      <c r="F3720"/>
      <c r="G3720"/>
      <c r="H3720"/>
      <c r="I3720"/>
      <c r="J3720" s="183"/>
      <c r="K3720"/>
      <c r="L3720" s="184"/>
      <c r="M3720" s="184"/>
      <c r="N3720" s="183"/>
    </row>
    <row r="3721" spans="1:14" x14ac:dyDescent="0.25">
      <c r="A3721"/>
      <c r="B3721"/>
      <c r="C3721"/>
      <c r="D3721"/>
      <c r="E3721"/>
      <c r="F3721"/>
      <c r="G3721"/>
      <c r="H3721"/>
      <c r="I3721"/>
      <c r="J3721" s="183"/>
      <c r="K3721"/>
      <c r="L3721" s="184"/>
      <c r="M3721" s="184"/>
      <c r="N3721" s="183"/>
    </row>
    <row r="3722" spans="1:14" x14ac:dyDescent="0.25">
      <c r="A3722"/>
      <c r="B3722"/>
      <c r="C3722"/>
      <c r="D3722"/>
      <c r="E3722"/>
      <c r="F3722"/>
      <c r="G3722"/>
      <c r="H3722"/>
      <c r="I3722"/>
      <c r="J3722" s="183"/>
      <c r="K3722"/>
      <c r="L3722" s="184"/>
      <c r="M3722" s="184"/>
      <c r="N3722" s="183"/>
    </row>
    <row r="3723" spans="1:14" x14ac:dyDescent="0.25">
      <c r="A3723"/>
      <c r="B3723"/>
      <c r="C3723"/>
      <c r="D3723"/>
      <c r="E3723"/>
      <c r="F3723"/>
      <c r="G3723"/>
      <c r="H3723"/>
      <c r="I3723"/>
      <c r="J3723" s="183"/>
      <c r="K3723"/>
      <c r="L3723" s="184"/>
      <c r="M3723" s="184"/>
      <c r="N3723" s="183"/>
    </row>
    <row r="3724" spans="1:14" x14ac:dyDescent="0.25">
      <c r="A3724"/>
      <c r="B3724"/>
      <c r="C3724"/>
      <c r="D3724"/>
      <c r="E3724"/>
      <c r="F3724"/>
      <c r="G3724"/>
      <c r="H3724"/>
      <c r="I3724"/>
      <c r="J3724" s="183"/>
      <c r="K3724"/>
      <c r="L3724" s="184"/>
      <c r="M3724" s="184"/>
      <c r="N3724" s="183"/>
    </row>
    <row r="3725" spans="1:14" x14ac:dyDescent="0.25">
      <c r="A3725"/>
      <c r="B3725"/>
      <c r="C3725"/>
      <c r="D3725"/>
      <c r="E3725"/>
      <c r="F3725"/>
      <c r="G3725"/>
      <c r="H3725"/>
      <c r="I3725"/>
      <c r="J3725" s="183"/>
      <c r="K3725"/>
      <c r="L3725" s="184"/>
      <c r="M3725" s="184"/>
      <c r="N3725" s="183"/>
    </row>
    <row r="3726" spans="1:14" x14ac:dyDescent="0.25">
      <c r="A3726"/>
      <c r="B3726"/>
      <c r="C3726"/>
      <c r="D3726"/>
      <c r="E3726"/>
      <c r="F3726"/>
      <c r="G3726"/>
      <c r="H3726"/>
      <c r="I3726"/>
      <c r="J3726" s="183"/>
      <c r="K3726"/>
      <c r="L3726" s="184"/>
      <c r="M3726" s="184"/>
      <c r="N3726" s="183"/>
    </row>
    <row r="3727" spans="1:14" x14ac:dyDescent="0.25">
      <c r="A3727"/>
      <c r="B3727"/>
      <c r="C3727"/>
      <c r="D3727"/>
      <c r="E3727"/>
      <c r="F3727"/>
      <c r="G3727"/>
      <c r="H3727"/>
      <c r="I3727"/>
      <c r="J3727" s="183"/>
      <c r="K3727"/>
      <c r="L3727" s="184"/>
      <c r="M3727" s="184"/>
      <c r="N3727" s="183"/>
    </row>
    <row r="3728" spans="1:14" x14ac:dyDescent="0.25">
      <c r="A3728"/>
      <c r="B3728"/>
      <c r="C3728"/>
      <c r="D3728"/>
      <c r="E3728"/>
      <c r="F3728"/>
      <c r="G3728"/>
      <c r="H3728"/>
      <c r="I3728"/>
      <c r="J3728" s="183"/>
      <c r="K3728"/>
      <c r="L3728" s="184"/>
      <c r="M3728" s="184"/>
      <c r="N3728" s="183"/>
    </row>
    <row r="3729" spans="1:14" x14ac:dyDescent="0.25">
      <c r="A3729"/>
      <c r="B3729"/>
      <c r="C3729"/>
      <c r="D3729"/>
      <c r="E3729"/>
      <c r="F3729"/>
      <c r="G3729"/>
      <c r="H3729"/>
      <c r="I3729"/>
      <c r="J3729" s="183"/>
      <c r="K3729"/>
      <c r="L3729" s="184"/>
      <c r="M3729" s="184"/>
      <c r="N3729" s="183"/>
    </row>
    <row r="3730" spans="1:14" x14ac:dyDescent="0.25">
      <c r="A3730"/>
      <c r="B3730"/>
      <c r="C3730"/>
      <c r="D3730"/>
      <c r="E3730"/>
      <c r="F3730"/>
      <c r="G3730"/>
      <c r="H3730"/>
      <c r="I3730"/>
      <c r="J3730" s="183"/>
      <c r="K3730"/>
      <c r="L3730" s="184"/>
      <c r="M3730" s="184"/>
      <c r="N3730" s="183"/>
    </row>
    <row r="3731" spans="1:14" x14ac:dyDescent="0.25">
      <c r="A3731"/>
      <c r="B3731"/>
      <c r="C3731"/>
      <c r="D3731"/>
      <c r="E3731"/>
      <c r="F3731"/>
      <c r="G3731"/>
      <c r="H3731"/>
      <c r="I3731"/>
      <c r="J3731" s="183"/>
      <c r="K3731"/>
      <c r="L3731" s="184"/>
      <c r="M3731" s="184"/>
      <c r="N3731" s="183"/>
    </row>
    <row r="3732" spans="1:14" x14ac:dyDescent="0.25">
      <c r="A3732"/>
      <c r="B3732"/>
      <c r="C3732"/>
      <c r="D3732"/>
      <c r="E3732"/>
      <c r="F3732"/>
      <c r="G3732"/>
      <c r="H3732"/>
      <c r="I3732"/>
      <c r="J3732" s="183"/>
      <c r="K3732"/>
      <c r="L3732" s="184"/>
      <c r="M3732" s="184"/>
      <c r="N3732" s="183"/>
    </row>
    <row r="3733" spans="1:14" x14ac:dyDescent="0.25">
      <c r="A3733"/>
      <c r="B3733"/>
      <c r="C3733"/>
      <c r="D3733"/>
      <c r="E3733"/>
      <c r="F3733"/>
      <c r="G3733"/>
      <c r="H3733"/>
      <c r="I3733"/>
      <c r="J3733" s="183"/>
      <c r="K3733"/>
      <c r="L3733" s="184"/>
      <c r="M3733" s="184"/>
      <c r="N3733" s="183"/>
    </row>
    <row r="3734" spans="1:14" x14ac:dyDescent="0.25">
      <c r="A3734"/>
      <c r="B3734"/>
      <c r="C3734"/>
      <c r="D3734"/>
      <c r="E3734"/>
      <c r="F3734"/>
      <c r="G3734"/>
      <c r="H3734"/>
      <c r="I3734"/>
      <c r="J3734" s="183"/>
      <c r="K3734"/>
      <c r="L3734" s="184"/>
      <c r="M3734" s="184"/>
      <c r="N3734" s="183"/>
    </row>
    <row r="3735" spans="1:14" x14ac:dyDescent="0.25">
      <c r="A3735"/>
      <c r="B3735"/>
      <c r="C3735"/>
      <c r="D3735"/>
      <c r="E3735"/>
      <c r="F3735"/>
      <c r="G3735"/>
      <c r="H3735"/>
      <c r="I3735"/>
      <c r="J3735" s="183"/>
      <c r="K3735"/>
      <c r="L3735" s="184"/>
      <c r="M3735" s="184"/>
      <c r="N3735" s="183"/>
    </row>
    <row r="3736" spans="1:14" x14ac:dyDescent="0.25">
      <c r="A3736"/>
      <c r="B3736"/>
      <c r="C3736"/>
      <c r="D3736"/>
      <c r="E3736"/>
      <c r="F3736"/>
      <c r="G3736"/>
      <c r="H3736"/>
      <c r="I3736"/>
      <c r="J3736" s="183"/>
      <c r="K3736"/>
      <c r="L3736" s="184"/>
      <c r="M3736" s="184"/>
      <c r="N3736" s="183"/>
    </row>
    <row r="3737" spans="1:14" x14ac:dyDescent="0.25">
      <c r="A3737"/>
      <c r="B3737"/>
      <c r="C3737"/>
      <c r="D3737"/>
      <c r="E3737"/>
      <c r="F3737"/>
      <c r="G3737"/>
      <c r="H3737"/>
      <c r="I3737"/>
      <c r="J3737" s="183"/>
      <c r="K3737"/>
      <c r="L3737" s="184"/>
      <c r="M3737" s="184"/>
      <c r="N3737" s="183"/>
    </row>
    <row r="3738" spans="1:14" x14ac:dyDescent="0.25">
      <c r="A3738"/>
      <c r="B3738"/>
      <c r="C3738"/>
      <c r="D3738"/>
      <c r="E3738"/>
      <c r="F3738"/>
      <c r="G3738"/>
      <c r="H3738"/>
      <c r="I3738"/>
      <c r="J3738" s="183"/>
      <c r="K3738"/>
      <c r="L3738" s="184"/>
      <c r="M3738" s="184"/>
      <c r="N3738" s="183"/>
    </row>
    <row r="3739" spans="1:14" x14ac:dyDescent="0.25">
      <c r="A3739"/>
      <c r="B3739"/>
      <c r="C3739"/>
      <c r="D3739"/>
      <c r="E3739"/>
      <c r="F3739"/>
      <c r="G3739"/>
      <c r="H3739"/>
      <c r="I3739"/>
      <c r="J3739" s="183"/>
      <c r="K3739"/>
      <c r="L3739" s="184"/>
      <c r="M3739" s="184"/>
      <c r="N3739" s="183"/>
    </row>
    <row r="3740" spans="1:14" x14ac:dyDescent="0.25">
      <c r="A3740"/>
      <c r="B3740"/>
      <c r="C3740"/>
      <c r="D3740"/>
      <c r="E3740"/>
      <c r="F3740"/>
      <c r="G3740"/>
      <c r="H3740"/>
      <c r="I3740"/>
      <c r="J3740" s="183"/>
      <c r="K3740"/>
      <c r="L3740" s="184"/>
      <c r="M3740" s="184"/>
      <c r="N3740" s="183"/>
    </row>
    <row r="3741" spans="1:14" x14ac:dyDescent="0.25">
      <c r="A3741"/>
      <c r="B3741"/>
      <c r="C3741"/>
      <c r="D3741"/>
      <c r="E3741"/>
      <c r="F3741"/>
      <c r="G3741"/>
      <c r="H3741"/>
      <c r="I3741"/>
      <c r="J3741" s="183"/>
      <c r="K3741"/>
      <c r="L3741" s="184"/>
      <c r="M3741" s="184"/>
      <c r="N3741" s="183"/>
    </row>
    <row r="3742" spans="1:14" x14ac:dyDescent="0.25">
      <c r="A3742"/>
      <c r="B3742"/>
      <c r="C3742"/>
      <c r="D3742"/>
      <c r="E3742"/>
      <c r="F3742"/>
      <c r="G3742"/>
      <c r="H3742"/>
      <c r="I3742"/>
      <c r="J3742" s="183"/>
      <c r="K3742"/>
      <c r="L3742" s="184"/>
      <c r="M3742" s="184"/>
      <c r="N3742" s="183"/>
    </row>
    <row r="3743" spans="1:14" x14ac:dyDescent="0.25">
      <c r="A3743"/>
      <c r="B3743"/>
      <c r="C3743"/>
      <c r="D3743"/>
      <c r="E3743"/>
      <c r="F3743"/>
      <c r="G3743"/>
      <c r="H3743"/>
      <c r="I3743"/>
      <c r="J3743" s="183"/>
      <c r="K3743"/>
      <c r="L3743" s="184"/>
      <c r="M3743" s="184"/>
      <c r="N3743" s="183"/>
    </row>
    <row r="3744" spans="1:14" x14ac:dyDescent="0.25">
      <c r="A3744"/>
      <c r="B3744"/>
      <c r="C3744"/>
      <c r="D3744"/>
      <c r="E3744"/>
      <c r="F3744"/>
      <c r="G3744"/>
      <c r="H3744"/>
      <c r="I3744"/>
      <c r="J3744" s="183"/>
      <c r="K3744"/>
      <c r="L3744" s="184"/>
      <c r="M3744" s="184"/>
      <c r="N3744" s="183"/>
    </row>
    <row r="3745" spans="1:14" x14ac:dyDescent="0.25">
      <c r="A3745"/>
      <c r="B3745"/>
      <c r="C3745"/>
      <c r="D3745"/>
      <c r="E3745"/>
      <c r="F3745"/>
      <c r="G3745"/>
      <c r="H3745"/>
      <c r="I3745"/>
      <c r="J3745" s="183"/>
      <c r="K3745"/>
      <c r="L3745" s="184"/>
      <c r="M3745" s="184"/>
      <c r="N3745" s="183"/>
    </row>
    <row r="3746" spans="1:14" x14ac:dyDescent="0.25">
      <c r="A3746"/>
      <c r="B3746"/>
      <c r="C3746"/>
      <c r="D3746"/>
      <c r="E3746"/>
      <c r="F3746"/>
      <c r="G3746"/>
      <c r="H3746"/>
      <c r="I3746"/>
      <c r="J3746" s="183"/>
      <c r="K3746"/>
      <c r="L3746" s="184"/>
      <c r="M3746" s="184"/>
      <c r="N3746" s="183"/>
    </row>
    <row r="3747" spans="1:14" x14ac:dyDescent="0.25">
      <c r="A3747"/>
      <c r="B3747"/>
      <c r="C3747"/>
      <c r="D3747"/>
      <c r="E3747"/>
      <c r="F3747"/>
      <c r="G3747"/>
      <c r="H3747"/>
      <c r="I3747"/>
      <c r="J3747" s="183"/>
      <c r="K3747"/>
      <c r="L3747" s="184"/>
      <c r="M3747" s="184"/>
      <c r="N3747" s="183"/>
    </row>
    <row r="3748" spans="1:14" x14ac:dyDescent="0.25">
      <c r="A3748"/>
      <c r="B3748"/>
      <c r="C3748"/>
      <c r="D3748"/>
      <c r="E3748"/>
      <c r="F3748"/>
      <c r="G3748"/>
      <c r="H3748"/>
      <c r="I3748"/>
      <c r="J3748" s="183"/>
      <c r="K3748"/>
      <c r="L3748" s="184"/>
      <c r="M3748" s="184"/>
      <c r="N3748" s="183"/>
    </row>
    <row r="3749" spans="1:14" x14ac:dyDescent="0.25">
      <c r="A3749"/>
      <c r="B3749"/>
      <c r="C3749"/>
      <c r="D3749"/>
      <c r="E3749"/>
      <c r="F3749"/>
      <c r="G3749"/>
      <c r="H3749"/>
      <c r="I3749"/>
      <c r="J3749" s="183"/>
      <c r="K3749"/>
      <c r="L3749" s="184"/>
      <c r="M3749" s="184"/>
      <c r="N3749" s="183"/>
    </row>
    <row r="3750" spans="1:14" x14ac:dyDescent="0.25">
      <c r="A3750"/>
      <c r="B3750"/>
      <c r="C3750"/>
      <c r="D3750"/>
      <c r="E3750"/>
      <c r="F3750"/>
      <c r="G3750"/>
      <c r="H3750"/>
      <c r="I3750"/>
      <c r="J3750" s="183"/>
      <c r="K3750"/>
      <c r="L3750" s="184"/>
      <c r="M3750" s="184"/>
      <c r="N3750" s="183"/>
    </row>
    <row r="3751" spans="1:14" x14ac:dyDescent="0.25">
      <c r="A3751"/>
      <c r="B3751"/>
      <c r="C3751"/>
      <c r="D3751"/>
      <c r="E3751"/>
      <c r="F3751"/>
      <c r="G3751"/>
      <c r="H3751"/>
      <c r="I3751"/>
      <c r="J3751" s="183"/>
      <c r="K3751"/>
      <c r="L3751" s="184"/>
      <c r="M3751" s="184"/>
      <c r="N3751" s="183"/>
    </row>
    <row r="3752" spans="1:14" x14ac:dyDescent="0.25">
      <c r="A3752"/>
      <c r="B3752"/>
      <c r="C3752"/>
      <c r="D3752"/>
      <c r="E3752"/>
      <c r="F3752"/>
      <c r="G3752"/>
      <c r="H3752"/>
      <c r="I3752"/>
      <c r="J3752" s="183"/>
      <c r="K3752"/>
      <c r="L3752" s="184"/>
      <c r="M3752" s="184"/>
      <c r="N3752" s="183"/>
    </row>
    <row r="3753" spans="1:14" x14ac:dyDescent="0.25">
      <c r="A3753"/>
      <c r="B3753"/>
      <c r="C3753"/>
      <c r="D3753"/>
      <c r="E3753"/>
      <c r="F3753"/>
      <c r="G3753"/>
      <c r="H3753"/>
      <c r="I3753"/>
      <c r="J3753" s="183"/>
      <c r="K3753"/>
      <c r="L3753" s="184"/>
      <c r="M3753" s="184"/>
      <c r="N3753" s="183"/>
    </row>
    <row r="3754" spans="1:14" x14ac:dyDescent="0.25">
      <c r="A3754"/>
      <c r="B3754"/>
      <c r="C3754"/>
      <c r="D3754"/>
      <c r="E3754"/>
      <c r="F3754"/>
      <c r="G3754"/>
      <c r="H3754"/>
      <c r="I3754"/>
      <c r="J3754" s="183"/>
      <c r="K3754"/>
      <c r="L3754" s="184"/>
      <c r="M3754" s="184"/>
      <c r="N3754" s="183"/>
    </row>
    <row r="3755" spans="1:14" x14ac:dyDescent="0.25">
      <c r="A3755"/>
      <c r="B3755"/>
      <c r="C3755"/>
      <c r="D3755"/>
      <c r="E3755"/>
      <c r="F3755"/>
      <c r="G3755"/>
      <c r="H3755"/>
      <c r="I3755"/>
      <c r="J3755" s="183"/>
      <c r="K3755"/>
      <c r="L3755" s="184"/>
      <c r="M3755" s="184"/>
      <c r="N3755" s="183"/>
    </row>
    <row r="3756" spans="1:14" x14ac:dyDescent="0.25">
      <c r="A3756"/>
      <c r="B3756"/>
      <c r="C3756"/>
      <c r="D3756"/>
      <c r="E3756"/>
      <c r="F3756"/>
      <c r="G3756"/>
      <c r="H3756"/>
      <c r="I3756"/>
      <c r="J3756" s="183"/>
      <c r="K3756"/>
      <c r="L3756" s="184"/>
      <c r="M3756" s="184"/>
      <c r="N3756" s="183"/>
    </row>
    <row r="3757" spans="1:14" x14ac:dyDescent="0.25">
      <c r="A3757"/>
      <c r="B3757"/>
      <c r="C3757"/>
      <c r="D3757"/>
      <c r="E3757"/>
      <c r="F3757"/>
      <c r="G3757"/>
      <c r="H3757"/>
      <c r="I3757"/>
      <c r="J3757" s="183"/>
      <c r="K3757"/>
      <c r="L3757" s="184"/>
      <c r="M3757" s="184"/>
      <c r="N3757" s="183"/>
    </row>
    <row r="3758" spans="1:14" x14ac:dyDescent="0.25">
      <c r="A3758"/>
      <c r="B3758"/>
      <c r="C3758"/>
      <c r="D3758"/>
      <c r="E3758"/>
      <c r="F3758"/>
      <c r="G3758"/>
      <c r="H3758"/>
      <c r="I3758"/>
      <c r="J3758" s="183"/>
      <c r="K3758"/>
      <c r="L3758" s="184"/>
      <c r="M3758" s="184"/>
      <c r="N3758" s="183"/>
    </row>
    <row r="3759" spans="1:14" x14ac:dyDescent="0.25">
      <c r="A3759"/>
      <c r="B3759"/>
      <c r="C3759"/>
      <c r="D3759"/>
      <c r="E3759"/>
      <c r="F3759"/>
      <c r="G3759"/>
      <c r="H3759"/>
      <c r="I3759"/>
      <c r="J3759" s="183"/>
      <c r="K3759"/>
      <c r="L3759" s="184"/>
      <c r="M3759" s="184"/>
      <c r="N3759" s="183"/>
    </row>
    <row r="3760" spans="1:14" x14ac:dyDescent="0.25">
      <c r="A3760"/>
      <c r="B3760"/>
      <c r="C3760"/>
      <c r="D3760"/>
      <c r="E3760"/>
      <c r="F3760"/>
      <c r="G3760"/>
      <c r="H3760"/>
      <c r="I3760"/>
      <c r="J3760" s="183"/>
      <c r="K3760"/>
      <c r="L3760" s="184"/>
      <c r="M3760" s="184"/>
      <c r="N3760" s="183"/>
    </row>
    <row r="3761" spans="1:14" x14ac:dyDescent="0.25">
      <c r="A3761"/>
      <c r="B3761"/>
      <c r="C3761"/>
      <c r="D3761"/>
      <c r="E3761"/>
      <c r="F3761"/>
      <c r="G3761"/>
      <c r="H3761"/>
      <c r="I3761"/>
      <c r="J3761" s="183"/>
      <c r="K3761"/>
      <c r="L3761" s="184"/>
      <c r="M3761" s="184"/>
      <c r="N3761" s="183"/>
    </row>
    <row r="3762" spans="1:14" x14ac:dyDescent="0.25">
      <c r="A3762"/>
      <c r="B3762"/>
      <c r="C3762"/>
      <c r="D3762"/>
      <c r="E3762"/>
      <c r="F3762"/>
      <c r="G3762"/>
      <c r="H3762"/>
      <c r="I3762"/>
      <c r="J3762" s="183"/>
      <c r="K3762"/>
      <c r="L3762" s="184"/>
      <c r="M3762" s="184"/>
      <c r="N3762" s="183"/>
    </row>
    <row r="3763" spans="1:14" x14ac:dyDescent="0.25">
      <c r="A3763"/>
      <c r="B3763"/>
      <c r="C3763"/>
      <c r="D3763"/>
      <c r="E3763"/>
      <c r="F3763"/>
      <c r="G3763"/>
      <c r="H3763"/>
      <c r="I3763"/>
      <c r="J3763" s="183"/>
      <c r="K3763"/>
      <c r="L3763" s="184"/>
      <c r="M3763" s="184"/>
      <c r="N3763" s="183"/>
    </row>
    <row r="3764" spans="1:14" x14ac:dyDescent="0.25">
      <c r="A3764"/>
      <c r="B3764"/>
      <c r="C3764"/>
      <c r="D3764"/>
      <c r="E3764"/>
      <c r="F3764"/>
      <c r="G3764"/>
      <c r="H3764"/>
      <c r="I3764"/>
      <c r="J3764" s="183"/>
      <c r="K3764"/>
      <c r="L3764" s="184"/>
      <c r="M3764" s="184"/>
      <c r="N3764" s="183"/>
    </row>
    <row r="3765" spans="1:14" x14ac:dyDescent="0.25">
      <c r="A3765"/>
      <c r="B3765"/>
      <c r="C3765"/>
      <c r="D3765"/>
      <c r="E3765"/>
      <c r="F3765"/>
      <c r="G3765"/>
      <c r="H3765"/>
      <c r="I3765"/>
      <c r="J3765" s="183"/>
      <c r="K3765"/>
      <c r="L3765" s="184"/>
      <c r="M3765" s="184"/>
      <c r="N3765" s="183"/>
    </row>
    <row r="3766" spans="1:14" x14ac:dyDescent="0.25">
      <c r="A3766"/>
      <c r="B3766"/>
      <c r="C3766"/>
      <c r="D3766"/>
      <c r="E3766"/>
      <c r="F3766"/>
      <c r="G3766"/>
      <c r="H3766"/>
      <c r="I3766"/>
      <c r="J3766" s="183"/>
      <c r="K3766"/>
      <c r="L3766" s="184"/>
      <c r="M3766" s="184"/>
      <c r="N3766" s="183"/>
    </row>
    <row r="3767" spans="1:14" x14ac:dyDescent="0.25">
      <c r="A3767"/>
      <c r="B3767"/>
      <c r="C3767"/>
      <c r="D3767"/>
      <c r="E3767"/>
      <c r="F3767"/>
      <c r="G3767"/>
      <c r="H3767"/>
      <c r="I3767"/>
      <c r="J3767" s="183"/>
      <c r="K3767"/>
      <c r="L3767" s="184"/>
      <c r="M3767" s="184"/>
      <c r="N3767" s="183"/>
    </row>
    <row r="3768" spans="1:14" x14ac:dyDescent="0.25">
      <c r="A3768"/>
      <c r="B3768"/>
      <c r="C3768"/>
      <c r="D3768"/>
      <c r="E3768"/>
      <c r="F3768"/>
      <c r="G3768"/>
      <c r="H3768"/>
      <c r="I3768"/>
      <c r="J3768" s="183"/>
      <c r="K3768"/>
      <c r="L3768" s="184"/>
      <c r="M3768" s="184"/>
      <c r="N3768" s="183"/>
    </row>
    <row r="3769" spans="1:14" x14ac:dyDescent="0.25">
      <c r="A3769"/>
      <c r="B3769"/>
      <c r="C3769"/>
      <c r="D3769"/>
      <c r="E3769"/>
      <c r="F3769"/>
      <c r="G3769"/>
      <c r="H3769"/>
      <c r="I3769"/>
      <c r="J3769" s="183"/>
      <c r="K3769"/>
      <c r="L3769" s="184"/>
      <c r="M3769" s="184"/>
      <c r="N3769" s="183"/>
    </row>
    <row r="3770" spans="1:14" x14ac:dyDescent="0.25">
      <c r="A3770"/>
      <c r="B3770"/>
      <c r="C3770"/>
      <c r="D3770"/>
      <c r="E3770"/>
      <c r="F3770"/>
      <c r="G3770"/>
      <c r="H3770"/>
      <c r="I3770"/>
      <c r="J3770" s="183"/>
      <c r="K3770"/>
      <c r="L3770" s="184"/>
      <c r="M3770" s="184"/>
      <c r="N3770" s="183"/>
    </row>
    <row r="3771" spans="1:14" x14ac:dyDescent="0.25">
      <c r="A3771"/>
      <c r="B3771"/>
      <c r="C3771"/>
      <c r="D3771"/>
      <c r="E3771"/>
      <c r="F3771"/>
      <c r="G3771"/>
      <c r="H3771"/>
      <c r="I3771"/>
      <c r="J3771" s="183"/>
      <c r="K3771"/>
      <c r="L3771" s="184"/>
      <c r="M3771" s="184"/>
      <c r="N3771" s="183"/>
    </row>
    <row r="3772" spans="1:14" x14ac:dyDescent="0.25">
      <c r="A3772"/>
      <c r="B3772"/>
      <c r="C3772"/>
      <c r="D3772"/>
      <c r="E3772"/>
      <c r="F3772"/>
      <c r="G3772"/>
      <c r="H3772"/>
      <c r="I3772"/>
      <c r="J3772" s="183"/>
      <c r="K3772"/>
      <c r="L3772" s="184"/>
      <c r="M3772" s="184"/>
      <c r="N3772" s="183"/>
    </row>
    <row r="3773" spans="1:14" x14ac:dyDescent="0.25">
      <c r="A3773"/>
      <c r="B3773"/>
      <c r="C3773"/>
      <c r="D3773"/>
      <c r="E3773"/>
      <c r="F3773"/>
      <c r="G3773"/>
      <c r="H3773"/>
      <c r="I3773"/>
      <c r="J3773" s="183"/>
      <c r="K3773"/>
      <c r="L3773" s="184"/>
      <c r="M3773" s="184"/>
      <c r="N3773" s="183"/>
    </row>
    <row r="3774" spans="1:14" x14ac:dyDescent="0.25">
      <c r="A3774"/>
      <c r="B3774"/>
      <c r="C3774"/>
      <c r="D3774"/>
      <c r="E3774"/>
      <c r="F3774"/>
      <c r="G3774"/>
      <c r="H3774"/>
      <c r="I3774"/>
      <c r="J3774" s="183"/>
      <c r="K3774"/>
      <c r="L3774" s="184"/>
      <c r="M3774" s="184"/>
      <c r="N3774" s="183"/>
    </row>
    <row r="3775" spans="1:14" x14ac:dyDescent="0.25">
      <c r="A3775"/>
      <c r="B3775"/>
      <c r="C3775"/>
      <c r="D3775"/>
      <c r="E3775"/>
      <c r="F3775"/>
      <c r="G3775"/>
      <c r="H3775"/>
      <c r="I3775"/>
      <c r="J3775" s="183"/>
      <c r="K3775"/>
      <c r="L3775" s="184"/>
      <c r="M3775" s="184"/>
      <c r="N3775" s="183"/>
    </row>
    <row r="3776" spans="1:14" x14ac:dyDescent="0.25">
      <c r="A3776"/>
      <c r="B3776"/>
      <c r="C3776"/>
      <c r="D3776"/>
      <c r="E3776"/>
      <c r="F3776"/>
      <c r="G3776"/>
      <c r="H3776"/>
      <c r="I3776"/>
      <c r="J3776" s="183"/>
      <c r="K3776"/>
      <c r="L3776" s="184"/>
      <c r="M3776" s="184"/>
      <c r="N3776" s="183"/>
    </row>
    <row r="3777" spans="1:14" x14ac:dyDescent="0.25">
      <c r="A3777"/>
      <c r="B3777"/>
      <c r="C3777"/>
      <c r="D3777"/>
      <c r="E3777"/>
      <c r="F3777"/>
      <c r="G3777"/>
      <c r="H3777"/>
      <c r="I3777"/>
      <c r="J3777" s="183"/>
      <c r="K3777"/>
      <c r="L3777" s="184"/>
      <c r="M3777" s="184"/>
      <c r="N3777" s="183"/>
    </row>
    <row r="3778" spans="1:14" x14ac:dyDescent="0.25">
      <c r="A3778"/>
      <c r="B3778"/>
      <c r="C3778"/>
      <c r="D3778"/>
      <c r="E3778"/>
      <c r="F3778"/>
      <c r="G3778"/>
      <c r="H3778"/>
      <c r="I3778"/>
      <c r="J3778" s="183"/>
      <c r="K3778"/>
      <c r="L3778" s="184"/>
      <c r="M3778" s="184"/>
      <c r="N3778" s="183"/>
    </row>
    <row r="3779" spans="1:14" x14ac:dyDescent="0.25">
      <c r="A3779"/>
      <c r="B3779"/>
      <c r="C3779"/>
      <c r="D3779"/>
      <c r="E3779"/>
      <c r="F3779"/>
      <c r="G3779"/>
      <c r="H3779"/>
      <c r="I3779"/>
      <c r="J3779" s="183"/>
      <c r="K3779"/>
      <c r="L3779" s="184"/>
      <c r="M3779" s="184"/>
      <c r="N3779" s="183"/>
    </row>
    <row r="3780" spans="1:14" x14ac:dyDescent="0.25">
      <c r="A3780"/>
      <c r="B3780"/>
      <c r="C3780"/>
      <c r="D3780"/>
      <c r="E3780"/>
      <c r="F3780"/>
      <c r="G3780"/>
      <c r="H3780"/>
      <c r="I3780"/>
      <c r="J3780" s="183"/>
      <c r="K3780"/>
      <c r="L3780" s="184"/>
      <c r="M3780" s="184"/>
      <c r="N3780" s="183"/>
    </row>
    <row r="3781" spans="1:14" x14ac:dyDescent="0.25">
      <c r="A3781"/>
      <c r="B3781"/>
      <c r="C3781"/>
      <c r="D3781"/>
      <c r="E3781"/>
      <c r="F3781"/>
      <c r="G3781"/>
      <c r="H3781"/>
      <c r="I3781"/>
      <c r="J3781" s="183"/>
      <c r="K3781"/>
      <c r="L3781" s="184"/>
      <c r="M3781" s="184"/>
      <c r="N3781" s="183"/>
    </row>
    <row r="3782" spans="1:14" x14ac:dyDescent="0.25">
      <c r="A3782"/>
      <c r="B3782"/>
      <c r="C3782"/>
      <c r="D3782"/>
      <c r="E3782"/>
      <c r="F3782"/>
      <c r="G3782"/>
      <c r="H3782"/>
      <c r="I3782"/>
      <c r="J3782" s="183"/>
      <c r="K3782"/>
      <c r="L3782" s="184"/>
      <c r="M3782" s="184"/>
      <c r="N3782" s="183"/>
    </row>
    <row r="3783" spans="1:14" x14ac:dyDescent="0.25">
      <c r="A3783"/>
      <c r="B3783"/>
      <c r="C3783"/>
      <c r="D3783"/>
      <c r="E3783"/>
      <c r="F3783"/>
      <c r="G3783"/>
      <c r="H3783"/>
      <c r="I3783"/>
      <c r="J3783" s="183"/>
      <c r="K3783"/>
      <c r="L3783" s="184"/>
      <c r="M3783" s="184"/>
      <c r="N3783" s="183"/>
    </row>
    <row r="3784" spans="1:14" x14ac:dyDescent="0.25">
      <c r="A3784"/>
      <c r="B3784"/>
      <c r="C3784"/>
      <c r="D3784"/>
      <c r="E3784"/>
      <c r="F3784"/>
      <c r="G3784"/>
      <c r="H3784"/>
      <c r="I3784"/>
      <c r="J3784" s="183"/>
      <c r="K3784"/>
      <c r="L3784" s="184"/>
      <c r="M3784" s="184"/>
      <c r="N3784" s="183"/>
    </row>
    <row r="3785" spans="1:14" x14ac:dyDescent="0.25">
      <c r="A3785"/>
      <c r="B3785"/>
      <c r="C3785"/>
      <c r="D3785"/>
      <c r="E3785"/>
      <c r="F3785"/>
      <c r="G3785"/>
      <c r="H3785"/>
      <c r="I3785"/>
      <c r="J3785" s="183"/>
      <c r="K3785"/>
      <c r="L3785" s="184"/>
      <c r="M3785" s="184"/>
      <c r="N3785" s="183"/>
    </row>
    <row r="3786" spans="1:14" x14ac:dyDescent="0.25">
      <c r="A3786"/>
      <c r="B3786"/>
      <c r="C3786"/>
      <c r="D3786"/>
      <c r="E3786"/>
      <c r="F3786"/>
      <c r="G3786"/>
      <c r="H3786"/>
      <c r="I3786"/>
      <c r="J3786" s="183"/>
      <c r="K3786"/>
      <c r="L3786" s="184"/>
      <c r="M3786" s="184"/>
      <c r="N3786" s="183"/>
    </row>
    <row r="3787" spans="1:14" x14ac:dyDescent="0.25">
      <c r="A3787"/>
      <c r="B3787"/>
      <c r="C3787"/>
      <c r="D3787"/>
      <c r="E3787"/>
      <c r="F3787"/>
      <c r="G3787"/>
      <c r="H3787"/>
      <c r="I3787"/>
      <c r="J3787" s="183"/>
      <c r="K3787"/>
      <c r="L3787" s="184"/>
      <c r="M3787" s="184"/>
      <c r="N3787" s="183"/>
    </row>
    <row r="3788" spans="1:14" x14ac:dyDescent="0.25">
      <c r="A3788"/>
      <c r="B3788"/>
      <c r="C3788"/>
      <c r="D3788"/>
      <c r="E3788"/>
      <c r="F3788"/>
      <c r="G3788"/>
      <c r="H3788"/>
      <c r="I3788"/>
      <c r="J3788" s="183"/>
      <c r="K3788"/>
      <c r="L3788" s="184"/>
      <c r="M3788" s="184"/>
      <c r="N3788" s="183"/>
    </row>
    <row r="3789" spans="1:14" x14ac:dyDescent="0.25">
      <c r="A3789"/>
      <c r="B3789"/>
      <c r="C3789"/>
      <c r="D3789"/>
      <c r="E3789"/>
      <c r="F3789"/>
      <c r="G3789"/>
      <c r="H3789"/>
      <c r="I3789"/>
      <c r="J3789" s="183"/>
      <c r="K3789"/>
      <c r="L3789" s="184"/>
      <c r="M3789" s="184"/>
      <c r="N3789" s="183"/>
    </row>
    <row r="3790" spans="1:14" x14ac:dyDescent="0.25">
      <c r="A3790"/>
      <c r="B3790"/>
      <c r="C3790"/>
      <c r="D3790"/>
      <c r="E3790"/>
      <c r="F3790"/>
      <c r="G3790"/>
      <c r="H3790"/>
      <c r="I3790"/>
      <c r="J3790" s="183"/>
      <c r="K3790"/>
      <c r="L3790" s="184"/>
      <c r="M3790" s="184"/>
      <c r="N3790" s="183"/>
    </row>
    <row r="3791" spans="1:14" x14ac:dyDescent="0.25">
      <c r="A3791"/>
      <c r="B3791"/>
      <c r="C3791"/>
      <c r="D3791"/>
      <c r="E3791"/>
      <c r="F3791"/>
      <c r="G3791"/>
      <c r="H3791"/>
      <c r="I3791"/>
      <c r="J3791" s="183"/>
      <c r="K3791"/>
      <c r="L3791" s="184"/>
      <c r="M3791" s="184"/>
      <c r="N3791" s="183"/>
    </row>
    <row r="3792" spans="1:14" x14ac:dyDescent="0.25">
      <c r="A3792"/>
      <c r="B3792"/>
      <c r="C3792"/>
      <c r="D3792"/>
      <c r="E3792"/>
      <c r="F3792"/>
      <c r="G3792"/>
      <c r="H3792"/>
      <c r="I3792"/>
      <c r="J3792" s="183"/>
      <c r="K3792"/>
      <c r="L3792" s="184"/>
      <c r="M3792" s="184"/>
      <c r="N3792" s="183"/>
    </row>
    <row r="3793" spans="1:14" x14ac:dyDescent="0.25">
      <c r="A3793"/>
      <c r="B3793"/>
      <c r="C3793"/>
      <c r="D3793"/>
      <c r="E3793"/>
      <c r="F3793"/>
      <c r="G3793"/>
      <c r="H3793"/>
      <c r="I3793"/>
      <c r="J3793" s="183"/>
      <c r="K3793"/>
      <c r="L3793" s="184"/>
      <c r="M3793" s="184"/>
      <c r="N3793" s="183"/>
    </row>
    <row r="3794" spans="1:14" x14ac:dyDescent="0.25">
      <c r="A3794"/>
      <c r="B3794"/>
      <c r="C3794"/>
      <c r="D3794"/>
      <c r="E3794"/>
      <c r="F3794"/>
      <c r="G3794"/>
      <c r="H3794"/>
      <c r="I3794"/>
      <c r="J3794" s="183"/>
      <c r="K3794"/>
      <c r="L3794" s="184"/>
      <c r="M3794" s="184"/>
      <c r="N3794" s="183"/>
    </row>
    <row r="3795" spans="1:14" x14ac:dyDescent="0.25">
      <c r="A3795"/>
      <c r="B3795"/>
      <c r="C3795"/>
      <c r="D3795"/>
      <c r="E3795"/>
      <c r="F3795"/>
      <c r="G3795"/>
      <c r="H3795"/>
      <c r="I3795"/>
      <c r="J3795" s="183"/>
      <c r="K3795"/>
      <c r="L3795" s="184"/>
      <c r="M3795" s="184"/>
      <c r="N3795" s="183"/>
    </row>
    <row r="3796" spans="1:14" x14ac:dyDescent="0.25">
      <c r="A3796"/>
      <c r="B3796"/>
      <c r="C3796"/>
      <c r="D3796"/>
      <c r="E3796"/>
      <c r="F3796"/>
      <c r="G3796"/>
      <c r="H3796"/>
      <c r="I3796"/>
      <c r="J3796" s="183"/>
      <c r="K3796"/>
      <c r="L3796" s="184"/>
      <c r="M3796" s="184"/>
      <c r="N3796" s="183"/>
    </row>
    <row r="3797" spans="1:14" x14ac:dyDescent="0.25">
      <c r="A3797"/>
      <c r="B3797"/>
      <c r="C3797"/>
      <c r="D3797"/>
      <c r="E3797"/>
      <c r="F3797"/>
      <c r="G3797"/>
      <c r="H3797"/>
      <c r="I3797"/>
      <c r="J3797" s="183"/>
      <c r="K3797"/>
      <c r="L3797" s="184"/>
      <c r="M3797" s="184"/>
      <c r="N3797" s="183"/>
    </row>
    <row r="3798" spans="1:14" x14ac:dyDescent="0.25">
      <c r="A3798"/>
      <c r="B3798"/>
      <c r="C3798"/>
      <c r="D3798"/>
      <c r="E3798"/>
      <c r="F3798"/>
      <c r="G3798"/>
      <c r="H3798"/>
      <c r="I3798"/>
      <c r="J3798" s="183"/>
      <c r="K3798"/>
      <c r="L3798" s="184"/>
      <c r="M3798" s="184"/>
      <c r="N3798" s="183"/>
    </row>
    <row r="3799" spans="1:14" x14ac:dyDescent="0.25">
      <c r="A3799"/>
      <c r="B3799"/>
      <c r="C3799"/>
      <c r="D3799"/>
      <c r="E3799"/>
      <c r="F3799"/>
      <c r="G3799"/>
      <c r="H3799"/>
      <c r="I3799"/>
      <c r="J3799" s="183"/>
      <c r="K3799"/>
      <c r="L3799" s="184"/>
      <c r="M3799" s="184"/>
      <c r="N3799" s="183"/>
    </row>
    <row r="3800" spans="1:14" x14ac:dyDescent="0.25">
      <c r="A3800"/>
      <c r="B3800"/>
      <c r="C3800"/>
      <c r="D3800"/>
      <c r="E3800"/>
      <c r="F3800"/>
      <c r="G3800"/>
      <c r="H3800"/>
      <c r="I3800"/>
      <c r="J3800" s="183"/>
      <c r="K3800"/>
      <c r="L3800" s="184"/>
      <c r="M3800" s="184"/>
      <c r="N3800" s="183"/>
    </row>
    <row r="3801" spans="1:14" x14ac:dyDescent="0.25">
      <c r="A3801"/>
      <c r="B3801"/>
      <c r="C3801"/>
      <c r="D3801"/>
      <c r="E3801"/>
      <c r="F3801"/>
      <c r="G3801"/>
      <c r="H3801"/>
      <c r="I3801"/>
      <c r="J3801" s="183"/>
      <c r="K3801"/>
      <c r="L3801" s="184"/>
      <c r="M3801" s="184"/>
      <c r="N3801" s="183"/>
    </row>
    <row r="3802" spans="1:14" x14ac:dyDescent="0.25">
      <c r="A3802"/>
      <c r="B3802"/>
      <c r="C3802"/>
      <c r="D3802"/>
      <c r="E3802"/>
      <c r="F3802"/>
      <c r="G3802"/>
      <c r="H3802"/>
      <c r="I3802"/>
      <c r="J3802" s="183"/>
      <c r="K3802"/>
      <c r="L3802" s="184"/>
      <c r="M3802" s="184"/>
      <c r="N3802" s="183"/>
    </row>
    <row r="3803" spans="1:14" x14ac:dyDescent="0.25">
      <c r="A3803"/>
      <c r="B3803"/>
      <c r="C3803"/>
      <c r="D3803"/>
      <c r="E3803"/>
      <c r="F3803"/>
      <c r="G3803"/>
      <c r="H3803"/>
      <c r="I3803"/>
      <c r="J3803" s="183"/>
      <c r="K3803"/>
      <c r="L3803" s="184"/>
      <c r="M3803" s="184"/>
      <c r="N3803" s="183"/>
    </row>
    <row r="3804" spans="1:14" x14ac:dyDescent="0.25">
      <c r="A3804"/>
      <c r="B3804"/>
      <c r="C3804"/>
      <c r="D3804"/>
      <c r="E3804"/>
      <c r="F3804"/>
      <c r="G3804"/>
      <c r="H3804"/>
      <c r="I3804"/>
      <c r="J3804" s="183"/>
      <c r="K3804"/>
      <c r="L3804" s="184"/>
      <c r="M3804" s="184"/>
      <c r="N3804" s="183"/>
    </row>
    <row r="3805" spans="1:14" x14ac:dyDescent="0.25">
      <c r="A3805"/>
      <c r="B3805"/>
      <c r="C3805"/>
      <c r="D3805"/>
      <c r="E3805"/>
      <c r="F3805"/>
      <c r="G3805"/>
      <c r="H3805"/>
      <c r="I3805"/>
      <c r="J3805" s="183"/>
      <c r="K3805"/>
      <c r="L3805" s="184"/>
      <c r="M3805" s="184"/>
      <c r="N3805" s="183"/>
    </row>
    <row r="3806" spans="1:14" x14ac:dyDescent="0.25">
      <c r="A3806"/>
      <c r="B3806"/>
      <c r="C3806"/>
      <c r="D3806"/>
      <c r="E3806"/>
      <c r="F3806"/>
      <c r="G3806"/>
      <c r="H3806"/>
      <c r="I3806"/>
      <c r="J3806" s="183"/>
      <c r="K3806"/>
      <c r="L3806" s="184"/>
      <c r="M3806" s="184"/>
      <c r="N3806" s="183"/>
    </row>
    <row r="3807" spans="1:14" x14ac:dyDescent="0.25">
      <c r="A3807"/>
      <c r="B3807"/>
      <c r="C3807"/>
      <c r="D3807"/>
      <c r="E3807"/>
      <c r="F3807"/>
      <c r="G3807"/>
      <c r="H3807"/>
      <c r="I3807"/>
      <c r="J3807" s="183"/>
      <c r="K3807"/>
      <c r="L3807" s="184"/>
      <c r="M3807" s="184"/>
      <c r="N3807" s="183"/>
    </row>
    <row r="3808" spans="1:14" x14ac:dyDescent="0.25">
      <c r="A3808"/>
      <c r="B3808"/>
      <c r="C3808"/>
      <c r="D3808"/>
      <c r="E3808"/>
      <c r="F3808"/>
      <c r="G3808"/>
      <c r="H3808"/>
      <c r="I3808"/>
      <c r="J3808" s="183"/>
      <c r="K3808"/>
      <c r="L3808" s="184"/>
      <c r="M3808" s="184"/>
      <c r="N3808" s="183"/>
    </row>
    <row r="3809" spans="1:14" x14ac:dyDescent="0.25">
      <c r="A3809"/>
      <c r="B3809"/>
      <c r="C3809"/>
      <c r="D3809"/>
      <c r="E3809"/>
      <c r="F3809"/>
      <c r="G3809"/>
      <c r="H3809"/>
      <c r="I3809"/>
      <c r="J3809" s="183"/>
      <c r="K3809"/>
      <c r="L3809" s="184"/>
      <c r="M3809" s="184"/>
      <c r="N3809" s="183"/>
    </row>
    <row r="3810" spans="1:14" x14ac:dyDescent="0.25">
      <c r="A3810"/>
      <c r="B3810"/>
      <c r="C3810"/>
      <c r="D3810"/>
      <c r="E3810"/>
      <c r="F3810"/>
      <c r="G3810"/>
      <c r="H3810"/>
      <c r="I3810"/>
      <c r="J3810" s="183"/>
      <c r="K3810"/>
      <c r="L3810" s="184"/>
      <c r="M3810" s="184"/>
      <c r="N3810" s="183"/>
    </row>
    <row r="3811" spans="1:14" x14ac:dyDescent="0.25">
      <c r="A3811"/>
      <c r="B3811"/>
      <c r="C3811"/>
      <c r="D3811"/>
      <c r="E3811"/>
      <c r="F3811"/>
      <c r="G3811"/>
      <c r="H3811"/>
      <c r="I3811"/>
      <c r="J3811" s="183"/>
      <c r="K3811"/>
      <c r="L3811" s="184"/>
      <c r="M3811" s="184"/>
      <c r="N3811" s="183"/>
    </row>
    <row r="3812" spans="1:14" x14ac:dyDescent="0.25">
      <c r="A3812"/>
      <c r="B3812"/>
      <c r="C3812"/>
      <c r="D3812"/>
      <c r="E3812"/>
      <c r="F3812"/>
      <c r="G3812"/>
      <c r="H3812"/>
      <c r="I3812"/>
      <c r="J3812" s="183"/>
      <c r="K3812"/>
      <c r="L3812" s="184"/>
      <c r="M3812" s="184"/>
      <c r="N3812" s="183"/>
    </row>
    <row r="3813" spans="1:14" x14ac:dyDescent="0.25">
      <c r="A3813"/>
      <c r="B3813"/>
      <c r="C3813"/>
      <c r="D3813"/>
      <c r="E3813"/>
      <c r="F3813"/>
      <c r="G3813"/>
      <c r="H3813"/>
      <c r="I3813"/>
      <c r="J3813" s="183"/>
      <c r="K3813"/>
      <c r="L3813" s="184"/>
      <c r="M3813" s="184"/>
      <c r="N3813" s="183"/>
    </row>
    <row r="3814" spans="1:14" x14ac:dyDescent="0.25">
      <c r="A3814"/>
      <c r="B3814"/>
      <c r="C3814"/>
      <c r="D3814"/>
      <c r="E3814"/>
      <c r="F3814"/>
      <c r="G3814"/>
      <c r="H3814"/>
      <c r="I3814"/>
      <c r="J3814" s="183"/>
      <c r="K3814"/>
      <c r="L3814" s="184"/>
      <c r="M3814" s="184"/>
      <c r="N3814" s="183"/>
    </row>
    <row r="3815" spans="1:14" x14ac:dyDescent="0.25">
      <c r="A3815"/>
      <c r="B3815"/>
      <c r="C3815"/>
      <c r="D3815"/>
      <c r="E3815"/>
      <c r="F3815"/>
      <c r="G3815"/>
      <c r="H3815"/>
      <c r="I3815"/>
      <c r="J3815" s="183"/>
      <c r="K3815"/>
      <c r="L3815" s="184"/>
      <c r="M3815" s="184"/>
      <c r="N3815" s="183"/>
    </row>
    <row r="3816" spans="1:14" x14ac:dyDescent="0.25">
      <c r="A3816"/>
      <c r="B3816"/>
      <c r="C3816"/>
      <c r="D3816"/>
      <c r="E3816"/>
      <c r="F3816"/>
      <c r="G3816"/>
      <c r="H3816"/>
      <c r="I3816"/>
      <c r="J3816" s="183"/>
      <c r="K3816"/>
      <c r="L3816" s="184"/>
      <c r="M3816" s="184"/>
      <c r="N3816" s="183"/>
    </row>
    <row r="3817" spans="1:14" x14ac:dyDescent="0.25">
      <c r="A3817"/>
      <c r="B3817"/>
      <c r="C3817"/>
      <c r="D3817"/>
      <c r="E3817"/>
      <c r="F3817"/>
      <c r="G3817"/>
      <c r="H3817"/>
      <c r="I3817"/>
      <c r="J3817" s="183"/>
      <c r="K3817"/>
      <c r="L3817" s="184"/>
      <c r="M3817" s="184"/>
      <c r="N3817" s="183"/>
    </row>
    <row r="3818" spans="1:14" x14ac:dyDescent="0.25">
      <c r="A3818"/>
      <c r="B3818"/>
      <c r="C3818"/>
      <c r="D3818"/>
      <c r="E3818"/>
      <c r="F3818"/>
      <c r="G3818"/>
      <c r="H3818"/>
      <c r="I3818"/>
      <c r="J3818" s="183"/>
      <c r="K3818"/>
      <c r="L3818" s="184"/>
      <c r="M3818" s="184"/>
      <c r="N3818" s="183"/>
    </row>
    <row r="3819" spans="1:14" x14ac:dyDescent="0.25">
      <c r="A3819"/>
      <c r="B3819"/>
      <c r="C3819"/>
      <c r="D3819"/>
      <c r="E3819"/>
      <c r="F3819"/>
      <c r="G3819"/>
      <c r="H3819"/>
      <c r="I3819"/>
      <c r="J3819" s="183"/>
      <c r="K3819"/>
      <c r="L3819" s="184"/>
      <c r="M3819" s="184"/>
      <c r="N3819" s="183"/>
    </row>
    <row r="3820" spans="1:14" x14ac:dyDescent="0.25">
      <c r="A3820"/>
      <c r="B3820"/>
      <c r="C3820"/>
      <c r="D3820"/>
      <c r="E3820"/>
      <c r="F3820"/>
      <c r="G3820"/>
      <c r="H3820"/>
      <c r="I3820"/>
      <c r="J3820" s="183"/>
      <c r="K3820"/>
      <c r="L3820" s="184"/>
      <c r="M3820" s="184"/>
      <c r="N3820" s="183"/>
    </row>
    <row r="3821" spans="1:14" x14ac:dyDescent="0.25">
      <c r="A3821"/>
      <c r="B3821"/>
      <c r="C3821"/>
      <c r="D3821"/>
      <c r="E3821"/>
      <c r="F3821"/>
      <c r="G3821"/>
      <c r="H3821"/>
      <c r="I3821"/>
      <c r="J3821" s="183"/>
      <c r="K3821"/>
      <c r="L3821" s="184"/>
      <c r="M3821" s="184"/>
      <c r="N3821" s="183"/>
    </row>
    <row r="3822" spans="1:14" x14ac:dyDescent="0.25">
      <c r="A3822"/>
      <c r="B3822"/>
      <c r="C3822"/>
      <c r="D3822"/>
      <c r="E3822"/>
      <c r="F3822"/>
      <c r="G3822"/>
      <c r="H3822"/>
      <c r="I3822"/>
      <c r="J3822" s="183"/>
      <c r="K3822"/>
      <c r="L3822" s="184"/>
      <c r="M3822" s="184"/>
      <c r="N3822" s="183"/>
    </row>
    <row r="3823" spans="1:14" x14ac:dyDescent="0.25">
      <c r="A3823"/>
      <c r="B3823"/>
      <c r="C3823"/>
      <c r="D3823"/>
      <c r="E3823"/>
      <c r="F3823"/>
      <c r="G3823"/>
      <c r="H3823"/>
      <c r="I3823"/>
      <c r="J3823" s="183"/>
      <c r="K3823"/>
      <c r="L3823" s="184"/>
      <c r="M3823" s="184"/>
      <c r="N3823" s="183"/>
    </row>
    <row r="3824" spans="1:14" x14ac:dyDescent="0.25">
      <c r="A3824"/>
      <c r="B3824"/>
      <c r="C3824"/>
      <c r="D3824"/>
      <c r="E3824"/>
      <c r="F3824"/>
      <c r="G3824"/>
      <c r="H3824"/>
      <c r="I3824"/>
      <c r="J3824" s="183"/>
      <c r="K3824"/>
      <c r="L3824" s="184"/>
      <c r="M3824" s="184"/>
      <c r="N3824" s="183"/>
    </row>
    <row r="3825" spans="1:14" x14ac:dyDescent="0.25">
      <c r="A3825"/>
      <c r="B3825"/>
      <c r="C3825"/>
      <c r="D3825"/>
      <c r="E3825"/>
      <c r="F3825"/>
      <c r="G3825"/>
      <c r="H3825"/>
      <c r="I3825"/>
      <c r="J3825" s="183"/>
      <c r="K3825"/>
      <c r="L3825" s="184"/>
      <c r="M3825" s="184"/>
      <c r="N3825" s="183"/>
    </row>
    <row r="3826" spans="1:14" x14ac:dyDescent="0.25">
      <c r="A3826"/>
      <c r="B3826"/>
      <c r="C3826"/>
      <c r="D3826"/>
      <c r="E3826"/>
      <c r="F3826"/>
      <c r="G3826"/>
      <c r="H3826"/>
      <c r="I3826"/>
      <c r="J3826" s="183"/>
      <c r="K3826"/>
      <c r="L3826" s="184"/>
      <c r="M3826" s="184"/>
      <c r="N3826" s="183"/>
    </row>
    <row r="3827" spans="1:14" x14ac:dyDescent="0.25">
      <c r="A3827"/>
      <c r="B3827"/>
      <c r="C3827"/>
      <c r="D3827"/>
      <c r="E3827"/>
      <c r="F3827"/>
      <c r="G3827"/>
      <c r="H3827"/>
      <c r="I3827"/>
      <c r="J3827" s="183"/>
      <c r="K3827"/>
      <c r="L3827" s="184"/>
      <c r="M3827" s="184"/>
      <c r="N3827" s="183"/>
    </row>
    <row r="3828" spans="1:14" x14ac:dyDescent="0.25">
      <c r="A3828"/>
      <c r="B3828"/>
      <c r="C3828"/>
      <c r="D3828"/>
      <c r="E3828"/>
      <c r="F3828"/>
      <c r="G3828"/>
      <c r="H3828"/>
      <c r="I3828"/>
      <c r="J3828" s="183"/>
      <c r="K3828"/>
      <c r="L3828" s="184"/>
      <c r="M3828" s="184"/>
      <c r="N3828" s="183"/>
    </row>
    <row r="3829" spans="1:14" x14ac:dyDescent="0.25">
      <c r="A3829"/>
      <c r="B3829"/>
      <c r="C3829"/>
      <c r="D3829"/>
      <c r="E3829"/>
      <c r="F3829"/>
      <c r="G3829"/>
      <c r="H3829"/>
      <c r="I3829"/>
      <c r="J3829" s="183"/>
      <c r="K3829"/>
      <c r="L3829" s="184"/>
      <c r="M3829" s="184"/>
      <c r="N3829" s="183"/>
    </row>
    <row r="3830" spans="1:14" x14ac:dyDescent="0.25">
      <c r="A3830"/>
      <c r="B3830"/>
      <c r="C3830"/>
      <c r="D3830"/>
      <c r="E3830"/>
      <c r="F3830"/>
      <c r="G3830"/>
      <c r="H3830"/>
      <c r="I3830"/>
      <c r="J3830" s="183"/>
      <c r="K3830"/>
      <c r="L3830" s="184"/>
      <c r="M3830" s="184"/>
      <c r="N3830" s="183"/>
    </row>
    <row r="3831" spans="1:14" x14ac:dyDescent="0.25">
      <c r="A3831"/>
      <c r="B3831"/>
      <c r="C3831"/>
      <c r="D3831"/>
      <c r="E3831"/>
      <c r="F3831"/>
      <c r="G3831"/>
      <c r="H3831"/>
      <c r="I3831"/>
      <c r="J3831" s="183"/>
      <c r="K3831"/>
      <c r="L3831" s="184"/>
      <c r="M3831" s="184"/>
      <c r="N3831" s="183"/>
    </row>
    <row r="3832" spans="1:14" x14ac:dyDescent="0.25">
      <c r="A3832"/>
      <c r="B3832"/>
      <c r="C3832"/>
      <c r="D3832"/>
      <c r="E3832"/>
      <c r="F3832"/>
      <c r="G3832"/>
      <c r="H3832"/>
      <c r="I3832"/>
      <c r="J3832" s="183"/>
      <c r="K3832"/>
      <c r="L3832" s="184"/>
      <c r="M3832" s="184"/>
      <c r="N3832" s="183"/>
    </row>
    <row r="3833" spans="1:14" x14ac:dyDescent="0.25">
      <c r="A3833"/>
      <c r="B3833"/>
      <c r="C3833"/>
      <c r="D3833"/>
      <c r="E3833"/>
      <c r="F3833"/>
      <c r="G3833"/>
      <c r="H3833"/>
      <c r="I3833"/>
      <c r="J3833" s="183"/>
      <c r="K3833"/>
      <c r="L3833" s="184"/>
      <c r="M3833" s="184"/>
      <c r="N3833" s="183"/>
    </row>
    <row r="3834" spans="1:14" x14ac:dyDescent="0.25">
      <c r="A3834"/>
      <c r="B3834"/>
      <c r="C3834"/>
      <c r="D3834"/>
      <c r="E3834"/>
      <c r="F3834"/>
      <c r="G3834"/>
      <c r="H3834"/>
      <c r="I3834"/>
      <c r="J3834" s="183"/>
      <c r="K3834"/>
      <c r="L3834" s="184"/>
      <c r="M3834" s="184"/>
      <c r="N3834" s="183"/>
    </row>
    <row r="3835" spans="1:14" x14ac:dyDescent="0.25">
      <c r="A3835"/>
      <c r="B3835"/>
      <c r="C3835"/>
      <c r="D3835"/>
      <c r="E3835"/>
      <c r="F3835"/>
      <c r="G3835"/>
      <c r="H3835"/>
      <c r="I3835"/>
      <c r="J3835" s="183"/>
      <c r="K3835"/>
      <c r="L3835" s="184"/>
      <c r="M3835" s="184"/>
      <c r="N3835" s="183"/>
    </row>
    <row r="3836" spans="1:14" x14ac:dyDescent="0.25">
      <c r="A3836"/>
      <c r="B3836"/>
      <c r="C3836"/>
      <c r="D3836"/>
      <c r="E3836"/>
      <c r="F3836"/>
      <c r="G3836"/>
      <c r="H3836"/>
      <c r="I3836"/>
      <c r="J3836" s="183"/>
      <c r="K3836"/>
      <c r="L3836" s="184"/>
      <c r="M3836" s="184"/>
      <c r="N3836" s="183"/>
    </row>
    <row r="3837" spans="1:14" x14ac:dyDescent="0.25">
      <c r="A3837"/>
      <c r="B3837"/>
      <c r="C3837"/>
      <c r="D3837"/>
      <c r="E3837"/>
      <c r="F3837"/>
      <c r="G3837"/>
      <c r="H3837"/>
      <c r="I3837"/>
      <c r="J3837" s="183"/>
      <c r="K3837"/>
      <c r="L3837" s="184"/>
      <c r="M3837" s="184"/>
      <c r="N3837" s="183"/>
    </row>
    <row r="3838" spans="1:14" x14ac:dyDescent="0.25">
      <c r="A3838"/>
      <c r="B3838"/>
      <c r="C3838"/>
      <c r="D3838"/>
      <c r="E3838"/>
      <c r="F3838"/>
      <c r="G3838"/>
      <c r="H3838"/>
      <c r="I3838"/>
      <c r="J3838" s="183"/>
      <c r="K3838"/>
      <c r="L3838" s="184"/>
      <c r="M3838" s="184"/>
      <c r="N3838" s="183"/>
    </row>
    <row r="3839" spans="1:14" x14ac:dyDescent="0.25">
      <c r="A3839"/>
      <c r="B3839"/>
      <c r="C3839"/>
      <c r="D3839"/>
      <c r="E3839"/>
      <c r="F3839"/>
      <c r="G3839"/>
      <c r="H3839"/>
      <c r="I3839"/>
      <c r="J3839" s="183"/>
      <c r="K3839"/>
      <c r="L3839" s="184"/>
      <c r="M3839" s="184"/>
      <c r="N3839" s="183"/>
    </row>
    <row r="3840" spans="1:14" x14ac:dyDescent="0.25">
      <c r="A3840"/>
      <c r="B3840"/>
      <c r="C3840"/>
      <c r="D3840"/>
      <c r="E3840"/>
      <c r="F3840"/>
      <c r="G3840"/>
      <c r="H3840"/>
      <c r="I3840"/>
      <c r="J3840" s="183"/>
      <c r="K3840"/>
      <c r="L3840" s="184"/>
      <c r="M3840" s="184"/>
      <c r="N3840" s="183"/>
    </row>
    <row r="3841" spans="1:14" x14ac:dyDescent="0.25">
      <c r="A3841"/>
      <c r="B3841"/>
      <c r="C3841"/>
      <c r="D3841"/>
      <c r="E3841"/>
      <c r="F3841"/>
      <c r="G3841"/>
      <c r="H3841"/>
      <c r="I3841"/>
      <c r="J3841" s="183"/>
      <c r="K3841"/>
      <c r="L3841" s="184"/>
      <c r="M3841" s="184"/>
      <c r="N3841" s="183"/>
    </row>
    <row r="3842" spans="1:14" x14ac:dyDescent="0.25">
      <c r="A3842"/>
      <c r="B3842"/>
      <c r="C3842"/>
      <c r="D3842"/>
      <c r="E3842"/>
      <c r="F3842"/>
      <c r="G3842"/>
      <c r="H3842"/>
      <c r="I3842"/>
      <c r="J3842" s="183"/>
      <c r="K3842"/>
      <c r="L3842" s="184"/>
      <c r="M3842" s="184"/>
      <c r="N3842" s="183"/>
    </row>
    <row r="3843" spans="1:14" x14ac:dyDescent="0.25">
      <c r="A3843"/>
      <c r="B3843"/>
      <c r="C3843"/>
      <c r="D3843"/>
      <c r="E3843"/>
      <c r="F3843"/>
      <c r="G3843"/>
      <c r="H3843"/>
      <c r="I3843"/>
      <c r="J3843" s="183"/>
      <c r="K3843"/>
      <c r="L3843" s="184"/>
      <c r="M3843" s="184"/>
      <c r="N3843" s="183"/>
    </row>
    <row r="3844" spans="1:14" x14ac:dyDescent="0.25">
      <c r="A3844"/>
      <c r="B3844"/>
      <c r="C3844"/>
      <c r="D3844"/>
      <c r="E3844"/>
      <c r="F3844"/>
      <c r="G3844"/>
      <c r="H3844"/>
      <c r="I3844"/>
      <c r="J3844" s="183"/>
      <c r="K3844"/>
      <c r="L3844" s="184"/>
      <c r="M3844" s="184"/>
      <c r="N3844" s="183"/>
    </row>
    <row r="3845" spans="1:14" x14ac:dyDescent="0.25">
      <c r="A3845"/>
      <c r="B3845"/>
      <c r="C3845"/>
      <c r="D3845"/>
      <c r="E3845"/>
      <c r="F3845"/>
      <c r="G3845"/>
      <c r="H3845"/>
      <c r="I3845"/>
      <c r="J3845" s="183"/>
      <c r="K3845"/>
      <c r="L3845" s="184"/>
      <c r="M3845" s="184"/>
      <c r="N3845" s="183"/>
    </row>
    <row r="3846" spans="1:14" x14ac:dyDescent="0.25">
      <c r="A3846"/>
      <c r="B3846"/>
      <c r="C3846"/>
      <c r="D3846"/>
      <c r="E3846"/>
      <c r="F3846"/>
      <c r="G3846"/>
      <c r="H3846"/>
      <c r="I3846"/>
      <c r="J3846" s="183"/>
      <c r="K3846"/>
      <c r="L3846" s="184"/>
      <c r="M3846" s="184"/>
      <c r="N3846" s="183"/>
    </row>
    <row r="3847" spans="1:14" x14ac:dyDescent="0.25">
      <c r="A3847"/>
      <c r="B3847"/>
      <c r="C3847"/>
      <c r="D3847"/>
      <c r="E3847"/>
      <c r="F3847"/>
      <c r="G3847"/>
      <c r="H3847"/>
      <c r="I3847"/>
      <c r="J3847" s="183"/>
      <c r="K3847"/>
      <c r="L3847" s="184"/>
      <c r="M3847" s="184"/>
      <c r="N3847" s="183"/>
    </row>
    <row r="3848" spans="1:14" x14ac:dyDescent="0.25">
      <c r="A3848"/>
      <c r="B3848"/>
      <c r="C3848"/>
      <c r="D3848"/>
      <c r="E3848"/>
      <c r="F3848"/>
      <c r="G3848"/>
      <c r="H3848"/>
      <c r="I3848"/>
      <c r="J3848" s="183"/>
      <c r="K3848"/>
      <c r="L3848" s="184"/>
      <c r="M3848" s="184"/>
      <c r="N3848" s="183"/>
    </row>
    <row r="3849" spans="1:14" x14ac:dyDescent="0.25">
      <c r="A3849"/>
      <c r="B3849"/>
      <c r="C3849"/>
      <c r="D3849"/>
      <c r="E3849"/>
      <c r="F3849"/>
      <c r="G3849"/>
      <c r="H3849"/>
      <c r="I3849"/>
      <c r="J3849" s="183"/>
      <c r="K3849"/>
      <c r="L3849" s="184"/>
      <c r="M3849" s="184"/>
      <c r="N3849" s="183"/>
    </row>
    <row r="3850" spans="1:14" x14ac:dyDescent="0.25">
      <c r="A3850"/>
      <c r="B3850"/>
      <c r="C3850"/>
      <c r="D3850"/>
      <c r="E3850"/>
      <c r="F3850"/>
      <c r="G3850"/>
      <c r="H3850"/>
      <c r="I3850"/>
      <c r="J3850" s="183"/>
      <c r="K3850"/>
      <c r="L3850" s="184"/>
      <c r="M3850" s="184"/>
      <c r="N3850" s="183"/>
    </row>
    <row r="3851" spans="1:14" x14ac:dyDescent="0.25">
      <c r="A3851"/>
      <c r="B3851"/>
      <c r="C3851"/>
      <c r="D3851"/>
      <c r="E3851"/>
      <c r="F3851"/>
      <c r="G3851"/>
      <c r="H3851"/>
      <c r="I3851"/>
      <c r="J3851" s="183"/>
      <c r="K3851"/>
      <c r="L3851" s="184"/>
      <c r="M3851" s="184"/>
      <c r="N3851" s="183"/>
    </row>
    <row r="3852" spans="1:14" x14ac:dyDescent="0.25">
      <c r="A3852"/>
      <c r="B3852"/>
      <c r="C3852"/>
      <c r="D3852"/>
      <c r="E3852"/>
      <c r="F3852"/>
      <c r="G3852"/>
      <c r="H3852"/>
      <c r="I3852"/>
      <c r="J3852" s="183"/>
      <c r="K3852"/>
      <c r="L3852" s="184"/>
      <c r="M3852" s="184"/>
      <c r="N3852" s="183"/>
    </row>
    <row r="3853" spans="1:14" x14ac:dyDescent="0.25">
      <c r="A3853"/>
      <c r="B3853"/>
      <c r="C3853"/>
      <c r="D3853"/>
      <c r="E3853"/>
      <c r="F3853"/>
      <c r="G3853"/>
      <c r="H3853"/>
      <c r="I3853"/>
      <c r="J3853" s="183"/>
      <c r="K3853"/>
      <c r="L3853" s="184"/>
      <c r="M3853" s="184"/>
      <c r="N3853" s="183"/>
    </row>
    <row r="3854" spans="1:14" x14ac:dyDescent="0.25">
      <c r="A3854"/>
      <c r="B3854"/>
      <c r="C3854"/>
      <c r="D3854"/>
      <c r="E3854"/>
      <c r="F3854"/>
      <c r="G3854"/>
      <c r="H3854"/>
      <c r="I3854"/>
      <c r="J3854" s="183"/>
      <c r="K3854"/>
      <c r="L3854" s="184"/>
      <c r="M3854" s="184"/>
      <c r="N3854" s="183"/>
    </row>
    <row r="3855" spans="1:14" x14ac:dyDescent="0.25">
      <c r="A3855"/>
      <c r="B3855"/>
      <c r="C3855"/>
      <c r="D3855"/>
      <c r="E3855"/>
      <c r="F3855"/>
      <c r="G3855"/>
      <c r="H3855"/>
      <c r="I3855"/>
      <c r="J3855" s="183"/>
      <c r="K3855"/>
      <c r="L3855" s="184"/>
      <c r="M3855" s="184"/>
      <c r="N3855" s="183"/>
    </row>
    <row r="3856" spans="1:14" x14ac:dyDescent="0.25">
      <c r="A3856"/>
      <c r="B3856"/>
      <c r="C3856"/>
      <c r="D3856"/>
      <c r="E3856"/>
      <c r="F3856"/>
      <c r="G3856"/>
      <c r="H3856"/>
      <c r="I3856"/>
      <c r="J3856" s="183"/>
      <c r="K3856"/>
      <c r="L3856" s="184"/>
      <c r="M3856" s="184"/>
      <c r="N3856" s="183"/>
    </row>
    <row r="3857" spans="1:14" x14ac:dyDescent="0.25">
      <c r="A3857"/>
      <c r="B3857"/>
      <c r="C3857"/>
      <c r="D3857"/>
      <c r="E3857"/>
      <c r="F3857"/>
      <c r="G3857"/>
      <c r="H3857"/>
      <c r="I3857"/>
      <c r="J3857" s="183"/>
      <c r="K3857"/>
      <c r="L3857" s="184"/>
      <c r="M3857" s="184"/>
      <c r="N3857" s="183"/>
    </row>
    <row r="3858" spans="1:14" x14ac:dyDescent="0.25">
      <c r="A3858"/>
      <c r="B3858"/>
      <c r="C3858"/>
      <c r="D3858"/>
      <c r="E3858"/>
      <c r="F3858"/>
      <c r="G3858"/>
      <c r="H3858"/>
      <c r="I3858"/>
      <c r="J3858" s="183"/>
      <c r="K3858"/>
      <c r="L3858" s="184"/>
      <c r="M3858" s="184"/>
      <c r="N3858" s="183"/>
    </row>
    <row r="3859" spans="1:14" x14ac:dyDescent="0.25">
      <c r="A3859"/>
      <c r="B3859"/>
      <c r="C3859"/>
      <c r="D3859"/>
      <c r="E3859"/>
      <c r="F3859"/>
      <c r="G3859"/>
      <c r="H3859"/>
      <c r="I3859"/>
      <c r="J3859" s="183"/>
      <c r="K3859"/>
      <c r="L3859" s="184"/>
      <c r="M3859" s="184"/>
      <c r="N3859" s="183"/>
    </row>
    <row r="3860" spans="1:14" x14ac:dyDescent="0.25">
      <c r="A3860"/>
      <c r="B3860"/>
      <c r="C3860"/>
      <c r="D3860"/>
      <c r="E3860"/>
      <c r="F3860"/>
      <c r="G3860"/>
      <c r="H3860"/>
      <c r="I3860"/>
      <c r="J3860" s="183"/>
      <c r="K3860"/>
      <c r="L3860" s="184"/>
      <c r="M3860" s="184"/>
      <c r="N3860" s="183"/>
    </row>
    <row r="3861" spans="1:14" x14ac:dyDescent="0.25">
      <c r="A3861"/>
      <c r="B3861"/>
      <c r="C3861"/>
      <c r="D3861"/>
      <c r="E3861"/>
      <c r="F3861"/>
      <c r="G3861"/>
      <c r="H3861"/>
      <c r="I3861"/>
      <c r="J3861" s="183"/>
      <c r="K3861"/>
      <c r="L3861" s="184"/>
      <c r="M3861" s="184"/>
      <c r="N3861" s="183"/>
    </row>
    <row r="3862" spans="1:14" x14ac:dyDescent="0.25">
      <c r="A3862"/>
      <c r="B3862"/>
      <c r="C3862"/>
      <c r="D3862"/>
      <c r="E3862"/>
      <c r="F3862"/>
      <c r="G3862"/>
      <c r="H3862"/>
      <c r="I3862"/>
      <c r="J3862" s="183"/>
      <c r="K3862"/>
      <c r="L3862" s="184"/>
      <c r="M3862" s="184"/>
      <c r="N3862" s="183"/>
    </row>
    <row r="3863" spans="1:14" x14ac:dyDescent="0.25">
      <c r="A3863"/>
      <c r="B3863"/>
      <c r="C3863"/>
      <c r="D3863"/>
      <c r="E3863"/>
      <c r="F3863"/>
      <c r="G3863"/>
      <c r="H3863"/>
      <c r="I3863"/>
      <c r="J3863" s="183"/>
      <c r="K3863"/>
      <c r="L3863" s="184"/>
      <c r="M3863" s="184"/>
      <c r="N3863" s="183"/>
    </row>
    <row r="3864" spans="1:14" x14ac:dyDescent="0.25">
      <c r="A3864"/>
      <c r="B3864"/>
      <c r="C3864"/>
      <c r="D3864"/>
      <c r="E3864"/>
      <c r="F3864"/>
      <c r="G3864"/>
      <c r="H3864"/>
      <c r="I3864"/>
      <c r="J3864" s="183"/>
      <c r="K3864"/>
      <c r="L3864" s="184"/>
      <c r="M3864" s="184"/>
      <c r="N3864" s="183"/>
    </row>
    <row r="3865" spans="1:14" x14ac:dyDescent="0.25">
      <c r="A3865"/>
      <c r="B3865"/>
      <c r="C3865"/>
      <c r="D3865"/>
      <c r="E3865"/>
      <c r="F3865"/>
      <c r="G3865"/>
      <c r="H3865"/>
      <c r="I3865"/>
      <c r="J3865" s="183"/>
      <c r="K3865"/>
      <c r="L3865" s="184"/>
      <c r="M3865" s="184"/>
      <c r="N3865" s="183"/>
    </row>
    <row r="3866" spans="1:14" x14ac:dyDescent="0.25">
      <c r="A3866"/>
      <c r="B3866"/>
      <c r="C3866"/>
      <c r="D3866"/>
      <c r="E3866"/>
      <c r="F3866"/>
      <c r="G3866"/>
      <c r="H3866"/>
      <c r="I3866"/>
      <c r="J3866" s="183"/>
      <c r="K3866"/>
      <c r="L3866" s="184"/>
      <c r="M3866" s="184"/>
      <c r="N3866" s="183"/>
    </row>
    <row r="3867" spans="1:14" x14ac:dyDescent="0.25">
      <c r="A3867"/>
      <c r="B3867"/>
      <c r="C3867"/>
      <c r="D3867"/>
      <c r="E3867"/>
      <c r="F3867"/>
      <c r="G3867"/>
      <c r="H3867"/>
      <c r="I3867"/>
      <c r="J3867" s="183"/>
      <c r="K3867"/>
      <c r="L3867" s="184"/>
      <c r="M3867" s="184"/>
      <c r="N3867" s="183"/>
    </row>
    <row r="3868" spans="1:14" x14ac:dyDescent="0.25">
      <c r="A3868"/>
      <c r="B3868"/>
      <c r="C3868"/>
      <c r="D3868"/>
      <c r="E3868"/>
      <c r="F3868"/>
      <c r="G3868"/>
      <c r="H3868"/>
      <c r="I3868"/>
      <c r="J3868" s="183"/>
      <c r="K3868"/>
      <c r="L3868" s="184"/>
      <c r="M3868" s="184"/>
      <c r="N3868" s="183"/>
    </row>
    <row r="3869" spans="1:14" x14ac:dyDescent="0.25">
      <c r="A3869"/>
      <c r="B3869"/>
      <c r="C3869"/>
      <c r="D3869"/>
      <c r="E3869"/>
      <c r="F3869"/>
      <c r="G3869"/>
      <c r="H3869"/>
      <c r="I3869"/>
      <c r="J3869" s="183"/>
      <c r="K3869"/>
      <c r="L3869" s="184"/>
      <c r="M3869" s="184"/>
      <c r="N3869" s="183"/>
    </row>
    <row r="3870" spans="1:14" x14ac:dyDescent="0.25">
      <c r="A3870"/>
      <c r="B3870"/>
      <c r="C3870"/>
      <c r="D3870"/>
      <c r="E3870"/>
      <c r="F3870"/>
      <c r="G3870"/>
      <c r="H3870"/>
      <c r="I3870"/>
      <c r="J3870" s="183"/>
      <c r="K3870"/>
      <c r="L3870" s="184"/>
      <c r="M3870" s="184"/>
      <c r="N3870" s="183"/>
    </row>
    <row r="3871" spans="1:14" x14ac:dyDescent="0.25">
      <c r="A3871"/>
      <c r="B3871"/>
      <c r="C3871"/>
      <c r="D3871"/>
      <c r="E3871"/>
      <c r="F3871"/>
      <c r="G3871"/>
      <c r="H3871"/>
      <c r="I3871"/>
      <c r="J3871" s="183"/>
      <c r="K3871"/>
      <c r="L3871" s="184"/>
      <c r="M3871" s="184"/>
      <c r="N3871" s="183"/>
    </row>
    <row r="3872" spans="1:14" x14ac:dyDescent="0.25">
      <c r="A3872"/>
      <c r="B3872"/>
      <c r="C3872"/>
      <c r="D3872"/>
      <c r="E3872"/>
      <c r="F3872"/>
      <c r="G3872"/>
      <c r="H3872"/>
      <c r="I3872"/>
      <c r="J3872" s="183"/>
      <c r="K3872"/>
      <c r="L3872" s="184"/>
      <c r="M3872" s="184"/>
      <c r="N3872" s="183"/>
    </row>
    <row r="3873" spans="1:14" x14ac:dyDescent="0.25">
      <c r="A3873"/>
      <c r="B3873"/>
      <c r="C3873"/>
      <c r="D3873"/>
      <c r="E3873"/>
      <c r="F3873"/>
      <c r="G3873"/>
      <c r="H3873"/>
      <c r="I3873"/>
      <c r="J3873" s="183"/>
      <c r="K3873"/>
      <c r="L3873" s="184"/>
      <c r="M3873" s="184"/>
      <c r="N3873" s="183"/>
    </row>
    <row r="3874" spans="1:14" x14ac:dyDescent="0.25">
      <c r="A3874"/>
      <c r="B3874"/>
      <c r="C3874"/>
      <c r="D3874"/>
      <c r="E3874"/>
      <c r="F3874"/>
      <c r="G3874"/>
      <c r="H3874"/>
      <c r="I3874"/>
      <c r="J3874" s="183"/>
      <c r="K3874"/>
      <c r="L3874" s="184"/>
      <c r="M3874" s="184"/>
      <c r="N3874" s="183"/>
    </row>
    <row r="3875" spans="1:14" x14ac:dyDescent="0.25">
      <c r="A3875"/>
      <c r="B3875"/>
      <c r="C3875"/>
      <c r="D3875"/>
      <c r="E3875"/>
      <c r="F3875"/>
      <c r="G3875"/>
      <c r="H3875"/>
      <c r="I3875"/>
      <c r="J3875" s="183"/>
      <c r="K3875"/>
      <c r="L3875" s="184"/>
      <c r="M3875" s="184"/>
      <c r="N3875" s="183"/>
    </row>
    <row r="3876" spans="1:14" x14ac:dyDescent="0.25">
      <c r="A3876"/>
      <c r="B3876"/>
      <c r="C3876"/>
      <c r="D3876"/>
      <c r="E3876"/>
      <c r="F3876"/>
      <c r="G3876"/>
      <c r="H3876"/>
      <c r="I3876"/>
      <c r="J3876" s="183"/>
      <c r="K3876"/>
      <c r="L3876" s="184"/>
      <c r="M3876" s="184"/>
      <c r="N3876" s="183"/>
    </row>
    <row r="3877" spans="1:14" x14ac:dyDescent="0.25">
      <c r="A3877"/>
      <c r="B3877"/>
      <c r="C3877"/>
      <c r="D3877"/>
      <c r="E3877"/>
      <c r="F3877"/>
      <c r="G3877"/>
      <c r="H3877"/>
      <c r="I3877"/>
      <c r="J3877" s="183"/>
      <c r="K3877"/>
      <c r="L3877" s="184"/>
      <c r="M3877" s="184"/>
      <c r="N3877" s="183"/>
    </row>
    <row r="3878" spans="1:14" x14ac:dyDescent="0.25">
      <c r="A3878"/>
      <c r="B3878"/>
      <c r="C3878"/>
      <c r="D3878"/>
      <c r="E3878"/>
      <c r="F3878"/>
      <c r="G3878"/>
      <c r="H3878"/>
      <c r="I3878"/>
      <c r="J3878" s="183"/>
      <c r="K3878"/>
      <c r="L3878" s="184"/>
      <c r="M3878" s="184"/>
      <c r="N3878" s="183"/>
    </row>
    <row r="3879" spans="1:14" x14ac:dyDescent="0.25">
      <c r="A3879"/>
      <c r="B3879"/>
      <c r="C3879"/>
      <c r="D3879"/>
      <c r="E3879"/>
      <c r="F3879"/>
      <c r="G3879"/>
      <c r="H3879"/>
      <c r="I3879"/>
      <c r="J3879" s="183"/>
      <c r="K3879"/>
      <c r="L3879" s="184"/>
      <c r="M3879" s="184"/>
      <c r="N3879" s="183"/>
    </row>
    <row r="3880" spans="1:14" x14ac:dyDescent="0.25">
      <c r="A3880"/>
      <c r="B3880"/>
      <c r="C3880"/>
      <c r="D3880"/>
      <c r="E3880"/>
      <c r="F3880"/>
      <c r="G3880"/>
      <c r="H3880"/>
      <c r="I3880"/>
      <c r="J3880" s="183"/>
      <c r="K3880"/>
      <c r="L3880" s="184"/>
      <c r="M3880" s="184"/>
      <c r="N3880" s="183"/>
    </row>
    <row r="3881" spans="1:14" x14ac:dyDescent="0.25">
      <c r="A3881"/>
      <c r="B3881"/>
      <c r="C3881"/>
      <c r="D3881"/>
      <c r="E3881"/>
      <c r="F3881"/>
      <c r="G3881"/>
      <c r="H3881"/>
      <c r="I3881"/>
      <c r="J3881" s="183"/>
      <c r="K3881"/>
      <c r="L3881" s="184"/>
      <c r="M3881" s="184"/>
      <c r="N3881" s="183"/>
    </row>
    <row r="3882" spans="1:14" x14ac:dyDescent="0.25">
      <c r="A3882"/>
      <c r="B3882"/>
      <c r="C3882"/>
      <c r="D3882"/>
      <c r="E3882"/>
      <c r="F3882"/>
      <c r="G3882"/>
      <c r="H3882"/>
      <c r="I3882"/>
      <c r="J3882" s="183"/>
      <c r="K3882"/>
      <c r="L3882" s="184"/>
      <c r="M3882" s="184"/>
      <c r="N3882" s="183"/>
    </row>
    <row r="3883" spans="1:14" x14ac:dyDescent="0.25">
      <c r="A3883"/>
      <c r="B3883"/>
      <c r="C3883"/>
      <c r="D3883"/>
      <c r="E3883"/>
      <c r="F3883"/>
      <c r="G3883"/>
      <c r="H3883"/>
      <c r="I3883"/>
      <c r="J3883" s="183"/>
      <c r="K3883"/>
      <c r="L3883" s="184"/>
      <c r="M3883" s="184"/>
      <c r="N3883" s="183"/>
    </row>
    <row r="3884" spans="1:14" x14ac:dyDescent="0.25">
      <c r="A3884"/>
      <c r="B3884"/>
      <c r="C3884"/>
      <c r="D3884"/>
      <c r="E3884"/>
      <c r="F3884"/>
      <c r="G3884"/>
      <c r="H3884"/>
      <c r="I3884"/>
      <c r="J3884" s="183"/>
      <c r="K3884"/>
      <c r="L3884" s="184"/>
      <c r="M3884" s="184"/>
      <c r="N3884" s="183"/>
    </row>
    <row r="3885" spans="1:14" x14ac:dyDescent="0.25">
      <c r="A3885"/>
      <c r="B3885"/>
      <c r="C3885"/>
      <c r="D3885"/>
      <c r="E3885"/>
      <c r="F3885"/>
      <c r="G3885"/>
      <c r="H3885"/>
      <c r="I3885"/>
      <c r="J3885" s="183"/>
      <c r="K3885"/>
      <c r="L3885" s="184"/>
      <c r="M3885" s="184"/>
      <c r="N3885" s="183"/>
    </row>
    <row r="3886" spans="1:14" x14ac:dyDescent="0.25">
      <c r="A3886"/>
      <c r="B3886"/>
      <c r="C3886"/>
      <c r="D3886"/>
      <c r="E3886"/>
      <c r="F3886"/>
      <c r="G3886"/>
      <c r="H3886"/>
      <c r="I3886"/>
      <c r="J3886" s="183"/>
      <c r="K3886"/>
      <c r="L3886" s="184"/>
      <c r="M3886" s="184"/>
      <c r="N3886" s="183"/>
    </row>
    <row r="3887" spans="1:14" x14ac:dyDescent="0.25">
      <c r="A3887"/>
      <c r="B3887"/>
      <c r="C3887"/>
      <c r="D3887"/>
      <c r="E3887"/>
      <c r="F3887"/>
      <c r="G3887"/>
      <c r="H3887"/>
      <c r="I3887"/>
      <c r="J3887" s="183"/>
      <c r="K3887"/>
      <c r="L3887" s="184"/>
      <c r="M3887" s="184"/>
      <c r="N3887" s="183"/>
    </row>
    <row r="3888" spans="1:14" x14ac:dyDescent="0.25">
      <c r="A3888"/>
      <c r="B3888"/>
      <c r="C3888"/>
      <c r="D3888"/>
      <c r="E3888"/>
      <c r="F3888"/>
      <c r="G3888"/>
      <c r="H3888"/>
      <c r="I3888"/>
      <c r="J3888" s="183"/>
      <c r="K3888"/>
      <c r="L3888" s="184"/>
      <c r="M3888" s="184"/>
      <c r="N3888" s="183"/>
    </row>
    <row r="3889" spans="1:14" x14ac:dyDescent="0.25">
      <c r="A3889"/>
      <c r="B3889"/>
      <c r="C3889"/>
      <c r="D3889"/>
      <c r="E3889"/>
      <c r="F3889"/>
      <c r="G3889"/>
      <c r="H3889"/>
      <c r="I3889"/>
      <c r="J3889" s="183"/>
      <c r="K3889"/>
      <c r="L3889" s="184"/>
      <c r="M3889" s="184"/>
      <c r="N3889" s="183"/>
    </row>
    <row r="3890" spans="1:14" x14ac:dyDescent="0.25">
      <c r="A3890"/>
      <c r="B3890"/>
      <c r="C3890"/>
      <c r="D3890"/>
      <c r="E3890"/>
      <c r="F3890"/>
      <c r="G3890"/>
      <c r="H3890"/>
      <c r="I3890"/>
      <c r="J3890" s="183"/>
      <c r="K3890"/>
      <c r="L3890" s="184"/>
      <c r="M3890" s="184"/>
      <c r="N3890" s="183"/>
    </row>
    <row r="3891" spans="1:14" x14ac:dyDescent="0.25">
      <c r="A3891"/>
      <c r="B3891"/>
      <c r="C3891"/>
      <c r="D3891"/>
      <c r="E3891"/>
      <c r="F3891"/>
      <c r="G3891"/>
      <c r="H3891"/>
      <c r="I3891"/>
      <c r="J3891" s="183"/>
      <c r="K3891"/>
      <c r="L3891" s="184"/>
      <c r="M3891" s="184"/>
      <c r="N3891" s="183"/>
    </row>
    <row r="3892" spans="1:14" x14ac:dyDescent="0.25">
      <c r="A3892"/>
      <c r="B3892"/>
      <c r="C3892"/>
      <c r="D3892"/>
      <c r="E3892"/>
      <c r="F3892"/>
      <c r="G3892"/>
      <c r="H3892"/>
      <c r="I3892"/>
      <c r="J3892" s="183"/>
      <c r="K3892"/>
      <c r="L3892" s="184"/>
      <c r="M3892" s="184"/>
      <c r="N3892" s="183"/>
    </row>
    <row r="3893" spans="1:14" x14ac:dyDescent="0.25">
      <c r="A3893"/>
      <c r="B3893"/>
      <c r="C3893"/>
      <c r="D3893"/>
      <c r="E3893"/>
      <c r="F3893"/>
      <c r="G3893"/>
      <c r="H3893"/>
      <c r="I3893"/>
      <c r="J3893" s="183"/>
      <c r="K3893"/>
      <c r="L3893" s="184"/>
      <c r="M3893" s="184"/>
      <c r="N3893" s="183"/>
    </row>
    <row r="3894" spans="1:14" x14ac:dyDescent="0.25">
      <c r="A3894"/>
      <c r="B3894"/>
      <c r="C3894"/>
      <c r="D3894"/>
      <c r="E3894"/>
      <c r="F3894"/>
      <c r="G3894"/>
      <c r="H3894"/>
      <c r="I3894"/>
      <c r="J3894" s="183"/>
      <c r="K3894"/>
      <c r="L3894" s="184"/>
      <c r="M3894" s="184"/>
      <c r="N3894" s="183"/>
    </row>
    <row r="3895" spans="1:14" x14ac:dyDescent="0.25">
      <c r="A3895"/>
      <c r="B3895"/>
      <c r="C3895"/>
      <c r="D3895"/>
      <c r="E3895"/>
      <c r="F3895"/>
      <c r="G3895"/>
      <c r="H3895"/>
      <c r="I3895"/>
      <c r="J3895" s="183"/>
      <c r="K3895"/>
      <c r="L3895" s="184"/>
      <c r="M3895" s="184"/>
      <c r="N3895" s="183"/>
    </row>
    <row r="3896" spans="1:14" x14ac:dyDescent="0.25">
      <c r="A3896"/>
      <c r="B3896"/>
      <c r="C3896"/>
      <c r="D3896"/>
      <c r="E3896"/>
      <c r="F3896"/>
      <c r="G3896"/>
      <c r="H3896"/>
      <c r="I3896"/>
      <c r="J3896" s="183"/>
      <c r="K3896"/>
      <c r="L3896" s="184"/>
      <c r="M3896" s="184"/>
      <c r="N3896" s="183"/>
    </row>
    <row r="3897" spans="1:14" x14ac:dyDescent="0.25">
      <c r="A3897"/>
      <c r="B3897"/>
      <c r="C3897"/>
      <c r="D3897"/>
      <c r="E3897"/>
      <c r="F3897"/>
      <c r="G3897"/>
      <c r="H3897"/>
      <c r="I3897"/>
      <c r="J3897" s="183"/>
      <c r="K3897"/>
      <c r="L3897" s="184"/>
      <c r="M3897" s="184"/>
      <c r="N3897" s="183"/>
    </row>
    <row r="3898" spans="1:14" x14ac:dyDescent="0.25">
      <c r="A3898"/>
      <c r="B3898"/>
      <c r="C3898"/>
      <c r="D3898"/>
      <c r="E3898"/>
      <c r="F3898"/>
      <c r="G3898"/>
      <c r="H3898"/>
      <c r="I3898"/>
      <c r="J3898" s="183"/>
      <c r="K3898"/>
      <c r="L3898" s="184"/>
      <c r="M3898" s="184"/>
      <c r="N3898" s="183"/>
    </row>
    <row r="3899" spans="1:14" x14ac:dyDescent="0.25">
      <c r="A3899"/>
      <c r="B3899"/>
      <c r="C3899"/>
      <c r="D3899"/>
      <c r="E3899"/>
      <c r="F3899"/>
      <c r="G3899"/>
      <c r="H3899"/>
      <c r="I3899"/>
      <c r="J3899" s="183"/>
      <c r="K3899"/>
      <c r="L3899" s="184"/>
      <c r="M3899" s="184"/>
      <c r="N3899" s="183"/>
    </row>
    <row r="3900" spans="1:14" x14ac:dyDescent="0.25">
      <c r="A3900"/>
      <c r="B3900"/>
      <c r="C3900"/>
      <c r="D3900"/>
      <c r="E3900"/>
      <c r="F3900"/>
      <c r="G3900"/>
      <c r="H3900"/>
      <c r="I3900"/>
      <c r="J3900" s="183"/>
      <c r="K3900"/>
      <c r="L3900" s="184"/>
      <c r="M3900" s="184"/>
      <c r="N3900" s="183"/>
    </row>
    <row r="3901" spans="1:14" x14ac:dyDescent="0.25">
      <c r="A3901"/>
      <c r="B3901"/>
      <c r="C3901"/>
      <c r="D3901"/>
      <c r="E3901"/>
      <c r="F3901"/>
      <c r="G3901"/>
      <c r="H3901"/>
      <c r="I3901"/>
      <c r="J3901" s="183"/>
      <c r="K3901"/>
      <c r="L3901" s="184"/>
      <c r="M3901" s="184"/>
      <c r="N3901" s="183"/>
    </row>
    <row r="3902" spans="1:14" x14ac:dyDescent="0.25">
      <c r="A3902"/>
      <c r="B3902"/>
      <c r="C3902"/>
      <c r="D3902"/>
      <c r="E3902"/>
      <c r="F3902"/>
      <c r="G3902"/>
      <c r="H3902"/>
      <c r="I3902"/>
      <c r="J3902" s="183"/>
      <c r="K3902"/>
      <c r="L3902" s="184"/>
      <c r="M3902" s="184"/>
      <c r="N3902" s="183"/>
    </row>
    <row r="3903" spans="1:14" x14ac:dyDescent="0.25">
      <c r="A3903"/>
      <c r="B3903"/>
      <c r="C3903"/>
      <c r="D3903"/>
      <c r="E3903"/>
      <c r="F3903"/>
      <c r="G3903"/>
      <c r="H3903"/>
      <c r="I3903"/>
      <c r="J3903" s="183"/>
      <c r="K3903"/>
      <c r="L3903" s="184"/>
      <c r="M3903" s="184"/>
      <c r="N3903" s="183"/>
    </row>
    <row r="3904" spans="1:14" x14ac:dyDescent="0.25">
      <c r="A3904"/>
      <c r="B3904"/>
      <c r="C3904"/>
      <c r="D3904"/>
      <c r="E3904"/>
      <c r="F3904"/>
      <c r="G3904"/>
      <c r="H3904"/>
      <c r="I3904"/>
      <c r="J3904" s="183"/>
      <c r="K3904"/>
      <c r="L3904" s="184"/>
      <c r="M3904" s="184"/>
      <c r="N3904" s="183"/>
    </row>
    <row r="3905" spans="1:14" x14ac:dyDescent="0.25">
      <c r="A3905"/>
      <c r="B3905"/>
      <c r="C3905"/>
      <c r="D3905"/>
      <c r="E3905"/>
      <c r="F3905"/>
      <c r="G3905"/>
      <c r="H3905"/>
      <c r="I3905"/>
      <c r="J3905" s="183"/>
      <c r="K3905"/>
      <c r="L3905" s="184"/>
      <c r="M3905" s="184"/>
      <c r="N3905" s="183"/>
    </row>
    <row r="3906" spans="1:14" x14ac:dyDescent="0.25">
      <c r="A3906"/>
      <c r="B3906"/>
      <c r="C3906"/>
      <c r="D3906"/>
      <c r="E3906"/>
      <c r="F3906"/>
      <c r="G3906"/>
      <c r="H3906"/>
      <c r="I3906"/>
      <c r="J3906" s="183"/>
      <c r="K3906"/>
      <c r="L3906" s="184"/>
      <c r="M3906" s="184"/>
      <c r="N3906" s="183"/>
    </row>
    <row r="3907" spans="1:14" x14ac:dyDescent="0.25">
      <c r="A3907"/>
      <c r="B3907"/>
      <c r="C3907"/>
      <c r="D3907"/>
      <c r="E3907"/>
      <c r="F3907"/>
      <c r="G3907"/>
      <c r="H3907"/>
      <c r="I3907"/>
      <c r="J3907" s="183"/>
      <c r="K3907"/>
      <c r="L3907" s="184"/>
      <c r="M3907" s="184"/>
      <c r="N3907" s="183"/>
    </row>
    <row r="3908" spans="1:14" x14ac:dyDescent="0.25">
      <c r="A3908"/>
      <c r="B3908"/>
      <c r="C3908"/>
      <c r="D3908"/>
      <c r="E3908"/>
      <c r="F3908"/>
      <c r="G3908"/>
      <c r="H3908"/>
      <c r="I3908"/>
      <c r="J3908" s="183"/>
      <c r="K3908"/>
      <c r="L3908" s="184"/>
      <c r="M3908" s="184"/>
      <c r="N3908" s="183"/>
    </row>
    <row r="3909" spans="1:14" x14ac:dyDescent="0.25">
      <c r="A3909"/>
      <c r="B3909"/>
      <c r="C3909"/>
      <c r="D3909"/>
      <c r="E3909"/>
      <c r="F3909"/>
      <c r="G3909"/>
      <c r="H3909"/>
      <c r="I3909"/>
      <c r="J3909" s="183"/>
      <c r="K3909"/>
      <c r="L3909" s="184"/>
      <c r="M3909" s="184"/>
      <c r="N3909" s="183"/>
    </row>
    <row r="3910" spans="1:14" x14ac:dyDescent="0.25">
      <c r="A3910"/>
      <c r="B3910"/>
      <c r="C3910"/>
      <c r="D3910"/>
      <c r="E3910"/>
      <c r="F3910"/>
      <c r="G3910"/>
      <c r="H3910"/>
      <c r="I3910"/>
      <c r="J3910" s="183"/>
      <c r="K3910"/>
      <c r="L3910" s="184"/>
      <c r="M3910" s="184"/>
      <c r="N3910" s="183"/>
    </row>
    <row r="3911" spans="1:14" x14ac:dyDescent="0.25">
      <c r="A3911"/>
      <c r="B3911"/>
      <c r="C3911"/>
      <c r="D3911"/>
      <c r="E3911"/>
      <c r="F3911"/>
      <c r="G3911"/>
      <c r="H3911"/>
      <c r="I3911"/>
      <c r="J3911" s="183"/>
      <c r="K3911"/>
      <c r="L3911" s="184"/>
      <c r="M3911" s="184"/>
      <c r="N3911" s="183"/>
    </row>
    <row r="3912" spans="1:14" x14ac:dyDescent="0.25">
      <c r="A3912"/>
      <c r="B3912"/>
      <c r="C3912"/>
      <c r="D3912"/>
      <c r="E3912"/>
      <c r="F3912"/>
      <c r="G3912"/>
      <c r="H3912"/>
      <c r="I3912"/>
      <c r="J3912" s="183"/>
      <c r="K3912"/>
      <c r="L3912" s="184"/>
      <c r="M3912" s="184"/>
      <c r="N3912" s="183"/>
    </row>
    <row r="3913" spans="1:14" x14ac:dyDescent="0.25">
      <c r="A3913"/>
      <c r="B3913"/>
      <c r="C3913"/>
      <c r="D3913"/>
      <c r="E3913"/>
      <c r="F3913"/>
      <c r="G3913"/>
      <c r="H3913"/>
      <c r="I3913"/>
      <c r="J3913" s="183"/>
      <c r="K3913"/>
      <c r="L3913" s="184"/>
      <c r="M3913" s="184"/>
      <c r="N3913" s="183"/>
    </row>
    <row r="3914" spans="1:14" x14ac:dyDescent="0.25">
      <c r="A3914"/>
      <c r="B3914"/>
      <c r="C3914"/>
      <c r="D3914"/>
      <c r="E3914"/>
      <c r="F3914"/>
      <c r="G3914"/>
      <c r="H3914"/>
      <c r="I3914"/>
      <c r="J3914" s="183"/>
      <c r="K3914"/>
      <c r="L3914" s="184"/>
      <c r="M3914" s="184"/>
      <c r="N3914" s="183"/>
    </row>
    <row r="3915" spans="1:14" x14ac:dyDescent="0.25">
      <c r="A3915"/>
      <c r="B3915"/>
      <c r="C3915"/>
      <c r="D3915"/>
      <c r="E3915"/>
      <c r="F3915"/>
      <c r="G3915"/>
      <c r="H3915"/>
      <c r="I3915"/>
      <c r="J3915" s="183"/>
      <c r="K3915"/>
      <c r="L3915" s="184"/>
      <c r="M3915" s="184"/>
      <c r="N3915" s="183"/>
    </row>
    <row r="3916" spans="1:14" x14ac:dyDescent="0.25">
      <c r="A3916"/>
      <c r="B3916"/>
      <c r="C3916"/>
      <c r="D3916"/>
      <c r="E3916"/>
      <c r="F3916"/>
      <c r="G3916"/>
      <c r="H3916"/>
      <c r="I3916"/>
      <c r="J3916" s="183"/>
      <c r="K3916"/>
      <c r="L3916" s="184"/>
      <c r="M3916" s="184"/>
      <c r="N3916" s="183"/>
    </row>
    <row r="3917" spans="1:14" x14ac:dyDescent="0.25">
      <c r="A3917"/>
      <c r="B3917"/>
      <c r="C3917"/>
      <c r="D3917"/>
      <c r="E3917"/>
      <c r="F3917"/>
      <c r="G3917"/>
      <c r="H3917"/>
      <c r="I3917"/>
      <c r="J3917" s="183"/>
      <c r="K3917"/>
      <c r="L3917" s="184"/>
      <c r="M3917" s="184"/>
      <c r="N3917" s="183"/>
    </row>
    <row r="3918" spans="1:14" x14ac:dyDescent="0.25">
      <c r="A3918"/>
      <c r="B3918"/>
      <c r="C3918"/>
      <c r="D3918"/>
      <c r="E3918"/>
      <c r="F3918"/>
      <c r="G3918"/>
      <c r="H3918"/>
      <c r="I3918"/>
      <c r="J3918" s="183"/>
      <c r="K3918"/>
      <c r="L3918" s="184"/>
      <c r="M3918" s="184"/>
      <c r="N3918" s="183"/>
    </row>
    <row r="3919" spans="1:14" x14ac:dyDescent="0.25">
      <c r="A3919"/>
      <c r="B3919"/>
      <c r="C3919"/>
      <c r="D3919"/>
      <c r="E3919"/>
      <c r="F3919"/>
      <c r="G3919"/>
      <c r="H3919"/>
      <c r="I3919"/>
      <c r="J3919" s="183"/>
      <c r="K3919"/>
      <c r="L3919" s="184"/>
      <c r="M3919" s="184"/>
      <c r="N3919" s="183"/>
    </row>
    <row r="3920" spans="1:14" x14ac:dyDescent="0.25">
      <c r="A3920"/>
      <c r="B3920"/>
      <c r="C3920"/>
      <c r="D3920"/>
      <c r="E3920"/>
      <c r="F3920"/>
      <c r="G3920"/>
      <c r="H3920"/>
      <c r="I3920"/>
      <c r="J3920" s="183"/>
      <c r="K3920"/>
      <c r="L3920" s="184"/>
      <c r="M3920" s="184"/>
      <c r="N3920" s="183"/>
    </row>
    <row r="3921" spans="1:14" x14ac:dyDescent="0.25">
      <c r="A3921"/>
      <c r="B3921"/>
      <c r="C3921"/>
      <c r="D3921"/>
      <c r="E3921"/>
      <c r="F3921"/>
      <c r="G3921"/>
      <c r="H3921"/>
      <c r="I3921"/>
      <c r="J3921" s="183"/>
      <c r="K3921"/>
      <c r="L3921" s="184"/>
      <c r="M3921" s="184"/>
      <c r="N3921" s="183"/>
    </row>
    <row r="3922" spans="1:14" x14ac:dyDescent="0.25">
      <c r="A3922"/>
      <c r="B3922"/>
      <c r="C3922"/>
      <c r="D3922"/>
      <c r="E3922"/>
      <c r="F3922"/>
      <c r="G3922"/>
      <c r="H3922"/>
      <c r="I3922"/>
      <c r="J3922" s="183"/>
      <c r="K3922"/>
      <c r="L3922" s="184"/>
      <c r="M3922" s="184"/>
      <c r="N3922" s="183"/>
    </row>
    <row r="3923" spans="1:14" x14ac:dyDescent="0.25">
      <c r="A3923"/>
      <c r="B3923"/>
      <c r="C3923"/>
      <c r="D3923"/>
      <c r="E3923"/>
      <c r="F3923"/>
      <c r="G3923"/>
      <c r="H3923"/>
      <c r="I3923"/>
      <c r="J3923" s="183"/>
      <c r="K3923"/>
      <c r="L3923" s="184"/>
      <c r="M3923" s="184"/>
      <c r="N3923" s="183"/>
    </row>
    <row r="3924" spans="1:14" x14ac:dyDescent="0.25">
      <c r="A3924"/>
      <c r="B3924"/>
      <c r="C3924"/>
      <c r="D3924"/>
      <c r="E3924"/>
      <c r="F3924"/>
      <c r="G3924"/>
      <c r="H3924"/>
      <c r="I3924"/>
      <c r="J3924" s="183"/>
      <c r="K3924"/>
      <c r="L3924" s="184"/>
      <c r="M3924" s="184"/>
      <c r="N3924" s="183"/>
    </row>
    <row r="3925" spans="1:14" x14ac:dyDescent="0.25">
      <c r="A3925"/>
      <c r="B3925"/>
      <c r="C3925"/>
      <c r="D3925"/>
      <c r="E3925"/>
      <c r="F3925"/>
      <c r="G3925"/>
      <c r="H3925"/>
      <c r="I3925"/>
      <c r="J3925" s="183"/>
      <c r="K3925"/>
      <c r="L3925" s="184"/>
      <c r="M3925" s="184"/>
      <c r="N3925" s="183"/>
    </row>
    <row r="3926" spans="1:14" x14ac:dyDescent="0.25">
      <c r="A3926"/>
      <c r="B3926"/>
      <c r="C3926"/>
      <c r="D3926"/>
      <c r="E3926"/>
      <c r="F3926"/>
      <c r="G3926"/>
      <c r="H3926"/>
      <c r="I3926"/>
      <c r="J3926" s="183"/>
      <c r="K3926"/>
      <c r="L3926" s="184"/>
      <c r="M3926" s="184"/>
      <c r="N3926" s="183"/>
    </row>
    <row r="3927" spans="1:14" x14ac:dyDescent="0.25">
      <c r="A3927"/>
      <c r="B3927"/>
      <c r="C3927"/>
      <c r="D3927"/>
      <c r="E3927"/>
      <c r="F3927"/>
      <c r="G3927"/>
      <c r="H3927"/>
      <c r="I3927"/>
      <c r="J3927" s="183"/>
      <c r="K3927"/>
      <c r="L3927" s="184"/>
      <c r="M3927" s="184"/>
      <c r="N3927" s="183"/>
    </row>
    <row r="3928" spans="1:14" x14ac:dyDescent="0.25">
      <c r="A3928"/>
      <c r="B3928"/>
      <c r="C3928"/>
      <c r="D3928"/>
      <c r="E3928"/>
      <c r="F3928"/>
      <c r="G3928"/>
      <c r="H3928"/>
      <c r="I3928"/>
      <c r="J3928" s="183"/>
      <c r="K3928"/>
      <c r="L3928" s="184"/>
      <c r="M3928" s="184"/>
      <c r="N3928" s="183"/>
    </row>
    <row r="3929" spans="1:14" x14ac:dyDescent="0.25">
      <c r="A3929"/>
      <c r="B3929"/>
      <c r="C3929"/>
      <c r="D3929"/>
      <c r="E3929"/>
      <c r="F3929"/>
      <c r="G3929"/>
      <c r="H3929"/>
      <c r="I3929"/>
      <c r="J3929" s="183"/>
      <c r="K3929"/>
      <c r="L3929" s="184"/>
      <c r="M3929" s="184"/>
      <c r="N3929" s="183"/>
    </row>
    <row r="3930" spans="1:14" x14ac:dyDescent="0.25">
      <c r="A3930"/>
      <c r="B3930"/>
      <c r="C3930"/>
      <c r="D3930"/>
      <c r="E3930"/>
      <c r="F3930"/>
      <c r="G3930"/>
      <c r="H3930"/>
      <c r="I3930"/>
      <c r="J3930" s="183"/>
      <c r="K3930"/>
      <c r="L3930" s="184"/>
      <c r="M3930" s="184"/>
      <c r="N3930" s="183"/>
    </row>
    <row r="3931" spans="1:14" x14ac:dyDescent="0.25">
      <c r="A3931"/>
      <c r="B3931"/>
      <c r="C3931"/>
      <c r="D3931"/>
      <c r="E3931"/>
      <c r="F3931"/>
      <c r="G3931"/>
      <c r="H3931"/>
      <c r="I3931"/>
      <c r="J3931" s="183"/>
      <c r="K3931"/>
      <c r="L3931" s="184"/>
      <c r="M3931" s="184"/>
      <c r="N3931" s="183"/>
    </row>
    <row r="3932" spans="1:14" x14ac:dyDescent="0.25">
      <c r="A3932"/>
      <c r="B3932"/>
      <c r="C3932"/>
      <c r="D3932"/>
      <c r="E3932"/>
      <c r="F3932"/>
      <c r="G3932"/>
      <c r="H3932"/>
      <c r="I3932"/>
      <c r="J3932" s="183"/>
      <c r="K3932"/>
      <c r="L3932" s="184"/>
      <c r="M3932" s="184"/>
      <c r="N3932" s="183"/>
    </row>
    <row r="3933" spans="1:14" x14ac:dyDescent="0.25">
      <c r="A3933"/>
      <c r="B3933"/>
      <c r="C3933"/>
      <c r="D3933"/>
      <c r="E3933"/>
      <c r="F3933"/>
      <c r="G3933"/>
      <c r="H3933"/>
      <c r="I3933"/>
      <c r="J3933" s="183"/>
      <c r="K3933"/>
      <c r="L3933" s="184"/>
      <c r="M3933" s="184"/>
      <c r="N3933" s="183"/>
    </row>
    <row r="3934" spans="1:14" x14ac:dyDescent="0.25">
      <c r="A3934"/>
      <c r="B3934"/>
      <c r="C3934"/>
      <c r="D3934"/>
      <c r="E3934"/>
      <c r="F3934"/>
      <c r="G3934"/>
      <c r="H3934"/>
      <c r="I3934"/>
      <c r="J3934" s="183"/>
      <c r="K3934"/>
      <c r="L3934" s="184"/>
      <c r="M3934" s="184"/>
      <c r="N3934" s="183"/>
    </row>
    <row r="3935" spans="1:14" x14ac:dyDescent="0.25">
      <c r="A3935"/>
      <c r="B3935"/>
      <c r="C3935"/>
      <c r="D3935"/>
      <c r="E3935"/>
      <c r="F3935"/>
      <c r="G3935"/>
      <c r="H3935"/>
      <c r="I3935"/>
      <c r="J3935" s="183"/>
      <c r="K3935"/>
      <c r="L3935" s="184"/>
      <c r="M3935" s="184"/>
      <c r="N3935" s="183"/>
    </row>
    <row r="3936" spans="1:14" x14ac:dyDescent="0.25">
      <c r="A3936"/>
      <c r="B3936"/>
      <c r="C3936"/>
      <c r="D3936"/>
      <c r="E3936"/>
      <c r="F3936"/>
      <c r="G3936"/>
      <c r="H3936"/>
      <c r="I3936"/>
      <c r="J3936" s="183"/>
      <c r="K3936"/>
      <c r="L3936" s="184"/>
      <c r="M3936" s="184"/>
      <c r="N3936" s="183"/>
    </row>
    <row r="3937" spans="1:14" x14ac:dyDescent="0.25">
      <c r="A3937"/>
      <c r="B3937"/>
      <c r="C3937"/>
      <c r="D3937"/>
      <c r="E3937"/>
      <c r="F3937"/>
      <c r="G3937"/>
      <c r="H3937"/>
      <c r="I3937"/>
      <c r="J3937" s="183"/>
      <c r="K3937"/>
      <c r="L3937" s="184"/>
      <c r="M3937" s="184"/>
      <c r="N3937" s="183"/>
    </row>
    <row r="3938" spans="1:14" x14ac:dyDescent="0.25">
      <c r="A3938"/>
      <c r="B3938"/>
      <c r="C3938"/>
      <c r="D3938"/>
      <c r="E3938"/>
      <c r="F3938"/>
      <c r="G3938"/>
      <c r="H3938"/>
      <c r="I3938"/>
      <c r="J3938" s="183"/>
      <c r="K3938"/>
      <c r="L3938" s="184"/>
      <c r="M3938" s="184"/>
      <c r="N3938" s="183"/>
    </row>
    <row r="3939" spans="1:14" x14ac:dyDescent="0.25">
      <c r="A3939"/>
      <c r="B3939"/>
      <c r="C3939"/>
      <c r="D3939"/>
      <c r="E3939"/>
      <c r="F3939"/>
      <c r="G3939"/>
      <c r="H3939"/>
      <c r="I3939"/>
      <c r="J3939" s="183"/>
      <c r="K3939"/>
      <c r="L3939" s="184"/>
      <c r="M3939" s="184"/>
      <c r="N3939" s="183"/>
    </row>
    <row r="3940" spans="1:14" x14ac:dyDescent="0.25">
      <c r="A3940"/>
      <c r="B3940"/>
      <c r="C3940"/>
      <c r="D3940"/>
      <c r="E3940"/>
      <c r="F3940"/>
      <c r="G3940"/>
      <c r="H3940"/>
      <c r="I3940"/>
      <c r="J3940" s="183"/>
      <c r="K3940"/>
      <c r="L3940" s="184"/>
      <c r="M3940" s="184"/>
      <c r="N3940" s="183"/>
    </row>
    <row r="3941" spans="1:14" x14ac:dyDescent="0.25">
      <c r="A3941"/>
      <c r="B3941"/>
      <c r="C3941"/>
      <c r="D3941"/>
      <c r="E3941"/>
      <c r="F3941"/>
      <c r="G3941"/>
      <c r="H3941"/>
      <c r="I3941"/>
      <c r="J3941" s="183"/>
      <c r="K3941"/>
      <c r="L3941" s="184"/>
      <c r="M3941" s="184"/>
      <c r="N3941" s="183"/>
    </row>
    <row r="3942" spans="1:14" x14ac:dyDescent="0.25">
      <c r="A3942"/>
      <c r="B3942"/>
      <c r="C3942"/>
      <c r="D3942"/>
      <c r="E3942"/>
      <c r="F3942"/>
      <c r="G3942"/>
      <c r="H3942"/>
      <c r="I3942"/>
      <c r="J3942" s="183"/>
      <c r="K3942"/>
      <c r="L3942" s="184"/>
      <c r="M3942" s="184"/>
      <c r="N3942" s="183"/>
    </row>
    <row r="3943" spans="1:14" x14ac:dyDescent="0.25">
      <c r="A3943"/>
      <c r="B3943"/>
      <c r="C3943"/>
      <c r="D3943"/>
      <c r="E3943"/>
      <c r="F3943"/>
      <c r="G3943"/>
      <c r="H3943"/>
      <c r="I3943"/>
      <c r="J3943" s="183"/>
      <c r="K3943"/>
      <c r="L3943" s="184"/>
      <c r="M3943" s="184"/>
      <c r="N3943" s="183"/>
    </row>
    <row r="3944" spans="1:14" x14ac:dyDescent="0.25">
      <c r="A3944"/>
      <c r="B3944"/>
      <c r="C3944"/>
      <c r="D3944"/>
      <c r="E3944"/>
      <c r="F3944"/>
      <c r="G3944"/>
      <c r="H3944"/>
      <c r="I3944"/>
      <c r="J3944" s="183"/>
      <c r="K3944"/>
      <c r="L3944" s="184"/>
      <c r="M3944" s="184"/>
      <c r="N3944" s="183"/>
    </row>
    <row r="3945" spans="1:14" x14ac:dyDescent="0.25">
      <c r="A3945"/>
      <c r="B3945"/>
      <c r="C3945"/>
      <c r="D3945"/>
      <c r="E3945"/>
      <c r="F3945"/>
      <c r="G3945"/>
      <c r="H3945"/>
      <c r="I3945"/>
      <c r="J3945" s="183"/>
      <c r="K3945"/>
      <c r="L3945" s="184"/>
      <c r="M3945" s="184"/>
      <c r="N3945" s="183"/>
    </row>
    <row r="3946" spans="1:14" x14ac:dyDescent="0.25">
      <c r="A3946"/>
      <c r="B3946"/>
      <c r="C3946"/>
      <c r="D3946"/>
      <c r="E3946"/>
      <c r="F3946"/>
      <c r="G3946"/>
      <c r="H3946"/>
      <c r="I3946"/>
      <c r="J3946" s="183"/>
      <c r="K3946"/>
      <c r="L3946" s="184"/>
      <c r="M3946" s="184"/>
      <c r="N3946" s="183"/>
    </row>
    <row r="3947" spans="1:14" x14ac:dyDescent="0.25">
      <c r="A3947"/>
      <c r="B3947"/>
      <c r="C3947"/>
      <c r="D3947"/>
      <c r="E3947"/>
      <c r="F3947"/>
      <c r="G3947"/>
      <c r="H3947"/>
      <c r="I3947"/>
      <c r="J3947" s="183"/>
      <c r="K3947"/>
      <c r="L3947" s="184"/>
      <c r="M3947" s="184"/>
      <c r="N3947" s="183"/>
    </row>
    <row r="3948" spans="1:14" x14ac:dyDescent="0.25">
      <c r="A3948"/>
      <c r="B3948"/>
      <c r="C3948"/>
      <c r="D3948"/>
      <c r="E3948"/>
      <c r="F3948"/>
      <c r="G3948"/>
      <c r="H3948"/>
      <c r="I3948"/>
      <c r="J3948" s="183"/>
      <c r="K3948"/>
      <c r="L3948" s="184"/>
      <c r="M3948" s="184"/>
      <c r="N3948" s="183"/>
    </row>
    <row r="3949" spans="1:14" x14ac:dyDescent="0.25">
      <c r="A3949"/>
      <c r="B3949"/>
      <c r="C3949"/>
      <c r="D3949"/>
      <c r="E3949"/>
      <c r="F3949"/>
      <c r="G3949"/>
      <c r="H3949"/>
      <c r="I3949"/>
      <c r="J3949" s="183"/>
      <c r="K3949"/>
      <c r="L3949" s="184"/>
      <c r="M3949" s="184"/>
      <c r="N3949" s="183"/>
    </row>
    <row r="3950" spans="1:14" x14ac:dyDescent="0.25">
      <c r="A3950"/>
      <c r="B3950"/>
      <c r="C3950"/>
      <c r="D3950"/>
      <c r="E3950"/>
      <c r="F3950"/>
      <c r="G3950"/>
      <c r="H3950"/>
      <c r="I3950"/>
      <c r="J3950" s="183"/>
      <c r="K3950"/>
      <c r="L3950" s="184"/>
      <c r="M3950" s="184"/>
      <c r="N3950" s="183"/>
    </row>
    <row r="3951" spans="1:14" x14ac:dyDescent="0.25">
      <c r="A3951"/>
      <c r="B3951"/>
      <c r="C3951"/>
      <c r="D3951"/>
      <c r="E3951"/>
      <c r="F3951"/>
      <c r="G3951"/>
      <c r="H3951"/>
      <c r="I3951"/>
      <c r="J3951" s="183"/>
      <c r="K3951"/>
      <c r="L3951" s="184"/>
      <c r="M3951" s="184"/>
      <c r="N3951" s="183"/>
    </row>
    <row r="3952" spans="1:14" x14ac:dyDescent="0.25">
      <c r="A3952"/>
      <c r="B3952"/>
      <c r="C3952"/>
      <c r="D3952"/>
      <c r="E3952"/>
      <c r="F3952"/>
      <c r="G3952"/>
      <c r="H3952"/>
      <c r="I3952"/>
      <c r="J3952" s="183"/>
      <c r="K3952"/>
      <c r="L3952" s="184"/>
      <c r="M3952" s="184"/>
      <c r="N3952" s="183"/>
    </row>
    <row r="3953" spans="1:14" x14ac:dyDescent="0.25">
      <c r="A3953"/>
      <c r="B3953"/>
      <c r="C3953"/>
      <c r="D3953"/>
      <c r="E3953"/>
      <c r="F3953"/>
      <c r="G3953"/>
      <c r="H3953"/>
      <c r="I3953"/>
      <c r="J3953" s="183"/>
      <c r="K3953"/>
      <c r="L3953" s="184"/>
      <c r="M3953" s="184"/>
      <c r="N3953" s="183"/>
    </row>
    <row r="3954" spans="1:14" x14ac:dyDescent="0.25">
      <c r="A3954"/>
      <c r="B3954"/>
      <c r="C3954"/>
      <c r="D3954"/>
      <c r="E3954"/>
      <c r="F3954"/>
      <c r="G3954"/>
      <c r="H3954"/>
      <c r="I3954"/>
      <c r="J3954" s="183"/>
      <c r="K3954"/>
      <c r="L3954" s="184"/>
      <c r="M3954" s="184"/>
      <c r="N3954" s="183"/>
    </row>
    <row r="3955" spans="1:14" x14ac:dyDescent="0.25">
      <c r="A3955"/>
      <c r="B3955"/>
      <c r="C3955"/>
      <c r="D3955"/>
      <c r="E3955"/>
      <c r="F3955"/>
      <c r="G3955"/>
      <c r="H3955"/>
      <c r="I3955"/>
      <c r="J3955" s="183"/>
      <c r="K3955"/>
      <c r="L3955" s="184"/>
      <c r="M3955" s="184"/>
      <c r="N3955" s="183"/>
    </row>
    <row r="3956" spans="1:14" x14ac:dyDescent="0.25">
      <c r="A3956"/>
      <c r="B3956"/>
      <c r="C3956"/>
      <c r="D3956"/>
      <c r="E3956"/>
      <c r="F3956"/>
      <c r="G3956"/>
      <c r="H3956"/>
      <c r="I3956"/>
      <c r="J3956" s="183"/>
      <c r="K3956"/>
      <c r="L3956" s="184"/>
      <c r="M3956" s="184"/>
      <c r="N3956" s="183"/>
    </row>
    <row r="3957" spans="1:14" x14ac:dyDescent="0.25">
      <c r="A3957"/>
      <c r="B3957"/>
      <c r="C3957"/>
      <c r="D3957"/>
      <c r="E3957"/>
      <c r="F3957"/>
      <c r="G3957"/>
      <c r="H3957"/>
      <c r="I3957"/>
      <c r="J3957" s="183"/>
      <c r="K3957"/>
      <c r="L3957" s="184"/>
      <c r="M3957" s="184"/>
      <c r="N3957" s="183"/>
    </row>
    <row r="3958" spans="1:14" x14ac:dyDescent="0.25">
      <c r="A3958"/>
      <c r="B3958"/>
      <c r="C3958"/>
      <c r="D3958"/>
      <c r="E3958"/>
      <c r="F3958"/>
      <c r="G3958"/>
      <c r="H3958"/>
      <c r="I3958"/>
      <c r="J3958" s="183"/>
      <c r="K3958"/>
      <c r="L3958" s="184"/>
      <c r="M3958" s="184"/>
      <c r="N3958" s="183"/>
    </row>
    <row r="3959" spans="1:14" x14ac:dyDescent="0.25">
      <c r="A3959"/>
      <c r="B3959"/>
      <c r="C3959"/>
      <c r="D3959"/>
      <c r="E3959"/>
      <c r="F3959"/>
      <c r="G3959"/>
      <c r="H3959"/>
      <c r="I3959"/>
      <c r="J3959" s="183"/>
      <c r="K3959"/>
      <c r="L3959" s="184"/>
      <c r="M3959" s="184"/>
      <c r="N3959" s="183"/>
    </row>
    <row r="3960" spans="1:14" x14ac:dyDescent="0.25">
      <c r="A3960"/>
      <c r="B3960"/>
      <c r="C3960"/>
      <c r="D3960"/>
      <c r="E3960"/>
      <c r="F3960"/>
      <c r="G3960"/>
      <c r="H3960"/>
      <c r="I3960"/>
      <c r="J3960" s="183"/>
      <c r="K3960"/>
      <c r="L3960" s="184"/>
      <c r="M3960" s="184"/>
      <c r="N3960" s="183"/>
    </row>
    <row r="3961" spans="1:14" x14ac:dyDescent="0.25">
      <c r="A3961"/>
      <c r="B3961"/>
      <c r="C3961"/>
      <c r="D3961"/>
      <c r="E3961"/>
      <c r="F3961"/>
      <c r="G3961"/>
      <c r="H3961"/>
      <c r="I3961"/>
      <c r="J3961" s="183"/>
      <c r="K3961"/>
      <c r="L3961" s="184"/>
      <c r="M3961" s="184"/>
      <c r="N3961" s="183"/>
    </row>
    <row r="3962" spans="1:14" x14ac:dyDescent="0.25">
      <c r="A3962"/>
      <c r="B3962"/>
      <c r="C3962"/>
      <c r="D3962"/>
      <c r="E3962"/>
      <c r="F3962"/>
      <c r="G3962"/>
      <c r="H3962"/>
      <c r="I3962"/>
      <c r="J3962" s="183"/>
      <c r="K3962"/>
      <c r="L3962" s="184"/>
      <c r="M3962" s="184"/>
      <c r="N3962" s="183"/>
    </row>
    <row r="3963" spans="1:14" x14ac:dyDescent="0.25">
      <c r="A3963"/>
      <c r="B3963"/>
      <c r="C3963"/>
      <c r="D3963"/>
      <c r="E3963"/>
      <c r="F3963"/>
      <c r="G3963"/>
      <c r="H3963"/>
      <c r="I3963"/>
      <c r="J3963" s="183"/>
      <c r="K3963"/>
      <c r="L3963" s="184"/>
      <c r="M3963" s="184"/>
      <c r="N3963" s="183"/>
    </row>
    <row r="3964" spans="1:14" x14ac:dyDescent="0.25">
      <c r="A3964"/>
      <c r="B3964"/>
      <c r="C3964"/>
      <c r="D3964"/>
      <c r="E3964"/>
      <c r="F3964"/>
      <c r="G3964"/>
      <c r="H3964"/>
      <c r="I3964"/>
      <c r="J3964" s="183"/>
      <c r="K3964"/>
      <c r="L3964" s="184"/>
      <c r="M3964" s="184"/>
      <c r="N3964" s="183"/>
    </row>
    <row r="3965" spans="1:14" x14ac:dyDescent="0.25">
      <c r="A3965"/>
      <c r="B3965"/>
      <c r="C3965"/>
      <c r="D3965"/>
      <c r="E3965"/>
      <c r="F3965"/>
      <c r="G3965"/>
      <c r="H3965"/>
      <c r="I3965"/>
      <c r="J3965" s="183"/>
      <c r="K3965"/>
      <c r="L3965" s="184"/>
      <c r="M3965" s="184"/>
      <c r="N3965" s="183"/>
    </row>
    <row r="3966" spans="1:14" x14ac:dyDescent="0.25">
      <c r="A3966"/>
      <c r="B3966"/>
      <c r="C3966"/>
      <c r="D3966"/>
      <c r="E3966"/>
      <c r="F3966"/>
      <c r="G3966"/>
      <c r="H3966"/>
      <c r="I3966"/>
      <c r="J3966" s="183"/>
      <c r="K3966"/>
      <c r="L3966" s="184"/>
      <c r="M3966" s="184"/>
      <c r="N3966" s="183"/>
    </row>
    <row r="3967" spans="1:14" x14ac:dyDescent="0.25">
      <c r="A3967"/>
      <c r="B3967"/>
      <c r="C3967"/>
      <c r="D3967"/>
      <c r="E3967"/>
      <c r="F3967"/>
      <c r="G3967"/>
      <c r="H3967"/>
      <c r="I3967"/>
      <c r="J3967" s="183"/>
      <c r="K3967"/>
      <c r="L3967" s="184"/>
      <c r="M3967" s="184"/>
      <c r="N3967" s="183"/>
    </row>
    <row r="3968" spans="1:14" x14ac:dyDescent="0.25">
      <c r="A3968"/>
      <c r="B3968"/>
      <c r="C3968"/>
      <c r="D3968"/>
      <c r="E3968"/>
      <c r="F3968"/>
      <c r="G3968"/>
      <c r="H3968"/>
      <c r="I3968"/>
      <c r="J3968" s="183"/>
      <c r="K3968"/>
      <c r="L3968" s="184"/>
      <c r="M3968" s="184"/>
      <c r="N3968" s="183"/>
    </row>
    <row r="3969" spans="1:14" x14ac:dyDescent="0.25">
      <c r="A3969"/>
      <c r="B3969"/>
      <c r="C3969"/>
      <c r="D3969"/>
      <c r="E3969"/>
      <c r="F3969"/>
      <c r="G3969"/>
      <c r="H3969"/>
      <c r="I3969"/>
      <c r="J3969" s="183"/>
      <c r="K3969"/>
      <c r="L3969" s="184"/>
      <c r="M3969" s="184"/>
      <c r="N3969" s="183"/>
    </row>
    <row r="3970" spans="1:14" x14ac:dyDescent="0.25">
      <c r="A3970"/>
      <c r="B3970"/>
      <c r="C3970"/>
      <c r="D3970"/>
      <c r="E3970"/>
      <c r="F3970"/>
      <c r="G3970"/>
      <c r="H3970"/>
      <c r="I3970"/>
      <c r="J3970" s="183"/>
      <c r="K3970"/>
      <c r="L3970" s="184"/>
      <c r="M3970" s="184"/>
      <c r="N3970" s="183"/>
    </row>
    <row r="3971" spans="1:14" x14ac:dyDescent="0.25">
      <c r="A3971"/>
      <c r="B3971"/>
      <c r="C3971"/>
      <c r="D3971"/>
      <c r="E3971"/>
      <c r="F3971"/>
      <c r="G3971"/>
      <c r="H3971"/>
      <c r="I3971"/>
      <c r="J3971" s="183"/>
      <c r="K3971"/>
      <c r="L3971" s="184"/>
      <c r="M3971" s="184"/>
      <c r="N3971" s="183"/>
    </row>
    <row r="3972" spans="1:14" x14ac:dyDescent="0.25">
      <c r="A3972"/>
      <c r="B3972"/>
      <c r="C3972"/>
      <c r="D3972"/>
      <c r="E3972"/>
      <c r="F3972"/>
      <c r="G3972"/>
      <c r="H3972"/>
      <c r="I3972"/>
      <c r="J3972" s="183"/>
      <c r="K3972"/>
      <c r="L3972" s="184"/>
      <c r="M3972" s="184"/>
      <c r="N3972" s="183"/>
    </row>
    <row r="3973" spans="1:14" x14ac:dyDescent="0.25">
      <c r="A3973"/>
      <c r="B3973"/>
      <c r="C3973"/>
      <c r="D3973"/>
      <c r="E3973"/>
      <c r="F3973"/>
      <c r="G3973"/>
      <c r="H3973"/>
      <c r="I3973"/>
      <c r="J3973" s="183"/>
      <c r="K3973"/>
      <c r="L3973" s="184"/>
      <c r="M3973" s="184"/>
      <c r="N3973" s="183"/>
    </row>
    <row r="3974" spans="1:14" x14ac:dyDescent="0.25">
      <c r="A3974"/>
      <c r="B3974"/>
      <c r="C3974"/>
      <c r="D3974"/>
      <c r="E3974"/>
      <c r="F3974"/>
      <c r="G3974"/>
      <c r="H3974"/>
      <c r="I3974"/>
      <c r="J3974" s="183"/>
      <c r="K3974"/>
      <c r="L3974" s="184"/>
      <c r="M3974" s="184"/>
      <c r="N3974" s="183"/>
    </row>
    <row r="3975" spans="1:14" x14ac:dyDescent="0.25">
      <c r="A3975"/>
      <c r="B3975"/>
      <c r="C3975"/>
      <c r="D3975"/>
      <c r="E3975"/>
      <c r="F3975"/>
      <c r="G3975"/>
      <c r="H3975"/>
      <c r="I3975"/>
      <c r="J3975" s="183"/>
      <c r="K3975"/>
      <c r="L3975" s="184"/>
      <c r="M3975" s="184"/>
      <c r="N3975" s="183"/>
    </row>
    <row r="3976" spans="1:14" x14ac:dyDescent="0.25">
      <c r="A3976"/>
      <c r="B3976"/>
      <c r="C3976"/>
      <c r="D3976"/>
      <c r="E3976"/>
      <c r="F3976"/>
      <c r="G3976"/>
      <c r="H3976"/>
      <c r="I3976"/>
      <c r="J3976" s="183"/>
      <c r="K3976"/>
      <c r="L3976" s="184"/>
      <c r="M3976" s="184"/>
      <c r="N3976" s="183"/>
    </row>
    <row r="3977" spans="1:14" x14ac:dyDescent="0.25">
      <c r="A3977"/>
      <c r="B3977"/>
      <c r="C3977"/>
      <c r="D3977"/>
      <c r="E3977"/>
      <c r="F3977"/>
      <c r="G3977"/>
      <c r="H3977"/>
      <c r="I3977"/>
      <c r="J3977" s="183"/>
      <c r="K3977"/>
      <c r="L3977" s="184"/>
      <c r="M3977" s="184"/>
      <c r="N3977" s="183"/>
    </row>
    <row r="3978" spans="1:14" x14ac:dyDescent="0.25">
      <c r="A3978"/>
      <c r="B3978"/>
      <c r="C3978"/>
      <c r="D3978"/>
      <c r="E3978"/>
      <c r="F3978"/>
      <c r="G3978"/>
      <c r="H3978"/>
      <c r="I3978"/>
      <c r="J3978" s="183"/>
      <c r="K3978"/>
      <c r="L3978" s="184"/>
      <c r="M3978" s="184"/>
      <c r="N3978" s="183"/>
    </row>
    <row r="3979" spans="1:14" x14ac:dyDescent="0.25">
      <c r="A3979"/>
      <c r="B3979"/>
      <c r="C3979"/>
      <c r="D3979"/>
      <c r="E3979"/>
      <c r="F3979"/>
      <c r="G3979"/>
      <c r="H3979"/>
      <c r="I3979"/>
      <c r="J3979" s="183"/>
      <c r="K3979"/>
      <c r="L3979" s="184"/>
      <c r="M3979" s="184"/>
      <c r="N3979" s="183"/>
    </row>
    <row r="3980" spans="1:14" x14ac:dyDescent="0.25">
      <c r="A3980"/>
      <c r="B3980"/>
      <c r="C3980"/>
      <c r="D3980"/>
      <c r="E3980"/>
      <c r="F3980"/>
      <c r="G3980"/>
      <c r="H3980"/>
      <c r="I3980"/>
      <c r="J3980" s="183"/>
      <c r="K3980"/>
      <c r="L3980" s="184"/>
      <c r="M3980" s="184"/>
      <c r="N3980" s="183"/>
    </row>
    <row r="3981" spans="1:14" x14ac:dyDescent="0.25">
      <c r="A3981"/>
      <c r="B3981"/>
      <c r="C3981"/>
      <c r="D3981"/>
      <c r="E3981"/>
      <c r="F3981"/>
      <c r="G3981"/>
      <c r="H3981"/>
      <c r="I3981"/>
      <c r="J3981" s="183"/>
      <c r="K3981"/>
      <c r="L3981" s="184"/>
      <c r="M3981" s="184"/>
      <c r="N3981" s="183"/>
    </row>
    <row r="3982" spans="1:14" x14ac:dyDescent="0.25">
      <c r="A3982"/>
      <c r="B3982"/>
      <c r="C3982"/>
      <c r="D3982"/>
      <c r="E3982"/>
      <c r="F3982"/>
      <c r="G3982"/>
      <c r="H3982"/>
      <c r="I3982"/>
      <c r="J3982" s="183"/>
      <c r="K3982"/>
      <c r="L3982" s="184"/>
      <c r="M3982" s="184"/>
      <c r="N3982" s="183"/>
    </row>
    <row r="3983" spans="1:14" x14ac:dyDescent="0.25">
      <c r="A3983"/>
      <c r="B3983"/>
      <c r="C3983"/>
      <c r="D3983"/>
      <c r="E3983"/>
      <c r="F3983"/>
      <c r="G3983"/>
      <c r="H3983"/>
      <c r="I3983"/>
      <c r="J3983" s="183"/>
      <c r="K3983"/>
      <c r="L3983" s="184"/>
      <c r="M3983" s="184"/>
      <c r="N3983" s="183"/>
    </row>
    <row r="3984" spans="1:14" x14ac:dyDescent="0.25">
      <c r="A3984"/>
      <c r="B3984"/>
      <c r="C3984"/>
      <c r="D3984"/>
      <c r="E3984"/>
      <c r="F3984"/>
      <c r="G3984"/>
      <c r="H3984"/>
      <c r="I3984"/>
      <c r="J3984" s="183"/>
      <c r="K3984"/>
      <c r="L3984" s="184"/>
      <c r="M3984" s="184"/>
      <c r="N3984" s="183"/>
    </row>
    <row r="3985" spans="1:14" x14ac:dyDescent="0.25">
      <c r="A3985"/>
      <c r="B3985"/>
      <c r="C3985"/>
      <c r="D3985"/>
      <c r="E3985"/>
      <c r="F3985"/>
      <c r="G3985"/>
      <c r="H3985"/>
      <c r="I3985"/>
      <c r="J3985" s="183"/>
      <c r="K3985"/>
      <c r="L3985" s="184"/>
      <c r="M3985" s="184"/>
      <c r="N3985" s="183"/>
    </row>
    <row r="3986" spans="1:14" x14ac:dyDescent="0.25">
      <c r="A3986"/>
      <c r="B3986"/>
      <c r="C3986"/>
      <c r="D3986"/>
      <c r="E3986"/>
      <c r="F3986"/>
      <c r="G3986"/>
      <c r="H3986"/>
      <c r="I3986"/>
      <c r="J3986" s="183"/>
      <c r="K3986"/>
      <c r="L3986" s="184"/>
      <c r="M3986" s="184"/>
      <c r="N3986" s="183"/>
    </row>
    <row r="3987" spans="1:14" x14ac:dyDescent="0.25">
      <c r="A3987"/>
      <c r="B3987"/>
      <c r="C3987"/>
      <c r="D3987"/>
      <c r="E3987"/>
      <c r="F3987"/>
      <c r="G3987"/>
      <c r="H3987"/>
      <c r="I3987"/>
      <c r="J3987" s="183"/>
      <c r="K3987"/>
      <c r="L3987" s="184"/>
      <c r="M3987" s="184"/>
      <c r="N3987" s="183"/>
    </row>
    <row r="3988" spans="1:14" x14ac:dyDescent="0.25">
      <c r="A3988"/>
      <c r="B3988"/>
      <c r="C3988"/>
      <c r="D3988"/>
      <c r="E3988"/>
      <c r="F3988"/>
      <c r="G3988"/>
      <c r="H3988"/>
      <c r="I3988"/>
      <c r="J3988" s="183"/>
      <c r="K3988"/>
      <c r="L3988" s="184"/>
      <c r="M3988" s="184"/>
      <c r="N3988" s="183"/>
    </row>
    <row r="3989" spans="1:14" x14ac:dyDescent="0.25">
      <c r="A3989"/>
      <c r="B3989"/>
      <c r="C3989"/>
      <c r="D3989"/>
      <c r="E3989"/>
      <c r="F3989"/>
      <c r="G3989"/>
      <c r="H3989"/>
      <c r="I3989"/>
      <c r="J3989" s="183"/>
      <c r="K3989"/>
      <c r="L3989" s="184"/>
      <c r="M3989" s="184"/>
      <c r="N3989" s="183"/>
    </row>
    <row r="3990" spans="1:14" x14ac:dyDescent="0.25">
      <c r="A3990"/>
      <c r="B3990"/>
      <c r="C3990"/>
      <c r="D3990"/>
      <c r="E3990"/>
      <c r="F3990"/>
      <c r="G3990"/>
      <c r="H3990"/>
      <c r="I3990"/>
      <c r="J3990" s="183"/>
      <c r="K3990"/>
      <c r="L3990" s="184"/>
      <c r="M3990" s="184"/>
      <c r="N3990" s="183"/>
    </row>
    <row r="3991" spans="1:14" x14ac:dyDescent="0.25">
      <c r="A3991"/>
      <c r="B3991"/>
      <c r="C3991"/>
      <c r="D3991"/>
      <c r="E3991"/>
      <c r="F3991"/>
      <c r="G3991"/>
      <c r="H3991"/>
      <c r="I3991"/>
      <c r="J3991" s="183"/>
      <c r="K3991"/>
      <c r="L3991" s="184"/>
      <c r="M3991" s="184"/>
      <c r="N3991" s="183"/>
    </row>
    <row r="3992" spans="1:14" x14ac:dyDescent="0.25">
      <c r="A3992"/>
      <c r="B3992"/>
      <c r="C3992"/>
      <c r="D3992"/>
      <c r="E3992"/>
      <c r="F3992"/>
      <c r="G3992"/>
      <c r="H3992"/>
      <c r="I3992"/>
      <c r="J3992" s="183"/>
      <c r="K3992"/>
      <c r="L3992" s="184"/>
      <c r="M3992" s="184"/>
      <c r="N3992" s="183"/>
    </row>
    <row r="3993" spans="1:14" x14ac:dyDescent="0.25">
      <c r="A3993"/>
      <c r="B3993"/>
      <c r="C3993"/>
      <c r="D3993"/>
      <c r="E3993"/>
      <c r="F3993"/>
      <c r="G3993"/>
      <c r="H3993"/>
      <c r="I3993"/>
      <c r="J3993" s="183"/>
      <c r="K3993"/>
      <c r="L3993" s="184"/>
      <c r="M3993" s="184"/>
      <c r="N3993" s="183"/>
    </row>
    <row r="3994" spans="1:14" x14ac:dyDescent="0.25">
      <c r="A3994"/>
      <c r="B3994"/>
      <c r="C3994"/>
      <c r="D3994"/>
      <c r="E3994"/>
      <c r="F3994"/>
      <c r="G3994"/>
      <c r="H3994"/>
      <c r="I3994"/>
      <c r="J3994" s="183"/>
      <c r="K3994"/>
      <c r="L3994" s="184"/>
      <c r="M3994" s="184"/>
      <c r="N3994" s="183"/>
    </row>
    <row r="3995" spans="1:14" x14ac:dyDescent="0.25">
      <c r="A3995"/>
      <c r="B3995"/>
      <c r="C3995"/>
      <c r="D3995"/>
      <c r="E3995"/>
      <c r="F3995"/>
      <c r="G3995"/>
      <c r="H3995"/>
      <c r="I3995"/>
      <c r="J3995" s="183"/>
      <c r="K3995"/>
      <c r="L3995" s="184"/>
      <c r="M3995" s="184"/>
      <c r="N3995" s="183"/>
    </row>
    <row r="3996" spans="1:14" x14ac:dyDescent="0.25">
      <c r="A3996"/>
      <c r="B3996"/>
      <c r="C3996"/>
      <c r="D3996"/>
      <c r="E3996"/>
      <c r="F3996"/>
      <c r="G3996"/>
      <c r="H3996"/>
      <c r="I3996"/>
      <c r="J3996" s="183"/>
      <c r="K3996"/>
      <c r="L3996" s="184"/>
      <c r="M3996" s="184"/>
      <c r="N3996" s="183"/>
    </row>
    <row r="3997" spans="1:14" x14ac:dyDescent="0.25">
      <c r="A3997"/>
      <c r="B3997"/>
      <c r="C3997"/>
      <c r="D3997"/>
      <c r="E3997"/>
      <c r="F3997"/>
      <c r="G3997"/>
      <c r="H3997"/>
      <c r="I3997"/>
      <c r="J3997" s="183"/>
      <c r="K3997"/>
      <c r="L3997" s="184"/>
      <c r="M3997" s="184"/>
      <c r="N3997" s="183"/>
    </row>
    <row r="3998" spans="1:14" x14ac:dyDescent="0.25">
      <c r="A3998"/>
      <c r="B3998"/>
      <c r="C3998"/>
      <c r="D3998"/>
      <c r="E3998"/>
      <c r="F3998"/>
      <c r="G3998"/>
      <c r="H3998"/>
      <c r="I3998"/>
      <c r="J3998" s="183"/>
      <c r="K3998"/>
      <c r="L3998" s="184"/>
      <c r="M3998" s="184"/>
      <c r="N3998" s="183"/>
    </row>
    <row r="3999" spans="1:14" x14ac:dyDescent="0.25">
      <c r="A3999"/>
      <c r="B3999"/>
      <c r="C3999"/>
      <c r="D3999"/>
      <c r="E3999"/>
      <c r="F3999"/>
      <c r="G3999"/>
      <c r="H3999"/>
      <c r="I3999"/>
      <c r="J3999" s="183"/>
      <c r="K3999"/>
      <c r="L3999" s="184"/>
      <c r="M3999" s="184"/>
      <c r="N3999" s="183"/>
    </row>
    <row r="4000" spans="1:14" x14ac:dyDescent="0.25">
      <c r="A4000"/>
      <c r="B4000"/>
      <c r="C4000"/>
      <c r="D4000"/>
      <c r="E4000"/>
      <c r="F4000"/>
      <c r="G4000"/>
      <c r="H4000"/>
      <c r="I4000"/>
      <c r="J4000" s="183"/>
      <c r="K4000"/>
      <c r="L4000" s="184"/>
      <c r="M4000" s="184"/>
      <c r="N4000" s="183"/>
    </row>
    <row r="4001" spans="1:14" x14ac:dyDescent="0.25">
      <c r="A4001"/>
      <c r="B4001"/>
      <c r="C4001"/>
      <c r="D4001"/>
      <c r="E4001"/>
      <c r="F4001"/>
      <c r="G4001"/>
      <c r="H4001"/>
      <c r="I4001"/>
      <c r="J4001" s="183"/>
      <c r="K4001"/>
      <c r="L4001" s="184"/>
      <c r="M4001" s="184"/>
      <c r="N4001" s="183"/>
    </row>
    <row r="4002" spans="1:14" x14ac:dyDescent="0.25">
      <c r="A4002"/>
      <c r="B4002"/>
      <c r="C4002"/>
      <c r="D4002"/>
      <c r="E4002"/>
      <c r="F4002"/>
      <c r="G4002"/>
      <c r="H4002"/>
      <c r="I4002"/>
      <c r="J4002" s="183"/>
      <c r="K4002"/>
      <c r="L4002" s="184"/>
      <c r="M4002" s="184"/>
      <c r="N4002" s="183"/>
    </row>
    <row r="4003" spans="1:14" x14ac:dyDescent="0.25">
      <c r="A4003"/>
      <c r="B4003"/>
      <c r="C4003"/>
      <c r="D4003"/>
      <c r="E4003"/>
      <c r="F4003"/>
      <c r="G4003"/>
      <c r="H4003"/>
      <c r="I4003"/>
      <c r="J4003" s="183"/>
      <c r="K4003"/>
      <c r="L4003" s="184"/>
      <c r="M4003" s="184"/>
      <c r="N4003" s="183"/>
    </row>
    <row r="4004" spans="1:14" x14ac:dyDescent="0.25">
      <c r="A4004"/>
      <c r="B4004"/>
      <c r="C4004"/>
      <c r="D4004"/>
      <c r="E4004"/>
      <c r="F4004"/>
      <c r="G4004"/>
      <c r="H4004"/>
      <c r="I4004"/>
      <c r="J4004" s="183"/>
      <c r="K4004"/>
      <c r="L4004" s="184"/>
      <c r="M4004" s="184"/>
      <c r="N4004" s="183"/>
    </row>
    <row r="4005" spans="1:14" x14ac:dyDescent="0.25">
      <c r="A4005"/>
      <c r="B4005"/>
      <c r="C4005"/>
      <c r="D4005"/>
      <c r="E4005"/>
      <c r="F4005"/>
      <c r="G4005"/>
      <c r="H4005"/>
      <c r="I4005"/>
      <c r="J4005" s="183"/>
      <c r="K4005"/>
      <c r="L4005" s="184"/>
      <c r="M4005" s="184"/>
      <c r="N4005" s="183"/>
    </row>
    <row r="4006" spans="1:14" x14ac:dyDescent="0.25">
      <c r="A4006"/>
      <c r="B4006"/>
      <c r="C4006"/>
      <c r="D4006"/>
      <c r="E4006"/>
      <c r="F4006"/>
      <c r="G4006"/>
      <c r="H4006"/>
      <c r="I4006"/>
      <c r="J4006" s="183"/>
      <c r="K4006"/>
      <c r="L4006" s="184"/>
      <c r="M4006" s="184"/>
      <c r="N4006" s="183"/>
    </row>
    <row r="4007" spans="1:14" x14ac:dyDescent="0.25">
      <c r="A4007"/>
      <c r="B4007"/>
      <c r="C4007"/>
      <c r="D4007"/>
      <c r="E4007"/>
      <c r="F4007"/>
      <c r="G4007"/>
      <c r="H4007"/>
      <c r="I4007"/>
      <c r="J4007" s="183"/>
      <c r="K4007"/>
      <c r="L4007" s="184"/>
      <c r="M4007" s="184"/>
      <c r="N4007" s="183"/>
    </row>
    <row r="4008" spans="1:14" x14ac:dyDescent="0.25">
      <c r="A4008"/>
      <c r="B4008"/>
      <c r="C4008"/>
      <c r="D4008"/>
      <c r="E4008"/>
      <c r="F4008"/>
      <c r="G4008"/>
      <c r="H4008"/>
      <c r="I4008"/>
      <c r="J4008" s="183"/>
      <c r="K4008"/>
      <c r="L4008" s="184"/>
      <c r="M4008" s="184"/>
      <c r="N4008" s="183"/>
    </row>
    <row r="4009" spans="1:14" x14ac:dyDescent="0.25">
      <c r="A4009"/>
      <c r="B4009"/>
      <c r="C4009"/>
      <c r="D4009"/>
      <c r="E4009"/>
      <c r="F4009"/>
      <c r="G4009"/>
      <c r="H4009"/>
      <c r="I4009"/>
      <c r="J4009" s="183"/>
      <c r="K4009"/>
      <c r="L4009" s="184"/>
      <c r="M4009" s="184"/>
      <c r="N4009" s="183"/>
    </row>
    <row r="4010" spans="1:14" x14ac:dyDescent="0.25">
      <c r="A4010"/>
      <c r="B4010"/>
      <c r="C4010"/>
      <c r="D4010"/>
      <c r="E4010"/>
      <c r="F4010"/>
      <c r="G4010"/>
      <c r="H4010"/>
      <c r="I4010"/>
      <c r="J4010" s="183"/>
      <c r="K4010"/>
      <c r="L4010" s="184"/>
      <c r="M4010" s="184"/>
      <c r="N4010" s="183"/>
    </row>
    <row r="4011" spans="1:14" x14ac:dyDescent="0.25">
      <c r="A4011"/>
      <c r="B4011"/>
      <c r="C4011"/>
      <c r="D4011"/>
      <c r="E4011"/>
      <c r="F4011"/>
      <c r="G4011"/>
      <c r="H4011"/>
      <c r="I4011"/>
      <c r="J4011" s="183"/>
      <c r="K4011"/>
      <c r="L4011" s="184"/>
      <c r="M4011" s="184"/>
      <c r="N4011" s="183"/>
    </row>
    <row r="4012" spans="1:14" x14ac:dyDescent="0.25">
      <c r="A4012"/>
      <c r="B4012"/>
      <c r="C4012"/>
      <c r="D4012"/>
      <c r="E4012"/>
      <c r="F4012"/>
      <c r="G4012"/>
      <c r="H4012"/>
      <c r="I4012"/>
      <c r="J4012" s="183"/>
      <c r="K4012"/>
      <c r="L4012" s="184"/>
      <c r="M4012" s="184"/>
      <c r="N4012" s="183"/>
    </row>
    <row r="4013" spans="1:14" x14ac:dyDescent="0.25">
      <c r="A4013"/>
      <c r="B4013"/>
      <c r="C4013"/>
      <c r="D4013"/>
      <c r="E4013"/>
      <c r="F4013"/>
      <c r="G4013"/>
      <c r="H4013"/>
      <c r="I4013"/>
      <c r="J4013" s="183"/>
      <c r="K4013"/>
      <c r="L4013" s="184"/>
      <c r="M4013" s="184"/>
      <c r="N4013" s="183"/>
    </row>
    <row r="4014" spans="1:14" x14ac:dyDescent="0.25">
      <c r="A4014"/>
      <c r="B4014"/>
      <c r="C4014"/>
      <c r="D4014"/>
      <c r="E4014"/>
      <c r="F4014"/>
      <c r="G4014"/>
      <c r="H4014"/>
      <c r="I4014"/>
      <c r="J4014" s="183"/>
      <c r="K4014"/>
      <c r="L4014" s="184"/>
      <c r="M4014" s="184"/>
      <c r="N4014" s="183"/>
    </row>
    <row r="4015" spans="1:14" x14ac:dyDescent="0.25">
      <c r="A4015"/>
      <c r="B4015"/>
      <c r="C4015"/>
      <c r="D4015"/>
      <c r="E4015"/>
      <c r="F4015"/>
      <c r="G4015"/>
      <c r="H4015"/>
      <c r="I4015"/>
      <c r="J4015" s="183"/>
      <c r="K4015"/>
      <c r="L4015" s="184"/>
      <c r="M4015" s="184"/>
      <c r="N4015" s="183"/>
    </row>
    <row r="4016" spans="1:14" x14ac:dyDescent="0.25">
      <c r="A4016"/>
      <c r="B4016"/>
      <c r="C4016"/>
      <c r="D4016"/>
      <c r="E4016"/>
      <c r="F4016"/>
      <c r="G4016"/>
      <c r="H4016"/>
      <c r="I4016"/>
      <c r="J4016" s="183"/>
      <c r="K4016"/>
      <c r="L4016" s="184"/>
      <c r="M4016" s="184"/>
      <c r="N4016" s="183"/>
    </row>
    <row r="4017" spans="1:14" x14ac:dyDescent="0.25">
      <c r="A4017"/>
      <c r="B4017"/>
      <c r="C4017"/>
      <c r="D4017"/>
      <c r="E4017"/>
      <c r="F4017"/>
      <c r="G4017"/>
      <c r="H4017"/>
      <c r="I4017"/>
      <c r="J4017" s="183"/>
      <c r="K4017"/>
      <c r="L4017" s="184"/>
      <c r="M4017" s="184"/>
      <c r="N4017" s="183"/>
    </row>
    <row r="4018" spans="1:14" x14ac:dyDescent="0.25">
      <c r="A4018"/>
      <c r="B4018"/>
      <c r="C4018"/>
      <c r="D4018"/>
      <c r="E4018"/>
      <c r="F4018"/>
      <c r="G4018"/>
      <c r="H4018"/>
      <c r="I4018"/>
      <c r="J4018" s="183"/>
      <c r="K4018"/>
      <c r="L4018" s="184"/>
      <c r="M4018" s="184"/>
      <c r="N4018" s="183"/>
    </row>
    <row r="4019" spans="1:14" x14ac:dyDescent="0.25">
      <c r="A4019"/>
      <c r="B4019"/>
      <c r="C4019"/>
      <c r="D4019"/>
      <c r="E4019"/>
      <c r="F4019"/>
      <c r="G4019"/>
      <c r="H4019"/>
      <c r="I4019"/>
      <c r="J4019" s="183"/>
      <c r="K4019"/>
      <c r="L4019" s="184"/>
      <c r="M4019" s="184"/>
      <c r="N4019" s="183"/>
    </row>
    <row r="4020" spans="1:14" x14ac:dyDescent="0.25">
      <c r="A4020"/>
      <c r="B4020"/>
      <c r="C4020"/>
      <c r="D4020"/>
      <c r="E4020"/>
      <c r="F4020"/>
      <c r="G4020"/>
      <c r="H4020"/>
      <c r="I4020"/>
      <c r="J4020" s="183"/>
      <c r="K4020"/>
      <c r="L4020" s="184"/>
      <c r="M4020" s="184"/>
      <c r="N4020" s="183"/>
    </row>
    <row r="4021" spans="1:14" x14ac:dyDescent="0.25">
      <c r="A4021"/>
      <c r="B4021"/>
      <c r="C4021"/>
      <c r="D4021"/>
      <c r="E4021"/>
      <c r="F4021"/>
      <c r="G4021"/>
      <c r="H4021"/>
      <c r="I4021"/>
      <c r="J4021" s="183"/>
      <c r="K4021"/>
      <c r="L4021" s="184"/>
      <c r="M4021" s="184"/>
      <c r="N4021" s="183"/>
    </row>
    <row r="4022" spans="1:14" x14ac:dyDescent="0.25">
      <c r="A4022"/>
      <c r="B4022"/>
      <c r="C4022"/>
      <c r="D4022"/>
      <c r="E4022"/>
      <c r="F4022"/>
      <c r="G4022"/>
      <c r="H4022"/>
      <c r="I4022"/>
      <c r="J4022" s="183"/>
      <c r="K4022"/>
      <c r="L4022" s="184"/>
      <c r="M4022" s="184"/>
      <c r="N4022" s="183"/>
    </row>
    <row r="4023" spans="1:14" x14ac:dyDescent="0.25">
      <c r="A4023"/>
      <c r="B4023"/>
      <c r="C4023"/>
      <c r="D4023"/>
      <c r="E4023"/>
      <c r="F4023"/>
      <c r="G4023"/>
      <c r="H4023"/>
      <c r="I4023"/>
      <c r="J4023" s="183"/>
      <c r="K4023"/>
      <c r="L4023" s="184"/>
      <c r="M4023" s="184"/>
      <c r="N4023" s="183"/>
    </row>
    <row r="4024" spans="1:14" x14ac:dyDescent="0.25">
      <c r="A4024"/>
      <c r="B4024"/>
      <c r="C4024"/>
      <c r="D4024"/>
      <c r="E4024"/>
      <c r="F4024"/>
      <c r="G4024"/>
      <c r="H4024"/>
      <c r="I4024"/>
      <c r="J4024" s="183"/>
      <c r="K4024"/>
      <c r="L4024" s="184"/>
      <c r="M4024" s="184"/>
      <c r="N4024" s="183"/>
    </row>
    <row r="4025" spans="1:14" x14ac:dyDescent="0.25">
      <c r="A4025"/>
      <c r="B4025"/>
      <c r="C4025"/>
      <c r="D4025"/>
      <c r="E4025"/>
      <c r="F4025"/>
      <c r="G4025"/>
      <c r="H4025"/>
      <c r="I4025"/>
      <c r="J4025" s="183"/>
      <c r="K4025"/>
      <c r="L4025" s="184"/>
      <c r="M4025" s="184"/>
      <c r="N4025" s="183"/>
    </row>
    <row r="4026" spans="1:14" x14ac:dyDescent="0.25">
      <c r="A4026"/>
      <c r="B4026"/>
      <c r="C4026"/>
      <c r="D4026"/>
      <c r="E4026"/>
      <c r="F4026"/>
      <c r="G4026"/>
      <c r="H4026"/>
      <c r="I4026"/>
      <c r="J4026" s="183"/>
      <c r="K4026"/>
      <c r="L4026" s="184"/>
      <c r="M4026" s="184"/>
      <c r="N4026" s="183"/>
    </row>
    <row r="4027" spans="1:14" x14ac:dyDescent="0.25">
      <c r="A4027"/>
      <c r="B4027"/>
      <c r="C4027"/>
      <c r="D4027"/>
      <c r="E4027"/>
      <c r="F4027"/>
      <c r="G4027"/>
      <c r="H4027"/>
      <c r="I4027"/>
      <c r="J4027" s="183"/>
      <c r="K4027"/>
      <c r="L4027" s="184"/>
      <c r="M4027" s="184"/>
      <c r="N4027" s="183"/>
    </row>
    <row r="4028" spans="1:14" x14ac:dyDescent="0.25">
      <c r="A4028"/>
      <c r="B4028"/>
      <c r="C4028"/>
      <c r="D4028"/>
      <c r="E4028"/>
      <c r="F4028"/>
      <c r="G4028"/>
      <c r="H4028"/>
      <c r="I4028"/>
      <c r="J4028" s="183"/>
      <c r="K4028"/>
      <c r="L4028" s="184"/>
      <c r="M4028" s="184"/>
      <c r="N4028" s="183"/>
    </row>
    <row r="4029" spans="1:14" x14ac:dyDescent="0.25">
      <c r="A4029"/>
      <c r="B4029"/>
      <c r="C4029"/>
      <c r="D4029"/>
      <c r="E4029"/>
      <c r="F4029"/>
      <c r="G4029"/>
      <c r="H4029"/>
      <c r="I4029"/>
      <c r="J4029" s="183"/>
      <c r="K4029"/>
      <c r="L4029" s="184"/>
      <c r="M4029" s="184"/>
      <c r="N4029" s="183"/>
    </row>
    <row r="4030" spans="1:14" x14ac:dyDescent="0.25">
      <c r="A4030"/>
      <c r="B4030"/>
      <c r="C4030"/>
      <c r="D4030"/>
      <c r="E4030"/>
      <c r="F4030"/>
      <c r="G4030"/>
      <c r="H4030"/>
      <c r="I4030"/>
      <c r="J4030" s="183"/>
      <c r="K4030"/>
      <c r="L4030" s="184"/>
      <c r="M4030" s="184"/>
      <c r="N4030" s="183"/>
    </row>
    <row r="4031" spans="1:14" x14ac:dyDescent="0.25">
      <c r="A4031"/>
      <c r="B4031"/>
      <c r="C4031"/>
      <c r="D4031"/>
      <c r="E4031"/>
      <c r="F4031"/>
      <c r="G4031"/>
      <c r="H4031"/>
      <c r="I4031"/>
      <c r="J4031" s="183"/>
      <c r="K4031"/>
      <c r="L4031" s="184"/>
      <c r="M4031" s="184"/>
      <c r="N4031" s="183"/>
    </row>
    <row r="4032" spans="1:14" x14ac:dyDescent="0.25">
      <c r="A4032"/>
      <c r="B4032"/>
      <c r="C4032"/>
      <c r="D4032"/>
      <c r="E4032"/>
      <c r="F4032"/>
      <c r="G4032"/>
      <c r="H4032"/>
      <c r="I4032"/>
      <c r="J4032" s="183"/>
      <c r="K4032"/>
      <c r="L4032" s="184"/>
      <c r="M4032" s="184"/>
      <c r="N4032" s="183"/>
    </row>
    <row r="4033" spans="1:14" x14ac:dyDescent="0.25">
      <c r="A4033"/>
      <c r="B4033"/>
      <c r="C4033"/>
      <c r="D4033"/>
      <c r="E4033"/>
      <c r="F4033"/>
      <c r="G4033"/>
      <c r="H4033"/>
      <c r="I4033"/>
      <c r="J4033" s="183"/>
      <c r="K4033"/>
      <c r="L4033" s="184"/>
      <c r="M4033" s="184"/>
      <c r="N4033" s="183"/>
    </row>
    <row r="4034" spans="1:14" x14ac:dyDescent="0.25">
      <c r="A4034"/>
      <c r="B4034"/>
      <c r="C4034"/>
      <c r="D4034"/>
      <c r="E4034"/>
      <c r="F4034"/>
      <c r="G4034"/>
      <c r="H4034"/>
      <c r="I4034"/>
      <c r="J4034" s="183"/>
      <c r="K4034"/>
      <c r="L4034" s="184"/>
      <c r="M4034" s="184"/>
      <c r="N4034" s="183"/>
    </row>
    <row r="4035" spans="1:14" x14ac:dyDescent="0.25">
      <c r="A4035"/>
      <c r="B4035"/>
      <c r="C4035"/>
      <c r="D4035"/>
      <c r="E4035"/>
      <c r="F4035"/>
      <c r="G4035"/>
      <c r="H4035"/>
      <c r="I4035"/>
      <c r="J4035" s="183"/>
      <c r="K4035"/>
      <c r="L4035" s="184"/>
      <c r="M4035" s="184"/>
      <c r="N4035" s="183"/>
    </row>
    <row r="4036" spans="1:14" x14ac:dyDescent="0.25">
      <c r="A4036"/>
      <c r="B4036"/>
      <c r="C4036"/>
      <c r="D4036"/>
      <c r="E4036"/>
      <c r="F4036"/>
      <c r="G4036"/>
      <c r="H4036"/>
      <c r="I4036"/>
      <c r="J4036" s="183"/>
      <c r="K4036"/>
      <c r="L4036" s="184"/>
      <c r="M4036" s="184"/>
      <c r="N4036" s="183"/>
    </row>
    <row r="4037" spans="1:14" x14ac:dyDescent="0.25">
      <c r="A4037"/>
      <c r="B4037"/>
      <c r="C4037"/>
      <c r="D4037"/>
      <c r="E4037"/>
      <c r="F4037"/>
      <c r="G4037"/>
      <c r="H4037"/>
      <c r="I4037"/>
      <c r="J4037" s="183"/>
      <c r="K4037"/>
      <c r="L4037" s="184"/>
      <c r="M4037" s="184"/>
      <c r="N4037" s="183"/>
    </row>
    <row r="4038" spans="1:14" x14ac:dyDescent="0.25">
      <c r="A4038"/>
      <c r="B4038"/>
      <c r="C4038"/>
      <c r="D4038"/>
      <c r="E4038"/>
      <c r="F4038"/>
      <c r="G4038"/>
      <c r="H4038"/>
      <c r="I4038"/>
      <c r="J4038" s="183"/>
      <c r="K4038"/>
      <c r="L4038" s="184"/>
      <c r="M4038" s="184"/>
      <c r="N4038" s="183"/>
    </row>
    <row r="4039" spans="1:14" x14ac:dyDescent="0.25">
      <c r="A4039"/>
      <c r="B4039"/>
      <c r="C4039"/>
      <c r="D4039"/>
      <c r="E4039"/>
      <c r="F4039"/>
      <c r="G4039"/>
      <c r="H4039"/>
      <c r="I4039"/>
      <c r="J4039" s="183"/>
      <c r="K4039"/>
      <c r="L4039" s="184"/>
      <c r="M4039" s="184"/>
      <c r="N4039" s="183"/>
    </row>
    <row r="4040" spans="1:14" x14ac:dyDescent="0.25">
      <c r="A4040"/>
      <c r="B4040"/>
      <c r="C4040"/>
      <c r="D4040"/>
      <c r="E4040"/>
      <c r="F4040"/>
      <c r="G4040"/>
      <c r="H4040"/>
      <c r="I4040"/>
      <c r="J4040" s="183"/>
      <c r="K4040"/>
      <c r="L4040" s="184"/>
      <c r="M4040" s="184"/>
      <c r="N4040" s="183"/>
    </row>
    <row r="4041" spans="1:14" x14ac:dyDescent="0.25">
      <c r="A4041"/>
      <c r="B4041"/>
      <c r="C4041"/>
      <c r="D4041"/>
      <c r="E4041"/>
      <c r="F4041"/>
      <c r="G4041"/>
      <c r="H4041"/>
      <c r="I4041"/>
      <c r="J4041" s="183"/>
      <c r="K4041"/>
      <c r="L4041" s="184"/>
      <c r="M4041" s="184"/>
      <c r="N4041" s="183"/>
    </row>
    <row r="4042" spans="1:14" x14ac:dyDescent="0.25">
      <c r="A4042"/>
      <c r="B4042"/>
      <c r="C4042"/>
      <c r="D4042"/>
      <c r="E4042"/>
      <c r="F4042"/>
      <c r="G4042"/>
      <c r="H4042"/>
      <c r="I4042"/>
      <c r="J4042" s="183"/>
      <c r="K4042"/>
      <c r="L4042" s="184"/>
      <c r="M4042" s="184"/>
      <c r="N4042" s="183"/>
    </row>
    <row r="4043" spans="1:14" x14ac:dyDescent="0.25">
      <c r="A4043"/>
      <c r="B4043"/>
      <c r="C4043"/>
      <c r="D4043"/>
      <c r="E4043"/>
      <c r="F4043"/>
      <c r="G4043"/>
      <c r="H4043"/>
      <c r="I4043"/>
      <c r="J4043" s="183"/>
      <c r="K4043"/>
      <c r="L4043" s="184"/>
      <c r="M4043" s="184"/>
      <c r="N4043" s="183"/>
    </row>
    <row r="4044" spans="1:14" x14ac:dyDescent="0.25">
      <c r="A4044"/>
      <c r="B4044"/>
      <c r="C4044"/>
      <c r="D4044"/>
      <c r="E4044"/>
      <c r="F4044"/>
      <c r="G4044"/>
      <c r="H4044"/>
      <c r="I4044"/>
      <c r="J4044" s="183"/>
      <c r="K4044"/>
      <c r="L4044" s="184"/>
      <c r="M4044" s="184"/>
      <c r="N4044" s="183"/>
    </row>
    <row r="4045" spans="1:14" x14ac:dyDescent="0.25">
      <c r="A4045"/>
      <c r="B4045"/>
      <c r="C4045"/>
      <c r="D4045"/>
      <c r="E4045"/>
      <c r="F4045"/>
      <c r="G4045"/>
      <c r="H4045"/>
      <c r="I4045"/>
      <c r="J4045" s="183"/>
      <c r="K4045"/>
      <c r="L4045" s="184"/>
      <c r="M4045" s="184"/>
      <c r="N4045" s="183"/>
    </row>
    <row r="4046" spans="1:14" x14ac:dyDescent="0.25">
      <c r="A4046"/>
      <c r="B4046"/>
      <c r="C4046"/>
      <c r="D4046"/>
      <c r="E4046"/>
      <c r="F4046"/>
      <c r="G4046"/>
      <c r="H4046"/>
      <c r="I4046"/>
      <c r="J4046" s="183"/>
      <c r="K4046"/>
      <c r="L4046" s="184"/>
      <c r="M4046" s="184"/>
      <c r="N4046" s="183"/>
    </row>
    <row r="4047" spans="1:14" x14ac:dyDescent="0.25">
      <c r="A4047"/>
      <c r="B4047"/>
      <c r="C4047"/>
      <c r="D4047"/>
      <c r="E4047"/>
      <c r="F4047"/>
      <c r="G4047"/>
      <c r="H4047"/>
      <c r="I4047"/>
      <c r="J4047" s="183"/>
      <c r="K4047"/>
      <c r="L4047" s="184"/>
      <c r="M4047" s="184"/>
      <c r="N4047" s="183"/>
    </row>
    <row r="4048" spans="1:14" x14ac:dyDescent="0.25">
      <c r="A4048"/>
      <c r="B4048"/>
      <c r="C4048"/>
      <c r="D4048"/>
      <c r="E4048"/>
      <c r="F4048"/>
      <c r="G4048"/>
      <c r="H4048"/>
      <c r="I4048"/>
      <c r="J4048" s="183"/>
      <c r="K4048"/>
      <c r="L4048" s="184"/>
      <c r="M4048" s="184"/>
      <c r="N4048" s="183"/>
    </row>
    <row r="4049" spans="1:14" x14ac:dyDescent="0.25">
      <c r="A4049"/>
      <c r="B4049"/>
      <c r="C4049"/>
      <c r="D4049"/>
      <c r="E4049"/>
      <c r="F4049"/>
      <c r="G4049"/>
      <c r="H4049"/>
      <c r="I4049"/>
      <c r="J4049" s="183"/>
      <c r="K4049"/>
      <c r="L4049" s="184"/>
      <c r="M4049" s="184"/>
      <c r="N4049" s="183"/>
    </row>
    <row r="4050" spans="1:14" x14ac:dyDescent="0.25">
      <c r="A4050"/>
      <c r="B4050"/>
      <c r="C4050"/>
      <c r="D4050"/>
      <c r="E4050"/>
      <c r="F4050"/>
      <c r="G4050"/>
      <c r="H4050"/>
      <c r="I4050"/>
      <c r="J4050" s="183"/>
      <c r="K4050"/>
      <c r="L4050" s="184"/>
      <c r="M4050" s="184"/>
      <c r="N4050" s="183"/>
    </row>
    <row r="4051" spans="1:14" x14ac:dyDescent="0.25">
      <c r="A4051"/>
      <c r="B4051"/>
      <c r="C4051"/>
      <c r="D4051"/>
      <c r="E4051"/>
      <c r="F4051"/>
      <c r="G4051"/>
      <c r="H4051"/>
      <c r="I4051"/>
      <c r="J4051" s="183"/>
      <c r="K4051"/>
      <c r="L4051" s="184"/>
      <c r="M4051" s="184"/>
      <c r="N4051" s="183"/>
    </row>
    <row r="4052" spans="1:14" x14ac:dyDescent="0.25">
      <c r="A4052"/>
      <c r="B4052"/>
      <c r="C4052"/>
      <c r="D4052"/>
      <c r="E4052"/>
      <c r="F4052"/>
      <c r="G4052"/>
      <c r="H4052"/>
      <c r="I4052"/>
      <c r="J4052" s="183"/>
      <c r="K4052"/>
      <c r="L4052" s="184"/>
      <c r="M4052" s="184"/>
      <c r="N4052" s="183"/>
    </row>
    <row r="4053" spans="1:14" x14ac:dyDescent="0.25">
      <c r="A4053"/>
      <c r="B4053"/>
      <c r="C4053"/>
      <c r="D4053"/>
      <c r="E4053"/>
      <c r="F4053"/>
      <c r="G4053"/>
      <c r="H4053"/>
      <c r="I4053"/>
      <c r="J4053" s="183"/>
      <c r="K4053"/>
      <c r="L4053" s="184"/>
      <c r="M4053" s="184"/>
      <c r="N4053" s="183"/>
    </row>
    <row r="4054" spans="1:14" x14ac:dyDescent="0.25">
      <c r="A4054"/>
      <c r="B4054"/>
      <c r="C4054"/>
      <c r="D4054"/>
      <c r="E4054"/>
      <c r="F4054"/>
      <c r="G4054"/>
      <c r="H4054"/>
      <c r="I4054"/>
      <c r="J4054" s="183"/>
      <c r="K4054"/>
      <c r="L4054" s="184"/>
      <c r="M4054" s="184"/>
      <c r="N4054" s="183"/>
    </row>
    <row r="4055" spans="1:14" x14ac:dyDescent="0.25">
      <c r="A4055"/>
      <c r="B4055"/>
      <c r="C4055"/>
      <c r="D4055"/>
      <c r="E4055"/>
      <c r="F4055"/>
      <c r="G4055"/>
      <c r="H4055"/>
      <c r="I4055"/>
      <c r="J4055" s="183"/>
      <c r="K4055"/>
      <c r="L4055" s="184"/>
      <c r="M4055" s="184"/>
      <c r="N4055" s="183"/>
    </row>
    <row r="4056" spans="1:14" x14ac:dyDescent="0.25">
      <c r="A4056"/>
      <c r="B4056"/>
      <c r="C4056"/>
      <c r="D4056"/>
      <c r="E4056"/>
      <c r="F4056"/>
      <c r="G4056"/>
      <c r="H4056"/>
      <c r="I4056"/>
      <c r="J4056" s="183"/>
      <c r="K4056"/>
      <c r="L4056" s="184"/>
      <c r="M4056" s="184"/>
      <c r="N4056" s="183"/>
    </row>
    <row r="4057" spans="1:14" x14ac:dyDescent="0.25">
      <c r="A4057"/>
      <c r="B4057"/>
      <c r="C4057"/>
      <c r="D4057"/>
      <c r="E4057"/>
      <c r="F4057"/>
      <c r="G4057"/>
      <c r="H4057"/>
      <c r="I4057"/>
      <c r="J4057" s="183"/>
      <c r="K4057"/>
      <c r="L4057" s="184"/>
      <c r="M4057" s="184"/>
      <c r="N4057" s="183"/>
    </row>
    <row r="4058" spans="1:14" x14ac:dyDescent="0.25">
      <c r="A4058"/>
      <c r="B4058"/>
      <c r="C4058"/>
      <c r="D4058"/>
      <c r="E4058"/>
      <c r="F4058"/>
      <c r="G4058"/>
      <c r="H4058"/>
      <c r="I4058"/>
      <c r="J4058" s="183"/>
      <c r="K4058"/>
      <c r="L4058" s="184"/>
      <c r="M4058" s="184"/>
      <c r="N4058" s="183"/>
    </row>
    <row r="4059" spans="1:14" x14ac:dyDescent="0.25">
      <c r="A4059"/>
      <c r="B4059"/>
      <c r="C4059"/>
      <c r="D4059"/>
      <c r="E4059"/>
      <c r="F4059"/>
      <c r="G4059"/>
      <c r="H4059"/>
      <c r="I4059"/>
      <c r="J4059" s="183"/>
      <c r="K4059"/>
      <c r="L4059" s="184"/>
      <c r="M4059" s="184"/>
      <c r="N4059" s="183"/>
    </row>
    <row r="4060" spans="1:14" x14ac:dyDescent="0.25">
      <c r="A4060"/>
      <c r="B4060"/>
      <c r="C4060"/>
      <c r="D4060"/>
      <c r="E4060"/>
      <c r="F4060"/>
      <c r="G4060"/>
      <c r="H4060"/>
      <c r="I4060"/>
      <c r="J4060" s="183"/>
      <c r="K4060"/>
      <c r="L4060" s="184"/>
      <c r="M4060" s="184"/>
      <c r="N4060" s="183"/>
    </row>
    <row r="4061" spans="1:14" x14ac:dyDescent="0.25">
      <c r="A4061"/>
      <c r="B4061"/>
      <c r="C4061"/>
      <c r="D4061"/>
      <c r="E4061"/>
      <c r="F4061"/>
      <c r="G4061"/>
      <c r="H4061"/>
      <c r="I4061"/>
      <c r="J4061" s="183"/>
      <c r="K4061"/>
      <c r="L4061" s="184"/>
      <c r="M4061" s="184"/>
      <c r="N4061" s="183"/>
    </row>
    <row r="4062" spans="1:14" x14ac:dyDescent="0.25">
      <c r="A4062"/>
      <c r="B4062"/>
      <c r="C4062"/>
      <c r="D4062"/>
      <c r="E4062"/>
      <c r="F4062"/>
      <c r="G4062"/>
      <c r="H4062"/>
      <c r="I4062"/>
      <c r="J4062" s="183"/>
      <c r="K4062"/>
      <c r="L4062" s="184"/>
      <c r="M4062" s="184"/>
      <c r="N4062" s="183"/>
    </row>
    <row r="4063" spans="1:14" x14ac:dyDescent="0.25">
      <c r="A4063"/>
      <c r="B4063"/>
      <c r="C4063"/>
      <c r="D4063"/>
      <c r="E4063"/>
      <c r="F4063"/>
      <c r="G4063"/>
      <c r="H4063"/>
      <c r="I4063"/>
      <c r="J4063" s="183"/>
      <c r="K4063"/>
      <c r="L4063" s="184"/>
      <c r="M4063" s="184"/>
      <c r="N4063" s="183"/>
    </row>
    <row r="4064" spans="1:14" x14ac:dyDescent="0.25">
      <c r="A4064"/>
      <c r="B4064"/>
      <c r="C4064"/>
      <c r="D4064"/>
      <c r="E4064"/>
      <c r="F4064"/>
      <c r="G4064"/>
      <c r="H4064"/>
      <c r="I4064"/>
      <c r="J4064" s="183"/>
      <c r="K4064"/>
      <c r="L4064" s="184"/>
      <c r="M4064" s="184"/>
      <c r="N4064" s="183"/>
    </row>
    <row r="4065" spans="1:14" x14ac:dyDescent="0.25">
      <c r="A4065"/>
      <c r="B4065"/>
      <c r="C4065"/>
      <c r="D4065"/>
      <c r="E4065"/>
      <c r="F4065"/>
      <c r="G4065"/>
      <c r="H4065"/>
      <c r="I4065"/>
      <c r="J4065" s="183"/>
      <c r="K4065"/>
      <c r="L4065" s="184"/>
      <c r="M4065" s="184"/>
      <c r="N4065" s="183"/>
    </row>
    <row r="4066" spans="1:14" x14ac:dyDescent="0.25">
      <c r="A4066"/>
      <c r="B4066"/>
      <c r="C4066"/>
      <c r="D4066"/>
      <c r="E4066"/>
      <c r="F4066"/>
      <c r="G4066"/>
      <c r="H4066"/>
      <c r="I4066"/>
      <c r="J4066" s="183"/>
      <c r="K4066"/>
      <c r="L4066" s="184"/>
      <c r="M4066" s="184"/>
      <c r="N4066" s="183"/>
    </row>
    <row r="4067" spans="1:14" x14ac:dyDescent="0.25">
      <c r="A4067"/>
      <c r="B4067"/>
      <c r="C4067"/>
      <c r="D4067"/>
      <c r="E4067"/>
      <c r="F4067"/>
      <c r="G4067"/>
      <c r="H4067"/>
      <c r="I4067"/>
      <c r="J4067" s="183"/>
      <c r="K4067"/>
      <c r="L4067" s="184"/>
      <c r="M4067" s="184"/>
      <c r="N4067" s="183"/>
    </row>
    <row r="4068" spans="1:14" x14ac:dyDescent="0.25">
      <c r="A4068"/>
      <c r="B4068"/>
      <c r="C4068"/>
      <c r="D4068"/>
      <c r="E4068"/>
      <c r="F4068"/>
      <c r="G4068"/>
      <c r="H4068"/>
      <c r="I4068"/>
      <c r="J4068" s="183"/>
      <c r="K4068"/>
      <c r="L4068" s="184"/>
      <c r="M4068" s="184"/>
      <c r="N4068" s="183"/>
    </row>
    <row r="4069" spans="1:14" x14ac:dyDescent="0.25">
      <c r="A4069"/>
      <c r="B4069"/>
      <c r="C4069"/>
      <c r="D4069"/>
      <c r="E4069"/>
      <c r="F4069"/>
      <c r="G4069"/>
      <c r="H4069"/>
      <c r="I4069"/>
      <c r="J4069" s="183"/>
      <c r="K4069"/>
      <c r="L4069" s="184"/>
      <c r="M4069" s="184"/>
      <c r="N4069" s="183"/>
    </row>
    <row r="4070" spans="1:14" x14ac:dyDescent="0.25">
      <c r="A4070"/>
      <c r="B4070"/>
      <c r="C4070"/>
      <c r="D4070"/>
      <c r="E4070"/>
      <c r="F4070"/>
      <c r="G4070"/>
      <c r="H4070"/>
      <c r="I4070"/>
      <c r="J4070" s="183"/>
      <c r="K4070"/>
      <c r="L4070" s="184"/>
      <c r="M4070" s="184"/>
      <c r="N4070" s="183"/>
    </row>
    <row r="4071" spans="1:14" x14ac:dyDescent="0.25">
      <c r="A4071"/>
      <c r="B4071"/>
      <c r="C4071"/>
      <c r="D4071"/>
      <c r="E4071"/>
      <c r="F4071"/>
      <c r="G4071"/>
      <c r="H4071"/>
      <c r="I4071"/>
      <c r="J4071" s="183"/>
      <c r="K4071"/>
      <c r="L4071" s="184"/>
      <c r="M4071" s="184"/>
      <c r="N4071" s="183"/>
    </row>
    <row r="4072" spans="1:14" x14ac:dyDescent="0.25">
      <c r="A4072"/>
      <c r="B4072"/>
      <c r="C4072"/>
      <c r="D4072"/>
      <c r="E4072"/>
      <c r="F4072"/>
      <c r="G4072"/>
      <c r="H4072"/>
      <c r="I4072"/>
      <c r="J4072" s="183"/>
      <c r="K4072"/>
      <c r="L4072" s="184"/>
      <c r="M4072" s="184"/>
      <c r="N4072" s="183"/>
    </row>
    <row r="4073" spans="1:14" x14ac:dyDescent="0.25">
      <c r="A4073"/>
      <c r="B4073"/>
      <c r="C4073"/>
      <c r="D4073"/>
      <c r="E4073"/>
      <c r="F4073"/>
      <c r="G4073"/>
      <c r="H4073"/>
      <c r="I4073"/>
      <c r="J4073" s="183"/>
      <c r="K4073"/>
      <c r="L4073" s="184"/>
      <c r="M4073" s="184"/>
      <c r="N4073" s="183"/>
    </row>
    <row r="4074" spans="1:14" x14ac:dyDescent="0.25">
      <c r="A4074"/>
      <c r="B4074"/>
      <c r="C4074"/>
      <c r="D4074"/>
      <c r="E4074"/>
      <c r="F4074"/>
      <c r="G4074"/>
      <c r="H4074"/>
      <c r="I4074"/>
      <c r="J4074" s="183"/>
      <c r="K4074"/>
      <c r="L4074" s="184"/>
      <c r="M4074" s="184"/>
      <c r="N4074" s="183"/>
    </row>
    <row r="4075" spans="1:14" x14ac:dyDescent="0.25">
      <c r="A4075"/>
      <c r="B4075"/>
      <c r="C4075"/>
      <c r="D4075"/>
      <c r="E4075"/>
      <c r="F4075"/>
      <c r="G4075"/>
      <c r="H4075"/>
      <c r="I4075"/>
      <c r="J4075" s="183"/>
      <c r="K4075"/>
      <c r="L4075" s="184"/>
      <c r="M4075" s="184"/>
      <c r="N4075" s="183"/>
    </row>
    <row r="4076" spans="1:14" x14ac:dyDescent="0.25">
      <c r="A4076"/>
      <c r="B4076"/>
      <c r="C4076"/>
      <c r="D4076"/>
      <c r="E4076"/>
      <c r="F4076"/>
      <c r="G4076"/>
      <c r="H4076"/>
      <c r="I4076"/>
      <c r="J4076" s="183"/>
      <c r="K4076"/>
      <c r="L4076" s="184"/>
      <c r="M4076" s="184"/>
      <c r="N4076" s="183"/>
    </row>
    <row r="4077" spans="1:14" x14ac:dyDescent="0.25">
      <c r="A4077"/>
      <c r="B4077"/>
      <c r="C4077"/>
      <c r="D4077"/>
      <c r="E4077"/>
      <c r="F4077"/>
      <c r="G4077"/>
      <c r="H4077"/>
      <c r="I4077"/>
      <c r="J4077" s="183"/>
      <c r="K4077"/>
      <c r="L4077" s="184"/>
      <c r="M4077" s="184"/>
      <c r="N4077" s="183"/>
    </row>
    <row r="4078" spans="1:14" x14ac:dyDescent="0.25">
      <c r="A4078"/>
      <c r="B4078"/>
      <c r="C4078"/>
      <c r="D4078"/>
      <c r="E4078"/>
      <c r="F4078"/>
      <c r="G4078"/>
      <c r="H4078"/>
      <c r="I4078"/>
      <c r="J4078" s="183"/>
      <c r="K4078"/>
      <c r="L4078" s="184"/>
      <c r="M4078" s="184"/>
      <c r="N4078" s="183"/>
    </row>
    <row r="4079" spans="1:14" x14ac:dyDescent="0.25">
      <c r="A4079"/>
      <c r="B4079"/>
      <c r="C4079"/>
      <c r="D4079"/>
      <c r="E4079"/>
      <c r="F4079"/>
      <c r="G4079"/>
      <c r="H4079"/>
      <c r="I4079"/>
      <c r="J4079" s="183"/>
      <c r="K4079"/>
      <c r="L4079" s="184"/>
      <c r="M4079" s="184"/>
      <c r="N4079" s="183"/>
    </row>
    <row r="4080" spans="1:14" x14ac:dyDescent="0.25">
      <c r="A4080"/>
      <c r="B4080"/>
      <c r="C4080"/>
      <c r="D4080"/>
      <c r="E4080"/>
      <c r="F4080"/>
      <c r="G4080"/>
      <c r="H4080"/>
      <c r="I4080"/>
      <c r="J4080" s="183"/>
      <c r="K4080"/>
      <c r="L4080" s="184"/>
      <c r="M4080" s="184"/>
      <c r="N4080" s="183"/>
    </row>
    <row r="4081" spans="1:14" x14ac:dyDescent="0.25">
      <c r="A4081"/>
      <c r="B4081"/>
      <c r="C4081"/>
      <c r="D4081"/>
      <c r="E4081"/>
      <c r="F4081"/>
      <c r="G4081"/>
      <c r="H4081"/>
      <c r="I4081"/>
      <c r="J4081" s="183"/>
      <c r="K4081"/>
      <c r="L4081" s="184"/>
      <c r="M4081" s="184"/>
      <c r="N4081" s="183"/>
    </row>
    <row r="4082" spans="1:14" x14ac:dyDescent="0.25">
      <c r="A4082"/>
      <c r="B4082"/>
      <c r="C4082"/>
      <c r="D4082"/>
      <c r="E4082"/>
      <c r="F4082"/>
      <c r="G4082"/>
      <c r="H4082"/>
      <c r="I4082"/>
      <c r="J4082" s="183"/>
      <c r="K4082"/>
      <c r="L4082" s="184"/>
      <c r="M4082" s="184"/>
      <c r="N4082" s="183"/>
    </row>
    <row r="4083" spans="1:14" x14ac:dyDescent="0.25">
      <c r="A4083"/>
      <c r="B4083"/>
      <c r="C4083"/>
      <c r="D4083"/>
      <c r="E4083"/>
      <c r="F4083"/>
      <c r="G4083"/>
      <c r="H4083"/>
      <c r="I4083"/>
      <c r="J4083" s="183"/>
      <c r="K4083"/>
      <c r="L4083" s="184"/>
      <c r="M4083" s="184"/>
      <c r="N4083" s="183"/>
    </row>
    <row r="4084" spans="1:14" x14ac:dyDescent="0.25">
      <c r="A4084"/>
      <c r="B4084"/>
      <c r="C4084"/>
      <c r="D4084"/>
      <c r="E4084"/>
      <c r="F4084"/>
      <c r="G4084"/>
      <c r="H4084"/>
      <c r="I4084"/>
      <c r="J4084" s="183"/>
      <c r="K4084"/>
      <c r="L4084" s="184"/>
      <c r="M4084" s="184"/>
      <c r="N4084" s="183"/>
    </row>
    <row r="4085" spans="1:14" x14ac:dyDescent="0.25">
      <c r="A4085"/>
      <c r="B4085"/>
      <c r="C4085"/>
      <c r="D4085"/>
      <c r="E4085"/>
      <c r="F4085"/>
      <c r="G4085"/>
      <c r="H4085"/>
      <c r="I4085"/>
      <c r="J4085" s="183"/>
      <c r="K4085"/>
      <c r="L4085" s="184"/>
      <c r="M4085" s="184"/>
      <c r="N4085" s="183"/>
    </row>
    <row r="4086" spans="1:14" x14ac:dyDescent="0.25">
      <c r="A4086"/>
      <c r="B4086"/>
      <c r="C4086"/>
      <c r="D4086"/>
      <c r="E4086"/>
      <c r="F4086"/>
      <c r="G4086"/>
      <c r="H4086"/>
      <c r="I4086"/>
      <c r="J4086" s="183"/>
      <c r="K4086"/>
      <c r="L4086" s="184"/>
      <c r="M4086" s="184"/>
      <c r="N4086" s="183"/>
    </row>
    <row r="4087" spans="1:14" x14ac:dyDescent="0.25">
      <c r="A4087"/>
      <c r="B4087"/>
      <c r="C4087"/>
      <c r="D4087"/>
      <c r="E4087"/>
      <c r="F4087"/>
      <c r="G4087"/>
      <c r="H4087"/>
      <c r="I4087"/>
      <c r="J4087" s="183"/>
      <c r="K4087"/>
      <c r="L4087" s="184"/>
      <c r="M4087" s="184"/>
      <c r="N4087" s="183"/>
    </row>
    <row r="4088" spans="1:14" x14ac:dyDescent="0.25">
      <c r="A4088"/>
      <c r="B4088"/>
      <c r="C4088"/>
      <c r="D4088"/>
      <c r="E4088"/>
      <c r="F4088"/>
      <c r="G4088"/>
      <c r="H4088"/>
      <c r="I4088"/>
      <c r="J4088" s="183"/>
      <c r="K4088"/>
      <c r="L4088" s="184"/>
      <c r="M4088" s="184"/>
      <c r="N4088" s="183"/>
    </row>
    <row r="4089" spans="1:14" x14ac:dyDescent="0.25">
      <c r="A4089"/>
      <c r="B4089"/>
      <c r="C4089"/>
      <c r="D4089"/>
      <c r="E4089"/>
      <c r="F4089"/>
      <c r="G4089"/>
      <c r="H4089"/>
      <c r="I4089"/>
      <c r="J4089" s="183"/>
      <c r="K4089"/>
      <c r="L4089" s="184"/>
      <c r="M4089" s="184"/>
      <c r="N4089" s="183"/>
    </row>
    <row r="4090" spans="1:14" x14ac:dyDescent="0.25">
      <c r="A4090"/>
      <c r="B4090"/>
      <c r="C4090"/>
      <c r="D4090"/>
      <c r="E4090"/>
      <c r="F4090"/>
      <c r="G4090"/>
      <c r="H4090"/>
      <c r="I4090"/>
      <c r="J4090" s="183"/>
      <c r="K4090"/>
      <c r="L4090" s="184"/>
      <c r="M4090" s="184"/>
      <c r="N4090" s="183"/>
    </row>
    <row r="4091" spans="1:14" x14ac:dyDescent="0.25">
      <c r="A4091"/>
      <c r="B4091"/>
      <c r="C4091"/>
      <c r="D4091"/>
      <c r="E4091"/>
      <c r="F4091"/>
      <c r="G4091"/>
      <c r="H4091"/>
      <c r="I4091"/>
      <c r="J4091" s="183"/>
      <c r="K4091"/>
      <c r="L4091" s="184"/>
      <c r="M4091" s="184"/>
      <c r="N4091" s="183"/>
    </row>
    <row r="4092" spans="1:14" x14ac:dyDescent="0.25">
      <c r="A4092"/>
      <c r="B4092"/>
      <c r="C4092"/>
      <c r="D4092"/>
      <c r="E4092"/>
      <c r="F4092"/>
      <c r="G4092"/>
      <c r="H4092"/>
      <c r="I4092"/>
      <c r="J4092" s="183"/>
      <c r="K4092"/>
      <c r="L4092" s="184"/>
      <c r="M4092" s="184"/>
      <c r="N4092" s="183"/>
    </row>
    <row r="4093" spans="1:14" x14ac:dyDescent="0.25">
      <c r="A4093"/>
      <c r="B4093"/>
      <c r="C4093"/>
      <c r="D4093"/>
      <c r="E4093"/>
      <c r="F4093"/>
      <c r="G4093"/>
      <c r="H4093"/>
      <c r="I4093"/>
      <c r="J4093" s="183"/>
      <c r="K4093"/>
      <c r="L4093" s="184"/>
      <c r="M4093" s="184"/>
      <c r="N4093" s="183"/>
    </row>
    <row r="4094" spans="1:14" x14ac:dyDescent="0.25">
      <c r="A4094"/>
      <c r="B4094"/>
      <c r="C4094"/>
      <c r="D4094"/>
      <c r="E4094"/>
      <c r="F4094"/>
      <c r="G4094"/>
      <c r="H4094"/>
      <c r="I4094"/>
      <c r="J4094" s="183"/>
      <c r="K4094"/>
      <c r="L4094" s="184"/>
      <c r="M4094" s="184"/>
      <c r="N4094" s="183"/>
    </row>
    <row r="4095" spans="1:14" x14ac:dyDescent="0.25">
      <c r="A4095"/>
      <c r="B4095"/>
      <c r="C4095"/>
      <c r="D4095"/>
      <c r="E4095"/>
      <c r="F4095"/>
      <c r="G4095"/>
      <c r="H4095"/>
      <c r="I4095"/>
      <c r="J4095" s="183"/>
      <c r="K4095"/>
      <c r="L4095" s="184"/>
      <c r="M4095" s="184"/>
      <c r="N4095" s="183"/>
    </row>
    <row r="4096" spans="1:14" x14ac:dyDescent="0.25">
      <c r="A4096"/>
      <c r="B4096"/>
      <c r="C4096"/>
      <c r="D4096"/>
      <c r="E4096"/>
      <c r="F4096"/>
      <c r="G4096"/>
      <c r="H4096"/>
      <c r="I4096"/>
      <c r="J4096" s="183"/>
      <c r="K4096"/>
      <c r="L4096" s="184"/>
      <c r="M4096" s="184"/>
      <c r="N4096" s="183"/>
    </row>
    <row r="4097" spans="1:14" x14ac:dyDescent="0.25">
      <c r="A4097"/>
      <c r="B4097"/>
      <c r="C4097"/>
      <c r="D4097"/>
      <c r="E4097"/>
      <c r="F4097"/>
      <c r="G4097"/>
      <c r="H4097"/>
      <c r="I4097"/>
      <c r="J4097" s="183"/>
      <c r="K4097"/>
      <c r="L4097" s="184"/>
      <c r="M4097" s="184"/>
      <c r="N4097" s="183"/>
    </row>
    <row r="4098" spans="1:14" x14ac:dyDescent="0.25">
      <c r="A4098"/>
      <c r="B4098"/>
      <c r="C4098"/>
      <c r="D4098"/>
      <c r="E4098"/>
      <c r="F4098"/>
      <c r="G4098"/>
      <c r="H4098"/>
      <c r="I4098"/>
      <c r="J4098" s="183"/>
      <c r="K4098"/>
      <c r="L4098" s="184"/>
      <c r="M4098" s="184"/>
      <c r="N4098" s="183"/>
    </row>
    <row r="4099" spans="1:14" x14ac:dyDescent="0.25">
      <c r="A4099"/>
      <c r="B4099"/>
      <c r="C4099"/>
      <c r="D4099"/>
      <c r="E4099"/>
      <c r="F4099"/>
      <c r="G4099"/>
      <c r="H4099"/>
      <c r="I4099"/>
      <c r="J4099" s="183"/>
      <c r="K4099"/>
      <c r="L4099" s="184"/>
      <c r="M4099" s="184"/>
      <c r="N4099" s="183"/>
    </row>
    <row r="4100" spans="1:14" x14ac:dyDescent="0.25">
      <c r="A4100"/>
      <c r="B4100"/>
      <c r="C4100"/>
      <c r="D4100"/>
      <c r="E4100"/>
      <c r="F4100"/>
      <c r="G4100"/>
      <c r="H4100"/>
      <c r="I4100"/>
      <c r="J4100" s="183"/>
      <c r="K4100"/>
      <c r="L4100" s="184"/>
      <c r="M4100" s="184"/>
      <c r="N4100" s="183"/>
    </row>
    <row r="4101" spans="1:14" x14ac:dyDescent="0.25">
      <c r="A4101"/>
      <c r="B4101"/>
      <c r="C4101"/>
      <c r="D4101"/>
      <c r="E4101"/>
      <c r="F4101"/>
      <c r="G4101"/>
      <c r="H4101"/>
      <c r="I4101"/>
      <c r="J4101" s="183"/>
      <c r="K4101"/>
      <c r="L4101" s="184"/>
      <c r="M4101" s="184"/>
      <c r="N4101" s="183"/>
    </row>
    <row r="4102" spans="1:14" x14ac:dyDescent="0.25">
      <c r="A4102"/>
      <c r="B4102"/>
      <c r="C4102"/>
      <c r="D4102"/>
      <c r="E4102"/>
      <c r="F4102"/>
      <c r="G4102"/>
      <c r="H4102"/>
      <c r="I4102"/>
      <c r="J4102" s="183"/>
      <c r="K4102"/>
      <c r="L4102" s="184"/>
      <c r="M4102" s="184"/>
      <c r="N4102" s="183"/>
    </row>
    <row r="4103" spans="1:14" x14ac:dyDescent="0.25">
      <c r="A4103"/>
      <c r="B4103"/>
      <c r="C4103"/>
      <c r="D4103"/>
      <c r="E4103"/>
      <c r="F4103"/>
      <c r="G4103"/>
      <c r="H4103"/>
      <c r="I4103"/>
      <c r="J4103" s="183"/>
      <c r="K4103"/>
      <c r="L4103" s="184"/>
      <c r="M4103" s="184"/>
      <c r="N4103" s="183"/>
    </row>
    <row r="4104" spans="1:14" x14ac:dyDescent="0.25">
      <c r="A4104"/>
      <c r="B4104"/>
      <c r="C4104"/>
      <c r="D4104"/>
      <c r="E4104"/>
      <c r="F4104"/>
      <c r="G4104"/>
      <c r="H4104"/>
      <c r="I4104"/>
      <c r="J4104" s="183"/>
      <c r="K4104"/>
      <c r="L4104" s="184"/>
      <c r="M4104" s="184"/>
      <c r="N4104" s="183"/>
    </row>
    <row r="4105" spans="1:14" x14ac:dyDescent="0.25">
      <c r="A4105"/>
      <c r="B4105"/>
      <c r="C4105"/>
      <c r="D4105"/>
      <c r="E4105"/>
      <c r="F4105"/>
      <c r="G4105"/>
      <c r="H4105"/>
      <c r="I4105"/>
      <c r="J4105" s="183"/>
      <c r="K4105"/>
      <c r="L4105" s="184"/>
      <c r="M4105" s="184"/>
      <c r="N4105" s="183"/>
    </row>
    <row r="4106" spans="1:14" x14ac:dyDescent="0.25">
      <c r="A4106"/>
      <c r="B4106"/>
      <c r="C4106"/>
      <c r="D4106"/>
      <c r="E4106"/>
      <c r="F4106"/>
      <c r="G4106"/>
      <c r="H4106"/>
      <c r="I4106"/>
      <c r="J4106" s="183"/>
      <c r="K4106"/>
      <c r="L4106" s="184"/>
      <c r="M4106" s="184"/>
      <c r="N4106" s="183"/>
    </row>
    <row r="4107" spans="1:14" x14ac:dyDescent="0.25">
      <c r="A4107"/>
      <c r="B4107"/>
      <c r="C4107"/>
      <c r="D4107"/>
      <c r="E4107"/>
      <c r="F4107"/>
      <c r="G4107"/>
      <c r="H4107"/>
      <c r="I4107"/>
      <c r="J4107" s="183"/>
      <c r="K4107"/>
      <c r="L4107" s="184"/>
      <c r="M4107" s="184"/>
      <c r="N4107" s="183"/>
    </row>
    <row r="4108" spans="1:14" x14ac:dyDescent="0.25">
      <c r="A4108"/>
      <c r="B4108"/>
      <c r="C4108"/>
      <c r="D4108"/>
      <c r="E4108"/>
      <c r="F4108"/>
      <c r="G4108"/>
      <c r="H4108"/>
      <c r="I4108"/>
      <c r="J4108" s="183"/>
      <c r="K4108"/>
      <c r="L4108" s="184"/>
      <c r="M4108" s="184"/>
      <c r="N4108" s="183"/>
    </row>
    <row r="4109" spans="1:14" x14ac:dyDescent="0.25">
      <c r="A4109"/>
      <c r="B4109"/>
      <c r="C4109"/>
      <c r="D4109"/>
      <c r="E4109"/>
      <c r="F4109"/>
      <c r="G4109"/>
      <c r="H4109"/>
      <c r="I4109"/>
      <c r="J4109" s="183"/>
      <c r="K4109"/>
      <c r="L4109" s="184"/>
      <c r="M4109" s="184"/>
      <c r="N4109" s="183"/>
    </row>
    <row r="4110" spans="1:14" x14ac:dyDescent="0.25">
      <c r="A4110"/>
      <c r="B4110"/>
      <c r="C4110"/>
      <c r="D4110"/>
      <c r="E4110"/>
      <c r="F4110"/>
      <c r="G4110"/>
      <c r="H4110"/>
      <c r="I4110"/>
      <c r="J4110" s="183"/>
      <c r="K4110"/>
      <c r="L4110" s="184"/>
      <c r="M4110" s="184"/>
      <c r="N4110" s="183"/>
    </row>
    <row r="4111" spans="1:14" x14ac:dyDescent="0.25">
      <c r="A4111"/>
      <c r="B4111"/>
      <c r="C4111"/>
      <c r="D4111"/>
      <c r="E4111"/>
      <c r="F4111"/>
      <c r="G4111"/>
      <c r="H4111"/>
      <c r="I4111"/>
      <c r="J4111" s="183"/>
      <c r="K4111"/>
      <c r="L4111" s="184"/>
      <c r="M4111" s="184"/>
      <c r="N4111" s="183"/>
    </row>
    <row r="4112" spans="1:14" x14ac:dyDescent="0.25">
      <c r="A4112"/>
      <c r="B4112"/>
      <c r="C4112"/>
      <c r="D4112"/>
      <c r="E4112"/>
      <c r="F4112"/>
      <c r="G4112"/>
      <c r="H4112"/>
      <c r="I4112"/>
      <c r="J4112" s="183"/>
      <c r="K4112"/>
      <c r="L4112" s="184"/>
      <c r="M4112" s="184"/>
      <c r="N4112" s="183"/>
    </row>
    <row r="4113" spans="1:14" x14ac:dyDescent="0.25">
      <c r="A4113"/>
      <c r="B4113"/>
      <c r="C4113"/>
      <c r="D4113"/>
      <c r="E4113"/>
      <c r="F4113"/>
      <c r="G4113"/>
      <c r="H4113"/>
      <c r="I4113"/>
      <c r="J4113" s="183"/>
      <c r="K4113"/>
      <c r="L4113" s="184"/>
      <c r="M4113" s="184"/>
      <c r="N4113" s="183"/>
    </row>
    <row r="4114" spans="1:14" x14ac:dyDescent="0.25">
      <c r="A4114"/>
      <c r="B4114"/>
      <c r="C4114"/>
      <c r="D4114"/>
      <c r="E4114"/>
      <c r="F4114"/>
      <c r="G4114"/>
      <c r="H4114"/>
      <c r="I4114"/>
      <c r="J4114" s="183"/>
      <c r="K4114"/>
      <c r="L4114" s="184"/>
      <c r="M4114" s="184"/>
      <c r="N4114" s="183"/>
    </row>
    <row r="4115" spans="1:14" x14ac:dyDescent="0.25">
      <c r="A4115"/>
      <c r="B4115"/>
      <c r="C4115"/>
      <c r="D4115"/>
      <c r="E4115"/>
      <c r="F4115"/>
      <c r="G4115"/>
      <c r="H4115"/>
      <c r="I4115"/>
      <c r="J4115" s="183"/>
      <c r="K4115"/>
      <c r="L4115" s="184"/>
      <c r="M4115" s="184"/>
      <c r="N4115" s="183"/>
    </row>
    <row r="4116" spans="1:14" x14ac:dyDescent="0.25">
      <c r="A4116"/>
      <c r="B4116"/>
      <c r="C4116"/>
      <c r="D4116"/>
      <c r="E4116"/>
      <c r="F4116"/>
      <c r="G4116"/>
      <c r="H4116"/>
      <c r="I4116"/>
      <c r="J4116" s="183"/>
      <c r="K4116"/>
      <c r="L4116" s="184"/>
      <c r="M4116" s="184"/>
      <c r="N4116" s="183"/>
    </row>
    <row r="4117" spans="1:14" x14ac:dyDescent="0.25">
      <c r="A4117"/>
      <c r="B4117"/>
      <c r="C4117"/>
      <c r="D4117"/>
      <c r="E4117"/>
      <c r="F4117"/>
      <c r="G4117"/>
      <c r="H4117"/>
      <c r="I4117"/>
      <c r="J4117" s="183"/>
      <c r="K4117"/>
      <c r="L4117" s="184"/>
      <c r="M4117" s="184"/>
      <c r="N4117" s="183"/>
    </row>
    <row r="4118" spans="1:14" x14ac:dyDescent="0.25">
      <c r="A4118"/>
      <c r="B4118"/>
      <c r="C4118"/>
      <c r="D4118"/>
      <c r="E4118"/>
      <c r="F4118"/>
      <c r="G4118"/>
      <c r="H4118"/>
      <c r="I4118"/>
      <c r="J4118" s="183"/>
      <c r="K4118"/>
      <c r="L4118" s="184"/>
      <c r="M4118" s="184"/>
      <c r="N4118" s="183"/>
    </row>
    <row r="4119" spans="1:14" x14ac:dyDescent="0.25">
      <c r="A4119"/>
      <c r="B4119"/>
      <c r="C4119"/>
      <c r="D4119"/>
      <c r="E4119"/>
      <c r="F4119"/>
      <c r="G4119"/>
      <c r="H4119"/>
      <c r="I4119"/>
      <c r="J4119" s="183"/>
      <c r="K4119"/>
      <c r="L4119" s="184"/>
      <c r="M4119" s="184"/>
      <c r="N4119" s="183"/>
    </row>
    <row r="4120" spans="1:14" x14ac:dyDescent="0.25">
      <c r="A4120"/>
      <c r="B4120"/>
      <c r="C4120"/>
      <c r="D4120"/>
      <c r="E4120"/>
      <c r="F4120"/>
      <c r="G4120"/>
      <c r="H4120"/>
      <c r="I4120"/>
      <c r="J4120" s="183"/>
      <c r="K4120"/>
      <c r="L4120" s="184"/>
      <c r="M4120" s="184"/>
      <c r="N4120" s="183"/>
    </row>
    <row r="4121" spans="1:14" x14ac:dyDescent="0.25">
      <c r="A4121"/>
      <c r="B4121"/>
      <c r="C4121"/>
      <c r="D4121"/>
      <c r="E4121"/>
      <c r="F4121"/>
      <c r="G4121"/>
      <c r="H4121"/>
      <c r="I4121"/>
      <c r="J4121" s="183"/>
      <c r="K4121"/>
      <c r="L4121" s="184"/>
      <c r="M4121" s="184"/>
      <c r="N4121" s="183"/>
    </row>
    <row r="4122" spans="1:14" x14ac:dyDescent="0.25">
      <c r="A4122"/>
      <c r="B4122"/>
      <c r="C4122"/>
      <c r="D4122"/>
      <c r="E4122"/>
      <c r="F4122"/>
      <c r="G4122"/>
      <c r="H4122"/>
      <c r="I4122"/>
      <c r="J4122" s="183"/>
      <c r="K4122"/>
      <c r="L4122" s="184"/>
      <c r="M4122" s="184"/>
      <c r="N4122" s="183"/>
    </row>
    <row r="4123" spans="1:14" x14ac:dyDescent="0.25">
      <c r="A4123"/>
      <c r="B4123"/>
      <c r="C4123"/>
      <c r="D4123"/>
      <c r="E4123"/>
      <c r="F4123"/>
      <c r="G4123"/>
      <c r="H4123"/>
      <c r="I4123"/>
      <c r="J4123" s="183"/>
      <c r="K4123"/>
      <c r="L4123" s="184"/>
      <c r="M4123" s="184"/>
      <c r="N4123" s="183"/>
    </row>
    <row r="4124" spans="1:14" x14ac:dyDescent="0.25">
      <c r="A4124"/>
      <c r="B4124"/>
      <c r="C4124"/>
      <c r="D4124"/>
      <c r="E4124"/>
      <c r="F4124"/>
      <c r="G4124"/>
      <c r="H4124"/>
      <c r="I4124"/>
      <c r="J4124" s="183"/>
      <c r="K4124"/>
      <c r="L4124" s="184"/>
      <c r="M4124" s="184"/>
      <c r="N4124" s="183"/>
    </row>
    <row r="4125" spans="1:14" x14ac:dyDescent="0.25">
      <c r="A4125"/>
      <c r="B4125"/>
      <c r="C4125"/>
      <c r="D4125"/>
      <c r="E4125"/>
      <c r="F4125"/>
      <c r="G4125"/>
      <c r="H4125"/>
      <c r="I4125"/>
      <c r="J4125" s="183"/>
      <c r="K4125"/>
      <c r="L4125" s="184"/>
      <c r="M4125" s="184"/>
      <c r="N4125" s="183"/>
    </row>
    <row r="4126" spans="1:14" x14ac:dyDescent="0.25">
      <c r="A4126"/>
      <c r="B4126"/>
      <c r="C4126"/>
      <c r="D4126"/>
      <c r="E4126"/>
      <c r="F4126"/>
      <c r="G4126"/>
      <c r="H4126"/>
      <c r="I4126"/>
      <c r="J4126" s="183"/>
      <c r="K4126"/>
      <c r="L4126" s="184"/>
      <c r="M4126" s="184"/>
      <c r="N4126" s="183"/>
    </row>
    <row r="4127" spans="1:14" x14ac:dyDescent="0.25">
      <c r="A4127"/>
      <c r="B4127"/>
      <c r="C4127"/>
      <c r="D4127"/>
      <c r="E4127"/>
      <c r="F4127"/>
      <c r="G4127"/>
      <c r="H4127"/>
      <c r="I4127"/>
      <c r="J4127" s="183"/>
      <c r="K4127"/>
      <c r="L4127" s="184"/>
      <c r="M4127" s="184"/>
      <c r="N4127" s="183"/>
    </row>
    <row r="4128" spans="1:14" x14ac:dyDescent="0.25">
      <c r="A4128"/>
      <c r="B4128"/>
      <c r="C4128"/>
      <c r="D4128"/>
      <c r="E4128"/>
      <c r="F4128"/>
      <c r="G4128"/>
      <c r="H4128"/>
      <c r="I4128"/>
      <c r="J4128" s="183"/>
      <c r="K4128"/>
      <c r="L4128" s="184"/>
      <c r="M4128" s="184"/>
      <c r="N4128" s="183"/>
    </row>
    <row r="4129" spans="1:14" x14ac:dyDescent="0.25">
      <c r="A4129"/>
      <c r="B4129"/>
      <c r="C4129"/>
      <c r="D4129"/>
      <c r="E4129"/>
      <c r="F4129"/>
      <c r="G4129"/>
      <c r="H4129"/>
      <c r="I4129"/>
      <c r="J4129" s="183"/>
      <c r="K4129"/>
      <c r="L4129" s="184"/>
      <c r="M4129" s="184"/>
      <c r="N4129" s="183"/>
    </row>
    <row r="4130" spans="1:14" x14ac:dyDescent="0.25">
      <c r="A4130"/>
      <c r="B4130"/>
      <c r="C4130"/>
      <c r="D4130"/>
      <c r="E4130"/>
      <c r="F4130"/>
      <c r="G4130"/>
      <c r="H4130"/>
      <c r="I4130"/>
      <c r="J4130" s="183"/>
      <c r="K4130"/>
      <c r="L4130" s="184"/>
      <c r="M4130" s="184"/>
      <c r="N4130" s="183"/>
    </row>
    <row r="4131" spans="1:14" x14ac:dyDescent="0.25">
      <c r="A4131"/>
      <c r="B4131"/>
      <c r="C4131"/>
      <c r="D4131"/>
      <c r="E4131"/>
      <c r="F4131"/>
      <c r="G4131"/>
      <c r="H4131"/>
      <c r="I4131"/>
      <c r="J4131" s="183"/>
      <c r="K4131"/>
      <c r="L4131" s="184"/>
      <c r="M4131" s="184"/>
      <c r="N4131" s="183"/>
    </row>
    <row r="4132" spans="1:14" x14ac:dyDescent="0.25">
      <c r="A4132"/>
      <c r="B4132"/>
      <c r="C4132"/>
      <c r="D4132"/>
      <c r="E4132"/>
      <c r="F4132"/>
      <c r="G4132"/>
      <c r="H4132"/>
      <c r="I4132"/>
      <c r="J4132" s="183"/>
      <c r="K4132"/>
      <c r="L4132" s="184"/>
      <c r="M4132" s="184"/>
      <c r="N4132" s="183"/>
    </row>
    <row r="4133" spans="1:14" x14ac:dyDescent="0.25">
      <c r="A4133"/>
      <c r="B4133"/>
      <c r="C4133"/>
      <c r="D4133"/>
      <c r="E4133"/>
      <c r="F4133"/>
      <c r="G4133"/>
      <c r="H4133"/>
      <c r="I4133"/>
      <c r="J4133" s="183"/>
      <c r="K4133"/>
      <c r="L4133" s="184"/>
      <c r="M4133" s="184"/>
      <c r="N4133" s="183"/>
    </row>
    <row r="4134" spans="1:14" x14ac:dyDescent="0.25">
      <c r="A4134"/>
      <c r="B4134"/>
      <c r="C4134"/>
      <c r="D4134"/>
      <c r="E4134"/>
      <c r="F4134"/>
      <c r="G4134"/>
      <c r="H4134"/>
      <c r="I4134"/>
      <c r="J4134" s="183"/>
      <c r="K4134"/>
      <c r="L4134" s="184"/>
      <c r="M4134" s="184"/>
      <c r="N4134" s="183"/>
    </row>
    <row r="4135" spans="1:14" x14ac:dyDescent="0.25">
      <c r="A4135"/>
      <c r="B4135"/>
      <c r="C4135"/>
      <c r="D4135"/>
      <c r="E4135"/>
      <c r="F4135"/>
      <c r="G4135"/>
      <c r="H4135"/>
      <c r="I4135"/>
      <c r="J4135" s="183"/>
      <c r="K4135"/>
      <c r="L4135" s="184"/>
      <c r="M4135" s="184"/>
      <c r="N4135" s="183"/>
    </row>
    <row r="4136" spans="1:14" x14ac:dyDescent="0.25">
      <c r="A4136"/>
      <c r="B4136"/>
      <c r="C4136"/>
      <c r="D4136"/>
      <c r="E4136"/>
      <c r="F4136"/>
      <c r="G4136"/>
      <c r="H4136"/>
      <c r="I4136"/>
      <c r="J4136" s="183"/>
      <c r="K4136"/>
      <c r="L4136" s="184"/>
      <c r="M4136" s="184"/>
      <c r="N4136" s="183"/>
    </row>
    <row r="4137" spans="1:14" x14ac:dyDescent="0.25">
      <c r="A4137"/>
      <c r="B4137"/>
      <c r="C4137"/>
      <c r="D4137"/>
      <c r="E4137"/>
      <c r="F4137"/>
      <c r="G4137"/>
      <c r="H4137"/>
      <c r="I4137"/>
      <c r="J4137" s="183"/>
      <c r="K4137"/>
      <c r="L4137" s="184"/>
      <c r="M4137" s="184"/>
      <c r="N4137" s="183"/>
    </row>
    <row r="4138" spans="1:14" x14ac:dyDescent="0.25">
      <c r="A4138"/>
      <c r="B4138"/>
      <c r="C4138"/>
      <c r="D4138"/>
      <c r="E4138"/>
      <c r="F4138"/>
      <c r="G4138"/>
      <c r="H4138"/>
      <c r="I4138"/>
      <c r="J4138" s="183"/>
      <c r="K4138"/>
      <c r="L4138" s="184"/>
      <c r="M4138" s="184"/>
      <c r="N4138" s="183"/>
    </row>
    <row r="4139" spans="1:14" x14ac:dyDescent="0.25">
      <c r="A4139"/>
      <c r="B4139"/>
      <c r="C4139"/>
      <c r="D4139"/>
      <c r="E4139"/>
      <c r="F4139"/>
      <c r="G4139"/>
      <c r="H4139"/>
      <c r="I4139"/>
      <c r="J4139" s="183"/>
      <c r="K4139"/>
      <c r="L4139" s="184"/>
      <c r="M4139" s="184"/>
      <c r="N4139" s="183"/>
    </row>
    <row r="4140" spans="1:14" x14ac:dyDescent="0.25">
      <c r="A4140"/>
      <c r="B4140"/>
      <c r="C4140"/>
      <c r="D4140"/>
      <c r="E4140"/>
      <c r="F4140"/>
      <c r="G4140"/>
      <c r="H4140"/>
      <c r="I4140"/>
      <c r="J4140" s="183"/>
      <c r="K4140"/>
      <c r="L4140" s="184"/>
      <c r="M4140" s="184"/>
      <c r="N4140" s="183"/>
    </row>
    <row r="4141" spans="1:14" x14ac:dyDescent="0.25">
      <c r="A4141"/>
      <c r="B4141"/>
      <c r="C4141"/>
      <c r="D4141"/>
      <c r="E4141"/>
      <c r="F4141"/>
      <c r="G4141"/>
      <c r="H4141"/>
      <c r="I4141"/>
      <c r="J4141" s="183"/>
      <c r="K4141"/>
      <c r="L4141" s="184"/>
      <c r="M4141" s="184"/>
      <c r="N4141" s="183"/>
    </row>
    <row r="4142" spans="1:14" x14ac:dyDescent="0.25">
      <c r="A4142"/>
      <c r="B4142"/>
      <c r="C4142"/>
      <c r="D4142"/>
      <c r="E4142"/>
      <c r="F4142"/>
      <c r="G4142"/>
      <c r="H4142"/>
      <c r="I4142"/>
      <c r="J4142" s="183"/>
      <c r="K4142"/>
      <c r="L4142" s="184"/>
      <c r="M4142" s="184"/>
      <c r="N4142" s="183"/>
    </row>
    <row r="4143" spans="1:14" x14ac:dyDescent="0.25">
      <c r="A4143"/>
      <c r="B4143"/>
      <c r="C4143"/>
      <c r="D4143"/>
      <c r="E4143"/>
      <c r="F4143"/>
      <c r="G4143"/>
      <c r="H4143"/>
      <c r="I4143"/>
      <c r="J4143" s="183"/>
      <c r="K4143"/>
      <c r="L4143" s="184"/>
      <c r="M4143" s="184"/>
      <c r="N4143" s="183"/>
    </row>
    <row r="4144" spans="1:14" x14ac:dyDescent="0.25">
      <c r="A4144"/>
      <c r="B4144"/>
      <c r="C4144"/>
      <c r="D4144"/>
      <c r="E4144"/>
      <c r="F4144"/>
      <c r="G4144"/>
      <c r="H4144"/>
      <c r="I4144"/>
      <c r="J4144" s="183"/>
      <c r="K4144"/>
      <c r="L4144" s="184"/>
      <c r="M4144" s="184"/>
      <c r="N4144" s="183"/>
    </row>
    <row r="4145" spans="1:14" x14ac:dyDescent="0.25">
      <c r="A4145"/>
      <c r="B4145"/>
      <c r="C4145"/>
      <c r="D4145"/>
      <c r="E4145"/>
      <c r="F4145"/>
      <c r="G4145"/>
      <c r="H4145"/>
      <c r="I4145"/>
      <c r="J4145" s="183"/>
      <c r="K4145"/>
      <c r="L4145" s="184"/>
      <c r="M4145" s="184"/>
      <c r="N4145" s="183"/>
    </row>
    <row r="4146" spans="1:14" x14ac:dyDescent="0.25">
      <c r="A4146"/>
      <c r="B4146"/>
      <c r="C4146"/>
      <c r="D4146"/>
      <c r="E4146"/>
      <c r="F4146"/>
      <c r="G4146"/>
      <c r="H4146"/>
      <c r="I4146"/>
      <c r="J4146" s="183"/>
      <c r="K4146"/>
      <c r="L4146" s="184"/>
      <c r="M4146" s="184"/>
      <c r="N4146" s="183"/>
    </row>
    <row r="4147" spans="1:14" x14ac:dyDescent="0.25">
      <c r="A4147"/>
      <c r="B4147"/>
      <c r="C4147"/>
      <c r="D4147"/>
      <c r="E4147"/>
      <c r="F4147"/>
      <c r="G4147"/>
      <c r="H4147"/>
      <c r="I4147"/>
      <c r="J4147" s="183"/>
      <c r="K4147"/>
      <c r="L4147" s="184"/>
      <c r="M4147" s="184"/>
      <c r="N4147" s="183"/>
    </row>
    <row r="4148" spans="1:14" x14ac:dyDescent="0.25">
      <c r="A4148"/>
      <c r="B4148"/>
      <c r="C4148"/>
      <c r="D4148"/>
      <c r="E4148"/>
      <c r="F4148"/>
      <c r="G4148"/>
      <c r="H4148"/>
      <c r="I4148"/>
      <c r="J4148" s="183"/>
      <c r="K4148"/>
      <c r="L4148" s="184"/>
      <c r="M4148" s="184"/>
      <c r="N4148" s="183"/>
    </row>
    <row r="4149" spans="1:14" x14ac:dyDescent="0.25">
      <c r="A4149"/>
      <c r="B4149"/>
      <c r="C4149"/>
      <c r="D4149"/>
      <c r="E4149"/>
      <c r="F4149"/>
      <c r="G4149"/>
      <c r="H4149"/>
      <c r="I4149"/>
      <c r="J4149" s="183"/>
      <c r="K4149"/>
      <c r="L4149" s="184"/>
      <c r="M4149" s="184"/>
      <c r="N4149" s="183"/>
    </row>
    <row r="4150" spans="1:14" x14ac:dyDescent="0.25">
      <c r="A4150"/>
      <c r="B4150"/>
      <c r="C4150"/>
      <c r="D4150"/>
      <c r="E4150"/>
      <c r="F4150"/>
      <c r="G4150"/>
      <c r="H4150"/>
      <c r="I4150"/>
      <c r="J4150" s="183"/>
      <c r="K4150"/>
      <c r="L4150" s="184"/>
      <c r="M4150" s="184"/>
      <c r="N4150" s="183"/>
    </row>
    <row r="4151" spans="1:14" x14ac:dyDescent="0.25">
      <c r="A4151"/>
      <c r="B4151"/>
      <c r="C4151"/>
      <c r="D4151"/>
      <c r="E4151"/>
      <c r="F4151"/>
      <c r="G4151"/>
      <c r="H4151"/>
      <c r="I4151"/>
      <c r="J4151" s="183"/>
      <c r="K4151"/>
      <c r="L4151" s="184"/>
      <c r="M4151" s="184"/>
      <c r="N4151" s="183"/>
    </row>
    <row r="4152" spans="1:14" x14ac:dyDescent="0.25">
      <c r="A4152"/>
      <c r="B4152"/>
      <c r="C4152"/>
      <c r="D4152"/>
      <c r="E4152"/>
      <c r="F4152"/>
      <c r="G4152"/>
      <c r="H4152"/>
      <c r="I4152"/>
      <c r="J4152" s="183"/>
      <c r="K4152"/>
      <c r="L4152" s="184"/>
      <c r="M4152" s="184"/>
      <c r="N4152" s="183"/>
    </row>
    <row r="4153" spans="1:14" x14ac:dyDescent="0.25">
      <c r="A4153"/>
      <c r="B4153"/>
      <c r="C4153"/>
      <c r="D4153"/>
      <c r="E4153"/>
      <c r="F4153"/>
      <c r="G4153"/>
      <c r="H4153"/>
      <c r="I4153"/>
      <c r="J4153" s="183"/>
      <c r="K4153"/>
      <c r="L4153" s="184"/>
      <c r="M4153" s="184"/>
      <c r="N4153" s="183"/>
    </row>
    <row r="4154" spans="1:14" x14ac:dyDescent="0.25">
      <c r="A4154"/>
      <c r="B4154"/>
      <c r="C4154"/>
      <c r="D4154"/>
      <c r="E4154"/>
      <c r="F4154"/>
      <c r="G4154"/>
      <c r="H4154"/>
      <c r="I4154"/>
      <c r="J4154" s="183"/>
      <c r="K4154"/>
      <c r="L4154" s="184"/>
      <c r="M4154" s="184"/>
      <c r="N4154" s="183"/>
    </row>
    <row r="4155" spans="1:14" x14ac:dyDescent="0.25">
      <c r="A4155"/>
      <c r="B4155"/>
      <c r="C4155"/>
      <c r="D4155"/>
      <c r="E4155"/>
      <c r="F4155"/>
      <c r="G4155"/>
      <c r="H4155"/>
      <c r="I4155"/>
      <c r="J4155" s="183"/>
      <c r="K4155"/>
      <c r="L4155" s="184"/>
      <c r="M4155" s="184"/>
      <c r="N4155" s="183"/>
    </row>
    <row r="4156" spans="1:14" x14ac:dyDescent="0.25">
      <c r="A4156"/>
      <c r="B4156"/>
      <c r="C4156"/>
      <c r="D4156"/>
      <c r="E4156"/>
      <c r="F4156"/>
      <c r="G4156"/>
      <c r="H4156"/>
      <c r="I4156"/>
      <c r="J4156" s="183"/>
      <c r="K4156"/>
      <c r="L4156" s="184"/>
      <c r="M4156" s="184"/>
      <c r="N4156" s="183"/>
    </row>
    <row r="4157" spans="1:14" x14ac:dyDescent="0.25">
      <c r="A4157"/>
      <c r="B4157"/>
      <c r="C4157"/>
      <c r="D4157"/>
      <c r="E4157"/>
      <c r="F4157"/>
      <c r="G4157"/>
      <c r="H4157"/>
      <c r="I4157"/>
      <c r="J4157" s="183"/>
      <c r="K4157"/>
      <c r="L4157" s="184"/>
      <c r="M4157" s="184"/>
      <c r="N4157" s="183"/>
    </row>
    <row r="4158" spans="1:14" x14ac:dyDescent="0.25">
      <c r="A4158"/>
      <c r="B4158"/>
      <c r="C4158"/>
      <c r="D4158"/>
      <c r="E4158"/>
      <c r="F4158"/>
      <c r="G4158"/>
      <c r="H4158"/>
      <c r="I4158"/>
      <c r="J4158" s="183"/>
      <c r="K4158"/>
      <c r="L4158" s="184"/>
      <c r="M4158" s="184"/>
      <c r="N4158" s="183"/>
    </row>
    <row r="4159" spans="1:14" x14ac:dyDescent="0.25">
      <c r="A4159"/>
      <c r="B4159"/>
      <c r="C4159"/>
      <c r="D4159"/>
      <c r="E4159"/>
      <c r="F4159"/>
      <c r="G4159"/>
      <c r="H4159"/>
      <c r="I4159"/>
      <c r="J4159" s="183"/>
      <c r="K4159"/>
      <c r="L4159" s="184"/>
      <c r="M4159" s="184"/>
      <c r="N4159" s="183"/>
    </row>
    <row r="4160" spans="1:14" x14ac:dyDescent="0.25">
      <c r="A4160"/>
      <c r="B4160"/>
      <c r="C4160"/>
      <c r="D4160"/>
      <c r="E4160"/>
      <c r="F4160"/>
      <c r="G4160"/>
      <c r="H4160"/>
      <c r="I4160"/>
      <c r="J4160" s="183"/>
      <c r="K4160"/>
      <c r="L4160" s="184"/>
      <c r="M4160" s="184"/>
      <c r="N4160" s="183"/>
    </row>
    <row r="4161" spans="1:14" x14ac:dyDescent="0.25">
      <c r="A4161"/>
      <c r="B4161"/>
      <c r="C4161"/>
      <c r="D4161"/>
      <c r="E4161"/>
      <c r="F4161"/>
      <c r="G4161"/>
      <c r="H4161"/>
      <c r="I4161"/>
      <c r="J4161" s="183"/>
      <c r="K4161"/>
      <c r="L4161" s="184"/>
      <c r="M4161" s="184"/>
      <c r="N4161" s="183"/>
    </row>
    <row r="4162" spans="1:14" x14ac:dyDescent="0.25">
      <c r="A4162"/>
      <c r="B4162"/>
      <c r="C4162"/>
      <c r="D4162"/>
      <c r="E4162"/>
      <c r="F4162"/>
      <c r="G4162"/>
      <c r="H4162"/>
      <c r="I4162"/>
      <c r="J4162" s="183"/>
      <c r="K4162"/>
      <c r="L4162" s="184"/>
      <c r="M4162" s="184"/>
      <c r="N4162" s="183"/>
    </row>
    <row r="4163" spans="1:14" x14ac:dyDescent="0.25">
      <c r="A4163"/>
      <c r="B4163"/>
      <c r="C4163"/>
      <c r="D4163"/>
      <c r="E4163"/>
      <c r="F4163"/>
      <c r="G4163"/>
      <c r="H4163"/>
      <c r="I4163"/>
      <c r="J4163" s="183"/>
      <c r="K4163"/>
      <c r="L4163" s="184"/>
      <c r="M4163" s="184"/>
      <c r="N4163" s="183"/>
    </row>
    <row r="4164" spans="1:14" x14ac:dyDescent="0.25">
      <c r="A4164"/>
      <c r="B4164"/>
      <c r="C4164"/>
      <c r="D4164"/>
      <c r="E4164"/>
      <c r="F4164"/>
      <c r="G4164"/>
      <c r="H4164"/>
      <c r="I4164"/>
      <c r="J4164" s="183"/>
      <c r="K4164"/>
      <c r="L4164" s="184"/>
      <c r="M4164" s="184"/>
      <c r="N4164" s="183"/>
    </row>
    <row r="4165" spans="1:14" x14ac:dyDescent="0.25">
      <c r="A4165"/>
      <c r="B4165"/>
      <c r="C4165"/>
      <c r="D4165"/>
      <c r="E4165"/>
      <c r="F4165"/>
      <c r="G4165"/>
      <c r="H4165"/>
      <c r="I4165"/>
      <c r="J4165" s="183"/>
      <c r="K4165"/>
      <c r="L4165" s="184"/>
      <c r="M4165" s="184"/>
      <c r="N4165" s="183"/>
    </row>
    <row r="4166" spans="1:14" x14ac:dyDescent="0.25">
      <c r="A4166"/>
      <c r="B4166"/>
      <c r="C4166"/>
      <c r="D4166"/>
      <c r="E4166"/>
      <c r="F4166"/>
      <c r="G4166"/>
      <c r="H4166"/>
      <c r="I4166"/>
      <c r="J4166" s="183"/>
      <c r="K4166"/>
      <c r="L4166" s="184"/>
      <c r="M4166" s="184"/>
      <c r="N4166" s="183"/>
    </row>
    <row r="4167" spans="1:14" x14ac:dyDescent="0.25">
      <c r="A4167"/>
      <c r="B4167"/>
      <c r="C4167"/>
      <c r="D4167"/>
      <c r="E4167"/>
      <c r="F4167"/>
      <c r="G4167"/>
      <c r="H4167"/>
      <c r="I4167"/>
      <c r="J4167" s="183"/>
      <c r="K4167"/>
      <c r="L4167" s="184"/>
      <c r="M4167" s="184"/>
      <c r="N4167" s="183"/>
    </row>
    <row r="4168" spans="1:14" x14ac:dyDescent="0.25">
      <c r="A4168"/>
      <c r="B4168"/>
      <c r="C4168"/>
      <c r="D4168"/>
      <c r="E4168"/>
      <c r="F4168"/>
      <c r="G4168"/>
      <c r="H4168"/>
      <c r="I4168"/>
      <c r="J4168" s="183"/>
      <c r="K4168"/>
      <c r="L4168" s="184"/>
      <c r="M4168" s="184"/>
      <c r="N4168" s="183"/>
    </row>
    <row r="4169" spans="1:14" x14ac:dyDescent="0.25">
      <c r="A4169"/>
      <c r="B4169"/>
      <c r="C4169"/>
      <c r="D4169"/>
      <c r="E4169"/>
      <c r="F4169"/>
      <c r="G4169"/>
      <c r="H4169"/>
      <c r="I4169"/>
      <c r="J4169" s="183"/>
      <c r="K4169"/>
      <c r="L4169" s="184"/>
      <c r="M4169" s="184"/>
      <c r="N4169" s="183"/>
    </row>
    <row r="4170" spans="1:14" x14ac:dyDescent="0.25">
      <c r="A4170"/>
      <c r="B4170"/>
      <c r="C4170"/>
      <c r="D4170"/>
      <c r="E4170"/>
      <c r="F4170"/>
      <c r="G4170"/>
      <c r="H4170"/>
      <c r="I4170"/>
      <c r="J4170" s="183"/>
      <c r="K4170"/>
      <c r="L4170" s="184"/>
      <c r="M4170" s="184"/>
      <c r="N4170" s="183"/>
    </row>
    <row r="4171" spans="1:14" x14ac:dyDescent="0.25">
      <c r="A4171"/>
      <c r="B4171"/>
      <c r="C4171"/>
      <c r="D4171"/>
      <c r="E4171"/>
      <c r="F4171"/>
      <c r="G4171"/>
      <c r="H4171"/>
      <c r="I4171"/>
      <c r="J4171" s="183"/>
      <c r="K4171"/>
      <c r="L4171" s="184"/>
      <c r="M4171" s="184"/>
      <c r="N4171" s="183"/>
    </row>
    <row r="4172" spans="1:14" x14ac:dyDescent="0.25">
      <c r="A4172"/>
      <c r="B4172"/>
      <c r="C4172"/>
      <c r="D4172"/>
      <c r="E4172"/>
      <c r="F4172"/>
      <c r="G4172"/>
      <c r="H4172"/>
      <c r="I4172"/>
      <c r="J4172" s="183"/>
      <c r="K4172"/>
      <c r="L4172" s="184"/>
      <c r="M4172" s="184"/>
      <c r="N4172" s="183"/>
    </row>
    <row r="4173" spans="1:14" x14ac:dyDescent="0.25">
      <c r="A4173"/>
      <c r="B4173"/>
      <c r="C4173"/>
      <c r="D4173"/>
      <c r="E4173"/>
      <c r="F4173"/>
      <c r="G4173"/>
      <c r="H4173"/>
      <c r="I4173"/>
      <c r="J4173" s="183"/>
      <c r="K4173"/>
      <c r="L4173" s="184"/>
      <c r="M4173" s="184"/>
      <c r="N4173" s="183"/>
    </row>
    <row r="4174" spans="1:14" x14ac:dyDescent="0.25">
      <c r="A4174"/>
      <c r="B4174"/>
      <c r="C4174"/>
      <c r="D4174"/>
      <c r="E4174"/>
      <c r="F4174"/>
      <c r="G4174"/>
      <c r="H4174"/>
      <c r="I4174"/>
      <c r="J4174" s="183"/>
      <c r="K4174"/>
      <c r="L4174" s="184"/>
      <c r="M4174" s="184"/>
      <c r="N4174" s="183"/>
    </row>
    <row r="4175" spans="1:14" x14ac:dyDescent="0.25">
      <c r="A4175"/>
      <c r="B4175"/>
      <c r="C4175"/>
      <c r="D4175"/>
      <c r="E4175"/>
      <c r="F4175"/>
      <c r="G4175"/>
      <c r="H4175"/>
      <c r="I4175"/>
      <c r="J4175" s="183"/>
      <c r="K4175"/>
      <c r="L4175" s="184"/>
      <c r="M4175" s="184"/>
      <c r="N4175" s="183"/>
    </row>
    <row r="4176" spans="1:14" x14ac:dyDescent="0.25">
      <c r="A4176"/>
      <c r="B4176"/>
      <c r="C4176"/>
      <c r="D4176"/>
      <c r="E4176"/>
      <c r="F4176"/>
      <c r="G4176"/>
      <c r="H4176"/>
      <c r="I4176"/>
      <c r="J4176" s="183"/>
      <c r="K4176"/>
      <c r="L4176" s="184"/>
      <c r="M4176" s="184"/>
      <c r="N4176" s="183"/>
    </row>
    <row r="4177" spans="1:14" x14ac:dyDescent="0.25">
      <c r="A4177"/>
      <c r="B4177"/>
      <c r="C4177"/>
      <c r="D4177"/>
      <c r="E4177"/>
      <c r="F4177"/>
      <c r="G4177"/>
      <c r="H4177"/>
      <c r="I4177"/>
      <c r="J4177" s="183"/>
      <c r="K4177"/>
      <c r="L4177" s="184"/>
      <c r="M4177" s="184"/>
      <c r="N4177" s="183"/>
    </row>
    <row r="4178" spans="1:14" x14ac:dyDescent="0.25">
      <c r="A4178"/>
      <c r="B4178"/>
      <c r="C4178"/>
      <c r="D4178"/>
      <c r="E4178"/>
      <c r="F4178"/>
      <c r="G4178"/>
      <c r="H4178"/>
      <c r="I4178"/>
      <c r="J4178" s="183"/>
      <c r="K4178"/>
      <c r="L4178" s="184"/>
      <c r="M4178" s="184"/>
      <c r="N4178" s="183"/>
    </row>
    <row r="4179" spans="1:14" x14ac:dyDescent="0.25">
      <c r="A4179"/>
      <c r="B4179"/>
      <c r="C4179"/>
      <c r="D4179"/>
      <c r="E4179"/>
      <c r="F4179"/>
      <c r="G4179"/>
      <c r="H4179"/>
      <c r="I4179"/>
      <c r="J4179" s="183"/>
      <c r="K4179"/>
      <c r="L4179" s="184"/>
      <c r="M4179" s="184"/>
      <c r="N4179" s="183"/>
    </row>
    <row r="4180" spans="1:14" x14ac:dyDescent="0.25">
      <c r="A4180"/>
      <c r="B4180"/>
      <c r="C4180"/>
      <c r="D4180"/>
      <c r="E4180"/>
      <c r="F4180"/>
      <c r="G4180"/>
      <c r="H4180"/>
      <c r="I4180"/>
      <c r="J4180" s="183"/>
      <c r="K4180"/>
      <c r="L4180" s="184"/>
      <c r="M4180" s="184"/>
      <c r="N4180" s="183"/>
    </row>
    <row r="4181" spans="1:14" x14ac:dyDescent="0.25">
      <c r="A4181"/>
      <c r="B4181"/>
      <c r="C4181"/>
      <c r="D4181"/>
      <c r="E4181"/>
      <c r="F4181"/>
      <c r="G4181"/>
      <c r="H4181"/>
      <c r="I4181"/>
      <c r="J4181" s="183"/>
      <c r="K4181"/>
      <c r="L4181" s="184"/>
      <c r="M4181" s="184"/>
      <c r="N4181" s="183"/>
    </row>
    <row r="4182" spans="1:14" x14ac:dyDescent="0.25">
      <c r="A4182"/>
      <c r="B4182"/>
      <c r="C4182"/>
      <c r="D4182"/>
      <c r="E4182"/>
      <c r="F4182"/>
      <c r="G4182"/>
      <c r="H4182"/>
      <c r="I4182"/>
      <c r="J4182" s="183"/>
      <c r="K4182"/>
      <c r="L4182" s="184"/>
      <c r="M4182" s="184"/>
      <c r="N4182" s="183"/>
    </row>
    <row r="4183" spans="1:14" x14ac:dyDescent="0.25">
      <c r="A4183"/>
      <c r="B4183"/>
      <c r="C4183"/>
      <c r="D4183"/>
      <c r="E4183"/>
      <c r="F4183"/>
      <c r="G4183"/>
      <c r="H4183"/>
      <c r="I4183"/>
      <c r="J4183" s="183"/>
      <c r="K4183"/>
      <c r="L4183" s="184"/>
      <c r="M4183" s="184"/>
      <c r="N4183" s="183"/>
    </row>
    <row r="4184" spans="1:14" x14ac:dyDescent="0.25">
      <c r="A4184"/>
      <c r="B4184"/>
      <c r="C4184"/>
      <c r="D4184"/>
      <c r="E4184"/>
      <c r="F4184"/>
      <c r="G4184"/>
      <c r="H4184"/>
      <c r="I4184"/>
      <c r="J4184" s="183"/>
      <c r="K4184"/>
      <c r="L4184" s="184"/>
      <c r="M4184" s="184"/>
      <c r="N4184" s="183"/>
    </row>
    <row r="4185" spans="1:14" x14ac:dyDescent="0.25">
      <c r="A4185"/>
      <c r="B4185"/>
      <c r="C4185"/>
      <c r="D4185"/>
      <c r="E4185"/>
      <c r="F4185"/>
      <c r="G4185"/>
      <c r="H4185"/>
      <c r="I4185"/>
      <c r="J4185" s="183"/>
      <c r="K4185"/>
      <c r="L4185" s="184"/>
      <c r="M4185" s="184"/>
      <c r="N4185" s="183"/>
    </row>
    <row r="4186" spans="1:14" x14ac:dyDescent="0.25">
      <c r="A4186"/>
      <c r="B4186"/>
      <c r="C4186"/>
      <c r="D4186"/>
      <c r="E4186"/>
      <c r="F4186"/>
      <c r="G4186"/>
      <c r="H4186"/>
      <c r="I4186"/>
      <c r="J4186" s="183"/>
      <c r="K4186"/>
      <c r="L4186" s="184"/>
      <c r="M4186" s="184"/>
      <c r="N4186" s="183"/>
    </row>
    <row r="4187" spans="1:14" x14ac:dyDescent="0.25">
      <c r="A4187"/>
      <c r="B4187"/>
      <c r="C4187"/>
      <c r="D4187"/>
      <c r="E4187"/>
      <c r="F4187"/>
      <c r="G4187"/>
      <c r="H4187"/>
      <c r="I4187"/>
      <c r="J4187" s="183"/>
      <c r="K4187"/>
      <c r="L4187" s="184"/>
      <c r="M4187" s="184"/>
      <c r="N4187" s="183"/>
    </row>
    <row r="4188" spans="1:14" x14ac:dyDescent="0.25">
      <c r="A4188"/>
      <c r="B4188"/>
      <c r="C4188"/>
      <c r="D4188"/>
      <c r="E4188"/>
      <c r="F4188"/>
      <c r="G4188"/>
      <c r="H4188"/>
      <c r="I4188"/>
      <c r="J4188" s="183"/>
      <c r="K4188"/>
      <c r="L4188" s="184"/>
      <c r="M4188" s="184"/>
      <c r="N4188" s="183"/>
    </row>
    <row r="4189" spans="1:14" x14ac:dyDescent="0.25">
      <c r="A4189"/>
      <c r="B4189"/>
      <c r="C4189"/>
      <c r="D4189"/>
      <c r="E4189"/>
      <c r="F4189"/>
      <c r="G4189"/>
      <c r="H4189"/>
      <c r="I4189"/>
      <c r="J4189" s="183"/>
      <c r="K4189"/>
      <c r="L4189" s="184"/>
      <c r="M4189" s="184"/>
      <c r="N4189" s="183"/>
    </row>
    <row r="4190" spans="1:14" x14ac:dyDescent="0.25">
      <c r="A4190"/>
      <c r="B4190"/>
      <c r="C4190"/>
      <c r="D4190"/>
      <c r="E4190"/>
      <c r="F4190"/>
      <c r="G4190"/>
      <c r="H4190"/>
      <c r="I4190"/>
      <c r="J4190" s="183"/>
      <c r="K4190"/>
      <c r="L4190" s="184"/>
      <c r="M4190" s="184"/>
      <c r="N4190" s="183"/>
    </row>
    <row r="4191" spans="1:14" x14ac:dyDescent="0.25">
      <c r="A4191"/>
      <c r="B4191"/>
      <c r="C4191"/>
      <c r="D4191"/>
      <c r="E4191"/>
      <c r="F4191"/>
      <c r="G4191"/>
      <c r="H4191"/>
      <c r="I4191"/>
      <c r="J4191" s="183"/>
      <c r="K4191"/>
      <c r="L4191" s="184"/>
      <c r="M4191" s="184"/>
      <c r="N4191" s="183"/>
    </row>
    <row r="4192" spans="1:14" x14ac:dyDescent="0.25">
      <c r="A4192"/>
      <c r="B4192"/>
      <c r="C4192"/>
      <c r="D4192"/>
      <c r="E4192"/>
      <c r="F4192"/>
      <c r="G4192"/>
      <c r="H4192"/>
      <c r="I4192"/>
      <c r="J4192" s="183"/>
      <c r="K4192"/>
      <c r="L4192" s="184"/>
      <c r="M4192" s="184"/>
      <c r="N4192" s="183"/>
    </row>
    <row r="4193" spans="1:14" x14ac:dyDescent="0.25">
      <c r="A4193"/>
      <c r="B4193"/>
      <c r="C4193"/>
      <c r="D4193"/>
      <c r="E4193"/>
      <c r="F4193"/>
      <c r="G4193"/>
      <c r="H4193"/>
      <c r="I4193"/>
      <c r="J4193" s="183"/>
      <c r="K4193"/>
      <c r="L4193" s="184"/>
      <c r="M4193" s="184"/>
      <c r="N4193" s="183"/>
    </row>
    <row r="4194" spans="1:14" x14ac:dyDescent="0.25">
      <c r="A4194"/>
      <c r="B4194"/>
      <c r="C4194"/>
      <c r="D4194"/>
      <c r="E4194"/>
      <c r="F4194"/>
      <c r="G4194"/>
      <c r="H4194"/>
      <c r="I4194"/>
      <c r="J4194" s="183"/>
      <c r="K4194"/>
      <c r="L4194" s="184"/>
      <c r="M4194" s="184"/>
      <c r="N4194" s="183"/>
    </row>
    <row r="4195" spans="1:14" x14ac:dyDescent="0.25">
      <c r="A4195"/>
      <c r="B4195"/>
      <c r="C4195"/>
      <c r="D4195"/>
      <c r="E4195"/>
      <c r="F4195"/>
      <c r="G4195"/>
      <c r="H4195"/>
      <c r="I4195"/>
      <c r="J4195" s="183"/>
      <c r="K4195"/>
      <c r="L4195" s="184"/>
      <c r="M4195" s="184"/>
      <c r="N4195" s="183"/>
    </row>
    <row r="4196" spans="1:14" x14ac:dyDescent="0.25">
      <c r="A4196"/>
      <c r="B4196"/>
      <c r="C4196"/>
      <c r="D4196"/>
      <c r="E4196"/>
      <c r="F4196"/>
      <c r="G4196"/>
      <c r="H4196"/>
      <c r="I4196"/>
      <c r="J4196" s="183"/>
      <c r="K4196"/>
      <c r="L4196" s="184"/>
      <c r="M4196" s="184"/>
      <c r="N4196" s="183"/>
    </row>
    <row r="4197" spans="1:14" x14ac:dyDescent="0.25">
      <c r="A4197"/>
      <c r="B4197"/>
      <c r="C4197"/>
      <c r="D4197"/>
      <c r="E4197"/>
      <c r="F4197"/>
      <c r="G4197"/>
      <c r="H4197"/>
      <c r="I4197"/>
      <c r="J4197" s="183"/>
      <c r="K4197"/>
      <c r="L4197" s="184"/>
      <c r="M4197" s="184"/>
      <c r="N4197" s="183"/>
    </row>
    <row r="4198" spans="1:14" x14ac:dyDescent="0.25">
      <c r="A4198"/>
      <c r="B4198"/>
      <c r="C4198"/>
      <c r="D4198"/>
      <c r="E4198"/>
      <c r="F4198"/>
      <c r="G4198"/>
      <c r="H4198"/>
      <c r="I4198"/>
      <c r="J4198" s="183"/>
      <c r="K4198"/>
      <c r="L4198" s="184"/>
      <c r="M4198" s="184"/>
      <c r="N4198" s="183"/>
    </row>
    <row r="4199" spans="1:14" x14ac:dyDescent="0.25">
      <c r="A4199"/>
      <c r="B4199"/>
      <c r="C4199"/>
      <c r="D4199"/>
      <c r="E4199"/>
      <c r="F4199"/>
      <c r="G4199"/>
      <c r="H4199"/>
      <c r="I4199"/>
      <c r="J4199" s="183"/>
      <c r="K4199"/>
      <c r="L4199" s="184"/>
      <c r="M4199" s="184"/>
      <c r="N4199" s="183"/>
    </row>
    <row r="4200" spans="1:14" x14ac:dyDescent="0.25">
      <c r="A4200"/>
      <c r="B4200"/>
      <c r="C4200"/>
      <c r="D4200"/>
      <c r="E4200"/>
      <c r="F4200"/>
      <c r="G4200"/>
      <c r="H4200"/>
      <c r="I4200"/>
      <c r="J4200" s="183"/>
      <c r="K4200"/>
      <c r="L4200" s="184"/>
      <c r="M4200" s="184"/>
      <c r="N4200" s="183"/>
    </row>
    <row r="4201" spans="1:14" x14ac:dyDescent="0.25">
      <c r="A4201"/>
      <c r="B4201"/>
      <c r="C4201"/>
      <c r="D4201"/>
      <c r="E4201"/>
      <c r="F4201"/>
      <c r="G4201"/>
      <c r="H4201"/>
      <c r="I4201"/>
      <c r="J4201" s="183"/>
      <c r="K4201"/>
      <c r="L4201" s="184"/>
      <c r="M4201" s="184"/>
      <c r="N4201" s="183"/>
    </row>
    <row r="4202" spans="1:14" x14ac:dyDescent="0.25">
      <c r="A4202"/>
      <c r="B4202"/>
      <c r="C4202"/>
      <c r="D4202"/>
      <c r="E4202"/>
      <c r="F4202"/>
      <c r="G4202"/>
      <c r="H4202"/>
      <c r="I4202"/>
      <c r="J4202" s="183"/>
      <c r="K4202"/>
      <c r="L4202" s="184"/>
      <c r="M4202" s="184"/>
      <c r="N4202" s="183"/>
    </row>
    <row r="4203" spans="1:14" x14ac:dyDescent="0.25">
      <c r="A4203"/>
      <c r="B4203"/>
      <c r="C4203"/>
      <c r="D4203"/>
      <c r="E4203"/>
      <c r="F4203"/>
      <c r="G4203"/>
      <c r="H4203"/>
      <c r="I4203"/>
      <c r="J4203" s="183"/>
      <c r="K4203"/>
      <c r="L4203" s="184"/>
      <c r="M4203" s="184"/>
      <c r="N4203" s="183"/>
    </row>
    <row r="4204" spans="1:14" x14ac:dyDescent="0.25">
      <c r="A4204"/>
      <c r="B4204"/>
      <c r="C4204"/>
      <c r="D4204"/>
      <c r="E4204"/>
      <c r="F4204"/>
      <c r="G4204"/>
      <c r="H4204"/>
      <c r="I4204"/>
      <c r="J4204" s="183"/>
      <c r="K4204"/>
      <c r="L4204" s="184"/>
      <c r="M4204" s="184"/>
      <c r="N4204" s="183"/>
    </row>
    <row r="4205" spans="1:14" x14ac:dyDescent="0.25">
      <c r="A4205"/>
      <c r="B4205"/>
      <c r="C4205"/>
      <c r="D4205"/>
      <c r="E4205"/>
      <c r="F4205"/>
      <c r="G4205"/>
      <c r="H4205"/>
      <c r="I4205"/>
      <c r="J4205" s="183"/>
      <c r="K4205"/>
      <c r="L4205" s="184"/>
      <c r="M4205" s="184"/>
      <c r="N4205" s="183"/>
    </row>
    <row r="4206" spans="1:14" x14ac:dyDescent="0.25">
      <c r="A4206"/>
      <c r="B4206"/>
      <c r="C4206"/>
      <c r="D4206"/>
      <c r="E4206"/>
      <c r="F4206"/>
      <c r="G4206"/>
      <c r="H4206"/>
      <c r="I4206"/>
      <c r="J4206" s="183"/>
      <c r="K4206"/>
      <c r="L4206" s="184"/>
      <c r="M4206" s="184"/>
      <c r="N4206" s="183"/>
    </row>
    <row r="4207" spans="1:14" x14ac:dyDescent="0.25">
      <c r="A4207"/>
      <c r="B4207"/>
      <c r="C4207"/>
      <c r="D4207"/>
      <c r="E4207"/>
      <c r="F4207"/>
      <c r="G4207"/>
      <c r="H4207"/>
      <c r="I4207"/>
      <c r="J4207" s="183"/>
      <c r="K4207"/>
      <c r="L4207" s="184"/>
      <c r="M4207" s="184"/>
      <c r="N4207" s="183"/>
    </row>
    <row r="4208" spans="1:14" x14ac:dyDescent="0.25">
      <c r="A4208"/>
      <c r="B4208"/>
      <c r="C4208"/>
      <c r="D4208"/>
      <c r="E4208"/>
      <c r="F4208"/>
      <c r="G4208"/>
      <c r="H4208"/>
      <c r="I4208"/>
      <c r="J4208" s="183"/>
      <c r="K4208"/>
      <c r="L4208" s="184"/>
      <c r="M4208" s="184"/>
      <c r="N4208" s="183"/>
    </row>
    <row r="4209" spans="1:14" x14ac:dyDescent="0.25">
      <c r="A4209"/>
      <c r="B4209"/>
      <c r="C4209"/>
      <c r="D4209"/>
      <c r="E4209"/>
      <c r="F4209"/>
      <c r="G4209"/>
      <c r="H4209"/>
      <c r="I4209"/>
      <c r="J4209" s="183"/>
      <c r="K4209"/>
      <c r="L4209" s="184"/>
      <c r="M4209" s="184"/>
      <c r="N4209" s="183"/>
    </row>
    <row r="4210" spans="1:14" x14ac:dyDescent="0.25">
      <c r="A4210"/>
      <c r="B4210"/>
      <c r="C4210"/>
      <c r="D4210"/>
      <c r="E4210"/>
      <c r="F4210"/>
      <c r="G4210"/>
      <c r="H4210"/>
      <c r="I4210"/>
      <c r="J4210" s="183"/>
      <c r="K4210"/>
      <c r="L4210" s="184"/>
      <c r="M4210" s="184"/>
      <c r="N4210" s="183"/>
    </row>
    <row r="4211" spans="1:14" x14ac:dyDescent="0.25">
      <c r="A4211"/>
      <c r="B4211"/>
      <c r="C4211"/>
      <c r="D4211"/>
      <c r="E4211"/>
      <c r="F4211"/>
      <c r="G4211"/>
      <c r="H4211"/>
      <c r="I4211"/>
      <c r="J4211" s="183"/>
      <c r="K4211"/>
      <c r="L4211" s="184"/>
      <c r="M4211" s="184"/>
      <c r="N4211" s="183"/>
    </row>
    <row r="4212" spans="1:14" x14ac:dyDescent="0.25">
      <c r="A4212"/>
      <c r="B4212"/>
      <c r="C4212"/>
      <c r="D4212"/>
      <c r="E4212"/>
      <c r="F4212"/>
      <c r="G4212"/>
      <c r="H4212"/>
      <c r="I4212"/>
      <c r="J4212" s="183"/>
      <c r="K4212"/>
      <c r="L4212" s="184"/>
      <c r="M4212" s="184"/>
      <c r="N4212" s="183"/>
    </row>
    <row r="4213" spans="1:14" x14ac:dyDescent="0.25">
      <c r="A4213"/>
      <c r="B4213"/>
      <c r="C4213"/>
      <c r="D4213"/>
      <c r="E4213"/>
      <c r="F4213"/>
      <c r="G4213"/>
      <c r="H4213"/>
      <c r="I4213"/>
      <c r="J4213" s="183"/>
      <c r="K4213"/>
      <c r="L4213" s="184"/>
      <c r="M4213" s="184"/>
      <c r="N4213" s="183"/>
    </row>
    <row r="4214" spans="1:14" x14ac:dyDescent="0.25">
      <c r="A4214"/>
      <c r="B4214"/>
      <c r="C4214"/>
      <c r="D4214"/>
      <c r="E4214"/>
      <c r="F4214"/>
      <c r="G4214"/>
      <c r="H4214"/>
      <c r="I4214"/>
      <c r="J4214" s="183"/>
      <c r="K4214"/>
      <c r="L4214" s="184"/>
      <c r="M4214" s="184"/>
      <c r="N4214" s="183"/>
    </row>
    <row r="4215" spans="1:14" x14ac:dyDescent="0.25">
      <c r="A4215"/>
      <c r="B4215"/>
      <c r="C4215"/>
      <c r="D4215"/>
      <c r="E4215"/>
      <c r="F4215"/>
      <c r="G4215"/>
      <c r="H4215"/>
      <c r="I4215"/>
      <c r="J4215" s="183"/>
      <c r="K4215"/>
      <c r="L4215" s="184"/>
      <c r="M4215" s="184"/>
      <c r="N4215" s="183"/>
    </row>
    <row r="4216" spans="1:14" x14ac:dyDescent="0.25">
      <c r="A4216"/>
      <c r="B4216"/>
      <c r="C4216"/>
      <c r="D4216"/>
      <c r="E4216"/>
      <c r="F4216"/>
      <c r="G4216"/>
      <c r="H4216"/>
      <c r="I4216"/>
      <c r="J4216" s="183"/>
      <c r="K4216"/>
      <c r="L4216" s="184"/>
      <c r="M4216" s="184"/>
      <c r="N4216" s="183"/>
    </row>
    <row r="4217" spans="1:14" x14ac:dyDescent="0.25">
      <c r="A4217"/>
      <c r="B4217"/>
      <c r="C4217"/>
      <c r="D4217"/>
      <c r="E4217"/>
      <c r="F4217"/>
      <c r="G4217"/>
      <c r="H4217"/>
      <c r="I4217"/>
      <c r="J4217" s="183"/>
      <c r="K4217"/>
      <c r="L4217" s="184"/>
      <c r="M4217" s="184"/>
      <c r="N4217" s="183"/>
    </row>
    <row r="4218" spans="1:14" x14ac:dyDescent="0.25">
      <c r="A4218"/>
      <c r="B4218"/>
      <c r="C4218"/>
      <c r="D4218"/>
      <c r="E4218"/>
      <c r="F4218"/>
      <c r="G4218"/>
      <c r="H4218"/>
      <c r="I4218"/>
      <c r="J4218" s="183"/>
      <c r="K4218"/>
      <c r="L4218" s="184"/>
      <c r="M4218" s="184"/>
      <c r="N4218" s="183"/>
    </row>
    <row r="4219" spans="1:14" x14ac:dyDescent="0.25">
      <c r="A4219"/>
      <c r="B4219"/>
      <c r="C4219"/>
      <c r="D4219"/>
      <c r="E4219"/>
      <c r="F4219"/>
      <c r="G4219"/>
      <c r="H4219"/>
      <c r="I4219"/>
      <c r="J4219" s="183"/>
      <c r="K4219"/>
      <c r="L4219" s="184"/>
      <c r="M4219" s="184"/>
      <c r="N4219" s="183"/>
    </row>
    <row r="4220" spans="1:14" x14ac:dyDescent="0.25">
      <c r="A4220"/>
      <c r="B4220"/>
      <c r="C4220"/>
      <c r="D4220"/>
      <c r="E4220"/>
      <c r="F4220"/>
      <c r="G4220"/>
      <c r="H4220"/>
      <c r="I4220"/>
      <c r="J4220" s="183"/>
      <c r="K4220"/>
      <c r="L4220" s="184"/>
      <c r="M4220" s="184"/>
      <c r="N4220" s="183"/>
    </row>
    <row r="4221" spans="1:14" x14ac:dyDescent="0.25">
      <c r="A4221"/>
      <c r="B4221"/>
      <c r="C4221"/>
      <c r="D4221"/>
      <c r="E4221"/>
      <c r="F4221"/>
      <c r="G4221"/>
      <c r="H4221"/>
      <c r="I4221"/>
      <c r="J4221" s="183"/>
      <c r="K4221"/>
      <c r="L4221" s="184"/>
      <c r="M4221" s="184"/>
      <c r="N4221" s="183"/>
    </row>
    <row r="4222" spans="1:14" x14ac:dyDescent="0.25">
      <c r="A4222"/>
      <c r="B4222"/>
      <c r="C4222"/>
      <c r="D4222"/>
      <c r="E4222"/>
      <c r="F4222"/>
      <c r="G4222"/>
      <c r="H4222"/>
      <c r="I4222"/>
      <c r="J4222" s="183"/>
      <c r="K4222"/>
      <c r="L4222" s="184"/>
      <c r="M4222" s="184"/>
      <c r="N4222" s="183"/>
    </row>
    <row r="4223" spans="1:14" x14ac:dyDescent="0.25">
      <c r="A4223"/>
      <c r="B4223"/>
      <c r="C4223"/>
      <c r="D4223"/>
      <c r="E4223"/>
      <c r="F4223"/>
      <c r="G4223"/>
      <c r="H4223"/>
      <c r="I4223"/>
      <c r="J4223" s="183"/>
      <c r="K4223"/>
      <c r="L4223" s="184"/>
      <c r="M4223" s="184"/>
      <c r="N4223" s="183"/>
    </row>
    <row r="4224" spans="1:14" x14ac:dyDescent="0.25">
      <c r="A4224"/>
      <c r="B4224"/>
      <c r="C4224"/>
      <c r="D4224"/>
      <c r="E4224"/>
      <c r="F4224"/>
      <c r="G4224"/>
      <c r="H4224"/>
      <c r="I4224"/>
      <c r="J4224" s="183"/>
      <c r="K4224"/>
      <c r="L4224" s="184"/>
      <c r="M4224" s="184"/>
      <c r="N4224" s="183"/>
    </row>
    <row r="4225" spans="1:14" x14ac:dyDescent="0.25">
      <c r="A4225"/>
      <c r="B4225"/>
      <c r="C4225"/>
      <c r="D4225"/>
      <c r="E4225"/>
      <c r="F4225"/>
      <c r="G4225"/>
      <c r="H4225"/>
      <c r="I4225"/>
      <c r="J4225" s="183"/>
      <c r="K4225"/>
      <c r="L4225" s="184"/>
      <c r="M4225" s="184"/>
      <c r="N4225" s="183"/>
    </row>
    <row r="4226" spans="1:14" x14ac:dyDescent="0.25">
      <c r="A4226"/>
      <c r="B4226"/>
      <c r="C4226"/>
      <c r="D4226"/>
      <c r="E4226"/>
      <c r="F4226"/>
      <c r="G4226"/>
      <c r="H4226"/>
      <c r="I4226"/>
      <c r="J4226" s="183"/>
      <c r="K4226"/>
      <c r="L4226" s="184"/>
      <c r="M4226" s="184"/>
      <c r="N4226" s="183"/>
    </row>
    <row r="4227" spans="1:14" x14ac:dyDescent="0.25">
      <c r="A4227"/>
      <c r="B4227"/>
      <c r="C4227"/>
      <c r="D4227"/>
      <c r="E4227"/>
      <c r="F4227"/>
      <c r="G4227"/>
      <c r="H4227"/>
      <c r="I4227"/>
      <c r="J4227" s="183"/>
      <c r="K4227"/>
      <c r="L4227" s="184"/>
      <c r="M4227" s="184"/>
      <c r="N4227" s="183"/>
    </row>
    <row r="4228" spans="1:14" x14ac:dyDescent="0.25">
      <c r="A4228"/>
      <c r="B4228"/>
      <c r="C4228"/>
      <c r="D4228"/>
      <c r="E4228"/>
      <c r="F4228"/>
      <c r="G4228"/>
      <c r="H4228"/>
      <c r="I4228"/>
      <c r="J4228" s="183"/>
      <c r="K4228"/>
      <c r="L4228" s="184"/>
      <c r="M4228" s="184"/>
      <c r="N4228" s="183"/>
    </row>
    <row r="4229" spans="1:14" x14ac:dyDescent="0.25">
      <c r="A4229"/>
      <c r="B4229"/>
      <c r="C4229"/>
      <c r="D4229"/>
      <c r="E4229"/>
      <c r="F4229"/>
      <c r="G4229"/>
      <c r="H4229"/>
      <c r="I4229"/>
      <c r="J4229" s="183"/>
      <c r="K4229"/>
      <c r="L4229" s="184"/>
      <c r="M4229" s="184"/>
      <c r="N4229" s="183"/>
    </row>
    <row r="4230" spans="1:14" x14ac:dyDescent="0.25">
      <c r="A4230"/>
      <c r="B4230"/>
      <c r="C4230"/>
      <c r="D4230"/>
      <c r="E4230"/>
      <c r="F4230"/>
      <c r="G4230"/>
      <c r="H4230"/>
      <c r="I4230"/>
      <c r="J4230" s="183"/>
      <c r="K4230"/>
      <c r="L4230" s="184"/>
      <c r="M4230" s="184"/>
      <c r="N4230" s="183"/>
    </row>
    <row r="4231" spans="1:14" x14ac:dyDescent="0.25">
      <c r="A4231"/>
      <c r="B4231"/>
      <c r="C4231"/>
      <c r="D4231"/>
      <c r="E4231"/>
      <c r="F4231"/>
      <c r="G4231"/>
      <c r="H4231"/>
      <c r="I4231"/>
      <c r="J4231" s="183"/>
      <c r="K4231"/>
      <c r="L4231" s="184"/>
      <c r="M4231" s="184"/>
      <c r="N4231" s="183"/>
    </row>
    <row r="4232" spans="1:14" x14ac:dyDescent="0.25">
      <c r="A4232"/>
      <c r="B4232"/>
      <c r="C4232"/>
      <c r="D4232"/>
      <c r="E4232"/>
      <c r="F4232"/>
      <c r="G4232"/>
      <c r="H4232"/>
      <c r="I4232"/>
      <c r="J4232" s="183"/>
      <c r="K4232"/>
      <c r="L4232" s="184"/>
      <c r="M4232" s="184"/>
      <c r="N4232" s="183"/>
    </row>
    <row r="4233" spans="1:14" x14ac:dyDescent="0.25">
      <c r="A4233"/>
      <c r="B4233"/>
      <c r="C4233"/>
      <c r="D4233"/>
      <c r="E4233"/>
      <c r="F4233"/>
      <c r="G4233"/>
      <c r="H4233"/>
      <c r="I4233"/>
      <c r="J4233" s="183"/>
      <c r="K4233"/>
      <c r="L4233" s="184"/>
      <c r="M4233" s="184"/>
      <c r="N4233" s="183"/>
    </row>
    <row r="4234" spans="1:14" x14ac:dyDescent="0.25">
      <c r="A4234"/>
      <c r="B4234"/>
      <c r="C4234"/>
      <c r="D4234"/>
      <c r="E4234"/>
      <c r="F4234"/>
      <c r="G4234"/>
      <c r="H4234"/>
      <c r="I4234"/>
      <c r="J4234" s="183"/>
      <c r="K4234"/>
      <c r="L4234" s="184"/>
      <c r="M4234" s="184"/>
      <c r="N4234" s="183"/>
    </row>
    <row r="4235" spans="1:14" x14ac:dyDescent="0.25">
      <c r="A4235"/>
      <c r="B4235"/>
      <c r="C4235"/>
      <c r="D4235"/>
      <c r="E4235"/>
      <c r="F4235"/>
      <c r="G4235"/>
      <c r="H4235"/>
      <c r="I4235"/>
      <c r="J4235" s="183"/>
      <c r="K4235"/>
      <c r="L4235" s="184"/>
      <c r="M4235" s="184"/>
      <c r="N4235" s="183"/>
    </row>
    <row r="4236" spans="1:14" x14ac:dyDescent="0.25">
      <c r="A4236"/>
      <c r="B4236"/>
      <c r="C4236"/>
      <c r="D4236"/>
      <c r="E4236"/>
      <c r="F4236"/>
      <c r="G4236"/>
      <c r="H4236"/>
      <c r="I4236"/>
      <c r="J4236" s="183"/>
      <c r="K4236"/>
      <c r="L4236" s="184"/>
      <c r="M4236" s="184"/>
      <c r="N4236" s="183"/>
    </row>
    <row r="4237" spans="1:14" x14ac:dyDescent="0.25">
      <c r="A4237"/>
      <c r="B4237"/>
      <c r="C4237"/>
      <c r="D4237"/>
      <c r="E4237"/>
      <c r="F4237"/>
      <c r="G4237"/>
      <c r="H4237"/>
      <c r="I4237"/>
      <c r="J4237" s="183"/>
      <c r="K4237"/>
      <c r="L4237" s="184"/>
      <c r="M4237" s="184"/>
      <c r="N4237" s="183"/>
    </row>
    <row r="4238" spans="1:14" x14ac:dyDescent="0.25">
      <c r="A4238"/>
      <c r="B4238"/>
      <c r="C4238"/>
      <c r="D4238"/>
      <c r="E4238"/>
      <c r="F4238"/>
      <c r="G4238"/>
      <c r="H4238"/>
      <c r="I4238"/>
      <c r="J4238" s="183"/>
      <c r="K4238"/>
      <c r="L4238" s="184"/>
      <c r="M4238" s="184"/>
      <c r="N4238" s="183"/>
    </row>
    <row r="4239" spans="1:14" x14ac:dyDescent="0.25">
      <c r="A4239"/>
      <c r="B4239"/>
      <c r="C4239"/>
      <c r="D4239"/>
      <c r="E4239"/>
      <c r="F4239"/>
      <c r="G4239"/>
      <c r="H4239"/>
      <c r="I4239"/>
      <c r="J4239" s="183"/>
      <c r="K4239"/>
      <c r="L4239" s="184"/>
      <c r="M4239" s="184"/>
      <c r="N4239" s="183"/>
    </row>
    <row r="4240" spans="1:14" x14ac:dyDescent="0.25">
      <c r="A4240"/>
      <c r="B4240"/>
      <c r="C4240"/>
      <c r="D4240"/>
      <c r="E4240"/>
      <c r="F4240"/>
      <c r="G4240"/>
      <c r="H4240"/>
      <c r="I4240"/>
      <c r="J4240" s="183"/>
      <c r="K4240"/>
      <c r="L4240" s="184"/>
      <c r="M4240" s="184"/>
      <c r="N4240" s="183"/>
    </row>
    <row r="4241" spans="1:14" x14ac:dyDescent="0.25">
      <c r="A4241"/>
      <c r="B4241"/>
      <c r="C4241"/>
      <c r="D4241"/>
      <c r="E4241"/>
      <c r="F4241"/>
      <c r="G4241"/>
      <c r="H4241"/>
      <c r="I4241"/>
      <c r="J4241" s="183"/>
      <c r="K4241"/>
      <c r="L4241" s="184"/>
      <c r="M4241" s="184"/>
      <c r="N4241" s="183"/>
    </row>
    <row r="4242" spans="1:14" x14ac:dyDescent="0.25">
      <c r="A4242"/>
      <c r="B4242"/>
      <c r="C4242"/>
      <c r="D4242"/>
      <c r="E4242"/>
      <c r="F4242"/>
      <c r="G4242"/>
      <c r="H4242"/>
      <c r="I4242"/>
      <c r="J4242" s="183"/>
      <c r="K4242"/>
      <c r="L4242" s="184"/>
      <c r="M4242" s="184"/>
      <c r="N4242" s="183"/>
    </row>
    <row r="4243" spans="1:14" x14ac:dyDescent="0.25">
      <c r="A4243"/>
      <c r="B4243"/>
      <c r="C4243"/>
      <c r="D4243"/>
      <c r="E4243"/>
      <c r="F4243"/>
      <c r="G4243"/>
      <c r="H4243"/>
      <c r="I4243"/>
      <c r="J4243" s="183"/>
      <c r="K4243"/>
      <c r="L4243" s="184"/>
      <c r="M4243" s="184"/>
      <c r="N4243" s="183"/>
    </row>
    <row r="4244" spans="1:14" x14ac:dyDescent="0.25">
      <c r="A4244"/>
      <c r="B4244"/>
      <c r="C4244"/>
      <c r="D4244"/>
      <c r="E4244"/>
      <c r="F4244"/>
      <c r="G4244"/>
      <c r="H4244"/>
      <c r="I4244"/>
      <c r="J4244" s="183"/>
      <c r="K4244"/>
      <c r="L4244" s="184"/>
      <c r="M4244" s="184"/>
      <c r="N4244" s="183"/>
    </row>
    <row r="4245" spans="1:14" x14ac:dyDescent="0.25">
      <c r="A4245"/>
      <c r="B4245"/>
      <c r="C4245"/>
      <c r="D4245"/>
      <c r="E4245"/>
      <c r="F4245"/>
      <c r="G4245"/>
      <c r="H4245"/>
      <c r="I4245"/>
      <c r="J4245" s="183"/>
      <c r="K4245"/>
      <c r="L4245" s="184"/>
      <c r="M4245" s="184"/>
      <c r="N4245" s="183"/>
    </row>
    <row r="4246" spans="1:14" x14ac:dyDescent="0.25">
      <c r="A4246"/>
      <c r="B4246"/>
      <c r="C4246"/>
      <c r="D4246"/>
      <c r="E4246"/>
      <c r="F4246"/>
      <c r="G4246"/>
      <c r="H4246"/>
      <c r="I4246"/>
      <c r="J4246" s="183"/>
      <c r="K4246"/>
      <c r="L4246" s="184"/>
      <c r="M4246" s="184"/>
      <c r="N4246" s="183"/>
    </row>
    <row r="4247" spans="1:14" x14ac:dyDescent="0.25">
      <c r="A4247"/>
      <c r="B4247"/>
      <c r="C4247"/>
      <c r="D4247"/>
      <c r="E4247"/>
      <c r="F4247"/>
      <c r="G4247"/>
      <c r="H4247"/>
      <c r="I4247"/>
      <c r="J4247" s="183"/>
      <c r="K4247"/>
      <c r="L4247" s="184"/>
      <c r="M4247" s="184"/>
      <c r="N4247" s="183"/>
    </row>
    <row r="4248" spans="1:14" x14ac:dyDescent="0.25">
      <c r="A4248"/>
      <c r="B4248"/>
      <c r="C4248"/>
      <c r="D4248"/>
      <c r="E4248"/>
      <c r="F4248"/>
      <c r="G4248"/>
      <c r="H4248"/>
      <c r="I4248"/>
      <c r="J4248" s="183"/>
      <c r="K4248"/>
      <c r="L4248" s="184"/>
      <c r="M4248" s="184"/>
      <c r="N4248" s="183"/>
    </row>
    <row r="4249" spans="1:14" x14ac:dyDescent="0.25">
      <c r="A4249"/>
      <c r="B4249"/>
      <c r="C4249"/>
      <c r="D4249"/>
      <c r="E4249"/>
      <c r="F4249"/>
      <c r="G4249"/>
      <c r="H4249"/>
      <c r="I4249"/>
      <c r="J4249" s="183"/>
      <c r="K4249"/>
      <c r="L4249" s="184"/>
      <c r="M4249" s="184"/>
      <c r="N4249" s="183"/>
    </row>
    <row r="4250" spans="1:14" x14ac:dyDescent="0.25">
      <c r="A4250"/>
      <c r="B4250"/>
      <c r="C4250"/>
      <c r="D4250"/>
      <c r="E4250"/>
      <c r="F4250"/>
      <c r="G4250"/>
      <c r="H4250"/>
      <c r="I4250"/>
      <c r="J4250" s="183"/>
      <c r="K4250"/>
      <c r="L4250" s="184"/>
      <c r="M4250" s="184"/>
      <c r="N4250" s="183"/>
    </row>
    <row r="4251" spans="1:14" x14ac:dyDescent="0.25">
      <c r="A4251"/>
      <c r="B4251"/>
      <c r="C4251"/>
      <c r="D4251"/>
      <c r="E4251"/>
      <c r="F4251"/>
      <c r="G4251"/>
      <c r="H4251"/>
      <c r="I4251"/>
      <c r="J4251" s="183"/>
      <c r="K4251"/>
      <c r="L4251" s="184"/>
      <c r="M4251" s="184"/>
      <c r="N4251" s="183"/>
    </row>
    <row r="4252" spans="1:14" x14ac:dyDescent="0.25">
      <c r="A4252"/>
      <c r="B4252"/>
      <c r="C4252"/>
      <c r="D4252"/>
      <c r="E4252"/>
      <c r="F4252"/>
      <c r="G4252"/>
      <c r="H4252"/>
      <c r="I4252"/>
      <c r="J4252" s="183"/>
      <c r="K4252"/>
      <c r="L4252" s="184"/>
      <c r="M4252" s="184"/>
      <c r="N4252" s="183"/>
    </row>
    <row r="4253" spans="1:14" x14ac:dyDescent="0.25">
      <c r="A4253"/>
      <c r="B4253"/>
      <c r="C4253"/>
      <c r="D4253"/>
      <c r="E4253"/>
      <c r="F4253"/>
      <c r="G4253"/>
      <c r="H4253"/>
      <c r="I4253"/>
      <c r="J4253" s="183"/>
      <c r="K4253"/>
      <c r="L4253" s="184"/>
      <c r="M4253" s="184"/>
      <c r="N4253" s="183"/>
    </row>
    <row r="4254" spans="1:14" x14ac:dyDescent="0.25">
      <c r="A4254"/>
      <c r="B4254"/>
      <c r="C4254"/>
      <c r="D4254"/>
      <c r="E4254"/>
      <c r="F4254"/>
      <c r="G4254"/>
      <c r="H4254"/>
      <c r="I4254"/>
      <c r="J4254" s="183"/>
      <c r="K4254"/>
      <c r="L4254" s="184"/>
      <c r="M4254" s="184"/>
      <c r="N4254" s="183"/>
    </row>
    <row r="4255" spans="1:14" x14ac:dyDescent="0.25">
      <c r="A4255"/>
      <c r="B4255"/>
      <c r="C4255"/>
      <c r="D4255"/>
      <c r="E4255"/>
      <c r="F4255"/>
      <c r="G4255"/>
      <c r="H4255"/>
      <c r="I4255"/>
      <c r="J4255" s="183"/>
      <c r="K4255"/>
      <c r="L4255" s="184"/>
      <c r="M4255" s="184"/>
      <c r="N4255" s="183"/>
    </row>
    <row r="4256" spans="1:14" x14ac:dyDescent="0.25">
      <c r="A4256"/>
      <c r="B4256"/>
      <c r="C4256"/>
      <c r="D4256"/>
      <c r="E4256"/>
      <c r="F4256"/>
      <c r="G4256"/>
      <c r="H4256"/>
      <c r="I4256"/>
      <c r="J4256" s="183"/>
      <c r="K4256"/>
      <c r="L4256" s="184"/>
      <c r="M4256" s="184"/>
      <c r="N4256" s="183"/>
    </row>
    <row r="4257" spans="1:14" x14ac:dyDescent="0.25">
      <c r="A4257"/>
      <c r="B4257"/>
      <c r="C4257"/>
      <c r="D4257"/>
      <c r="E4257"/>
      <c r="F4257"/>
      <c r="G4257"/>
      <c r="H4257"/>
      <c r="I4257"/>
      <c r="J4257" s="183"/>
      <c r="K4257"/>
      <c r="L4257" s="184"/>
      <c r="M4257" s="184"/>
      <c r="N4257" s="183"/>
    </row>
    <row r="4258" spans="1:14" x14ac:dyDescent="0.25">
      <c r="A4258"/>
      <c r="B4258"/>
      <c r="C4258"/>
      <c r="D4258"/>
      <c r="E4258"/>
      <c r="F4258"/>
      <c r="G4258"/>
      <c r="H4258"/>
      <c r="I4258"/>
      <c r="J4258" s="183"/>
      <c r="K4258"/>
      <c r="L4258" s="184"/>
      <c r="M4258" s="184"/>
      <c r="N4258" s="183"/>
    </row>
    <row r="4259" spans="1:14" x14ac:dyDescent="0.25">
      <c r="A4259"/>
      <c r="B4259"/>
      <c r="C4259"/>
      <c r="D4259"/>
      <c r="E4259"/>
      <c r="F4259"/>
      <c r="G4259"/>
      <c r="H4259"/>
      <c r="I4259"/>
      <c r="J4259" s="183"/>
      <c r="K4259"/>
      <c r="L4259" s="184"/>
      <c r="M4259" s="184"/>
      <c r="N4259" s="183"/>
    </row>
    <row r="4260" spans="1:14" x14ac:dyDescent="0.25">
      <c r="A4260"/>
      <c r="B4260"/>
      <c r="C4260"/>
      <c r="D4260"/>
      <c r="E4260"/>
      <c r="F4260"/>
      <c r="G4260"/>
      <c r="H4260"/>
      <c r="I4260"/>
      <c r="J4260" s="183"/>
      <c r="K4260"/>
      <c r="L4260" s="184"/>
      <c r="M4260" s="184"/>
      <c r="N4260" s="183"/>
    </row>
    <row r="4261" spans="1:14" x14ac:dyDescent="0.25">
      <c r="A4261"/>
      <c r="B4261"/>
      <c r="C4261"/>
      <c r="D4261"/>
      <c r="E4261"/>
      <c r="F4261"/>
      <c r="G4261"/>
      <c r="H4261"/>
      <c r="I4261"/>
      <c r="J4261" s="183"/>
      <c r="K4261"/>
      <c r="L4261" s="184"/>
      <c r="M4261" s="184"/>
      <c r="N4261" s="183"/>
    </row>
    <row r="4262" spans="1:14" x14ac:dyDescent="0.25">
      <c r="A4262"/>
      <c r="B4262"/>
      <c r="C4262"/>
      <c r="D4262"/>
      <c r="E4262"/>
      <c r="F4262"/>
      <c r="G4262"/>
      <c r="H4262"/>
      <c r="I4262"/>
      <c r="J4262" s="183"/>
      <c r="K4262"/>
      <c r="L4262" s="184"/>
      <c r="M4262" s="184"/>
      <c r="N4262" s="183"/>
    </row>
    <row r="4263" spans="1:14" x14ac:dyDescent="0.25">
      <c r="A4263"/>
      <c r="B4263"/>
      <c r="C4263"/>
      <c r="D4263"/>
      <c r="E4263"/>
      <c r="F4263"/>
      <c r="G4263"/>
      <c r="H4263"/>
      <c r="I4263"/>
      <c r="J4263" s="183"/>
      <c r="K4263"/>
      <c r="L4263" s="184"/>
      <c r="M4263" s="184"/>
      <c r="N4263" s="183"/>
    </row>
    <row r="4264" spans="1:14" x14ac:dyDescent="0.25">
      <c r="A4264"/>
      <c r="B4264"/>
      <c r="C4264"/>
      <c r="D4264"/>
      <c r="E4264"/>
      <c r="F4264"/>
      <c r="G4264"/>
      <c r="H4264"/>
      <c r="I4264"/>
      <c r="J4264" s="183"/>
      <c r="K4264"/>
      <c r="L4264" s="184"/>
      <c r="M4264" s="184"/>
      <c r="N4264" s="183"/>
    </row>
    <row r="4265" spans="1:14" x14ac:dyDescent="0.25">
      <c r="A4265"/>
      <c r="B4265"/>
      <c r="C4265"/>
      <c r="D4265"/>
      <c r="E4265"/>
      <c r="F4265"/>
      <c r="G4265"/>
      <c r="H4265"/>
      <c r="I4265"/>
      <c r="J4265" s="183"/>
      <c r="K4265"/>
      <c r="L4265" s="184"/>
      <c r="M4265" s="184"/>
      <c r="N4265" s="183"/>
    </row>
    <row r="4266" spans="1:14" x14ac:dyDescent="0.25">
      <c r="A4266"/>
      <c r="B4266"/>
      <c r="C4266"/>
      <c r="D4266"/>
      <c r="E4266"/>
      <c r="F4266"/>
      <c r="G4266"/>
      <c r="H4266"/>
      <c r="I4266"/>
      <c r="J4266" s="183"/>
      <c r="K4266"/>
      <c r="L4266" s="184"/>
      <c r="M4266" s="184"/>
      <c r="N4266" s="183"/>
    </row>
    <row r="4267" spans="1:14" x14ac:dyDescent="0.25">
      <c r="A4267"/>
      <c r="B4267"/>
      <c r="C4267"/>
      <c r="D4267"/>
      <c r="E4267"/>
      <c r="F4267"/>
      <c r="G4267"/>
      <c r="H4267"/>
      <c r="I4267"/>
      <c r="J4267" s="183"/>
      <c r="K4267"/>
      <c r="L4267" s="184"/>
      <c r="M4267" s="184"/>
      <c r="N4267" s="183"/>
    </row>
    <row r="4268" spans="1:14" x14ac:dyDescent="0.25">
      <c r="A4268"/>
      <c r="B4268"/>
      <c r="C4268"/>
      <c r="D4268"/>
      <c r="E4268"/>
      <c r="F4268"/>
      <c r="G4268"/>
      <c r="H4268"/>
      <c r="I4268"/>
      <c r="J4268" s="183"/>
      <c r="K4268"/>
      <c r="L4268" s="184"/>
      <c r="M4268" s="184"/>
      <c r="N4268" s="183"/>
    </row>
    <row r="4269" spans="1:14" x14ac:dyDescent="0.25">
      <c r="A4269"/>
      <c r="B4269"/>
      <c r="C4269"/>
      <c r="D4269"/>
      <c r="E4269"/>
      <c r="F4269"/>
      <c r="G4269"/>
      <c r="H4269"/>
      <c r="I4269"/>
      <c r="J4269" s="183"/>
      <c r="K4269"/>
      <c r="L4269" s="184"/>
      <c r="M4269" s="184"/>
      <c r="N4269" s="183"/>
    </row>
    <row r="4270" spans="1:14" x14ac:dyDescent="0.25">
      <c r="A4270"/>
      <c r="B4270"/>
      <c r="C4270"/>
      <c r="D4270"/>
      <c r="E4270"/>
      <c r="F4270"/>
      <c r="G4270"/>
      <c r="H4270"/>
      <c r="I4270"/>
      <c r="J4270" s="183"/>
      <c r="K4270"/>
      <c r="L4270" s="184"/>
      <c r="M4270" s="184"/>
      <c r="N4270" s="183"/>
    </row>
    <row r="4271" spans="1:14" x14ac:dyDescent="0.25">
      <c r="A4271"/>
      <c r="B4271"/>
      <c r="C4271"/>
      <c r="D4271"/>
      <c r="E4271"/>
      <c r="F4271"/>
      <c r="G4271"/>
      <c r="H4271"/>
      <c r="I4271"/>
      <c r="J4271" s="183"/>
      <c r="K4271"/>
      <c r="L4271" s="184"/>
      <c r="M4271" s="184"/>
      <c r="N4271" s="183"/>
    </row>
    <row r="4272" spans="1:14" x14ac:dyDescent="0.25">
      <c r="A4272"/>
      <c r="B4272"/>
      <c r="C4272"/>
      <c r="D4272"/>
      <c r="E4272"/>
      <c r="F4272"/>
      <c r="G4272"/>
      <c r="H4272"/>
      <c r="I4272"/>
      <c r="J4272" s="183"/>
      <c r="K4272"/>
      <c r="L4272" s="184"/>
      <c r="M4272" s="184"/>
      <c r="N4272" s="183"/>
    </row>
    <row r="4273" spans="1:14" x14ac:dyDescent="0.25">
      <c r="A4273"/>
      <c r="B4273"/>
      <c r="C4273"/>
      <c r="D4273"/>
      <c r="E4273"/>
      <c r="F4273"/>
      <c r="G4273"/>
      <c r="H4273"/>
      <c r="I4273"/>
      <c r="J4273" s="183"/>
      <c r="K4273"/>
      <c r="L4273" s="184"/>
      <c r="M4273" s="184"/>
      <c r="N4273" s="183"/>
    </row>
    <row r="4274" spans="1:14" x14ac:dyDescent="0.25">
      <c r="A4274"/>
      <c r="B4274"/>
      <c r="C4274"/>
      <c r="D4274"/>
      <c r="E4274"/>
      <c r="F4274"/>
      <c r="G4274"/>
      <c r="H4274"/>
      <c r="I4274"/>
      <c r="J4274" s="183"/>
      <c r="K4274"/>
      <c r="L4274" s="184"/>
      <c r="M4274" s="184"/>
      <c r="N4274" s="183"/>
    </row>
    <row r="4275" spans="1:14" x14ac:dyDescent="0.25">
      <c r="A4275"/>
      <c r="B4275"/>
      <c r="C4275"/>
      <c r="D4275"/>
      <c r="E4275"/>
      <c r="F4275"/>
      <c r="G4275"/>
      <c r="H4275"/>
      <c r="I4275"/>
      <c r="J4275" s="183"/>
      <c r="K4275"/>
      <c r="L4275" s="184"/>
      <c r="M4275" s="184"/>
      <c r="N4275" s="183"/>
    </row>
    <row r="4276" spans="1:14" x14ac:dyDescent="0.25">
      <c r="A4276"/>
      <c r="B4276"/>
      <c r="C4276"/>
      <c r="D4276"/>
      <c r="E4276"/>
      <c r="F4276"/>
      <c r="G4276"/>
      <c r="H4276"/>
      <c r="I4276"/>
      <c r="J4276" s="183"/>
      <c r="K4276"/>
      <c r="L4276" s="184"/>
      <c r="M4276" s="184"/>
      <c r="N4276" s="183"/>
    </row>
    <row r="4277" spans="1:14" x14ac:dyDescent="0.25">
      <c r="A4277"/>
      <c r="B4277"/>
      <c r="C4277"/>
      <c r="D4277"/>
      <c r="E4277"/>
      <c r="F4277"/>
      <c r="G4277"/>
      <c r="H4277"/>
      <c r="I4277"/>
      <c r="J4277" s="183"/>
      <c r="K4277"/>
      <c r="L4277" s="184"/>
      <c r="M4277" s="184"/>
      <c r="N4277" s="183"/>
    </row>
    <row r="4278" spans="1:14" x14ac:dyDescent="0.25">
      <c r="A4278"/>
      <c r="B4278"/>
      <c r="C4278"/>
      <c r="D4278"/>
      <c r="E4278"/>
      <c r="F4278"/>
      <c r="G4278"/>
      <c r="H4278"/>
      <c r="I4278"/>
      <c r="J4278" s="183"/>
      <c r="K4278"/>
      <c r="L4278" s="184"/>
      <c r="M4278" s="184"/>
      <c r="N4278" s="183"/>
    </row>
    <row r="4279" spans="1:14" x14ac:dyDescent="0.25">
      <c r="A4279"/>
      <c r="B4279"/>
      <c r="C4279"/>
      <c r="D4279"/>
      <c r="E4279"/>
      <c r="F4279"/>
      <c r="G4279"/>
      <c r="H4279"/>
      <c r="I4279"/>
      <c r="J4279" s="183"/>
      <c r="K4279"/>
      <c r="L4279" s="184"/>
      <c r="M4279" s="184"/>
      <c r="N4279" s="183"/>
    </row>
    <row r="4280" spans="1:14" x14ac:dyDescent="0.25">
      <c r="A4280"/>
      <c r="B4280"/>
      <c r="C4280"/>
      <c r="D4280"/>
      <c r="E4280"/>
      <c r="F4280"/>
      <c r="G4280"/>
      <c r="H4280"/>
      <c r="I4280"/>
      <c r="J4280" s="183"/>
      <c r="K4280"/>
      <c r="L4280" s="184"/>
      <c r="M4280" s="184"/>
      <c r="N4280" s="183"/>
    </row>
    <row r="4281" spans="1:14" x14ac:dyDescent="0.25">
      <c r="A4281"/>
      <c r="B4281"/>
      <c r="C4281"/>
      <c r="D4281"/>
      <c r="E4281"/>
      <c r="F4281"/>
      <c r="G4281"/>
      <c r="H4281"/>
      <c r="I4281"/>
      <c r="J4281" s="183"/>
      <c r="K4281"/>
      <c r="L4281" s="184"/>
      <c r="M4281" s="184"/>
      <c r="N4281" s="183"/>
    </row>
    <row r="4282" spans="1:14" x14ac:dyDescent="0.25">
      <c r="A4282"/>
      <c r="B4282"/>
      <c r="C4282"/>
      <c r="D4282"/>
      <c r="E4282"/>
      <c r="F4282"/>
      <c r="G4282"/>
      <c r="H4282"/>
      <c r="I4282"/>
      <c r="J4282" s="183"/>
      <c r="K4282"/>
      <c r="L4282" s="184"/>
      <c r="M4282" s="184"/>
      <c r="N4282" s="183"/>
    </row>
    <row r="4283" spans="1:14" x14ac:dyDescent="0.25">
      <c r="A4283"/>
      <c r="B4283"/>
      <c r="C4283"/>
      <c r="D4283"/>
      <c r="E4283"/>
      <c r="F4283"/>
      <c r="G4283"/>
      <c r="H4283"/>
      <c r="I4283"/>
      <c r="J4283" s="183"/>
      <c r="K4283"/>
      <c r="L4283" s="184"/>
      <c r="M4283" s="184"/>
      <c r="N4283" s="183"/>
    </row>
    <row r="4284" spans="1:14" x14ac:dyDescent="0.25">
      <c r="A4284"/>
      <c r="B4284"/>
      <c r="C4284"/>
      <c r="D4284"/>
      <c r="E4284"/>
      <c r="F4284"/>
      <c r="G4284"/>
      <c r="H4284"/>
      <c r="I4284"/>
      <c r="J4284" s="183"/>
      <c r="K4284"/>
      <c r="L4284" s="184"/>
      <c r="M4284" s="184"/>
      <c r="N4284" s="183"/>
    </row>
    <row r="4285" spans="1:14" x14ac:dyDescent="0.25">
      <c r="A4285"/>
      <c r="B4285"/>
      <c r="C4285"/>
      <c r="D4285"/>
      <c r="E4285"/>
      <c r="F4285"/>
      <c r="G4285"/>
      <c r="H4285"/>
      <c r="I4285"/>
      <c r="J4285" s="183"/>
      <c r="K4285"/>
      <c r="L4285" s="184"/>
      <c r="M4285" s="184"/>
      <c r="N4285" s="183"/>
    </row>
    <row r="4286" spans="1:14" x14ac:dyDescent="0.25">
      <c r="A4286"/>
      <c r="B4286"/>
      <c r="C4286"/>
      <c r="D4286"/>
      <c r="E4286"/>
      <c r="F4286"/>
      <c r="G4286"/>
      <c r="H4286"/>
      <c r="I4286"/>
      <c r="J4286" s="183"/>
      <c r="K4286"/>
      <c r="L4286" s="184"/>
      <c r="M4286" s="184"/>
      <c r="N4286" s="183"/>
    </row>
    <row r="4287" spans="1:14" x14ac:dyDescent="0.25">
      <c r="A4287"/>
      <c r="B4287"/>
      <c r="C4287"/>
      <c r="D4287"/>
      <c r="E4287"/>
      <c r="F4287"/>
      <c r="G4287"/>
      <c r="H4287"/>
      <c r="I4287"/>
      <c r="J4287" s="183"/>
      <c r="K4287"/>
      <c r="L4287" s="184"/>
      <c r="M4287" s="184"/>
      <c r="N4287" s="183"/>
    </row>
    <row r="4288" spans="1:14" x14ac:dyDescent="0.25">
      <c r="A4288"/>
      <c r="B4288"/>
      <c r="C4288"/>
      <c r="D4288"/>
      <c r="E4288"/>
      <c r="F4288"/>
      <c r="G4288"/>
      <c r="H4288"/>
      <c r="I4288"/>
      <c r="J4288" s="183"/>
      <c r="K4288"/>
      <c r="L4288" s="184"/>
      <c r="M4288" s="184"/>
      <c r="N4288" s="183"/>
    </row>
    <row r="4289" spans="1:14" x14ac:dyDescent="0.25">
      <c r="A4289"/>
      <c r="B4289"/>
      <c r="C4289"/>
      <c r="D4289"/>
      <c r="E4289"/>
      <c r="F4289"/>
      <c r="G4289"/>
      <c r="H4289"/>
      <c r="I4289"/>
      <c r="J4289" s="183"/>
      <c r="K4289"/>
      <c r="L4289" s="184"/>
      <c r="M4289" s="184"/>
      <c r="N4289" s="183"/>
    </row>
    <row r="4290" spans="1:14" x14ac:dyDescent="0.25">
      <c r="A4290"/>
      <c r="B4290"/>
      <c r="C4290"/>
      <c r="D4290"/>
      <c r="E4290"/>
      <c r="F4290"/>
      <c r="G4290"/>
      <c r="H4290"/>
      <c r="I4290"/>
      <c r="J4290" s="183"/>
      <c r="K4290"/>
      <c r="L4290" s="184"/>
      <c r="M4290" s="184"/>
      <c r="N4290" s="183"/>
    </row>
    <row r="4291" spans="1:14" x14ac:dyDescent="0.25">
      <c r="A4291"/>
      <c r="B4291"/>
      <c r="C4291"/>
      <c r="D4291"/>
      <c r="E4291"/>
      <c r="F4291"/>
      <c r="G4291"/>
      <c r="H4291"/>
      <c r="I4291"/>
      <c r="J4291" s="183"/>
      <c r="K4291"/>
      <c r="L4291" s="184"/>
      <c r="M4291" s="184"/>
      <c r="N4291" s="183"/>
    </row>
    <row r="4292" spans="1:14" x14ac:dyDescent="0.25">
      <c r="A4292"/>
      <c r="B4292"/>
      <c r="C4292"/>
      <c r="D4292"/>
      <c r="E4292"/>
      <c r="F4292"/>
      <c r="G4292"/>
      <c r="H4292"/>
      <c r="I4292"/>
      <c r="J4292" s="183"/>
      <c r="K4292"/>
      <c r="L4292" s="184"/>
      <c r="M4292" s="184"/>
      <c r="N4292" s="183"/>
    </row>
    <row r="4293" spans="1:14" x14ac:dyDescent="0.25">
      <c r="A4293"/>
      <c r="B4293"/>
      <c r="C4293"/>
      <c r="D4293"/>
      <c r="E4293"/>
      <c r="F4293"/>
      <c r="G4293"/>
      <c r="H4293"/>
      <c r="I4293"/>
      <c r="J4293" s="183"/>
      <c r="K4293"/>
      <c r="L4293" s="184"/>
      <c r="M4293" s="184"/>
      <c r="N4293" s="183"/>
    </row>
    <row r="4294" spans="1:14" x14ac:dyDescent="0.25">
      <c r="A4294"/>
      <c r="B4294"/>
      <c r="C4294"/>
      <c r="D4294"/>
      <c r="E4294"/>
      <c r="F4294"/>
      <c r="G4294"/>
      <c r="H4294"/>
      <c r="I4294"/>
      <c r="J4294" s="183"/>
      <c r="K4294"/>
      <c r="L4294" s="184"/>
      <c r="M4294" s="184"/>
      <c r="N4294" s="183"/>
    </row>
    <row r="4295" spans="1:14" x14ac:dyDescent="0.25">
      <c r="A4295"/>
      <c r="B4295"/>
      <c r="C4295"/>
      <c r="D4295"/>
      <c r="E4295"/>
      <c r="F4295"/>
      <c r="G4295"/>
      <c r="H4295"/>
      <c r="I4295"/>
      <c r="J4295" s="183"/>
      <c r="K4295"/>
      <c r="L4295" s="184"/>
      <c r="M4295" s="184"/>
      <c r="N4295" s="183"/>
    </row>
    <row r="4296" spans="1:14" x14ac:dyDescent="0.25">
      <c r="A4296"/>
      <c r="B4296"/>
      <c r="C4296"/>
      <c r="D4296"/>
      <c r="E4296"/>
      <c r="F4296"/>
      <c r="G4296"/>
      <c r="H4296"/>
      <c r="I4296"/>
      <c r="J4296" s="183"/>
      <c r="K4296"/>
      <c r="L4296" s="184"/>
      <c r="M4296" s="184"/>
      <c r="N4296" s="183"/>
    </row>
    <row r="4297" spans="1:14" x14ac:dyDescent="0.25">
      <c r="A4297"/>
      <c r="B4297"/>
      <c r="C4297"/>
      <c r="D4297"/>
      <c r="E4297"/>
      <c r="F4297"/>
      <c r="G4297"/>
      <c r="H4297"/>
      <c r="I4297"/>
      <c r="J4297" s="183"/>
      <c r="K4297"/>
      <c r="L4297" s="184"/>
      <c r="M4297" s="184"/>
      <c r="N4297" s="183"/>
    </row>
    <row r="4298" spans="1:14" x14ac:dyDescent="0.25">
      <c r="A4298"/>
      <c r="B4298"/>
      <c r="C4298"/>
      <c r="D4298"/>
      <c r="E4298"/>
      <c r="F4298"/>
      <c r="G4298"/>
      <c r="H4298"/>
      <c r="I4298"/>
      <c r="J4298" s="183"/>
      <c r="K4298"/>
      <c r="L4298" s="184"/>
      <c r="M4298" s="184"/>
      <c r="N4298" s="183"/>
    </row>
    <row r="4299" spans="1:14" x14ac:dyDescent="0.25">
      <c r="A4299"/>
      <c r="B4299"/>
      <c r="C4299"/>
      <c r="D4299"/>
      <c r="E4299"/>
      <c r="F4299"/>
      <c r="G4299"/>
      <c r="H4299"/>
      <c r="I4299"/>
      <c r="J4299" s="183"/>
      <c r="K4299"/>
      <c r="L4299" s="184"/>
      <c r="M4299" s="184"/>
      <c r="N4299" s="183"/>
    </row>
    <row r="4300" spans="1:14" x14ac:dyDescent="0.25">
      <c r="A4300"/>
      <c r="B4300"/>
      <c r="C4300"/>
      <c r="D4300"/>
      <c r="E4300"/>
      <c r="F4300"/>
      <c r="G4300"/>
      <c r="H4300"/>
      <c r="I4300"/>
      <c r="J4300" s="183"/>
      <c r="K4300"/>
      <c r="L4300" s="184"/>
      <c r="M4300" s="184"/>
      <c r="N4300" s="183"/>
    </row>
    <row r="4301" spans="1:14" x14ac:dyDescent="0.25">
      <c r="A4301"/>
      <c r="B4301"/>
      <c r="C4301"/>
      <c r="D4301"/>
      <c r="E4301"/>
      <c r="F4301"/>
      <c r="G4301"/>
      <c r="H4301"/>
      <c r="I4301"/>
      <c r="J4301" s="183"/>
      <c r="K4301"/>
      <c r="L4301" s="184"/>
      <c r="M4301" s="184"/>
      <c r="N4301" s="183"/>
    </row>
    <row r="4302" spans="1:14" x14ac:dyDescent="0.25">
      <c r="A4302"/>
      <c r="B4302"/>
      <c r="C4302"/>
      <c r="D4302"/>
      <c r="E4302"/>
      <c r="F4302"/>
      <c r="G4302"/>
      <c r="H4302"/>
      <c r="I4302"/>
      <c r="J4302" s="183"/>
      <c r="K4302"/>
      <c r="L4302" s="184"/>
      <c r="M4302" s="184"/>
      <c r="N4302" s="183"/>
    </row>
    <row r="4303" spans="1:14" x14ac:dyDescent="0.25">
      <c r="A4303"/>
      <c r="B4303"/>
      <c r="C4303"/>
      <c r="D4303"/>
      <c r="E4303"/>
      <c r="F4303"/>
      <c r="G4303"/>
      <c r="H4303"/>
      <c r="I4303"/>
      <c r="J4303" s="183"/>
      <c r="K4303"/>
      <c r="L4303" s="184"/>
      <c r="M4303" s="184"/>
      <c r="N4303" s="183"/>
    </row>
    <row r="4304" spans="1:14" x14ac:dyDescent="0.25">
      <c r="A4304"/>
      <c r="B4304"/>
      <c r="C4304"/>
      <c r="D4304"/>
      <c r="E4304"/>
      <c r="F4304"/>
      <c r="G4304"/>
      <c r="H4304"/>
      <c r="I4304"/>
      <c r="J4304" s="183"/>
      <c r="K4304"/>
      <c r="L4304" s="184"/>
      <c r="M4304" s="184"/>
      <c r="N4304" s="183"/>
    </row>
    <row r="4305" spans="1:14" x14ac:dyDescent="0.25">
      <c r="A4305"/>
      <c r="B4305"/>
      <c r="C4305"/>
      <c r="D4305"/>
      <c r="E4305"/>
      <c r="F4305"/>
      <c r="G4305"/>
      <c r="H4305"/>
      <c r="I4305"/>
      <c r="J4305" s="183"/>
      <c r="K4305"/>
      <c r="L4305" s="184"/>
      <c r="M4305" s="184"/>
      <c r="N4305" s="183"/>
    </row>
    <row r="4306" spans="1:14" x14ac:dyDescent="0.25">
      <c r="A4306"/>
      <c r="B4306"/>
      <c r="C4306"/>
      <c r="D4306"/>
      <c r="E4306"/>
      <c r="F4306"/>
      <c r="G4306"/>
      <c r="H4306"/>
      <c r="I4306"/>
      <c r="J4306" s="183"/>
      <c r="K4306"/>
      <c r="L4306" s="184"/>
      <c r="M4306" s="184"/>
      <c r="N4306" s="183"/>
    </row>
    <row r="4307" spans="1:14" x14ac:dyDescent="0.25">
      <c r="A4307"/>
      <c r="B4307"/>
      <c r="C4307"/>
      <c r="D4307"/>
      <c r="E4307"/>
      <c r="F4307"/>
      <c r="G4307"/>
      <c r="H4307"/>
      <c r="I4307"/>
      <c r="J4307" s="183"/>
      <c r="K4307"/>
      <c r="L4307" s="184"/>
      <c r="M4307" s="184"/>
      <c r="N4307" s="183"/>
    </row>
    <row r="4308" spans="1:14" x14ac:dyDescent="0.25">
      <c r="A4308"/>
      <c r="B4308"/>
      <c r="C4308"/>
      <c r="D4308"/>
      <c r="E4308"/>
      <c r="F4308"/>
      <c r="G4308"/>
      <c r="H4308"/>
      <c r="I4308"/>
      <c r="J4308" s="183"/>
      <c r="K4308"/>
      <c r="L4308" s="184"/>
      <c r="M4308" s="184"/>
      <c r="N4308" s="183"/>
    </row>
    <row r="4309" spans="1:14" x14ac:dyDescent="0.25">
      <c r="A4309"/>
      <c r="B4309"/>
      <c r="C4309"/>
      <c r="D4309"/>
      <c r="E4309"/>
      <c r="F4309"/>
      <c r="G4309"/>
      <c r="H4309"/>
      <c r="I4309"/>
      <c r="J4309" s="183"/>
      <c r="K4309"/>
      <c r="L4309" s="184"/>
      <c r="M4309" s="184"/>
      <c r="N4309" s="183"/>
    </row>
    <row r="4310" spans="1:14" x14ac:dyDescent="0.25">
      <c r="A4310"/>
      <c r="B4310"/>
      <c r="C4310"/>
      <c r="D4310"/>
      <c r="E4310"/>
      <c r="F4310"/>
      <c r="G4310"/>
      <c r="H4310"/>
      <c r="I4310"/>
      <c r="J4310" s="183"/>
      <c r="K4310"/>
      <c r="L4310" s="184"/>
      <c r="M4310" s="184"/>
      <c r="N4310" s="183"/>
    </row>
    <row r="4311" spans="1:14" x14ac:dyDescent="0.25">
      <c r="A4311"/>
      <c r="B4311"/>
      <c r="C4311"/>
      <c r="D4311"/>
      <c r="E4311"/>
      <c r="F4311"/>
      <c r="G4311"/>
      <c r="H4311"/>
      <c r="I4311"/>
      <c r="J4311" s="183"/>
      <c r="K4311"/>
      <c r="L4311" s="184"/>
      <c r="M4311" s="184"/>
      <c r="N4311" s="183"/>
    </row>
    <row r="4312" spans="1:14" x14ac:dyDescent="0.25">
      <c r="A4312"/>
      <c r="B4312"/>
      <c r="C4312"/>
      <c r="D4312"/>
      <c r="E4312"/>
      <c r="F4312"/>
      <c r="G4312"/>
      <c r="H4312"/>
      <c r="I4312"/>
      <c r="J4312" s="183"/>
      <c r="K4312"/>
      <c r="L4312" s="184"/>
      <c r="M4312" s="184"/>
      <c r="N4312" s="183"/>
    </row>
    <row r="4313" spans="1:14" x14ac:dyDescent="0.25">
      <c r="A4313"/>
      <c r="B4313"/>
      <c r="C4313"/>
      <c r="D4313"/>
      <c r="E4313"/>
      <c r="F4313"/>
      <c r="G4313"/>
      <c r="H4313"/>
      <c r="I4313"/>
      <c r="J4313" s="183"/>
      <c r="K4313"/>
      <c r="L4313" s="184"/>
      <c r="M4313" s="184"/>
      <c r="N4313" s="183"/>
    </row>
    <row r="4314" spans="1:14" x14ac:dyDescent="0.25">
      <c r="A4314"/>
      <c r="B4314"/>
      <c r="C4314"/>
      <c r="D4314"/>
      <c r="E4314"/>
      <c r="F4314"/>
      <c r="G4314"/>
      <c r="H4314"/>
      <c r="I4314"/>
      <c r="J4314" s="183"/>
      <c r="K4314"/>
      <c r="L4314" s="184"/>
      <c r="M4314" s="184"/>
      <c r="N4314" s="183"/>
    </row>
    <row r="4315" spans="1:14" x14ac:dyDescent="0.25">
      <c r="A4315"/>
      <c r="B4315"/>
      <c r="C4315"/>
      <c r="D4315"/>
      <c r="E4315"/>
      <c r="F4315"/>
      <c r="G4315"/>
      <c r="H4315"/>
      <c r="I4315"/>
      <c r="J4315" s="183"/>
      <c r="K4315"/>
      <c r="L4315" s="184"/>
      <c r="M4315" s="184"/>
      <c r="N4315" s="183"/>
    </row>
    <row r="4316" spans="1:14" x14ac:dyDescent="0.25">
      <c r="A4316"/>
      <c r="B4316"/>
      <c r="C4316"/>
      <c r="D4316"/>
      <c r="E4316"/>
      <c r="F4316"/>
      <c r="G4316"/>
      <c r="H4316"/>
      <c r="I4316"/>
      <c r="J4316" s="183"/>
      <c r="K4316"/>
      <c r="L4316" s="184"/>
      <c r="M4316" s="184"/>
      <c r="N4316" s="183"/>
    </row>
    <row r="4317" spans="1:14" x14ac:dyDescent="0.25">
      <c r="A4317"/>
      <c r="B4317"/>
      <c r="C4317"/>
      <c r="D4317"/>
      <c r="E4317"/>
      <c r="F4317"/>
      <c r="G4317"/>
      <c r="H4317"/>
      <c r="I4317"/>
      <c r="J4317" s="183"/>
      <c r="K4317"/>
      <c r="L4317" s="184"/>
      <c r="M4317" s="184"/>
      <c r="N4317" s="183"/>
    </row>
    <row r="4318" spans="1:14" x14ac:dyDescent="0.25">
      <c r="A4318"/>
      <c r="B4318"/>
      <c r="C4318"/>
      <c r="D4318"/>
      <c r="E4318"/>
      <c r="F4318"/>
      <c r="G4318"/>
      <c r="H4318"/>
      <c r="I4318"/>
      <c r="J4318" s="183"/>
      <c r="K4318"/>
      <c r="L4318" s="184"/>
      <c r="M4318" s="184"/>
      <c r="N4318" s="183"/>
    </row>
    <row r="4319" spans="1:14" x14ac:dyDescent="0.25">
      <c r="A4319"/>
      <c r="B4319"/>
      <c r="C4319"/>
      <c r="D4319"/>
      <c r="E4319"/>
      <c r="F4319"/>
      <c r="G4319"/>
      <c r="H4319"/>
      <c r="I4319"/>
      <c r="J4319" s="183"/>
      <c r="K4319"/>
      <c r="L4319" s="184"/>
      <c r="M4319" s="184"/>
      <c r="N4319" s="183"/>
    </row>
    <row r="4320" spans="1:14" x14ac:dyDescent="0.25">
      <c r="A4320"/>
      <c r="B4320"/>
      <c r="C4320"/>
      <c r="D4320"/>
      <c r="E4320"/>
      <c r="F4320"/>
      <c r="G4320"/>
      <c r="H4320"/>
      <c r="I4320"/>
      <c r="J4320" s="183"/>
      <c r="K4320"/>
      <c r="L4320" s="184"/>
      <c r="M4320" s="184"/>
      <c r="N4320" s="183"/>
    </row>
    <row r="4321" spans="1:14" x14ac:dyDescent="0.25">
      <c r="A4321"/>
      <c r="B4321"/>
      <c r="C4321"/>
      <c r="D4321"/>
      <c r="E4321"/>
      <c r="F4321"/>
      <c r="G4321"/>
      <c r="H4321"/>
      <c r="I4321"/>
      <c r="J4321" s="183"/>
      <c r="K4321"/>
      <c r="L4321" s="184"/>
      <c r="M4321" s="184"/>
      <c r="N4321" s="183"/>
    </row>
    <row r="4322" spans="1:14" x14ac:dyDescent="0.25">
      <c r="A4322"/>
      <c r="B4322"/>
      <c r="C4322"/>
      <c r="D4322"/>
      <c r="E4322"/>
      <c r="F4322"/>
      <c r="G4322"/>
      <c r="H4322"/>
      <c r="I4322"/>
      <c r="J4322" s="183"/>
      <c r="K4322"/>
      <c r="L4322" s="184"/>
      <c r="M4322" s="184"/>
      <c r="N4322" s="183"/>
    </row>
    <row r="4323" spans="1:14" x14ac:dyDescent="0.25">
      <c r="A4323"/>
      <c r="B4323"/>
      <c r="C4323"/>
      <c r="D4323"/>
      <c r="E4323"/>
      <c r="F4323"/>
      <c r="G4323"/>
      <c r="H4323"/>
      <c r="I4323"/>
      <c r="J4323" s="183"/>
      <c r="K4323"/>
      <c r="L4323" s="184"/>
      <c r="M4323" s="184"/>
      <c r="N4323" s="183"/>
    </row>
    <row r="4324" spans="1:14" x14ac:dyDescent="0.25">
      <c r="A4324"/>
      <c r="B4324"/>
      <c r="C4324"/>
      <c r="D4324"/>
      <c r="E4324"/>
      <c r="F4324"/>
      <c r="G4324"/>
      <c r="H4324"/>
      <c r="I4324"/>
      <c r="J4324" s="183"/>
      <c r="K4324"/>
      <c r="L4324" s="184"/>
      <c r="M4324" s="184"/>
      <c r="N4324" s="183"/>
    </row>
    <row r="4325" spans="1:14" x14ac:dyDescent="0.25">
      <c r="A4325"/>
      <c r="B4325"/>
      <c r="C4325"/>
      <c r="D4325"/>
      <c r="E4325"/>
      <c r="F4325"/>
      <c r="G4325"/>
      <c r="H4325"/>
      <c r="I4325"/>
      <c r="J4325" s="183"/>
      <c r="K4325"/>
      <c r="L4325" s="184"/>
      <c r="M4325" s="184"/>
      <c r="N4325" s="183"/>
    </row>
    <row r="4326" spans="1:14" x14ac:dyDescent="0.25">
      <c r="A4326"/>
      <c r="B4326"/>
      <c r="C4326"/>
      <c r="D4326"/>
      <c r="E4326"/>
      <c r="F4326"/>
      <c r="G4326"/>
      <c r="H4326"/>
      <c r="I4326"/>
      <c r="J4326" s="183"/>
      <c r="K4326"/>
      <c r="L4326" s="184"/>
      <c r="M4326" s="184"/>
      <c r="N4326" s="183"/>
    </row>
    <row r="4327" spans="1:14" x14ac:dyDescent="0.25">
      <c r="A4327"/>
      <c r="B4327"/>
      <c r="C4327"/>
      <c r="D4327"/>
      <c r="E4327"/>
      <c r="F4327"/>
      <c r="G4327"/>
      <c r="H4327"/>
      <c r="I4327"/>
      <c r="J4327" s="183"/>
      <c r="K4327"/>
      <c r="L4327" s="184"/>
      <c r="M4327" s="184"/>
      <c r="N4327" s="183"/>
    </row>
    <row r="4328" spans="1:14" x14ac:dyDescent="0.25">
      <c r="A4328"/>
      <c r="B4328"/>
      <c r="C4328"/>
      <c r="D4328"/>
      <c r="E4328"/>
      <c r="F4328"/>
      <c r="G4328"/>
      <c r="H4328"/>
      <c r="I4328"/>
      <c r="J4328" s="183"/>
      <c r="K4328"/>
      <c r="L4328" s="184"/>
      <c r="M4328" s="184"/>
      <c r="N4328" s="183"/>
    </row>
    <row r="4329" spans="1:14" x14ac:dyDescent="0.25">
      <c r="A4329"/>
      <c r="B4329"/>
      <c r="C4329"/>
      <c r="D4329"/>
      <c r="E4329"/>
      <c r="F4329"/>
      <c r="G4329"/>
      <c r="H4329"/>
      <c r="I4329"/>
      <c r="J4329" s="183"/>
      <c r="K4329"/>
      <c r="L4329" s="184"/>
      <c r="M4329" s="184"/>
      <c r="N4329" s="183"/>
    </row>
    <row r="4330" spans="1:14" x14ac:dyDescent="0.25">
      <c r="A4330"/>
      <c r="B4330"/>
      <c r="C4330"/>
      <c r="D4330"/>
      <c r="E4330"/>
      <c r="F4330"/>
      <c r="G4330"/>
      <c r="H4330"/>
      <c r="I4330"/>
      <c r="J4330" s="183"/>
      <c r="K4330"/>
      <c r="L4330" s="184"/>
      <c r="M4330" s="184"/>
      <c r="N4330" s="183"/>
    </row>
    <row r="4331" spans="1:14" x14ac:dyDescent="0.25">
      <c r="A4331"/>
      <c r="B4331"/>
      <c r="C4331"/>
      <c r="D4331"/>
      <c r="E4331"/>
      <c r="F4331"/>
      <c r="G4331"/>
      <c r="H4331"/>
      <c r="I4331"/>
      <c r="J4331" s="183"/>
      <c r="K4331"/>
      <c r="L4331" s="184"/>
      <c r="M4331" s="184"/>
      <c r="N4331" s="183"/>
    </row>
    <row r="4332" spans="1:14" x14ac:dyDescent="0.25">
      <c r="A4332"/>
      <c r="B4332"/>
      <c r="C4332"/>
      <c r="D4332"/>
      <c r="E4332"/>
      <c r="F4332"/>
      <c r="G4332"/>
      <c r="H4332"/>
      <c r="I4332"/>
      <c r="J4332" s="183"/>
      <c r="K4332"/>
      <c r="L4332" s="184"/>
      <c r="M4332" s="184"/>
      <c r="N4332" s="183"/>
    </row>
    <row r="4333" spans="1:14" x14ac:dyDescent="0.25">
      <c r="A4333"/>
      <c r="B4333"/>
      <c r="C4333"/>
      <c r="D4333"/>
      <c r="E4333"/>
      <c r="F4333"/>
      <c r="G4333"/>
      <c r="H4333"/>
      <c r="I4333"/>
      <c r="J4333" s="183"/>
      <c r="K4333"/>
      <c r="L4333" s="184"/>
      <c r="M4333" s="184"/>
      <c r="N4333" s="183"/>
    </row>
    <row r="4334" spans="1:14" x14ac:dyDescent="0.25">
      <c r="A4334"/>
      <c r="B4334"/>
      <c r="C4334"/>
      <c r="D4334"/>
      <c r="E4334"/>
      <c r="F4334"/>
      <c r="G4334"/>
      <c r="H4334"/>
      <c r="I4334"/>
      <c r="J4334" s="183"/>
      <c r="K4334"/>
      <c r="L4334" s="184"/>
      <c r="M4334" s="184"/>
      <c r="N4334" s="183"/>
    </row>
    <row r="4335" spans="1:14" x14ac:dyDescent="0.25">
      <c r="A4335"/>
      <c r="B4335"/>
      <c r="C4335"/>
      <c r="D4335"/>
      <c r="E4335"/>
      <c r="F4335"/>
      <c r="G4335"/>
      <c r="H4335"/>
      <c r="I4335"/>
      <c r="J4335" s="183"/>
      <c r="K4335"/>
      <c r="L4335" s="184"/>
      <c r="M4335" s="184"/>
      <c r="N4335" s="183"/>
    </row>
    <row r="4336" spans="1:14" x14ac:dyDescent="0.25">
      <c r="A4336"/>
      <c r="B4336"/>
      <c r="C4336"/>
      <c r="D4336"/>
      <c r="E4336"/>
      <c r="F4336"/>
      <c r="G4336"/>
      <c r="H4336"/>
      <c r="I4336"/>
      <c r="J4336" s="183"/>
      <c r="K4336"/>
      <c r="L4336" s="184"/>
      <c r="M4336" s="184"/>
      <c r="N4336" s="183"/>
    </row>
    <row r="4337" spans="1:14" x14ac:dyDescent="0.25">
      <c r="A4337"/>
      <c r="B4337"/>
      <c r="C4337"/>
      <c r="D4337"/>
      <c r="E4337"/>
      <c r="F4337"/>
      <c r="G4337"/>
      <c r="H4337"/>
      <c r="I4337"/>
      <c r="J4337" s="183"/>
      <c r="K4337"/>
      <c r="L4337" s="184"/>
      <c r="M4337" s="184"/>
      <c r="N4337" s="183"/>
    </row>
    <row r="4338" spans="1:14" x14ac:dyDescent="0.25">
      <c r="A4338"/>
      <c r="B4338"/>
      <c r="C4338"/>
      <c r="D4338"/>
      <c r="E4338"/>
      <c r="F4338"/>
      <c r="G4338"/>
      <c r="H4338"/>
      <c r="I4338"/>
      <c r="J4338" s="183"/>
      <c r="K4338"/>
      <c r="L4338" s="184"/>
      <c r="M4338" s="184"/>
      <c r="N4338" s="183"/>
    </row>
    <row r="4339" spans="1:14" x14ac:dyDescent="0.25">
      <c r="A4339"/>
      <c r="B4339"/>
      <c r="C4339"/>
      <c r="D4339"/>
      <c r="E4339"/>
      <c r="F4339"/>
      <c r="G4339"/>
      <c r="H4339"/>
      <c r="I4339"/>
      <c r="J4339" s="183"/>
      <c r="K4339"/>
      <c r="L4339" s="184"/>
      <c r="M4339" s="184"/>
      <c r="N4339" s="183"/>
    </row>
    <row r="4340" spans="1:14" x14ac:dyDescent="0.25">
      <c r="A4340"/>
      <c r="B4340"/>
      <c r="C4340"/>
      <c r="D4340"/>
      <c r="E4340"/>
      <c r="F4340"/>
      <c r="G4340"/>
      <c r="H4340"/>
      <c r="I4340"/>
      <c r="J4340" s="183"/>
      <c r="K4340"/>
      <c r="L4340" s="184"/>
      <c r="M4340" s="184"/>
      <c r="N4340" s="183"/>
    </row>
    <row r="4341" spans="1:14" x14ac:dyDescent="0.25">
      <c r="A4341"/>
      <c r="B4341"/>
      <c r="C4341"/>
      <c r="D4341"/>
      <c r="E4341"/>
      <c r="F4341"/>
      <c r="G4341"/>
      <c r="H4341"/>
      <c r="I4341"/>
      <c r="J4341" s="183"/>
      <c r="K4341"/>
      <c r="L4341" s="184"/>
      <c r="M4341" s="184"/>
      <c r="N4341" s="183"/>
    </row>
    <row r="4342" spans="1:14" x14ac:dyDescent="0.25">
      <c r="A4342"/>
      <c r="B4342"/>
      <c r="C4342"/>
      <c r="D4342"/>
      <c r="E4342"/>
      <c r="F4342"/>
      <c r="G4342"/>
      <c r="H4342"/>
      <c r="I4342"/>
      <c r="J4342" s="183"/>
      <c r="K4342"/>
      <c r="L4342" s="184"/>
      <c r="M4342" s="184"/>
      <c r="N4342" s="183"/>
    </row>
    <row r="4343" spans="1:14" x14ac:dyDescent="0.25">
      <c r="A4343"/>
      <c r="B4343"/>
      <c r="C4343"/>
      <c r="D4343"/>
      <c r="E4343"/>
      <c r="F4343"/>
      <c r="G4343"/>
      <c r="H4343"/>
      <c r="I4343"/>
      <c r="J4343" s="183"/>
      <c r="K4343"/>
      <c r="L4343" s="184"/>
      <c r="M4343" s="184"/>
      <c r="N4343" s="183"/>
    </row>
    <row r="4344" spans="1:14" x14ac:dyDescent="0.25">
      <c r="A4344"/>
      <c r="B4344"/>
      <c r="C4344"/>
      <c r="D4344"/>
      <c r="E4344"/>
      <c r="F4344"/>
      <c r="G4344"/>
      <c r="H4344"/>
      <c r="I4344"/>
      <c r="J4344" s="183"/>
      <c r="K4344"/>
      <c r="L4344" s="184"/>
      <c r="M4344" s="184"/>
      <c r="N4344" s="183"/>
    </row>
    <row r="4345" spans="1:14" x14ac:dyDescent="0.25">
      <c r="A4345"/>
      <c r="B4345"/>
      <c r="C4345"/>
      <c r="D4345"/>
      <c r="E4345"/>
      <c r="F4345"/>
      <c r="G4345"/>
      <c r="H4345"/>
      <c r="I4345"/>
      <c r="J4345" s="183"/>
      <c r="K4345"/>
      <c r="L4345" s="184"/>
      <c r="M4345" s="184"/>
      <c r="N4345" s="183"/>
    </row>
    <row r="4346" spans="1:14" x14ac:dyDescent="0.25">
      <c r="A4346"/>
      <c r="B4346"/>
      <c r="C4346"/>
      <c r="D4346"/>
      <c r="E4346"/>
      <c r="F4346"/>
      <c r="G4346"/>
      <c r="H4346"/>
      <c r="I4346"/>
      <c r="J4346" s="183"/>
      <c r="K4346"/>
      <c r="L4346" s="184"/>
      <c r="M4346" s="184"/>
      <c r="N4346" s="183"/>
    </row>
    <row r="4347" spans="1:14" x14ac:dyDescent="0.25">
      <c r="A4347"/>
      <c r="B4347"/>
      <c r="C4347"/>
      <c r="D4347"/>
      <c r="E4347"/>
      <c r="F4347"/>
      <c r="G4347"/>
      <c r="H4347"/>
      <c r="I4347"/>
      <c r="J4347" s="183"/>
      <c r="K4347"/>
      <c r="L4347" s="184"/>
      <c r="M4347" s="184"/>
      <c r="N4347" s="183"/>
    </row>
    <row r="4348" spans="1:14" x14ac:dyDescent="0.25">
      <c r="A4348"/>
      <c r="B4348"/>
      <c r="C4348"/>
      <c r="D4348"/>
      <c r="E4348"/>
      <c r="F4348"/>
      <c r="G4348"/>
      <c r="H4348"/>
      <c r="I4348"/>
      <c r="J4348" s="183"/>
      <c r="K4348"/>
      <c r="L4348" s="184"/>
      <c r="M4348" s="184"/>
      <c r="N4348" s="183"/>
    </row>
    <row r="4349" spans="1:14" x14ac:dyDescent="0.25">
      <c r="A4349"/>
      <c r="B4349"/>
      <c r="C4349"/>
      <c r="D4349"/>
      <c r="E4349"/>
      <c r="F4349"/>
      <c r="G4349"/>
      <c r="H4349"/>
      <c r="I4349"/>
      <c r="J4349" s="183"/>
      <c r="K4349"/>
      <c r="L4349" s="184"/>
      <c r="M4349" s="184"/>
      <c r="N4349" s="183"/>
    </row>
    <row r="4350" spans="1:14" x14ac:dyDescent="0.25">
      <c r="A4350"/>
      <c r="B4350"/>
      <c r="C4350"/>
      <c r="D4350"/>
      <c r="E4350"/>
      <c r="F4350"/>
      <c r="G4350"/>
      <c r="H4350"/>
      <c r="I4350"/>
      <c r="J4350" s="183"/>
      <c r="K4350"/>
      <c r="L4350" s="184"/>
      <c r="M4350" s="184"/>
      <c r="N4350" s="183"/>
    </row>
    <row r="4351" spans="1:14" x14ac:dyDescent="0.25">
      <c r="A4351"/>
      <c r="B4351"/>
      <c r="C4351"/>
      <c r="D4351"/>
      <c r="E4351"/>
      <c r="F4351"/>
      <c r="G4351"/>
      <c r="H4351"/>
      <c r="I4351"/>
      <c r="J4351" s="183"/>
      <c r="K4351"/>
      <c r="L4351" s="184"/>
      <c r="M4351" s="184"/>
      <c r="N4351" s="183"/>
    </row>
    <row r="4352" spans="1:14" x14ac:dyDescent="0.25">
      <c r="A4352"/>
      <c r="B4352"/>
      <c r="C4352"/>
      <c r="D4352"/>
      <c r="E4352"/>
      <c r="F4352"/>
      <c r="G4352"/>
      <c r="H4352"/>
      <c r="I4352"/>
      <c r="J4352" s="183"/>
      <c r="K4352"/>
      <c r="L4352" s="184"/>
      <c r="M4352" s="184"/>
      <c r="N4352" s="183"/>
    </row>
    <row r="4353" spans="1:14" x14ac:dyDescent="0.25">
      <c r="A4353"/>
      <c r="B4353"/>
      <c r="C4353"/>
      <c r="D4353"/>
      <c r="E4353"/>
      <c r="F4353"/>
      <c r="G4353"/>
      <c r="H4353"/>
      <c r="I4353"/>
      <c r="J4353" s="183"/>
      <c r="K4353"/>
      <c r="L4353" s="184"/>
      <c r="M4353" s="184"/>
      <c r="N4353" s="183"/>
    </row>
    <row r="4354" spans="1:14" x14ac:dyDescent="0.25">
      <c r="A4354"/>
      <c r="B4354"/>
      <c r="C4354"/>
      <c r="D4354"/>
      <c r="E4354"/>
      <c r="F4354"/>
      <c r="G4354"/>
      <c r="H4354"/>
      <c r="I4354"/>
      <c r="J4354" s="183"/>
      <c r="K4354"/>
      <c r="L4354" s="184"/>
      <c r="M4354" s="184"/>
      <c r="N4354" s="183"/>
    </row>
    <row r="4355" spans="1:14" x14ac:dyDescent="0.25">
      <c r="A4355"/>
      <c r="B4355"/>
      <c r="C4355"/>
      <c r="D4355"/>
      <c r="E4355"/>
      <c r="F4355"/>
      <c r="G4355"/>
      <c r="H4355"/>
      <c r="I4355"/>
      <c r="J4355" s="183"/>
      <c r="K4355"/>
      <c r="L4355" s="184"/>
      <c r="M4355" s="184"/>
      <c r="N4355" s="183"/>
    </row>
    <row r="4356" spans="1:14" x14ac:dyDescent="0.25">
      <c r="A4356"/>
      <c r="B4356"/>
      <c r="C4356"/>
      <c r="D4356"/>
      <c r="E4356"/>
      <c r="F4356"/>
      <c r="G4356"/>
      <c r="H4356"/>
      <c r="I4356"/>
      <c r="J4356" s="183"/>
      <c r="K4356"/>
      <c r="L4356" s="184"/>
      <c r="M4356" s="184"/>
      <c r="N4356" s="183"/>
    </row>
    <row r="4357" spans="1:14" x14ac:dyDescent="0.25">
      <c r="A4357"/>
      <c r="B4357"/>
      <c r="C4357"/>
      <c r="D4357"/>
      <c r="E4357"/>
      <c r="F4357"/>
      <c r="G4357"/>
      <c r="H4357"/>
      <c r="I4357"/>
      <c r="J4357" s="183"/>
      <c r="K4357"/>
      <c r="L4357" s="184"/>
      <c r="M4357" s="184"/>
      <c r="N4357" s="183"/>
    </row>
    <row r="4358" spans="1:14" x14ac:dyDescent="0.25">
      <c r="A4358"/>
      <c r="B4358"/>
      <c r="C4358"/>
      <c r="D4358"/>
      <c r="E4358"/>
      <c r="F4358"/>
      <c r="G4358"/>
      <c r="H4358"/>
      <c r="I4358"/>
      <c r="J4358" s="183"/>
      <c r="K4358"/>
      <c r="L4358" s="184"/>
      <c r="M4358" s="184"/>
      <c r="N4358" s="183"/>
    </row>
    <row r="4359" spans="1:14" x14ac:dyDescent="0.25">
      <c r="A4359"/>
      <c r="B4359"/>
      <c r="C4359"/>
      <c r="D4359"/>
      <c r="E4359"/>
      <c r="F4359"/>
      <c r="G4359"/>
      <c r="H4359"/>
      <c r="I4359"/>
      <c r="J4359" s="183"/>
      <c r="K4359"/>
      <c r="L4359" s="184"/>
      <c r="M4359" s="184"/>
      <c r="N4359" s="183"/>
    </row>
    <row r="4360" spans="1:14" x14ac:dyDescent="0.25">
      <c r="A4360"/>
      <c r="B4360"/>
      <c r="C4360"/>
      <c r="D4360"/>
      <c r="E4360"/>
      <c r="F4360"/>
      <c r="G4360"/>
      <c r="H4360"/>
      <c r="I4360"/>
      <c r="J4360" s="183"/>
      <c r="K4360"/>
      <c r="L4360" s="184"/>
      <c r="M4360" s="184"/>
      <c r="N4360" s="183"/>
    </row>
    <row r="4361" spans="1:14" x14ac:dyDescent="0.25">
      <c r="A4361"/>
      <c r="B4361"/>
      <c r="C4361"/>
      <c r="D4361"/>
      <c r="E4361"/>
      <c r="F4361"/>
      <c r="G4361"/>
      <c r="H4361"/>
      <c r="I4361"/>
      <c r="J4361" s="183"/>
      <c r="K4361"/>
      <c r="L4361" s="184"/>
      <c r="M4361" s="184"/>
      <c r="N4361" s="183"/>
    </row>
    <row r="4362" spans="1:14" x14ac:dyDescent="0.25">
      <c r="A4362"/>
      <c r="B4362"/>
      <c r="C4362"/>
      <c r="D4362"/>
      <c r="E4362"/>
      <c r="F4362"/>
      <c r="G4362"/>
      <c r="H4362"/>
      <c r="I4362"/>
      <c r="J4362" s="183"/>
      <c r="K4362"/>
      <c r="L4362" s="184"/>
      <c r="M4362" s="184"/>
      <c r="N4362" s="183"/>
    </row>
    <row r="4363" spans="1:14" x14ac:dyDescent="0.25">
      <c r="A4363"/>
      <c r="B4363"/>
      <c r="C4363"/>
      <c r="D4363"/>
      <c r="E4363"/>
      <c r="F4363"/>
      <c r="G4363"/>
      <c r="H4363"/>
      <c r="I4363"/>
      <c r="J4363" s="183"/>
      <c r="K4363"/>
      <c r="L4363" s="184"/>
      <c r="M4363" s="184"/>
      <c r="N4363" s="183"/>
    </row>
    <row r="4364" spans="1:14" x14ac:dyDescent="0.25">
      <c r="A4364"/>
      <c r="B4364"/>
      <c r="C4364"/>
      <c r="D4364"/>
      <c r="E4364"/>
      <c r="F4364"/>
      <c r="G4364"/>
      <c r="H4364"/>
      <c r="I4364"/>
      <c r="J4364" s="183"/>
      <c r="K4364"/>
      <c r="L4364" s="184"/>
      <c r="M4364" s="184"/>
      <c r="N4364" s="183"/>
    </row>
    <row r="4365" spans="1:14" x14ac:dyDescent="0.25">
      <c r="A4365"/>
      <c r="B4365"/>
      <c r="C4365"/>
      <c r="D4365"/>
      <c r="E4365"/>
      <c r="F4365"/>
      <c r="G4365"/>
      <c r="H4365"/>
      <c r="I4365"/>
      <c r="J4365" s="183"/>
      <c r="K4365"/>
      <c r="L4365" s="184"/>
      <c r="M4365" s="184"/>
      <c r="N4365" s="183"/>
    </row>
    <row r="4366" spans="1:14" x14ac:dyDescent="0.25">
      <c r="A4366"/>
      <c r="B4366"/>
      <c r="C4366"/>
      <c r="D4366"/>
      <c r="E4366"/>
      <c r="F4366"/>
      <c r="G4366"/>
      <c r="H4366"/>
      <c r="I4366"/>
      <c r="J4366" s="183"/>
      <c r="K4366"/>
      <c r="L4366" s="184"/>
      <c r="M4366" s="184"/>
      <c r="N4366" s="183"/>
    </row>
    <row r="4367" spans="1:14" x14ac:dyDescent="0.25">
      <c r="A4367"/>
      <c r="B4367"/>
      <c r="C4367"/>
      <c r="D4367"/>
      <c r="E4367"/>
      <c r="F4367"/>
      <c r="G4367"/>
      <c r="H4367"/>
      <c r="I4367"/>
      <c r="J4367" s="183"/>
      <c r="K4367"/>
      <c r="L4367" s="184"/>
      <c r="M4367" s="184"/>
      <c r="N4367" s="183"/>
    </row>
    <row r="4368" spans="1:14" x14ac:dyDescent="0.25">
      <c r="A4368"/>
      <c r="B4368"/>
      <c r="C4368"/>
      <c r="D4368"/>
      <c r="E4368"/>
      <c r="F4368"/>
      <c r="G4368"/>
      <c r="H4368"/>
      <c r="I4368"/>
      <c r="J4368" s="183"/>
      <c r="K4368"/>
      <c r="L4368" s="184"/>
      <c r="M4368" s="184"/>
      <c r="N4368" s="183"/>
    </row>
    <row r="4369" spans="1:14" x14ac:dyDescent="0.25">
      <c r="A4369"/>
      <c r="B4369"/>
      <c r="C4369"/>
      <c r="D4369"/>
      <c r="E4369"/>
      <c r="F4369"/>
      <c r="G4369"/>
      <c r="H4369"/>
      <c r="I4369"/>
      <c r="J4369" s="183"/>
      <c r="K4369"/>
      <c r="L4369" s="184"/>
      <c r="M4369" s="184"/>
      <c r="N4369" s="183"/>
    </row>
    <row r="4370" spans="1:14" x14ac:dyDescent="0.25">
      <c r="A4370"/>
      <c r="B4370"/>
      <c r="C4370"/>
      <c r="D4370"/>
      <c r="E4370"/>
      <c r="F4370"/>
      <c r="G4370"/>
      <c r="H4370"/>
      <c r="I4370"/>
      <c r="J4370" s="183"/>
      <c r="K4370"/>
      <c r="L4370" s="184"/>
      <c r="M4370" s="184"/>
      <c r="N4370" s="183"/>
    </row>
    <row r="4371" spans="1:14" x14ac:dyDescent="0.25">
      <c r="A4371"/>
      <c r="B4371"/>
      <c r="C4371"/>
      <c r="D4371"/>
      <c r="E4371"/>
      <c r="F4371"/>
      <c r="G4371"/>
      <c r="H4371"/>
      <c r="I4371"/>
      <c r="J4371" s="183"/>
      <c r="K4371"/>
      <c r="L4371" s="184"/>
      <c r="M4371" s="184"/>
      <c r="N4371" s="183"/>
    </row>
    <row r="4372" spans="1:14" x14ac:dyDescent="0.25">
      <c r="A4372"/>
      <c r="B4372"/>
      <c r="C4372"/>
      <c r="D4372"/>
      <c r="E4372"/>
      <c r="F4372"/>
      <c r="G4372"/>
      <c r="H4372"/>
      <c r="I4372"/>
      <c r="J4372" s="183"/>
      <c r="K4372"/>
      <c r="L4372" s="184"/>
      <c r="M4372" s="184"/>
      <c r="N4372" s="183"/>
    </row>
    <row r="4373" spans="1:14" x14ac:dyDescent="0.25">
      <c r="A4373"/>
      <c r="B4373"/>
      <c r="C4373"/>
      <c r="D4373"/>
      <c r="E4373"/>
      <c r="F4373"/>
      <c r="G4373"/>
      <c r="H4373"/>
      <c r="I4373"/>
      <c r="J4373" s="183"/>
      <c r="K4373"/>
      <c r="L4373" s="184"/>
      <c r="M4373" s="184"/>
      <c r="N4373" s="183"/>
    </row>
    <row r="4374" spans="1:14" x14ac:dyDescent="0.25">
      <c r="A4374"/>
      <c r="B4374"/>
      <c r="C4374"/>
      <c r="D4374"/>
      <c r="E4374"/>
      <c r="F4374"/>
      <c r="G4374"/>
      <c r="H4374"/>
      <c r="I4374"/>
      <c r="J4374" s="183"/>
      <c r="K4374"/>
      <c r="L4374" s="184"/>
      <c r="M4374" s="184"/>
      <c r="N4374" s="183"/>
    </row>
    <row r="4375" spans="1:14" x14ac:dyDescent="0.25">
      <c r="A4375"/>
      <c r="B4375"/>
      <c r="C4375"/>
      <c r="D4375"/>
      <c r="E4375"/>
      <c r="F4375"/>
      <c r="G4375"/>
      <c r="H4375"/>
      <c r="I4375"/>
      <c r="J4375" s="183"/>
      <c r="K4375"/>
      <c r="L4375" s="184"/>
      <c r="M4375" s="184"/>
      <c r="N4375" s="183"/>
    </row>
    <row r="4376" spans="1:14" x14ac:dyDescent="0.25">
      <c r="A4376"/>
      <c r="B4376"/>
      <c r="C4376"/>
      <c r="D4376"/>
      <c r="E4376"/>
      <c r="F4376"/>
      <c r="G4376"/>
      <c r="H4376"/>
      <c r="I4376"/>
      <c r="J4376" s="183"/>
      <c r="K4376"/>
      <c r="L4376" s="184"/>
      <c r="M4376" s="184"/>
      <c r="N4376" s="183"/>
    </row>
    <row r="4377" spans="1:14" x14ac:dyDescent="0.25">
      <c r="A4377"/>
      <c r="B4377"/>
      <c r="C4377"/>
      <c r="D4377"/>
      <c r="E4377"/>
      <c r="F4377"/>
      <c r="G4377"/>
      <c r="H4377"/>
      <c r="I4377"/>
      <c r="J4377" s="183"/>
      <c r="K4377"/>
      <c r="L4377" s="184"/>
      <c r="M4377" s="184"/>
      <c r="N4377" s="183"/>
    </row>
    <row r="4378" spans="1:14" x14ac:dyDescent="0.25">
      <c r="A4378"/>
      <c r="B4378"/>
      <c r="C4378"/>
      <c r="D4378"/>
      <c r="E4378"/>
      <c r="F4378"/>
      <c r="G4378"/>
      <c r="H4378"/>
      <c r="I4378"/>
      <c r="J4378" s="183"/>
      <c r="K4378"/>
      <c r="L4378" s="184"/>
      <c r="M4378" s="184"/>
      <c r="N4378" s="183"/>
    </row>
    <row r="4379" spans="1:14" x14ac:dyDescent="0.25">
      <c r="A4379"/>
      <c r="B4379"/>
      <c r="C4379"/>
      <c r="D4379"/>
      <c r="E4379"/>
      <c r="F4379"/>
      <c r="G4379"/>
      <c r="H4379"/>
      <c r="I4379"/>
      <c r="J4379" s="183"/>
      <c r="K4379"/>
      <c r="L4379" s="184"/>
      <c r="M4379" s="184"/>
      <c r="N4379" s="183"/>
    </row>
    <row r="4380" spans="1:14" x14ac:dyDescent="0.25">
      <c r="A4380"/>
      <c r="B4380"/>
      <c r="C4380"/>
      <c r="D4380"/>
      <c r="E4380"/>
      <c r="F4380"/>
      <c r="G4380"/>
      <c r="H4380"/>
      <c r="I4380"/>
      <c r="J4380" s="183"/>
      <c r="K4380"/>
      <c r="L4380" s="184"/>
      <c r="M4380" s="184"/>
      <c r="N4380" s="183"/>
    </row>
    <row r="4381" spans="1:14" x14ac:dyDescent="0.25">
      <c r="A4381"/>
      <c r="B4381"/>
      <c r="C4381"/>
      <c r="D4381"/>
      <c r="E4381"/>
      <c r="F4381"/>
      <c r="G4381"/>
      <c r="H4381"/>
      <c r="I4381"/>
      <c r="J4381" s="183"/>
      <c r="K4381"/>
      <c r="L4381" s="184"/>
      <c r="M4381" s="184"/>
      <c r="N4381" s="183"/>
    </row>
    <row r="4382" spans="1:14" x14ac:dyDescent="0.25">
      <c r="A4382"/>
      <c r="B4382"/>
      <c r="C4382"/>
      <c r="D4382"/>
      <c r="E4382"/>
      <c r="F4382"/>
      <c r="G4382"/>
      <c r="H4382"/>
      <c r="I4382"/>
      <c r="J4382" s="183"/>
      <c r="K4382"/>
      <c r="L4382" s="184"/>
      <c r="M4382" s="184"/>
      <c r="N4382" s="183"/>
    </row>
    <row r="4383" spans="1:14" x14ac:dyDescent="0.25">
      <c r="A4383"/>
      <c r="B4383"/>
      <c r="C4383"/>
      <c r="D4383"/>
      <c r="E4383"/>
      <c r="F4383"/>
      <c r="G4383"/>
      <c r="H4383"/>
      <c r="I4383"/>
      <c r="J4383" s="183"/>
      <c r="K4383"/>
      <c r="L4383" s="184"/>
      <c r="M4383" s="184"/>
      <c r="N4383" s="183"/>
    </row>
    <row r="4384" spans="1:14" x14ac:dyDescent="0.25">
      <c r="A4384"/>
      <c r="B4384"/>
      <c r="C4384"/>
      <c r="D4384"/>
      <c r="E4384"/>
      <c r="F4384"/>
      <c r="G4384"/>
      <c r="H4384"/>
      <c r="I4384"/>
      <c r="J4384" s="183"/>
      <c r="K4384"/>
      <c r="L4384" s="184"/>
      <c r="M4384" s="184"/>
      <c r="N4384" s="183"/>
    </row>
    <row r="4385" spans="1:14" x14ac:dyDescent="0.25">
      <c r="A4385"/>
      <c r="B4385"/>
      <c r="C4385"/>
      <c r="D4385"/>
      <c r="E4385"/>
      <c r="F4385"/>
      <c r="G4385"/>
      <c r="H4385"/>
      <c r="I4385"/>
      <c r="J4385" s="183"/>
      <c r="K4385"/>
      <c r="L4385" s="184"/>
      <c r="M4385" s="184"/>
      <c r="N4385" s="183"/>
    </row>
    <row r="4386" spans="1:14" x14ac:dyDescent="0.25">
      <c r="A4386"/>
      <c r="B4386"/>
      <c r="C4386"/>
      <c r="D4386"/>
      <c r="E4386"/>
      <c r="F4386"/>
      <c r="G4386"/>
      <c r="H4386"/>
      <c r="I4386"/>
      <c r="J4386" s="183"/>
      <c r="K4386"/>
      <c r="L4386" s="184"/>
      <c r="M4386" s="184"/>
      <c r="N4386" s="183"/>
    </row>
    <row r="4387" spans="1:14" x14ac:dyDescent="0.25">
      <c r="A4387"/>
      <c r="B4387"/>
      <c r="C4387"/>
      <c r="D4387"/>
      <c r="E4387"/>
      <c r="F4387"/>
      <c r="G4387"/>
      <c r="H4387"/>
      <c r="I4387"/>
      <c r="J4387" s="183"/>
      <c r="K4387"/>
      <c r="L4387" s="184"/>
      <c r="M4387" s="184"/>
      <c r="N4387" s="183"/>
    </row>
    <row r="4388" spans="1:14" x14ac:dyDescent="0.25">
      <c r="A4388"/>
      <c r="B4388"/>
      <c r="C4388"/>
      <c r="D4388"/>
      <c r="E4388"/>
      <c r="F4388"/>
      <c r="G4388"/>
      <c r="H4388"/>
      <c r="I4388"/>
      <c r="J4388" s="183"/>
      <c r="K4388"/>
      <c r="L4388" s="184"/>
      <c r="M4388" s="184"/>
      <c r="N4388" s="183"/>
    </row>
    <row r="4389" spans="1:14" x14ac:dyDescent="0.25">
      <c r="A4389"/>
      <c r="B4389"/>
      <c r="C4389"/>
      <c r="D4389"/>
      <c r="E4389"/>
      <c r="F4389"/>
      <c r="G4389"/>
      <c r="H4389"/>
      <c r="I4389"/>
      <c r="J4389" s="183"/>
      <c r="K4389"/>
      <c r="L4389" s="184"/>
      <c r="M4389" s="184"/>
      <c r="N4389" s="183"/>
    </row>
    <row r="4390" spans="1:14" x14ac:dyDescent="0.25">
      <c r="A4390"/>
      <c r="B4390"/>
      <c r="C4390"/>
      <c r="D4390"/>
      <c r="E4390"/>
      <c r="F4390"/>
      <c r="G4390"/>
      <c r="H4390"/>
      <c r="I4390"/>
      <c r="J4390" s="183"/>
      <c r="K4390"/>
      <c r="L4390" s="184"/>
      <c r="M4390" s="184"/>
      <c r="N4390" s="183"/>
    </row>
    <row r="4391" spans="1:14" x14ac:dyDescent="0.25">
      <c r="A4391"/>
      <c r="B4391"/>
      <c r="C4391"/>
      <c r="D4391"/>
      <c r="E4391"/>
      <c r="F4391"/>
      <c r="G4391"/>
      <c r="H4391"/>
      <c r="I4391"/>
      <c r="J4391" s="183"/>
      <c r="K4391"/>
      <c r="L4391" s="184"/>
      <c r="M4391" s="184"/>
      <c r="N4391" s="183"/>
    </row>
    <row r="4392" spans="1:14" x14ac:dyDescent="0.25">
      <c r="A4392"/>
      <c r="B4392"/>
      <c r="C4392"/>
      <c r="D4392"/>
      <c r="E4392"/>
      <c r="F4392"/>
      <c r="G4392"/>
      <c r="H4392"/>
      <c r="I4392"/>
      <c r="J4392" s="183"/>
      <c r="K4392"/>
      <c r="L4392" s="184"/>
      <c r="M4392" s="184"/>
      <c r="N4392" s="183"/>
    </row>
    <row r="4393" spans="1:14" x14ac:dyDescent="0.25">
      <c r="A4393"/>
      <c r="B4393"/>
      <c r="C4393"/>
      <c r="D4393"/>
      <c r="E4393"/>
      <c r="F4393"/>
      <c r="G4393"/>
      <c r="H4393"/>
      <c r="I4393"/>
      <c r="J4393" s="183"/>
      <c r="K4393"/>
      <c r="L4393" s="184"/>
      <c r="M4393" s="184"/>
      <c r="N4393" s="183"/>
    </row>
    <row r="4394" spans="1:14" x14ac:dyDescent="0.25">
      <c r="A4394"/>
      <c r="B4394"/>
      <c r="C4394"/>
      <c r="D4394"/>
      <c r="E4394"/>
      <c r="F4394"/>
      <c r="G4394"/>
      <c r="H4394"/>
      <c r="I4394"/>
      <c r="J4394" s="183"/>
      <c r="K4394"/>
      <c r="L4394" s="184"/>
      <c r="M4394" s="184"/>
      <c r="N4394" s="183"/>
    </row>
    <row r="4395" spans="1:14" x14ac:dyDescent="0.25">
      <c r="A4395"/>
      <c r="B4395"/>
      <c r="C4395"/>
      <c r="D4395"/>
      <c r="E4395"/>
      <c r="F4395"/>
      <c r="G4395"/>
      <c r="H4395"/>
      <c r="I4395"/>
      <c r="J4395" s="183"/>
      <c r="K4395"/>
      <c r="L4395" s="184"/>
      <c r="M4395" s="184"/>
      <c r="N4395" s="183"/>
    </row>
    <row r="4396" spans="1:14" x14ac:dyDescent="0.25">
      <c r="A4396"/>
      <c r="B4396"/>
      <c r="C4396"/>
      <c r="D4396"/>
      <c r="E4396"/>
      <c r="F4396"/>
      <c r="G4396"/>
      <c r="H4396"/>
      <c r="I4396"/>
      <c r="J4396" s="183"/>
      <c r="K4396"/>
      <c r="L4396" s="184"/>
      <c r="M4396" s="184"/>
      <c r="N4396" s="183"/>
    </row>
    <row r="4397" spans="1:14" x14ac:dyDescent="0.25">
      <c r="A4397"/>
      <c r="B4397"/>
      <c r="C4397"/>
      <c r="D4397"/>
      <c r="E4397"/>
      <c r="F4397"/>
      <c r="G4397"/>
      <c r="H4397"/>
      <c r="I4397"/>
      <c r="J4397" s="183"/>
      <c r="K4397"/>
      <c r="L4397" s="184"/>
      <c r="M4397" s="184"/>
      <c r="N4397" s="183"/>
    </row>
    <row r="4398" spans="1:14" x14ac:dyDescent="0.25">
      <c r="A4398"/>
      <c r="B4398"/>
      <c r="C4398"/>
      <c r="D4398"/>
      <c r="E4398"/>
      <c r="F4398"/>
      <c r="G4398"/>
      <c r="H4398"/>
      <c r="I4398"/>
      <c r="J4398" s="183"/>
      <c r="K4398"/>
      <c r="L4398" s="184"/>
      <c r="M4398" s="184"/>
      <c r="N4398" s="183"/>
    </row>
    <row r="4399" spans="1:14" x14ac:dyDescent="0.25">
      <c r="A4399"/>
      <c r="B4399"/>
      <c r="C4399"/>
      <c r="D4399"/>
      <c r="E4399"/>
      <c r="F4399"/>
      <c r="G4399"/>
      <c r="H4399"/>
      <c r="I4399"/>
      <c r="J4399" s="183"/>
      <c r="K4399"/>
      <c r="L4399" s="184"/>
      <c r="M4399" s="184"/>
      <c r="N4399" s="183"/>
    </row>
    <row r="4400" spans="1:14" x14ac:dyDescent="0.25">
      <c r="A4400"/>
      <c r="B4400"/>
      <c r="C4400"/>
      <c r="D4400"/>
      <c r="E4400"/>
      <c r="F4400"/>
      <c r="G4400"/>
      <c r="H4400"/>
      <c r="I4400"/>
      <c r="J4400" s="183"/>
      <c r="K4400"/>
      <c r="L4400" s="184"/>
      <c r="M4400" s="184"/>
      <c r="N4400" s="183"/>
    </row>
    <row r="4401" spans="1:14" x14ac:dyDescent="0.25">
      <c r="A4401"/>
      <c r="B4401"/>
      <c r="C4401"/>
      <c r="D4401"/>
      <c r="E4401"/>
      <c r="F4401"/>
      <c r="G4401"/>
      <c r="H4401"/>
      <c r="I4401"/>
      <c r="J4401" s="183"/>
      <c r="K4401"/>
      <c r="L4401" s="184"/>
      <c r="M4401" s="184"/>
      <c r="N4401" s="183"/>
    </row>
    <row r="4402" spans="1:14" x14ac:dyDescent="0.25">
      <c r="A4402"/>
      <c r="B4402"/>
      <c r="C4402"/>
      <c r="D4402"/>
      <c r="E4402"/>
      <c r="F4402"/>
      <c r="G4402"/>
      <c r="H4402"/>
      <c r="I4402"/>
      <c r="J4402" s="183"/>
      <c r="K4402"/>
      <c r="L4402" s="184"/>
      <c r="M4402" s="184"/>
      <c r="N4402" s="183"/>
    </row>
    <row r="4403" spans="1:14" x14ac:dyDescent="0.25">
      <c r="A4403"/>
      <c r="B4403"/>
      <c r="C4403"/>
      <c r="D4403"/>
      <c r="E4403"/>
      <c r="F4403"/>
      <c r="G4403"/>
      <c r="H4403"/>
      <c r="I4403"/>
      <c r="J4403" s="183"/>
      <c r="K4403"/>
      <c r="L4403" s="184"/>
      <c r="M4403" s="184"/>
      <c r="N4403" s="183"/>
    </row>
    <row r="4404" spans="1:14" x14ac:dyDescent="0.25">
      <c r="A4404"/>
      <c r="B4404"/>
      <c r="C4404"/>
      <c r="D4404"/>
      <c r="E4404"/>
      <c r="F4404"/>
      <c r="G4404"/>
      <c r="H4404"/>
      <c r="I4404"/>
      <c r="J4404" s="183"/>
      <c r="K4404"/>
      <c r="L4404" s="184"/>
      <c r="M4404" s="184"/>
      <c r="N4404" s="183"/>
    </row>
    <row r="4405" spans="1:14" x14ac:dyDescent="0.25">
      <c r="A4405"/>
      <c r="B4405"/>
      <c r="C4405"/>
      <c r="D4405"/>
      <c r="E4405"/>
      <c r="F4405"/>
      <c r="G4405"/>
      <c r="H4405"/>
      <c r="I4405"/>
      <c r="J4405" s="183"/>
      <c r="K4405"/>
      <c r="L4405" s="184"/>
      <c r="M4405" s="184"/>
      <c r="N4405" s="183"/>
    </row>
    <row r="4406" spans="1:14" x14ac:dyDescent="0.25">
      <c r="A4406"/>
      <c r="B4406"/>
      <c r="C4406"/>
      <c r="D4406"/>
      <c r="E4406"/>
      <c r="F4406"/>
      <c r="G4406"/>
      <c r="H4406"/>
      <c r="I4406"/>
      <c r="J4406" s="183"/>
      <c r="K4406"/>
      <c r="L4406" s="184"/>
      <c r="M4406" s="184"/>
      <c r="N4406" s="183"/>
    </row>
    <row r="4407" spans="1:14" x14ac:dyDescent="0.25">
      <c r="A4407"/>
      <c r="B4407"/>
      <c r="C4407"/>
      <c r="D4407"/>
      <c r="E4407"/>
      <c r="F4407"/>
      <c r="G4407"/>
      <c r="H4407"/>
      <c r="I4407"/>
      <c r="J4407" s="183"/>
      <c r="K4407"/>
      <c r="L4407" s="184"/>
      <c r="M4407" s="184"/>
      <c r="N4407" s="183"/>
    </row>
    <row r="4408" spans="1:14" x14ac:dyDescent="0.25">
      <c r="A4408"/>
      <c r="B4408"/>
      <c r="C4408"/>
      <c r="D4408"/>
      <c r="E4408"/>
      <c r="F4408"/>
      <c r="G4408"/>
      <c r="H4408"/>
      <c r="I4408"/>
      <c r="J4408" s="183"/>
      <c r="K4408"/>
      <c r="L4408" s="184"/>
      <c r="M4408" s="184"/>
      <c r="N4408" s="183"/>
    </row>
    <row r="4409" spans="1:14" x14ac:dyDescent="0.25">
      <c r="A4409"/>
      <c r="B4409"/>
      <c r="C4409"/>
      <c r="D4409"/>
      <c r="E4409"/>
      <c r="F4409"/>
      <c r="G4409"/>
      <c r="H4409"/>
      <c r="I4409"/>
      <c r="J4409" s="183"/>
      <c r="K4409"/>
      <c r="L4409" s="184"/>
      <c r="M4409" s="184"/>
      <c r="N4409" s="183"/>
    </row>
    <row r="4410" spans="1:14" x14ac:dyDescent="0.25">
      <c r="A4410"/>
      <c r="B4410"/>
      <c r="C4410"/>
      <c r="D4410"/>
      <c r="E4410"/>
      <c r="F4410"/>
      <c r="G4410"/>
      <c r="H4410"/>
      <c r="I4410"/>
      <c r="J4410" s="183"/>
      <c r="K4410"/>
      <c r="L4410" s="184"/>
      <c r="M4410" s="184"/>
      <c r="N4410" s="183"/>
    </row>
    <row r="4411" spans="1:14" x14ac:dyDescent="0.25">
      <c r="A4411"/>
      <c r="B4411"/>
      <c r="C4411"/>
      <c r="D4411"/>
      <c r="E4411"/>
      <c r="F4411"/>
      <c r="G4411"/>
      <c r="H4411"/>
      <c r="I4411"/>
      <c r="J4411" s="183"/>
      <c r="K4411"/>
      <c r="L4411" s="184"/>
      <c r="M4411" s="184"/>
      <c r="N4411" s="183"/>
    </row>
    <row r="4412" spans="1:14" x14ac:dyDescent="0.25">
      <c r="A4412"/>
      <c r="B4412"/>
      <c r="C4412"/>
      <c r="D4412"/>
      <c r="E4412"/>
      <c r="F4412"/>
      <c r="G4412"/>
      <c r="H4412"/>
      <c r="I4412"/>
      <c r="J4412" s="183"/>
      <c r="K4412"/>
      <c r="L4412" s="184"/>
      <c r="M4412" s="184"/>
      <c r="N4412" s="183"/>
    </row>
    <row r="4413" spans="1:14" x14ac:dyDescent="0.25">
      <c r="A4413"/>
      <c r="B4413"/>
      <c r="C4413"/>
      <c r="D4413"/>
      <c r="E4413"/>
      <c r="F4413"/>
      <c r="G4413"/>
      <c r="H4413"/>
      <c r="I4413"/>
      <c r="J4413" s="183"/>
      <c r="K4413"/>
      <c r="L4413" s="184"/>
      <c r="M4413" s="184"/>
      <c r="N4413" s="183"/>
    </row>
    <row r="4414" spans="1:14" x14ac:dyDescent="0.25">
      <c r="A4414"/>
      <c r="B4414"/>
      <c r="C4414"/>
      <c r="D4414"/>
      <c r="E4414"/>
      <c r="F4414"/>
      <c r="G4414"/>
      <c r="H4414"/>
      <c r="I4414"/>
      <c r="J4414" s="183"/>
      <c r="K4414"/>
      <c r="L4414" s="184"/>
      <c r="M4414" s="184"/>
      <c r="N4414" s="183"/>
    </row>
    <row r="4415" spans="1:14" x14ac:dyDescent="0.25">
      <c r="A4415"/>
      <c r="B4415"/>
      <c r="C4415"/>
      <c r="D4415"/>
      <c r="E4415"/>
      <c r="F4415"/>
      <c r="G4415"/>
      <c r="H4415"/>
      <c r="I4415"/>
      <c r="J4415" s="183"/>
      <c r="K4415"/>
      <c r="L4415" s="184"/>
      <c r="M4415" s="184"/>
      <c r="N4415" s="183"/>
    </row>
    <row r="4416" spans="1:14" x14ac:dyDescent="0.25">
      <c r="A4416"/>
      <c r="B4416"/>
      <c r="C4416"/>
      <c r="D4416"/>
      <c r="E4416"/>
      <c r="F4416"/>
      <c r="G4416"/>
      <c r="H4416"/>
      <c r="I4416"/>
      <c r="J4416" s="183"/>
      <c r="K4416"/>
      <c r="L4416" s="184"/>
      <c r="M4416" s="184"/>
      <c r="N4416" s="183"/>
    </row>
    <row r="4417" spans="1:14" x14ac:dyDescent="0.25">
      <c r="A4417"/>
      <c r="B4417"/>
      <c r="C4417"/>
      <c r="D4417"/>
      <c r="E4417"/>
      <c r="F4417"/>
      <c r="G4417"/>
      <c r="H4417"/>
      <c r="I4417"/>
      <c r="J4417" s="183"/>
      <c r="K4417"/>
      <c r="L4417" s="184"/>
      <c r="M4417" s="184"/>
      <c r="N4417" s="183"/>
    </row>
    <row r="4418" spans="1:14" x14ac:dyDescent="0.25">
      <c r="A4418"/>
      <c r="B4418"/>
      <c r="C4418"/>
      <c r="D4418"/>
      <c r="E4418"/>
      <c r="F4418"/>
      <c r="G4418"/>
      <c r="H4418"/>
      <c r="I4418"/>
      <c r="J4418" s="183"/>
      <c r="K4418"/>
      <c r="L4418" s="184"/>
      <c r="M4418" s="184"/>
      <c r="N4418" s="183"/>
    </row>
    <row r="4419" spans="1:14" x14ac:dyDescent="0.25">
      <c r="A4419"/>
      <c r="B4419"/>
      <c r="C4419"/>
      <c r="D4419"/>
      <c r="E4419"/>
      <c r="F4419"/>
      <c r="G4419"/>
      <c r="H4419"/>
      <c r="I4419"/>
      <c r="J4419" s="183"/>
      <c r="K4419"/>
      <c r="L4419" s="184"/>
      <c r="M4419" s="184"/>
      <c r="N4419" s="183"/>
    </row>
    <row r="4420" spans="1:14" x14ac:dyDescent="0.25">
      <c r="A4420"/>
      <c r="B4420"/>
      <c r="C4420"/>
      <c r="D4420"/>
      <c r="E4420"/>
      <c r="F4420"/>
      <c r="G4420"/>
      <c r="H4420"/>
      <c r="I4420"/>
      <c r="J4420" s="183"/>
      <c r="K4420"/>
      <c r="L4420" s="184"/>
      <c r="M4420" s="184"/>
      <c r="N4420" s="183"/>
    </row>
    <row r="4421" spans="1:14" x14ac:dyDescent="0.25">
      <c r="A4421"/>
      <c r="B4421"/>
      <c r="C4421"/>
      <c r="D4421"/>
      <c r="E4421"/>
      <c r="F4421"/>
      <c r="G4421"/>
      <c r="H4421"/>
      <c r="I4421"/>
      <c r="J4421" s="183"/>
      <c r="K4421"/>
      <c r="L4421" s="184"/>
      <c r="M4421" s="184"/>
      <c r="N4421" s="183"/>
    </row>
    <row r="4422" spans="1:14" x14ac:dyDescent="0.25">
      <c r="A4422"/>
      <c r="B4422"/>
      <c r="C4422"/>
      <c r="D4422"/>
      <c r="E4422"/>
      <c r="F4422"/>
      <c r="G4422"/>
      <c r="H4422"/>
      <c r="I4422"/>
      <c r="J4422" s="183"/>
      <c r="K4422"/>
      <c r="L4422" s="184"/>
      <c r="M4422" s="184"/>
      <c r="N4422" s="183"/>
    </row>
    <row r="4423" spans="1:14" x14ac:dyDescent="0.25">
      <c r="A4423"/>
      <c r="B4423"/>
      <c r="C4423"/>
      <c r="D4423"/>
      <c r="E4423"/>
      <c r="F4423"/>
      <c r="G4423"/>
      <c r="H4423"/>
      <c r="I4423"/>
      <c r="J4423" s="183"/>
      <c r="K4423"/>
      <c r="L4423" s="184"/>
      <c r="M4423" s="184"/>
      <c r="N4423" s="183"/>
    </row>
    <row r="4424" spans="1:14" x14ac:dyDescent="0.25">
      <c r="A4424"/>
      <c r="B4424"/>
      <c r="C4424"/>
      <c r="D4424"/>
      <c r="E4424"/>
      <c r="F4424"/>
      <c r="G4424"/>
      <c r="H4424"/>
      <c r="I4424"/>
      <c r="J4424" s="183"/>
      <c r="K4424"/>
      <c r="L4424" s="184"/>
      <c r="M4424" s="184"/>
      <c r="N4424" s="183"/>
    </row>
    <row r="4425" spans="1:14" x14ac:dyDescent="0.25">
      <c r="A4425"/>
      <c r="B4425"/>
      <c r="C4425"/>
      <c r="D4425"/>
      <c r="E4425"/>
      <c r="F4425"/>
      <c r="G4425"/>
      <c r="H4425"/>
      <c r="I4425"/>
      <c r="J4425" s="183"/>
      <c r="K4425"/>
      <c r="L4425" s="184"/>
      <c r="M4425" s="184"/>
      <c r="N4425" s="183"/>
    </row>
    <row r="4426" spans="1:14" x14ac:dyDescent="0.25">
      <c r="A4426"/>
      <c r="B4426"/>
      <c r="C4426"/>
      <c r="D4426"/>
      <c r="E4426"/>
      <c r="F4426"/>
      <c r="G4426"/>
      <c r="H4426"/>
      <c r="I4426"/>
      <c r="J4426" s="183"/>
      <c r="K4426"/>
      <c r="L4426" s="184"/>
      <c r="M4426" s="184"/>
      <c r="N4426" s="183"/>
    </row>
    <row r="4427" spans="1:14" x14ac:dyDescent="0.25">
      <c r="A4427"/>
      <c r="B4427"/>
      <c r="C4427"/>
      <c r="D4427"/>
      <c r="E4427"/>
      <c r="F4427"/>
      <c r="G4427"/>
      <c r="H4427"/>
      <c r="I4427"/>
      <c r="J4427" s="183"/>
      <c r="K4427"/>
      <c r="L4427" s="184"/>
      <c r="M4427" s="184"/>
      <c r="N4427" s="183"/>
    </row>
    <row r="4428" spans="1:14" x14ac:dyDescent="0.25">
      <c r="A4428"/>
      <c r="B4428"/>
      <c r="C4428"/>
      <c r="D4428"/>
      <c r="E4428"/>
      <c r="F4428"/>
      <c r="G4428"/>
      <c r="H4428"/>
      <c r="I4428"/>
      <c r="J4428" s="183"/>
      <c r="K4428"/>
      <c r="L4428" s="184"/>
      <c r="M4428" s="184"/>
      <c r="N4428" s="183"/>
    </row>
    <row r="4429" spans="1:14" x14ac:dyDescent="0.25">
      <c r="A4429"/>
      <c r="B4429"/>
      <c r="C4429"/>
      <c r="D4429"/>
      <c r="E4429"/>
      <c r="F4429"/>
      <c r="G4429"/>
      <c r="H4429"/>
      <c r="I4429"/>
      <c r="J4429" s="183"/>
      <c r="K4429"/>
      <c r="L4429" s="184"/>
      <c r="M4429" s="184"/>
      <c r="N4429" s="183"/>
    </row>
    <row r="4430" spans="1:14" x14ac:dyDescent="0.25">
      <c r="A4430"/>
      <c r="B4430"/>
      <c r="C4430"/>
      <c r="D4430"/>
      <c r="E4430"/>
      <c r="F4430"/>
      <c r="G4430"/>
      <c r="H4430"/>
      <c r="I4430"/>
      <c r="J4430" s="183"/>
      <c r="K4430"/>
      <c r="L4430" s="184"/>
      <c r="M4430" s="184"/>
      <c r="N4430" s="183"/>
    </row>
    <row r="4431" spans="1:14" x14ac:dyDescent="0.25">
      <c r="A4431"/>
      <c r="B4431"/>
      <c r="C4431"/>
      <c r="D4431"/>
      <c r="E4431"/>
      <c r="F4431"/>
      <c r="G4431"/>
      <c r="H4431"/>
      <c r="I4431"/>
      <c r="J4431" s="183"/>
      <c r="K4431"/>
      <c r="L4431" s="184"/>
      <c r="M4431" s="184"/>
      <c r="N4431" s="183"/>
    </row>
    <row r="4432" spans="1:14" x14ac:dyDescent="0.25">
      <c r="A4432"/>
      <c r="B4432"/>
      <c r="C4432"/>
      <c r="D4432"/>
      <c r="E4432"/>
      <c r="F4432"/>
      <c r="G4432"/>
      <c r="H4432"/>
      <c r="I4432"/>
      <c r="J4432" s="183"/>
      <c r="K4432"/>
      <c r="L4432" s="184"/>
      <c r="M4432" s="184"/>
      <c r="N4432" s="183"/>
    </row>
    <row r="4433" spans="1:14" x14ac:dyDescent="0.25">
      <c r="A4433"/>
      <c r="B4433"/>
      <c r="C4433"/>
      <c r="D4433"/>
      <c r="E4433"/>
      <c r="F4433"/>
      <c r="G4433"/>
      <c r="H4433"/>
      <c r="I4433"/>
      <c r="J4433" s="183"/>
      <c r="K4433"/>
      <c r="L4433" s="184"/>
      <c r="M4433" s="184"/>
      <c r="N4433" s="183"/>
    </row>
    <row r="4434" spans="1:14" x14ac:dyDescent="0.25">
      <c r="A4434"/>
      <c r="B4434"/>
      <c r="C4434"/>
      <c r="D4434"/>
      <c r="E4434"/>
      <c r="F4434"/>
      <c r="G4434"/>
      <c r="H4434"/>
      <c r="I4434"/>
      <c r="J4434" s="183"/>
      <c r="K4434"/>
      <c r="L4434" s="184"/>
      <c r="M4434" s="184"/>
      <c r="N4434" s="183"/>
    </row>
    <row r="4435" spans="1:14" x14ac:dyDescent="0.25">
      <c r="A4435"/>
      <c r="B4435"/>
      <c r="C4435"/>
      <c r="D4435"/>
      <c r="E4435"/>
      <c r="F4435"/>
      <c r="G4435"/>
      <c r="H4435"/>
      <c r="I4435"/>
      <c r="J4435" s="183"/>
      <c r="K4435"/>
      <c r="L4435" s="184"/>
      <c r="M4435" s="184"/>
      <c r="N4435" s="183"/>
    </row>
    <row r="4436" spans="1:14" x14ac:dyDescent="0.25">
      <c r="A4436"/>
      <c r="B4436"/>
      <c r="C4436"/>
      <c r="D4436"/>
      <c r="E4436"/>
      <c r="F4436"/>
      <c r="G4436"/>
      <c r="H4436"/>
      <c r="I4436"/>
      <c r="J4436" s="183"/>
      <c r="K4436"/>
      <c r="L4436" s="184"/>
      <c r="M4436" s="184"/>
      <c r="N4436" s="183"/>
    </row>
    <row r="4437" spans="1:14" x14ac:dyDescent="0.25">
      <c r="A4437"/>
      <c r="B4437"/>
      <c r="C4437"/>
      <c r="D4437"/>
      <c r="E4437"/>
      <c r="F4437"/>
      <c r="G4437"/>
      <c r="H4437"/>
      <c r="I4437"/>
      <c r="J4437" s="183"/>
      <c r="K4437"/>
      <c r="L4437" s="184"/>
      <c r="M4437" s="184"/>
      <c r="N4437" s="183"/>
    </row>
    <row r="4438" spans="1:14" x14ac:dyDescent="0.25">
      <c r="A4438"/>
      <c r="B4438"/>
      <c r="C4438"/>
      <c r="D4438"/>
      <c r="E4438"/>
      <c r="F4438"/>
      <c r="G4438"/>
      <c r="H4438"/>
      <c r="I4438"/>
      <c r="J4438" s="183"/>
      <c r="K4438"/>
      <c r="L4438" s="184"/>
      <c r="M4438" s="184"/>
      <c r="N4438" s="183"/>
    </row>
    <row r="4439" spans="1:14" x14ac:dyDescent="0.25">
      <c r="A4439"/>
      <c r="B4439"/>
      <c r="C4439"/>
      <c r="D4439"/>
      <c r="E4439"/>
      <c r="F4439"/>
      <c r="G4439"/>
      <c r="H4439"/>
      <c r="I4439"/>
      <c r="J4439" s="183"/>
      <c r="K4439"/>
      <c r="L4439" s="184"/>
      <c r="M4439" s="184"/>
      <c r="N4439" s="183"/>
    </row>
    <row r="4440" spans="1:14" x14ac:dyDescent="0.25">
      <c r="A4440"/>
      <c r="B4440"/>
      <c r="C4440"/>
      <c r="D4440"/>
      <c r="E4440"/>
      <c r="F4440"/>
      <c r="G4440"/>
      <c r="H4440"/>
      <c r="I4440"/>
      <c r="J4440" s="183"/>
      <c r="K4440"/>
      <c r="L4440" s="184"/>
      <c r="M4440" s="184"/>
      <c r="N4440" s="183"/>
    </row>
    <row r="4441" spans="1:14" x14ac:dyDescent="0.25">
      <c r="A4441"/>
      <c r="B4441"/>
      <c r="C4441"/>
      <c r="D4441"/>
      <c r="E4441"/>
      <c r="F4441"/>
      <c r="G4441"/>
      <c r="H4441"/>
      <c r="I4441"/>
      <c r="J4441" s="183"/>
      <c r="K4441"/>
      <c r="L4441" s="184"/>
      <c r="M4441" s="184"/>
      <c r="N4441" s="183"/>
    </row>
    <row r="4442" spans="1:14" x14ac:dyDescent="0.25">
      <c r="A4442"/>
      <c r="B4442"/>
      <c r="C4442"/>
      <c r="D4442"/>
      <c r="E4442"/>
      <c r="F4442"/>
      <c r="G4442"/>
      <c r="H4442"/>
      <c r="I4442"/>
      <c r="J4442" s="183"/>
      <c r="K4442"/>
      <c r="L4442" s="184"/>
      <c r="M4442" s="184"/>
      <c r="N4442" s="183"/>
    </row>
    <row r="4443" spans="1:14" x14ac:dyDescent="0.25">
      <c r="A4443"/>
      <c r="B4443"/>
      <c r="C4443"/>
      <c r="D4443"/>
      <c r="E4443"/>
      <c r="F4443"/>
      <c r="G4443"/>
      <c r="H4443"/>
      <c r="I4443"/>
      <c r="J4443" s="183"/>
      <c r="K4443"/>
      <c r="L4443" s="184"/>
      <c r="M4443" s="184"/>
      <c r="N4443" s="183"/>
    </row>
    <row r="4444" spans="1:14" x14ac:dyDescent="0.25">
      <c r="A4444"/>
      <c r="B4444"/>
      <c r="C4444"/>
      <c r="D4444"/>
      <c r="E4444"/>
      <c r="F4444"/>
      <c r="G4444"/>
      <c r="H4444"/>
      <c r="I4444"/>
      <c r="J4444" s="183"/>
      <c r="K4444"/>
      <c r="L4444" s="184"/>
      <c r="M4444" s="184"/>
      <c r="N4444" s="183"/>
    </row>
    <row r="4445" spans="1:14" x14ac:dyDescent="0.25">
      <c r="A4445"/>
      <c r="B4445"/>
      <c r="C4445"/>
      <c r="D4445"/>
      <c r="E4445"/>
      <c r="F4445"/>
      <c r="G4445"/>
      <c r="H4445"/>
      <c r="I4445"/>
      <c r="J4445" s="183"/>
      <c r="K4445"/>
      <c r="L4445" s="184"/>
      <c r="M4445" s="184"/>
      <c r="N4445" s="183"/>
    </row>
    <row r="4446" spans="1:14" x14ac:dyDescent="0.25">
      <c r="A4446"/>
      <c r="B4446"/>
      <c r="C4446"/>
      <c r="D4446"/>
      <c r="E4446"/>
      <c r="F4446"/>
      <c r="G4446"/>
      <c r="H4446"/>
      <c r="I4446"/>
      <c r="J4446" s="183"/>
      <c r="K4446"/>
      <c r="L4446" s="184"/>
      <c r="M4446" s="184"/>
      <c r="N4446" s="183"/>
    </row>
    <row r="4447" spans="1:14" x14ac:dyDescent="0.25">
      <c r="A4447"/>
      <c r="B4447"/>
      <c r="C4447"/>
      <c r="D4447"/>
      <c r="E4447"/>
      <c r="F4447"/>
      <c r="G4447"/>
      <c r="H4447"/>
      <c r="I4447"/>
      <c r="J4447" s="183"/>
      <c r="K4447"/>
      <c r="L4447" s="184"/>
      <c r="M4447" s="184"/>
      <c r="N4447" s="183"/>
    </row>
    <row r="4448" spans="1:14" x14ac:dyDescent="0.25">
      <c r="A4448"/>
      <c r="B4448"/>
      <c r="C4448"/>
      <c r="D4448"/>
      <c r="E4448"/>
      <c r="F4448"/>
      <c r="G4448"/>
      <c r="H4448"/>
      <c r="I4448"/>
      <c r="J4448" s="183"/>
      <c r="K4448"/>
      <c r="L4448" s="184"/>
      <c r="M4448" s="184"/>
      <c r="N4448" s="183"/>
    </row>
    <row r="4449" spans="1:14" x14ac:dyDescent="0.25">
      <c r="A4449"/>
      <c r="B4449"/>
      <c r="C4449"/>
      <c r="D4449"/>
      <c r="E4449"/>
      <c r="F4449"/>
      <c r="G4449"/>
      <c r="H4449"/>
      <c r="I4449"/>
      <c r="J4449" s="183"/>
      <c r="K4449"/>
      <c r="L4449" s="184"/>
      <c r="M4449" s="184"/>
      <c r="N4449" s="183"/>
    </row>
    <row r="4450" spans="1:14" x14ac:dyDescent="0.25">
      <c r="A4450"/>
      <c r="B4450"/>
      <c r="C4450"/>
      <c r="D4450"/>
      <c r="E4450"/>
      <c r="F4450"/>
      <c r="G4450"/>
      <c r="H4450"/>
      <c r="I4450"/>
      <c r="J4450" s="183"/>
      <c r="K4450"/>
      <c r="L4450" s="184"/>
      <c r="M4450" s="184"/>
      <c r="N4450" s="183"/>
    </row>
    <row r="4451" spans="1:14" x14ac:dyDescent="0.25">
      <c r="A4451"/>
      <c r="B4451"/>
      <c r="C4451"/>
      <c r="D4451"/>
      <c r="E4451"/>
      <c r="F4451"/>
      <c r="G4451"/>
      <c r="H4451"/>
      <c r="I4451"/>
      <c r="J4451" s="183"/>
      <c r="K4451"/>
      <c r="L4451" s="184"/>
      <c r="M4451" s="184"/>
      <c r="N4451" s="183"/>
    </row>
    <row r="4452" spans="1:14" x14ac:dyDescent="0.25">
      <c r="A4452"/>
      <c r="B4452"/>
      <c r="C4452"/>
      <c r="D4452"/>
      <c r="E4452"/>
      <c r="F4452"/>
      <c r="G4452"/>
      <c r="H4452"/>
      <c r="I4452"/>
      <c r="J4452" s="183"/>
      <c r="K4452"/>
      <c r="L4452" s="184"/>
      <c r="M4452" s="184"/>
      <c r="N4452" s="183"/>
    </row>
    <row r="4453" spans="1:14" x14ac:dyDescent="0.25">
      <c r="A4453"/>
      <c r="B4453"/>
      <c r="C4453"/>
      <c r="D4453"/>
      <c r="E4453"/>
      <c r="F4453"/>
      <c r="G4453"/>
      <c r="H4453"/>
      <c r="I4453"/>
      <c r="J4453" s="183"/>
      <c r="K4453"/>
      <c r="L4453" s="184"/>
      <c r="M4453" s="184"/>
      <c r="N4453" s="183"/>
    </row>
    <row r="4454" spans="1:14" x14ac:dyDescent="0.25">
      <c r="A4454"/>
      <c r="B4454"/>
      <c r="C4454"/>
      <c r="D4454"/>
      <c r="E4454"/>
      <c r="F4454"/>
      <c r="G4454"/>
      <c r="H4454"/>
      <c r="I4454"/>
      <c r="J4454" s="183"/>
      <c r="K4454"/>
      <c r="L4454" s="184"/>
      <c r="M4454" s="184"/>
      <c r="N4454" s="183"/>
    </row>
    <row r="4455" spans="1:14" x14ac:dyDescent="0.25">
      <c r="A4455"/>
      <c r="B4455"/>
      <c r="C4455"/>
      <c r="D4455"/>
      <c r="E4455"/>
      <c r="F4455"/>
      <c r="G4455"/>
      <c r="H4455"/>
      <c r="I4455"/>
      <c r="J4455" s="183"/>
      <c r="K4455"/>
      <c r="L4455" s="184"/>
      <c r="M4455" s="184"/>
      <c r="N4455" s="183"/>
    </row>
    <row r="4456" spans="1:14" x14ac:dyDescent="0.25">
      <c r="A4456"/>
      <c r="B4456"/>
      <c r="C4456"/>
      <c r="D4456"/>
      <c r="E4456"/>
      <c r="F4456"/>
      <c r="G4456"/>
      <c r="H4456"/>
      <c r="I4456"/>
      <c r="J4456" s="183"/>
      <c r="K4456"/>
      <c r="L4456" s="184"/>
      <c r="M4456" s="184"/>
      <c r="N4456" s="183"/>
    </row>
    <row r="4457" spans="1:14" x14ac:dyDescent="0.25">
      <c r="A4457"/>
      <c r="B4457"/>
      <c r="C4457"/>
      <c r="D4457"/>
      <c r="E4457"/>
      <c r="F4457"/>
      <c r="G4457"/>
      <c r="H4457"/>
      <c r="I4457"/>
      <c r="J4457" s="183"/>
      <c r="K4457"/>
      <c r="L4457" s="184"/>
      <c r="M4457" s="184"/>
      <c r="N4457" s="183"/>
    </row>
    <row r="4458" spans="1:14" x14ac:dyDescent="0.25">
      <c r="A4458"/>
      <c r="B4458"/>
      <c r="C4458"/>
      <c r="D4458"/>
      <c r="E4458"/>
      <c r="F4458"/>
      <c r="G4458"/>
      <c r="H4458"/>
      <c r="I4458"/>
      <c r="J4458" s="183"/>
      <c r="K4458"/>
      <c r="L4458" s="184"/>
      <c r="M4458" s="184"/>
      <c r="N4458" s="183"/>
    </row>
    <row r="4459" spans="1:14" x14ac:dyDescent="0.25">
      <c r="A4459"/>
      <c r="B4459"/>
      <c r="C4459"/>
      <c r="D4459"/>
      <c r="E4459"/>
      <c r="F4459"/>
      <c r="G4459"/>
      <c r="H4459"/>
      <c r="I4459"/>
      <c r="J4459" s="183"/>
      <c r="K4459"/>
      <c r="L4459" s="184"/>
      <c r="M4459" s="184"/>
      <c r="N4459" s="183"/>
    </row>
    <row r="4460" spans="1:14" x14ac:dyDescent="0.25">
      <c r="A4460"/>
      <c r="B4460"/>
      <c r="C4460"/>
      <c r="D4460"/>
      <c r="E4460"/>
      <c r="F4460"/>
      <c r="G4460"/>
      <c r="H4460"/>
      <c r="I4460"/>
      <c r="J4460" s="183"/>
      <c r="K4460"/>
      <c r="L4460" s="184"/>
      <c r="M4460" s="184"/>
      <c r="N4460" s="183"/>
    </row>
    <row r="4461" spans="1:14" x14ac:dyDescent="0.25">
      <c r="A4461"/>
      <c r="B4461"/>
      <c r="C4461"/>
      <c r="D4461"/>
      <c r="E4461"/>
      <c r="F4461"/>
      <c r="G4461"/>
      <c r="H4461"/>
      <c r="I4461"/>
      <c r="J4461" s="183"/>
      <c r="K4461"/>
      <c r="L4461" s="184"/>
      <c r="M4461" s="184"/>
      <c r="N4461" s="183"/>
    </row>
    <row r="4462" spans="1:14" x14ac:dyDescent="0.25">
      <c r="A4462"/>
      <c r="B4462"/>
      <c r="C4462"/>
      <c r="D4462"/>
      <c r="E4462"/>
      <c r="F4462"/>
      <c r="G4462"/>
      <c r="H4462"/>
      <c r="I4462"/>
      <c r="J4462" s="183"/>
      <c r="K4462"/>
      <c r="L4462" s="184"/>
      <c r="M4462" s="184"/>
      <c r="N4462" s="183"/>
    </row>
    <row r="4463" spans="1:14" x14ac:dyDescent="0.25">
      <c r="A4463"/>
      <c r="B4463"/>
      <c r="C4463"/>
      <c r="D4463"/>
      <c r="E4463"/>
      <c r="F4463"/>
      <c r="G4463"/>
      <c r="H4463"/>
      <c r="I4463"/>
      <c r="J4463" s="183"/>
      <c r="K4463"/>
      <c r="L4463" s="184"/>
      <c r="M4463" s="184"/>
      <c r="N4463" s="183"/>
    </row>
    <row r="4464" spans="1:14" x14ac:dyDescent="0.25">
      <c r="A4464"/>
      <c r="B4464"/>
      <c r="C4464"/>
      <c r="D4464"/>
      <c r="E4464"/>
      <c r="F4464"/>
      <c r="G4464"/>
      <c r="H4464"/>
      <c r="I4464"/>
      <c r="J4464" s="183"/>
      <c r="K4464"/>
      <c r="L4464" s="184"/>
      <c r="M4464" s="184"/>
      <c r="N4464" s="183"/>
    </row>
    <row r="4465" spans="1:14" x14ac:dyDescent="0.25">
      <c r="A4465"/>
      <c r="B4465"/>
      <c r="C4465"/>
      <c r="D4465"/>
      <c r="E4465"/>
      <c r="F4465"/>
      <c r="G4465"/>
      <c r="H4465"/>
      <c r="I4465"/>
      <c r="J4465" s="183"/>
      <c r="K4465"/>
      <c r="L4465" s="184"/>
      <c r="M4465" s="184"/>
      <c r="N4465" s="183"/>
    </row>
    <row r="4466" spans="1:14" x14ac:dyDescent="0.25">
      <c r="A4466"/>
      <c r="B4466"/>
      <c r="C4466"/>
      <c r="D4466"/>
      <c r="E4466"/>
      <c r="F4466"/>
      <c r="G4466"/>
      <c r="H4466"/>
      <c r="I4466"/>
      <c r="J4466" s="183"/>
      <c r="K4466"/>
      <c r="L4466" s="184"/>
      <c r="M4466" s="184"/>
      <c r="N4466" s="183"/>
    </row>
    <row r="4467" spans="1:14" x14ac:dyDescent="0.25">
      <c r="A4467"/>
      <c r="B4467"/>
      <c r="C4467"/>
      <c r="D4467"/>
      <c r="E4467"/>
      <c r="F4467"/>
      <c r="G4467"/>
      <c r="H4467"/>
      <c r="I4467"/>
      <c r="J4467" s="183"/>
      <c r="K4467"/>
      <c r="L4467" s="184"/>
      <c r="M4467" s="184"/>
      <c r="N4467" s="183"/>
    </row>
    <row r="4468" spans="1:14" x14ac:dyDescent="0.25">
      <c r="A4468"/>
      <c r="B4468"/>
      <c r="C4468"/>
      <c r="D4468"/>
      <c r="E4468"/>
      <c r="F4468"/>
      <c r="G4468"/>
      <c r="H4468"/>
      <c r="I4468"/>
      <c r="J4468" s="183"/>
      <c r="K4468"/>
      <c r="L4468" s="184"/>
      <c r="M4468" s="184"/>
      <c r="N4468" s="183"/>
    </row>
    <row r="4469" spans="1:14" x14ac:dyDescent="0.25">
      <c r="A4469"/>
      <c r="B4469"/>
      <c r="C4469"/>
      <c r="D4469"/>
      <c r="E4469"/>
      <c r="F4469"/>
      <c r="G4469"/>
      <c r="H4469"/>
      <c r="I4469"/>
      <c r="J4469" s="183"/>
      <c r="K4469"/>
      <c r="L4469" s="184"/>
      <c r="M4469" s="184"/>
      <c r="N4469" s="183"/>
    </row>
    <row r="4470" spans="1:14" x14ac:dyDescent="0.25">
      <c r="A4470"/>
      <c r="B4470"/>
      <c r="C4470"/>
      <c r="D4470"/>
      <c r="E4470"/>
      <c r="F4470"/>
      <c r="G4470"/>
      <c r="H4470"/>
      <c r="I4470"/>
      <c r="J4470" s="183"/>
      <c r="K4470"/>
      <c r="L4470" s="184"/>
      <c r="M4470" s="184"/>
      <c r="N4470" s="183"/>
    </row>
    <row r="4471" spans="1:14" x14ac:dyDescent="0.25">
      <c r="A4471"/>
      <c r="B4471"/>
      <c r="C4471"/>
      <c r="D4471"/>
      <c r="E4471"/>
      <c r="F4471"/>
      <c r="G4471"/>
      <c r="H4471"/>
      <c r="I4471"/>
      <c r="J4471" s="183"/>
      <c r="K4471"/>
      <c r="L4471" s="184"/>
      <c r="M4471" s="184"/>
      <c r="N4471" s="183"/>
    </row>
    <row r="4472" spans="1:14" x14ac:dyDescent="0.25">
      <c r="A4472"/>
      <c r="B4472"/>
      <c r="C4472"/>
      <c r="D4472"/>
      <c r="E4472"/>
      <c r="F4472"/>
      <c r="G4472"/>
      <c r="H4472"/>
      <c r="I4472"/>
      <c r="J4472" s="183"/>
      <c r="K4472"/>
      <c r="L4472" s="184"/>
      <c r="M4472" s="184"/>
      <c r="N4472" s="183"/>
    </row>
    <row r="4473" spans="1:14" x14ac:dyDescent="0.25">
      <c r="A4473"/>
      <c r="B4473"/>
      <c r="C4473"/>
      <c r="D4473"/>
      <c r="E4473"/>
      <c r="F4473"/>
      <c r="G4473"/>
      <c r="H4473"/>
      <c r="I4473"/>
      <c r="J4473" s="183"/>
      <c r="K4473"/>
      <c r="L4473" s="184"/>
      <c r="M4473" s="184"/>
      <c r="N4473" s="183"/>
    </row>
    <row r="4474" spans="1:14" x14ac:dyDescent="0.25">
      <c r="A4474"/>
      <c r="B4474"/>
      <c r="C4474"/>
      <c r="D4474"/>
      <c r="E4474"/>
      <c r="F4474"/>
      <c r="G4474"/>
      <c r="H4474"/>
      <c r="I4474"/>
      <c r="J4474" s="183"/>
      <c r="K4474"/>
      <c r="L4474" s="184"/>
      <c r="M4474" s="184"/>
      <c r="N4474" s="183"/>
    </row>
    <row r="4475" spans="1:14" x14ac:dyDescent="0.25">
      <c r="A4475"/>
      <c r="B4475"/>
      <c r="C4475"/>
      <c r="D4475"/>
      <c r="E4475"/>
      <c r="F4475"/>
      <c r="G4475"/>
      <c r="H4475"/>
      <c r="I4475"/>
      <c r="J4475" s="183"/>
      <c r="K4475"/>
      <c r="L4475" s="184"/>
      <c r="M4475" s="184"/>
      <c r="N4475" s="183"/>
    </row>
    <row r="4476" spans="1:14" x14ac:dyDescent="0.25">
      <c r="A4476"/>
      <c r="B4476"/>
      <c r="C4476"/>
      <c r="D4476"/>
      <c r="E4476"/>
      <c r="F4476"/>
      <c r="G4476"/>
      <c r="H4476"/>
      <c r="I4476"/>
      <c r="J4476" s="183"/>
      <c r="K4476"/>
      <c r="L4476" s="184"/>
      <c r="M4476" s="184"/>
      <c r="N4476" s="183"/>
    </row>
    <row r="4477" spans="1:14" x14ac:dyDescent="0.25">
      <c r="A4477"/>
      <c r="B4477"/>
      <c r="C4477"/>
      <c r="D4477"/>
      <c r="E4477"/>
      <c r="F4477"/>
      <c r="G4477"/>
      <c r="H4477"/>
      <c r="I4477"/>
      <c r="J4477" s="183"/>
      <c r="K4477"/>
      <c r="L4477" s="184"/>
      <c r="M4477" s="184"/>
      <c r="N4477" s="183"/>
    </row>
    <row r="4478" spans="1:14" x14ac:dyDescent="0.25">
      <c r="A4478"/>
      <c r="B4478"/>
      <c r="C4478"/>
      <c r="D4478"/>
      <c r="E4478"/>
      <c r="F4478"/>
      <c r="G4478"/>
      <c r="H4478"/>
      <c r="I4478"/>
      <c r="J4478" s="183"/>
      <c r="K4478"/>
      <c r="L4478" s="184"/>
      <c r="M4478" s="184"/>
      <c r="N4478" s="183"/>
    </row>
    <row r="4479" spans="1:14" x14ac:dyDescent="0.25">
      <c r="A4479"/>
      <c r="B4479"/>
      <c r="C4479"/>
      <c r="D4479"/>
      <c r="E4479"/>
      <c r="F4479"/>
      <c r="G4479"/>
      <c r="H4479"/>
      <c r="I4479"/>
      <c r="J4479" s="183"/>
      <c r="K4479"/>
      <c r="L4479" s="184"/>
      <c r="M4479" s="184"/>
      <c r="N4479" s="183"/>
    </row>
    <row r="4480" spans="1:14" x14ac:dyDescent="0.25">
      <c r="A4480"/>
      <c r="B4480"/>
      <c r="C4480"/>
      <c r="D4480"/>
      <c r="E4480"/>
      <c r="F4480"/>
      <c r="G4480"/>
      <c r="H4480"/>
      <c r="I4480"/>
      <c r="J4480" s="183"/>
      <c r="K4480"/>
      <c r="L4480" s="184"/>
      <c r="M4480" s="184"/>
      <c r="N4480" s="183"/>
    </row>
    <row r="4481" spans="1:14" x14ac:dyDescent="0.25">
      <c r="A4481"/>
      <c r="B4481"/>
      <c r="C4481"/>
      <c r="D4481"/>
      <c r="E4481"/>
      <c r="F4481"/>
      <c r="G4481"/>
      <c r="H4481"/>
      <c r="I4481"/>
      <c r="J4481" s="183"/>
      <c r="K4481"/>
      <c r="L4481" s="184"/>
      <c r="M4481" s="184"/>
      <c r="N4481" s="183"/>
    </row>
    <row r="4482" spans="1:14" x14ac:dyDescent="0.25">
      <c r="A4482"/>
      <c r="B4482"/>
      <c r="C4482"/>
      <c r="D4482"/>
      <c r="E4482"/>
      <c r="F4482"/>
      <c r="G4482"/>
      <c r="H4482"/>
      <c r="I4482"/>
      <c r="J4482" s="183"/>
      <c r="K4482"/>
      <c r="L4482" s="184"/>
      <c r="M4482" s="184"/>
      <c r="N4482" s="183"/>
    </row>
    <row r="4483" spans="1:14" x14ac:dyDescent="0.25">
      <c r="A4483"/>
      <c r="B4483"/>
      <c r="C4483"/>
      <c r="D4483"/>
      <c r="E4483"/>
      <c r="F4483"/>
      <c r="G4483"/>
      <c r="H4483"/>
      <c r="I4483"/>
      <c r="J4483" s="183"/>
      <c r="K4483"/>
      <c r="L4483" s="184"/>
      <c r="M4483" s="184"/>
      <c r="N4483" s="183"/>
    </row>
    <row r="4484" spans="1:14" x14ac:dyDescent="0.25">
      <c r="A4484"/>
      <c r="B4484"/>
      <c r="C4484"/>
      <c r="D4484"/>
      <c r="E4484"/>
      <c r="F4484"/>
      <c r="G4484"/>
      <c r="H4484"/>
      <c r="I4484"/>
      <c r="J4484" s="183"/>
      <c r="K4484"/>
      <c r="L4484" s="184"/>
      <c r="M4484" s="184"/>
      <c r="N4484" s="183"/>
    </row>
    <row r="4485" spans="1:14" x14ac:dyDescent="0.25">
      <c r="A4485"/>
      <c r="B4485"/>
      <c r="C4485"/>
      <c r="D4485"/>
      <c r="E4485"/>
      <c r="F4485"/>
      <c r="G4485"/>
      <c r="H4485"/>
      <c r="I4485"/>
      <c r="J4485" s="183"/>
      <c r="K4485"/>
      <c r="L4485" s="184"/>
      <c r="M4485" s="184"/>
      <c r="N4485" s="183"/>
    </row>
    <row r="4486" spans="1:14" x14ac:dyDescent="0.25">
      <c r="A4486"/>
      <c r="B4486"/>
      <c r="C4486"/>
      <c r="D4486"/>
      <c r="E4486"/>
      <c r="F4486"/>
      <c r="G4486"/>
      <c r="H4486"/>
      <c r="I4486"/>
      <c r="J4486" s="183"/>
      <c r="K4486"/>
      <c r="L4486" s="184"/>
      <c r="M4486" s="184"/>
      <c r="N4486" s="183"/>
    </row>
    <row r="4487" spans="1:14" x14ac:dyDescent="0.25">
      <c r="A4487"/>
      <c r="B4487"/>
      <c r="C4487"/>
      <c r="D4487"/>
      <c r="E4487"/>
      <c r="F4487"/>
      <c r="G4487"/>
      <c r="H4487"/>
      <c r="I4487"/>
      <c r="J4487" s="183"/>
      <c r="K4487"/>
      <c r="L4487" s="184"/>
      <c r="M4487" s="184"/>
      <c r="N4487" s="183"/>
    </row>
    <row r="4488" spans="1:14" x14ac:dyDescent="0.25">
      <c r="A4488"/>
      <c r="B4488"/>
      <c r="C4488"/>
      <c r="D4488"/>
      <c r="E4488"/>
      <c r="F4488"/>
      <c r="G4488"/>
      <c r="H4488"/>
      <c r="I4488"/>
      <c r="J4488" s="183"/>
      <c r="K4488"/>
      <c r="L4488" s="184"/>
      <c r="M4488" s="184"/>
      <c r="N4488" s="183"/>
    </row>
    <row r="4489" spans="1:14" x14ac:dyDescent="0.25">
      <c r="A4489"/>
      <c r="B4489"/>
      <c r="C4489"/>
      <c r="D4489"/>
      <c r="E4489"/>
      <c r="F4489"/>
      <c r="G4489"/>
      <c r="H4489"/>
      <c r="I4489"/>
      <c r="J4489" s="183"/>
      <c r="K4489"/>
      <c r="L4489" s="184"/>
      <c r="M4489" s="184"/>
      <c r="N4489" s="183"/>
    </row>
    <row r="4490" spans="1:14" x14ac:dyDescent="0.25">
      <c r="A4490"/>
      <c r="B4490"/>
      <c r="C4490"/>
      <c r="D4490"/>
      <c r="E4490"/>
      <c r="F4490"/>
      <c r="G4490"/>
      <c r="H4490"/>
      <c r="I4490"/>
      <c r="J4490" s="183"/>
      <c r="K4490"/>
      <c r="L4490" s="184"/>
      <c r="M4490" s="184"/>
      <c r="N4490" s="183"/>
    </row>
    <row r="4491" spans="1:14" x14ac:dyDescent="0.25">
      <c r="A4491"/>
      <c r="B4491"/>
      <c r="C4491"/>
      <c r="D4491"/>
      <c r="E4491"/>
      <c r="F4491"/>
      <c r="G4491"/>
      <c r="H4491"/>
      <c r="I4491"/>
      <c r="J4491" s="183"/>
      <c r="K4491"/>
      <c r="L4491" s="184"/>
      <c r="M4491" s="184"/>
      <c r="N4491" s="183"/>
    </row>
    <row r="4492" spans="1:14" x14ac:dyDescent="0.25">
      <c r="A4492"/>
      <c r="B4492"/>
      <c r="C4492"/>
      <c r="D4492"/>
      <c r="E4492"/>
      <c r="F4492"/>
      <c r="G4492"/>
      <c r="H4492"/>
      <c r="I4492"/>
      <c r="J4492" s="183"/>
      <c r="K4492"/>
      <c r="L4492" s="184"/>
      <c r="M4492" s="184"/>
      <c r="N4492" s="183"/>
    </row>
    <row r="4493" spans="1:14" x14ac:dyDescent="0.25">
      <c r="A4493"/>
      <c r="B4493"/>
      <c r="C4493"/>
      <c r="D4493"/>
      <c r="E4493"/>
      <c r="F4493"/>
      <c r="G4493"/>
      <c r="H4493"/>
      <c r="I4493"/>
      <c r="J4493" s="183"/>
      <c r="K4493"/>
      <c r="L4493" s="184"/>
      <c r="M4493" s="184"/>
      <c r="N4493" s="183"/>
    </row>
    <row r="4494" spans="1:14" x14ac:dyDescent="0.25">
      <c r="A4494"/>
      <c r="B4494"/>
      <c r="C4494"/>
      <c r="D4494"/>
      <c r="E4494"/>
      <c r="F4494"/>
      <c r="G4494"/>
      <c r="H4494"/>
      <c r="I4494"/>
      <c r="J4494" s="183"/>
      <c r="K4494"/>
      <c r="L4494" s="184"/>
      <c r="M4494" s="184"/>
      <c r="N4494" s="183"/>
    </row>
    <row r="4495" spans="1:14" x14ac:dyDescent="0.25">
      <c r="A4495"/>
      <c r="B4495"/>
      <c r="C4495"/>
      <c r="D4495"/>
      <c r="E4495"/>
      <c r="F4495"/>
      <c r="G4495"/>
      <c r="H4495"/>
      <c r="I4495"/>
      <c r="J4495" s="183"/>
      <c r="K4495"/>
      <c r="L4495" s="184"/>
      <c r="M4495" s="184"/>
      <c r="N4495" s="183"/>
    </row>
    <row r="4496" spans="1:14" x14ac:dyDescent="0.25">
      <c r="A4496"/>
      <c r="B4496"/>
      <c r="C4496"/>
      <c r="D4496"/>
      <c r="E4496"/>
      <c r="F4496"/>
      <c r="G4496"/>
      <c r="H4496"/>
      <c r="I4496"/>
      <c r="J4496" s="183"/>
      <c r="K4496"/>
      <c r="L4496" s="184"/>
      <c r="M4496" s="184"/>
      <c r="N4496" s="183"/>
    </row>
    <row r="4497" spans="1:14" x14ac:dyDescent="0.25">
      <c r="A4497"/>
      <c r="B4497"/>
      <c r="C4497"/>
      <c r="D4497"/>
      <c r="E4497"/>
      <c r="F4497"/>
      <c r="G4497"/>
      <c r="H4497"/>
      <c r="I4497"/>
      <c r="J4497" s="183"/>
      <c r="K4497"/>
      <c r="L4497" s="184"/>
      <c r="M4497" s="184"/>
      <c r="N4497" s="183"/>
    </row>
    <row r="4498" spans="1:14" x14ac:dyDescent="0.25">
      <c r="A4498"/>
      <c r="B4498"/>
      <c r="C4498"/>
      <c r="D4498"/>
      <c r="E4498"/>
      <c r="F4498"/>
      <c r="G4498"/>
      <c r="H4498"/>
      <c r="I4498"/>
      <c r="J4498" s="183"/>
      <c r="K4498"/>
      <c r="L4498" s="184"/>
      <c r="M4498" s="184"/>
      <c r="N4498" s="183"/>
    </row>
    <row r="4499" spans="1:14" x14ac:dyDescent="0.25">
      <c r="A4499"/>
      <c r="B4499"/>
      <c r="C4499"/>
      <c r="D4499"/>
      <c r="E4499"/>
      <c r="F4499"/>
      <c r="G4499"/>
      <c r="H4499"/>
      <c r="I4499"/>
      <c r="J4499" s="183"/>
      <c r="K4499"/>
      <c r="L4499" s="184"/>
      <c r="M4499" s="184"/>
      <c r="N4499" s="183"/>
    </row>
    <row r="4500" spans="1:14" x14ac:dyDescent="0.25">
      <c r="A4500"/>
      <c r="B4500"/>
      <c r="C4500"/>
      <c r="D4500"/>
      <c r="E4500"/>
      <c r="F4500"/>
      <c r="G4500"/>
      <c r="H4500"/>
      <c r="I4500"/>
      <c r="J4500" s="183"/>
      <c r="K4500"/>
      <c r="L4500" s="184"/>
      <c r="M4500" s="184"/>
      <c r="N4500" s="183"/>
    </row>
    <row r="4501" spans="1:14" x14ac:dyDescent="0.25">
      <c r="A4501"/>
      <c r="B4501"/>
      <c r="C4501"/>
      <c r="D4501"/>
      <c r="E4501"/>
      <c r="F4501"/>
      <c r="G4501"/>
      <c r="H4501"/>
      <c r="I4501"/>
      <c r="J4501" s="183"/>
      <c r="K4501"/>
      <c r="L4501" s="184"/>
      <c r="M4501" s="184"/>
      <c r="N4501" s="183"/>
    </row>
    <row r="4502" spans="1:14" x14ac:dyDescent="0.25">
      <c r="A4502"/>
      <c r="B4502"/>
      <c r="C4502"/>
      <c r="D4502"/>
      <c r="E4502"/>
      <c r="F4502"/>
      <c r="G4502"/>
      <c r="H4502"/>
      <c r="I4502"/>
      <c r="J4502" s="183"/>
      <c r="K4502"/>
      <c r="L4502" s="184"/>
      <c r="M4502" s="184"/>
      <c r="N4502" s="183"/>
    </row>
    <row r="4503" spans="1:14" x14ac:dyDescent="0.25">
      <c r="A4503"/>
      <c r="B4503"/>
      <c r="C4503"/>
      <c r="D4503"/>
      <c r="E4503"/>
      <c r="F4503"/>
      <c r="G4503"/>
      <c r="H4503"/>
      <c r="I4503"/>
      <c r="J4503" s="183"/>
      <c r="K4503"/>
      <c r="L4503" s="184"/>
      <c r="M4503" s="184"/>
      <c r="N4503" s="183"/>
    </row>
    <row r="4504" spans="1:14" x14ac:dyDescent="0.25">
      <c r="A4504"/>
      <c r="B4504"/>
      <c r="C4504"/>
      <c r="D4504"/>
      <c r="E4504"/>
      <c r="F4504"/>
      <c r="G4504"/>
      <c r="H4504"/>
      <c r="I4504"/>
      <c r="J4504" s="183"/>
      <c r="K4504"/>
      <c r="L4504" s="184"/>
      <c r="M4504" s="184"/>
      <c r="N4504" s="183"/>
    </row>
    <row r="4505" spans="1:14" x14ac:dyDescent="0.25">
      <c r="A4505"/>
      <c r="B4505"/>
      <c r="C4505"/>
      <c r="D4505"/>
      <c r="E4505"/>
      <c r="F4505"/>
      <c r="G4505"/>
      <c r="H4505"/>
      <c r="I4505"/>
      <c r="J4505" s="183"/>
      <c r="K4505"/>
      <c r="L4505" s="184"/>
      <c r="M4505" s="184"/>
      <c r="N4505" s="183"/>
    </row>
    <row r="4506" spans="1:14" x14ac:dyDescent="0.25">
      <c r="A4506"/>
      <c r="B4506"/>
      <c r="C4506"/>
      <c r="D4506"/>
      <c r="E4506"/>
      <c r="F4506"/>
      <c r="G4506"/>
      <c r="H4506"/>
      <c r="I4506"/>
      <c r="J4506" s="183"/>
      <c r="K4506"/>
      <c r="L4506" s="184"/>
      <c r="M4506" s="184"/>
      <c r="N4506" s="183"/>
    </row>
    <row r="4507" spans="1:14" x14ac:dyDescent="0.25">
      <c r="A4507"/>
      <c r="B4507"/>
      <c r="C4507"/>
      <c r="D4507"/>
      <c r="E4507"/>
      <c r="F4507"/>
      <c r="G4507"/>
      <c r="H4507"/>
      <c r="I4507"/>
      <c r="J4507" s="183"/>
      <c r="K4507"/>
      <c r="L4507" s="184"/>
      <c r="M4507" s="184"/>
      <c r="N4507" s="183"/>
    </row>
    <row r="4508" spans="1:14" x14ac:dyDescent="0.25">
      <c r="A4508"/>
      <c r="B4508"/>
      <c r="C4508"/>
      <c r="D4508"/>
      <c r="E4508"/>
      <c r="F4508"/>
      <c r="G4508"/>
      <c r="H4508"/>
      <c r="I4508"/>
      <c r="J4508" s="183"/>
      <c r="K4508"/>
      <c r="L4508" s="184"/>
      <c r="M4508" s="184"/>
      <c r="N4508" s="183"/>
    </row>
    <row r="4509" spans="1:14" x14ac:dyDescent="0.25">
      <c r="A4509"/>
      <c r="B4509"/>
      <c r="C4509"/>
      <c r="D4509"/>
      <c r="E4509"/>
      <c r="F4509"/>
      <c r="G4509"/>
      <c r="H4509"/>
      <c r="I4509"/>
      <c r="J4509" s="183"/>
      <c r="K4509"/>
      <c r="L4509" s="184"/>
      <c r="M4509" s="184"/>
      <c r="N4509" s="183"/>
    </row>
    <row r="4510" spans="1:14" x14ac:dyDescent="0.25">
      <c r="A4510"/>
      <c r="B4510"/>
      <c r="C4510"/>
      <c r="D4510"/>
      <c r="E4510"/>
      <c r="F4510"/>
      <c r="G4510"/>
      <c r="H4510"/>
      <c r="I4510"/>
      <c r="J4510" s="183"/>
      <c r="K4510"/>
      <c r="L4510" s="184"/>
      <c r="M4510" s="184"/>
      <c r="N4510" s="183"/>
    </row>
    <row r="4511" spans="1:14" x14ac:dyDescent="0.25">
      <c r="A4511"/>
      <c r="B4511"/>
      <c r="C4511"/>
      <c r="D4511"/>
      <c r="E4511"/>
      <c r="F4511"/>
      <c r="G4511"/>
      <c r="H4511"/>
      <c r="I4511"/>
      <c r="J4511" s="183"/>
      <c r="K4511"/>
      <c r="L4511" s="184"/>
      <c r="M4511" s="184"/>
      <c r="N4511" s="183"/>
    </row>
    <row r="4512" spans="1:14" x14ac:dyDescent="0.25">
      <c r="A4512"/>
      <c r="B4512"/>
      <c r="C4512"/>
      <c r="D4512"/>
      <c r="E4512"/>
      <c r="F4512"/>
      <c r="G4512"/>
      <c r="H4512"/>
      <c r="I4512"/>
      <c r="J4512" s="183"/>
      <c r="K4512"/>
      <c r="L4512" s="184"/>
      <c r="M4512" s="184"/>
      <c r="N4512" s="183"/>
    </row>
    <row r="4513" spans="1:14" x14ac:dyDescent="0.25">
      <c r="A4513"/>
      <c r="B4513"/>
      <c r="C4513"/>
      <c r="D4513"/>
      <c r="E4513"/>
      <c r="F4513"/>
      <c r="G4513"/>
      <c r="H4513"/>
      <c r="I4513"/>
      <c r="J4513" s="183"/>
      <c r="K4513"/>
      <c r="L4513" s="184"/>
      <c r="M4513" s="184"/>
      <c r="N4513" s="183"/>
    </row>
    <row r="4514" spans="1:14" x14ac:dyDescent="0.25">
      <c r="A4514"/>
      <c r="B4514"/>
      <c r="C4514"/>
      <c r="D4514"/>
      <c r="E4514"/>
      <c r="F4514"/>
      <c r="G4514"/>
      <c r="H4514"/>
      <c r="I4514"/>
      <c r="J4514" s="183"/>
      <c r="K4514"/>
      <c r="L4514" s="184"/>
      <c r="M4514" s="184"/>
      <c r="N4514" s="183"/>
    </row>
    <row r="4515" spans="1:14" x14ac:dyDescent="0.25">
      <c r="A4515"/>
      <c r="B4515"/>
      <c r="C4515"/>
      <c r="D4515"/>
      <c r="E4515"/>
      <c r="F4515"/>
      <c r="G4515"/>
      <c r="H4515"/>
      <c r="I4515"/>
      <c r="J4515" s="183"/>
      <c r="K4515"/>
      <c r="L4515" s="184"/>
      <c r="M4515" s="184"/>
      <c r="N4515" s="183"/>
    </row>
    <row r="4516" spans="1:14" x14ac:dyDescent="0.25">
      <c r="A4516"/>
      <c r="B4516"/>
      <c r="C4516"/>
      <c r="D4516"/>
      <c r="E4516"/>
      <c r="F4516"/>
      <c r="G4516"/>
      <c r="H4516"/>
      <c r="I4516"/>
      <c r="J4516" s="183"/>
      <c r="K4516"/>
      <c r="L4516" s="184"/>
      <c r="M4516" s="184"/>
      <c r="N4516" s="183"/>
    </row>
    <row r="4517" spans="1:14" x14ac:dyDescent="0.25">
      <c r="A4517"/>
      <c r="B4517"/>
      <c r="C4517"/>
      <c r="D4517"/>
      <c r="E4517"/>
      <c r="F4517"/>
      <c r="G4517"/>
      <c r="H4517"/>
      <c r="I4517"/>
      <c r="J4517" s="183"/>
      <c r="K4517"/>
      <c r="L4517" s="184"/>
      <c r="M4517" s="184"/>
      <c r="N4517" s="183"/>
    </row>
    <row r="4518" spans="1:14" x14ac:dyDescent="0.25">
      <c r="A4518"/>
      <c r="B4518"/>
      <c r="C4518"/>
      <c r="D4518"/>
      <c r="E4518"/>
      <c r="F4518"/>
      <c r="G4518"/>
      <c r="H4518"/>
      <c r="I4518"/>
      <c r="J4518" s="183"/>
      <c r="K4518"/>
      <c r="L4518" s="184"/>
      <c r="M4518" s="184"/>
      <c r="N4518" s="183"/>
    </row>
    <row r="4519" spans="1:14" x14ac:dyDescent="0.25">
      <c r="A4519"/>
      <c r="B4519"/>
      <c r="C4519"/>
      <c r="D4519"/>
      <c r="E4519"/>
      <c r="F4519"/>
      <c r="G4519"/>
      <c r="H4519"/>
      <c r="I4519"/>
      <c r="J4519" s="183"/>
      <c r="K4519"/>
      <c r="L4519" s="184"/>
      <c r="M4519" s="184"/>
      <c r="N4519" s="183"/>
    </row>
    <row r="4520" spans="1:14" x14ac:dyDescent="0.25">
      <c r="A4520"/>
      <c r="B4520"/>
      <c r="C4520"/>
      <c r="D4520"/>
      <c r="E4520"/>
      <c r="F4520"/>
      <c r="G4520"/>
      <c r="H4520"/>
      <c r="I4520"/>
      <c r="J4520" s="183"/>
      <c r="K4520"/>
      <c r="L4520" s="184"/>
      <c r="M4520" s="184"/>
      <c r="N4520" s="183"/>
    </row>
    <row r="4521" spans="1:14" x14ac:dyDescent="0.25">
      <c r="A4521"/>
      <c r="B4521"/>
      <c r="C4521"/>
      <c r="D4521"/>
      <c r="E4521"/>
      <c r="F4521"/>
      <c r="G4521"/>
      <c r="H4521"/>
      <c r="I4521"/>
      <c r="J4521" s="183"/>
      <c r="K4521"/>
      <c r="L4521" s="184"/>
      <c r="M4521" s="184"/>
      <c r="N4521" s="183"/>
    </row>
    <row r="4522" spans="1:14" x14ac:dyDescent="0.25">
      <c r="A4522"/>
      <c r="B4522"/>
      <c r="C4522"/>
      <c r="D4522"/>
      <c r="E4522"/>
      <c r="F4522"/>
      <c r="G4522"/>
      <c r="H4522"/>
      <c r="I4522"/>
      <c r="J4522" s="183"/>
      <c r="K4522"/>
      <c r="L4522" s="184"/>
      <c r="M4522" s="184"/>
      <c r="N4522" s="183"/>
    </row>
    <row r="4523" spans="1:14" x14ac:dyDescent="0.25">
      <c r="A4523"/>
      <c r="B4523"/>
      <c r="C4523"/>
      <c r="D4523"/>
      <c r="E4523"/>
      <c r="F4523"/>
      <c r="G4523"/>
      <c r="H4523"/>
      <c r="I4523"/>
      <c r="J4523" s="183"/>
      <c r="K4523"/>
      <c r="L4523" s="184"/>
      <c r="M4523" s="184"/>
      <c r="N4523" s="183"/>
    </row>
    <row r="4524" spans="1:14" x14ac:dyDescent="0.25">
      <c r="A4524"/>
      <c r="B4524"/>
      <c r="C4524"/>
      <c r="D4524"/>
      <c r="E4524"/>
      <c r="F4524"/>
      <c r="G4524"/>
      <c r="H4524"/>
      <c r="I4524"/>
      <c r="J4524" s="183"/>
      <c r="K4524"/>
      <c r="L4524" s="184"/>
      <c r="M4524" s="184"/>
      <c r="N4524" s="183"/>
    </row>
    <row r="4525" spans="1:14" x14ac:dyDescent="0.25">
      <c r="A4525"/>
      <c r="B4525"/>
      <c r="C4525"/>
      <c r="D4525"/>
      <c r="E4525"/>
      <c r="F4525"/>
      <c r="G4525"/>
      <c r="H4525"/>
      <c r="I4525"/>
      <c r="J4525" s="183"/>
      <c r="K4525"/>
      <c r="L4525" s="184"/>
      <c r="M4525" s="184"/>
      <c r="N4525" s="183"/>
    </row>
    <row r="4526" spans="1:14" x14ac:dyDescent="0.25">
      <c r="A4526"/>
      <c r="B4526"/>
      <c r="C4526"/>
      <c r="D4526"/>
      <c r="E4526"/>
      <c r="F4526"/>
      <c r="G4526"/>
      <c r="H4526"/>
      <c r="I4526"/>
      <c r="J4526" s="183"/>
      <c r="K4526"/>
      <c r="L4526" s="184"/>
      <c r="M4526" s="184"/>
      <c r="N4526" s="183"/>
    </row>
    <row r="4527" spans="1:14" x14ac:dyDescent="0.25">
      <c r="A4527"/>
      <c r="B4527"/>
      <c r="C4527"/>
      <c r="D4527"/>
      <c r="E4527"/>
      <c r="F4527"/>
      <c r="G4527"/>
      <c r="H4527"/>
      <c r="I4527"/>
      <c r="J4527" s="183"/>
      <c r="K4527"/>
      <c r="L4527" s="184"/>
      <c r="M4527" s="184"/>
      <c r="N4527" s="183"/>
    </row>
    <row r="4528" spans="1:14" x14ac:dyDescent="0.25">
      <c r="A4528"/>
      <c r="B4528"/>
      <c r="C4528"/>
      <c r="D4528"/>
      <c r="E4528"/>
      <c r="F4528"/>
      <c r="G4528"/>
      <c r="H4528"/>
      <c r="I4528"/>
      <c r="J4528" s="183"/>
      <c r="K4528"/>
      <c r="L4528" s="184"/>
      <c r="M4528" s="184"/>
      <c r="N4528" s="183"/>
    </row>
    <row r="4529" spans="1:14" x14ac:dyDescent="0.25">
      <c r="A4529"/>
      <c r="B4529"/>
      <c r="C4529"/>
      <c r="D4529"/>
      <c r="E4529"/>
      <c r="F4529"/>
      <c r="G4529"/>
      <c r="H4529"/>
      <c r="I4529"/>
      <c r="J4529" s="183"/>
      <c r="K4529"/>
      <c r="L4529" s="184"/>
      <c r="M4529" s="184"/>
      <c r="N4529" s="183"/>
    </row>
    <row r="4530" spans="1:14" x14ac:dyDescent="0.25">
      <c r="A4530"/>
      <c r="B4530"/>
      <c r="C4530"/>
      <c r="D4530"/>
      <c r="E4530"/>
      <c r="F4530"/>
      <c r="G4530"/>
      <c r="H4530"/>
      <c r="I4530"/>
      <c r="J4530" s="183"/>
      <c r="K4530"/>
      <c r="L4530" s="184"/>
      <c r="M4530" s="184"/>
      <c r="N4530" s="183"/>
    </row>
    <row r="4531" spans="1:14" x14ac:dyDescent="0.25">
      <c r="A4531"/>
      <c r="B4531"/>
      <c r="C4531"/>
      <c r="D4531"/>
      <c r="E4531"/>
      <c r="F4531"/>
      <c r="G4531"/>
      <c r="H4531"/>
      <c r="I4531"/>
      <c r="J4531" s="183"/>
      <c r="K4531"/>
      <c r="L4531" s="184"/>
      <c r="M4531" s="184"/>
      <c r="N4531" s="183"/>
    </row>
    <row r="4532" spans="1:14" x14ac:dyDescent="0.25">
      <c r="A4532"/>
      <c r="B4532"/>
      <c r="C4532"/>
      <c r="D4532"/>
      <c r="E4532"/>
      <c r="F4532"/>
      <c r="G4532"/>
      <c r="H4532"/>
      <c r="I4532"/>
      <c r="J4532" s="183"/>
      <c r="K4532"/>
      <c r="L4532" s="184"/>
      <c r="M4532" s="184"/>
      <c r="N4532" s="183"/>
    </row>
    <row r="4533" spans="1:14" x14ac:dyDescent="0.25">
      <c r="A4533"/>
      <c r="B4533"/>
      <c r="C4533"/>
      <c r="D4533"/>
      <c r="E4533"/>
      <c r="F4533"/>
      <c r="G4533"/>
      <c r="H4533"/>
      <c r="I4533"/>
      <c r="J4533" s="183"/>
      <c r="K4533"/>
      <c r="L4533" s="184"/>
      <c r="M4533" s="184"/>
      <c r="N4533" s="183"/>
    </row>
    <row r="4534" spans="1:14" x14ac:dyDescent="0.25">
      <c r="A4534"/>
      <c r="B4534"/>
      <c r="C4534"/>
      <c r="D4534"/>
      <c r="E4534"/>
      <c r="F4534"/>
      <c r="G4534"/>
      <c r="H4534"/>
      <c r="I4534"/>
      <c r="J4534" s="183"/>
      <c r="K4534"/>
      <c r="L4534" s="184"/>
      <c r="M4534" s="184"/>
      <c r="N4534" s="183"/>
    </row>
    <row r="4535" spans="1:14" x14ac:dyDescent="0.25">
      <c r="A4535"/>
      <c r="B4535"/>
      <c r="C4535"/>
      <c r="D4535"/>
      <c r="E4535"/>
      <c r="F4535"/>
      <c r="G4535"/>
      <c r="H4535"/>
      <c r="I4535"/>
      <c r="J4535" s="183"/>
      <c r="K4535"/>
      <c r="L4535" s="184"/>
      <c r="M4535" s="184"/>
      <c r="N4535" s="183"/>
    </row>
    <row r="4536" spans="1:14" x14ac:dyDescent="0.25">
      <c r="A4536"/>
      <c r="B4536"/>
      <c r="C4536"/>
      <c r="D4536"/>
      <c r="E4536"/>
      <c r="F4536"/>
      <c r="G4536"/>
      <c r="H4536"/>
      <c r="I4536"/>
      <c r="J4536" s="183"/>
      <c r="K4536"/>
      <c r="L4536" s="184"/>
      <c r="M4536" s="184"/>
      <c r="N4536" s="183"/>
    </row>
    <row r="4537" spans="1:14" x14ac:dyDescent="0.25">
      <c r="A4537"/>
      <c r="B4537"/>
      <c r="C4537"/>
      <c r="D4537"/>
      <c r="E4537"/>
      <c r="F4537"/>
      <c r="G4537"/>
      <c r="H4537"/>
      <c r="I4537"/>
      <c r="J4537" s="183"/>
      <c r="K4537"/>
      <c r="L4537" s="184"/>
      <c r="M4537" s="184"/>
      <c r="N4537" s="183"/>
    </row>
    <row r="4538" spans="1:14" x14ac:dyDescent="0.25">
      <c r="A4538"/>
      <c r="B4538"/>
      <c r="C4538"/>
      <c r="D4538"/>
      <c r="E4538"/>
      <c r="F4538"/>
      <c r="G4538"/>
      <c r="H4538"/>
      <c r="I4538"/>
      <c r="J4538" s="183"/>
      <c r="K4538"/>
      <c r="L4538" s="184"/>
      <c r="M4538" s="184"/>
      <c r="N4538" s="183"/>
    </row>
    <row r="4539" spans="1:14" x14ac:dyDescent="0.25">
      <c r="A4539"/>
      <c r="B4539"/>
      <c r="C4539"/>
      <c r="D4539"/>
      <c r="E4539"/>
      <c r="F4539"/>
      <c r="G4539"/>
      <c r="H4539"/>
      <c r="I4539"/>
      <c r="J4539" s="183"/>
      <c r="K4539"/>
      <c r="L4539" s="184"/>
      <c r="M4539" s="184"/>
      <c r="N4539" s="183"/>
    </row>
    <row r="4540" spans="1:14" x14ac:dyDescent="0.25">
      <c r="A4540"/>
      <c r="B4540"/>
      <c r="C4540"/>
      <c r="D4540"/>
      <c r="E4540"/>
      <c r="F4540"/>
      <c r="G4540"/>
      <c r="H4540"/>
      <c r="I4540"/>
      <c r="J4540" s="183"/>
      <c r="K4540"/>
      <c r="L4540" s="184"/>
      <c r="M4540" s="184"/>
      <c r="N4540" s="183"/>
    </row>
    <row r="4541" spans="1:14" x14ac:dyDescent="0.25">
      <c r="A4541"/>
      <c r="B4541"/>
      <c r="C4541"/>
      <c r="D4541"/>
      <c r="E4541"/>
      <c r="F4541"/>
      <c r="G4541"/>
      <c r="H4541"/>
      <c r="I4541"/>
      <c r="J4541" s="183"/>
      <c r="K4541"/>
      <c r="L4541" s="184"/>
      <c r="M4541" s="184"/>
      <c r="N4541" s="183"/>
    </row>
    <row r="4542" spans="1:14" x14ac:dyDescent="0.25">
      <c r="A4542"/>
      <c r="B4542"/>
      <c r="C4542"/>
      <c r="D4542"/>
      <c r="E4542"/>
      <c r="F4542"/>
      <c r="G4542"/>
      <c r="H4542"/>
      <c r="I4542"/>
      <c r="J4542" s="183"/>
      <c r="K4542"/>
      <c r="L4542" s="184"/>
      <c r="M4542" s="184"/>
      <c r="N4542" s="183"/>
    </row>
    <row r="4543" spans="1:14" x14ac:dyDescent="0.25">
      <c r="A4543"/>
      <c r="B4543"/>
      <c r="C4543"/>
      <c r="D4543"/>
      <c r="E4543"/>
      <c r="F4543"/>
      <c r="G4543"/>
      <c r="H4543"/>
      <c r="I4543"/>
      <c r="J4543" s="183"/>
      <c r="K4543"/>
      <c r="L4543" s="184"/>
      <c r="M4543" s="184"/>
      <c r="N4543" s="183"/>
    </row>
    <row r="4544" spans="1:14" x14ac:dyDescent="0.25">
      <c r="A4544"/>
      <c r="B4544"/>
      <c r="C4544"/>
      <c r="D4544"/>
      <c r="E4544"/>
      <c r="F4544"/>
      <c r="G4544"/>
      <c r="H4544"/>
      <c r="I4544"/>
      <c r="J4544" s="183"/>
      <c r="K4544"/>
      <c r="L4544" s="184"/>
      <c r="M4544" s="184"/>
      <c r="N4544" s="183"/>
    </row>
    <row r="4545" spans="1:14" x14ac:dyDescent="0.25">
      <c r="A4545"/>
      <c r="B4545"/>
      <c r="C4545"/>
      <c r="D4545"/>
      <c r="E4545"/>
      <c r="F4545"/>
      <c r="G4545"/>
      <c r="H4545"/>
      <c r="I4545"/>
      <c r="J4545" s="183"/>
      <c r="K4545"/>
      <c r="L4545" s="184"/>
      <c r="M4545" s="184"/>
      <c r="N4545" s="183"/>
    </row>
    <row r="4546" spans="1:14" x14ac:dyDescent="0.25">
      <c r="A4546"/>
      <c r="B4546"/>
      <c r="C4546"/>
      <c r="D4546"/>
      <c r="E4546"/>
      <c r="F4546"/>
      <c r="G4546"/>
      <c r="H4546"/>
      <c r="I4546"/>
      <c r="J4546" s="183"/>
      <c r="K4546"/>
      <c r="L4546" s="184"/>
      <c r="M4546" s="184"/>
      <c r="N4546" s="183"/>
    </row>
    <row r="4547" spans="1:14" x14ac:dyDescent="0.25">
      <c r="A4547"/>
      <c r="B4547"/>
      <c r="C4547"/>
      <c r="D4547"/>
      <c r="E4547"/>
      <c r="F4547"/>
      <c r="G4547"/>
      <c r="H4547"/>
      <c r="I4547"/>
      <c r="J4547" s="183"/>
      <c r="K4547"/>
      <c r="L4547" s="184"/>
      <c r="M4547" s="184"/>
      <c r="N4547" s="183"/>
    </row>
    <row r="4548" spans="1:14" x14ac:dyDescent="0.25">
      <c r="A4548"/>
      <c r="B4548"/>
      <c r="C4548"/>
      <c r="D4548"/>
      <c r="E4548"/>
      <c r="F4548"/>
      <c r="G4548"/>
      <c r="H4548"/>
      <c r="I4548"/>
      <c r="J4548" s="183"/>
      <c r="K4548"/>
      <c r="L4548" s="184"/>
      <c r="M4548" s="184"/>
      <c r="N4548" s="183"/>
    </row>
    <row r="4549" spans="1:14" x14ac:dyDescent="0.25">
      <c r="A4549"/>
      <c r="B4549"/>
      <c r="C4549"/>
      <c r="D4549"/>
      <c r="E4549"/>
      <c r="F4549"/>
      <c r="G4549"/>
      <c r="H4549"/>
      <c r="I4549"/>
      <c r="J4549" s="183"/>
      <c r="K4549"/>
      <c r="L4549" s="184"/>
      <c r="M4549" s="184"/>
      <c r="N4549" s="183"/>
    </row>
    <row r="4550" spans="1:14" x14ac:dyDescent="0.25">
      <c r="A4550"/>
      <c r="B4550"/>
      <c r="C4550"/>
      <c r="D4550"/>
      <c r="E4550"/>
      <c r="F4550"/>
      <c r="G4550"/>
      <c r="H4550"/>
      <c r="I4550"/>
      <c r="J4550" s="183"/>
      <c r="K4550"/>
      <c r="L4550" s="184"/>
      <c r="M4550" s="184"/>
      <c r="N4550" s="183"/>
    </row>
    <row r="4551" spans="1:14" x14ac:dyDescent="0.25">
      <c r="A4551"/>
      <c r="B4551"/>
      <c r="C4551"/>
      <c r="D4551"/>
      <c r="E4551"/>
      <c r="F4551"/>
      <c r="G4551"/>
      <c r="H4551"/>
      <c r="I4551"/>
      <c r="J4551" s="183"/>
      <c r="K4551"/>
      <c r="L4551" s="184"/>
      <c r="M4551" s="184"/>
      <c r="N4551" s="183"/>
    </row>
    <row r="4552" spans="1:14" x14ac:dyDescent="0.25">
      <c r="A4552"/>
      <c r="B4552"/>
      <c r="C4552"/>
      <c r="D4552"/>
      <c r="E4552"/>
      <c r="F4552"/>
      <c r="G4552"/>
      <c r="H4552"/>
      <c r="I4552"/>
      <c r="J4552" s="183"/>
      <c r="K4552"/>
      <c r="L4552" s="184"/>
      <c r="M4552" s="184"/>
      <c r="N4552" s="183"/>
    </row>
    <row r="4553" spans="1:14" x14ac:dyDescent="0.25">
      <c r="A4553"/>
      <c r="B4553"/>
      <c r="C4553"/>
      <c r="D4553"/>
      <c r="E4553"/>
      <c r="F4553"/>
      <c r="G4553"/>
      <c r="H4553"/>
      <c r="I4553"/>
      <c r="J4553" s="183"/>
      <c r="K4553"/>
      <c r="L4553" s="184"/>
      <c r="M4553" s="184"/>
      <c r="N4553" s="183"/>
    </row>
    <row r="4554" spans="1:14" x14ac:dyDescent="0.25">
      <c r="A4554"/>
      <c r="B4554"/>
      <c r="C4554"/>
      <c r="D4554"/>
      <c r="E4554"/>
      <c r="F4554"/>
      <c r="G4554"/>
      <c r="H4554"/>
      <c r="I4554"/>
      <c r="J4554" s="183"/>
      <c r="K4554"/>
      <c r="L4554" s="184"/>
      <c r="M4554" s="184"/>
      <c r="N4554" s="183"/>
    </row>
    <row r="4555" spans="1:14" x14ac:dyDescent="0.25">
      <c r="A4555"/>
      <c r="B4555"/>
      <c r="C4555"/>
      <c r="D4555"/>
      <c r="E4555"/>
      <c r="F4555"/>
      <c r="G4555"/>
      <c r="H4555"/>
      <c r="I4555"/>
      <c r="J4555" s="183"/>
      <c r="K4555"/>
      <c r="L4555" s="184"/>
      <c r="M4555" s="184"/>
      <c r="N4555" s="183"/>
    </row>
    <row r="4556" spans="1:14" x14ac:dyDescent="0.25">
      <c r="A4556"/>
      <c r="B4556"/>
      <c r="C4556"/>
      <c r="D4556"/>
      <c r="E4556"/>
      <c r="F4556"/>
      <c r="G4556"/>
      <c r="H4556"/>
      <c r="I4556"/>
      <c r="J4556" s="183"/>
      <c r="K4556"/>
      <c r="L4556" s="184"/>
      <c r="M4556" s="184"/>
      <c r="N4556" s="183"/>
    </row>
    <row r="4557" spans="1:14" x14ac:dyDescent="0.25">
      <c r="A4557"/>
      <c r="B4557"/>
      <c r="C4557"/>
      <c r="D4557"/>
      <c r="E4557"/>
      <c r="F4557"/>
      <c r="G4557"/>
      <c r="H4557"/>
      <c r="I4557"/>
      <c r="J4557" s="183"/>
      <c r="K4557"/>
      <c r="L4557" s="184"/>
      <c r="M4557" s="184"/>
      <c r="N4557" s="183"/>
    </row>
    <row r="4558" spans="1:14" x14ac:dyDescent="0.25">
      <c r="A4558"/>
      <c r="B4558"/>
      <c r="C4558"/>
      <c r="D4558"/>
      <c r="E4558"/>
      <c r="F4558"/>
      <c r="G4558"/>
      <c r="H4558"/>
      <c r="I4558"/>
      <c r="J4558" s="183"/>
      <c r="K4558"/>
      <c r="L4558" s="184"/>
      <c r="M4558" s="184"/>
      <c r="N4558" s="183"/>
    </row>
    <row r="4559" spans="1:14" x14ac:dyDescent="0.25">
      <c r="A4559"/>
      <c r="B4559"/>
      <c r="C4559"/>
      <c r="D4559"/>
      <c r="E4559"/>
      <c r="F4559"/>
      <c r="G4559"/>
      <c r="H4559"/>
      <c r="I4559"/>
      <c r="J4559" s="183"/>
      <c r="K4559"/>
      <c r="L4559" s="184"/>
      <c r="M4559" s="184"/>
      <c r="N4559" s="183"/>
    </row>
    <row r="4560" spans="1:14" x14ac:dyDescent="0.25">
      <c r="A4560"/>
      <c r="B4560"/>
      <c r="C4560"/>
      <c r="D4560"/>
      <c r="E4560"/>
      <c r="F4560"/>
      <c r="G4560"/>
      <c r="H4560"/>
      <c r="I4560"/>
      <c r="J4560" s="183"/>
      <c r="K4560"/>
      <c r="L4560" s="184"/>
      <c r="M4560" s="184"/>
      <c r="N4560" s="183"/>
    </row>
    <row r="4561" spans="1:14" x14ac:dyDescent="0.25">
      <c r="A4561"/>
      <c r="B4561"/>
      <c r="C4561"/>
      <c r="D4561"/>
      <c r="E4561"/>
      <c r="F4561"/>
      <c r="G4561"/>
      <c r="H4561"/>
      <c r="I4561"/>
      <c r="J4561" s="183"/>
      <c r="K4561"/>
      <c r="L4561" s="184"/>
      <c r="M4561" s="184"/>
      <c r="N4561" s="183"/>
    </row>
    <row r="4562" spans="1:14" x14ac:dyDescent="0.25">
      <c r="A4562"/>
      <c r="B4562"/>
      <c r="C4562"/>
      <c r="D4562"/>
      <c r="E4562"/>
      <c r="F4562"/>
      <c r="G4562"/>
      <c r="H4562"/>
      <c r="I4562"/>
      <c r="J4562" s="183"/>
      <c r="K4562"/>
      <c r="L4562" s="184"/>
      <c r="M4562" s="184"/>
      <c r="N4562" s="183"/>
    </row>
    <row r="4563" spans="1:14" x14ac:dyDescent="0.25">
      <c r="A4563"/>
      <c r="B4563"/>
      <c r="C4563"/>
      <c r="D4563"/>
      <c r="E4563"/>
      <c r="F4563"/>
      <c r="G4563"/>
      <c r="H4563"/>
      <c r="I4563"/>
      <c r="J4563" s="183"/>
      <c r="K4563"/>
      <c r="L4563" s="184"/>
      <c r="M4563" s="184"/>
      <c r="N4563" s="183"/>
    </row>
    <row r="4564" spans="1:14" x14ac:dyDescent="0.25">
      <c r="A4564"/>
      <c r="B4564"/>
      <c r="C4564"/>
      <c r="D4564"/>
      <c r="E4564"/>
      <c r="F4564"/>
      <c r="G4564"/>
      <c r="H4564"/>
      <c r="I4564"/>
      <c r="J4564" s="183"/>
      <c r="K4564"/>
      <c r="L4564" s="184"/>
      <c r="M4564" s="184"/>
      <c r="N4564" s="183"/>
    </row>
    <row r="4565" spans="1:14" x14ac:dyDescent="0.25">
      <c r="A4565"/>
      <c r="B4565"/>
      <c r="C4565"/>
      <c r="D4565"/>
      <c r="E4565"/>
      <c r="F4565"/>
      <c r="G4565"/>
      <c r="H4565"/>
      <c r="I4565"/>
      <c r="J4565" s="183"/>
      <c r="K4565"/>
      <c r="L4565" s="184"/>
      <c r="M4565" s="184"/>
      <c r="N4565" s="183"/>
    </row>
    <row r="4566" spans="1:14" x14ac:dyDescent="0.25">
      <c r="A4566"/>
      <c r="B4566"/>
      <c r="C4566"/>
      <c r="D4566"/>
      <c r="E4566"/>
      <c r="F4566"/>
      <c r="G4566"/>
      <c r="H4566"/>
      <c r="I4566"/>
      <c r="J4566" s="183"/>
      <c r="K4566"/>
      <c r="L4566" s="184"/>
      <c r="M4566" s="184"/>
      <c r="N4566" s="183"/>
    </row>
    <row r="4567" spans="1:14" x14ac:dyDescent="0.25">
      <c r="A4567"/>
      <c r="B4567"/>
      <c r="C4567"/>
      <c r="D4567"/>
      <c r="E4567"/>
      <c r="F4567"/>
      <c r="G4567"/>
      <c r="H4567"/>
      <c r="I4567"/>
      <c r="J4567" s="183"/>
      <c r="K4567"/>
      <c r="L4567" s="184"/>
      <c r="M4567" s="184"/>
      <c r="N4567" s="183"/>
    </row>
    <row r="4568" spans="1:14" x14ac:dyDescent="0.25">
      <c r="A4568"/>
      <c r="B4568"/>
      <c r="C4568"/>
      <c r="D4568"/>
      <c r="E4568"/>
      <c r="F4568"/>
      <c r="G4568"/>
      <c r="H4568"/>
      <c r="I4568"/>
      <c r="J4568" s="183"/>
      <c r="K4568"/>
      <c r="L4568" s="184"/>
      <c r="M4568" s="184"/>
      <c r="N4568" s="183"/>
    </row>
    <row r="4569" spans="1:14" x14ac:dyDescent="0.25">
      <c r="A4569"/>
      <c r="B4569"/>
      <c r="C4569"/>
      <c r="D4569"/>
      <c r="E4569"/>
      <c r="F4569"/>
      <c r="G4569"/>
      <c r="H4569"/>
      <c r="I4569"/>
      <c r="J4569" s="183"/>
      <c r="K4569"/>
      <c r="L4569" s="184"/>
      <c r="M4569" s="184"/>
      <c r="N4569" s="183"/>
    </row>
    <row r="4570" spans="1:14" x14ac:dyDescent="0.25">
      <c r="A4570"/>
      <c r="B4570"/>
      <c r="C4570"/>
      <c r="D4570"/>
      <c r="E4570"/>
      <c r="F4570"/>
      <c r="G4570"/>
      <c r="H4570"/>
      <c r="I4570"/>
      <c r="J4570" s="183"/>
      <c r="K4570"/>
      <c r="L4570" s="184"/>
      <c r="M4570" s="184"/>
      <c r="N4570" s="183"/>
    </row>
    <row r="4571" spans="1:14" x14ac:dyDescent="0.25">
      <c r="A4571"/>
      <c r="B4571"/>
      <c r="C4571"/>
      <c r="D4571"/>
      <c r="E4571"/>
      <c r="F4571"/>
      <c r="G4571"/>
      <c r="H4571"/>
      <c r="I4571"/>
      <c r="J4571" s="183"/>
      <c r="K4571"/>
      <c r="L4571" s="184"/>
      <c r="M4571" s="184"/>
      <c r="N4571" s="183"/>
    </row>
    <row r="4572" spans="1:14" x14ac:dyDescent="0.25">
      <c r="A4572"/>
      <c r="B4572"/>
      <c r="C4572"/>
      <c r="D4572"/>
      <c r="E4572"/>
      <c r="F4572"/>
      <c r="G4572"/>
      <c r="H4572"/>
      <c r="I4572"/>
      <c r="J4572" s="183"/>
      <c r="K4572"/>
      <c r="L4572" s="184"/>
      <c r="M4572" s="184"/>
      <c r="N4572" s="183"/>
    </row>
    <row r="4573" spans="1:14" x14ac:dyDescent="0.25">
      <c r="A4573"/>
      <c r="B4573"/>
      <c r="C4573"/>
      <c r="D4573"/>
      <c r="E4573"/>
      <c r="F4573"/>
      <c r="G4573"/>
      <c r="H4573"/>
      <c r="I4573"/>
      <c r="J4573" s="183"/>
      <c r="K4573"/>
      <c r="L4573" s="184"/>
      <c r="M4573" s="184"/>
      <c r="N4573" s="183"/>
    </row>
    <row r="4574" spans="1:14" x14ac:dyDescent="0.25">
      <c r="A4574"/>
      <c r="B4574"/>
      <c r="C4574"/>
      <c r="D4574"/>
      <c r="E4574"/>
      <c r="F4574"/>
      <c r="G4574"/>
      <c r="H4574"/>
      <c r="I4574"/>
      <c r="J4574" s="183"/>
      <c r="K4574"/>
      <c r="L4574" s="184"/>
      <c r="M4574" s="184"/>
      <c r="N4574" s="183"/>
    </row>
    <row r="4575" spans="1:14" x14ac:dyDescent="0.25">
      <c r="A4575"/>
      <c r="B4575"/>
      <c r="C4575"/>
      <c r="D4575"/>
      <c r="E4575"/>
      <c r="F4575"/>
      <c r="G4575"/>
      <c r="H4575"/>
      <c r="I4575"/>
      <c r="J4575" s="183"/>
      <c r="K4575"/>
      <c r="L4575" s="184"/>
      <c r="M4575" s="184"/>
      <c r="N4575" s="183"/>
    </row>
    <row r="4576" spans="1:14" x14ac:dyDescent="0.25">
      <c r="A4576"/>
      <c r="B4576"/>
      <c r="C4576"/>
      <c r="D4576"/>
      <c r="E4576"/>
      <c r="F4576"/>
      <c r="G4576"/>
      <c r="H4576"/>
      <c r="I4576"/>
      <c r="J4576" s="183"/>
      <c r="K4576"/>
      <c r="L4576" s="184"/>
      <c r="M4576" s="184"/>
      <c r="N4576" s="183"/>
    </row>
    <row r="4577" spans="1:14" x14ac:dyDescent="0.25">
      <c r="A4577"/>
      <c r="B4577"/>
      <c r="C4577"/>
      <c r="D4577"/>
      <c r="E4577"/>
      <c r="F4577"/>
      <c r="G4577"/>
      <c r="H4577"/>
      <c r="I4577"/>
      <c r="J4577" s="183"/>
      <c r="K4577"/>
      <c r="L4577" s="184"/>
      <c r="M4577" s="184"/>
      <c r="N4577" s="183"/>
    </row>
    <row r="4578" spans="1:14" x14ac:dyDescent="0.25">
      <c r="A4578"/>
      <c r="B4578"/>
      <c r="C4578"/>
      <c r="D4578"/>
      <c r="E4578"/>
      <c r="F4578"/>
      <c r="G4578"/>
      <c r="H4578"/>
      <c r="I4578"/>
      <c r="J4578" s="183"/>
      <c r="K4578"/>
      <c r="L4578" s="184"/>
      <c r="M4578" s="184"/>
      <c r="N4578" s="183"/>
    </row>
    <row r="4579" spans="1:14" x14ac:dyDescent="0.25">
      <c r="A4579"/>
      <c r="B4579"/>
      <c r="C4579"/>
      <c r="D4579"/>
      <c r="E4579"/>
      <c r="F4579"/>
      <c r="G4579"/>
      <c r="H4579"/>
      <c r="I4579"/>
      <c r="J4579" s="183"/>
      <c r="K4579"/>
      <c r="L4579" s="184"/>
      <c r="M4579" s="184"/>
      <c r="N4579" s="183"/>
    </row>
    <row r="4580" spans="1:14" x14ac:dyDescent="0.25">
      <c r="A4580"/>
      <c r="B4580"/>
      <c r="C4580"/>
      <c r="D4580"/>
      <c r="E4580"/>
      <c r="F4580"/>
      <c r="G4580"/>
      <c r="H4580"/>
      <c r="I4580"/>
      <c r="J4580" s="183"/>
      <c r="K4580"/>
      <c r="L4580" s="184"/>
      <c r="M4580" s="184"/>
      <c r="N4580" s="183"/>
    </row>
    <row r="4581" spans="1:14" x14ac:dyDescent="0.25">
      <c r="A4581"/>
      <c r="B4581"/>
      <c r="C4581"/>
      <c r="D4581"/>
      <c r="E4581"/>
      <c r="F4581"/>
      <c r="G4581"/>
      <c r="H4581"/>
      <c r="I4581"/>
      <c r="J4581" s="183"/>
      <c r="K4581"/>
      <c r="L4581" s="184"/>
      <c r="M4581" s="184"/>
      <c r="N4581" s="183"/>
    </row>
    <row r="4582" spans="1:14" x14ac:dyDescent="0.25">
      <c r="A4582"/>
      <c r="B4582"/>
      <c r="C4582"/>
      <c r="D4582"/>
      <c r="E4582"/>
      <c r="F4582"/>
      <c r="G4582"/>
      <c r="H4582"/>
      <c r="I4582"/>
      <c r="J4582" s="183"/>
      <c r="K4582"/>
      <c r="L4582" s="184"/>
      <c r="M4582" s="184"/>
      <c r="N4582" s="183"/>
    </row>
    <row r="4583" spans="1:14" x14ac:dyDescent="0.25">
      <c r="A4583"/>
      <c r="B4583"/>
      <c r="C4583"/>
      <c r="D4583"/>
      <c r="E4583"/>
      <c r="F4583"/>
      <c r="G4583"/>
      <c r="H4583"/>
      <c r="I4583"/>
      <c r="J4583" s="183"/>
      <c r="K4583"/>
      <c r="L4583" s="184"/>
      <c r="M4583" s="184"/>
      <c r="N4583" s="183"/>
    </row>
    <row r="4584" spans="1:14" x14ac:dyDescent="0.25">
      <c r="A4584"/>
      <c r="B4584"/>
      <c r="C4584"/>
      <c r="D4584"/>
      <c r="E4584"/>
      <c r="F4584"/>
      <c r="G4584"/>
      <c r="H4584"/>
      <c r="I4584"/>
      <c r="J4584" s="183"/>
      <c r="K4584"/>
      <c r="L4584" s="184"/>
      <c r="M4584" s="184"/>
      <c r="N4584" s="183"/>
    </row>
    <row r="4585" spans="1:14" x14ac:dyDescent="0.25">
      <c r="A4585"/>
      <c r="B4585"/>
      <c r="C4585"/>
      <c r="D4585"/>
      <c r="E4585"/>
      <c r="F4585"/>
      <c r="G4585"/>
      <c r="H4585"/>
      <c r="I4585"/>
      <c r="J4585" s="183"/>
      <c r="K4585"/>
      <c r="L4585" s="184"/>
      <c r="M4585" s="184"/>
      <c r="N4585" s="183"/>
    </row>
    <row r="4586" spans="1:14" x14ac:dyDescent="0.25">
      <c r="A4586"/>
      <c r="B4586"/>
      <c r="C4586"/>
      <c r="D4586"/>
      <c r="E4586"/>
      <c r="F4586"/>
      <c r="G4586"/>
      <c r="H4586"/>
      <c r="I4586"/>
      <c r="J4586" s="183"/>
      <c r="K4586"/>
      <c r="L4586" s="184"/>
      <c r="M4586" s="184"/>
      <c r="N4586" s="183"/>
    </row>
    <row r="4587" spans="1:14" x14ac:dyDescent="0.25">
      <c r="A4587"/>
      <c r="B4587"/>
      <c r="C4587"/>
      <c r="D4587"/>
      <c r="E4587"/>
      <c r="F4587"/>
      <c r="G4587"/>
      <c r="H4587"/>
      <c r="I4587"/>
      <c r="J4587" s="183"/>
      <c r="K4587"/>
      <c r="L4587" s="184"/>
      <c r="M4587" s="184"/>
      <c r="N4587" s="183"/>
    </row>
    <row r="4588" spans="1:14" x14ac:dyDescent="0.25">
      <c r="A4588"/>
      <c r="B4588"/>
      <c r="C4588"/>
      <c r="D4588"/>
      <c r="E4588"/>
      <c r="F4588"/>
      <c r="G4588"/>
      <c r="H4588"/>
      <c r="I4588"/>
      <c r="J4588" s="183"/>
      <c r="K4588"/>
      <c r="L4588" s="184"/>
      <c r="M4588" s="184"/>
      <c r="N4588" s="183"/>
    </row>
    <row r="4589" spans="1:14" x14ac:dyDescent="0.25">
      <c r="A4589"/>
      <c r="B4589"/>
      <c r="C4589"/>
      <c r="D4589"/>
      <c r="E4589"/>
      <c r="F4589"/>
      <c r="G4589"/>
      <c r="H4589"/>
      <c r="I4589"/>
      <c r="J4589" s="183"/>
      <c r="K4589"/>
      <c r="L4589" s="184"/>
      <c r="M4589" s="184"/>
      <c r="N4589" s="183"/>
    </row>
    <row r="4590" spans="1:14" x14ac:dyDescent="0.25">
      <c r="A4590"/>
      <c r="B4590"/>
      <c r="C4590"/>
      <c r="D4590"/>
      <c r="E4590"/>
      <c r="F4590"/>
      <c r="G4590"/>
      <c r="H4590"/>
      <c r="I4590"/>
      <c r="J4590" s="183"/>
      <c r="K4590"/>
      <c r="L4590" s="184"/>
      <c r="M4590" s="184"/>
      <c r="N4590" s="183"/>
    </row>
    <row r="4591" spans="1:14" x14ac:dyDescent="0.25">
      <c r="A4591"/>
      <c r="B4591"/>
      <c r="C4591"/>
      <c r="D4591"/>
      <c r="E4591"/>
      <c r="F4591"/>
      <c r="G4591"/>
      <c r="H4591"/>
      <c r="I4591"/>
      <c r="J4591" s="183"/>
      <c r="K4591"/>
      <c r="L4591" s="184"/>
      <c r="M4591" s="184"/>
      <c r="N4591" s="183"/>
    </row>
    <row r="4592" spans="1:14" x14ac:dyDescent="0.25">
      <c r="A4592"/>
      <c r="B4592"/>
      <c r="C4592"/>
      <c r="D4592"/>
      <c r="E4592"/>
      <c r="F4592"/>
      <c r="G4592"/>
      <c r="H4592"/>
      <c r="I4592"/>
      <c r="J4592" s="183"/>
      <c r="K4592"/>
      <c r="L4592" s="184"/>
      <c r="M4592" s="184"/>
      <c r="N4592" s="183"/>
    </row>
    <row r="4593" spans="1:14" x14ac:dyDescent="0.25">
      <c r="A4593"/>
      <c r="B4593"/>
      <c r="C4593"/>
      <c r="D4593"/>
      <c r="E4593"/>
      <c r="F4593"/>
      <c r="G4593"/>
      <c r="H4593"/>
      <c r="I4593"/>
      <c r="J4593" s="183"/>
      <c r="K4593"/>
      <c r="L4593" s="184"/>
      <c r="M4593" s="184"/>
      <c r="N4593" s="183"/>
    </row>
    <row r="4594" spans="1:14" x14ac:dyDescent="0.25">
      <c r="A4594"/>
      <c r="B4594"/>
      <c r="C4594"/>
      <c r="D4594"/>
      <c r="E4594"/>
      <c r="F4594"/>
      <c r="G4594"/>
      <c r="H4594"/>
      <c r="I4594"/>
      <c r="J4594" s="183"/>
      <c r="K4594"/>
      <c r="L4594" s="184"/>
      <c r="M4594" s="184"/>
      <c r="N4594" s="183"/>
    </row>
    <row r="4595" spans="1:14" x14ac:dyDescent="0.25">
      <c r="A4595"/>
      <c r="B4595"/>
      <c r="C4595"/>
      <c r="D4595"/>
      <c r="E4595"/>
      <c r="F4595"/>
      <c r="G4595"/>
      <c r="H4595"/>
      <c r="I4595"/>
      <c r="J4595" s="183"/>
      <c r="K4595"/>
      <c r="L4595" s="184"/>
      <c r="M4595" s="184"/>
      <c r="N4595" s="183"/>
    </row>
    <row r="4596" spans="1:14" x14ac:dyDescent="0.25">
      <c r="A4596"/>
      <c r="B4596"/>
      <c r="C4596"/>
      <c r="D4596"/>
      <c r="E4596"/>
      <c r="F4596"/>
      <c r="G4596"/>
      <c r="H4596"/>
      <c r="I4596"/>
      <c r="J4596" s="183"/>
      <c r="K4596"/>
      <c r="L4596" s="184"/>
      <c r="M4596" s="184"/>
      <c r="N4596" s="183"/>
    </row>
    <row r="4597" spans="1:14" x14ac:dyDescent="0.25">
      <c r="A4597"/>
      <c r="B4597"/>
      <c r="C4597"/>
      <c r="D4597"/>
      <c r="E4597"/>
      <c r="F4597"/>
      <c r="G4597"/>
      <c r="H4597"/>
      <c r="I4597"/>
      <c r="J4597" s="183"/>
      <c r="K4597"/>
      <c r="L4597" s="184"/>
      <c r="M4597" s="184"/>
      <c r="N4597" s="183"/>
    </row>
    <row r="4598" spans="1:14" x14ac:dyDescent="0.25">
      <c r="A4598"/>
      <c r="B4598"/>
      <c r="C4598"/>
      <c r="D4598"/>
      <c r="E4598"/>
      <c r="F4598"/>
      <c r="G4598"/>
      <c r="H4598"/>
      <c r="I4598"/>
      <c r="J4598" s="183"/>
      <c r="K4598"/>
      <c r="L4598" s="184"/>
      <c r="M4598" s="184"/>
      <c r="N4598" s="183"/>
    </row>
    <row r="4599" spans="1:14" x14ac:dyDescent="0.25">
      <c r="A4599"/>
      <c r="B4599"/>
      <c r="C4599"/>
      <c r="D4599"/>
      <c r="E4599"/>
      <c r="F4599"/>
      <c r="G4599"/>
      <c r="H4599"/>
      <c r="I4599"/>
      <c r="J4599" s="183"/>
      <c r="K4599"/>
      <c r="L4599" s="184"/>
      <c r="M4599" s="184"/>
      <c r="N4599" s="183"/>
    </row>
    <row r="4600" spans="1:14" x14ac:dyDescent="0.25">
      <c r="A4600"/>
      <c r="B4600"/>
      <c r="C4600"/>
      <c r="D4600"/>
      <c r="E4600"/>
      <c r="F4600"/>
      <c r="G4600"/>
      <c r="H4600"/>
      <c r="I4600"/>
      <c r="J4600" s="183"/>
      <c r="K4600"/>
      <c r="L4600" s="184"/>
      <c r="M4600" s="184"/>
      <c r="N4600" s="183"/>
    </row>
    <row r="4601" spans="1:14" x14ac:dyDescent="0.25">
      <c r="A4601"/>
      <c r="B4601"/>
      <c r="C4601"/>
      <c r="D4601"/>
      <c r="E4601"/>
      <c r="F4601"/>
      <c r="G4601"/>
      <c r="H4601"/>
      <c r="I4601"/>
      <c r="J4601" s="183"/>
      <c r="K4601"/>
      <c r="L4601" s="184"/>
      <c r="M4601" s="184"/>
      <c r="N4601" s="183"/>
    </row>
    <row r="4602" spans="1:14" x14ac:dyDescent="0.25">
      <c r="A4602"/>
      <c r="B4602"/>
      <c r="C4602"/>
      <c r="D4602"/>
      <c r="E4602"/>
      <c r="F4602"/>
      <c r="G4602"/>
      <c r="H4602"/>
      <c r="I4602"/>
      <c r="J4602" s="183"/>
      <c r="K4602"/>
      <c r="L4602" s="184"/>
      <c r="M4602" s="184"/>
      <c r="N4602" s="183"/>
    </row>
    <row r="4603" spans="1:14" x14ac:dyDescent="0.25">
      <c r="A4603"/>
      <c r="B4603"/>
      <c r="C4603"/>
      <c r="D4603"/>
      <c r="E4603"/>
      <c r="F4603"/>
      <c r="G4603"/>
      <c r="H4603"/>
      <c r="I4603"/>
      <c r="J4603" s="183"/>
      <c r="K4603"/>
      <c r="L4603" s="184"/>
      <c r="M4603" s="184"/>
      <c r="N4603" s="183"/>
    </row>
    <row r="4604" spans="1:14" x14ac:dyDescent="0.25">
      <c r="A4604"/>
      <c r="B4604"/>
      <c r="C4604"/>
      <c r="D4604"/>
      <c r="E4604"/>
      <c r="F4604"/>
      <c r="G4604"/>
      <c r="H4604"/>
      <c r="I4604"/>
      <c r="J4604" s="183"/>
      <c r="K4604"/>
      <c r="L4604" s="184"/>
      <c r="M4604" s="184"/>
      <c r="N4604" s="183"/>
    </row>
    <row r="4605" spans="1:14" x14ac:dyDescent="0.25">
      <c r="A4605"/>
      <c r="B4605"/>
      <c r="C4605"/>
      <c r="D4605"/>
      <c r="E4605"/>
      <c r="F4605"/>
      <c r="G4605"/>
      <c r="H4605"/>
      <c r="I4605"/>
      <c r="J4605" s="183"/>
      <c r="K4605"/>
      <c r="L4605" s="184"/>
      <c r="M4605" s="184"/>
      <c r="N4605" s="183"/>
    </row>
    <row r="4606" spans="1:14" x14ac:dyDescent="0.25">
      <c r="A4606"/>
      <c r="B4606"/>
      <c r="C4606"/>
      <c r="D4606"/>
      <c r="E4606"/>
      <c r="F4606"/>
      <c r="G4606"/>
      <c r="H4606"/>
      <c r="I4606"/>
      <c r="J4606" s="183"/>
      <c r="K4606"/>
      <c r="L4606" s="184"/>
      <c r="M4606" s="184"/>
      <c r="N4606" s="183"/>
    </row>
    <row r="4607" spans="1:14" x14ac:dyDescent="0.25">
      <c r="A4607"/>
      <c r="B4607"/>
      <c r="C4607"/>
      <c r="D4607"/>
      <c r="E4607"/>
      <c r="F4607"/>
      <c r="G4607"/>
      <c r="H4607"/>
      <c r="I4607"/>
      <c r="J4607" s="183"/>
      <c r="K4607"/>
      <c r="L4607" s="184"/>
      <c r="M4607" s="184"/>
      <c r="N4607" s="183"/>
    </row>
    <row r="4608" spans="1:14" x14ac:dyDescent="0.25">
      <c r="A4608"/>
      <c r="B4608"/>
      <c r="C4608"/>
      <c r="D4608"/>
      <c r="E4608"/>
      <c r="F4608"/>
      <c r="G4608"/>
      <c r="H4608"/>
      <c r="I4608"/>
      <c r="J4608" s="183"/>
      <c r="K4608"/>
      <c r="L4608" s="184"/>
      <c r="M4608" s="184"/>
      <c r="N4608" s="183"/>
    </row>
    <row r="4609" spans="1:14" x14ac:dyDescent="0.25">
      <c r="A4609"/>
      <c r="B4609"/>
      <c r="C4609"/>
      <c r="D4609"/>
      <c r="E4609"/>
      <c r="F4609"/>
      <c r="G4609"/>
      <c r="H4609"/>
      <c r="I4609"/>
      <c r="J4609" s="183"/>
      <c r="K4609"/>
      <c r="L4609" s="184"/>
      <c r="M4609" s="184"/>
      <c r="N4609" s="183"/>
    </row>
    <row r="4610" spans="1:14" x14ac:dyDescent="0.25">
      <c r="A4610"/>
      <c r="B4610"/>
      <c r="C4610"/>
      <c r="D4610"/>
      <c r="E4610"/>
      <c r="F4610"/>
      <c r="G4610"/>
      <c r="H4610"/>
      <c r="I4610"/>
      <c r="J4610" s="183"/>
      <c r="K4610"/>
      <c r="L4610" s="184"/>
      <c r="M4610" s="184"/>
      <c r="N4610" s="183"/>
    </row>
    <row r="4611" spans="1:14" x14ac:dyDescent="0.25">
      <c r="A4611"/>
      <c r="B4611"/>
      <c r="C4611"/>
      <c r="D4611"/>
      <c r="E4611"/>
      <c r="F4611"/>
      <c r="G4611"/>
      <c r="H4611"/>
      <c r="I4611"/>
      <c r="J4611" s="183"/>
      <c r="K4611"/>
      <c r="L4611" s="184"/>
      <c r="M4611" s="184"/>
      <c r="N4611" s="183"/>
    </row>
    <row r="4612" spans="1:14" x14ac:dyDescent="0.25">
      <c r="A4612"/>
      <c r="B4612"/>
      <c r="C4612"/>
      <c r="D4612"/>
      <c r="E4612"/>
      <c r="F4612"/>
      <c r="G4612"/>
      <c r="H4612"/>
      <c r="I4612"/>
      <c r="J4612" s="183"/>
      <c r="K4612"/>
      <c r="L4612" s="184"/>
      <c r="M4612" s="184"/>
      <c r="N4612" s="183"/>
    </row>
    <row r="4613" spans="1:14" x14ac:dyDescent="0.25">
      <c r="A4613"/>
      <c r="B4613"/>
      <c r="C4613"/>
      <c r="D4613"/>
      <c r="E4613"/>
      <c r="F4613"/>
      <c r="G4613"/>
      <c r="H4613"/>
      <c r="I4613"/>
      <c r="J4613" s="183"/>
      <c r="K4613"/>
      <c r="L4613" s="184"/>
      <c r="M4613" s="184"/>
      <c r="N4613" s="183"/>
    </row>
    <row r="4614" spans="1:14" x14ac:dyDescent="0.25">
      <c r="A4614"/>
      <c r="B4614"/>
      <c r="C4614"/>
      <c r="D4614"/>
      <c r="E4614"/>
      <c r="F4614"/>
      <c r="G4614"/>
      <c r="H4614"/>
      <c r="I4614"/>
      <c r="J4614" s="183"/>
      <c r="K4614"/>
      <c r="L4614" s="184"/>
      <c r="M4614" s="184"/>
      <c r="N4614" s="183"/>
    </row>
    <row r="4615" spans="1:14" x14ac:dyDescent="0.25">
      <c r="A4615"/>
      <c r="B4615"/>
      <c r="C4615"/>
      <c r="D4615"/>
      <c r="E4615"/>
      <c r="F4615"/>
      <c r="G4615"/>
      <c r="H4615"/>
      <c r="I4615"/>
      <c r="J4615" s="183"/>
      <c r="K4615"/>
      <c r="L4615" s="184"/>
      <c r="M4615" s="184"/>
      <c r="N4615" s="183"/>
    </row>
    <row r="4616" spans="1:14" x14ac:dyDescent="0.25">
      <c r="A4616"/>
      <c r="B4616"/>
      <c r="C4616"/>
      <c r="D4616"/>
      <c r="E4616"/>
      <c r="F4616"/>
      <c r="G4616"/>
      <c r="H4616"/>
      <c r="I4616"/>
      <c r="J4616" s="183"/>
      <c r="K4616"/>
      <c r="L4616" s="184"/>
      <c r="M4616" s="184"/>
      <c r="N4616" s="183"/>
    </row>
    <row r="4617" spans="1:14" x14ac:dyDescent="0.25">
      <c r="A4617"/>
      <c r="B4617"/>
      <c r="C4617"/>
      <c r="D4617"/>
      <c r="E4617"/>
      <c r="F4617"/>
      <c r="G4617"/>
      <c r="H4617"/>
      <c r="I4617"/>
      <c r="J4617" s="183"/>
      <c r="K4617"/>
      <c r="L4617" s="184"/>
      <c r="M4617" s="184"/>
      <c r="N4617" s="183"/>
    </row>
    <row r="4618" spans="1:14" x14ac:dyDescent="0.25">
      <c r="A4618"/>
      <c r="B4618"/>
      <c r="C4618"/>
      <c r="D4618"/>
      <c r="E4618"/>
      <c r="F4618"/>
      <c r="G4618"/>
      <c r="H4618"/>
      <c r="I4618"/>
      <c r="J4618" s="183"/>
      <c r="K4618"/>
      <c r="L4618" s="184"/>
      <c r="M4618" s="184"/>
      <c r="N4618" s="183"/>
    </row>
    <row r="4619" spans="1:14" x14ac:dyDescent="0.25">
      <c r="A4619"/>
      <c r="B4619"/>
      <c r="C4619"/>
      <c r="D4619"/>
      <c r="E4619"/>
      <c r="F4619"/>
      <c r="G4619"/>
      <c r="H4619"/>
      <c r="I4619"/>
      <c r="J4619" s="183"/>
      <c r="K4619"/>
      <c r="L4619" s="184"/>
      <c r="M4619" s="184"/>
      <c r="N4619" s="183"/>
    </row>
    <row r="4620" spans="1:14" x14ac:dyDescent="0.25">
      <c r="A4620"/>
      <c r="B4620"/>
      <c r="C4620"/>
      <c r="D4620"/>
      <c r="E4620"/>
      <c r="F4620"/>
      <c r="G4620"/>
      <c r="H4620"/>
      <c r="I4620"/>
      <c r="J4620" s="183"/>
      <c r="K4620"/>
      <c r="L4620" s="184"/>
      <c r="M4620" s="184"/>
      <c r="N4620" s="183"/>
    </row>
    <row r="4621" spans="1:14" x14ac:dyDescent="0.25">
      <c r="A4621"/>
      <c r="B4621"/>
      <c r="C4621"/>
      <c r="D4621"/>
      <c r="E4621"/>
      <c r="F4621"/>
      <c r="G4621"/>
      <c r="H4621"/>
      <c r="I4621"/>
      <c r="J4621" s="183"/>
      <c r="K4621"/>
      <c r="L4621" s="184"/>
      <c r="M4621" s="184"/>
      <c r="N4621" s="183"/>
    </row>
    <row r="4622" spans="1:14" x14ac:dyDescent="0.25">
      <c r="A4622"/>
      <c r="B4622"/>
      <c r="C4622"/>
      <c r="D4622"/>
      <c r="E4622"/>
      <c r="F4622"/>
      <c r="G4622"/>
      <c r="H4622"/>
      <c r="I4622"/>
      <c r="J4622" s="183"/>
      <c r="K4622"/>
      <c r="L4622" s="184"/>
      <c r="M4622" s="184"/>
      <c r="N4622" s="183"/>
    </row>
    <row r="4623" spans="1:14" x14ac:dyDescent="0.25">
      <c r="A4623"/>
      <c r="B4623"/>
      <c r="C4623"/>
      <c r="D4623"/>
      <c r="E4623"/>
      <c r="F4623"/>
      <c r="G4623"/>
      <c r="H4623"/>
      <c r="I4623"/>
      <c r="J4623" s="183"/>
      <c r="K4623"/>
      <c r="L4623" s="184"/>
      <c r="M4623" s="184"/>
      <c r="N4623" s="183"/>
    </row>
    <row r="4624" spans="1:14" x14ac:dyDescent="0.25">
      <c r="A4624"/>
      <c r="B4624"/>
      <c r="C4624"/>
      <c r="D4624"/>
      <c r="E4624"/>
      <c r="F4624"/>
      <c r="G4624"/>
      <c r="H4624"/>
      <c r="I4624"/>
      <c r="J4624" s="183"/>
      <c r="K4624"/>
      <c r="L4624" s="184"/>
      <c r="M4624" s="184"/>
      <c r="N4624" s="183"/>
    </row>
    <row r="4625" spans="1:14" x14ac:dyDescent="0.25">
      <c r="A4625"/>
      <c r="B4625"/>
      <c r="C4625"/>
      <c r="D4625"/>
      <c r="E4625"/>
      <c r="F4625"/>
      <c r="G4625"/>
      <c r="H4625"/>
      <c r="I4625"/>
      <c r="J4625" s="183"/>
      <c r="K4625"/>
      <c r="L4625" s="184"/>
      <c r="M4625" s="184"/>
      <c r="N4625" s="183"/>
    </row>
    <row r="4626" spans="1:14" x14ac:dyDescent="0.25">
      <c r="A4626"/>
      <c r="B4626"/>
      <c r="C4626"/>
      <c r="D4626"/>
      <c r="E4626"/>
      <c r="F4626"/>
      <c r="G4626"/>
      <c r="H4626"/>
      <c r="I4626"/>
      <c r="J4626" s="183"/>
      <c r="K4626"/>
      <c r="L4626" s="184"/>
      <c r="M4626" s="184"/>
      <c r="N4626" s="183"/>
    </row>
    <row r="4627" spans="1:14" x14ac:dyDescent="0.25">
      <c r="A4627"/>
      <c r="B4627"/>
      <c r="C4627"/>
      <c r="D4627"/>
      <c r="E4627"/>
      <c r="F4627"/>
      <c r="G4627"/>
      <c r="H4627"/>
      <c r="I4627"/>
      <c r="J4627" s="183"/>
      <c r="K4627"/>
      <c r="L4627" s="184"/>
      <c r="M4627" s="184"/>
      <c r="N4627" s="183"/>
    </row>
    <row r="4628" spans="1:14" x14ac:dyDescent="0.25">
      <c r="A4628"/>
      <c r="B4628"/>
      <c r="C4628"/>
      <c r="D4628"/>
      <c r="E4628"/>
      <c r="F4628"/>
      <c r="G4628"/>
      <c r="H4628"/>
      <c r="I4628"/>
      <c r="J4628" s="183"/>
      <c r="K4628"/>
      <c r="L4628" s="184"/>
      <c r="M4628" s="184"/>
      <c r="N4628" s="183"/>
    </row>
    <row r="4629" spans="1:14" x14ac:dyDescent="0.25">
      <c r="A4629"/>
      <c r="B4629"/>
      <c r="C4629"/>
      <c r="D4629"/>
      <c r="E4629"/>
      <c r="F4629"/>
      <c r="G4629"/>
      <c r="H4629"/>
      <c r="I4629"/>
      <c r="J4629" s="183"/>
      <c r="K4629"/>
      <c r="L4629" s="184"/>
      <c r="M4629" s="184"/>
      <c r="N4629" s="183"/>
    </row>
    <row r="4630" spans="1:14" x14ac:dyDescent="0.25">
      <c r="A4630"/>
      <c r="B4630"/>
      <c r="C4630"/>
      <c r="D4630"/>
      <c r="E4630"/>
      <c r="F4630"/>
      <c r="G4630"/>
      <c r="H4630"/>
      <c r="I4630"/>
      <c r="J4630" s="183"/>
      <c r="K4630"/>
      <c r="L4630" s="184"/>
      <c r="M4630" s="184"/>
      <c r="N4630" s="183"/>
    </row>
    <row r="4631" spans="1:14" x14ac:dyDescent="0.25">
      <c r="A4631"/>
      <c r="B4631"/>
      <c r="C4631"/>
      <c r="D4631"/>
      <c r="E4631"/>
      <c r="F4631"/>
      <c r="G4631"/>
      <c r="H4631"/>
      <c r="I4631"/>
      <c r="J4631" s="183"/>
      <c r="K4631"/>
      <c r="L4631" s="184"/>
      <c r="M4631" s="184"/>
      <c r="N4631" s="183"/>
    </row>
    <row r="4632" spans="1:14" x14ac:dyDescent="0.25">
      <c r="A4632"/>
      <c r="B4632"/>
      <c r="C4632"/>
      <c r="D4632"/>
      <c r="E4632"/>
      <c r="F4632"/>
      <c r="G4632"/>
      <c r="H4632"/>
      <c r="I4632"/>
      <c r="J4632" s="183"/>
      <c r="K4632"/>
      <c r="L4632" s="184"/>
      <c r="M4632" s="184"/>
      <c r="N4632" s="183"/>
    </row>
    <row r="4633" spans="1:14" x14ac:dyDescent="0.25">
      <c r="A4633"/>
      <c r="B4633"/>
      <c r="C4633"/>
      <c r="D4633"/>
      <c r="E4633"/>
      <c r="F4633"/>
      <c r="G4633"/>
      <c r="H4633"/>
      <c r="I4633"/>
      <c r="J4633" s="183"/>
      <c r="K4633"/>
      <c r="L4633" s="184"/>
      <c r="M4633" s="184"/>
      <c r="N4633" s="183"/>
    </row>
    <row r="4634" spans="1:14" x14ac:dyDescent="0.25">
      <c r="A4634"/>
      <c r="B4634"/>
      <c r="C4634"/>
      <c r="D4634"/>
      <c r="E4634"/>
      <c r="F4634"/>
      <c r="G4634"/>
      <c r="H4634"/>
      <c r="I4634"/>
      <c r="J4634" s="183"/>
      <c r="K4634"/>
      <c r="L4634" s="184"/>
      <c r="M4634" s="184"/>
      <c r="N4634" s="183"/>
    </row>
    <row r="4635" spans="1:14" x14ac:dyDescent="0.25">
      <c r="A4635"/>
      <c r="B4635"/>
      <c r="C4635"/>
      <c r="D4635"/>
      <c r="E4635"/>
      <c r="F4635"/>
      <c r="G4635"/>
      <c r="H4635"/>
      <c r="I4635"/>
      <c r="J4635" s="183"/>
      <c r="K4635"/>
      <c r="L4635" s="184"/>
      <c r="M4635" s="184"/>
      <c r="N4635" s="183"/>
    </row>
    <row r="4636" spans="1:14" x14ac:dyDescent="0.25">
      <c r="A4636"/>
      <c r="B4636"/>
      <c r="C4636"/>
      <c r="D4636"/>
      <c r="E4636"/>
      <c r="F4636"/>
      <c r="G4636"/>
      <c r="H4636"/>
      <c r="I4636"/>
      <c r="J4636" s="183"/>
      <c r="K4636"/>
      <c r="L4636" s="184"/>
      <c r="M4636" s="184"/>
      <c r="N4636" s="183"/>
    </row>
    <row r="4637" spans="1:14" x14ac:dyDescent="0.25">
      <c r="A4637"/>
      <c r="B4637"/>
      <c r="C4637"/>
      <c r="D4637"/>
      <c r="E4637"/>
      <c r="F4637"/>
      <c r="G4637"/>
      <c r="H4637"/>
      <c r="I4637"/>
      <c r="J4637" s="183"/>
      <c r="K4637"/>
      <c r="L4637" s="184"/>
      <c r="M4637" s="184"/>
      <c r="N4637" s="183"/>
    </row>
    <row r="4638" spans="1:14" x14ac:dyDescent="0.25">
      <c r="A4638"/>
      <c r="B4638"/>
      <c r="C4638"/>
      <c r="D4638"/>
      <c r="E4638"/>
      <c r="F4638"/>
      <c r="G4638"/>
      <c r="H4638"/>
      <c r="I4638"/>
      <c r="J4638" s="183"/>
      <c r="K4638"/>
      <c r="L4638" s="184"/>
      <c r="M4638" s="184"/>
      <c r="N4638" s="183"/>
    </row>
    <row r="4639" spans="1:14" x14ac:dyDescent="0.25">
      <c r="A4639"/>
      <c r="B4639"/>
      <c r="C4639"/>
      <c r="D4639"/>
      <c r="E4639"/>
      <c r="F4639"/>
      <c r="G4639"/>
      <c r="H4639"/>
      <c r="I4639"/>
      <c r="J4639" s="183"/>
      <c r="K4639"/>
      <c r="L4639" s="184"/>
      <c r="M4639" s="184"/>
      <c r="N4639" s="183"/>
    </row>
    <row r="4640" spans="1:14" x14ac:dyDescent="0.25">
      <c r="A4640"/>
      <c r="B4640"/>
      <c r="C4640"/>
      <c r="D4640"/>
      <c r="E4640"/>
      <c r="F4640"/>
      <c r="G4640"/>
      <c r="H4640"/>
      <c r="I4640"/>
      <c r="J4640" s="183"/>
      <c r="K4640"/>
      <c r="L4640" s="184"/>
      <c r="M4640" s="184"/>
      <c r="N4640" s="183"/>
    </row>
    <row r="4641" spans="1:14" x14ac:dyDescent="0.25">
      <c r="A4641"/>
      <c r="B4641"/>
      <c r="C4641"/>
      <c r="D4641"/>
      <c r="E4641"/>
      <c r="F4641"/>
      <c r="G4641"/>
      <c r="H4641"/>
      <c r="I4641"/>
      <c r="J4641" s="183"/>
      <c r="K4641"/>
      <c r="L4641" s="184"/>
      <c r="M4641" s="184"/>
      <c r="N4641" s="183"/>
    </row>
    <row r="4642" spans="1:14" x14ac:dyDescent="0.25">
      <c r="A4642"/>
      <c r="B4642"/>
      <c r="C4642"/>
      <c r="D4642"/>
      <c r="E4642"/>
      <c r="F4642"/>
      <c r="G4642"/>
      <c r="H4642"/>
      <c r="I4642"/>
      <c r="J4642" s="183"/>
      <c r="K4642"/>
      <c r="L4642" s="184"/>
      <c r="M4642" s="184"/>
      <c r="N4642" s="183"/>
    </row>
    <row r="4643" spans="1:14" x14ac:dyDescent="0.25">
      <c r="A4643"/>
      <c r="B4643"/>
      <c r="C4643"/>
      <c r="D4643"/>
      <c r="E4643"/>
      <c r="F4643"/>
      <c r="G4643"/>
      <c r="H4643"/>
      <c r="I4643"/>
      <c r="J4643" s="183"/>
      <c r="K4643"/>
      <c r="L4643" s="184"/>
      <c r="M4643" s="184"/>
      <c r="N4643" s="183"/>
    </row>
    <row r="4644" spans="1:14" x14ac:dyDescent="0.25">
      <c r="A4644"/>
      <c r="B4644"/>
      <c r="C4644"/>
      <c r="D4644"/>
      <c r="E4644"/>
      <c r="F4644"/>
      <c r="G4644"/>
      <c r="H4644"/>
      <c r="I4644"/>
      <c r="J4644" s="183"/>
      <c r="K4644"/>
      <c r="L4644" s="184"/>
      <c r="M4644" s="184"/>
      <c r="N4644" s="183"/>
    </row>
    <row r="4645" spans="1:14" x14ac:dyDescent="0.25">
      <c r="A4645"/>
      <c r="B4645"/>
      <c r="C4645"/>
      <c r="D4645"/>
      <c r="E4645"/>
      <c r="F4645"/>
      <c r="G4645"/>
      <c r="H4645"/>
      <c r="I4645"/>
      <c r="J4645" s="183"/>
      <c r="K4645"/>
      <c r="L4645" s="184"/>
      <c r="M4645" s="184"/>
      <c r="N4645" s="183"/>
    </row>
    <row r="4646" spans="1:14" x14ac:dyDescent="0.25">
      <c r="A4646"/>
      <c r="B4646"/>
      <c r="C4646"/>
      <c r="D4646"/>
      <c r="E4646"/>
      <c r="F4646"/>
      <c r="G4646"/>
      <c r="H4646"/>
      <c r="I4646"/>
      <c r="J4646" s="183"/>
      <c r="K4646"/>
      <c r="L4646" s="184"/>
      <c r="M4646" s="184"/>
      <c r="N4646" s="183"/>
    </row>
    <row r="4647" spans="1:14" x14ac:dyDescent="0.25">
      <c r="A4647"/>
      <c r="B4647"/>
      <c r="C4647"/>
      <c r="D4647"/>
      <c r="E4647"/>
      <c r="F4647"/>
      <c r="G4647"/>
      <c r="H4647"/>
      <c r="I4647"/>
      <c r="J4647" s="183"/>
      <c r="K4647"/>
      <c r="L4647" s="184"/>
      <c r="M4647" s="184"/>
      <c r="N4647" s="183"/>
    </row>
    <row r="4648" spans="1:14" x14ac:dyDescent="0.25">
      <c r="A4648"/>
      <c r="B4648"/>
      <c r="C4648"/>
      <c r="D4648"/>
      <c r="E4648"/>
      <c r="F4648"/>
      <c r="G4648"/>
      <c r="H4648"/>
      <c r="I4648"/>
      <c r="J4648" s="183"/>
      <c r="K4648"/>
      <c r="L4648" s="184"/>
      <c r="M4648" s="184"/>
      <c r="N4648" s="183"/>
    </row>
    <row r="4649" spans="1:14" x14ac:dyDescent="0.25">
      <c r="A4649"/>
      <c r="B4649"/>
      <c r="C4649"/>
      <c r="D4649"/>
      <c r="E4649"/>
      <c r="F4649"/>
      <c r="G4649"/>
      <c r="H4649"/>
      <c r="I4649"/>
      <c r="J4649" s="183"/>
      <c r="K4649"/>
      <c r="L4649" s="184"/>
      <c r="M4649" s="184"/>
      <c r="N4649" s="183"/>
    </row>
    <row r="4650" spans="1:14" x14ac:dyDescent="0.25">
      <c r="A4650"/>
      <c r="B4650"/>
      <c r="C4650"/>
      <c r="D4650"/>
      <c r="E4650"/>
      <c r="F4650"/>
      <c r="G4650"/>
      <c r="H4650"/>
      <c r="I4650"/>
      <c r="J4650" s="183"/>
      <c r="K4650"/>
      <c r="L4650" s="184"/>
      <c r="M4650" s="184"/>
      <c r="N4650" s="183"/>
    </row>
    <row r="4651" spans="1:14" x14ac:dyDescent="0.25">
      <c r="A4651"/>
      <c r="B4651"/>
      <c r="C4651"/>
      <c r="D4651"/>
      <c r="E4651"/>
      <c r="F4651"/>
      <c r="G4651"/>
      <c r="H4651"/>
      <c r="I4651"/>
      <c r="J4651" s="183"/>
      <c r="K4651"/>
      <c r="L4651" s="184"/>
      <c r="M4651" s="184"/>
      <c r="N4651" s="183"/>
    </row>
    <row r="4652" spans="1:14" x14ac:dyDescent="0.25">
      <c r="A4652"/>
      <c r="B4652"/>
      <c r="C4652"/>
      <c r="D4652"/>
      <c r="E4652"/>
      <c r="F4652"/>
      <c r="G4652"/>
      <c r="H4652"/>
      <c r="I4652"/>
      <c r="J4652" s="183"/>
      <c r="K4652"/>
      <c r="L4652" s="184"/>
      <c r="M4652" s="184"/>
      <c r="N4652" s="183"/>
    </row>
    <row r="4653" spans="1:14" x14ac:dyDescent="0.25">
      <c r="A4653"/>
      <c r="B4653"/>
      <c r="C4653"/>
      <c r="D4653"/>
      <c r="E4653"/>
      <c r="F4653"/>
      <c r="G4653"/>
      <c r="H4653"/>
      <c r="I4653"/>
      <c r="J4653" s="183"/>
      <c r="K4653"/>
      <c r="L4653" s="184"/>
      <c r="M4653" s="184"/>
      <c r="N4653" s="183"/>
    </row>
    <row r="4654" spans="1:14" x14ac:dyDescent="0.25">
      <c r="A4654"/>
      <c r="B4654"/>
      <c r="C4654"/>
      <c r="D4654"/>
      <c r="E4654"/>
      <c r="F4654"/>
      <c r="G4654"/>
      <c r="H4654"/>
      <c r="I4654"/>
      <c r="J4654" s="183"/>
      <c r="K4654"/>
      <c r="L4654" s="184"/>
      <c r="M4654" s="184"/>
      <c r="N4654" s="183"/>
    </row>
    <row r="4655" spans="1:14" x14ac:dyDescent="0.25">
      <c r="A4655"/>
      <c r="B4655"/>
      <c r="C4655"/>
      <c r="D4655"/>
      <c r="E4655"/>
      <c r="F4655"/>
      <c r="G4655"/>
      <c r="H4655"/>
      <c r="I4655"/>
      <c r="J4655" s="183"/>
      <c r="K4655"/>
      <c r="L4655" s="184"/>
      <c r="M4655" s="184"/>
      <c r="N4655" s="183"/>
    </row>
    <row r="4656" spans="1:14" x14ac:dyDescent="0.25">
      <c r="A4656"/>
      <c r="B4656"/>
      <c r="C4656"/>
      <c r="D4656"/>
      <c r="E4656"/>
      <c r="F4656"/>
      <c r="G4656"/>
      <c r="H4656"/>
      <c r="I4656"/>
      <c r="J4656" s="183"/>
      <c r="K4656"/>
      <c r="L4656" s="184"/>
      <c r="M4656" s="184"/>
      <c r="N4656" s="183"/>
    </row>
    <row r="4657" spans="1:14" x14ac:dyDescent="0.25">
      <c r="A4657"/>
      <c r="B4657"/>
      <c r="C4657"/>
      <c r="D4657"/>
      <c r="E4657"/>
      <c r="F4657"/>
      <c r="G4657"/>
      <c r="H4657"/>
      <c r="I4657"/>
      <c r="J4657" s="183"/>
      <c r="K4657"/>
      <c r="L4657" s="184"/>
      <c r="M4657" s="184"/>
      <c r="N4657" s="183"/>
    </row>
    <row r="4658" spans="1:14" x14ac:dyDescent="0.25">
      <c r="A4658"/>
      <c r="B4658"/>
      <c r="C4658"/>
      <c r="D4658"/>
      <c r="E4658"/>
      <c r="F4658"/>
      <c r="G4658"/>
      <c r="H4658"/>
      <c r="I4658"/>
      <c r="J4658" s="183"/>
      <c r="K4658"/>
      <c r="L4658" s="184"/>
      <c r="M4658" s="184"/>
      <c r="N4658" s="183"/>
    </row>
    <row r="4659" spans="1:14" x14ac:dyDescent="0.25">
      <c r="A4659"/>
      <c r="B4659"/>
      <c r="C4659"/>
      <c r="D4659"/>
      <c r="E4659"/>
      <c r="F4659"/>
      <c r="G4659"/>
      <c r="H4659"/>
      <c r="I4659"/>
      <c r="J4659" s="183"/>
      <c r="K4659"/>
      <c r="L4659" s="184"/>
      <c r="M4659" s="184"/>
      <c r="N4659" s="183"/>
    </row>
    <row r="4660" spans="1:14" x14ac:dyDescent="0.25">
      <c r="A4660"/>
      <c r="B4660"/>
      <c r="C4660"/>
      <c r="D4660"/>
      <c r="E4660"/>
      <c r="F4660"/>
      <c r="G4660"/>
      <c r="H4660"/>
      <c r="I4660"/>
      <c r="J4660" s="183"/>
      <c r="K4660"/>
      <c r="L4660" s="184"/>
      <c r="M4660" s="184"/>
      <c r="N4660" s="183"/>
    </row>
    <row r="4661" spans="1:14" x14ac:dyDescent="0.25">
      <c r="A4661"/>
      <c r="B4661"/>
      <c r="C4661"/>
      <c r="D4661"/>
      <c r="E4661"/>
      <c r="F4661"/>
      <c r="G4661"/>
      <c r="H4661"/>
      <c r="I4661"/>
      <c r="J4661" s="183"/>
      <c r="K4661"/>
      <c r="L4661" s="184"/>
      <c r="M4661" s="184"/>
      <c r="N4661" s="183"/>
    </row>
    <row r="4662" spans="1:14" x14ac:dyDescent="0.25">
      <c r="A4662"/>
      <c r="B4662"/>
      <c r="C4662"/>
      <c r="D4662"/>
      <c r="E4662"/>
      <c r="F4662"/>
      <c r="G4662"/>
      <c r="H4662"/>
      <c r="I4662"/>
      <c r="J4662" s="183"/>
      <c r="K4662"/>
      <c r="L4662" s="184"/>
      <c r="M4662" s="184"/>
      <c r="N4662" s="183"/>
    </row>
    <row r="4663" spans="1:14" x14ac:dyDescent="0.25">
      <c r="A4663"/>
      <c r="B4663"/>
      <c r="C4663"/>
      <c r="D4663"/>
      <c r="E4663"/>
      <c r="F4663"/>
      <c r="G4663"/>
      <c r="H4663"/>
      <c r="I4663"/>
      <c r="J4663" s="183"/>
      <c r="K4663"/>
      <c r="L4663" s="184"/>
      <c r="M4663" s="184"/>
      <c r="N4663" s="183"/>
    </row>
    <row r="4664" spans="1:14" x14ac:dyDescent="0.25">
      <c r="A4664"/>
      <c r="B4664"/>
      <c r="C4664"/>
      <c r="D4664"/>
      <c r="E4664"/>
      <c r="F4664"/>
      <c r="G4664"/>
      <c r="H4664"/>
      <c r="I4664"/>
      <c r="J4664" s="183"/>
      <c r="K4664"/>
      <c r="L4664" s="184"/>
      <c r="M4664" s="184"/>
      <c r="N4664" s="183"/>
    </row>
    <row r="4665" spans="1:14" x14ac:dyDescent="0.25">
      <c r="A4665"/>
      <c r="B4665"/>
      <c r="C4665"/>
      <c r="D4665"/>
      <c r="E4665"/>
      <c r="F4665"/>
      <c r="G4665"/>
      <c r="H4665"/>
      <c r="I4665"/>
      <c r="J4665" s="183"/>
      <c r="K4665"/>
      <c r="L4665" s="184"/>
      <c r="M4665" s="184"/>
      <c r="N4665" s="183"/>
    </row>
    <row r="4666" spans="1:14" x14ac:dyDescent="0.25">
      <c r="A4666"/>
      <c r="B4666"/>
      <c r="C4666"/>
      <c r="D4666"/>
      <c r="E4666"/>
      <c r="F4666"/>
      <c r="G4666"/>
      <c r="H4666"/>
      <c r="I4666"/>
      <c r="J4666" s="183"/>
      <c r="K4666"/>
      <c r="L4666" s="184"/>
      <c r="M4666" s="184"/>
      <c r="N4666" s="183"/>
    </row>
    <row r="4667" spans="1:14" x14ac:dyDescent="0.25">
      <c r="A4667"/>
      <c r="B4667"/>
      <c r="C4667"/>
      <c r="D4667"/>
      <c r="E4667"/>
      <c r="F4667"/>
      <c r="G4667"/>
      <c r="H4667"/>
      <c r="I4667"/>
      <c r="J4667" s="183"/>
      <c r="K4667"/>
      <c r="L4667" s="184"/>
      <c r="M4667" s="184"/>
      <c r="N4667" s="183"/>
    </row>
    <row r="4668" spans="1:14" x14ac:dyDescent="0.25">
      <c r="A4668"/>
      <c r="B4668"/>
      <c r="C4668"/>
      <c r="D4668"/>
      <c r="E4668"/>
      <c r="F4668"/>
      <c r="G4668"/>
      <c r="H4668"/>
      <c r="I4668"/>
      <c r="J4668" s="183"/>
      <c r="K4668"/>
      <c r="L4668" s="184"/>
      <c r="M4668" s="184"/>
      <c r="N4668" s="183"/>
    </row>
    <row r="4669" spans="1:14" x14ac:dyDescent="0.25">
      <c r="A4669"/>
      <c r="B4669"/>
      <c r="C4669"/>
      <c r="D4669"/>
      <c r="E4669"/>
      <c r="F4669"/>
      <c r="G4669"/>
      <c r="H4669"/>
      <c r="I4669"/>
      <c r="J4669" s="183"/>
      <c r="K4669"/>
      <c r="L4669" s="184"/>
      <c r="M4669" s="184"/>
      <c r="N4669" s="183"/>
    </row>
    <row r="4670" spans="1:14" x14ac:dyDescent="0.25">
      <c r="A4670"/>
      <c r="B4670"/>
      <c r="C4670"/>
      <c r="D4670"/>
      <c r="E4670"/>
      <c r="F4670"/>
      <c r="G4670"/>
      <c r="H4670"/>
      <c r="I4670"/>
      <c r="J4670" s="183"/>
      <c r="K4670"/>
      <c r="L4670" s="184"/>
      <c r="M4670" s="184"/>
      <c r="N4670" s="183"/>
    </row>
    <row r="4671" spans="1:14" x14ac:dyDescent="0.25">
      <c r="A4671"/>
      <c r="B4671"/>
      <c r="C4671"/>
      <c r="D4671"/>
      <c r="E4671"/>
      <c r="F4671"/>
      <c r="G4671"/>
      <c r="H4671"/>
      <c r="I4671"/>
      <c r="J4671" s="183"/>
      <c r="K4671"/>
      <c r="L4671" s="184"/>
      <c r="M4671" s="184"/>
      <c r="N4671" s="183"/>
    </row>
    <row r="4672" spans="1:14" x14ac:dyDescent="0.25">
      <c r="A4672"/>
      <c r="B4672"/>
      <c r="C4672"/>
      <c r="D4672"/>
      <c r="E4672"/>
      <c r="F4672"/>
      <c r="G4672"/>
      <c r="H4672"/>
      <c r="I4672"/>
      <c r="J4672" s="183"/>
      <c r="K4672"/>
      <c r="L4672" s="184"/>
      <c r="M4672" s="184"/>
      <c r="N4672" s="183"/>
    </row>
    <row r="4673" spans="1:14" x14ac:dyDescent="0.25">
      <c r="A4673"/>
      <c r="B4673"/>
      <c r="C4673"/>
      <c r="D4673"/>
      <c r="E4673"/>
      <c r="F4673"/>
      <c r="G4673"/>
      <c r="H4673"/>
      <c r="I4673"/>
      <c r="J4673" s="183"/>
      <c r="K4673"/>
      <c r="L4673" s="184"/>
      <c r="M4673" s="184"/>
      <c r="N4673" s="183"/>
    </row>
    <row r="4674" spans="1:14" x14ac:dyDescent="0.25">
      <c r="A4674"/>
      <c r="B4674"/>
      <c r="C4674"/>
      <c r="D4674"/>
      <c r="E4674"/>
      <c r="F4674"/>
      <c r="G4674"/>
      <c r="H4674"/>
      <c r="I4674"/>
      <c r="J4674" s="183"/>
      <c r="K4674"/>
      <c r="L4674" s="184"/>
      <c r="M4674" s="184"/>
      <c r="N4674" s="183"/>
    </row>
    <row r="4675" spans="1:14" x14ac:dyDescent="0.25">
      <c r="A4675"/>
      <c r="B4675"/>
      <c r="C4675"/>
      <c r="D4675"/>
      <c r="E4675"/>
      <c r="F4675"/>
      <c r="G4675"/>
      <c r="H4675"/>
      <c r="I4675"/>
      <c r="J4675" s="183"/>
      <c r="K4675"/>
      <c r="L4675" s="184"/>
      <c r="M4675" s="184"/>
      <c r="N4675" s="183"/>
    </row>
    <row r="4676" spans="1:14" x14ac:dyDescent="0.25">
      <c r="A4676"/>
      <c r="B4676"/>
      <c r="C4676"/>
      <c r="D4676"/>
      <c r="E4676"/>
      <c r="F4676"/>
      <c r="G4676"/>
      <c r="H4676"/>
      <c r="I4676"/>
      <c r="J4676" s="183"/>
      <c r="K4676"/>
      <c r="L4676" s="184"/>
      <c r="M4676" s="184"/>
      <c r="N4676" s="183"/>
    </row>
    <row r="4677" spans="1:14" x14ac:dyDescent="0.25">
      <c r="A4677"/>
      <c r="B4677"/>
      <c r="C4677"/>
      <c r="D4677"/>
      <c r="E4677"/>
      <c r="F4677"/>
      <c r="G4677"/>
      <c r="H4677"/>
      <c r="I4677"/>
      <c r="J4677" s="183"/>
      <c r="K4677"/>
      <c r="L4677" s="184"/>
      <c r="M4677" s="184"/>
      <c r="N4677" s="183"/>
    </row>
    <row r="4678" spans="1:14" x14ac:dyDescent="0.25">
      <c r="A4678"/>
      <c r="B4678"/>
      <c r="C4678"/>
      <c r="D4678"/>
      <c r="E4678"/>
      <c r="F4678"/>
      <c r="G4678"/>
      <c r="H4678"/>
      <c r="I4678"/>
      <c r="J4678" s="183"/>
      <c r="K4678"/>
      <c r="L4678" s="184"/>
      <c r="M4678" s="184"/>
      <c r="N4678" s="183"/>
    </row>
    <row r="4679" spans="1:14" x14ac:dyDescent="0.25">
      <c r="A4679"/>
      <c r="B4679"/>
      <c r="C4679"/>
      <c r="D4679"/>
      <c r="E4679"/>
      <c r="F4679"/>
      <c r="G4679"/>
      <c r="H4679"/>
      <c r="I4679"/>
      <c r="J4679" s="183"/>
      <c r="K4679"/>
      <c r="L4679" s="184"/>
      <c r="M4679" s="184"/>
      <c r="N4679" s="183"/>
    </row>
    <row r="4680" spans="1:14" x14ac:dyDescent="0.25">
      <c r="A4680"/>
      <c r="B4680"/>
      <c r="C4680"/>
      <c r="D4680"/>
      <c r="E4680"/>
      <c r="F4680"/>
      <c r="G4680"/>
      <c r="H4680"/>
      <c r="I4680"/>
      <c r="J4680" s="183"/>
      <c r="K4680"/>
      <c r="L4680" s="184"/>
      <c r="M4680" s="184"/>
      <c r="N4680" s="183"/>
    </row>
    <row r="4681" spans="1:14" x14ac:dyDescent="0.25">
      <c r="A4681"/>
      <c r="B4681"/>
      <c r="C4681"/>
      <c r="D4681"/>
      <c r="E4681"/>
      <c r="F4681"/>
      <c r="G4681"/>
      <c r="H4681"/>
      <c r="I4681"/>
      <c r="J4681" s="183"/>
      <c r="K4681"/>
      <c r="L4681" s="184"/>
      <c r="M4681" s="184"/>
      <c r="N4681" s="183"/>
    </row>
    <row r="4682" spans="1:14" x14ac:dyDescent="0.25">
      <c r="A4682"/>
      <c r="B4682"/>
      <c r="C4682"/>
      <c r="D4682"/>
      <c r="E4682"/>
      <c r="F4682"/>
      <c r="G4682"/>
      <c r="H4682"/>
      <c r="I4682"/>
      <c r="J4682" s="183"/>
      <c r="K4682"/>
      <c r="L4682" s="184"/>
      <c r="M4682" s="184"/>
      <c r="N4682" s="183"/>
    </row>
    <row r="4683" spans="1:14" x14ac:dyDescent="0.25">
      <c r="A4683"/>
      <c r="B4683"/>
      <c r="C4683"/>
      <c r="D4683"/>
      <c r="E4683"/>
      <c r="F4683"/>
      <c r="G4683"/>
      <c r="H4683"/>
      <c r="I4683"/>
      <c r="J4683" s="183"/>
      <c r="K4683"/>
      <c r="L4683" s="184"/>
      <c r="M4683" s="184"/>
      <c r="N4683" s="183"/>
    </row>
    <row r="4684" spans="1:14" x14ac:dyDescent="0.25">
      <c r="A4684"/>
      <c r="B4684"/>
      <c r="C4684"/>
      <c r="D4684"/>
      <c r="E4684"/>
      <c r="F4684"/>
      <c r="G4684"/>
      <c r="H4684"/>
      <c r="I4684"/>
      <c r="J4684" s="183"/>
      <c r="K4684"/>
      <c r="L4684" s="184"/>
      <c r="M4684" s="184"/>
      <c r="N4684" s="183"/>
    </row>
    <row r="4685" spans="1:14" x14ac:dyDescent="0.25">
      <c r="A4685"/>
      <c r="B4685"/>
      <c r="C4685"/>
      <c r="D4685"/>
      <c r="E4685"/>
      <c r="F4685"/>
      <c r="G4685"/>
      <c r="H4685"/>
      <c r="I4685"/>
      <c r="J4685" s="183"/>
      <c r="K4685"/>
      <c r="L4685" s="184"/>
      <c r="M4685" s="184"/>
      <c r="N4685" s="183"/>
    </row>
    <row r="4686" spans="1:14" x14ac:dyDescent="0.25">
      <c r="A4686"/>
      <c r="B4686"/>
      <c r="C4686"/>
      <c r="D4686"/>
      <c r="E4686"/>
      <c r="F4686"/>
      <c r="G4686"/>
      <c r="H4686"/>
      <c r="I4686"/>
      <c r="J4686" s="183"/>
      <c r="K4686"/>
      <c r="L4686" s="184"/>
      <c r="M4686" s="184"/>
      <c r="N4686" s="183"/>
    </row>
    <row r="4687" spans="1:14" x14ac:dyDescent="0.25">
      <c r="A4687"/>
      <c r="B4687"/>
      <c r="C4687"/>
      <c r="D4687"/>
      <c r="E4687"/>
      <c r="F4687"/>
      <c r="G4687"/>
      <c r="H4687"/>
      <c r="I4687"/>
      <c r="J4687" s="183"/>
      <c r="K4687"/>
      <c r="L4687" s="184"/>
      <c r="M4687" s="184"/>
      <c r="N4687" s="183"/>
    </row>
    <row r="4688" spans="1:14" x14ac:dyDescent="0.25">
      <c r="A4688"/>
      <c r="B4688"/>
      <c r="C4688"/>
      <c r="D4688"/>
      <c r="E4688"/>
      <c r="F4688"/>
      <c r="G4688"/>
      <c r="H4688"/>
      <c r="I4688"/>
      <c r="J4688" s="183"/>
      <c r="K4688"/>
      <c r="L4688" s="184"/>
      <c r="M4688" s="184"/>
      <c r="N4688" s="183"/>
    </row>
    <row r="4689" spans="1:14" x14ac:dyDescent="0.25">
      <c r="A4689"/>
      <c r="B4689"/>
      <c r="C4689"/>
      <c r="D4689"/>
      <c r="E4689"/>
      <c r="F4689"/>
      <c r="G4689"/>
      <c r="H4689"/>
      <c r="I4689"/>
      <c r="J4689" s="183"/>
      <c r="K4689"/>
      <c r="L4689" s="184"/>
      <c r="M4689" s="184"/>
      <c r="N4689" s="183"/>
    </row>
    <row r="4690" spans="1:14" x14ac:dyDescent="0.25">
      <c r="A4690"/>
      <c r="B4690"/>
      <c r="C4690"/>
      <c r="D4690"/>
      <c r="E4690"/>
      <c r="F4690"/>
      <c r="G4690"/>
      <c r="H4690"/>
      <c r="I4690"/>
      <c r="J4690" s="183"/>
      <c r="K4690"/>
      <c r="L4690" s="184"/>
      <c r="M4690" s="184"/>
      <c r="N4690" s="183"/>
    </row>
    <row r="4691" spans="1:14" x14ac:dyDescent="0.25">
      <c r="A4691"/>
      <c r="B4691"/>
      <c r="C4691"/>
      <c r="D4691"/>
      <c r="E4691"/>
      <c r="F4691"/>
      <c r="G4691"/>
      <c r="H4691"/>
      <c r="I4691"/>
      <c r="J4691" s="183"/>
      <c r="K4691"/>
      <c r="L4691" s="184"/>
      <c r="M4691" s="184"/>
      <c r="N4691" s="183"/>
    </row>
    <row r="4692" spans="1:14" x14ac:dyDescent="0.25">
      <c r="A4692"/>
      <c r="B4692"/>
      <c r="C4692"/>
      <c r="D4692"/>
      <c r="E4692"/>
      <c r="F4692"/>
      <c r="G4692"/>
      <c r="H4692"/>
      <c r="I4692"/>
      <c r="J4692" s="183"/>
      <c r="K4692"/>
      <c r="L4692" s="184"/>
      <c r="M4692" s="184"/>
      <c r="N4692" s="183"/>
    </row>
    <row r="4693" spans="1:14" x14ac:dyDescent="0.25">
      <c r="A4693"/>
      <c r="B4693"/>
      <c r="C4693"/>
      <c r="D4693"/>
      <c r="E4693"/>
      <c r="F4693"/>
      <c r="G4693"/>
      <c r="H4693"/>
      <c r="I4693"/>
      <c r="J4693" s="183"/>
      <c r="K4693"/>
      <c r="L4693" s="184"/>
      <c r="M4693" s="184"/>
      <c r="N4693" s="183"/>
    </row>
    <row r="4694" spans="1:14" x14ac:dyDescent="0.25">
      <c r="A4694"/>
      <c r="B4694"/>
      <c r="C4694"/>
      <c r="D4694"/>
      <c r="E4694"/>
      <c r="F4694"/>
      <c r="G4694"/>
      <c r="H4694"/>
      <c r="I4694"/>
      <c r="J4694" s="183"/>
      <c r="K4694"/>
      <c r="L4694" s="184"/>
      <c r="M4694" s="184"/>
      <c r="N4694" s="183"/>
    </row>
    <row r="4695" spans="1:14" x14ac:dyDescent="0.25">
      <c r="A4695"/>
      <c r="B4695"/>
      <c r="C4695"/>
      <c r="D4695"/>
      <c r="E4695"/>
      <c r="F4695"/>
      <c r="G4695"/>
      <c r="H4695"/>
      <c r="I4695"/>
      <c r="J4695" s="183"/>
      <c r="K4695"/>
      <c r="L4695" s="184"/>
      <c r="M4695" s="184"/>
      <c r="N4695" s="183"/>
    </row>
    <row r="4696" spans="1:14" x14ac:dyDescent="0.25">
      <c r="A4696"/>
      <c r="B4696"/>
      <c r="C4696"/>
      <c r="D4696"/>
      <c r="E4696"/>
      <c r="F4696"/>
      <c r="G4696"/>
      <c r="H4696"/>
      <c r="I4696"/>
      <c r="J4696" s="183"/>
      <c r="K4696"/>
      <c r="L4696" s="184"/>
      <c r="M4696" s="184"/>
      <c r="N4696" s="183"/>
    </row>
    <row r="4697" spans="1:14" x14ac:dyDescent="0.25">
      <c r="A4697"/>
      <c r="B4697"/>
      <c r="C4697"/>
      <c r="D4697"/>
      <c r="E4697"/>
      <c r="F4697"/>
      <c r="G4697"/>
      <c r="H4697"/>
      <c r="I4697"/>
      <c r="J4697" s="183"/>
      <c r="K4697"/>
      <c r="L4697" s="184"/>
      <c r="M4697" s="184"/>
      <c r="N4697" s="183"/>
    </row>
    <row r="4698" spans="1:14" x14ac:dyDescent="0.25">
      <c r="A4698"/>
      <c r="B4698"/>
      <c r="C4698"/>
      <c r="D4698"/>
      <c r="E4698"/>
      <c r="F4698"/>
      <c r="G4698"/>
      <c r="H4698"/>
      <c r="I4698"/>
      <c r="J4698" s="183"/>
      <c r="K4698"/>
      <c r="L4698" s="184"/>
      <c r="M4698" s="184"/>
      <c r="N4698" s="183"/>
    </row>
    <row r="4699" spans="1:14" x14ac:dyDescent="0.25">
      <c r="A4699"/>
      <c r="B4699"/>
      <c r="C4699"/>
      <c r="D4699"/>
      <c r="E4699"/>
      <c r="F4699"/>
      <c r="G4699"/>
      <c r="H4699"/>
      <c r="I4699"/>
      <c r="J4699" s="183"/>
      <c r="K4699"/>
      <c r="L4699" s="184"/>
      <c r="M4699" s="184"/>
      <c r="N4699" s="183"/>
    </row>
    <row r="4700" spans="1:14" x14ac:dyDescent="0.25">
      <c r="A4700"/>
      <c r="B4700"/>
      <c r="C4700"/>
      <c r="D4700"/>
      <c r="E4700"/>
      <c r="F4700"/>
      <c r="G4700"/>
      <c r="H4700"/>
      <c r="I4700"/>
      <c r="J4700" s="183"/>
      <c r="K4700"/>
      <c r="L4700" s="184"/>
      <c r="M4700" s="184"/>
      <c r="N4700" s="183"/>
    </row>
    <row r="4701" spans="1:14" x14ac:dyDescent="0.25">
      <c r="A4701"/>
      <c r="B4701"/>
      <c r="C4701"/>
      <c r="D4701"/>
      <c r="E4701"/>
      <c r="F4701"/>
      <c r="G4701"/>
      <c r="H4701"/>
      <c r="I4701"/>
      <c r="J4701" s="183"/>
      <c r="K4701"/>
      <c r="L4701" s="184"/>
      <c r="M4701" s="184"/>
      <c r="N4701" s="183"/>
    </row>
    <row r="4702" spans="1:14" x14ac:dyDescent="0.25">
      <c r="A4702"/>
      <c r="B4702"/>
      <c r="C4702"/>
      <c r="D4702"/>
      <c r="E4702"/>
      <c r="F4702"/>
      <c r="G4702"/>
      <c r="H4702"/>
      <c r="I4702"/>
      <c r="J4702" s="183"/>
      <c r="K4702"/>
      <c r="L4702" s="184"/>
      <c r="M4702" s="184"/>
      <c r="N4702" s="183"/>
    </row>
    <row r="4703" spans="1:14" x14ac:dyDescent="0.25">
      <c r="A4703"/>
      <c r="B4703"/>
      <c r="C4703"/>
      <c r="D4703"/>
      <c r="E4703"/>
      <c r="F4703"/>
      <c r="G4703"/>
      <c r="H4703"/>
      <c r="I4703"/>
      <c r="J4703" s="183"/>
      <c r="K4703"/>
      <c r="L4703" s="184"/>
      <c r="M4703" s="184"/>
      <c r="N4703" s="183"/>
    </row>
    <row r="4704" spans="1:14" x14ac:dyDescent="0.25">
      <c r="A4704"/>
      <c r="B4704"/>
      <c r="C4704"/>
      <c r="D4704"/>
      <c r="E4704"/>
      <c r="F4704"/>
      <c r="G4704"/>
      <c r="H4704"/>
      <c r="I4704"/>
      <c r="J4704" s="183"/>
      <c r="K4704"/>
      <c r="L4704" s="184"/>
      <c r="M4704" s="184"/>
      <c r="N4704" s="183"/>
    </row>
    <row r="4705" spans="1:14" x14ac:dyDescent="0.25">
      <c r="A4705"/>
      <c r="B4705"/>
      <c r="C4705"/>
      <c r="D4705"/>
      <c r="E4705"/>
      <c r="F4705"/>
      <c r="G4705"/>
      <c r="H4705"/>
      <c r="I4705"/>
      <c r="J4705" s="183"/>
      <c r="K4705"/>
      <c r="L4705" s="184"/>
      <c r="M4705" s="184"/>
      <c r="N4705" s="183"/>
    </row>
    <row r="4706" spans="1:14" x14ac:dyDescent="0.25">
      <c r="A4706"/>
      <c r="B4706"/>
      <c r="C4706"/>
      <c r="D4706"/>
      <c r="E4706"/>
      <c r="F4706"/>
      <c r="G4706"/>
      <c r="H4706"/>
      <c r="I4706"/>
      <c r="J4706" s="183"/>
      <c r="K4706"/>
      <c r="L4706" s="184"/>
      <c r="M4706" s="184"/>
      <c r="N4706" s="183"/>
    </row>
    <row r="4707" spans="1:14" x14ac:dyDescent="0.25">
      <c r="A4707"/>
      <c r="B4707"/>
      <c r="C4707"/>
      <c r="D4707"/>
      <c r="E4707"/>
      <c r="F4707"/>
      <c r="G4707"/>
      <c r="H4707"/>
      <c r="I4707"/>
      <c r="J4707" s="183"/>
      <c r="K4707"/>
      <c r="L4707" s="184"/>
      <c r="M4707" s="184"/>
      <c r="N4707" s="183"/>
    </row>
    <row r="4708" spans="1:14" x14ac:dyDescent="0.25">
      <c r="A4708"/>
      <c r="B4708"/>
      <c r="C4708"/>
      <c r="D4708"/>
      <c r="E4708"/>
      <c r="F4708"/>
      <c r="G4708"/>
      <c r="H4708"/>
      <c r="I4708"/>
      <c r="J4708" s="183"/>
      <c r="K4708"/>
      <c r="L4708" s="184"/>
      <c r="M4708" s="184"/>
      <c r="N4708" s="183"/>
    </row>
    <row r="4709" spans="1:14" x14ac:dyDescent="0.25">
      <c r="A4709"/>
      <c r="B4709"/>
      <c r="C4709"/>
      <c r="D4709"/>
      <c r="E4709"/>
      <c r="F4709"/>
      <c r="G4709"/>
      <c r="H4709"/>
      <c r="I4709"/>
      <c r="J4709" s="183"/>
      <c r="K4709"/>
      <c r="L4709" s="184"/>
      <c r="M4709" s="184"/>
      <c r="N4709" s="183"/>
    </row>
    <row r="4710" spans="1:14" x14ac:dyDescent="0.25">
      <c r="A4710"/>
      <c r="B4710"/>
      <c r="C4710"/>
      <c r="D4710"/>
      <c r="E4710"/>
      <c r="F4710"/>
      <c r="G4710"/>
      <c r="H4710"/>
      <c r="I4710"/>
      <c r="J4710" s="183"/>
      <c r="K4710"/>
      <c r="L4710" s="184"/>
      <c r="M4710" s="184"/>
      <c r="N4710" s="183"/>
    </row>
    <row r="4711" spans="1:14" x14ac:dyDescent="0.25">
      <c r="A4711"/>
      <c r="B4711"/>
      <c r="C4711"/>
      <c r="D4711"/>
      <c r="E4711"/>
      <c r="F4711"/>
      <c r="G4711"/>
      <c r="H4711"/>
      <c r="I4711"/>
      <c r="J4711" s="183"/>
      <c r="K4711"/>
      <c r="L4711" s="184"/>
      <c r="M4711" s="184"/>
      <c r="N4711" s="183"/>
    </row>
    <row r="4712" spans="1:14" x14ac:dyDescent="0.25">
      <c r="A4712"/>
      <c r="B4712"/>
      <c r="C4712"/>
      <c r="D4712"/>
      <c r="E4712"/>
      <c r="F4712"/>
      <c r="G4712"/>
      <c r="H4712"/>
      <c r="I4712"/>
      <c r="J4712" s="183"/>
      <c r="K4712"/>
      <c r="L4712" s="184"/>
      <c r="M4712" s="184"/>
      <c r="N4712" s="183"/>
    </row>
    <row r="4713" spans="1:14" x14ac:dyDescent="0.25">
      <c r="A4713"/>
      <c r="B4713"/>
      <c r="C4713"/>
      <c r="D4713"/>
      <c r="E4713"/>
      <c r="F4713"/>
      <c r="G4713"/>
      <c r="H4713"/>
      <c r="I4713"/>
      <c r="J4713" s="183"/>
      <c r="K4713"/>
      <c r="L4713" s="184"/>
      <c r="M4713" s="184"/>
      <c r="N4713" s="183"/>
    </row>
    <row r="4714" spans="1:14" x14ac:dyDescent="0.25">
      <c r="A4714"/>
      <c r="B4714"/>
      <c r="C4714"/>
      <c r="D4714"/>
      <c r="E4714"/>
      <c r="F4714"/>
      <c r="G4714"/>
      <c r="H4714"/>
      <c r="I4714"/>
      <c r="J4714" s="183"/>
      <c r="K4714"/>
      <c r="L4714" s="184"/>
      <c r="M4714" s="184"/>
      <c r="N4714" s="183"/>
    </row>
    <row r="4715" spans="1:14" x14ac:dyDescent="0.25">
      <c r="A4715"/>
      <c r="B4715"/>
      <c r="C4715"/>
      <c r="D4715"/>
      <c r="E4715"/>
      <c r="F4715"/>
      <c r="G4715"/>
      <c r="H4715"/>
      <c r="I4715"/>
      <c r="J4715" s="183"/>
      <c r="K4715"/>
      <c r="L4715" s="184"/>
      <c r="M4715" s="184"/>
      <c r="N4715" s="183"/>
    </row>
    <row r="4716" spans="1:14" x14ac:dyDescent="0.25">
      <c r="A4716"/>
      <c r="B4716"/>
      <c r="C4716"/>
      <c r="D4716"/>
      <c r="E4716"/>
      <c r="F4716"/>
      <c r="G4716"/>
      <c r="H4716"/>
      <c r="I4716"/>
      <c r="J4716" s="183"/>
      <c r="K4716"/>
      <c r="L4716" s="184"/>
      <c r="M4716" s="184"/>
      <c r="N4716" s="183"/>
    </row>
    <row r="4717" spans="1:14" x14ac:dyDescent="0.25">
      <c r="A4717"/>
      <c r="B4717"/>
      <c r="C4717"/>
      <c r="D4717"/>
      <c r="E4717"/>
      <c r="F4717"/>
      <c r="G4717"/>
      <c r="H4717"/>
      <c r="I4717"/>
      <c r="J4717" s="183"/>
      <c r="K4717"/>
      <c r="L4717" s="184"/>
      <c r="M4717" s="184"/>
      <c r="N4717" s="183"/>
    </row>
    <row r="4718" spans="1:14" x14ac:dyDescent="0.25">
      <c r="A4718"/>
      <c r="B4718"/>
      <c r="C4718"/>
      <c r="D4718"/>
      <c r="E4718"/>
      <c r="F4718"/>
      <c r="G4718"/>
      <c r="H4718"/>
      <c r="I4718"/>
      <c r="J4718" s="183"/>
      <c r="K4718"/>
      <c r="L4718" s="184"/>
      <c r="M4718" s="184"/>
      <c r="N4718" s="183"/>
    </row>
    <row r="4719" spans="1:14" x14ac:dyDescent="0.25">
      <c r="A4719"/>
      <c r="B4719"/>
      <c r="C4719"/>
      <c r="D4719"/>
      <c r="E4719"/>
      <c r="F4719"/>
      <c r="G4719"/>
      <c r="H4719"/>
      <c r="I4719"/>
      <c r="J4719" s="183"/>
      <c r="K4719"/>
      <c r="L4719" s="184"/>
      <c r="M4719" s="184"/>
      <c r="N4719" s="183"/>
    </row>
    <row r="4720" spans="1:14" x14ac:dyDescent="0.25">
      <c r="A4720"/>
      <c r="B4720"/>
      <c r="C4720"/>
      <c r="D4720"/>
      <c r="E4720"/>
      <c r="F4720"/>
      <c r="G4720"/>
      <c r="H4720"/>
      <c r="I4720"/>
      <c r="J4720" s="183"/>
      <c r="K4720"/>
      <c r="L4720" s="184"/>
      <c r="M4720" s="184"/>
      <c r="N4720" s="183"/>
    </row>
    <row r="4721" spans="1:14" x14ac:dyDescent="0.25">
      <c r="A4721"/>
      <c r="B4721"/>
      <c r="C4721"/>
      <c r="D4721"/>
      <c r="E4721"/>
      <c r="F4721"/>
      <c r="G4721"/>
      <c r="H4721"/>
      <c r="I4721"/>
      <c r="J4721" s="183"/>
      <c r="K4721"/>
      <c r="L4721" s="184"/>
      <c r="M4721" s="184"/>
      <c r="N4721" s="183"/>
    </row>
    <row r="4722" spans="1:14" x14ac:dyDescent="0.25">
      <c r="A4722"/>
      <c r="B4722"/>
      <c r="C4722"/>
      <c r="D4722"/>
      <c r="E4722"/>
      <c r="F4722"/>
      <c r="G4722"/>
      <c r="H4722"/>
      <c r="I4722"/>
      <c r="J4722" s="183"/>
      <c r="K4722"/>
      <c r="L4722" s="184"/>
      <c r="M4722" s="184"/>
      <c r="N4722" s="183"/>
    </row>
    <row r="4723" spans="1:14" x14ac:dyDescent="0.25">
      <c r="A4723"/>
      <c r="B4723"/>
      <c r="C4723"/>
      <c r="D4723"/>
      <c r="E4723"/>
      <c r="F4723"/>
      <c r="G4723"/>
      <c r="H4723"/>
      <c r="I4723"/>
      <c r="J4723" s="183"/>
      <c r="K4723"/>
      <c r="L4723" s="184"/>
      <c r="M4723" s="184"/>
      <c r="N4723" s="183"/>
    </row>
    <row r="4724" spans="1:14" x14ac:dyDescent="0.25">
      <c r="A4724"/>
      <c r="B4724"/>
      <c r="C4724"/>
      <c r="D4724"/>
      <c r="E4724"/>
      <c r="F4724"/>
      <c r="G4724"/>
      <c r="H4724"/>
      <c r="I4724"/>
      <c r="J4724" s="183"/>
      <c r="K4724"/>
      <c r="L4724" s="184"/>
      <c r="M4724" s="184"/>
      <c r="N4724" s="183"/>
    </row>
    <row r="4725" spans="1:14" x14ac:dyDescent="0.25">
      <c r="A4725"/>
      <c r="B4725"/>
      <c r="C4725"/>
      <c r="D4725"/>
      <c r="E4725"/>
      <c r="F4725"/>
      <c r="G4725"/>
      <c r="H4725"/>
      <c r="I4725"/>
      <c r="J4725" s="183"/>
      <c r="K4725"/>
      <c r="L4725" s="184"/>
      <c r="M4725" s="184"/>
      <c r="N4725" s="183"/>
    </row>
    <row r="4726" spans="1:14" x14ac:dyDescent="0.25">
      <c r="A4726"/>
      <c r="B4726"/>
      <c r="C4726"/>
      <c r="D4726"/>
      <c r="E4726"/>
      <c r="F4726"/>
      <c r="G4726"/>
      <c r="H4726"/>
      <c r="I4726"/>
      <c r="J4726" s="183"/>
      <c r="K4726"/>
      <c r="L4726" s="184"/>
      <c r="M4726" s="184"/>
      <c r="N4726" s="183"/>
    </row>
    <row r="4727" spans="1:14" x14ac:dyDescent="0.25">
      <c r="A4727"/>
      <c r="B4727"/>
      <c r="C4727"/>
      <c r="D4727"/>
      <c r="E4727"/>
      <c r="F4727"/>
      <c r="G4727"/>
      <c r="H4727"/>
      <c r="I4727"/>
      <c r="J4727" s="183"/>
      <c r="K4727"/>
      <c r="L4727" s="184"/>
      <c r="M4727" s="184"/>
      <c r="N4727" s="183"/>
    </row>
    <row r="4728" spans="1:14" x14ac:dyDescent="0.25">
      <c r="A4728"/>
      <c r="B4728"/>
      <c r="C4728"/>
      <c r="D4728"/>
      <c r="E4728"/>
      <c r="F4728"/>
      <c r="G4728"/>
      <c r="H4728"/>
      <c r="I4728"/>
      <c r="J4728" s="183"/>
      <c r="K4728"/>
      <c r="L4728" s="184"/>
      <c r="M4728" s="184"/>
      <c r="N4728" s="183"/>
    </row>
    <row r="4729" spans="1:14" x14ac:dyDescent="0.25">
      <c r="A4729"/>
      <c r="B4729"/>
      <c r="C4729"/>
      <c r="D4729"/>
      <c r="E4729"/>
      <c r="F4729"/>
      <c r="G4729"/>
      <c r="H4729"/>
      <c r="I4729"/>
      <c r="J4729" s="183"/>
      <c r="K4729"/>
      <c r="L4729" s="184"/>
      <c r="M4729" s="184"/>
      <c r="N4729" s="183"/>
    </row>
    <row r="4730" spans="1:14" x14ac:dyDescent="0.25">
      <c r="A4730"/>
      <c r="B4730"/>
      <c r="C4730"/>
      <c r="D4730"/>
      <c r="E4730"/>
      <c r="F4730"/>
      <c r="G4730"/>
      <c r="H4730"/>
      <c r="I4730"/>
      <c r="J4730" s="183"/>
      <c r="K4730"/>
      <c r="L4730" s="184"/>
      <c r="M4730" s="184"/>
      <c r="N4730" s="183"/>
    </row>
    <row r="4731" spans="1:14" x14ac:dyDescent="0.25">
      <c r="A4731"/>
      <c r="B4731"/>
      <c r="C4731"/>
      <c r="D4731"/>
      <c r="E4731"/>
      <c r="F4731"/>
      <c r="G4731"/>
      <c r="H4731"/>
      <c r="I4731"/>
      <c r="J4731" s="183"/>
      <c r="K4731"/>
      <c r="L4731" s="184"/>
      <c r="M4731" s="184"/>
      <c r="N4731" s="183"/>
    </row>
    <row r="4732" spans="1:14" x14ac:dyDescent="0.25">
      <c r="A4732"/>
      <c r="B4732"/>
      <c r="C4732"/>
      <c r="D4732"/>
      <c r="E4732"/>
      <c r="F4732"/>
      <c r="G4732"/>
      <c r="H4732"/>
      <c r="I4732"/>
      <c r="J4732" s="183"/>
      <c r="K4732"/>
      <c r="L4732" s="184"/>
      <c r="M4732" s="184"/>
      <c r="N4732" s="183"/>
    </row>
    <row r="4733" spans="1:14" x14ac:dyDescent="0.25">
      <c r="A4733"/>
      <c r="B4733"/>
      <c r="C4733"/>
      <c r="D4733"/>
      <c r="E4733"/>
      <c r="F4733"/>
      <c r="G4733"/>
      <c r="H4733"/>
      <c r="I4733"/>
      <c r="J4733" s="183"/>
      <c r="K4733"/>
      <c r="L4733" s="184"/>
      <c r="M4733" s="184"/>
      <c r="N4733" s="183"/>
    </row>
    <row r="4734" spans="1:14" x14ac:dyDescent="0.25">
      <c r="A4734"/>
      <c r="B4734"/>
      <c r="C4734"/>
      <c r="D4734"/>
      <c r="E4734"/>
      <c r="F4734"/>
      <c r="G4734"/>
      <c r="H4734"/>
      <c r="I4734"/>
      <c r="J4734" s="183"/>
      <c r="K4734"/>
      <c r="L4734" s="184"/>
      <c r="M4734" s="184"/>
      <c r="N4734" s="183"/>
    </row>
    <row r="4735" spans="1:14" x14ac:dyDescent="0.25">
      <c r="A4735"/>
      <c r="B4735"/>
      <c r="C4735"/>
      <c r="D4735"/>
      <c r="E4735"/>
      <c r="F4735"/>
      <c r="G4735"/>
      <c r="H4735"/>
      <c r="I4735"/>
      <c r="J4735" s="183"/>
      <c r="K4735"/>
      <c r="L4735" s="184"/>
      <c r="M4735" s="184"/>
      <c r="N4735" s="183"/>
    </row>
    <row r="4736" spans="1:14" x14ac:dyDescent="0.25">
      <c r="A4736"/>
      <c r="B4736"/>
      <c r="C4736"/>
      <c r="D4736"/>
      <c r="E4736"/>
      <c r="F4736"/>
      <c r="G4736"/>
      <c r="H4736"/>
      <c r="I4736"/>
      <c r="J4736" s="183"/>
      <c r="K4736"/>
      <c r="L4736" s="184"/>
      <c r="M4736" s="184"/>
      <c r="N4736" s="183"/>
    </row>
    <row r="4737" spans="1:14" x14ac:dyDescent="0.25">
      <c r="A4737"/>
      <c r="B4737"/>
      <c r="C4737"/>
      <c r="D4737"/>
      <c r="E4737"/>
      <c r="F4737"/>
      <c r="G4737"/>
      <c r="H4737"/>
      <c r="I4737"/>
      <c r="J4737" s="183"/>
      <c r="K4737"/>
      <c r="L4737" s="184"/>
      <c r="M4737" s="184"/>
      <c r="N4737" s="183"/>
    </row>
    <row r="4738" spans="1:14" x14ac:dyDescent="0.25">
      <c r="A4738"/>
      <c r="B4738"/>
      <c r="C4738"/>
      <c r="D4738"/>
      <c r="E4738"/>
      <c r="F4738"/>
      <c r="G4738"/>
      <c r="H4738"/>
      <c r="I4738"/>
      <c r="J4738" s="183"/>
      <c r="K4738"/>
      <c r="L4738" s="184"/>
      <c r="M4738" s="184"/>
      <c r="N4738" s="183"/>
    </row>
    <row r="4739" spans="1:14" x14ac:dyDescent="0.25">
      <c r="A4739"/>
      <c r="B4739"/>
      <c r="C4739"/>
      <c r="D4739"/>
      <c r="E4739"/>
      <c r="F4739"/>
      <c r="G4739"/>
      <c r="H4739"/>
      <c r="I4739"/>
      <c r="J4739" s="183"/>
      <c r="K4739"/>
      <c r="L4739" s="184"/>
      <c r="M4739" s="184"/>
      <c r="N4739" s="183"/>
    </row>
    <row r="4740" spans="1:14" x14ac:dyDescent="0.25">
      <c r="A4740"/>
      <c r="B4740"/>
      <c r="C4740"/>
      <c r="D4740"/>
      <c r="E4740"/>
      <c r="F4740"/>
      <c r="G4740"/>
      <c r="H4740"/>
      <c r="I4740"/>
      <c r="J4740" s="183"/>
      <c r="K4740"/>
      <c r="L4740" s="184"/>
      <c r="M4740" s="184"/>
      <c r="N4740" s="183"/>
    </row>
    <row r="4741" spans="1:14" x14ac:dyDescent="0.25">
      <c r="A4741"/>
      <c r="B4741"/>
      <c r="C4741"/>
      <c r="D4741"/>
      <c r="E4741"/>
      <c r="F4741"/>
      <c r="G4741"/>
      <c r="H4741"/>
      <c r="I4741"/>
      <c r="J4741" s="183"/>
      <c r="K4741"/>
      <c r="L4741" s="184"/>
      <c r="M4741" s="184"/>
      <c r="N4741" s="183"/>
    </row>
    <row r="4742" spans="1:14" x14ac:dyDescent="0.25">
      <c r="A4742"/>
      <c r="B4742"/>
      <c r="C4742"/>
      <c r="D4742"/>
      <c r="E4742"/>
      <c r="F4742"/>
      <c r="G4742"/>
      <c r="H4742"/>
      <c r="I4742"/>
      <c r="J4742" s="183"/>
      <c r="K4742"/>
      <c r="L4742" s="184"/>
      <c r="M4742" s="184"/>
      <c r="N4742" s="183"/>
    </row>
    <row r="4743" spans="1:14" x14ac:dyDescent="0.25">
      <c r="A4743"/>
      <c r="B4743"/>
      <c r="C4743"/>
      <c r="D4743"/>
      <c r="E4743"/>
      <c r="F4743"/>
      <c r="G4743"/>
      <c r="H4743"/>
      <c r="I4743"/>
      <c r="J4743" s="183"/>
      <c r="K4743"/>
      <c r="L4743" s="184"/>
      <c r="M4743" s="184"/>
      <c r="N4743" s="183"/>
    </row>
    <row r="4744" spans="1:14" x14ac:dyDescent="0.25">
      <c r="A4744"/>
      <c r="B4744"/>
      <c r="C4744"/>
      <c r="D4744"/>
      <c r="E4744"/>
      <c r="F4744"/>
      <c r="G4744"/>
      <c r="H4744"/>
      <c r="I4744"/>
      <c r="J4744" s="183"/>
      <c r="K4744"/>
      <c r="L4744" s="184"/>
      <c r="M4744" s="184"/>
      <c r="N4744" s="183"/>
    </row>
    <row r="4745" spans="1:14" x14ac:dyDescent="0.25">
      <c r="A4745"/>
      <c r="B4745"/>
      <c r="C4745"/>
      <c r="D4745"/>
      <c r="E4745"/>
      <c r="F4745"/>
      <c r="G4745"/>
      <c r="H4745"/>
      <c r="I4745"/>
      <c r="J4745" s="183"/>
      <c r="K4745"/>
      <c r="L4745" s="184"/>
      <c r="M4745" s="184"/>
      <c r="N4745" s="183"/>
    </row>
    <row r="4746" spans="1:14" x14ac:dyDescent="0.25">
      <c r="A4746"/>
      <c r="B4746"/>
      <c r="C4746"/>
      <c r="D4746"/>
      <c r="E4746"/>
      <c r="F4746"/>
      <c r="G4746"/>
      <c r="H4746"/>
      <c r="I4746"/>
      <c r="J4746" s="183"/>
      <c r="K4746"/>
      <c r="L4746" s="184"/>
      <c r="M4746" s="184"/>
      <c r="N4746" s="183"/>
    </row>
    <row r="4747" spans="1:14" x14ac:dyDescent="0.25">
      <c r="A4747"/>
      <c r="B4747"/>
      <c r="C4747"/>
      <c r="D4747"/>
      <c r="E4747"/>
      <c r="F4747"/>
      <c r="G4747"/>
      <c r="H4747"/>
      <c r="I4747"/>
      <c r="J4747" s="183"/>
      <c r="K4747"/>
      <c r="L4747" s="184"/>
      <c r="M4747" s="184"/>
      <c r="N4747" s="183"/>
    </row>
    <row r="4748" spans="1:14" x14ac:dyDescent="0.25">
      <c r="A4748"/>
      <c r="B4748"/>
      <c r="C4748"/>
      <c r="D4748"/>
      <c r="E4748"/>
      <c r="F4748"/>
      <c r="G4748"/>
      <c r="H4748"/>
      <c r="I4748"/>
      <c r="J4748" s="183"/>
      <c r="K4748"/>
      <c r="L4748" s="184"/>
      <c r="M4748" s="184"/>
      <c r="N4748" s="183"/>
    </row>
    <row r="4749" spans="1:14" x14ac:dyDescent="0.25">
      <c r="A4749"/>
      <c r="B4749"/>
      <c r="C4749"/>
      <c r="D4749"/>
      <c r="E4749"/>
      <c r="F4749"/>
      <c r="G4749"/>
      <c r="H4749"/>
      <c r="I4749"/>
      <c r="J4749" s="183"/>
      <c r="K4749"/>
      <c r="L4749" s="184"/>
      <c r="M4749" s="184"/>
      <c r="N4749" s="183"/>
    </row>
    <row r="4750" spans="1:14" x14ac:dyDescent="0.25">
      <c r="A4750"/>
      <c r="B4750"/>
      <c r="C4750"/>
      <c r="D4750"/>
      <c r="E4750"/>
      <c r="F4750"/>
      <c r="G4750"/>
      <c r="H4750"/>
      <c r="I4750"/>
      <c r="J4750" s="183"/>
      <c r="K4750"/>
      <c r="L4750" s="184"/>
      <c r="M4750" s="184"/>
      <c r="N4750" s="183"/>
    </row>
    <row r="4751" spans="1:14" x14ac:dyDescent="0.25">
      <c r="A4751"/>
      <c r="B4751"/>
      <c r="C4751"/>
      <c r="D4751"/>
      <c r="E4751"/>
      <c r="F4751"/>
      <c r="G4751"/>
      <c r="H4751"/>
      <c r="I4751"/>
      <c r="J4751" s="183"/>
      <c r="K4751"/>
      <c r="L4751" s="184"/>
      <c r="M4751" s="184"/>
      <c r="N4751" s="183"/>
    </row>
    <row r="4752" spans="1:14" x14ac:dyDescent="0.25">
      <c r="A4752"/>
      <c r="B4752"/>
      <c r="C4752"/>
      <c r="D4752"/>
      <c r="E4752"/>
      <c r="F4752"/>
      <c r="G4752"/>
      <c r="H4752"/>
      <c r="I4752"/>
      <c r="J4752" s="183"/>
      <c r="K4752"/>
      <c r="L4752" s="184"/>
      <c r="M4752" s="184"/>
      <c r="N4752" s="183"/>
    </row>
    <row r="4753" spans="1:14" x14ac:dyDescent="0.25">
      <c r="A4753"/>
      <c r="B4753"/>
      <c r="C4753"/>
      <c r="D4753"/>
      <c r="E4753"/>
      <c r="F4753"/>
      <c r="G4753"/>
      <c r="H4753"/>
      <c r="I4753"/>
      <c r="J4753" s="183"/>
      <c r="K4753"/>
      <c r="L4753" s="184"/>
      <c r="M4753" s="184"/>
      <c r="N4753" s="183"/>
    </row>
    <row r="4754" spans="1:14" x14ac:dyDescent="0.25">
      <c r="A4754"/>
      <c r="B4754"/>
      <c r="C4754"/>
      <c r="D4754"/>
      <c r="E4754"/>
      <c r="F4754"/>
      <c r="G4754"/>
      <c r="H4754"/>
      <c r="I4754"/>
      <c r="J4754" s="183"/>
      <c r="K4754"/>
      <c r="L4754" s="184"/>
      <c r="M4754" s="184"/>
      <c r="N4754" s="183"/>
    </row>
    <row r="4755" spans="1:14" x14ac:dyDescent="0.25">
      <c r="A4755"/>
      <c r="B4755"/>
      <c r="C4755"/>
      <c r="D4755"/>
      <c r="E4755"/>
      <c r="F4755"/>
      <c r="G4755"/>
      <c r="H4755"/>
      <c r="I4755"/>
      <c r="J4755" s="183"/>
      <c r="K4755"/>
      <c r="L4755" s="184"/>
      <c r="M4755" s="184"/>
      <c r="N4755" s="183"/>
    </row>
    <row r="4756" spans="1:14" x14ac:dyDescent="0.25">
      <c r="A4756"/>
      <c r="B4756"/>
      <c r="C4756"/>
      <c r="D4756"/>
      <c r="E4756"/>
      <c r="F4756"/>
      <c r="G4756"/>
      <c r="H4756"/>
      <c r="I4756"/>
      <c r="J4756" s="183"/>
      <c r="K4756"/>
      <c r="L4756" s="184"/>
      <c r="M4756" s="184"/>
      <c r="N4756" s="183"/>
    </row>
    <row r="4757" spans="1:14" x14ac:dyDescent="0.25">
      <c r="A4757"/>
      <c r="B4757"/>
      <c r="C4757"/>
      <c r="D4757"/>
      <c r="E4757"/>
      <c r="F4757"/>
      <c r="G4757"/>
      <c r="H4757"/>
      <c r="I4757"/>
      <c r="J4757" s="183"/>
      <c r="K4757"/>
      <c r="L4757" s="184"/>
      <c r="M4757" s="184"/>
      <c r="N4757" s="183"/>
    </row>
    <row r="4758" spans="1:14" x14ac:dyDescent="0.25">
      <c r="A4758"/>
      <c r="B4758"/>
      <c r="C4758"/>
      <c r="D4758"/>
      <c r="E4758"/>
      <c r="F4758"/>
      <c r="G4758"/>
      <c r="H4758"/>
      <c r="I4758"/>
      <c r="J4758" s="183"/>
      <c r="K4758"/>
      <c r="L4758" s="184"/>
      <c r="M4758" s="184"/>
      <c r="N4758" s="183"/>
    </row>
    <row r="4759" spans="1:14" x14ac:dyDescent="0.25">
      <c r="A4759"/>
      <c r="B4759"/>
      <c r="C4759"/>
      <c r="D4759"/>
      <c r="E4759"/>
      <c r="F4759"/>
      <c r="G4759"/>
      <c r="H4759"/>
      <c r="I4759"/>
      <c r="J4759" s="183"/>
      <c r="K4759"/>
      <c r="L4759" s="184"/>
      <c r="M4759" s="184"/>
      <c r="N4759" s="183"/>
    </row>
    <row r="4760" spans="1:14" x14ac:dyDescent="0.25">
      <c r="A4760"/>
      <c r="B4760"/>
      <c r="C4760"/>
      <c r="D4760"/>
      <c r="E4760"/>
      <c r="F4760"/>
      <c r="G4760"/>
      <c r="H4760"/>
      <c r="I4760"/>
      <c r="J4760" s="183"/>
      <c r="K4760"/>
      <c r="L4760" s="184"/>
      <c r="M4760" s="184"/>
      <c r="N4760" s="183"/>
    </row>
    <row r="4761" spans="1:14" x14ac:dyDescent="0.25">
      <c r="A4761"/>
      <c r="B4761"/>
      <c r="C4761"/>
      <c r="D4761"/>
      <c r="E4761"/>
      <c r="F4761"/>
      <c r="G4761"/>
      <c r="H4761"/>
      <c r="I4761"/>
      <c r="J4761" s="183"/>
      <c r="K4761"/>
      <c r="L4761" s="184"/>
      <c r="M4761" s="184"/>
      <c r="N4761" s="183"/>
    </row>
    <row r="4762" spans="1:14" x14ac:dyDescent="0.25">
      <c r="A4762"/>
      <c r="B4762"/>
      <c r="C4762"/>
      <c r="D4762"/>
      <c r="E4762"/>
      <c r="F4762"/>
      <c r="G4762"/>
      <c r="H4762"/>
      <c r="I4762"/>
      <c r="J4762" s="183"/>
      <c r="K4762"/>
      <c r="L4762" s="184"/>
      <c r="M4762" s="184"/>
      <c r="N4762" s="183"/>
    </row>
    <row r="4763" spans="1:14" x14ac:dyDescent="0.25">
      <c r="A4763"/>
      <c r="B4763"/>
      <c r="C4763"/>
      <c r="D4763"/>
      <c r="E4763"/>
      <c r="F4763"/>
      <c r="G4763"/>
      <c r="H4763"/>
      <c r="I4763"/>
      <c r="J4763" s="183"/>
      <c r="K4763"/>
      <c r="L4763" s="184"/>
      <c r="M4763" s="184"/>
      <c r="N4763" s="183"/>
    </row>
    <row r="4764" spans="1:14" x14ac:dyDescent="0.25">
      <c r="A4764"/>
      <c r="B4764"/>
      <c r="C4764"/>
      <c r="D4764"/>
      <c r="E4764"/>
      <c r="F4764"/>
      <c r="G4764"/>
      <c r="H4764"/>
      <c r="I4764"/>
      <c r="J4764" s="183"/>
      <c r="K4764"/>
      <c r="L4764" s="184"/>
      <c r="M4764" s="184"/>
      <c r="N4764" s="183"/>
    </row>
    <row r="4765" spans="1:14" x14ac:dyDescent="0.25">
      <c r="A4765"/>
      <c r="B4765"/>
      <c r="C4765"/>
      <c r="D4765"/>
      <c r="E4765"/>
      <c r="F4765"/>
      <c r="G4765"/>
      <c r="H4765"/>
      <c r="I4765"/>
      <c r="J4765" s="183"/>
      <c r="K4765"/>
      <c r="L4765" s="184"/>
      <c r="M4765" s="184"/>
      <c r="N4765" s="183"/>
    </row>
    <row r="4766" spans="1:14" x14ac:dyDescent="0.25">
      <c r="A4766"/>
      <c r="B4766"/>
      <c r="C4766"/>
      <c r="D4766"/>
      <c r="E4766"/>
      <c r="F4766"/>
      <c r="G4766"/>
      <c r="H4766"/>
      <c r="I4766"/>
      <c r="J4766" s="183"/>
      <c r="K4766"/>
      <c r="L4766" s="184"/>
      <c r="M4766" s="184"/>
      <c r="N4766" s="183"/>
    </row>
    <row r="4767" spans="1:14" x14ac:dyDescent="0.25">
      <c r="A4767"/>
      <c r="B4767"/>
      <c r="C4767"/>
      <c r="D4767"/>
      <c r="E4767"/>
      <c r="F4767"/>
      <c r="G4767"/>
      <c r="H4767"/>
      <c r="I4767"/>
      <c r="J4767" s="183"/>
      <c r="K4767"/>
      <c r="L4767" s="184"/>
      <c r="M4767" s="184"/>
      <c r="N4767" s="183"/>
    </row>
    <row r="4768" spans="1:14" x14ac:dyDescent="0.25">
      <c r="A4768"/>
      <c r="B4768"/>
      <c r="C4768"/>
      <c r="D4768"/>
      <c r="E4768"/>
      <c r="F4768"/>
      <c r="G4768"/>
      <c r="H4768"/>
      <c r="I4768"/>
      <c r="J4768" s="183"/>
      <c r="K4768"/>
      <c r="L4768" s="184"/>
      <c r="M4768" s="184"/>
      <c r="N4768" s="183"/>
    </row>
    <row r="4769" spans="1:14" x14ac:dyDescent="0.25">
      <c r="A4769"/>
      <c r="B4769"/>
      <c r="C4769"/>
      <c r="D4769"/>
      <c r="E4769"/>
      <c r="F4769"/>
      <c r="G4769"/>
      <c r="H4769"/>
      <c r="I4769"/>
      <c r="J4769" s="183"/>
      <c r="K4769"/>
      <c r="L4769" s="184"/>
      <c r="M4769" s="184"/>
      <c r="N4769" s="183"/>
    </row>
    <row r="4770" spans="1:14" x14ac:dyDescent="0.25">
      <c r="A4770"/>
      <c r="B4770"/>
      <c r="C4770"/>
      <c r="D4770"/>
      <c r="E4770"/>
      <c r="F4770"/>
      <c r="G4770"/>
      <c r="H4770"/>
      <c r="I4770"/>
      <c r="J4770" s="183"/>
      <c r="K4770"/>
      <c r="L4770" s="184"/>
      <c r="M4770" s="184"/>
      <c r="N4770" s="183"/>
    </row>
    <row r="4771" spans="1:14" x14ac:dyDescent="0.25">
      <c r="A4771"/>
      <c r="B4771"/>
      <c r="C4771"/>
      <c r="D4771"/>
      <c r="E4771"/>
      <c r="F4771"/>
      <c r="G4771"/>
      <c r="H4771"/>
      <c r="I4771"/>
      <c r="J4771" s="183"/>
      <c r="K4771"/>
      <c r="L4771" s="184"/>
      <c r="M4771" s="184"/>
      <c r="N4771" s="183"/>
    </row>
    <row r="4772" spans="1:14" x14ac:dyDescent="0.25">
      <c r="A4772"/>
      <c r="B4772"/>
      <c r="C4772"/>
      <c r="D4772"/>
      <c r="E4772"/>
      <c r="F4772"/>
      <c r="G4772"/>
      <c r="H4772"/>
      <c r="I4772"/>
      <c r="J4772" s="183"/>
      <c r="K4772"/>
      <c r="L4772" s="184"/>
      <c r="M4772" s="184"/>
      <c r="N4772" s="183"/>
    </row>
    <row r="4773" spans="1:14" x14ac:dyDescent="0.25">
      <c r="A4773"/>
      <c r="B4773"/>
      <c r="C4773"/>
      <c r="D4773"/>
      <c r="E4773"/>
      <c r="F4773"/>
      <c r="G4773"/>
      <c r="H4773"/>
      <c r="I4773"/>
      <c r="J4773" s="183"/>
      <c r="K4773"/>
      <c r="L4773" s="184"/>
      <c r="M4773" s="184"/>
      <c r="N4773" s="183"/>
    </row>
    <row r="4774" spans="1:14" x14ac:dyDescent="0.25">
      <c r="A4774"/>
      <c r="B4774"/>
      <c r="C4774"/>
      <c r="D4774"/>
      <c r="E4774"/>
      <c r="F4774"/>
      <c r="G4774"/>
      <c r="H4774"/>
      <c r="I4774"/>
      <c r="J4774" s="183"/>
      <c r="K4774"/>
      <c r="L4774" s="184"/>
      <c r="M4774" s="184"/>
      <c r="N4774" s="183"/>
    </row>
    <row r="4775" spans="1:14" x14ac:dyDescent="0.25">
      <c r="A4775"/>
      <c r="B4775"/>
      <c r="C4775"/>
      <c r="D4775"/>
      <c r="E4775"/>
      <c r="F4775"/>
      <c r="G4775"/>
      <c r="H4775"/>
      <c r="I4775"/>
      <c r="J4775" s="183"/>
      <c r="K4775"/>
      <c r="L4775" s="184"/>
      <c r="M4775" s="184"/>
      <c r="N4775" s="183"/>
    </row>
    <row r="4776" spans="1:14" x14ac:dyDescent="0.25">
      <c r="A4776"/>
      <c r="B4776"/>
      <c r="C4776"/>
      <c r="D4776"/>
      <c r="E4776"/>
      <c r="F4776"/>
      <c r="G4776"/>
      <c r="H4776"/>
      <c r="I4776"/>
      <c r="J4776" s="183"/>
      <c r="K4776"/>
      <c r="L4776" s="184"/>
      <c r="M4776" s="184"/>
      <c r="N4776" s="183"/>
    </row>
    <row r="4777" spans="1:14" x14ac:dyDescent="0.25">
      <c r="A4777"/>
      <c r="B4777"/>
      <c r="C4777"/>
      <c r="D4777"/>
      <c r="E4777"/>
      <c r="F4777"/>
      <c r="G4777"/>
      <c r="H4777"/>
      <c r="I4777"/>
      <c r="J4777" s="183"/>
      <c r="K4777"/>
      <c r="L4777" s="184"/>
      <c r="M4777" s="184"/>
      <c r="N4777" s="183"/>
    </row>
    <row r="4778" spans="1:14" x14ac:dyDescent="0.25">
      <c r="A4778"/>
      <c r="B4778"/>
      <c r="C4778"/>
      <c r="D4778"/>
      <c r="E4778"/>
      <c r="F4778"/>
      <c r="G4778"/>
      <c r="H4778"/>
      <c r="I4778"/>
      <c r="J4778" s="183"/>
      <c r="K4778"/>
      <c r="L4778" s="184"/>
      <c r="M4778" s="184"/>
      <c r="N4778" s="183"/>
    </row>
    <row r="4779" spans="1:14" x14ac:dyDescent="0.25">
      <c r="A4779"/>
      <c r="B4779"/>
      <c r="C4779"/>
      <c r="D4779"/>
      <c r="E4779"/>
      <c r="F4779"/>
      <c r="G4779"/>
      <c r="H4779"/>
      <c r="I4779"/>
      <c r="J4779" s="183"/>
      <c r="K4779"/>
      <c r="L4779" s="184"/>
      <c r="M4779" s="184"/>
      <c r="N4779" s="183"/>
    </row>
    <row r="4780" spans="1:14" x14ac:dyDescent="0.25">
      <c r="A4780"/>
      <c r="B4780"/>
      <c r="C4780"/>
      <c r="D4780"/>
      <c r="E4780"/>
      <c r="F4780"/>
      <c r="G4780"/>
      <c r="H4780"/>
      <c r="I4780"/>
      <c r="J4780" s="183"/>
      <c r="K4780"/>
      <c r="L4780" s="184"/>
      <c r="M4780" s="184"/>
      <c r="N4780" s="183"/>
    </row>
    <row r="4781" spans="1:14" x14ac:dyDescent="0.25">
      <c r="A4781"/>
      <c r="B4781"/>
      <c r="C4781"/>
      <c r="D4781"/>
      <c r="E4781"/>
      <c r="F4781"/>
      <c r="G4781"/>
      <c r="H4781"/>
      <c r="I4781"/>
      <c r="J4781" s="183"/>
      <c r="K4781"/>
      <c r="L4781" s="184"/>
      <c r="M4781" s="184"/>
      <c r="N4781" s="183"/>
    </row>
    <row r="4782" spans="1:14" x14ac:dyDescent="0.25">
      <c r="A4782"/>
      <c r="B4782"/>
      <c r="C4782"/>
      <c r="D4782"/>
      <c r="E4782"/>
      <c r="F4782"/>
      <c r="G4782"/>
      <c r="H4782"/>
      <c r="I4782"/>
      <c r="J4782" s="183"/>
      <c r="K4782"/>
      <c r="L4782" s="184"/>
      <c r="M4782" s="184"/>
      <c r="N4782" s="183"/>
    </row>
    <row r="4783" spans="1:14" x14ac:dyDescent="0.25">
      <c r="A4783"/>
      <c r="B4783"/>
      <c r="C4783"/>
      <c r="D4783"/>
      <c r="E4783"/>
      <c r="F4783"/>
      <c r="G4783"/>
      <c r="H4783"/>
      <c r="I4783"/>
      <c r="J4783" s="183"/>
      <c r="K4783"/>
      <c r="L4783" s="184"/>
      <c r="M4783" s="184"/>
      <c r="N4783" s="183"/>
    </row>
    <row r="4784" spans="1:14" x14ac:dyDescent="0.25">
      <c r="A4784"/>
      <c r="B4784"/>
      <c r="C4784"/>
      <c r="D4784"/>
      <c r="E4784"/>
      <c r="F4784"/>
      <c r="G4784"/>
      <c r="H4784"/>
      <c r="I4784"/>
      <c r="J4784" s="183"/>
      <c r="K4784"/>
      <c r="L4784" s="184"/>
      <c r="M4784" s="184"/>
      <c r="N4784" s="183"/>
    </row>
    <row r="4785" spans="1:14" x14ac:dyDescent="0.25">
      <c r="A4785"/>
      <c r="B4785"/>
      <c r="C4785"/>
      <c r="D4785"/>
      <c r="E4785"/>
      <c r="F4785"/>
      <c r="G4785"/>
      <c r="H4785"/>
      <c r="I4785"/>
      <c r="J4785" s="183"/>
      <c r="K4785"/>
      <c r="L4785" s="184"/>
      <c r="M4785" s="184"/>
      <c r="N4785" s="183"/>
    </row>
    <row r="4786" spans="1:14" x14ac:dyDescent="0.25">
      <c r="A4786"/>
      <c r="B4786"/>
      <c r="C4786"/>
      <c r="D4786"/>
      <c r="E4786"/>
      <c r="F4786"/>
      <c r="G4786"/>
      <c r="H4786"/>
      <c r="I4786"/>
      <c r="J4786" s="183"/>
      <c r="K4786"/>
      <c r="L4786" s="184"/>
      <c r="M4786" s="184"/>
      <c r="N4786" s="183"/>
    </row>
    <row r="4787" spans="1:14" x14ac:dyDescent="0.25">
      <c r="A4787"/>
      <c r="B4787"/>
      <c r="C4787"/>
      <c r="D4787"/>
      <c r="E4787"/>
      <c r="F4787"/>
      <c r="G4787"/>
      <c r="H4787"/>
      <c r="I4787"/>
      <c r="J4787" s="183"/>
      <c r="K4787"/>
      <c r="L4787" s="184"/>
      <c r="M4787" s="184"/>
      <c r="N4787" s="183"/>
    </row>
    <row r="4788" spans="1:14" x14ac:dyDescent="0.25">
      <c r="A4788"/>
      <c r="B4788"/>
      <c r="C4788"/>
      <c r="D4788"/>
      <c r="E4788"/>
      <c r="F4788"/>
      <c r="G4788"/>
      <c r="H4788"/>
      <c r="I4788"/>
      <c r="J4788" s="183"/>
      <c r="K4788"/>
      <c r="L4788" s="184"/>
      <c r="M4788" s="184"/>
      <c r="N4788" s="183"/>
    </row>
    <row r="4789" spans="1:14" x14ac:dyDescent="0.25">
      <c r="A4789"/>
      <c r="B4789"/>
      <c r="C4789"/>
      <c r="D4789"/>
      <c r="E4789"/>
      <c r="F4789"/>
      <c r="G4789"/>
      <c r="H4789"/>
      <c r="I4789"/>
      <c r="J4789" s="183"/>
      <c r="K4789"/>
      <c r="L4789" s="184"/>
      <c r="M4789" s="184"/>
      <c r="N4789" s="183"/>
    </row>
    <row r="4790" spans="1:14" x14ac:dyDescent="0.25">
      <c r="A4790"/>
      <c r="B4790"/>
      <c r="C4790"/>
      <c r="D4790"/>
      <c r="E4790"/>
      <c r="F4790"/>
      <c r="G4790"/>
      <c r="H4790"/>
      <c r="I4790"/>
      <c r="J4790" s="183"/>
      <c r="K4790"/>
      <c r="L4790" s="184"/>
      <c r="M4790" s="184"/>
      <c r="N4790" s="183"/>
    </row>
    <row r="4791" spans="1:14" x14ac:dyDescent="0.25">
      <c r="A4791"/>
      <c r="B4791"/>
      <c r="C4791"/>
      <c r="D4791"/>
      <c r="E4791"/>
      <c r="F4791"/>
      <c r="G4791"/>
      <c r="H4791"/>
      <c r="I4791"/>
      <c r="J4791" s="183"/>
      <c r="K4791"/>
      <c r="L4791" s="184"/>
      <c r="M4791" s="184"/>
      <c r="N4791" s="183"/>
    </row>
    <row r="4792" spans="1:14" x14ac:dyDescent="0.25">
      <c r="A4792"/>
      <c r="B4792"/>
      <c r="C4792"/>
      <c r="D4792"/>
      <c r="E4792"/>
      <c r="F4792"/>
      <c r="G4792"/>
      <c r="H4792"/>
      <c r="I4792"/>
      <c r="J4792" s="183"/>
      <c r="K4792"/>
      <c r="L4792" s="184"/>
      <c r="M4792" s="184"/>
      <c r="N4792" s="183"/>
    </row>
    <row r="4793" spans="1:14" x14ac:dyDescent="0.25">
      <c r="A4793"/>
      <c r="B4793"/>
      <c r="C4793"/>
      <c r="D4793"/>
      <c r="E4793"/>
      <c r="F4793"/>
      <c r="G4793"/>
      <c r="H4793"/>
      <c r="I4793"/>
      <c r="J4793" s="183"/>
      <c r="K4793"/>
      <c r="L4793" s="184"/>
      <c r="M4793" s="184"/>
      <c r="N4793" s="183"/>
    </row>
    <row r="4794" spans="1:14" x14ac:dyDescent="0.25">
      <c r="A4794"/>
      <c r="B4794"/>
      <c r="C4794"/>
      <c r="D4794"/>
      <c r="E4794"/>
      <c r="F4794"/>
      <c r="G4794"/>
      <c r="H4794"/>
      <c r="I4794"/>
      <c r="J4794" s="183"/>
      <c r="K4794"/>
      <c r="L4794" s="184"/>
      <c r="M4794" s="184"/>
      <c r="N4794" s="183"/>
    </row>
    <row r="4795" spans="1:14" x14ac:dyDescent="0.25">
      <c r="A4795"/>
      <c r="B4795"/>
      <c r="C4795"/>
      <c r="D4795"/>
      <c r="E4795"/>
      <c r="F4795"/>
      <c r="G4795"/>
      <c r="H4795"/>
      <c r="I4795"/>
      <c r="J4795" s="183"/>
      <c r="K4795"/>
      <c r="L4795" s="184"/>
      <c r="M4795" s="184"/>
      <c r="N4795" s="183"/>
    </row>
    <row r="4796" spans="1:14" x14ac:dyDescent="0.25">
      <c r="A4796"/>
      <c r="B4796"/>
      <c r="C4796"/>
      <c r="D4796"/>
      <c r="E4796"/>
      <c r="F4796"/>
      <c r="G4796"/>
      <c r="H4796"/>
      <c r="I4796"/>
      <c r="J4796" s="183"/>
      <c r="K4796"/>
      <c r="L4796" s="184"/>
      <c r="M4796" s="184"/>
      <c r="N4796" s="183"/>
    </row>
    <row r="4797" spans="1:14" x14ac:dyDescent="0.25">
      <c r="A4797"/>
      <c r="B4797"/>
      <c r="C4797"/>
      <c r="D4797"/>
      <c r="E4797"/>
      <c r="F4797"/>
      <c r="G4797"/>
      <c r="H4797"/>
      <c r="I4797"/>
      <c r="J4797" s="183"/>
      <c r="K4797"/>
      <c r="L4797" s="184"/>
      <c r="M4797" s="184"/>
      <c r="N4797" s="183"/>
    </row>
    <row r="4798" spans="1:14" x14ac:dyDescent="0.25">
      <c r="A4798"/>
      <c r="B4798"/>
      <c r="C4798"/>
      <c r="D4798"/>
      <c r="E4798"/>
      <c r="F4798"/>
      <c r="G4798"/>
      <c r="H4798"/>
      <c r="I4798"/>
      <c r="J4798" s="183"/>
      <c r="K4798"/>
      <c r="L4798" s="184"/>
      <c r="M4798" s="184"/>
      <c r="N4798" s="183"/>
    </row>
    <row r="4799" spans="1:14" x14ac:dyDescent="0.25">
      <c r="A4799"/>
      <c r="B4799"/>
      <c r="C4799"/>
      <c r="D4799"/>
      <c r="E4799"/>
      <c r="F4799"/>
      <c r="G4799"/>
      <c r="H4799"/>
      <c r="I4799"/>
      <c r="J4799" s="183"/>
      <c r="K4799"/>
      <c r="L4799" s="184"/>
      <c r="M4799" s="184"/>
      <c r="N4799" s="183"/>
    </row>
    <row r="4800" spans="1:14" x14ac:dyDescent="0.25">
      <c r="A4800"/>
      <c r="B4800"/>
      <c r="C4800"/>
      <c r="D4800"/>
      <c r="E4800"/>
      <c r="F4800"/>
      <c r="G4800"/>
      <c r="H4800"/>
      <c r="I4800"/>
      <c r="J4800" s="183"/>
      <c r="K4800"/>
      <c r="L4800" s="184"/>
      <c r="M4800" s="184"/>
      <c r="N4800" s="183"/>
    </row>
    <row r="4801" spans="1:14" x14ac:dyDescent="0.25">
      <c r="A4801"/>
      <c r="B4801"/>
      <c r="C4801"/>
      <c r="D4801"/>
      <c r="E4801"/>
      <c r="F4801"/>
      <c r="G4801"/>
      <c r="H4801"/>
      <c r="I4801"/>
      <c r="J4801" s="183"/>
      <c r="K4801"/>
      <c r="L4801" s="184"/>
      <c r="M4801" s="184"/>
      <c r="N4801" s="183"/>
    </row>
    <row r="4802" spans="1:14" x14ac:dyDescent="0.25">
      <c r="A4802"/>
      <c r="B4802"/>
      <c r="C4802"/>
      <c r="D4802"/>
      <c r="E4802"/>
      <c r="F4802"/>
      <c r="G4802"/>
      <c r="H4802"/>
      <c r="I4802"/>
      <c r="J4802" s="183"/>
      <c r="K4802"/>
      <c r="L4802" s="184"/>
      <c r="M4802" s="184"/>
      <c r="N4802" s="183"/>
    </row>
    <row r="4803" spans="1:14" x14ac:dyDescent="0.25">
      <c r="A4803"/>
      <c r="B4803"/>
      <c r="C4803"/>
      <c r="D4803"/>
      <c r="E4803"/>
      <c r="F4803"/>
      <c r="G4803"/>
      <c r="H4803"/>
      <c r="I4803"/>
      <c r="J4803" s="183"/>
      <c r="K4803"/>
      <c r="L4803" s="184"/>
      <c r="M4803" s="184"/>
      <c r="N4803" s="183"/>
    </row>
    <row r="4804" spans="1:14" x14ac:dyDescent="0.25">
      <c r="A4804"/>
      <c r="B4804"/>
      <c r="C4804"/>
      <c r="D4804"/>
      <c r="E4804"/>
      <c r="F4804"/>
      <c r="G4804"/>
      <c r="H4804"/>
      <c r="I4804"/>
      <c r="J4804" s="183"/>
      <c r="K4804"/>
      <c r="L4804" s="184"/>
      <c r="M4804" s="184"/>
      <c r="N4804" s="183"/>
    </row>
    <row r="4805" spans="1:14" x14ac:dyDescent="0.25">
      <c r="A4805"/>
      <c r="B4805"/>
      <c r="C4805"/>
      <c r="D4805"/>
      <c r="E4805"/>
      <c r="F4805"/>
      <c r="G4805"/>
      <c r="H4805"/>
      <c r="I4805"/>
      <c r="J4805" s="183"/>
      <c r="K4805"/>
      <c r="L4805" s="184"/>
      <c r="M4805" s="184"/>
      <c r="N4805" s="183"/>
    </row>
    <row r="4806" spans="1:14" x14ac:dyDescent="0.25">
      <c r="A4806"/>
      <c r="B4806"/>
      <c r="C4806"/>
      <c r="D4806"/>
      <c r="E4806"/>
      <c r="F4806"/>
      <c r="G4806"/>
      <c r="H4806"/>
      <c r="I4806"/>
      <c r="J4806" s="183"/>
      <c r="K4806"/>
      <c r="L4806" s="184"/>
      <c r="M4806" s="184"/>
      <c r="N4806" s="183"/>
    </row>
    <row r="4807" spans="1:14" x14ac:dyDescent="0.25">
      <c r="A4807"/>
      <c r="B4807"/>
      <c r="C4807"/>
      <c r="D4807"/>
      <c r="E4807"/>
      <c r="F4807"/>
      <c r="G4807"/>
      <c r="H4807"/>
      <c r="I4807"/>
      <c r="J4807" s="183"/>
      <c r="K4807"/>
      <c r="L4807" s="184"/>
      <c r="M4807" s="184"/>
      <c r="N4807" s="183"/>
    </row>
    <row r="4808" spans="1:14" x14ac:dyDescent="0.25">
      <c r="A4808"/>
      <c r="B4808"/>
      <c r="C4808"/>
      <c r="D4808"/>
      <c r="E4808"/>
      <c r="F4808"/>
      <c r="G4808"/>
      <c r="H4808"/>
      <c r="I4808"/>
      <c r="J4808" s="183"/>
      <c r="K4808"/>
      <c r="L4808" s="184"/>
      <c r="M4808" s="184"/>
      <c r="N4808" s="183"/>
    </row>
    <row r="4809" spans="1:14" x14ac:dyDescent="0.25">
      <c r="A4809"/>
      <c r="B4809"/>
      <c r="C4809"/>
      <c r="D4809"/>
      <c r="E4809"/>
      <c r="F4809"/>
      <c r="G4809"/>
      <c r="H4809"/>
      <c r="I4809"/>
      <c r="J4809" s="183"/>
      <c r="K4809"/>
      <c r="L4809" s="184"/>
      <c r="M4809" s="184"/>
      <c r="N4809" s="183"/>
    </row>
    <row r="4810" spans="1:14" x14ac:dyDescent="0.25">
      <c r="A4810"/>
      <c r="B4810"/>
      <c r="C4810"/>
      <c r="D4810"/>
      <c r="E4810"/>
      <c r="F4810"/>
      <c r="G4810"/>
      <c r="H4810"/>
      <c r="I4810"/>
      <c r="J4810" s="183"/>
      <c r="K4810"/>
      <c r="L4810" s="184"/>
      <c r="M4810" s="184"/>
      <c r="N4810" s="183"/>
    </row>
    <row r="4811" spans="1:14" x14ac:dyDescent="0.25">
      <c r="A4811"/>
      <c r="B4811"/>
      <c r="C4811"/>
      <c r="D4811"/>
      <c r="E4811"/>
      <c r="F4811"/>
      <c r="G4811"/>
      <c r="H4811"/>
      <c r="I4811"/>
      <c r="J4811" s="183"/>
      <c r="K4811"/>
      <c r="L4811" s="184"/>
      <c r="M4811" s="184"/>
      <c r="N4811" s="183"/>
    </row>
    <row r="4812" spans="1:14" x14ac:dyDescent="0.25">
      <c r="A4812"/>
      <c r="B4812"/>
      <c r="C4812"/>
      <c r="D4812"/>
      <c r="E4812"/>
      <c r="F4812"/>
      <c r="G4812"/>
      <c r="H4812"/>
      <c r="I4812"/>
      <c r="J4812" s="183"/>
      <c r="K4812"/>
      <c r="L4812" s="184"/>
      <c r="M4812" s="184"/>
      <c r="N4812" s="183"/>
    </row>
    <row r="4813" spans="1:14" x14ac:dyDescent="0.25">
      <c r="A4813"/>
      <c r="B4813"/>
      <c r="C4813"/>
      <c r="D4813"/>
      <c r="E4813"/>
      <c r="F4813"/>
      <c r="G4813"/>
      <c r="H4813"/>
      <c r="I4813"/>
      <c r="J4813" s="183"/>
      <c r="K4813"/>
      <c r="L4813" s="184"/>
      <c r="M4813" s="184"/>
      <c r="N4813" s="183"/>
    </row>
    <row r="4814" spans="1:14" x14ac:dyDescent="0.25">
      <c r="A4814"/>
      <c r="B4814"/>
      <c r="C4814"/>
      <c r="D4814"/>
      <c r="E4814"/>
      <c r="F4814"/>
      <c r="G4814"/>
      <c r="H4814"/>
      <c r="I4814"/>
      <c r="J4814" s="183"/>
      <c r="K4814"/>
      <c r="L4814" s="184"/>
      <c r="M4814" s="184"/>
      <c r="N4814" s="183"/>
    </row>
    <row r="4815" spans="1:14" x14ac:dyDescent="0.25">
      <c r="A4815"/>
      <c r="B4815"/>
      <c r="C4815"/>
      <c r="D4815"/>
      <c r="E4815"/>
      <c r="F4815"/>
      <c r="G4815"/>
      <c r="H4815"/>
      <c r="I4815"/>
      <c r="J4815" s="183"/>
      <c r="K4815"/>
      <c r="L4815" s="184"/>
      <c r="M4815" s="184"/>
      <c r="N4815" s="183"/>
    </row>
    <row r="4816" spans="1:14" x14ac:dyDescent="0.25">
      <c r="A4816"/>
      <c r="B4816"/>
      <c r="C4816"/>
      <c r="D4816"/>
      <c r="E4816"/>
      <c r="F4816"/>
      <c r="G4816"/>
      <c r="H4816"/>
      <c r="I4816"/>
      <c r="J4816" s="183"/>
      <c r="K4816"/>
      <c r="L4816" s="184"/>
      <c r="M4816" s="184"/>
      <c r="N4816" s="183"/>
    </row>
    <row r="4817" spans="1:14" x14ac:dyDescent="0.25">
      <c r="A4817"/>
      <c r="B4817"/>
      <c r="C4817"/>
      <c r="D4817"/>
      <c r="E4817"/>
      <c r="F4817"/>
      <c r="G4817"/>
      <c r="H4817"/>
      <c r="I4817"/>
      <c r="J4817" s="183"/>
      <c r="K4817"/>
      <c r="L4817" s="184"/>
      <c r="M4817" s="184"/>
      <c r="N4817" s="183"/>
    </row>
    <row r="4818" spans="1:14" x14ac:dyDescent="0.25">
      <c r="A4818"/>
      <c r="B4818"/>
      <c r="C4818"/>
      <c r="D4818"/>
      <c r="E4818"/>
      <c r="F4818"/>
      <c r="G4818"/>
      <c r="H4818"/>
      <c r="I4818"/>
      <c r="J4818" s="183"/>
      <c r="K4818"/>
      <c r="L4818" s="184"/>
      <c r="M4818" s="184"/>
      <c r="N4818" s="183"/>
    </row>
    <row r="4819" spans="1:14" x14ac:dyDescent="0.25">
      <c r="A4819"/>
      <c r="B4819"/>
      <c r="C4819"/>
      <c r="D4819"/>
      <c r="E4819"/>
      <c r="F4819"/>
      <c r="G4819"/>
      <c r="H4819"/>
      <c r="I4819"/>
      <c r="J4819" s="183"/>
      <c r="K4819"/>
      <c r="L4819" s="184"/>
      <c r="M4819" s="184"/>
      <c r="N4819" s="183"/>
    </row>
    <row r="4820" spans="1:14" x14ac:dyDescent="0.25">
      <c r="A4820"/>
      <c r="B4820"/>
      <c r="C4820"/>
      <c r="D4820"/>
      <c r="E4820"/>
      <c r="F4820"/>
      <c r="G4820"/>
      <c r="H4820"/>
      <c r="I4820"/>
      <c r="J4820" s="183"/>
      <c r="K4820"/>
      <c r="L4820" s="184"/>
      <c r="M4820" s="184"/>
      <c r="N4820" s="183"/>
    </row>
    <row r="4821" spans="1:14" x14ac:dyDescent="0.25">
      <c r="A4821"/>
      <c r="B4821"/>
      <c r="C4821"/>
      <c r="D4821"/>
      <c r="E4821"/>
      <c r="F4821"/>
      <c r="G4821"/>
      <c r="H4821"/>
      <c r="I4821"/>
      <c r="J4821" s="183"/>
      <c r="K4821"/>
      <c r="L4821" s="184"/>
      <c r="M4821" s="184"/>
      <c r="N4821" s="183"/>
    </row>
    <row r="4822" spans="1:14" x14ac:dyDescent="0.25">
      <c r="A4822"/>
      <c r="B4822"/>
      <c r="C4822"/>
      <c r="D4822"/>
      <c r="E4822"/>
      <c r="F4822"/>
      <c r="G4822"/>
      <c r="H4822"/>
      <c r="I4822"/>
      <c r="J4822" s="183"/>
      <c r="K4822"/>
      <c r="L4822" s="184"/>
      <c r="M4822" s="184"/>
      <c r="N4822" s="183"/>
    </row>
    <row r="4823" spans="1:14" x14ac:dyDescent="0.25">
      <c r="A4823"/>
      <c r="B4823"/>
      <c r="C4823"/>
      <c r="D4823"/>
      <c r="E4823"/>
      <c r="F4823"/>
      <c r="G4823"/>
      <c r="H4823"/>
      <c r="I4823"/>
      <c r="J4823" s="183"/>
      <c r="K4823"/>
      <c r="L4823" s="184"/>
      <c r="M4823" s="184"/>
      <c r="N4823" s="183"/>
    </row>
    <row r="4824" spans="1:14" x14ac:dyDescent="0.25">
      <c r="A4824"/>
      <c r="B4824"/>
      <c r="C4824"/>
      <c r="D4824"/>
      <c r="E4824"/>
      <c r="F4824"/>
      <c r="G4824"/>
      <c r="H4824"/>
      <c r="I4824"/>
      <c r="J4824" s="183"/>
      <c r="K4824"/>
      <c r="L4824" s="184"/>
      <c r="M4824" s="184"/>
      <c r="N4824" s="183"/>
    </row>
    <row r="4825" spans="1:14" x14ac:dyDescent="0.25">
      <c r="A4825"/>
      <c r="B4825"/>
      <c r="C4825"/>
      <c r="D4825"/>
      <c r="E4825"/>
      <c r="F4825"/>
      <c r="G4825"/>
      <c r="H4825"/>
      <c r="I4825"/>
      <c r="J4825" s="183"/>
      <c r="K4825"/>
      <c r="L4825" s="184"/>
      <c r="M4825" s="184"/>
      <c r="N4825" s="183"/>
    </row>
    <row r="4826" spans="1:14" x14ac:dyDescent="0.25">
      <c r="A4826"/>
      <c r="B4826"/>
      <c r="C4826"/>
      <c r="D4826"/>
      <c r="E4826"/>
      <c r="F4826"/>
      <c r="G4826"/>
      <c r="H4826"/>
      <c r="I4826"/>
      <c r="J4826" s="183"/>
      <c r="K4826"/>
      <c r="L4826" s="184"/>
      <c r="M4826" s="184"/>
      <c r="N4826" s="183"/>
    </row>
    <row r="4827" spans="1:14" x14ac:dyDescent="0.25">
      <c r="A4827"/>
      <c r="B4827"/>
      <c r="C4827"/>
      <c r="D4827"/>
      <c r="E4827"/>
      <c r="F4827"/>
      <c r="G4827"/>
      <c r="H4827"/>
      <c r="I4827"/>
      <c r="J4827" s="183"/>
      <c r="K4827"/>
      <c r="L4827" s="184"/>
      <c r="M4827" s="184"/>
      <c r="N4827" s="183"/>
    </row>
    <row r="4828" spans="1:14" x14ac:dyDescent="0.25">
      <c r="A4828"/>
      <c r="B4828"/>
      <c r="C4828"/>
      <c r="D4828"/>
      <c r="E4828"/>
      <c r="F4828"/>
      <c r="G4828"/>
      <c r="H4828"/>
      <c r="I4828"/>
      <c r="J4828" s="183"/>
      <c r="K4828"/>
      <c r="L4828" s="184"/>
      <c r="M4828" s="184"/>
      <c r="N4828" s="183"/>
    </row>
    <row r="4829" spans="1:14" x14ac:dyDescent="0.25">
      <c r="A4829"/>
      <c r="B4829"/>
      <c r="C4829"/>
      <c r="D4829"/>
      <c r="E4829"/>
      <c r="F4829"/>
      <c r="G4829"/>
      <c r="H4829"/>
      <c r="I4829"/>
      <c r="J4829" s="183"/>
      <c r="K4829"/>
      <c r="L4829" s="184"/>
      <c r="M4829" s="184"/>
      <c r="N4829" s="183"/>
    </row>
    <row r="4830" spans="1:14" x14ac:dyDescent="0.25">
      <c r="A4830"/>
      <c r="B4830"/>
      <c r="C4830"/>
      <c r="D4830"/>
      <c r="E4830"/>
      <c r="F4830"/>
      <c r="G4830"/>
      <c r="H4830"/>
      <c r="I4830"/>
      <c r="J4830" s="183"/>
      <c r="K4830"/>
      <c r="L4830" s="184"/>
      <c r="M4830" s="184"/>
      <c r="N4830" s="183"/>
    </row>
    <row r="4831" spans="1:14" x14ac:dyDescent="0.25">
      <c r="A4831"/>
      <c r="B4831"/>
      <c r="C4831"/>
      <c r="D4831"/>
      <c r="E4831"/>
      <c r="F4831"/>
      <c r="G4831"/>
      <c r="H4831"/>
      <c r="I4831"/>
      <c r="J4831" s="183"/>
      <c r="K4831"/>
      <c r="L4831" s="184"/>
      <c r="M4831" s="184"/>
      <c r="N4831" s="183"/>
    </row>
    <row r="4832" spans="1:14" x14ac:dyDescent="0.25">
      <c r="A4832"/>
      <c r="B4832"/>
      <c r="C4832"/>
      <c r="D4832"/>
      <c r="E4832"/>
      <c r="F4832"/>
      <c r="G4832"/>
      <c r="H4832"/>
      <c r="I4832"/>
      <c r="J4832" s="183"/>
      <c r="K4832"/>
      <c r="L4832" s="184"/>
      <c r="M4832" s="184"/>
      <c r="N4832" s="183"/>
    </row>
    <row r="4833" spans="1:14" x14ac:dyDescent="0.25">
      <c r="A4833"/>
      <c r="B4833"/>
      <c r="C4833"/>
      <c r="D4833"/>
      <c r="E4833"/>
      <c r="F4833"/>
      <c r="G4833"/>
      <c r="H4833"/>
      <c r="I4833"/>
      <c r="J4833" s="183"/>
      <c r="K4833"/>
      <c r="L4833" s="184"/>
      <c r="M4833" s="184"/>
      <c r="N4833" s="183"/>
    </row>
    <row r="4834" spans="1:14" x14ac:dyDescent="0.25">
      <c r="A4834"/>
      <c r="B4834"/>
      <c r="C4834"/>
      <c r="D4834"/>
      <c r="E4834"/>
      <c r="F4834"/>
      <c r="G4834"/>
      <c r="H4834"/>
      <c r="I4834"/>
      <c r="J4834" s="183"/>
      <c r="K4834"/>
      <c r="L4834" s="184"/>
      <c r="M4834" s="184"/>
      <c r="N4834" s="183"/>
    </row>
    <row r="4835" spans="1:14" x14ac:dyDescent="0.25">
      <c r="A4835"/>
      <c r="B4835"/>
      <c r="C4835"/>
      <c r="D4835"/>
      <c r="E4835"/>
      <c r="F4835"/>
      <c r="G4835"/>
      <c r="H4835"/>
      <c r="I4835"/>
      <c r="J4835" s="183"/>
      <c r="K4835"/>
      <c r="L4835" s="184"/>
      <c r="M4835" s="184"/>
      <c r="N4835" s="183"/>
    </row>
    <row r="4836" spans="1:14" x14ac:dyDescent="0.25">
      <c r="A4836"/>
      <c r="B4836"/>
      <c r="C4836"/>
      <c r="D4836"/>
      <c r="E4836"/>
      <c r="F4836"/>
      <c r="G4836"/>
      <c r="H4836"/>
      <c r="I4836"/>
      <c r="J4836" s="183"/>
      <c r="K4836"/>
      <c r="L4836" s="184"/>
      <c r="M4836" s="184"/>
      <c r="N4836" s="183"/>
    </row>
    <row r="4837" spans="1:14" x14ac:dyDescent="0.25">
      <c r="A4837"/>
      <c r="B4837"/>
      <c r="C4837"/>
      <c r="D4837"/>
      <c r="E4837"/>
      <c r="F4837"/>
      <c r="G4837"/>
      <c r="H4837"/>
      <c r="I4837"/>
      <c r="J4837" s="183"/>
      <c r="K4837"/>
      <c r="L4837" s="184"/>
      <c r="M4837" s="184"/>
      <c r="N4837" s="183"/>
    </row>
    <row r="4838" spans="1:14" x14ac:dyDescent="0.25">
      <c r="A4838"/>
      <c r="B4838"/>
      <c r="C4838"/>
      <c r="D4838"/>
      <c r="E4838"/>
      <c r="F4838"/>
      <c r="G4838"/>
      <c r="H4838"/>
      <c r="I4838"/>
      <c r="J4838" s="183"/>
      <c r="K4838"/>
      <c r="L4838" s="184"/>
      <c r="M4838" s="184"/>
      <c r="N4838" s="183"/>
    </row>
    <row r="4839" spans="1:14" x14ac:dyDescent="0.25">
      <c r="A4839"/>
      <c r="B4839"/>
      <c r="C4839"/>
      <c r="D4839"/>
      <c r="E4839"/>
      <c r="F4839"/>
      <c r="G4839"/>
      <c r="H4839"/>
      <c r="I4839"/>
      <c r="J4839" s="183"/>
      <c r="K4839"/>
      <c r="L4839" s="184"/>
      <c r="M4839" s="184"/>
      <c r="N4839" s="183"/>
    </row>
    <row r="4840" spans="1:14" x14ac:dyDescent="0.25">
      <c r="A4840"/>
      <c r="B4840"/>
      <c r="C4840"/>
      <c r="D4840"/>
      <c r="E4840"/>
      <c r="F4840"/>
      <c r="G4840"/>
      <c r="H4840"/>
      <c r="I4840"/>
      <c r="J4840" s="183"/>
      <c r="K4840"/>
      <c r="L4840" s="184"/>
      <c r="M4840" s="184"/>
      <c r="N4840" s="183"/>
    </row>
    <row r="4841" spans="1:14" x14ac:dyDescent="0.25">
      <c r="A4841"/>
      <c r="B4841"/>
      <c r="C4841"/>
      <c r="D4841"/>
      <c r="E4841"/>
      <c r="F4841"/>
      <c r="G4841"/>
      <c r="H4841"/>
      <c r="I4841"/>
      <c r="J4841" s="183"/>
      <c r="K4841"/>
      <c r="L4841" s="184"/>
      <c r="M4841" s="184"/>
      <c r="N4841" s="183"/>
    </row>
    <row r="4842" spans="1:14" x14ac:dyDescent="0.25">
      <c r="A4842"/>
      <c r="B4842"/>
      <c r="C4842"/>
      <c r="D4842"/>
      <c r="E4842"/>
      <c r="F4842"/>
      <c r="G4842"/>
      <c r="H4842"/>
      <c r="I4842"/>
      <c r="J4842" s="183"/>
      <c r="K4842"/>
      <c r="L4842" s="184"/>
      <c r="M4842" s="184"/>
      <c r="N4842" s="183"/>
    </row>
    <row r="4843" spans="1:14" x14ac:dyDescent="0.25">
      <c r="A4843"/>
      <c r="B4843"/>
      <c r="C4843"/>
      <c r="D4843"/>
      <c r="E4843"/>
      <c r="F4843"/>
      <c r="G4843"/>
      <c r="H4843"/>
      <c r="I4843"/>
      <c r="J4843" s="183"/>
      <c r="K4843"/>
      <c r="L4843" s="184"/>
      <c r="M4843" s="184"/>
      <c r="N4843" s="183"/>
    </row>
    <row r="4844" spans="1:14" x14ac:dyDescent="0.25">
      <c r="A4844"/>
      <c r="B4844"/>
      <c r="C4844"/>
      <c r="D4844"/>
      <c r="E4844"/>
      <c r="F4844"/>
      <c r="G4844"/>
      <c r="H4844"/>
      <c r="I4844"/>
      <c r="J4844" s="183"/>
      <c r="K4844"/>
      <c r="L4844" s="184"/>
      <c r="M4844" s="184"/>
      <c r="N4844" s="183"/>
    </row>
    <row r="4845" spans="1:14" x14ac:dyDescent="0.25">
      <c r="A4845"/>
      <c r="B4845"/>
      <c r="C4845"/>
      <c r="D4845"/>
      <c r="E4845"/>
      <c r="F4845"/>
      <c r="G4845"/>
      <c r="H4845"/>
      <c r="I4845"/>
      <c r="J4845" s="183"/>
      <c r="K4845"/>
      <c r="L4845" s="184"/>
      <c r="M4845" s="184"/>
      <c r="N4845" s="183"/>
    </row>
    <row r="4846" spans="1:14" x14ac:dyDescent="0.25">
      <c r="A4846"/>
      <c r="B4846"/>
      <c r="C4846"/>
      <c r="D4846"/>
      <c r="E4846"/>
      <c r="F4846"/>
      <c r="G4846"/>
      <c r="H4846"/>
      <c r="I4846"/>
      <c r="J4846" s="183"/>
      <c r="K4846"/>
      <c r="L4846" s="184"/>
      <c r="M4846" s="184"/>
      <c r="N4846" s="183"/>
    </row>
    <row r="4847" spans="1:14" x14ac:dyDescent="0.25">
      <c r="A4847"/>
      <c r="B4847"/>
      <c r="C4847"/>
      <c r="D4847"/>
      <c r="E4847"/>
      <c r="F4847"/>
      <c r="G4847"/>
      <c r="H4847"/>
      <c r="I4847"/>
      <c r="J4847" s="183"/>
      <c r="K4847"/>
      <c r="L4847" s="184"/>
      <c r="M4847" s="184"/>
      <c r="N4847" s="183"/>
    </row>
    <row r="4848" spans="1:14" x14ac:dyDescent="0.25">
      <c r="A4848"/>
      <c r="B4848"/>
      <c r="C4848"/>
      <c r="D4848"/>
      <c r="E4848"/>
      <c r="F4848"/>
      <c r="G4848"/>
      <c r="H4848"/>
      <c r="I4848"/>
      <c r="J4848" s="183"/>
      <c r="K4848"/>
      <c r="L4848" s="184"/>
      <c r="M4848" s="184"/>
      <c r="N4848" s="183"/>
    </row>
    <row r="4849" spans="1:14" x14ac:dyDescent="0.25">
      <c r="A4849"/>
      <c r="B4849"/>
      <c r="C4849"/>
      <c r="D4849"/>
      <c r="E4849"/>
      <c r="F4849"/>
      <c r="G4849"/>
      <c r="H4849"/>
      <c r="I4849"/>
      <c r="J4849" s="183"/>
      <c r="K4849"/>
      <c r="L4849" s="184"/>
      <c r="M4849" s="184"/>
      <c r="N4849" s="183"/>
    </row>
    <row r="4850" spans="1:14" x14ac:dyDescent="0.25">
      <c r="A4850"/>
      <c r="B4850"/>
      <c r="C4850"/>
      <c r="D4850"/>
      <c r="E4850"/>
      <c r="F4850"/>
      <c r="G4850"/>
      <c r="H4850"/>
      <c r="I4850"/>
      <c r="J4850" s="183"/>
      <c r="K4850"/>
      <c r="L4850" s="184"/>
      <c r="M4850" s="184"/>
      <c r="N4850" s="183"/>
    </row>
    <row r="4851" spans="1:14" x14ac:dyDescent="0.25">
      <c r="A4851"/>
      <c r="B4851"/>
      <c r="C4851"/>
      <c r="D4851"/>
      <c r="E4851"/>
      <c r="F4851"/>
      <c r="G4851"/>
      <c r="H4851"/>
      <c r="I4851"/>
      <c r="J4851" s="183"/>
      <c r="K4851"/>
      <c r="L4851" s="184"/>
      <c r="M4851" s="184"/>
      <c r="N4851" s="183"/>
    </row>
    <row r="4852" spans="1:14" x14ac:dyDescent="0.25">
      <c r="A4852"/>
      <c r="B4852"/>
      <c r="C4852"/>
      <c r="D4852"/>
      <c r="E4852"/>
      <c r="F4852"/>
      <c r="G4852"/>
      <c r="H4852"/>
      <c r="I4852"/>
      <c r="J4852" s="183"/>
      <c r="K4852"/>
      <c r="L4852" s="184"/>
      <c r="M4852" s="184"/>
      <c r="N4852" s="183"/>
    </row>
    <row r="4853" spans="1:14" x14ac:dyDescent="0.25">
      <c r="A4853"/>
      <c r="B4853"/>
      <c r="C4853"/>
      <c r="D4853"/>
      <c r="E4853"/>
      <c r="F4853"/>
      <c r="G4853"/>
      <c r="H4853"/>
      <c r="I4853"/>
      <c r="J4853" s="183"/>
      <c r="K4853"/>
      <c r="L4853" s="184"/>
      <c r="M4853" s="184"/>
      <c r="N4853" s="183"/>
    </row>
    <row r="4854" spans="1:14" x14ac:dyDescent="0.25">
      <c r="A4854"/>
      <c r="B4854"/>
      <c r="C4854"/>
      <c r="D4854"/>
      <c r="E4854"/>
      <c r="F4854"/>
      <c r="G4854"/>
      <c r="H4854"/>
      <c r="I4854"/>
      <c r="J4854" s="183"/>
      <c r="K4854"/>
      <c r="L4854" s="184"/>
      <c r="M4854" s="184"/>
      <c r="N4854" s="183"/>
    </row>
    <row r="4855" spans="1:14" x14ac:dyDescent="0.25">
      <c r="A4855"/>
      <c r="B4855"/>
      <c r="C4855"/>
      <c r="D4855"/>
      <c r="E4855"/>
      <c r="F4855"/>
      <c r="G4855"/>
      <c r="H4855"/>
      <c r="I4855"/>
      <c r="J4855" s="183"/>
      <c r="K4855"/>
      <c r="L4855" s="184"/>
      <c r="M4855" s="184"/>
      <c r="N4855" s="183"/>
    </row>
    <row r="4856" spans="1:14" x14ac:dyDescent="0.25">
      <c r="A4856"/>
      <c r="B4856"/>
      <c r="C4856"/>
      <c r="D4856"/>
      <c r="E4856"/>
      <c r="F4856"/>
      <c r="G4856"/>
      <c r="H4856"/>
      <c r="I4856"/>
      <c r="J4856" s="183"/>
      <c r="K4856"/>
      <c r="L4856" s="184"/>
      <c r="M4856" s="184"/>
      <c r="N4856" s="183"/>
    </row>
    <row r="4857" spans="1:14" x14ac:dyDescent="0.25">
      <c r="A4857"/>
      <c r="B4857"/>
      <c r="C4857"/>
      <c r="D4857"/>
      <c r="E4857"/>
      <c r="F4857"/>
      <c r="G4857"/>
      <c r="H4857"/>
      <c r="I4857"/>
      <c r="J4857" s="183"/>
      <c r="K4857"/>
      <c r="L4857" s="184"/>
      <c r="M4857" s="184"/>
      <c r="N4857" s="183"/>
    </row>
    <row r="4858" spans="1:14" x14ac:dyDescent="0.25">
      <c r="A4858"/>
      <c r="B4858"/>
      <c r="C4858"/>
      <c r="D4858"/>
      <c r="E4858"/>
      <c r="F4858"/>
      <c r="G4858"/>
      <c r="H4858"/>
      <c r="I4858"/>
      <c r="J4858" s="183"/>
      <c r="K4858"/>
      <c r="L4858" s="184"/>
      <c r="M4858" s="184"/>
      <c r="N4858" s="183"/>
    </row>
    <row r="4859" spans="1:14" x14ac:dyDescent="0.25">
      <c r="A4859"/>
      <c r="B4859"/>
      <c r="C4859"/>
      <c r="D4859"/>
      <c r="E4859"/>
      <c r="F4859"/>
      <c r="G4859"/>
      <c r="H4859"/>
      <c r="I4859"/>
      <c r="J4859" s="183"/>
      <c r="K4859"/>
      <c r="L4859" s="184"/>
      <c r="M4859" s="184"/>
      <c r="N4859" s="183"/>
    </row>
    <row r="4860" spans="1:14" x14ac:dyDescent="0.25">
      <c r="A4860"/>
      <c r="B4860"/>
      <c r="C4860"/>
      <c r="D4860"/>
      <c r="E4860"/>
      <c r="F4860"/>
      <c r="G4860"/>
      <c r="H4860"/>
      <c r="I4860"/>
      <c r="J4860" s="183"/>
      <c r="K4860"/>
      <c r="L4860" s="184"/>
      <c r="M4860" s="184"/>
      <c r="N4860" s="183"/>
    </row>
    <row r="4861" spans="1:14" x14ac:dyDescent="0.25">
      <c r="A4861"/>
      <c r="B4861"/>
      <c r="C4861"/>
      <c r="D4861"/>
      <c r="E4861"/>
      <c r="F4861"/>
      <c r="G4861"/>
      <c r="H4861"/>
      <c r="I4861"/>
      <c r="J4861" s="183"/>
      <c r="K4861"/>
      <c r="L4861" s="184"/>
      <c r="M4861" s="184"/>
      <c r="N4861" s="183"/>
    </row>
    <row r="4862" spans="1:14" x14ac:dyDescent="0.25">
      <c r="A4862"/>
      <c r="B4862"/>
      <c r="C4862"/>
      <c r="D4862"/>
      <c r="E4862"/>
      <c r="F4862"/>
      <c r="G4862"/>
      <c r="H4862"/>
      <c r="I4862"/>
      <c r="J4862" s="183"/>
      <c r="K4862"/>
      <c r="L4862" s="184"/>
      <c r="M4862" s="184"/>
      <c r="N4862" s="183"/>
    </row>
    <row r="4863" spans="1:14" x14ac:dyDescent="0.25">
      <c r="A4863"/>
      <c r="B4863"/>
      <c r="C4863"/>
      <c r="D4863"/>
      <c r="E4863"/>
      <c r="F4863"/>
      <c r="G4863"/>
      <c r="H4863"/>
      <c r="I4863"/>
      <c r="J4863" s="183"/>
      <c r="K4863"/>
      <c r="L4863" s="184"/>
      <c r="M4863" s="184"/>
      <c r="N4863" s="183"/>
    </row>
    <row r="4864" spans="1:14" x14ac:dyDescent="0.25">
      <c r="A4864"/>
      <c r="B4864"/>
      <c r="C4864"/>
      <c r="D4864"/>
      <c r="E4864"/>
      <c r="F4864"/>
      <c r="G4864"/>
      <c r="H4864"/>
      <c r="I4864"/>
      <c r="J4864" s="183"/>
      <c r="K4864"/>
      <c r="L4864" s="184"/>
      <c r="M4864" s="184"/>
      <c r="N4864" s="183"/>
    </row>
    <row r="4865" spans="1:14" x14ac:dyDescent="0.25">
      <c r="A4865"/>
      <c r="B4865"/>
      <c r="C4865"/>
      <c r="D4865"/>
      <c r="E4865"/>
      <c r="F4865"/>
      <c r="G4865"/>
      <c r="H4865"/>
      <c r="I4865"/>
      <c r="J4865" s="183"/>
      <c r="K4865"/>
      <c r="L4865" s="184"/>
      <c r="M4865" s="184"/>
      <c r="N4865" s="183"/>
    </row>
    <row r="4866" spans="1:14" x14ac:dyDescent="0.25">
      <c r="A4866"/>
      <c r="B4866"/>
      <c r="C4866"/>
      <c r="D4866"/>
      <c r="E4866"/>
      <c r="F4866"/>
      <c r="G4866"/>
      <c r="H4866"/>
      <c r="I4866"/>
      <c r="J4866" s="183"/>
      <c r="K4866"/>
      <c r="L4866" s="184"/>
      <c r="M4866" s="184"/>
      <c r="N4866" s="183"/>
    </row>
    <row r="4867" spans="1:14" x14ac:dyDescent="0.25">
      <c r="A4867"/>
      <c r="B4867"/>
      <c r="C4867"/>
      <c r="D4867"/>
      <c r="E4867"/>
      <c r="F4867"/>
      <c r="G4867"/>
      <c r="H4867"/>
      <c r="I4867"/>
      <c r="J4867" s="183"/>
      <c r="K4867"/>
      <c r="L4867" s="184"/>
      <c r="M4867" s="184"/>
      <c r="N4867" s="183"/>
    </row>
    <row r="4868" spans="1:14" x14ac:dyDescent="0.25">
      <c r="A4868"/>
      <c r="B4868"/>
      <c r="C4868"/>
      <c r="D4868"/>
      <c r="E4868"/>
      <c r="F4868"/>
      <c r="G4868"/>
      <c r="H4868"/>
      <c r="I4868"/>
      <c r="J4868" s="183"/>
      <c r="K4868"/>
      <c r="L4868" s="184"/>
      <c r="M4868" s="184"/>
      <c r="N4868" s="183"/>
    </row>
    <row r="4869" spans="1:14" x14ac:dyDescent="0.25">
      <c r="A4869"/>
      <c r="B4869"/>
      <c r="C4869"/>
      <c r="D4869"/>
      <c r="E4869"/>
      <c r="F4869"/>
      <c r="G4869"/>
      <c r="H4869"/>
      <c r="I4869"/>
      <c r="J4869" s="183"/>
      <c r="K4869"/>
      <c r="L4869" s="184"/>
      <c r="M4869" s="184"/>
      <c r="N4869" s="183"/>
    </row>
    <row r="4870" spans="1:14" x14ac:dyDescent="0.25">
      <c r="A4870"/>
      <c r="B4870"/>
      <c r="C4870"/>
      <c r="D4870"/>
      <c r="E4870"/>
      <c r="F4870"/>
      <c r="G4870"/>
      <c r="H4870"/>
      <c r="I4870"/>
      <c r="J4870" s="183"/>
      <c r="K4870"/>
      <c r="L4870" s="184"/>
      <c r="M4870" s="184"/>
      <c r="N4870" s="183"/>
    </row>
    <row r="4871" spans="1:14" x14ac:dyDescent="0.25">
      <c r="A4871"/>
      <c r="B4871"/>
      <c r="C4871"/>
      <c r="D4871"/>
      <c r="E4871"/>
      <c r="F4871"/>
      <c r="G4871"/>
      <c r="H4871"/>
      <c r="I4871"/>
      <c r="J4871" s="183"/>
      <c r="K4871"/>
      <c r="L4871" s="184"/>
      <c r="M4871" s="184"/>
      <c r="N4871" s="183"/>
    </row>
    <row r="4872" spans="1:14" x14ac:dyDescent="0.25">
      <c r="A4872"/>
      <c r="B4872"/>
      <c r="C4872"/>
      <c r="D4872"/>
      <c r="E4872"/>
      <c r="F4872"/>
      <c r="G4872"/>
      <c r="H4872"/>
      <c r="I4872"/>
      <c r="J4872" s="183"/>
      <c r="K4872"/>
      <c r="L4872" s="184"/>
      <c r="M4872" s="184"/>
      <c r="N4872" s="183"/>
    </row>
    <row r="4873" spans="1:14" x14ac:dyDescent="0.25">
      <c r="A4873"/>
      <c r="B4873"/>
      <c r="C4873"/>
      <c r="D4873"/>
      <c r="E4873"/>
      <c r="F4873"/>
      <c r="G4873"/>
      <c r="H4873"/>
      <c r="I4873"/>
      <c r="J4873" s="183"/>
      <c r="K4873"/>
      <c r="L4873" s="184"/>
      <c r="M4873" s="184"/>
      <c r="N4873" s="183"/>
    </row>
    <row r="4874" spans="1:14" x14ac:dyDescent="0.25">
      <c r="A4874"/>
      <c r="B4874"/>
      <c r="C4874"/>
      <c r="D4874"/>
      <c r="E4874"/>
      <c r="F4874"/>
      <c r="G4874"/>
      <c r="H4874"/>
      <c r="I4874"/>
      <c r="J4874" s="183"/>
      <c r="K4874"/>
      <c r="L4874" s="184"/>
      <c r="M4874" s="184"/>
      <c r="N4874" s="183"/>
    </row>
    <row r="4875" spans="1:14" x14ac:dyDescent="0.25">
      <c r="A4875"/>
      <c r="B4875"/>
      <c r="C4875"/>
      <c r="D4875"/>
      <c r="E4875"/>
      <c r="F4875"/>
      <c r="G4875"/>
      <c r="H4875"/>
      <c r="I4875"/>
      <c r="J4875" s="183"/>
      <c r="K4875"/>
      <c r="L4875" s="184"/>
      <c r="M4875" s="184"/>
      <c r="N4875" s="183"/>
    </row>
    <row r="4876" spans="1:14" x14ac:dyDescent="0.25">
      <c r="A4876"/>
      <c r="B4876"/>
      <c r="C4876"/>
      <c r="D4876"/>
      <c r="E4876"/>
      <c r="F4876"/>
      <c r="G4876"/>
      <c r="H4876"/>
      <c r="I4876"/>
      <c r="J4876" s="183"/>
      <c r="K4876"/>
      <c r="L4876" s="184"/>
      <c r="M4876" s="184"/>
      <c r="N4876" s="183"/>
    </row>
    <row r="4877" spans="1:14" x14ac:dyDescent="0.25">
      <c r="A4877"/>
      <c r="B4877"/>
      <c r="C4877"/>
      <c r="D4877"/>
      <c r="E4877"/>
      <c r="F4877"/>
      <c r="G4877"/>
      <c r="H4877"/>
      <c r="I4877"/>
      <c r="J4877" s="183"/>
      <c r="K4877"/>
      <c r="L4877" s="184"/>
      <c r="M4877" s="184"/>
      <c r="N4877" s="183"/>
    </row>
    <row r="4878" spans="1:14" x14ac:dyDescent="0.25">
      <c r="A4878"/>
      <c r="B4878"/>
      <c r="C4878"/>
      <c r="D4878"/>
      <c r="E4878"/>
      <c r="F4878"/>
      <c r="G4878"/>
      <c r="H4878"/>
      <c r="I4878"/>
      <c r="J4878" s="183"/>
      <c r="K4878"/>
      <c r="L4878" s="184"/>
      <c r="M4878" s="184"/>
      <c r="N4878" s="183"/>
    </row>
    <row r="4879" spans="1:14" x14ac:dyDescent="0.25">
      <c r="A4879"/>
      <c r="B4879"/>
      <c r="C4879"/>
      <c r="D4879"/>
      <c r="E4879"/>
      <c r="F4879"/>
      <c r="G4879"/>
      <c r="H4879"/>
      <c r="I4879"/>
      <c r="J4879" s="183"/>
      <c r="K4879"/>
      <c r="L4879" s="184"/>
      <c r="M4879" s="184"/>
      <c r="N4879" s="183"/>
    </row>
    <row r="4880" spans="1:14" x14ac:dyDescent="0.25">
      <c r="A4880"/>
      <c r="B4880"/>
      <c r="C4880"/>
      <c r="D4880"/>
      <c r="E4880"/>
      <c r="F4880"/>
      <c r="G4880"/>
      <c r="H4880"/>
      <c r="I4880"/>
      <c r="J4880" s="183"/>
      <c r="K4880"/>
      <c r="L4880" s="184"/>
      <c r="M4880" s="184"/>
      <c r="N4880" s="183"/>
    </row>
    <row r="4881" spans="1:14" x14ac:dyDescent="0.25">
      <c r="A4881"/>
      <c r="B4881"/>
      <c r="C4881"/>
      <c r="D4881"/>
      <c r="E4881"/>
      <c r="F4881"/>
      <c r="G4881"/>
      <c r="H4881"/>
      <c r="I4881"/>
      <c r="J4881" s="183"/>
      <c r="K4881"/>
      <c r="L4881" s="184"/>
      <c r="M4881" s="184"/>
      <c r="N4881" s="183"/>
    </row>
    <row r="4882" spans="1:14" x14ac:dyDescent="0.25">
      <c r="A4882"/>
      <c r="B4882"/>
      <c r="C4882"/>
      <c r="D4882"/>
      <c r="E4882"/>
      <c r="F4882"/>
      <c r="G4882"/>
      <c r="H4882"/>
      <c r="I4882"/>
      <c r="J4882" s="183"/>
      <c r="K4882"/>
      <c r="L4882" s="184"/>
      <c r="M4882" s="184"/>
      <c r="N4882" s="183"/>
    </row>
    <row r="4883" spans="1:14" x14ac:dyDescent="0.25">
      <c r="A4883"/>
      <c r="B4883"/>
      <c r="C4883"/>
      <c r="D4883"/>
      <c r="E4883"/>
      <c r="F4883"/>
      <c r="G4883"/>
      <c r="H4883"/>
      <c r="I4883"/>
      <c r="J4883" s="183"/>
      <c r="K4883"/>
      <c r="L4883" s="184"/>
      <c r="M4883" s="184"/>
      <c r="N4883" s="183"/>
    </row>
    <row r="4884" spans="1:14" x14ac:dyDescent="0.25">
      <c r="A4884"/>
      <c r="B4884"/>
      <c r="C4884"/>
      <c r="D4884"/>
      <c r="E4884"/>
      <c r="F4884"/>
      <c r="G4884"/>
      <c r="H4884"/>
      <c r="I4884"/>
      <c r="J4884" s="183"/>
      <c r="K4884"/>
      <c r="L4884" s="184"/>
      <c r="M4884" s="184"/>
      <c r="N4884" s="183"/>
    </row>
    <row r="4885" spans="1:14" x14ac:dyDescent="0.25">
      <c r="A4885"/>
      <c r="B4885"/>
      <c r="C4885"/>
      <c r="D4885"/>
      <c r="E4885"/>
      <c r="F4885"/>
      <c r="G4885"/>
      <c r="H4885"/>
      <c r="I4885"/>
      <c r="J4885" s="183"/>
      <c r="K4885"/>
      <c r="L4885" s="184"/>
      <c r="M4885" s="184"/>
      <c r="N4885" s="183"/>
    </row>
    <row r="4886" spans="1:14" x14ac:dyDescent="0.25">
      <c r="A4886"/>
      <c r="B4886"/>
      <c r="C4886"/>
      <c r="D4886"/>
      <c r="E4886"/>
      <c r="F4886"/>
      <c r="G4886"/>
      <c r="H4886"/>
      <c r="I4886"/>
      <c r="J4886" s="183"/>
      <c r="K4886"/>
      <c r="L4886" s="184"/>
      <c r="M4886" s="184"/>
      <c r="N4886" s="183"/>
    </row>
    <row r="4887" spans="1:14" x14ac:dyDescent="0.25">
      <c r="A4887"/>
      <c r="B4887"/>
      <c r="C4887"/>
      <c r="D4887"/>
      <c r="E4887"/>
      <c r="F4887"/>
      <c r="G4887"/>
      <c r="H4887"/>
      <c r="I4887"/>
      <c r="J4887" s="183"/>
      <c r="K4887"/>
      <c r="L4887" s="184"/>
      <c r="M4887" s="184"/>
      <c r="N4887" s="183"/>
    </row>
    <row r="4888" spans="1:14" x14ac:dyDescent="0.25">
      <c r="A4888"/>
      <c r="B4888"/>
      <c r="C4888"/>
      <c r="D4888"/>
      <c r="E4888"/>
      <c r="F4888"/>
      <c r="G4888"/>
      <c r="H4888"/>
      <c r="I4888"/>
      <c r="J4888" s="183"/>
      <c r="K4888"/>
      <c r="L4888" s="184"/>
      <c r="M4888" s="184"/>
      <c r="N4888" s="183"/>
    </row>
    <row r="4889" spans="1:14" x14ac:dyDescent="0.25">
      <c r="A4889"/>
      <c r="B4889"/>
      <c r="C4889"/>
      <c r="D4889"/>
      <c r="E4889"/>
      <c r="F4889"/>
      <c r="G4889"/>
      <c r="H4889"/>
      <c r="I4889"/>
      <c r="J4889" s="183"/>
      <c r="K4889"/>
      <c r="L4889" s="184"/>
      <c r="M4889" s="184"/>
      <c r="N4889" s="183"/>
    </row>
    <row r="4890" spans="1:14" x14ac:dyDescent="0.25">
      <c r="A4890"/>
      <c r="B4890"/>
      <c r="C4890"/>
      <c r="D4890"/>
      <c r="E4890"/>
      <c r="F4890"/>
      <c r="G4890"/>
      <c r="H4890"/>
      <c r="I4890"/>
      <c r="J4890" s="183"/>
      <c r="K4890"/>
      <c r="L4890" s="184"/>
      <c r="M4890" s="184"/>
      <c r="N4890" s="183"/>
    </row>
    <row r="4891" spans="1:14" x14ac:dyDescent="0.25">
      <c r="A4891"/>
      <c r="B4891"/>
      <c r="C4891"/>
      <c r="D4891"/>
      <c r="E4891"/>
      <c r="F4891"/>
      <c r="G4891"/>
      <c r="H4891"/>
      <c r="I4891"/>
      <c r="J4891" s="183"/>
      <c r="K4891"/>
      <c r="L4891" s="184"/>
      <c r="M4891" s="184"/>
      <c r="N4891" s="183"/>
    </row>
    <row r="4892" spans="1:14" x14ac:dyDescent="0.25">
      <c r="A4892"/>
      <c r="B4892"/>
      <c r="C4892"/>
      <c r="D4892"/>
      <c r="E4892"/>
      <c r="F4892"/>
      <c r="G4892"/>
      <c r="H4892"/>
      <c r="I4892"/>
      <c r="J4892" s="183"/>
      <c r="K4892"/>
      <c r="L4892" s="184"/>
      <c r="M4892" s="184"/>
      <c r="N4892" s="183"/>
    </row>
    <row r="4893" spans="1:14" x14ac:dyDescent="0.25">
      <c r="A4893"/>
      <c r="B4893"/>
      <c r="C4893"/>
      <c r="D4893"/>
      <c r="E4893"/>
      <c r="F4893"/>
      <c r="G4893"/>
      <c r="H4893"/>
      <c r="I4893"/>
      <c r="J4893" s="183"/>
      <c r="K4893"/>
      <c r="L4893" s="184"/>
      <c r="M4893" s="184"/>
      <c r="N4893" s="183"/>
    </row>
    <row r="4894" spans="1:14" x14ac:dyDescent="0.25">
      <c r="A4894"/>
      <c r="B4894"/>
      <c r="C4894"/>
      <c r="D4894"/>
      <c r="E4894"/>
      <c r="F4894"/>
      <c r="G4894"/>
      <c r="H4894"/>
      <c r="I4894"/>
      <c r="J4894" s="183"/>
      <c r="K4894"/>
      <c r="L4894" s="184"/>
      <c r="M4894" s="184"/>
      <c r="N4894" s="183"/>
    </row>
    <row r="4895" spans="1:14" x14ac:dyDescent="0.25">
      <c r="A4895"/>
      <c r="B4895"/>
      <c r="C4895"/>
      <c r="D4895"/>
      <c r="E4895"/>
      <c r="F4895"/>
      <c r="G4895"/>
      <c r="H4895"/>
      <c r="I4895"/>
      <c r="J4895" s="183"/>
      <c r="K4895"/>
      <c r="L4895" s="184"/>
      <c r="M4895" s="184"/>
      <c r="N4895" s="183"/>
    </row>
    <row r="4896" spans="1:14" x14ac:dyDescent="0.25">
      <c r="A4896"/>
      <c r="B4896"/>
      <c r="C4896"/>
      <c r="D4896"/>
      <c r="E4896"/>
      <c r="F4896"/>
      <c r="G4896"/>
      <c r="H4896"/>
      <c r="I4896"/>
      <c r="J4896" s="183"/>
      <c r="K4896"/>
      <c r="L4896" s="184"/>
      <c r="M4896" s="184"/>
      <c r="N4896" s="183"/>
    </row>
    <row r="4897" spans="1:14" x14ac:dyDescent="0.25">
      <c r="A4897"/>
      <c r="B4897"/>
      <c r="C4897"/>
      <c r="D4897"/>
      <c r="E4897"/>
      <c r="F4897"/>
      <c r="G4897"/>
      <c r="H4897"/>
      <c r="I4897"/>
      <c r="J4897" s="183"/>
      <c r="K4897"/>
      <c r="L4897" s="184"/>
      <c r="M4897" s="184"/>
      <c r="N4897" s="183"/>
    </row>
    <row r="4898" spans="1:14" x14ac:dyDescent="0.25">
      <c r="A4898"/>
      <c r="B4898"/>
      <c r="C4898"/>
      <c r="D4898"/>
      <c r="E4898"/>
      <c r="F4898"/>
      <c r="G4898"/>
      <c r="H4898"/>
      <c r="I4898"/>
      <c r="J4898" s="183"/>
      <c r="K4898"/>
      <c r="L4898" s="184"/>
      <c r="M4898" s="184"/>
      <c r="N4898" s="183"/>
    </row>
    <row r="4899" spans="1:14" x14ac:dyDescent="0.25">
      <c r="A4899"/>
      <c r="B4899"/>
      <c r="C4899"/>
      <c r="D4899"/>
      <c r="E4899"/>
      <c r="F4899"/>
      <c r="G4899"/>
      <c r="H4899"/>
      <c r="I4899"/>
      <c r="J4899" s="183"/>
      <c r="K4899"/>
      <c r="L4899" s="184"/>
      <c r="M4899" s="184"/>
      <c r="N4899" s="183"/>
    </row>
    <row r="4900" spans="1:14" x14ac:dyDescent="0.25">
      <c r="A4900"/>
      <c r="B4900"/>
      <c r="C4900"/>
      <c r="D4900"/>
      <c r="E4900"/>
      <c r="F4900"/>
      <c r="G4900"/>
      <c r="H4900"/>
      <c r="I4900"/>
      <c r="J4900" s="183"/>
      <c r="K4900"/>
      <c r="L4900" s="184"/>
      <c r="M4900" s="184"/>
      <c r="N4900" s="183"/>
    </row>
    <row r="4901" spans="1:14" x14ac:dyDescent="0.25">
      <c r="A4901"/>
      <c r="B4901"/>
      <c r="C4901"/>
      <c r="D4901"/>
      <c r="E4901"/>
      <c r="F4901"/>
      <c r="G4901"/>
      <c r="H4901"/>
      <c r="I4901"/>
      <c r="J4901" s="183"/>
      <c r="K4901"/>
      <c r="L4901" s="184"/>
      <c r="M4901" s="184"/>
      <c r="N4901" s="183"/>
    </row>
    <row r="4902" spans="1:14" x14ac:dyDescent="0.25">
      <c r="A4902"/>
      <c r="B4902"/>
      <c r="C4902"/>
      <c r="D4902"/>
      <c r="E4902"/>
      <c r="F4902"/>
      <c r="G4902"/>
      <c r="H4902"/>
      <c r="I4902"/>
      <c r="J4902" s="183"/>
      <c r="K4902"/>
      <c r="L4902" s="184"/>
      <c r="M4902" s="184"/>
      <c r="N4902" s="183"/>
    </row>
    <row r="4903" spans="1:14" x14ac:dyDescent="0.25">
      <c r="A4903"/>
      <c r="B4903"/>
      <c r="C4903"/>
      <c r="D4903"/>
      <c r="E4903"/>
      <c r="F4903"/>
      <c r="G4903"/>
      <c r="H4903"/>
      <c r="I4903"/>
      <c r="J4903" s="183"/>
      <c r="K4903"/>
      <c r="L4903" s="184"/>
      <c r="M4903" s="184"/>
      <c r="N4903" s="183"/>
    </row>
    <row r="4904" spans="1:14" x14ac:dyDescent="0.25">
      <c r="A4904"/>
      <c r="B4904"/>
      <c r="C4904"/>
      <c r="D4904"/>
      <c r="E4904"/>
      <c r="F4904"/>
      <c r="G4904"/>
      <c r="H4904"/>
      <c r="I4904"/>
      <c r="J4904" s="183"/>
      <c r="K4904"/>
      <c r="L4904" s="184"/>
      <c r="M4904" s="184"/>
      <c r="N4904" s="183"/>
    </row>
    <row r="4905" spans="1:14" x14ac:dyDescent="0.25">
      <c r="A4905"/>
      <c r="B4905"/>
      <c r="C4905"/>
      <c r="D4905"/>
      <c r="E4905"/>
      <c r="F4905"/>
      <c r="G4905"/>
      <c r="H4905"/>
      <c r="I4905"/>
      <c r="J4905" s="183"/>
      <c r="K4905"/>
      <c r="L4905" s="184"/>
      <c r="M4905" s="184"/>
      <c r="N4905" s="183"/>
    </row>
    <row r="4906" spans="1:14" x14ac:dyDescent="0.25">
      <c r="A4906"/>
      <c r="B4906"/>
      <c r="C4906"/>
      <c r="D4906"/>
      <c r="E4906"/>
      <c r="F4906"/>
      <c r="G4906"/>
      <c r="H4906"/>
      <c r="I4906"/>
      <c r="J4906" s="183"/>
      <c r="K4906"/>
      <c r="L4906" s="184"/>
      <c r="M4906" s="184"/>
      <c r="N4906" s="183"/>
    </row>
    <row r="4907" spans="1:14" x14ac:dyDescent="0.25">
      <c r="A4907"/>
      <c r="B4907"/>
      <c r="C4907"/>
      <c r="D4907"/>
      <c r="E4907"/>
      <c r="F4907"/>
      <c r="G4907"/>
      <c r="H4907"/>
      <c r="I4907"/>
      <c r="J4907" s="183"/>
      <c r="K4907"/>
      <c r="L4907" s="184"/>
      <c r="M4907" s="184"/>
      <c r="N4907" s="183"/>
    </row>
    <row r="4908" spans="1:14" x14ac:dyDescent="0.25">
      <c r="A4908"/>
      <c r="B4908"/>
      <c r="C4908"/>
      <c r="D4908"/>
      <c r="E4908"/>
      <c r="F4908"/>
      <c r="G4908"/>
      <c r="H4908"/>
      <c r="I4908"/>
      <c r="J4908" s="183"/>
      <c r="K4908"/>
      <c r="L4908" s="184"/>
      <c r="M4908" s="184"/>
      <c r="N4908" s="183"/>
    </row>
    <row r="4909" spans="1:14" x14ac:dyDescent="0.25">
      <c r="A4909"/>
      <c r="B4909"/>
      <c r="C4909"/>
      <c r="D4909"/>
      <c r="E4909"/>
      <c r="F4909"/>
      <c r="G4909"/>
      <c r="H4909"/>
      <c r="I4909"/>
      <c r="J4909" s="183"/>
      <c r="K4909"/>
      <c r="L4909" s="184"/>
      <c r="M4909" s="184"/>
      <c r="N4909" s="183"/>
    </row>
    <row r="4910" spans="1:14" x14ac:dyDescent="0.25">
      <c r="A4910"/>
      <c r="B4910"/>
      <c r="C4910"/>
      <c r="D4910"/>
      <c r="E4910"/>
      <c r="F4910"/>
      <c r="G4910"/>
      <c r="H4910"/>
      <c r="I4910"/>
      <c r="J4910" s="183"/>
      <c r="K4910"/>
      <c r="L4910" s="184"/>
      <c r="M4910" s="184"/>
      <c r="N4910" s="183"/>
    </row>
    <row r="4911" spans="1:14" x14ac:dyDescent="0.25">
      <c r="A4911"/>
      <c r="B4911"/>
      <c r="C4911"/>
      <c r="D4911"/>
      <c r="E4911"/>
      <c r="F4911"/>
      <c r="G4911"/>
      <c r="H4911"/>
      <c r="I4911"/>
      <c r="J4911" s="183"/>
      <c r="K4911"/>
      <c r="L4911" s="184"/>
      <c r="M4911" s="184"/>
      <c r="N4911" s="183"/>
    </row>
    <row r="4912" spans="1:14" x14ac:dyDescent="0.25">
      <c r="A4912"/>
      <c r="B4912"/>
      <c r="C4912"/>
      <c r="D4912"/>
      <c r="E4912"/>
      <c r="F4912"/>
      <c r="G4912"/>
      <c r="H4912"/>
      <c r="I4912"/>
      <c r="J4912" s="183"/>
      <c r="K4912"/>
      <c r="L4912" s="184"/>
      <c r="M4912" s="184"/>
      <c r="N4912" s="183"/>
    </row>
    <row r="4913" spans="1:14" x14ac:dyDescent="0.25">
      <c r="A4913"/>
      <c r="B4913"/>
      <c r="C4913"/>
      <c r="D4913"/>
      <c r="E4913"/>
      <c r="F4913"/>
      <c r="G4913"/>
      <c r="H4913"/>
      <c r="I4913"/>
      <c r="J4913" s="183"/>
      <c r="K4913"/>
      <c r="L4913" s="184"/>
      <c r="M4913" s="184"/>
      <c r="N4913" s="183"/>
    </row>
    <row r="4914" spans="1:14" x14ac:dyDescent="0.25">
      <c r="A4914"/>
      <c r="B4914"/>
      <c r="C4914"/>
      <c r="D4914"/>
      <c r="E4914"/>
      <c r="F4914"/>
      <c r="G4914"/>
      <c r="H4914"/>
      <c r="I4914"/>
      <c r="J4914" s="183"/>
      <c r="K4914"/>
      <c r="L4914" s="184"/>
      <c r="M4914" s="184"/>
      <c r="N4914" s="183"/>
    </row>
    <row r="4915" spans="1:14" x14ac:dyDescent="0.25">
      <c r="A4915"/>
      <c r="B4915"/>
      <c r="C4915"/>
      <c r="D4915"/>
      <c r="E4915"/>
      <c r="F4915"/>
      <c r="G4915"/>
      <c r="H4915"/>
      <c r="I4915"/>
      <c r="J4915" s="183"/>
      <c r="K4915"/>
      <c r="L4915" s="184"/>
      <c r="M4915" s="184"/>
      <c r="N4915" s="183"/>
    </row>
    <row r="4916" spans="1:14" x14ac:dyDescent="0.25">
      <c r="A4916"/>
      <c r="B4916"/>
      <c r="C4916"/>
      <c r="D4916"/>
      <c r="E4916"/>
      <c r="F4916"/>
      <c r="G4916"/>
      <c r="H4916"/>
      <c r="I4916"/>
      <c r="J4916" s="183"/>
      <c r="K4916"/>
      <c r="L4916" s="184"/>
      <c r="M4916" s="184"/>
      <c r="N4916" s="183"/>
    </row>
    <row r="4917" spans="1:14" x14ac:dyDescent="0.25">
      <c r="A4917"/>
      <c r="B4917"/>
      <c r="C4917"/>
      <c r="D4917"/>
      <c r="E4917"/>
      <c r="F4917"/>
      <c r="G4917"/>
      <c r="H4917"/>
      <c r="I4917"/>
      <c r="J4917" s="183"/>
      <c r="K4917"/>
      <c r="L4917" s="184"/>
      <c r="M4917" s="184"/>
      <c r="N4917" s="183"/>
    </row>
    <row r="4918" spans="1:14" x14ac:dyDescent="0.25">
      <c r="A4918"/>
      <c r="B4918"/>
      <c r="C4918"/>
      <c r="D4918"/>
      <c r="E4918"/>
      <c r="F4918"/>
      <c r="G4918"/>
      <c r="H4918"/>
      <c r="I4918"/>
      <c r="J4918" s="183"/>
      <c r="K4918"/>
      <c r="L4918" s="184"/>
      <c r="M4918" s="184"/>
      <c r="N4918" s="183"/>
    </row>
    <row r="4919" spans="1:14" x14ac:dyDescent="0.25">
      <c r="A4919"/>
      <c r="B4919"/>
      <c r="C4919"/>
      <c r="D4919"/>
      <c r="E4919"/>
      <c r="F4919"/>
      <c r="G4919"/>
      <c r="H4919"/>
      <c r="I4919"/>
      <c r="J4919" s="183"/>
      <c r="K4919"/>
      <c r="L4919" s="184"/>
      <c r="M4919" s="184"/>
      <c r="N4919" s="183"/>
    </row>
    <row r="4920" spans="1:14" x14ac:dyDescent="0.25">
      <c r="A4920"/>
      <c r="B4920"/>
      <c r="C4920"/>
      <c r="D4920"/>
      <c r="E4920"/>
      <c r="F4920"/>
      <c r="G4920"/>
      <c r="H4920"/>
      <c r="I4920"/>
      <c r="J4920" s="183"/>
      <c r="K4920"/>
      <c r="L4920" s="184"/>
      <c r="M4920" s="184"/>
      <c r="N4920" s="183"/>
    </row>
    <row r="4921" spans="1:14" x14ac:dyDescent="0.25">
      <c r="A4921"/>
      <c r="B4921"/>
      <c r="C4921"/>
      <c r="D4921"/>
      <c r="E4921"/>
      <c r="F4921"/>
      <c r="G4921"/>
      <c r="H4921"/>
      <c r="I4921"/>
      <c r="J4921" s="183"/>
      <c r="K4921"/>
      <c r="L4921" s="184"/>
      <c r="M4921" s="184"/>
      <c r="N4921" s="183"/>
    </row>
    <row r="4922" spans="1:14" x14ac:dyDescent="0.25">
      <c r="A4922"/>
      <c r="B4922"/>
      <c r="C4922"/>
      <c r="D4922"/>
      <c r="E4922"/>
      <c r="F4922"/>
      <c r="G4922"/>
      <c r="H4922"/>
      <c r="I4922"/>
      <c r="J4922" s="183"/>
      <c r="K4922"/>
      <c r="L4922" s="184"/>
      <c r="M4922" s="184"/>
      <c r="N4922" s="183"/>
    </row>
    <row r="4923" spans="1:14" x14ac:dyDescent="0.25">
      <c r="A4923"/>
      <c r="B4923"/>
      <c r="C4923"/>
      <c r="D4923"/>
      <c r="E4923"/>
      <c r="F4923"/>
      <c r="G4923"/>
      <c r="H4923"/>
      <c r="I4923"/>
      <c r="J4923" s="183"/>
      <c r="K4923"/>
      <c r="L4923" s="184"/>
      <c r="M4923" s="184"/>
      <c r="N4923" s="183"/>
    </row>
    <row r="4924" spans="1:14" x14ac:dyDescent="0.25">
      <c r="A4924"/>
      <c r="B4924"/>
      <c r="C4924"/>
      <c r="D4924"/>
      <c r="E4924"/>
      <c r="F4924"/>
      <c r="G4924"/>
      <c r="H4924"/>
      <c r="I4924"/>
      <c r="J4924" s="183"/>
      <c r="K4924"/>
      <c r="L4924" s="184"/>
      <c r="M4924" s="184"/>
      <c r="N4924" s="183"/>
    </row>
    <row r="4925" spans="1:14" x14ac:dyDescent="0.25">
      <c r="A4925"/>
      <c r="B4925"/>
      <c r="C4925"/>
      <c r="D4925"/>
      <c r="E4925"/>
      <c r="F4925"/>
      <c r="G4925"/>
      <c r="H4925"/>
      <c r="I4925"/>
      <c r="J4925" s="183"/>
      <c r="K4925"/>
      <c r="L4925" s="184"/>
      <c r="M4925" s="184"/>
      <c r="N4925" s="183"/>
    </row>
    <row r="4926" spans="1:14" x14ac:dyDescent="0.25">
      <c r="A4926"/>
      <c r="B4926"/>
      <c r="C4926"/>
      <c r="D4926"/>
      <c r="E4926"/>
      <c r="F4926"/>
      <c r="G4926"/>
      <c r="H4926"/>
      <c r="I4926"/>
      <c r="J4926" s="183"/>
      <c r="K4926"/>
      <c r="L4926" s="184"/>
      <c r="M4926" s="184"/>
      <c r="N4926" s="183"/>
    </row>
    <row r="4927" spans="1:14" x14ac:dyDescent="0.25">
      <c r="A4927"/>
      <c r="B4927"/>
      <c r="C4927"/>
      <c r="D4927"/>
      <c r="E4927"/>
      <c r="F4927"/>
      <c r="G4927"/>
      <c r="H4927"/>
      <c r="I4927"/>
      <c r="J4927" s="183"/>
      <c r="K4927"/>
      <c r="L4927" s="184"/>
      <c r="M4927" s="184"/>
      <c r="N4927" s="183"/>
    </row>
    <row r="4928" spans="1:14" x14ac:dyDescent="0.25">
      <c r="A4928"/>
      <c r="B4928"/>
      <c r="C4928"/>
      <c r="D4928"/>
      <c r="E4928"/>
      <c r="F4928"/>
      <c r="G4928"/>
      <c r="H4928"/>
      <c r="I4928"/>
      <c r="J4928" s="183"/>
      <c r="K4928"/>
      <c r="L4928" s="184"/>
      <c r="M4928" s="184"/>
      <c r="N4928" s="183"/>
    </row>
    <row r="4929" spans="1:14" x14ac:dyDescent="0.25">
      <c r="A4929"/>
      <c r="B4929"/>
      <c r="C4929"/>
      <c r="D4929"/>
      <c r="E4929"/>
      <c r="F4929"/>
      <c r="G4929"/>
      <c r="H4929"/>
      <c r="I4929"/>
      <c r="J4929" s="183"/>
      <c r="K4929"/>
      <c r="L4929" s="184"/>
      <c r="M4929" s="184"/>
      <c r="N4929" s="183"/>
    </row>
    <row r="4930" spans="1:14" x14ac:dyDescent="0.25">
      <c r="A4930"/>
      <c r="B4930"/>
      <c r="C4930"/>
      <c r="D4930"/>
      <c r="E4930"/>
      <c r="F4930"/>
      <c r="G4930"/>
      <c r="H4930"/>
      <c r="I4930"/>
      <c r="J4930" s="183"/>
      <c r="K4930"/>
      <c r="L4930" s="184"/>
      <c r="M4930" s="184"/>
      <c r="N4930" s="183"/>
    </row>
    <row r="4931" spans="1:14" x14ac:dyDescent="0.25">
      <c r="A4931"/>
      <c r="B4931"/>
      <c r="C4931"/>
      <c r="D4931"/>
      <c r="E4931"/>
      <c r="F4931"/>
      <c r="G4931"/>
      <c r="H4931"/>
      <c r="I4931"/>
      <c r="J4931" s="183"/>
      <c r="K4931"/>
      <c r="L4931" s="184"/>
      <c r="M4931" s="184"/>
      <c r="N4931" s="183"/>
    </row>
    <row r="4932" spans="1:14" x14ac:dyDescent="0.25">
      <c r="A4932"/>
      <c r="B4932"/>
      <c r="C4932"/>
      <c r="D4932"/>
      <c r="E4932"/>
      <c r="F4932"/>
      <c r="G4932"/>
      <c r="H4932"/>
      <c r="I4932"/>
      <c r="J4932" s="183"/>
      <c r="K4932"/>
      <c r="L4932" s="184"/>
      <c r="M4932" s="184"/>
      <c r="N4932" s="183"/>
    </row>
    <row r="4933" spans="1:14" x14ac:dyDescent="0.25">
      <c r="A4933"/>
      <c r="B4933"/>
      <c r="C4933"/>
      <c r="D4933"/>
      <c r="E4933"/>
      <c r="F4933"/>
      <c r="G4933"/>
      <c r="H4933"/>
      <c r="I4933"/>
      <c r="J4933" s="183"/>
      <c r="K4933"/>
      <c r="L4933" s="184"/>
      <c r="M4933" s="184"/>
      <c r="N4933" s="183"/>
    </row>
    <row r="4934" spans="1:14" x14ac:dyDescent="0.25">
      <c r="A4934"/>
      <c r="B4934"/>
      <c r="C4934"/>
      <c r="D4934"/>
      <c r="E4934"/>
      <c r="F4934"/>
      <c r="G4934"/>
      <c r="H4934"/>
      <c r="I4934"/>
      <c r="J4934" s="183"/>
      <c r="K4934"/>
      <c r="L4934" s="184"/>
      <c r="M4934" s="184"/>
      <c r="N4934" s="183"/>
    </row>
    <row r="4935" spans="1:14" x14ac:dyDescent="0.25">
      <c r="A4935"/>
      <c r="B4935"/>
      <c r="C4935"/>
      <c r="D4935"/>
      <c r="E4935"/>
      <c r="F4935"/>
      <c r="G4935"/>
      <c r="H4935"/>
      <c r="I4935"/>
      <c r="J4935" s="183"/>
      <c r="K4935"/>
      <c r="L4935" s="184"/>
      <c r="M4935" s="184"/>
      <c r="N4935" s="183"/>
    </row>
    <row r="4936" spans="1:14" x14ac:dyDescent="0.25">
      <c r="A4936"/>
      <c r="B4936"/>
      <c r="C4936"/>
      <c r="D4936"/>
      <c r="E4936"/>
      <c r="F4936"/>
      <c r="G4936"/>
      <c r="H4936"/>
      <c r="I4936"/>
      <c r="J4936" s="183"/>
      <c r="K4936"/>
      <c r="L4936" s="184"/>
      <c r="M4936" s="184"/>
      <c r="N4936" s="183"/>
    </row>
    <row r="4937" spans="1:14" x14ac:dyDescent="0.25">
      <c r="A4937"/>
      <c r="B4937"/>
      <c r="C4937"/>
      <c r="D4937"/>
      <c r="E4937"/>
      <c r="F4937"/>
      <c r="G4937"/>
      <c r="H4937"/>
      <c r="I4937"/>
      <c r="J4937" s="183"/>
      <c r="K4937"/>
      <c r="L4937" s="184"/>
      <c r="M4937" s="184"/>
      <c r="N4937" s="183"/>
    </row>
    <row r="4938" spans="1:14" x14ac:dyDescent="0.25">
      <c r="A4938"/>
      <c r="B4938"/>
      <c r="C4938"/>
      <c r="D4938"/>
      <c r="E4938"/>
      <c r="F4938"/>
      <c r="G4938"/>
      <c r="H4938"/>
      <c r="I4938"/>
      <c r="J4938" s="183"/>
      <c r="K4938"/>
      <c r="L4938" s="184"/>
      <c r="M4938" s="184"/>
      <c r="N4938" s="183"/>
    </row>
    <row r="4939" spans="1:14" x14ac:dyDescent="0.25">
      <c r="A4939"/>
      <c r="B4939"/>
      <c r="C4939"/>
      <c r="D4939"/>
      <c r="E4939"/>
      <c r="F4939"/>
      <c r="G4939"/>
      <c r="H4939"/>
      <c r="I4939"/>
      <c r="J4939" s="183"/>
      <c r="K4939"/>
      <c r="L4939" s="184"/>
      <c r="M4939" s="184"/>
      <c r="N4939" s="183"/>
    </row>
    <row r="4940" spans="1:14" x14ac:dyDescent="0.25">
      <c r="A4940"/>
      <c r="B4940"/>
      <c r="C4940"/>
      <c r="D4940"/>
      <c r="E4940"/>
      <c r="F4940"/>
      <c r="G4940"/>
      <c r="H4940"/>
      <c r="I4940"/>
      <c r="J4940" s="183"/>
      <c r="K4940"/>
      <c r="L4940" s="184"/>
      <c r="M4940" s="184"/>
      <c r="N4940" s="183"/>
    </row>
    <row r="4941" spans="1:14" x14ac:dyDescent="0.25">
      <c r="A4941"/>
      <c r="B4941"/>
      <c r="C4941"/>
      <c r="D4941"/>
      <c r="E4941"/>
      <c r="F4941"/>
      <c r="G4941"/>
      <c r="H4941"/>
      <c r="I4941"/>
      <c r="J4941" s="183"/>
      <c r="K4941"/>
      <c r="L4941" s="184"/>
      <c r="M4941" s="184"/>
      <c r="N4941" s="183"/>
    </row>
    <row r="4942" spans="1:14" x14ac:dyDescent="0.25">
      <c r="A4942"/>
      <c r="B4942"/>
      <c r="C4942"/>
      <c r="D4942"/>
      <c r="E4942"/>
      <c r="F4942"/>
      <c r="G4942"/>
      <c r="H4942"/>
      <c r="I4942"/>
      <c r="J4942" s="183"/>
      <c r="K4942"/>
      <c r="L4942" s="184"/>
      <c r="M4942" s="184"/>
      <c r="N4942" s="183"/>
    </row>
    <row r="4943" spans="1:14" x14ac:dyDescent="0.25">
      <c r="A4943"/>
      <c r="B4943"/>
      <c r="C4943"/>
      <c r="D4943"/>
      <c r="E4943"/>
      <c r="F4943"/>
      <c r="G4943"/>
      <c r="H4943"/>
      <c r="I4943"/>
      <c r="J4943" s="183"/>
      <c r="K4943"/>
      <c r="L4943" s="184"/>
      <c r="M4943" s="184"/>
      <c r="N4943" s="183"/>
    </row>
    <row r="4944" spans="1:14" x14ac:dyDescent="0.25">
      <c r="A4944"/>
      <c r="B4944"/>
      <c r="C4944"/>
      <c r="D4944"/>
      <c r="E4944"/>
      <c r="F4944"/>
      <c r="G4944"/>
      <c r="H4944"/>
      <c r="I4944"/>
      <c r="J4944" s="183"/>
      <c r="K4944"/>
      <c r="L4944" s="184"/>
      <c r="M4944" s="184"/>
      <c r="N4944" s="183"/>
    </row>
    <row r="4945" spans="1:14" x14ac:dyDescent="0.25">
      <c r="A4945"/>
      <c r="B4945"/>
      <c r="C4945"/>
      <c r="D4945"/>
      <c r="E4945"/>
      <c r="F4945"/>
      <c r="G4945"/>
      <c r="H4945"/>
      <c r="I4945"/>
      <c r="J4945" s="183"/>
      <c r="K4945"/>
      <c r="L4945" s="184"/>
      <c r="M4945" s="184"/>
      <c r="N4945" s="183"/>
    </row>
    <row r="4946" spans="1:14" x14ac:dyDescent="0.25">
      <c r="A4946"/>
      <c r="B4946"/>
      <c r="C4946"/>
      <c r="D4946"/>
      <c r="E4946"/>
      <c r="F4946"/>
      <c r="G4946"/>
      <c r="H4946"/>
      <c r="I4946"/>
      <c r="J4946" s="183"/>
      <c r="K4946"/>
      <c r="L4946" s="184"/>
      <c r="M4946" s="184"/>
      <c r="N4946" s="183"/>
    </row>
    <row r="4947" spans="1:14" x14ac:dyDescent="0.25">
      <c r="A4947"/>
      <c r="B4947"/>
      <c r="C4947"/>
      <c r="D4947"/>
      <c r="E4947"/>
      <c r="F4947"/>
      <c r="G4947"/>
      <c r="H4947"/>
      <c r="I4947"/>
      <c r="J4947" s="183"/>
      <c r="K4947"/>
      <c r="L4947" s="184"/>
      <c r="M4947" s="184"/>
      <c r="N4947" s="183"/>
    </row>
    <row r="4948" spans="1:14" x14ac:dyDescent="0.25">
      <c r="A4948"/>
      <c r="B4948"/>
      <c r="C4948"/>
      <c r="D4948"/>
      <c r="E4948"/>
      <c r="F4948"/>
      <c r="G4948"/>
      <c r="H4948"/>
      <c r="I4948"/>
      <c r="J4948" s="183"/>
      <c r="K4948"/>
      <c r="L4948" s="184"/>
      <c r="M4948" s="184"/>
      <c r="N4948" s="183"/>
    </row>
    <row r="4949" spans="1:14" x14ac:dyDescent="0.25">
      <c r="A4949"/>
      <c r="B4949"/>
      <c r="C4949"/>
      <c r="D4949"/>
      <c r="E4949"/>
      <c r="F4949"/>
      <c r="G4949"/>
      <c r="H4949"/>
      <c r="I4949"/>
      <c r="J4949" s="183"/>
      <c r="K4949"/>
      <c r="L4949" s="184"/>
      <c r="M4949" s="184"/>
      <c r="N4949" s="183"/>
    </row>
    <row r="4950" spans="1:14" x14ac:dyDescent="0.25">
      <c r="A4950"/>
      <c r="B4950"/>
      <c r="C4950"/>
      <c r="D4950"/>
      <c r="E4950"/>
      <c r="F4950"/>
      <c r="G4950"/>
      <c r="H4950"/>
      <c r="I4950"/>
      <c r="J4950" s="183"/>
      <c r="K4950"/>
      <c r="L4950" s="184"/>
      <c r="M4950" s="184"/>
      <c r="N4950" s="183"/>
    </row>
    <row r="4951" spans="1:14" x14ac:dyDescent="0.25">
      <c r="A4951"/>
      <c r="B4951"/>
      <c r="C4951"/>
      <c r="D4951"/>
      <c r="E4951"/>
      <c r="F4951"/>
      <c r="G4951"/>
      <c r="H4951"/>
      <c r="I4951"/>
      <c r="J4951" s="183"/>
      <c r="K4951"/>
      <c r="L4951" s="184"/>
      <c r="M4951" s="184"/>
      <c r="N4951" s="183"/>
    </row>
    <row r="4952" spans="1:14" x14ac:dyDescent="0.25">
      <c r="A4952"/>
      <c r="B4952"/>
      <c r="C4952"/>
      <c r="D4952"/>
      <c r="E4952"/>
      <c r="F4952"/>
      <c r="G4952"/>
      <c r="H4952"/>
      <c r="I4952"/>
      <c r="J4952" s="183"/>
      <c r="K4952"/>
      <c r="L4952" s="184"/>
      <c r="M4952" s="184"/>
      <c r="N4952" s="183"/>
    </row>
    <row r="4953" spans="1:14" x14ac:dyDescent="0.25">
      <c r="A4953"/>
      <c r="B4953"/>
      <c r="C4953"/>
      <c r="D4953"/>
      <c r="E4953"/>
      <c r="F4953"/>
      <c r="G4953"/>
      <c r="H4953"/>
      <c r="I4953"/>
      <c r="J4953" s="183"/>
      <c r="K4953"/>
      <c r="L4953" s="184"/>
      <c r="M4953" s="184"/>
      <c r="N4953" s="183"/>
    </row>
    <row r="4954" spans="1:14" x14ac:dyDescent="0.25">
      <c r="A4954"/>
      <c r="B4954"/>
      <c r="C4954"/>
      <c r="D4954"/>
      <c r="E4954"/>
      <c r="F4954"/>
      <c r="G4954"/>
      <c r="H4954"/>
      <c r="I4954"/>
      <c r="J4954" s="183"/>
      <c r="K4954"/>
      <c r="L4954" s="184"/>
      <c r="M4954" s="184"/>
      <c r="N4954" s="183"/>
    </row>
    <row r="4955" spans="1:14" x14ac:dyDescent="0.25">
      <c r="A4955"/>
      <c r="B4955"/>
      <c r="C4955"/>
      <c r="D4955"/>
      <c r="E4955"/>
      <c r="F4955"/>
      <c r="G4955"/>
      <c r="H4955"/>
      <c r="I4955"/>
      <c r="J4955" s="183"/>
      <c r="K4955"/>
      <c r="L4955" s="184"/>
      <c r="M4955" s="184"/>
      <c r="N4955" s="183"/>
    </row>
    <row r="4956" spans="1:14" x14ac:dyDescent="0.25">
      <c r="A4956"/>
      <c r="B4956"/>
      <c r="C4956"/>
      <c r="D4956"/>
      <c r="E4956"/>
      <c r="F4956"/>
      <c r="G4956"/>
      <c r="H4956"/>
      <c r="I4956"/>
      <c r="J4956" s="183"/>
      <c r="K4956"/>
      <c r="L4956" s="184"/>
      <c r="M4956" s="184"/>
      <c r="N4956" s="183"/>
    </row>
    <row r="4957" spans="1:14" x14ac:dyDescent="0.25">
      <c r="A4957"/>
      <c r="B4957"/>
      <c r="C4957"/>
      <c r="D4957"/>
      <c r="E4957"/>
      <c r="F4957"/>
      <c r="G4957"/>
      <c r="H4957"/>
      <c r="I4957"/>
      <c r="J4957" s="183"/>
      <c r="K4957"/>
      <c r="L4957" s="184"/>
      <c r="M4957" s="184"/>
      <c r="N4957" s="183"/>
    </row>
    <row r="4958" spans="1:14" x14ac:dyDescent="0.25">
      <c r="A4958"/>
      <c r="B4958"/>
      <c r="C4958"/>
      <c r="D4958"/>
      <c r="E4958"/>
      <c r="F4958"/>
      <c r="G4958"/>
      <c r="H4958"/>
      <c r="I4958"/>
      <c r="J4958" s="183"/>
      <c r="K4958"/>
      <c r="L4958" s="184"/>
      <c r="M4958" s="184"/>
      <c r="N4958" s="183"/>
    </row>
    <row r="4959" spans="1:14" x14ac:dyDescent="0.25">
      <c r="A4959"/>
      <c r="B4959"/>
      <c r="C4959"/>
      <c r="D4959"/>
      <c r="E4959"/>
      <c r="F4959"/>
      <c r="G4959"/>
      <c r="H4959"/>
      <c r="I4959"/>
      <c r="J4959" s="183"/>
      <c r="K4959"/>
      <c r="L4959" s="184"/>
      <c r="M4959" s="184"/>
      <c r="N4959" s="183"/>
    </row>
    <row r="4960" spans="1:14" x14ac:dyDescent="0.25">
      <c r="A4960"/>
      <c r="B4960"/>
      <c r="C4960"/>
      <c r="D4960"/>
      <c r="E4960"/>
      <c r="F4960"/>
      <c r="G4960"/>
      <c r="H4960"/>
      <c r="I4960"/>
      <c r="J4960" s="183"/>
      <c r="K4960"/>
      <c r="L4960" s="184"/>
      <c r="M4960" s="184"/>
      <c r="N4960" s="183"/>
    </row>
    <row r="4961" spans="1:14" x14ac:dyDescent="0.25">
      <c r="A4961"/>
      <c r="B4961"/>
      <c r="C4961"/>
      <c r="D4961"/>
      <c r="E4961"/>
      <c r="F4961"/>
      <c r="G4961"/>
      <c r="H4961"/>
      <c r="I4961"/>
      <c r="J4961" s="183"/>
      <c r="K4961"/>
      <c r="L4961" s="184"/>
      <c r="M4961" s="184"/>
      <c r="N4961" s="183"/>
    </row>
    <row r="4962" spans="1:14" x14ac:dyDescent="0.25">
      <c r="A4962"/>
      <c r="B4962"/>
      <c r="C4962"/>
      <c r="D4962"/>
      <c r="E4962"/>
      <c r="F4962"/>
      <c r="G4962"/>
      <c r="H4962"/>
      <c r="I4962"/>
      <c r="J4962" s="183"/>
      <c r="K4962"/>
      <c r="L4962" s="184"/>
      <c r="M4962" s="184"/>
      <c r="N4962" s="183"/>
    </row>
    <row r="4963" spans="1:14" x14ac:dyDescent="0.25">
      <c r="A4963"/>
      <c r="B4963"/>
      <c r="C4963"/>
      <c r="D4963"/>
      <c r="E4963"/>
      <c r="F4963"/>
      <c r="G4963"/>
      <c r="H4963"/>
      <c r="I4963"/>
      <c r="J4963" s="183"/>
      <c r="K4963"/>
      <c r="L4963" s="184"/>
      <c r="M4963" s="184"/>
      <c r="N4963" s="183"/>
    </row>
    <row r="4964" spans="1:14" x14ac:dyDescent="0.25">
      <c r="A4964"/>
      <c r="B4964"/>
      <c r="C4964"/>
      <c r="D4964"/>
      <c r="E4964"/>
      <c r="F4964"/>
      <c r="G4964"/>
      <c r="H4964"/>
      <c r="I4964"/>
      <c r="J4964" s="183"/>
      <c r="K4964"/>
      <c r="L4964" s="184"/>
      <c r="M4964" s="184"/>
      <c r="N4964" s="183"/>
    </row>
    <row r="4965" spans="1:14" x14ac:dyDescent="0.25">
      <c r="A4965"/>
      <c r="B4965"/>
      <c r="C4965"/>
      <c r="D4965"/>
      <c r="E4965"/>
      <c r="F4965"/>
      <c r="G4965"/>
      <c r="H4965"/>
      <c r="I4965"/>
      <c r="J4965" s="183"/>
      <c r="K4965"/>
      <c r="L4965" s="184"/>
      <c r="M4965" s="184"/>
      <c r="N4965" s="183"/>
    </row>
    <row r="4966" spans="1:14" x14ac:dyDescent="0.25">
      <c r="A4966"/>
      <c r="B4966"/>
      <c r="C4966"/>
      <c r="D4966"/>
      <c r="E4966"/>
      <c r="F4966"/>
      <c r="G4966"/>
      <c r="H4966"/>
      <c r="I4966"/>
      <c r="J4966" s="183"/>
      <c r="K4966"/>
      <c r="L4966" s="184"/>
      <c r="M4966" s="184"/>
      <c r="N4966" s="183"/>
    </row>
    <row r="4967" spans="1:14" x14ac:dyDescent="0.25">
      <c r="A4967"/>
      <c r="B4967"/>
      <c r="C4967"/>
      <c r="D4967"/>
      <c r="E4967"/>
      <c r="F4967"/>
      <c r="G4967"/>
      <c r="H4967"/>
      <c r="I4967"/>
      <c r="J4967" s="183"/>
      <c r="K4967"/>
      <c r="L4967" s="184"/>
      <c r="M4967" s="184"/>
      <c r="N4967" s="183"/>
    </row>
    <row r="4968" spans="1:14" x14ac:dyDescent="0.25">
      <c r="A4968"/>
      <c r="B4968"/>
      <c r="C4968"/>
      <c r="D4968"/>
      <c r="E4968"/>
      <c r="F4968"/>
      <c r="G4968"/>
      <c r="H4968"/>
      <c r="I4968"/>
      <c r="J4968" s="183"/>
      <c r="K4968"/>
      <c r="L4968" s="184"/>
      <c r="M4968" s="184"/>
      <c r="N4968" s="183"/>
    </row>
    <row r="4969" spans="1:14" x14ac:dyDescent="0.25">
      <c r="A4969"/>
      <c r="B4969"/>
      <c r="C4969"/>
      <c r="D4969"/>
      <c r="E4969"/>
      <c r="F4969"/>
      <c r="G4969"/>
      <c r="H4969"/>
      <c r="I4969"/>
      <c r="J4969" s="183"/>
      <c r="K4969"/>
      <c r="L4969" s="184"/>
      <c r="M4969" s="184"/>
      <c r="N4969" s="183"/>
    </row>
    <row r="4970" spans="1:14" x14ac:dyDescent="0.25">
      <c r="A4970"/>
      <c r="B4970"/>
      <c r="C4970"/>
      <c r="D4970"/>
      <c r="E4970"/>
      <c r="F4970"/>
      <c r="G4970"/>
      <c r="H4970"/>
      <c r="I4970"/>
      <c r="J4970" s="183"/>
      <c r="K4970"/>
      <c r="L4970" s="184"/>
      <c r="M4970" s="184"/>
      <c r="N4970" s="183"/>
    </row>
    <row r="4971" spans="1:14" x14ac:dyDescent="0.25">
      <c r="A4971"/>
      <c r="B4971"/>
      <c r="C4971"/>
      <c r="D4971"/>
      <c r="E4971"/>
      <c r="F4971"/>
      <c r="G4971"/>
      <c r="H4971"/>
      <c r="I4971"/>
      <c r="J4971" s="183"/>
      <c r="K4971"/>
      <c r="L4971" s="184"/>
      <c r="M4971" s="184"/>
      <c r="N4971" s="183"/>
    </row>
    <row r="4972" spans="1:14" x14ac:dyDescent="0.25">
      <c r="A4972"/>
      <c r="B4972"/>
      <c r="C4972"/>
      <c r="D4972"/>
      <c r="E4972"/>
      <c r="F4972"/>
      <c r="G4972"/>
      <c r="H4972"/>
      <c r="I4972"/>
      <c r="J4972" s="183"/>
      <c r="K4972"/>
      <c r="L4972" s="184"/>
      <c r="M4972" s="184"/>
      <c r="N4972" s="183"/>
    </row>
    <row r="4973" spans="1:14" x14ac:dyDescent="0.25">
      <c r="A4973"/>
      <c r="B4973"/>
      <c r="C4973"/>
      <c r="D4973"/>
      <c r="E4973"/>
      <c r="F4973"/>
      <c r="G4973"/>
      <c r="H4973"/>
      <c r="I4973"/>
      <c r="J4973" s="183"/>
      <c r="K4973"/>
      <c r="L4973" s="184"/>
      <c r="M4973" s="184"/>
      <c r="N4973" s="183"/>
    </row>
    <row r="4974" spans="1:14" x14ac:dyDescent="0.25">
      <c r="A4974"/>
      <c r="B4974"/>
      <c r="C4974"/>
      <c r="D4974"/>
      <c r="E4974"/>
      <c r="F4974"/>
      <c r="G4974"/>
      <c r="H4974"/>
      <c r="I4974"/>
      <c r="J4974" s="183"/>
      <c r="K4974"/>
      <c r="L4974" s="184"/>
      <c r="M4974" s="184"/>
      <c r="N4974" s="183"/>
    </row>
    <row r="4975" spans="1:14" x14ac:dyDescent="0.25">
      <c r="A4975"/>
      <c r="B4975"/>
      <c r="C4975"/>
      <c r="D4975"/>
      <c r="E4975"/>
      <c r="F4975"/>
      <c r="G4975"/>
      <c r="H4975"/>
      <c r="I4975"/>
      <c r="J4975" s="183"/>
      <c r="K4975"/>
      <c r="L4975" s="184"/>
      <c r="M4975" s="184"/>
      <c r="N4975" s="183"/>
    </row>
    <row r="4976" spans="1:14" x14ac:dyDescent="0.25">
      <c r="A4976"/>
      <c r="B4976"/>
      <c r="C4976"/>
      <c r="D4976"/>
      <c r="E4976"/>
      <c r="F4976"/>
      <c r="G4976"/>
      <c r="H4976"/>
      <c r="I4976"/>
      <c r="J4976" s="183"/>
      <c r="K4976"/>
      <c r="L4976" s="184"/>
      <c r="M4976" s="184"/>
      <c r="N4976" s="183"/>
    </row>
    <row r="4977" spans="1:14" x14ac:dyDescent="0.25">
      <c r="A4977"/>
      <c r="B4977"/>
      <c r="C4977"/>
      <c r="D4977"/>
      <c r="E4977"/>
      <c r="F4977"/>
      <c r="G4977"/>
      <c r="H4977"/>
      <c r="I4977"/>
      <c r="J4977" s="183"/>
      <c r="K4977"/>
      <c r="L4977" s="184"/>
      <c r="M4977" s="184"/>
      <c r="N4977" s="183"/>
    </row>
    <row r="4978" spans="1:14" x14ac:dyDescent="0.25">
      <c r="A4978"/>
      <c r="B4978"/>
      <c r="C4978"/>
      <c r="D4978"/>
      <c r="E4978"/>
      <c r="F4978"/>
      <c r="G4978"/>
      <c r="H4978"/>
      <c r="I4978"/>
      <c r="J4978" s="183"/>
      <c r="K4978"/>
      <c r="L4978" s="184"/>
      <c r="M4978" s="184"/>
      <c r="N4978" s="183"/>
    </row>
    <row r="4979" spans="1:14" x14ac:dyDescent="0.25">
      <c r="A4979"/>
      <c r="B4979"/>
      <c r="C4979"/>
      <c r="D4979"/>
      <c r="E4979"/>
      <c r="F4979"/>
      <c r="G4979"/>
      <c r="H4979"/>
      <c r="I4979"/>
      <c r="J4979" s="183"/>
      <c r="K4979"/>
      <c r="L4979" s="184"/>
      <c r="M4979" s="184"/>
      <c r="N4979" s="183"/>
    </row>
    <row r="4980" spans="1:14" x14ac:dyDescent="0.25">
      <c r="A4980"/>
      <c r="B4980"/>
      <c r="C4980"/>
      <c r="D4980"/>
      <c r="E4980"/>
      <c r="F4980"/>
      <c r="G4980"/>
      <c r="H4980"/>
      <c r="I4980"/>
      <c r="J4980" s="183"/>
      <c r="K4980"/>
      <c r="L4980" s="184"/>
      <c r="M4980" s="184"/>
      <c r="N4980" s="183"/>
    </row>
    <row r="4981" spans="1:14" x14ac:dyDescent="0.25">
      <c r="A4981"/>
      <c r="B4981"/>
      <c r="C4981"/>
      <c r="D4981"/>
      <c r="E4981"/>
      <c r="F4981"/>
      <c r="G4981"/>
      <c r="H4981"/>
      <c r="I4981"/>
      <c r="J4981" s="183"/>
      <c r="K4981"/>
      <c r="L4981" s="184"/>
      <c r="M4981" s="184"/>
      <c r="N4981" s="183"/>
    </row>
    <row r="4982" spans="1:14" x14ac:dyDescent="0.25">
      <c r="A4982"/>
      <c r="B4982"/>
      <c r="C4982"/>
      <c r="D4982"/>
      <c r="E4982"/>
      <c r="F4982"/>
      <c r="G4982"/>
      <c r="H4982"/>
      <c r="I4982"/>
      <c r="J4982" s="183"/>
      <c r="K4982"/>
      <c r="L4982" s="184"/>
      <c r="M4982" s="184"/>
      <c r="N4982" s="183"/>
    </row>
    <row r="4983" spans="1:14" x14ac:dyDescent="0.25">
      <c r="A4983"/>
      <c r="B4983"/>
      <c r="C4983"/>
      <c r="D4983"/>
      <c r="E4983"/>
      <c r="F4983"/>
      <c r="G4983"/>
      <c r="H4983"/>
      <c r="I4983"/>
      <c r="J4983" s="183"/>
      <c r="K4983"/>
      <c r="L4983" s="184"/>
      <c r="M4983" s="184"/>
      <c r="N4983" s="183"/>
    </row>
    <row r="4984" spans="1:14" x14ac:dyDescent="0.25">
      <c r="A4984"/>
      <c r="B4984"/>
      <c r="C4984"/>
      <c r="D4984"/>
      <c r="E4984"/>
      <c r="F4984"/>
      <c r="G4984"/>
      <c r="H4984"/>
      <c r="I4984"/>
      <c r="J4984" s="183"/>
      <c r="K4984"/>
      <c r="L4984" s="184"/>
      <c r="M4984" s="184"/>
      <c r="N4984" s="183"/>
    </row>
    <row r="4985" spans="1:14" x14ac:dyDescent="0.25">
      <c r="A4985"/>
      <c r="B4985"/>
      <c r="C4985"/>
      <c r="D4985"/>
      <c r="E4985"/>
      <c r="F4985"/>
      <c r="G4985"/>
      <c r="H4985"/>
      <c r="I4985"/>
      <c r="J4985" s="183"/>
      <c r="K4985"/>
      <c r="L4985" s="184"/>
      <c r="M4985" s="184"/>
      <c r="N4985" s="183"/>
    </row>
    <row r="4986" spans="1:14" x14ac:dyDescent="0.25">
      <c r="A4986"/>
      <c r="B4986"/>
      <c r="C4986"/>
      <c r="D4986"/>
      <c r="E4986"/>
      <c r="F4986"/>
      <c r="G4986"/>
      <c r="H4986"/>
      <c r="I4986"/>
      <c r="J4986" s="183"/>
      <c r="K4986"/>
      <c r="L4986" s="184"/>
      <c r="M4986" s="184"/>
      <c r="N4986" s="183"/>
    </row>
    <row r="4987" spans="1:14" x14ac:dyDescent="0.25">
      <c r="A4987"/>
      <c r="B4987"/>
      <c r="C4987"/>
      <c r="D4987"/>
      <c r="E4987"/>
      <c r="F4987"/>
      <c r="G4987"/>
      <c r="H4987"/>
      <c r="I4987"/>
      <c r="J4987" s="183"/>
      <c r="K4987"/>
      <c r="L4987" s="184"/>
      <c r="M4987" s="184"/>
      <c r="N4987" s="183"/>
    </row>
    <row r="4988" spans="1:14" x14ac:dyDescent="0.25">
      <c r="A4988"/>
      <c r="B4988"/>
      <c r="C4988"/>
      <c r="D4988"/>
      <c r="E4988"/>
      <c r="F4988"/>
      <c r="G4988"/>
      <c r="H4988"/>
      <c r="I4988"/>
      <c r="J4988" s="183"/>
      <c r="K4988"/>
      <c r="L4988" s="184"/>
      <c r="M4988" s="184"/>
      <c r="N4988" s="183"/>
    </row>
    <row r="4989" spans="1:14" x14ac:dyDescent="0.25">
      <c r="A4989"/>
      <c r="B4989"/>
      <c r="C4989"/>
      <c r="D4989"/>
      <c r="E4989"/>
      <c r="F4989"/>
      <c r="G4989"/>
      <c r="H4989"/>
      <c r="I4989"/>
      <c r="J4989" s="183"/>
      <c r="K4989"/>
      <c r="L4989" s="184"/>
      <c r="M4989" s="184"/>
      <c r="N4989" s="183"/>
    </row>
    <row r="4990" spans="1:14" x14ac:dyDescent="0.25">
      <c r="A4990"/>
      <c r="B4990"/>
      <c r="C4990"/>
      <c r="D4990"/>
      <c r="E4990"/>
      <c r="F4990"/>
      <c r="G4990"/>
      <c r="H4990"/>
      <c r="I4990"/>
      <c r="J4990" s="183"/>
      <c r="K4990"/>
      <c r="L4990" s="184"/>
      <c r="M4990" s="184"/>
      <c r="N4990" s="183"/>
    </row>
    <row r="4991" spans="1:14" x14ac:dyDescent="0.25">
      <c r="A4991"/>
      <c r="B4991"/>
      <c r="C4991"/>
      <c r="D4991"/>
      <c r="E4991"/>
      <c r="F4991"/>
      <c r="G4991"/>
      <c r="H4991"/>
      <c r="I4991"/>
      <c r="J4991" s="183"/>
      <c r="K4991"/>
      <c r="L4991" s="184"/>
      <c r="M4991" s="184"/>
      <c r="N4991" s="183"/>
    </row>
    <row r="4992" spans="1:14" x14ac:dyDescent="0.25">
      <c r="A4992"/>
      <c r="B4992"/>
      <c r="C4992"/>
      <c r="D4992"/>
      <c r="E4992"/>
      <c r="F4992"/>
      <c r="G4992"/>
      <c r="H4992"/>
      <c r="I4992"/>
      <c r="J4992" s="183"/>
      <c r="K4992"/>
      <c r="L4992" s="184"/>
      <c r="M4992" s="184"/>
      <c r="N4992" s="183"/>
    </row>
    <row r="4993" spans="1:14" x14ac:dyDescent="0.25">
      <c r="A4993"/>
      <c r="B4993"/>
      <c r="C4993"/>
      <c r="D4993"/>
      <c r="E4993"/>
      <c r="F4993"/>
      <c r="G4993"/>
      <c r="H4993"/>
      <c r="I4993"/>
      <c r="J4993" s="183"/>
      <c r="K4993"/>
      <c r="L4993" s="184"/>
      <c r="M4993" s="184"/>
      <c r="N4993" s="183"/>
    </row>
    <row r="4994" spans="1:14" x14ac:dyDescent="0.25">
      <c r="A4994"/>
      <c r="B4994"/>
      <c r="C4994"/>
      <c r="D4994"/>
      <c r="E4994"/>
      <c r="F4994"/>
      <c r="G4994"/>
      <c r="H4994"/>
      <c r="I4994"/>
      <c r="J4994" s="183"/>
      <c r="K4994"/>
      <c r="L4994" s="184"/>
      <c r="M4994" s="184"/>
      <c r="N4994" s="183"/>
    </row>
    <row r="4995" spans="1:14" x14ac:dyDescent="0.25">
      <c r="A4995"/>
      <c r="B4995"/>
      <c r="C4995"/>
      <c r="D4995"/>
      <c r="E4995"/>
      <c r="F4995"/>
      <c r="G4995"/>
      <c r="H4995"/>
      <c r="I4995"/>
      <c r="J4995" s="183"/>
      <c r="K4995"/>
      <c r="L4995" s="184"/>
      <c r="M4995" s="184"/>
      <c r="N4995" s="183"/>
    </row>
    <row r="4996" spans="1:14" x14ac:dyDescent="0.25">
      <c r="A4996"/>
      <c r="B4996"/>
      <c r="C4996"/>
      <c r="D4996"/>
      <c r="E4996"/>
      <c r="F4996"/>
      <c r="G4996"/>
      <c r="H4996"/>
      <c r="I4996"/>
      <c r="J4996" s="183"/>
      <c r="K4996"/>
      <c r="L4996" s="184"/>
      <c r="M4996" s="184"/>
      <c r="N4996" s="183"/>
    </row>
    <row r="4997" spans="1:14" x14ac:dyDescent="0.25">
      <c r="A4997"/>
      <c r="B4997"/>
      <c r="C4997"/>
      <c r="D4997"/>
      <c r="E4997"/>
      <c r="F4997"/>
      <c r="G4997"/>
      <c r="H4997"/>
      <c r="I4997"/>
      <c r="J4997" s="183"/>
      <c r="K4997"/>
      <c r="L4997" s="184"/>
      <c r="M4997" s="184"/>
      <c r="N4997" s="183"/>
    </row>
    <row r="4998" spans="1:14" x14ac:dyDescent="0.25">
      <c r="A4998"/>
      <c r="B4998"/>
      <c r="C4998"/>
      <c r="D4998"/>
      <c r="E4998"/>
      <c r="F4998"/>
      <c r="G4998"/>
      <c r="H4998"/>
      <c r="I4998"/>
      <c r="J4998" s="183"/>
      <c r="K4998"/>
      <c r="L4998" s="184"/>
      <c r="M4998" s="184"/>
      <c r="N4998" s="183"/>
    </row>
    <row r="4999" spans="1:14" x14ac:dyDescent="0.25">
      <c r="A4999"/>
      <c r="B4999"/>
      <c r="C4999"/>
      <c r="D4999"/>
      <c r="E4999"/>
      <c r="F4999"/>
      <c r="G4999"/>
      <c r="H4999"/>
      <c r="I4999"/>
      <c r="J4999" s="183"/>
      <c r="K4999"/>
      <c r="L4999" s="184"/>
      <c r="M4999" s="184"/>
      <c r="N4999" s="183"/>
    </row>
    <row r="5000" spans="1:14" x14ac:dyDescent="0.25">
      <c r="A5000"/>
      <c r="B5000"/>
      <c r="C5000"/>
      <c r="D5000"/>
      <c r="E5000"/>
      <c r="F5000"/>
      <c r="G5000"/>
      <c r="H5000"/>
      <c r="I5000"/>
      <c r="J5000" s="183"/>
      <c r="K5000"/>
      <c r="L5000" s="184"/>
      <c r="M5000" s="184"/>
      <c r="N5000" s="183"/>
    </row>
    <row r="5001" spans="1:14" x14ac:dyDescent="0.25">
      <c r="A5001"/>
      <c r="B5001"/>
      <c r="C5001"/>
      <c r="D5001"/>
      <c r="E5001"/>
      <c r="F5001"/>
      <c r="G5001"/>
      <c r="H5001"/>
      <c r="I5001"/>
      <c r="J5001" s="183"/>
      <c r="K5001"/>
      <c r="L5001" s="184"/>
      <c r="M5001" s="184"/>
      <c r="N5001" s="183"/>
    </row>
    <row r="5002" spans="1:14" x14ac:dyDescent="0.25">
      <c r="A5002"/>
      <c r="B5002"/>
      <c r="C5002"/>
      <c r="D5002"/>
      <c r="E5002"/>
      <c r="F5002"/>
      <c r="G5002"/>
      <c r="H5002"/>
      <c r="I5002"/>
      <c r="J5002" s="183"/>
      <c r="K5002"/>
      <c r="L5002" s="184"/>
      <c r="M5002" s="184"/>
      <c r="N5002" s="183"/>
    </row>
    <row r="5003" spans="1:14" x14ac:dyDescent="0.25">
      <c r="A5003"/>
      <c r="B5003"/>
      <c r="C5003"/>
      <c r="D5003"/>
      <c r="E5003"/>
      <c r="F5003"/>
      <c r="G5003"/>
      <c r="H5003"/>
      <c r="I5003"/>
      <c r="J5003" s="183"/>
      <c r="K5003"/>
      <c r="L5003" s="184"/>
      <c r="M5003" s="184"/>
      <c r="N5003" s="183"/>
    </row>
    <row r="5004" spans="1:14" x14ac:dyDescent="0.25">
      <c r="A5004"/>
      <c r="B5004"/>
      <c r="C5004"/>
      <c r="D5004"/>
      <c r="E5004"/>
      <c r="F5004"/>
      <c r="G5004"/>
      <c r="H5004"/>
      <c r="I5004"/>
      <c r="J5004" s="183"/>
      <c r="K5004"/>
      <c r="L5004" s="184"/>
      <c r="M5004" s="184"/>
      <c r="N5004" s="183"/>
    </row>
    <row r="5005" spans="1:14" x14ac:dyDescent="0.25">
      <c r="A5005"/>
      <c r="B5005"/>
      <c r="C5005"/>
      <c r="D5005"/>
      <c r="E5005"/>
      <c r="F5005"/>
      <c r="G5005"/>
      <c r="H5005"/>
      <c r="I5005"/>
      <c r="J5005" s="183"/>
      <c r="K5005"/>
      <c r="L5005" s="184"/>
      <c r="M5005" s="184"/>
      <c r="N5005" s="183"/>
    </row>
    <row r="5006" spans="1:14" x14ac:dyDescent="0.25">
      <c r="A5006"/>
      <c r="B5006"/>
      <c r="C5006"/>
      <c r="D5006"/>
      <c r="E5006"/>
      <c r="F5006"/>
      <c r="G5006"/>
      <c r="H5006"/>
      <c r="I5006"/>
      <c r="J5006" s="183"/>
      <c r="K5006"/>
      <c r="L5006" s="184"/>
      <c r="M5006" s="184"/>
      <c r="N5006" s="183"/>
    </row>
    <row r="5007" spans="1:14" x14ac:dyDescent="0.25">
      <c r="A5007"/>
      <c r="B5007"/>
      <c r="C5007"/>
      <c r="D5007"/>
      <c r="E5007"/>
      <c r="F5007"/>
      <c r="G5007"/>
      <c r="H5007"/>
      <c r="I5007"/>
      <c r="J5007" s="183"/>
      <c r="K5007"/>
      <c r="L5007" s="184"/>
      <c r="M5007" s="184"/>
      <c r="N5007" s="183"/>
    </row>
    <row r="5008" spans="1:14" x14ac:dyDescent="0.25">
      <c r="A5008"/>
      <c r="B5008"/>
      <c r="C5008"/>
      <c r="D5008"/>
      <c r="E5008"/>
      <c r="F5008"/>
      <c r="G5008"/>
      <c r="H5008"/>
      <c r="I5008"/>
      <c r="J5008" s="183"/>
      <c r="K5008"/>
      <c r="L5008" s="184"/>
      <c r="M5008" s="184"/>
      <c r="N5008" s="183"/>
    </row>
    <row r="5009" spans="1:14" x14ac:dyDescent="0.25">
      <c r="A5009"/>
      <c r="B5009"/>
      <c r="C5009"/>
      <c r="D5009"/>
      <c r="E5009"/>
      <c r="F5009"/>
      <c r="G5009"/>
      <c r="H5009"/>
      <c r="I5009"/>
      <c r="J5009" s="183"/>
      <c r="K5009"/>
      <c r="L5009" s="184"/>
      <c r="M5009" s="184"/>
      <c r="N5009" s="183"/>
    </row>
    <row r="5010" spans="1:14" x14ac:dyDescent="0.25">
      <c r="A5010"/>
      <c r="B5010"/>
      <c r="C5010"/>
      <c r="D5010"/>
      <c r="E5010"/>
      <c r="F5010"/>
      <c r="G5010"/>
      <c r="H5010"/>
      <c r="I5010"/>
      <c r="J5010" s="183"/>
      <c r="K5010"/>
      <c r="L5010" s="184"/>
      <c r="M5010" s="184"/>
      <c r="N5010" s="183"/>
    </row>
    <row r="5011" spans="1:14" x14ac:dyDescent="0.25">
      <c r="A5011"/>
      <c r="B5011"/>
      <c r="C5011"/>
      <c r="D5011"/>
      <c r="E5011"/>
      <c r="F5011"/>
      <c r="G5011"/>
      <c r="H5011"/>
      <c r="I5011"/>
      <c r="J5011" s="183"/>
      <c r="K5011"/>
      <c r="L5011" s="184"/>
      <c r="M5011" s="184"/>
      <c r="N5011" s="183"/>
    </row>
    <row r="5012" spans="1:14" x14ac:dyDescent="0.25">
      <c r="A5012"/>
      <c r="B5012"/>
      <c r="C5012"/>
      <c r="D5012"/>
      <c r="E5012"/>
      <c r="F5012"/>
      <c r="G5012"/>
      <c r="H5012"/>
      <c r="I5012"/>
      <c r="J5012" s="183"/>
      <c r="K5012"/>
      <c r="L5012" s="184"/>
      <c r="M5012" s="184"/>
      <c r="N5012" s="183"/>
    </row>
    <row r="5013" spans="1:14" x14ac:dyDescent="0.25">
      <c r="A5013"/>
      <c r="B5013"/>
      <c r="C5013"/>
      <c r="D5013"/>
      <c r="E5013"/>
      <c r="F5013"/>
      <c r="G5013"/>
      <c r="H5013"/>
      <c r="I5013"/>
      <c r="J5013" s="183"/>
      <c r="K5013"/>
      <c r="L5013" s="184"/>
      <c r="M5013" s="184"/>
      <c r="N5013" s="183"/>
    </row>
    <row r="5014" spans="1:14" x14ac:dyDescent="0.25">
      <c r="A5014"/>
      <c r="B5014"/>
      <c r="C5014"/>
      <c r="D5014"/>
      <c r="E5014"/>
      <c r="F5014"/>
      <c r="G5014"/>
      <c r="H5014"/>
      <c r="I5014"/>
      <c r="J5014" s="183"/>
      <c r="K5014"/>
      <c r="L5014" s="184"/>
      <c r="M5014" s="184"/>
      <c r="N5014" s="183"/>
    </row>
    <row r="5015" spans="1:14" x14ac:dyDescent="0.25">
      <c r="A5015"/>
      <c r="B5015"/>
      <c r="C5015"/>
      <c r="D5015"/>
      <c r="E5015"/>
      <c r="F5015"/>
      <c r="G5015"/>
      <c r="H5015"/>
      <c r="I5015"/>
      <c r="J5015" s="183"/>
      <c r="K5015"/>
      <c r="L5015" s="184"/>
      <c r="M5015" s="184"/>
      <c r="N5015" s="183"/>
    </row>
    <row r="5016" spans="1:14" x14ac:dyDescent="0.25">
      <c r="A5016"/>
      <c r="B5016"/>
      <c r="C5016"/>
      <c r="D5016"/>
      <c r="E5016"/>
      <c r="F5016"/>
      <c r="G5016"/>
      <c r="H5016"/>
      <c r="I5016"/>
      <c r="J5016" s="183"/>
      <c r="K5016"/>
      <c r="L5016" s="184"/>
      <c r="M5016" s="184"/>
      <c r="N5016" s="183"/>
    </row>
    <row r="5017" spans="1:14" x14ac:dyDescent="0.25">
      <c r="A5017"/>
      <c r="B5017"/>
      <c r="C5017"/>
      <c r="D5017"/>
      <c r="E5017"/>
      <c r="F5017"/>
      <c r="G5017"/>
      <c r="H5017"/>
      <c r="I5017"/>
      <c r="J5017" s="183"/>
      <c r="K5017"/>
      <c r="L5017" s="184"/>
      <c r="M5017" s="184"/>
      <c r="N5017" s="183"/>
    </row>
    <row r="5018" spans="1:14" x14ac:dyDescent="0.25">
      <c r="A5018"/>
      <c r="B5018"/>
      <c r="C5018"/>
      <c r="D5018"/>
      <c r="E5018"/>
      <c r="F5018"/>
      <c r="G5018"/>
      <c r="H5018"/>
      <c r="I5018"/>
      <c r="J5018" s="183"/>
      <c r="K5018"/>
      <c r="L5018" s="184"/>
      <c r="M5018" s="184"/>
      <c r="N5018" s="183"/>
    </row>
    <row r="5019" spans="1:14" x14ac:dyDescent="0.25">
      <c r="A5019"/>
      <c r="B5019"/>
      <c r="C5019"/>
      <c r="D5019"/>
      <c r="E5019"/>
      <c r="F5019"/>
      <c r="G5019"/>
      <c r="H5019"/>
      <c r="I5019"/>
      <c r="J5019" s="183"/>
      <c r="K5019"/>
      <c r="L5019" s="184"/>
      <c r="M5019" s="184"/>
      <c r="N5019" s="183"/>
    </row>
    <row r="5020" spans="1:14" x14ac:dyDescent="0.25">
      <c r="A5020"/>
      <c r="B5020"/>
      <c r="C5020"/>
      <c r="D5020"/>
      <c r="E5020"/>
      <c r="F5020"/>
      <c r="G5020"/>
      <c r="H5020"/>
      <c r="I5020"/>
      <c r="J5020" s="183"/>
      <c r="K5020"/>
      <c r="L5020" s="184"/>
      <c r="M5020" s="184"/>
      <c r="N5020" s="183"/>
    </row>
    <row r="5021" spans="1:14" x14ac:dyDescent="0.25">
      <c r="A5021"/>
      <c r="B5021"/>
      <c r="C5021"/>
      <c r="D5021"/>
      <c r="E5021"/>
      <c r="F5021"/>
      <c r="G5021"/>
      <c r="H5021"/>
      <c r="I5021"/>
      <c r="J5021" s="183"/>
      <c r="K5021"/>
      <c r="L5021" s="184"/>
      <c r="M5021" s="184"/>
      <c r="N5021" s="183"/>
    </row>
    <row r="5022" spans="1:14" x14ac:dyDescent="0.25">
      <c r="A5022"/>
      <c r="B5022"/>
      <c r="C5022"/>
      <c r="D5022"/>
      <c r="E5022"/>
      <c r="F5022"/>
      <c r="G5022"/>
      <c r="H5022"/>
      <c r="I5022"/>
      <c r="J5022" s="183"/>
      <c r="K5022"/>
      <c r="L5022" s="184"/>
      <c r="M5022" s="184"/>
      <c r="N5022" s="183"/>
    </row>
    <row r="5023" spans="1:14" x14ac:dyDescent="0.25">
      <c r="A5023"/>
      <c r="B5023"/>
      <c r="C5023"/>
      <c r="D5023"/>
      <c r="E5023"/>
      <c r="F5023"/>
      <c r="G5023"/>
      <c r="H5023"/>
      <c r="I5023"/>
      <c r="J5023" s="183"/>
      <c r="K5023"/>
      <c r="L5023" s="184"/>
      <c r="M5023" s="184"/>
      <c r="N5023" s="183"/>
    </row>
    <row r="5024" spans="1:14" x14ac:dyDescent="0.25">
      <c r="A5024"/>
      <c r="B5024"/>
      <c r="C5024"/>
      <c r="D5024"/>
      <c r="E5024"/>
      <c r="F5024"/>
      <c r="G5024"/>
      <c r="H5024"/>
      <c r="I5024"/>
      <c r="J5024" s="183"/>
      <c r="K5024"/>
      <c r="L5024" s="184"/>
      <c r="M5024" s="184"/>
      <c r="N5024" s="183"/>
    </row>
    <row r="5025" spans="1:14" x14ac:dyDescent="0.25">
      <c r="A5025"/>
      <c r="B5025"/>
      <c r="C5025"/>
      <c r="D5025"/>
      <c r="E5025"/>
      <c r="F5025"/>
      <c r="G5025"/>
      <c r="H5025"/>
      <c r="I5025"/>
      <c r="J5025" s="183"/>
      <c r="K5025"/>
      <c r="L5025" s="184"/>
      <c r="M5025" s="184"/>
      <c r="N5025" s="183"/>
    </row>
    <row r="5026" spans="1:14" x14ac:dyDescent="0.25">
      <c r="A5026"/>
      <c r="B5026"/>
      <c r="C5026"/>
      <c r="D5026"/>
      <c r="E5026"/>
      <c r="F5026"/>
      <c r="G5026"/>
      <c r="H5026"/>
      <c r="I5026"/>
      <c r="J5026" s="183"/>
      <c r="K5026"/>
      <c r="L5026" s="184"/>
      <c r="M5026" s="184"/>
      <c r="N5026" s="183"/>
    </row>
    <row r="5027" spans="1:14" x14ac:dyDescent="0.25">
      <c r="A5027"/>
      <c r="B5027"/>
      <c r="C5027"/>
      <c r="D5027"/>
      <c r="E5027"/>
      <c r="F5027"/>
      <c r="G5027"/>
      <c r="H5027"/>
      <c r="I5027"/>
      <c r="J5027" s="183"/>
      <c r="K5027"/>
      <c r="L5027" s="184"/>
      <c r="M5027" s="184"/>
      <c r="N5027" s="183"/>
    </row>
    <row r="5028" spans="1:14" x14ac:dyDescent="0.25">
      <c r="A5028"/>
      <c r="B5028"/>
      <c r="C5028"/>
      <c r="D5028"/>
      <c r="E5028"/>
      <c r="F5028"/>
      <c r="G5028"/>
      <c r="H5028"/>
      <c r="I5028"/>
      <c r="J5028" s="183"/>
      <c r="K5028"/>
      <c r="L5028" s="184"/>
      <c r="M5028" s="184"/>
      <c r="N5028" s="183"/>
    </row>
    <row r="5029" spans="1:14" x14ac:dyDescent="0.25">
      <c r="A5029"/>
      <c r="B5029"/>
      <c r="C5029"/>
      <c r="D5029"/>
      <c r="E5029"/>
      <c r="F5029"/>
      <c r="G5029"/>
      <c r="H5029"/>
      <c r="I5029"/>
      <c r="J5029" s="183"/>
      <c r="K5029"/>
      <c r="L5029" s="184"/>
      <c r="M5029" s="184"/>
      <c r="N5029" s="183"/>
    </row>
    <row r="5030" spans="1:14" x14ac:dyDescent="0.25">
      <c r="A5030"/>
      <c r="B5030"/>
      <c r="C5030"/>
      <c r="D5030"/>
      <c r="E5030"/>
      <c r="F5030"/>
      <c r="G5030"/>
      <c r="H5030"/>
      <c r="I5030"/>
      <c r="J5030" s="183"/>
      <c r="K5030"/>
      <c r="L5030" s="184"/>
      <c r="M5030" s="184"/>
      <c r="N5030" s="183"/>
    </row>
    <row r="5031" spans="1:14" x14ac:dyDescent="0.25">
      <c r="A5031"/>
      <c r="B5031"/>
      <c r="C5031"/>
      <c r="D5031"/>
      <c r="E5031"/>
      <c r="F5031"/>
      <c r="G5031"/>
      <c r="H5031"/>
      <c r="I5031"/>
      <c r="J5031" s="183"/>
      <c r="K5031"/>
      <c r="L5031" s="184"/>
      <c r="M5031" s="184"/>
      <c r="N5031" s="183"/>
    </row>
    <row r="5032" spans="1:14" x14ac:dyDescent="0.25">
      <c r="A5032"/>
      <c r="B5032"/>
      <c r="C5032"/>
      <c r="D5032"/>
      <c r="E5032"/>
      <c r="F5032"/>
      <c r="G5032"/>
      <c r="H5032"/>
      <c r="I5032"/>
      <c r="J5032" s="183"/>
      <c r="K5032"/>
      <c r="L5032" s="184"/>
      <c r="M5032" s="184"/>
      <c r="N5032" s="183"/>
    </row>
    <row r="5033" spans="1:14" x14ac:dyDescent="0.25">
      <c r="A5033"/>
      <c r="B5033"/>
      <c r="C5033"/>
      <c r="D5033"/>
      <c r="E5033"/>
      <c r="F5033"/>
      <c r="G5033"/>
      <c r="H5033"/>
      <c r="I5033"/>
      <c r="J5033" s="183"/>
      <c r="K5033"/>
      <c r="L5033" s="184"/>
      <c r="M5033" s="184"/>
      <c r="N5033" s="183"/>
    </row>
    <row r="5034" spans="1:14" x14ac:dyDescent="0.25">
      <c r="A5034"/>
      <c r="B5034"/>
      <c r="C5034"/>
      <c r="D5034"/>
      <c r="E5034"/>
      <c r="F5034"/>
      <c r="G5034"/>
      <c r="H5034"/>
      <c r="I5034"/>
      <c r="J5034" s="183"/>
      <c r="K5034"/>
      <c r="L5034" s="184"/>
      <c r="M5034" s="184"/>
      <c r="N5034" s="183"/>
    </row>
    <row r="5035" spans="1:14" x14ac:dyDescent="0.25">
      <c r="A5035"/>
      <c r="B5035"/>
      <c r="C5035"/>
      <c r="D5035"/>
      <c r="E5035"/>
      <c r="F5035"/>
      <c r="G5035"/>
      <c r="H5035"/>
      <c r="I5035"/>
      <c r="J5035" s="183"/>
      <c r="K5035"/>
      <c r="L5035" s="184"/>
      <c r="M5035" s="184"/>
      <c r="N5035" s="183"/>
    </row>
    <row r="5036" spans="1:14" x14ac:dyDescent="0.25">
      <c r="A5036"/>
      <c r="B5036"/>
      <c r="C5036"/>
      <c r="D5036"/>
      <c r="E5036"/>
      <c r="F5036"/>
      <c r="G5036"/>
      <c r="H5036"/>
      <c r="I5036"/>
      <c r="J5036" s="183"/>
      <c r="K5036"/>
      <c r="L5036" s="184"/>
      <c r="M5036" s="184"/>
      <c r="N5036" s="183"/>
    </row>
    <row r="5037" spans="1:14" x14ac:dyDescent="0.25">
      <c r="A5037"/>
      <c r="B5037"/>
      <c r="C5037"/>
      <c r="D5037"/>
      <c r="E5037"/>
      <c r="F5037"/>
      <c r="G5037"/>
      <c r="H5037"/>
      <c r="I5037"/>
      <c r="J5037" s="183"/>
      <c r="K5037"/>
      <c r="L5037" s="184"/>
      <c r="M5037" s="184"/>
      <c r="N5037" s="183"/>
    </row>
    <row r="5038" spans="1:14" x14ac:dyDescent="0.25">
      <c r="A5038"/>
      <c r="B5038"/>
      <c r="C5038"/>
      <c r="D5038"/>
      <c r="E5038"/>
      <c r="F5038"/>
      <c r="G5038"/>
      <c r="H5038"/>
      <c r="I5038"/>
      <c r="J5038" s="183"/>
      <c r="K5038"/>
      <c r="L5038" s="184"/>
      <c r="M5038" s="184"/>
      <c r="N5038" s="183"/>
    </row>
    <row r="5039" spans="1:14" x14ac:dyDescent="0.25">
      <c r="A5039"/>
      <c r="B5039"/>
      <c r="C5039"/>
      <c r="D5039"/>
      <c r="E5039"/>
      <c r="F5039"/>
      <c r="G5039"/>
      <c r="H5039"/>
      <c r="I5039"/>
      <c r="J5039" s="183"/>
      <c r="K5039"/>
      <c r="L5039" s="184"/>
      <c r="M5039" s="184"/>
      <c r="N5039" s="183"/>
    </row>
    <row r="5040" spans="1:14" x14ac:dyDescent="0.25">
      <c r="A5040"/>
      <c r="B5040"/>
      <c r="C5040"/>
      <c r="D5040"/>
      <c r="E5040"/>
      <c r="F5040"/>
      <c r="G5040"/>
      <c r="H5040"/>
      <c r="I5040"/>
      <c r="J5040" s="183"/>
      <c r="K5040"/>
      <c r="L5040" s="184"/>
      <c r="M5040" s="184"/>
      <c r="N5040" s="183"/>
    </row>
    <row r="5041" spans="1:14" x14ac:dyDescent="0.25">
      <c r="A5041"/>
      <c r="B5041"/>
      <c r="C5041"/>
      <c r="D5041"/>
      <c r="E5041"/>
      <c r="F5041"/>
      <c r="G5041"/>
      <c r="H5041"/>
      <c r="I5041"/>
      <c r="J5041" s="183"/>
      <c r="K5041"/>
      <c r="L5041" s="184"/>
      <c r="M5041" s="184"/>
      <c r="N5041" s="183"/>
    </row>
    <row r="5042" spans="1:14" x14ac:dyDescent="0.25">
      <c r="A5042"/>
      <c r="B5042"/>
      <c r="C5042"/>
      <c r="D5042"/>
      <c r="E5042"/>
      <c r="F5042"/>
      <c r="G5042"/>
      <c r="H5042"/>
      <c r="I5042"/>
      <c r="J5042" s="183"/>
      <c r="K5042"/>
      <c r="L5042" s="184"/>
      <c r="M5042" s="184"/>
      <c r="N5042" s="183"/>
    </row>
    <row r="5043" spans="1:14" x14ac:dyDescent="0.25">
      <c r="A5043"/>
      <c r="B5043"/>
      <c r="C5043"/>
      <c r="D5043"/>
      <c r="E5043"/>
      <c r="F5043"/>
      <c r="G5043"/>
      <c r="H5043"/>
      <c r="I5043"/>
      <c r="J5043" s="183"/>
      <c r="K5043"/>
      <c r="L5043" s="184"/>
      <c r="M5043" s="184"/>
      <c r="N5043" s="183"/>
    </row>
    <row r="5044" spans="1:14" x14ac:dyDescent="0.25">
      <c r="A5044"/>
      <c r="B5044"/>
      <c r="C5044"/>
      <c r="D5044"/>
      <c r="E5044"/>
      <c r="F5044"/>
      <c r="G5044"/>
      <c r="H5044"/>
      <c r="I5044"/>
      <c r="J5044" s="183"/>
      <c r="K5044"/>
      <c r="L5044" s="184"/>
      <c r="M5044" s="184"/>
      <c r="N5044" s="183"/>
    </row>
    <row r="5045" spans="1:14" x14ac:dyDescent="0.25">
      <c r="A5045"/>
      <c r="B5045"/>
      <c r="C5045"/>
      <c r="D5045"/>
      <c r="E5045"/>
      <c r="F5045"/>
      <c r="G5045"/>
      <c r="H5045"/>
      <c r="I5045"/>
      <c r="J5045" s="183"/>
      <c r="K5045"/>
      <c r="L5045" s="184"/>
      <c r="M5045" s="184"/>
      <c r="N5045" s="183"/>
    </row>
    <row r="5046" spans="1:14" x14ac:dyDescent="0.25">
      <c r="A5046"/>
      <c r="B5046"/>
      <c r="C5046"/>
      <c r="D5046"/>
      <c r="E5046"/>
      <c r="F5046"/>
      <c r="G5046"/>
      <c r="H5046"/>
      <c r="I5046"/>
      <c r="J5046" s="183"/>
      <c r="K5046"/>
      <c r="L5046" s="184"/>
      <c r="M5046" s="184"/>
      <c r="N5046" s="183"/>
    </row>
    <row r="5047" spans="1:14" x14ac:dyDescent="0.25">
      <c r="A5047"/>
      <c r="B5047"/>
      <c r="C5047"/>
      <c r="D5047"/>
      <c r="E5047"/>
      <c r="F5047"/>
      <c r="G5047"/>
      <c r="H5047"/>
      <c r="I5047"/>
      <c r="J5047" s="183"/>
      <c r="K5047"/>
      <c r="L5047" s="184"/>
      <c r="M5047" s="184"/>
      <c r="N5047" s="183"/>
    </row>
    <row r="5048" spans="1:14" x14ac:dyDescent="0.25">
      <c r="A5048"/>
      <c r="B5048"/>
      <c r="C5048"/>
      <c r="D5048"/>
      <c r="E5048"/>
      <c r="F5048"/>
      <c r="G5048"/>
      <c r="H5048"/>
      <c r="I5048"/>
      <c r="J5048" s="183"/>
      <c r="K5048"/>
      <c r="L5048" s="184"/>
      <c r="M5048" s="184"/>
      <c r="N5048" s="183"/>
    </row>
    <row r="5049" spans="1:14" x14ac:dyDescent="0.25">
      <c r="A5049"/>
      <c r="B5049"/>
      <c r="C5049"/>
      <c r="D5049"/>
      <c r="E5049"/>
      <c r="F5049"/>
      <c r="G5049"/>
      <c r="H5049"/>
      <c r="I5049"/>
      <c r="J5049" s="183"/>
      <c r="K5049"/>
      <c r="L5049" s="184"/>
      <c r="M5049" s="184"/>
      <c r="N5049" s="183"/>
    </row>
    <row r="5050" spans="1:14" x14ac:dyDescent="0.25">
      <c r="A5050"/>
      <c r="B5050"/>
      <c r="C5050"/>
      <c r="D5050"/>
      <c r="E5050"/>
      <c r="F5050"/>
      <c r="G5050"/>
      <c r="H5050"/>
      <c r="I5050"/>
      <c r="J5050" s="183"/>
      <c r="K5050"/>
      <c r="L5050" s="184"/>
      <c r="M5050" s="184"/>
      <c r="N5050" s="183"/>
    </row>
    <row r="5051" spans="1:14" x14ac:dyDescent="0.25">
      <c r="A5051"/>
      <c r="B5051"/>
      <c r="C5051"/>
      <c r="D5051"/>
      <c r="E5051"/>
      <c r="F5051"/>
      <c r="G5051"/>
      <c r="H5051"/>
      <c r="I5051"/>
      <c r="J5051" s="183"/>
      <c r="K5051"/>
      <c r="L5051" s="184"/>
      <c r="M5051" s="184"/>
      <c r="N5051" s="183"/>
    </row>
    <row r="5052" spans="1:14" x14ac:dyDescent="0.25">
      <c r="A5052"/>
      <c r="B5052"/>
      <c r="C5052"/>
      <c r="D5052"/>
      <c r="E5052"/>
      <c r="F5052"/>
      <c r="G5052"/>
      <c r="H5052"/>
      <c r="I5052"/>
      <c r="J5052" s="183"/>
      <c r="K5052"/>
      <c r="L5052" s="184"/>
      <c r="M5052" s="184"/>
      <c r="N5052" s="183"/>
    </row>
    <row r="5053" spans="1:14" x14ac:dyDescent="0.25">
      <c r="A5053"/>
      <c r="B5053"/>
      <c r="C5053"/>
      <c r="D5053"/>
      <c r="E5053"/>
      <c r="F5053"/>
      <c r="G5053"/>
      <c r="H5053"/>
      <c r="I5053"/>
      <c r="J5053" s="183"/>
      <c r="K5053"/>
      <c r="L5053" s="184"/>
      <c r="M5053" s="184"/>
      <c r="N5053" s="183"/>
    </row>
    <row r="5054" spans="1:14" x14ac:dyDescent="0.25">
      <c r="A5054"/>
      <c r="B5054"/>
      <c r="C5054"/>
      <c r="D5054"/>
      <c r="E5054"/>
      <c r="F5054"/>
      <c r="G5054"/>
      <c r="H5054"/>
      <c r="I5054"/>
      <c r="J5054" s="183"/>
      <c r="K5054"/>
      <c r="L5054" s="184"/>
      <c r="M5054" s="184"/>
      <c r="N5054" s="183"/>
    </row>
    <row r="5055" spans="1:14" x14ac:dyDescent="0.25">
      <c r="A5055"/>
      <c r="B5055"/>
      <c r="C5055"/>
      <c r="D5055"/>
      <c r="E5055"/>
      <c r="F5055"/>
      <c r="G5055"/>
      <c r="H5055"/>
      <c r="I5055"/>
      <c r="J5055" s="183"/>
      <c r="K5055"/>
      <c r="L5055" s="184"/>
      <c r="M5055" s="184"/>
      <c r="N5055" s="183"/>
    </row>
    <row r="5056" spans="1:14" x14ac:dyDescent="0.25">
      <c r="A5056"/>
      <c r="B5056"/>
      <c r="C5056"/>
      <c r="D5056"/>
      <c r="E5056"/>
      <c r="F5056"/>
      <c r="G5056"/>
      <c r="H5056"/>
      <c r="I5056"/>
      <c r="J5056" s="183"/>
      <c r="K5056"/>
      <c r="L5056" s="184"/>
      <c r="M5056" s="184"/>
      <c r="N5056" s="183"/>
    </row>
    <row r="5057" spans="1:14" x14ac:dyDescent="0.25">
      <c r="A5057"/>
      <c r="B5057"/>
      <c r="C5057"/>
      <c r="D5057"/>
      <c r="E5057"/>
      <c r="F5057"/>
      <c r="G5057"/>
      <c r="H5057"/>
      <c r="I5057"/>
      <c r="J5057" s="183"/>
      <c r="K5057"/>
      <c r="L5057" s="184"/>
      <c r="M5057" s="184"/>
      <c r="N5057" s="183"/>
    </row>
    <row r="5058" spans="1:14" x14ac:dyDescent="0.25">
      <c r="A5058"/>
      <c r="B5058"/>
      <c r="C5058"/>
      <c r="D5058"/>
      <c r="E5058"/>
      <c r="F5058"/>
      <c r="G5058"/>
      <c r="H5058"/>
      <c r="I5058"/>
      <c r="J5058" s="183"/>
      <c r="K5058"/>
      <c r="L5058" s="184"/>
      <c r="M5058" s="184"/>
      <c r="N5058" s="183"/>
    </row>
    <row r="5059" spans="1:14" x14ac:dyDescent="0.25">
      <c r="A5059"/>
      <c r="B5059"/>
      <c r="C5059"/>
      <c r="D5059"/>
      <c r="E5059"/>
      <c r="F5059"/>
      <c r="G5059"/>
      <c r="H5059"/>
      <c r="I5059"/>
      <c r="J5059" s="183"/>
      <c r="K5059"/>
      <c r="L5059" s="184"/>
      <c r="M5059" s="184"/>
      <c r="N5059" s="183"/>
    </row>
    <row r="5060" spans="1:14" x14ac:dyDescent="0.25">
      <c r="A5060"/>
      <c r="B5060"/>
      <c r="C5060"/>
      <c r="D5060"/>
      <c r="E5060"/>
      <c r="F5060"/>
      <c r="G5060"/>
      <c r="H5060"/>
      <c r="I5060"/>
      <c r="J5060" s="183"/>
      <c r="K5060"/>
      <c r="L5060" s="184"/>
      <c r="M5060" s="184"/>
      <c r="N5060" s="183"/>
    </row>
    <row r="5061" spans="1:14" x14ac:dyDescent="0.25">
      <c r="A5061"/>
      <c r="B5061"/>
      <c r="C5061"/>
      <c r="D5061"/>
      <c r="E5061"/>
      <c r="F5061"/>
      <c r="G5061"/>
      <c r="H5061"/>
      <c r="I5061"/>
      <c r="J5061" s="183"/>
      <c r="K5061"/>
      <c r="L5061" s="184"/>
      <c r="M5061" s="184"/>
      <c r="N5061" s="183"/>
    </row>
    <row r="5062" spans="1:14" x14ac:dyDescent="0.25">
      <c r="A5062"/>
      <c r="B5062"/>
      <c r="C5062"/>
      <c r="D5062"/>
      <c r="E5062"/>
      <c r="F5062"/>
      <c r="G5062"/>
      <c r="H5062"/>
      <c r="I5062"/>
      <c r="J5062" s="183"/>
      <c r="K5062"/>
      <c r="L5062" s="184"/>
      <c r="M5062" s="184"/>
      <c r="N5062" s="183"/>
    </row>
    <row r="5063" spans="1:14" x14ac:dyDescent="0.25">
      <c r="A5063"/>
      <c r="B5063"/>
      <c r="C5063"/>
      <c r="D5063"/>
      <c r="E5063"/>
      <c r="F5063"/>
      <c r="G5063"/>
      <c r="H5063"/>
      <c r="I5063"/>
      <c r="J5063" s="183"/>
      <c r="K5063"/>
      <c r="L5063" s="184"/>
      <c r="M5063" s="184"/>
      <c r="N5063" s="183"/>
    </row>
    <row r="5064" spans="1:14" x14ac:dyDescent="0.25">
      <c r="A5064"/>
      <c r="B5064"/>
      <c r="C5064"/>
      <c r="D5064"/>
      <c r="E5064"/>
      <c r="F5064"/>
      <c r="G5064"/>
      <c r="H5064"/>
      <c r="I5064"/>
      <c r="J5064" s="183"/>
      <c r="K5064"/>
      <c r="L5064" s="184"/>
      <c r="M5064" s="184"/>
      <c r="N5064" s="183"/>
    </row>
    <row r="5065" spans="1:14" x14ac:dyDescent="0.25">
      <c r="A5065"/>
      <c r="B5065"/>
      <c r="C5065"/>
      <c r="D5065"/>
      <c r="E5065"/>
      <c r="F5065"/>
      <c r="G5065"/>
      <c r="H5065"/>
      <c r="I5065"/>
      <c r="J5065" s="183"/>
      <c r="K5065"/>
      <c r="L5065" s="184"/>
      <c r="M5065" s="184"/>
      <c r="N5065" s="183"/>
    </row>
    <row r="5066" spans="1:14" x14ac:dyDescent="0.25">
      <c r="A5066"/>
      <c r="B5066"/>
      <c r="C5066"/>
      <c r="D5066"/>
      <c r="E5066"/>
      <c r="F5066"/>
      <c r="G5066"/>
      <c r="H5066"/>
      <c r="I5066"/>
      <c r="J5066" s="183"/>
      <c r="K5066"/>
      <c r="L5066" s="184"/>
      <c r="M5066" s="184"/>
      <c r="N5066" s="183"/>
    </row>
    <row r="5067" spans="1:14" x14ac:dyDescent="0.25">
      <c r="A5067"/>
      <c r="B5067"/>
      <c r="C5067"/>
      <c r="D5067"/>
      <c r="E5067"/>
      <c r="F5067"/>
      <c r="G5067"/>
      <c r="H5067"/>
      <c r="I5067"/>
      <c r="J5067" s="183"/>
      <c r="K5067"/>
      <c r="L5067" s="184"/>
      <c r="M5067" s="184"/>
      <c r="N5067" s="183"/>
    </row>
    <row r="5068" spans="1:14" x14ac:dyDescent="0.25">
      <c r="A5068"/>
      <c r="B5068"/>
      <c r="C5068"/>
      <c r="D5068"/>
      <c r="E5068"/>
      <c r="F5068"/>
      <c r="G5068"/>
      <c r="H5068"/>
      <c r="I5068"/>
      <c r="J5068" s="183"/>
      <c r="K5068"/>
      <c r="L5068" s="184"/>
      <c r="M5068" s="184"/>
      <c r="N5068" s="183"/>
    </row>
    <row r="5069" spans="1:14" x14ac:dyDescent="0.25">
      <c r="A5069"/>
      <c r="B5069"/>
      <c r="C5069"/>
      <c r="D5069"/>
      <c r="E5069"/>
      <c r="F5069"/>
      <c r="G5069"/>
      <c r="H5069"/>
      <c r="I5069"/>
      <c r="J5069" s="183"/>
      <c r="K5069"/>
      <c r="L5069" s="184"/>
      <c r="M5069" s="184"/>
      <c r="N5069" s="183"/>
    </row>
    <row r="5070" spans="1:14" x14ac:dyDescent="0.25">
      <c r="A5070"/>
      <c r="B5070"/>
      <c r="C5070"/>
      <c r="D5070"/>
      <c r="E5070"/>
      <c r="F5070"/>
      <c r="G5070"/>
      <c r="H5070"/>
      <c r="I5070"/>
      <c r="J5070" s="183"/>
      <c r="K5070"/>
      <c r="L5070" s="184"/>
      <c r="M5070" s="184"/>
      <c r="N5070" s="183"/>
    </row>
    <row r="5071" spans="1:14" x14ac:dyDescent="0.25">
      <c r="A5071"/>
      <c r="B5071"/>
      <c r="C5071"/>
      <c r="D5071"/>
      <c r="E5071"/>
      <c r="F5071"/>
      <c r="G5071"/>
      <c r="H5071"/>
      <c r="I5071"/>
      <c r="J5071" s="183"/>
      <c r="K5071"/>
      <c r="L5071" s="184"/>
      <c r="M5071" s="184"/>
      <c r="N5071" s="183"/>
    </row>
    <row r="5072" spans="1:14" x14ac:dyDescent="0.25">
      <c r="A5072"/>
      <c r="B5072"/>
      <c r="C5072"/>
      <c r="D5072"/>
      <c r="E5072"/>
      <c r="F5072"/>
      <c r="G5072"/>
      <c r="H5072"/>
      <c r="I5072"/>
      <c r="J5072" s="183"/>
      <c r="K5072"/>
      <c r="L5072" s="184"/>
      <c r="M5072" s="184"/>
      <c r="N5072" s="183"/>
    </row>
    <row r="5073" spans="1:14" x14ac:dyDescent="0.25">
      <c r="A5073"/>
      <c r="B5073"/>
      <c r="C5073"/>
      <c r="D5073"/>
      <c r="E5073"/>
      <c r="F5073"/>
      <c r="G5073"/>
      <c r="H5073"/>
      <c r="I5073"/>
      <c r="J5073" s="183"/>
      <c r="K5073"/>
      <c r="L5073" s="184"/>
      <c r="M5073" s="184"/>
      <c r="N5073" s="183"/>
    </row>
    <row r="5074" spans="1:14" x14ac:dyDescent="0.25">
      <c r="A5074"/>
      <c r="B5074"/>
      <c r="C5074"/>
      <c r="D5074"/>
      <c r="E5074"/>
      <c r="F5074"/>
      <c r="G5074"/>
      <c r="H5074"/>
      <c r="I5074"/>
      <c r="J5074" s="183"/>
      <c r="K5074"/>
      <c r="L5074" s="184"/>
      <c r="M5074" s="184"/>
      <c r="N5074" s="183"/>
    </row>
    <row r="5075" spans="1:14" x14ac:dyDescent="0.25">
      <c r="A5075"/>
      <c r="B5075"/>
      <c r="C5075"/>
      <c r="D5075"/>
      <c r="E5075"/>
      <c r="F5075"/>
      <c r="G5075"/>
      <c r="H5075"/>
      <c r="I5075"/>
      <c r="J5075" s="183"/>
      <c r="K5075"/>
      <c r="L5075" s="184"/>
      <c r="M5075" s="184"/>
      <c r="N5075" s="183"/>
    </row>
    <row r="5076" spans="1:14" x14ac:dyDescent="0.25">
      <c r="A5076"/>
      <c r="B5076"/>
      <c r="C5076"/>
      <c r="D5076"/>
      <c r="E5076"/>
      <c r="F5076"/>
      <c r="G5076"/>
      <c r="H5076"/>
      <c r="I5076"/>
      <c r="J5076" s="183"/>
      <c r="K5076"/>
      <c r="L5076" s="184"/>
      <c r="M5076" s="184"/>
      <c r="N5076" s="183"/>
    </row>
    <row r="5077" spans="1:14" x14ac:dyDescent="0.25">
      <c r="A5077"/>
      <c r="B5077"/>
      <c r="C5077"/>
      <c r="D5077"/>
      <c r="E5077"/>
      <c r="F5077"/>
      <c r="G5077"/>
      <c r="H5077"/>
      <c r="I5077"/>
      <c r="J5077" s="183"/>
      <c r="K5077"/>
      <c r="L5077" s="184"/>
      <c r="M5077" s="184"/>
      <c r="N5077" s="183"/>
    </row>
    <row r="5078" spans="1:14" x14ac:dyDescent="0.25">
      <c r="A5078"/>
      <c r="B5078"/>
      <c r="C5078"/>
      <c r="D5078"/>
      <c r="E5078"/>
      <c r="F5078"/>
      <c r="G5078"/>
      <c r="H5078"/>
      <c r="I5078"/>
      <c r="J5078" s="183"/>
      <c r="K5078"/>
      <c r="L5078" s="184"/>
      <c r="M5078" s="184"/>
      <c r="N5078" s="183"/>
    </row>
    <row r="5079" spans="1:14" x14ac:dyDescent="0.25">
      <c r="A5079"/>
      <c r="B5079"/>
      <c r="C5079"/>
      <c r="D5079"/>
      <c r="E5079"/>
      <c r="F5079"/>
      <c r="G5079"/>
      <c r="H5079"/>
      <c r="I5079"/>
      <c r="J5079" s="183"/>
      <c r="K5079"/>
      <c r="L5079" s="184"/>
      <c r="M5079" s="184"/>
      <c r="N5079" s="183"/>
    </row>
    <row r="5080" spans="1:14" x14ac:dyDescent="0.25">
      <c r="A5080"/>
      <c r="B5080"/>
      <c r="C5080"/>
      <c r="D5080"/>
      <c r="E5080"/>
      <c r="F5080"/>
      <c r="G5080"/>
      <c r="H5080"/>
      <c r="I5080"/>
      <c r="J5080" s="183"/>
      <c r="K5080"/>
      <c r="L5080" s="184"/>
      <c r="M5080" s="184"/>
      <c r="N5080" s="183"/>
    </row>
    <row r="5081" spans="1:14" x14ac:dyDescent="0.25">
      <c r="A5081"/>
      <c r="B5081"/>
      <c r="C5081"/>
      <c r="D5081"/>
      <c r="E5081"/>
      <c r="F5081"/>
      <c r="G5081"/>
      <c r="H5081"/>
      <c r="I5081"/>
      <c r="J5081" s="183"/>
      <c r="K5081"/>
      <c r="L5081" s="184"/>
      <c r="M5081" s="184"/>
      <c r="N5081" s="183"/>
    </row>
    <row r="5082" spans="1:14" x14ac:dyDescent="0.25">
      <c r="A5082"/>
      <c r="B5082"/>
      <c r="C5082"/>
      <c r="D5082"/>
      <c r="E5082"/>
      <c r="F5082"/>
      <c r="G5082"/>
      <c r="H5082"/>
      <c r="I5082"/>
      <c r="J5082" s="183"/>
      <c r="K5082"/>
      <c r="L5082" s="184"/>
      <c r="M5082" s="184"/>
      <c r="N5082" s="183"/>
    </row>
    <row r="5083" spans="1:14" x14ac:dyDescent="0.25">
      <c r="A5083"/>
      <c r="B5083"/>
      <c r="C5083"/>
      <c r="D5083"/>
      <c r="E5083"/>
      <c r="F5083"/>
      <c r="G5083"/>
      <c r="H5083"/>
      <c r="I5083"/>
      <c r="J5083" s="183"/>
      <c r="K5083"/>
      <c r="L5083" s="184"/>
      <c r="M5083" s="184"/>
      <c r="N5083" s="183"/>
    </row>
    <row r="5084" spans="1:14" x14ac:dyDescent="0.25">
      <c r="A5084"/>
      <c r="B5084"/>
      <c r="C5084"/>
      <c r="D5084"/>
      <c r="E5084"/>
      <c r="F5084"/>
      <c r="G5084"/>
      <c r="H5084"/>
      <c r="I5084"/>
      <c r="J5084" s="183"/>
      <c r="K5084"/>
      <c r="L5084" s="184"/>
      <c r="M5084" s="184"/>
      <c r="N5084" s="183"/>
    </row>
    <row r="5085" spans="1:14" x14ac:dyDescent="0.25">
      <c r="A5085"/>
      <c r="B5085"/>
      <c r="C5085"/>
      <c r="D5085"/>
      <c r="E5085"/>
      <c r="F5085"/>
      <c r="G5085"/>
      <c r="H5085"/>
      <c r="I5085"/>
      <c r="J5085" s="183"/>
      <c r="K5085"/>
      <c r="L5085" s="184"/>
      <c r="M5085" s="184"/>
      <c r="N5085" s="183"/>
    </row>
    <row r="5086" spans="1:14" x14ac:dyDescent="0.25">
      <c r="A5086"/>
      <c r="B5086"/>
      <c r="C5086"/>
      <c r="D5086"/>
      <c r="E5086"/>
      <c r="F5086"/>
      <c r="G5086"/>
      <c r="H5086"/>
      <c r="I5086"/>
      <c r="J5086" s="183"/>
      <c r="K5086"/>
      <c r="L5086" s="184"/>
      <c r="M5086" s="184"/>
      <c r="N5086" s="183"/>
    </row>
    <row r="5087" spans="1:14" x14ac:dyDescent="0.25">
      <c r="A5087"/>
      <c r="B5087"/>
      <c r="C5087"/>
      <c r="D5087"/>
      <c r="E5087"/>
      <c r="F5087"/>
      <c r="G5087"/>
      <c r="H5087"/>
      <c r="I5087"/>
      <c r="J5087" s="183"/>
      <c r="K5087"/>
      <c r="L5087" s="184"/>
      <c r="M5087" s="184"/>
      <c r="N5087" s="183"/>
    </row>
    <row r="5088" spans="1:14" x14ac:dyDescent="0.25">
      <c r="A5088"/>
      <c r="B5088"/>
      <c r="C5088"/>
      <c r="D5088"/>
      <c r="E5088"/>
      <c r="F5088"/>
      <c r="G5088"/>
      <c r="H5088"/>
      <c r="I5088"/>
      <c r="J5088" s="183"/>
      <c r="K5088"/>
      <c r="L5088" s="184"/>
      <c r="M5088" s="184"/>
      <c r="N5088" s="183"/>
    </row>
    <row r="5089" spans="1:14" x14ac:dyDescent="0.25">
      <c r="A5089"/>
      <c r="B5089"/>
      <c r="C5089"/>
      <c r="D5089"/>
      <c r="E5089"/>
      <c r="F5089"/>
      <c r="G5089"/>
      <c r="H5089"/>
      <c r="I5089"/>
      <c r="J5089" s="183"/>
      <c r="K5089"/>
      <c r="L5089" s="184"/>
      <c r="M5089" s="184"/>
      <c r="N5089" s="183"/>
    </row>
    <row r="5090" spans="1:14" x14ac:dyDescent="0.25">
      <c r="A5090"/>
      <c r="B5090"/>
      <c r="C5090"/>
      <c r="D5090"/>
      <c r="E5090"/>
      <c r="F5090"/>
      <c r="G5090"/>
      <c r="H5090"/>
      <c r="I5090"/>
      <c r="J5090" s="183"/>
      <c r="K5090"/>
      <c r="L5090" s="184"/>
      <c r="M5090" s="184"/>
      <c r="N5090" s="183"/>
    </row>
    <row r="5091" spans="1:14" x14ac:dyDescent="0.25">
      <c r="A5091"/>
      <c r="B5091"/>
      <c r="C5091"/>
      <c r="D5091"/>
      <c r="E5091"/>
      <c r="F5091"/>
      <c r="G5091"/>
      <c r="H5091"/>
      <c r="I5091"/>
      <c r="J5091" s="183"/>
      <c r="K5091"/>
      <c r="L5091" s="184"/>
      <c r="M5091" s="184"/>
      <c r="N5091" s="183"/>
    </row>
    <row r="5092" spans="1:14" x14ac:dyDescent="0.25">
      <c r="A5092"/>
      <c r="B5092"/>
      <c r="C5092"/>
      <c r="D5092"/>
      <c r="E5092"/>
      <c r="F5092"/>
      <c r="G5092"/>
      <c r="H5092"/>
      <c r="I5092"/>
      <c r="J5092" s="183"/>
      <c r="K5092"/>
      <c r="L5092" s="184"/>
      <c r="M5092" s="184"/>
      <c r="N5092" s="183"/>
    </row>
    <row r="5093" spans="1:14" x14ac:dyDescent="0.25">
      <c r="A5093"/>
      <c r="B5093"/>
      <c r="C5093"/>
      <c r="D5093"/>
      <c r="E5093"/>
      <c r="F5093"/>
      <c r="G5093"/>
      <c r="H5093"/>
      <c r="I5093"/>
      <c r="J5093" s="183"/>
      <c r="K5093"/>
      <c r="L5093" s="184"/>
      <c r="M5093" s="184"/>
      <c r="N5093" s="183"/>
    </row>
    <row r="5094" spans="1:14" x14ac:dyDescent="0.25">
      <c r="A5094"/>
      <c r="B5094"/>
      <c r="C5094"/>
      <c r="D5094"/>
      <c r="E5094"/>
      <c r="F5094"/>
      <c r="G5094"/>
      <c r="H5094"/>
      <c r="I5094"/>
      <c r="J5094" s="183"/>
      <c r="K5094"/>
      <c r="L5094" s="184"/>
      <c r="M5094" s="184"/>
      <c r="N5094" s="183"/>
    </row>
    <row r="5095" spans="1:14" x14ac:dyDescent="0.25">
      <c r="A5095"/>
      <c r="B5095"/>
      <c r="C5095"/>
      <c r="D5095"/>
      <c r="E5095"/>
      <c r="F5095"/>
      <c r="G5095"/>
      <c r="H5095"/>
      <c r="I5095"/>
      <c r="J5095" s="183"/>
      <c r="K5095"/>
      <c r="L5095" s="184"/>
      <c r="M5095" s="184"/>
      <c r="N5095" s="183"/>
    </row>
    <row r="5096" spans="1:14" x14ac:dyDescent="0.25">
      <c r="A5096"/>
      <c r="B5096"/>
      <c r="C5096"/>
      <c r="D5096"/>
      <c r="E5096"/>
      <c r="F5096"/>
      <c r="G5096"/>
      <c r="H5096"/>
      <c r="I5096"/>
      <c r="J5096" s="183"/>
      <c r="K5096"/>
      <c r="L5096" s="184"/>
      <c r="M5096" s="184"/>
      <c r="N5096" s="183"/>
    </row>
    <row r="5097" spans="1:14" x14ac:dyDescent="0.25">
      <c r="A5097"/>
      <c r="B5097"/>
      <c r="C5097"/>
      <c r="D5097"/>
      <c r="E5097"/>
      <c r="F5097"/>
      <c r="G5097"/>
      <c r="H5097"/>
      <c r="I5097"/>
      <c r="J5097" s="183"/>
      <c r="K5097"/>
      <c r="L5097" s="184"/>
      <c r="M5097" s="184"/>
      <c r="N5097" s="183"/>
    </row>
    <row r="5098" spans="1:14" x14ac:dyDescent="0.25">
      <c r="A5098"/>
      <c r="B5098"/>
      <c r="C5098"/>
      <c r="D5098"/>
      <c r="E5098"/>
      <c r="F5098"/>
      <c r="G5098"/>
      <c r="H5098"/>
      <c r="I5098"/>
      <c r="J5098" s="183"/>
      <c r="K5098"/>
      <c r="L5098" s="184"/>
      <c r="M5098" s="184"/>
      <c r="N5098" s="183"/>
    </row>
    <row r="5099" spans="1:14" x14ac:dyDescent="0.25">
      <c r="A5099"/>
      <c r="B5099"/>
      <c r="C5099"/>
      <c r="D5099"/>
      <c r="E5099"/>
      <c r="F5099"/>
      <c r="G5099"/>
      <c r="H5099"/>
      <c r="I5099"/>
      <c r="J5099" s="183"/>
      <c r="K5099"/>
      <c r="L5099" s="184"/>
      <c r="M5099" s="184"/>
      <c r="N5099" s="183"/>
    </row>
    <row r="5100" spans="1:14" x14ac:dyDescent="0.25">
      <c r="A5100"/>
      <c r="B5100"/>
      <c r="C5100"/>
      <c r="D5100"/>
      <c r="E5100"/>
      <c r="F5100"/>
      <c r="G5100"/>
      <c r="H5100"/>
      <c r="I5100"/>
      <c r="J5100" s="183"/>
      <c r="K5100"/>
      <c r="L5100" s="184"/>
      <c r="M5100" s="184"/>
      <c r="N5100" s="183"/>
    </row>
    <row r="5101" spans="1:14" x14ac:dyDescent="0.25">
      <c r="A5101"/>
      <c r="B5101"/>
      <c r="C5101"/>
      <c r="D5101"/>
      <c r="E5101"/>
      <c r="F5101"/>
      <c r="G5101"/>
      <c r="H5101"/>
      <c r="I5101"/>
      <c r="J5101" s="183"/>
      <c r="K5101"/>
      <c r="L5101" s="184"/>
      <c r="M5101" s="184"/>
      <c r="N5101" s="183"/>
    </row>
    <row r="5102" spans="1:14" x14ac:dyDescent="0.25">
      <c r="A5102"/>
      <c r="B5102"/>
      <c r="C5102"/>
      <c r="D5102"/>
      <c r="E5102"/>
      <c r="F5102"/>
      <c r="G5102"/>
      <c r="H5102"/>
      <c r="I5102"/>
      <c r="J5102" s="183"/>
      <c r="K5102"/>
      <c r="L5102" s="184"/>
      <c r="M5102" s="184"/>
      <c r="N5102" s="183"/>
    </row>
    <row r="5103" spans="1:14" x14ac:dyDescent="0.25">
      <c r="A5103"/>
      <c r="B5103"/>
      <c r="C5103"/>
      <c r="D5103"/>
      <c r="E5103"/>
      <c r="F5103"/>
      <c r="G5103"/>
      <c r="H5103"/>
      <c r="I5103"/>
      <c r="J5103" s="183"/>
      <c r="K5103"/>
      <c r="L5103" s="184"/>
      <c r="M5103" s="184"/>
      <c r="N5103" s="183"/>
    </row>
    <row r="5104" spans="1:14" x14ac:dyDescent="0.25">
      <c r="A5104"/>
      <c r="B5104"/>
      <c r="C5104"/>
      <c r="D5104"/>
      <c r="E5104"/>
      <c r="F5104"/>
      <c r="G5104"/>
      <c r="H5104"/>
      <c r="I5104"/>
      <c r="J5104" s="183"/>
      <c r="K5104"/>
      <c r="L5104" s="184"/>
      <c r="M5104" s="184"/>
      <c r="N5104" s="183"/>
    </row>
    <row r="5105" spans="1:14" x14ac:dyDescent="0.25">
      <c r="A5105"/>
      <c r="B5105"/>
      <c r="C5105"/>
      <c r="D5105"/>
      <c r="E5105"/>
      <c r="F5105"/>
      <c r="G5105"/>
      <c r="H5105"/>
      <c r="I5105"/>
      <c r="J5105" s="183"/>
      <c r="K5105"/>
      <c r="L5105" s="184"/>
      <c r="M5105" s="184"/>
      <c r="N5105" s="183"/>
    </row>
    <row r="5106" spans="1:14" x14ac:dyDescent="0.25">
      <c r="A5106"/>
      <c r="B5106"/>
      <c r="C5106"/>
      <c r="D5106"/>
      <c r="E5106"/>
      <c r="F5106"/>
      <c r="G5106"/>
      <c r="H5106"/>
      <c r="I5106"/>
      <c r="J5106" s="183"/>
      <c r="K5106"/>
      <c r="L5106" s="184"/>
      <c r="M5106" s="184"/>
      <c r="N5106" s="183"/>
    </row>
    <row r="5107" spans="1:14" x14ac:dyDescent="0.25">
      <c r="A5107"/>
      <c r="B5107"/>
      <c r="C5107"/>
      <c r="D5107"/>
      <c r="E5107"/>
      <c r="F5107"/>
      <c r="G5107"/>
      <c r="H5107"/>
      <c r="I5107"/>
      <c r="J5107" s="183"/>
      <c r="K5107"/>
      <c r="L5107" s="184"/>
      <c r="M5107" s="184"/>
      <c r="N5107" s="183"/>
    </row>
    <row r="5108" spans="1:14" x14ac:dyDescent="0.25">
      <c r="A5108"/>
      <c r="B5108"/>
      <c r="C5108"/>
      <c r="D5108"/>
      <c r="E5108"/>
      <c r="F5108"/>
      <c r="G5108"/>
      <c r="H5108"/>
      <c r="I5108"/>
      <c r="J5108" s="183"/>
      <c r="K5108"/>
      <c r="L5108" s="184"/>
      <c r="M5108" s="184"/>
      <c r="N5108" s="183"/>
    </row>
    <row r="5109" spans="1:14" x14ac:dyDescent="0.25">
      <c r="A5109"/>
      <c r="B5109"/>
      <c r="C5109"/>
      <c r="D5109"/>
      <c r="E5109"/>
      <c r="F5109"/>
      <c r="G5109"/>
      <c r="H5109"/>
      <c r="I5109"/>
      <c r="J5109" s="183"/>
      <c r="K5109"/>
      <c r="L5109" s="184"/>
      <c r="M5109" s="184"/>
      <c r="N5109" s="183"/>
    </row>
    <row r="5110" spans="1:14" x14ac:dyDescent="0.25">
      <c r="A5110"/>
      <c r="B5110"/>
      <c r="C5110"/>
      <c r="D5110"/>
      <c r="E5110"/>
      <c r="F5110"/>
      <c r="G5110"/>
      <c r="H5110"/>
      <c r="I5110"/>
      <c r="J5110" s="183"/>
      <c r="K5110"/>
      <c r="L5110" s="184"/>
      <c r="M5110" s="184"/>
      <c r="N5110" s="183"/>
    </row>
    <row r="5111" spans="1:14" x14ac:dyDescent="0.25">
      <c r="A5111"/>
      <c r="B5111"/>
      <c r="C5111"/>
      <c r="D5111"/>
      <c r="E5111"/>
      <c r="F5111"/>
      <c r="G5111"/>
      <c r="H5111"/>
      <c r="I5111"/>
      <c r="J5111" s="183"/>
      <c r="K5111"/>
      <c r="L5111" s="184"/>
      <c r="M5111" s="184"/>
      <c r="N5111" s="183"/>
    </row>
    <row r="5112" spans="1:14" x14ac:dyDescent="0.25">
      <c r="A5112"/>
      <c r="B5112"/>
      <c r="C5112"/>
      <c r="D5112"/>
      <c r="E5112"/>
      <c r="F5112"/>
      <c r="G5112"/>
      <c r="H5112"/>
      <c r="I5112"/>
      <c r="J5112" s="183"/>
      <c r="K5112"/>
      <c r="L5112" s="184"/>
      <c r="M5112" s="184"/>
      <c r="N5112" s="183"/>
    </row>
    <row r="5113" spans="1:14" x14ac:dyDescent="0.25">
      <c r="A5113"/>
      <c r="B5113"/>
      <c r="C5113"/>
      <c r="D5113"/>
      <c r="E5113"/>
      <c r="F5113"/>
      <c r="G5113"/>
      <c r="H5113"/>
      <c r="I5113"/>
      <c r="J5113" s="183"/>
      <c r="K5113"/>
      <c r="L5113" s="184"/>
      <c r="M5113" s="184"/>
      <c r="N5113" s="183"/>
    </row>
    <row r="5114" spans="1:14" x14ac:dyDescent="0.25">
      <c r="A5114"/>
      <c r="B5114"/>
      <c r="C5114"/>
      <c r="D5114"/>
      <c r="E5114"/>
      <c r="F5114"/>
      <c r="G5114"/>
      <c r="H5114"/>
      <c r="I5114"/>
      <c r="J5114" s="183"/>
      <c r="K5114"/>
      <c r="L5114" s="184"/>
      <c r="M5114" s="184"/>
      <c r="N5114" s="183"/>
    </row>
    <row r="5115" spans="1:14" x14ac:dyDescent="0.25">
      <c r="A5115"/>
      <c r="B5115"/>
      <c r="C5115"/>
      <c r="D5115"/>
      <c r="E5115"/>
      <c r="F5115"/>
      <c r="G5115"/>
      <c r="H5115"/>
      <c r="I5115"/>
      <c r="J5115" s="183"/>
      <c r="K5115"/>
      <c r="L5115" s="184"/>
      <c r="M5115" s="184"/>
      <c r="N5115" s="183"/>
    </row>
    <row r="5116" spans="1:14" x14ac:dyDescent="0.25">
      <c r="A5116"/>
      <c r="B5116"/>
      <c r="C5116"/>
      <c r="D5116"/>
      <c r="E5116"/>
      <c r="F5116"/>
      <c r="G5116"/>
      <c r="H5116"/>
      <c r="I5116"/>
      <c r="J5116" s="183"/>
      <c r="K5116"/>
      <c r="L5116" s="184"/>
      <c r="M5116" s="184"/>
      <c r="N5116" s="183"/>
    </row>
    <row r="5117" spans="1:14" x14ac:dyDescent="0.25">
      <c r="A5117"/>
      <c r="B5117"/>
      <c r="C5117"/>
      <c r="D5117"/>
      <c r="E5117"/>
      <c r="F5117"/>
      <c r="G5117"/>
      <c r="H5117"/>
      <c r="I5117"/>
      <c r="J5117" s="183"/>
      <c r="K5117"/>
      <c r="L5117" s="184"/>
      <c r="M5117" s="184"/>
      <c r="N5117" s="183"/>
    </row>
    <row r="5118" spans="1:14" x14ac:dyDescent="0.25">
      <c r="A5118"/>
      <c r="B5118"/>
      <c r="C5118"/>
      <c r="D5118"/>
      <c r="E5118"/>
      <c r="F5118"/>
      <c r="G5118"/>
      <c r="H5118"/>
      <c r="I5118"/>
      <c r="J5118" s="183"/>
      <c r="K5118"/>
      <c r="L5118" s="184"/>
      <c r="M5118" s="184"/>
      <c r="N5118" s="183"/>
    </row>
    <row r="5119" spans="1:14" x14ac:dyDescent="0.25">
      <c r="A5119"/>
      <c r="B5119"/>
      <c r="C5119"/>
      <c r="D5119"/>
      <c r="E5119"/>
      <c r="F5119"/>
      <c r="G5119"/>
      <c r="H5119"/>
      <c r="I5119"/>
      <c r="J5119" s="183"/>
      <c r="K5119"/>
      <c r="L5119" s="184"/>
      <c r="M5119" s="184"/>
      <c r="N5119" s="183"/>
    </row>
    <row r="5120" spans="1:14" x14ac:dyDescent="0.25">
      <c r="A5120"/>
      <c r="B5120"/>
      <c r="C5120"/>
      <c r="D5120"/>
      <c r="E5120"/>
      <c r="F5120"/>
      <c r="G5120"/>
      <c r="H5120"/>
      <c r="I5120"/>
      <c r="J5120" s="183"/>
      <c r="K5120"/>
      <c r="L5120" s="184"/>
      <c r="M5120" s="184"/>
      <c r="N5120" s="183"/>
    </row>
    <row r="5121" spans="1:14" x14ac:dyDescent="0.25">
      <c r="A5121"/>
      <c r="B5121"/>
      <c r="C5121"/>
      <c r="D5121"/>
      <c r="E5121"/>
      <c r="F5121"/>
      <c r="G5121"/>
      <c r="H5121"/>
      <c r="I5121"/>
      <c r="J5121" s="183"/>
      <c r="K5121"/>
      <c r="L5121" s="184"/>
      <c r="M5121" s="184"/>
      <c r="N5121" s="183"/>
    </row>
    <row r="5122" spans="1:14" x14ac:dyDescent="0.25">
      <c r="A5122"/>
      <c r="B5122"/>
      <c r="C5122"/>
      <c r="D5122"/>
      <c r="E5122"/>
      <c r="F5122"/>
      <c r="G5122"/>
      <c r="H5122"/>
      <c r="I5122"/>
      <c r="J5122" s="183"/>
      <c r="K5122"/>
      <c r="L5122" s="184"/>
      <c r="M5122" s="184"/>
      <c r="N5122" s="183"/>
    </row>
    <row r="5123" spans="1:14" x14ac:dyDescent="0.25">
      <c r="A5123"/>
      <c r="B5123"/>
      <c r="C5123"/>
      <c r="D5123"/>
      <c r="E5123"/>
      <c r="F5123"/>
      <c r="G5123"/>
      <c r="H5123"/>
      <c r="I5123"/>
      <c r="J5123" s="183"/>
      <c r="K5123"/>
      <c r="L5123" s="184"/>
      <c r="M5123" s="184"/>
      <c r="N5123" s="183"/>
    </row>
    <row r="5124" spans="1:14" x14ac:dyDescent="0.25">
      <c r="A5124"/>
      <c r="B5124"/>
      <c r="C5124"/>
      <c r="D5124"/>
      <c r="E5124"/>
      <c r="F5124"/>
      <c r="G5124"/>
      <c r="H5124"/>
      <c r="I5124"/>
      <c r="J5124" s="183"/>
      <c r="K5124"/>
      <c r="L5124" s="184"/>
      <c r="M5124" s="184"/>
      <c r="N5124" s="183"/>
    </row>
    <row r="5125" spans="1:14" x14ac:dyDescent="0.25">
      <c r="A5125"/>
      <c r="B5125"/>
      <c r="C5125"/>
      <c r="D5125"/>
      <c r="E5125"/>
      <c r="F5125"/>
      <c r="G5125"/>
      <c r="H5125"/>
      <c r="I5125"/>
      <c r="J5125" s="183"/>
      <c r="K5125"/>
      <c r="L5125" s="184"/>
      <c r="M5125" s="184"/>
      <c r="N5125" s="183"/>
    </row>
    <row r="5126" spans="1:14" x14ac:dyDescent="0.25">
      <c r="A5126"/>
      <c r="B5126"/>
      <c r="C5126"/>
      <c r="D5126"/>
      <c r="E5126"/>
      <c r="F5126"/>
      <c r="G5126"/>
      <c r="H5126"/>
      <c r="I5126"/>
      <c r="J5126" s="183"/>
      <c r="K5126"/>
      <c r="L5126" s="184"/>
      <c r="M5126" s="184"/>
      <c r="N5126" s="183"/>
    </row>
    <row r="5127" spans="1:14" x14ac:dyDescent="0.25">
      <c r="A5127"/>
      <c r="B5127"/>
      <c r="C5127"/>
      <c r="D5127"/>
      <c r="E5127"/>
      <c r="F5127"/>
      <c r="G5127"/>
      <c r="H5127"/>
      <c r="I5127"/>
      <c r="J5127" s="183"/>
      <c r="K5127"/>
      <c r="L5127" s="184"/>
      <c r="M5127" s="184"/>
      <c r="N5127" s="183"/>
    </row>
    <row r="5128" spans="1:14" x14ac:dyDescent="0.25">
      <c r="A5128"/>
      <c r="B5128"/>
      <c r="C5128"/>
      <c r="D5128"/>
      <c r="E5128"/>
      <c r="F5128"/>
      <c r="G5128"/>
      <c r="H5128"/>
      <c r="I5128"/>
      <c r="J5128" s="183"/>
      <c r="K5128"/>
      <c r="L5128" s="184"/>
      <c r="M5128" s="184"/>
      <c r="N5128" s="183"/>
    </row>
    <row r="5129" spans="1:14" x14ac:dyDescent="0.25">
      <c r="A5129"/>
      <c r="B5129"/>
      <c r="C5129"/>
      <c r="D5129"/>
      <c r="E5129"/>
      <c r="F5129"/>
      <c r="G5129"/>
      <c r="H5129"/>
      <c r="I5129"/>
      <c r="J5129" s="183"/>
      <c r="K5129"/>
      <c r="L5129" s="184"/>
      <c r="M5129" s="184"/>
      <c r="N5129" s="183"/>
    </row>
    <row r="5130" spans="1:14" x14ac:dyDescent="0.25">
      <c r="A5130"/>
      <c r="B5130"/>
      <c r="C5130"/>
      <c r="D5130"/>
      <c r="E5130"/>
      <c r="F5130"/>
      <c r="G5130"/>
      <c r="H5130"/>
      <c r="I5130"/>
      <c r="J5130" s="183"/>
      <c r="K5130"/>
      <c r="L5130" s="184"/>
      <c r="M5130" s="184"/>
      <c r="N5130" s="183"/>
    </row>
    <row r="5131" spans="1:14" x14ac:dyDescent="0.25">
      <c r="A5131"/>
      <c r="B5131"/>
      <c r="C5131"/>
      <c r="D5131"/>
      <c r="E5131"/>
      <c r="F5131"/>
      <c r="G5131"/>
      <c r="H5131"/>
      <c r="I5131"/>
      <c r="J5131" s="183"/>
      <c r="K5131"/>
      <c r="L5131" s="184"/>
      <c r="M5131" s="184"/>
      <c r="N5131" s="183"/>
    </row>
    <row r="5132" spans="1:14" x14ac:dyDescent="0.25">
      <c r="A5132"/>
      <c r="B5132"/>
      <c r="C5132"/>
      <c r="D5132"/>
      <c r="E5132"/>
      <c r="F5132"/>
      <c r="G5132"/>
      <c r="H5132"/>
      <c r="I5132"/>
      <c r="J5132" s="183"/>
      <c r="K5132"/>
      <c r="L5132" s="184"/>
      <c r="M5132" s="184"/>
      <c r="N5132" s="183"/>
    </row>
    <row r="5133" spans="1:14" x14ac:dyDescent="0.25">
      <c r="A5133"/>
      <c r="B5133"/>
      <c r="C5133"/>
      <c r="D5133"/>
      <c r="E5133"/>
      <c r="F5133"/>
      <c r="G5133"/>
      <c r="H5133"/>
      <c r="I5133"/>
      <c r="J5133" s="183"/>
      <c r="K5133"/>
      <c r="L5133" s="184"/>
      <c r="M5133" s="184"/>
      <c r="N5133" s="183"/>
    </row>
    <row r="5134" spans="1:14" x14ac:dyDescent="0.25">
      <c r="A5134"/>
      <c r="B5134"/>
      <c r="C5134"/>
      <c r="D5134"/>
      <c r="E5134"/>
      <c r="F5134"/>
      <c r="G5134"/>
      <c r="H5134"/>
      <c r="I5134"/>
      <c r="J5134" s="183"/>
      <c r="K5134"/>
      <c r="L5134" s="184"/>
      <c r="M5134" s="184"/>
      <c r="N5134" s="183"/>
    </row>
    <row r="5135" spans="1:14" x14ac:dyDescent="0.25">
      <c r="A5135"/>
      <c r="B5135"/>
      <c r="C5135"/>
      <c r="D5135"/>
      <c r="E5135"/>
      <c r="F5135"/>
      <c r="G5135"/>
      <c r="H5135"/>
      <c r="I5135"/>
      <c r="J5135" s="183"/>
      <c r="K5135"/>
      <c r="L5135" s="184"/>
      <c r="M5135" s="184"/>
      <c r="N5135" s="183"/>
    </row>
    <row r="5136" spans="1:14" x14ac:dyDescent="0.25">
      <c r="A5136"/>
      <c r="B5136"/>
      <c r="C5136"/>
      <c r="D5136"/>
      <c r="E5136"/>
      <c r="F5136"/>
      <c r="G5136"/>
      <c r="H5136"/>
      <c r="I5136"/>
      <c r="J5136" s="183"/>
      <c r="K5136"/>
      <c r="L5136" s="184"/>
      <c r="M5136" s="184"/>
      <c r="N5136" s="183"/>
    </row>
    <row r="5137" spans="1:14" x14ac:dyDescent="0.25">
      <c r="A5137"/>
      <c r="B5137"/>
      <c r="C5137"/>
      <c r="D5137"/>
      <c r="E5137"/>
      <c r="F5137"/>
      <c r="G5137"/>
      <c r="H5137"/>
      <c r="I5137"/>
      <c r="J5137" s="183"/>
      <c r="K5137"/>
      <c r="L5137" s="184"/>
      <c r="M5137" s="184"/>
      <c r="N5137" s="183"/>
    </row>
    <row r="5138" spans="1:14" x14ac:dyDescent="0.25">
      <c r="A5138"/>
      <c r="B5138"/>
      <c r="C5138"/>
      <c r="D5138"/>
      <c r="E5138"/>
      <c r="F5138"/>
      <c r="G5138"/>
      <c r="H5138"/>
      <c r="I5138"/>
      <c r="J5138" s="183"/>
      <c r="K5138"/>
      <c r="L5138" s="184"/>
      <c r="M5138" s="184"/>
      <c r="N5138" s="183"/>
    </row>
    <row r="5139" spans="1:14" x14ac:dyDescent="0.25">
      <c r="A5139"/>
      <c r="B5139"/>
      <c r="C5139"/>
      <c r="D5139"/>
      <c r="E5139"/>
      <c r="F5139"/>
      <c r="G5139"/>
      <c r="H5139"/>
      <c r="I5139"/>
      <c r="J5139" s="183"/>
      <c r="K5139"/>
      <c r="L5139" s="184"/>
      <c r="M5139" s="184"/>
      <c r="N5139" s="183"/>
    </row>
    <row r="5140" spans="1:14" x14ac:dyDescent="0.25">
      <c r="A5140"/>
      <c r="B5140"/>
      <c r="C5140"/>
      <c r="D5140"/>
      <c r="E5140"/>
      <c r="F5140"/>
      <c r="G5140"/>
      <c r="H5140"/>
      <c r="I5140"/>
      <c r="J5140" s="183"/>
      <c r="K5140"/>
      <c r="L5140" s="184"/>
      <c r="M5140" s="184"/>
      <c r="N5140" s="183"/>
    </row>
    <row r="5141" spans="1:14" x14ac:dyDescent="0.25">
      <c r="A5141"/>
      <c r="B5141"/>
      <c r="C5141"/>
      <c r="D5141"/>
      <c r="E5141"/>
      <c r="F5141"/>
      <c r="G5141"/>
      <c r="H5141"/>
      <c r="I5141"/>
      <c r="J5141" s="183"/>
      <c r="K5141"/>
      <c r="L5141" s="184"/>
      <c r="M5141" s="184"/>
      <c r="N5141" s="183"/>
    </row>
    <row r="5142" spans="1:14" x14ac:dyDescent="0.25">
      <c r="A5142"/>
      <c r="B5142"/>
      <c r="C5142"/>
      <c r="D5142"/>
      <c r="E5142"/>
      <c r="F5142"/>
      <c r="G5142"/>
      <c r="H5142"/>
      <c r="I5142"/>
      <c r="J5142" s="183"/>
      <c r="K5142"/>
      <c r="L5142" s="184"/>
      <c r="M5142" s="184"/>
      <c r="N5142" s="183"/>
    </row>
    <row r="5143" spans="1:14" x14ac:dyDescent="0.25">
      <c r="A5143"/>
      <c r="B5143"/>
      <c r="C5143"/>
      <c r="D5143"/>
      <c r="E5143"/>
      <c r="F5143"/>
      <c r="G5143"/>
      <c r="H5143"/>
      <c r="I5143"/>
      <c r="J5143" s="183"/>
      <c r="K5143"/>
      <c r="L5143" s="184"/>
      <c r="M5143" s="184"/>
      <c r="N5143" s="183"/>
    </row>
    <row r="5144" spans="1:14" x14ac:dyDescent="0.25">
      <c r="A5144"/>
      <c r="B5144"/>
      <c r="C5144"/>
      <c r="D5144"/>
      <c r="E5144"/>
      <c r="F5144"/>
      <c r="G5144"/>
      <c r="H5144"/>
      <c r="I5144"/>
      <c r="J5144" s="183"/>
      <c r="K5144"/>
      <c r="L5144" s="184"/>
      <c r="M5144" s="184"/>
      <c r="N5144" s="183"/>
    </row>
    <row r="5145" spans="1:14" x14ac:dyDescent="0.25">
      <c r="A5145"/>
      <c r="B5145"/>
      <c r="C5145"/>
      <c r="D5145"/>
      <c r="E5145"/>
      <c r="F5145"/>
      <c r="G5145"/>
      <c r="H5145"/>
      <c r="I5145"/>
      <c r="J5145" s="183"/>
      <c r="K5145"/>
      <c r="L5145" s="184"/>
      <c r="M5145" s="184"/>
      <c r="N5145" s="183"/>
    </row>
    <row r="5146" spans="1:14" x14ac:dyDescent="0.25">
      <c r="A5146"/>
      <c r="B5146"/>
      <c r="C5146"/>
      <c r="D5146"/>
      <c r="E5146"/>
      <c r="F5146"/>
      <c r="G5146"/>
      <c r="H5146"/>
      <c r="I5146"/>
      <c r="J5146" s="183"/>
      <c r="K5146"/>
      <c r="L5146" s="184"/>
      <c r="M5146" s="184"/>
      <c r="N5146" s="183"/>
    </row>
    <row r="5147" spans="1:14" x14ac:dyDescent="0.25">
      <c r="A5147"/>
      <c r="B5147"/>
      <c r="C5147"/>
      <c r="D5147"/>
      <c r="E5147"/>
      <c r="F5147"/>
      <c r="G5147"/>
      <c r="H5147"/>
      <c r="I5147"/>
      <c r="J5147" s="183"/>
      <c r="K5147"/>
      <c r="L5147" s="184"/>
      <c r="M5147" s="184"/>
      <c r="N5147" s="183"/>
    </row>
    <row r="5148" spans="1:14" x14ac:dyDescent="0.25">
      <c r="A5148"/>
      <c r="B5148"/>
      <c r="C5148"/>
      <c r="D5148"/>
      <c r="E5148"/>
      <c r="F5148"/>
      <c r="G5148"/>
      <c r="H5148"/>
      <c r="I5148"/>
      <c r="J5148" s="183"/>
      <c r="K5148"/>
      <c r="L5148" s="184"/>
      <c r="M5148" s="184"/>
      <c r="N5148" s="183"/>
    </row>
    <row r="5149" spans="1:14" x14ac:dyDescent="0.25">
      <c r="A5149"/>
      <c r="B5149"/>
      <c r="C5149"/>
      <c r="D5149"/>
      <c r="E5149"/>
      <c r="F5149"/>
      <c r="G5149"/>
      <c r="H5149"/>
      <c r="I5149"/>
      <c r="J5149" s="183"/>
      <c r="K5149"/>
      <c r="L5149" s="184"/>
      <c r="M5149" s="184"/>
      <c r="N5149" s="183"/>
    </row>
    <row r="5150" spans="1:14" x14ac:dyDescent="0.25">
      <c r="A5150"/>
      <c r="B5150"/>
      <c r="C5150"/>
      <c r="D5150"/>
      <c r="E5150"/>
      <c r="F5150"/>
      <c r="G5150"/>
      <c r="H5150"/>
      <c r="I5150"/>
      <c r="J5150" s="183"/>
      <c r="K5150"/>
      <c r="L5150" s="184"/>
      <c r="M5150" s="184"/>
      <c r="N5150" s="183"/>
    </row>
    <row r="5151" spans="1:14" x14ac:dyDescent="0.25">
      <c r="A5151"/>
      <c r="B5151"/>
      <c r="C5151"/>
      <c r="D5151"/>
      <c r="E5151"/>
      <c r="F5151"/>
      <c r="G5151"/>
      <c r="H5151"/>
      <c r="I5151"/>
      <c r="J5151" s="183"/>
      <c r="K5151"/>
      <c r="L5151" s="184"/>
      <c r="M5151" s="184"/>
      <c r="N5151" s="183"/>
    </row>
    <row r="5152" spans="1:14" x14ac:dyDescent="0.25">
      <c r="A5152"/>
      <c r="B5152"/>
      <c r="C5152"/>
      <c r="D5152"/>
      <c r="E5152"/>
      <c r="F5152"/>
      <c r="G5152"/>
      <c r="H5152"/>
      <c r="I5152"/>
      <c r="J5152" s="183"/>
      <c r="K5152"/>
      <c r="L5152" s="184"/>
      <c r="M5152" s="184"/>
      <c r="N5152" s="183"/>
    </row>
    <row r="5153" spans="1:14" x14ac:dyDescent="0.25">
      <c r="A5153"/>
      <c r="B5153"/>
      <c r="C5153"/>
      <c r="D5153"/>
      <c r="E5153"/>
      <c r="F5153"/>
      <c r="G5153"/>
      <c r="H5153"/>
      <c r="I5153"/>
      <c r="J5153" s="183"/>
      <c r="K5153"/>
      <c r="L5153" s="184"/>
      <c r="M5153" s="184"/>
      <c r="N5153" s="183"/>
    </row>
    <row r="5154" spans="1:14" x14ac:dyDescent="0.25">
      <c r="A5154"/>
      <c r="B5154"/>
      <c r="C5154"/>
      <c r="D5154"/>
      <c r="E5154"/>
      <c r="F5154"/>
      <c r="G5154"/>
      <c r="H5154"/>
      <c r="I5154"/>
      <c r="J5154" s="183"/>
      <c r="K5154"/>
      <c r="L5154" s="184"/>
      <c r="M5154" s="184"/>
      <c r="N5154" s="183"/>
    </row>
    <row r="5155" spans="1:14" x14ac:dyDescent="0.25">
      <c r="A5155"/>
      <c r="B5155"/>
      <c r="C5155"/>
      <c r="D5155"/>
      <c r="E5155"/>
      <c r="F5155"/>
      <c r="G5155"/>
      <c r="H5155"/>
      <c r="I5155"/>
      <c r="J5155" s="183"/>
      <c r="K5155"/>
      <c r="L5155" s="184"/>
      <c r="M5155" s="184"/>
      <c r="N5155" s="183"/>
    </row>
    <row r="5156" spans="1:14" x14ac:dyDescent="0.25">
      <c r="A5156"/>
      <c r="B5156"/>
      <c r="C5156"/>
      <c r="D5156"/>
      <c r="E5156"/>
      <c r="F5156"/>
      <c r="G5156"/>
      <c r="H5156"/>
      <c r="I5156"/>
      <c r="J5156" s="183"/>
      <c r="K5156"/>
      <c r="L5156" s="184"/>
      <c r="M5156" s="184"/>
      <c r="N5156" s="183"/>
    </row>
    <row r="5157" spans="1:14" x14ac:dyDescent="0.25">
      <c r="A5157"/>
      <c r="B5157"/>
      <c r="C5157"/>
      <c r="D5157"/>
      <c r="E5157"/>
      <c r="F5157"/>
      <c r="G5157"/>
      <c r="H5157"/>
      <c r="I5157"/>
      <c r="J5157" s="183"/>
      <c r="K5157"/>
      <c r="L5157" s="184"/>
      <c r="M5157" s="184"/>
      <c r="N5157" s="183"/>
    </row>
    <row r="5158" spans="1:14" x14ac:dyDescent="0.25">
      <c r="A5158"/>
      <c r="B5158"/>
      <c r="C5158"/>
      <c r="D5158"/>
      <c r="E5158"/>
      <c r="F5158"/>
      <c r="G5158"/>
      <c r="H5158"/>
      <c r="I5158"/>
      <c r="J5158" s="183"/>
      <c r="K5158"/>
      <c r="L5158" s="184"/>
      <c r="M5158" s="184"/>
      <c r="N5158" s="183"/>
    </row>
    <row r="5159" spans="1:14" x14ac:dyDescent="0.25">
      <c r="A5159"/>
      <c r="B5159"/>
      <c r="C5159"/>
      <c r="D5159"/>
      <c r="E5159"/>
      <c r="F5159"/>
      <c r="G5159"/>
      <c r="H5159"/>
      <c r="I5159"/>
      <c r="J5159" s="183"/>
      <c r="K5159"/>
      <c r="L5159" s="184"/>
      <c r="M5159" s="184"/>
      <c r="N5159" s="183"/>
    </row>
    <row r="5160" spans="1:14" x14ac:dyDescent="0.25">
      <c r="A5160"/>
      <c r="B5160"/>
      <c r="C5160"/>
      <c r="D5160"/>
      <c r="E5160"/>
      <c r="F5160"/>
      <c r="G5160"/>
      <c r="H5160"/>
      <c r="I5160"/>
      <c r="J5160" s="183"/>
      <c r="K5160"/>
      <c r="L5160" s="184"/>
      <c r="M5160" s="184"/>
      <c r="N5160" s="183"/>
    </row>
    <row r="5161" spans="1:14" x14ac:dyDescent="0.25">
      <c r="A5161"/>
      <c r="B5161"/>
      <c r="C5161"/>
      <c r="D5161"/>
      <c r="E5161"/>
      <c r="F5161"/>
      <c r="G5161"/>
      <c r="H5161"/>
      <c r="I5161"/>
      <c r="J5161" s="183"/>
      <c r="K5161"/>
      <c r="L5161" s="184"/>
      <c r="M5161" s="184"/>
      <c r="N5161" s="183"/>
    </row>
    <row r="5162" spans="1:14" x14ac:dyDescent="0.25">
      <c r="A5162"/>
      <c r="B5162"/>
      <c r="C5162"/>
      <c r="D5162"/>
      <c r="E5162"/>
      <c r="F5162"/>
      <c r="G5162"/>
      <c r="H5162"/>
      <c r="I5162"/>
      <c r="J5162" s="183"/>
      <c r="K5162"/>
      <c r="L5162" s="184"/>
      <c r="M5162" s="184"/>
      <c r="N5162" s="183"/>
    </row>
    <row r="5163" spans="1:14" x14ac:dyDescent="0.25">
      <c r="A5163"/>
      <c r="B5163"/>
      <c r="C5163"/>
      <c r="D5163"/>
      <c r="E5163"/>
      <c r="F5163"/>
      <c r="G5163"/>
      <c r="H5163"/>
      <c r="I5163"/>
      <c r="J5163" s="183"/>
      <c r="K5163"/>
      <c r="L5163" s="184"/>
      <c r="M5163" s="184"/>
      <c r="N5163" s="183"/>
    </row>
    <row r="5164" spans="1:14" x14ac:dyDescent="0.25">
      <c r="A5164"/>
      <c r="B5164"/>
      <c r="C5164"/>
      <c r="D5164"/>
      <c r="E5164"/>
      <c r="F5164"/>
      <c r="G5164"/>
      <c r="H5164"/>
      <c r="I5164"/>
      <c r="J5164" s="183"/>
      <c r="K5164"/>
      <c r="L5164" s="184"/>
      <c r="M5164" s="184"/>
      <c r="N5164" s="183"/>
    </row>
    <row r="5165" spans="1:14" x14ac:dyDescent="0.25">
      <c r="A5165"/>
      <c r="B5165"/>
      <c r="C5165"/>
      <c r="D5165"/>
      <c r="E5165"/>
      <c r="F5165"/>
      <c r="G5165"/>
      <c r="H5165"/>
      <c r="I5165"/>
      <c r="J5165" s="183"/>
      <c r="K5165"/>
      <c r="L5165" s="184"/>
      <c r="M5165" s="184"/>
      <c r="N5165" s="183"/>
    </row>
    <row r="5166" spans="1:14" x14ac:dyDescent="0.25">
      <c r="A5166"/>
      <c r="B5166"/>
      <c r="C5166"/>
      <c r="D5166"/>
      <c r="E5166"/>
      <c r="F5166"/>
      <c r="G5166"/>
      <c r="H5166"/>
      <c r="I5166"/>
      <c r="J5166" s="183"/>
      <c r="K5166"/>
      <c r="L5166" s="184"/>
      <c r="M5166" s="184"/>
      <c r="N5166" s="183"/>
    </row>
    <row r="5167" spans="1:14" x14ac:dyDescent="0.25">
      <c r="A5167"/>
      <c r="B5167"/>
      <c r="C5167"/>
      <c r="D5167"/>
      <c r="E5167"/>
      <c r="F5167"/>
      <c r="G5167"/>
      <c r="H5167"/>
      <c r="I5167"/>
      <c r="J5167" s="183"/>
      <c r="K5167"/>
      <c r="L5167" s="184"/>
      <c r="M5167" s="184"/>
      <c r="N5167" s="183"/>
    </row>
    <row r="5168" spans="1:14" x14ac:dyDescent="0.25">
      <c r="A5168"/>
      <c r="B5168"/>
      <c r="C5168"/>
      <c r="D5168"/>
      <c r="E5168"/>
      <c r="F5168"/>
      <c r="G5168"/>
      <c r="H5168"/>
      <c r="I5168"/>
      <c r="J5168" s="183"/>
      <c r="K5168"/>
      <c r="L5168" s="184"/>
      <c r="M5168" s="184"/>
      <c r="N5168" s="183"/>
    </row>
    <row r="5169" spans="1:14" x14ac:dyDescent="0.25">
      <c r="A5169"/>
      <c r="B5169"/>
      <c r="C5169"/>
      <c r="D5169"/>
      <c r="E5169"/>
      <c r="F5169"/>
      <c r="G5169"/>
      <c r="H5169"/>
      <c r="I5169"/>
      <c r="J5169" s="183"/>
      <c r="K5169"/>
      <c r="L5169" s="184"/>
      <c r="M5169" s="184"/>
      <c r="N5169" s="183"/>
    </row>
    <row r="5170" spans="1:14" x14ac:dyDescent="0.25">
      <c r="A5170"/>
      <c r="B5170"/>
      <c r="C5170"/>
      <c r="D5170"/>
      <c r="E5170"/>
      <c r="F5170"/>
      <c r="G5170"/>
      <c r="H5170"/>
      <c r="I5170"/>
      <c r="J5170" s="183"/>
      <c r="K5170"/>
      <c r="L5170" s="184"/>
      <c r="M5170" s="184"/>
      <c r="N5170" s="183"/>
    </row>
    <row r="5171" spans="1:14" x14ac:dyDescent="0.25">
      <c r="A5171"/>
      <c r="B5171"/>
      <c r="C5171"/>
      <c r="D5171"/>
      <c r="E5171"/>
      <c r="F5171"/>
      <c r="G5171"/>
      <c r="H5171"/>
      <c r="I5171"/>
      <c r="J5171" s="183"/>
      <c r="K5171"/>
      <c r="L5171" s="184"/>
      <c r="M5171" s="184"/>
      <c r="N5171" s="183"/>
    </row>
    <row r="5172" spans="1:14" x14ac:dyDescent="0.25">
      <c r="A5172"/>
      <c r="B5172"/>
      <c r="C5172"/>
      <c r="D5172"/>
      <c r="E5172"/>
      <c r="F5172"/>
      <c r="G5172"/>
      <c r="H5172"/>
      <c r="I5172"/>
      <c r="J5172" s="183"/>
      <c r="K5172"/>
      <c r="L5172" s="184"/>
      <c r="M5172" s="184"/>
      <c r="N5172" s="183"/>
    </row>
    <row r="5173" spans="1:14" x14ac:dyDescent="0.25">
      <c r="A5173"/>
      <c r="B5173"/>
      <c r="C5173"/>
      <c r="D5173"/>
      <c r="E5173"/>
      <c r="F5173"/>
      <c r="G5173"/>
      <c r="H5173"/>
      <c r="I5173"/>
      <c r="J5173" s="183"/>
      <c r="K5173"/>
      <c r="L5173" s="184"/>
      <c r="M5173" s="184"/>
      <c r="N5173" s="183"/>
    </row>
    <row r="5174" spans="1:14" x14ac:dyDescent="0.25">
      <c r="A5174"/>
      <c r="B5174"/>
      <c r="C5174"/>
      <c r="D5174"/>
      <c r="E5174"/>
      <c r="F5174"/>
      <c r="G5174"/>
      <c r="H5174"/>
      <c r="I5174"/>
      <c r="J5174" s="183"/>
      <c r="K5174"/>
      <c r="L5174" s="184"/>
      <c r="M5174" s="184"/>
      <c r="N5174" s="183"/>
    </row>
    <row r="5175" spans="1:14" x14ac:dyDescent="0.25">
      <c r="A5175"/>
      <c r="B5175"/>
      <c r="C5175"/>
      <c r="D5175"/>
      <c r="E5175"/>
      <c r="F5175"/>
      <c r="G5175"/>
      <c r="H5175"/>
      <c r="I5175"/>
      <c r="J5175" s="183"/>
      <c r="K5175"/>
      <c r="L5175" s="184"/>
      <c r="M5175" s="184"/>
      <c r="N5175" s="183"/>
    </row>
    <row r="5176" spans="1:14" x14ac:dyDescent="0.25">
      <c r="A5176"/>
      <c r="B5176"/>
      <c r="C5176"/>
      <c r="D5176"/>
      <c r="E5176"/>
      <c r="F5176"/>
      <c r="G5176"/>
      <c r="H5176"/>
      <c r="I5176"/>
      <c r="J5176" s="183"/>
      <c r="K5176"/>
      <c r="L5176" s="184"/>
      <c r="M5176" s="184"/>
      <c r="N5176" s="183"/>
    </row>
    <row r="5177" spans="1:14" x14ac:dyDescent="0.25">
      <c r="A5177"/>
      <c r="B5177"/>
      <c r="C5177"/>
      <c r="D5177"/>
      <c r="E5177"/>
      <c r="F5177"/>
      <c r="G5177"/>
      <c r="H5177"/>
      <c r="I5177"/>
      <c r="J5177" s="183"/>
      <c r="K5177"/>
      <c r="L5177" s="184"/>
      <c r="M5177" s="184"/>
      <c r="N5177" s="183"/>
    </row>
    <row r="5178" spans="1:14" x14ac:dyDescent="0.25">
      <c r="A5178"/>
      <c r="B5178"/>
      <c r="C5178"/>
      <c r="D5178"/>
      <c r="E5178"/>
      <c r="F5178"/>
      <c r="G5178"/>
      <c r="H5178"/>
      <c r="I5178"/>
      <c r="J5178" s="183"/>
      <c r="K5178"/>
      <c r="L5178" s="184"/>
      <c r="M5178" s="184"/>
      <c r="N5178" s="183"/>
    </row>
    <row r="5179" spans="1:14" x14ac:dyDescent="0.25">
      <c r="A5179"/>
      <c r="B5179"/>
      <c r="C5179"/>
      <c r="D5179"/>
      <c r="E5179"/>
      <c r="F5179"/>
      <c r="G5179"/>
      <c r="H5179"/>
      <c r="I5179"/>
      <c r="J5179" s="183"/>
      <c r="K5179"/>
      <c r="L5179" s="184"/>
      <c r="M5179" s="184"/>
      <c r="N5179" s="183"/>
    </row>
    <row r="5180" spans="1:14" x14ac:dyDescent="0.25">
      <c r="A5180"/>
      <c r="B5180"/>
      <c r="C5180"/>
      <c r="D5180"/>
      <c r="E5180"/>
      <c r="F5180"/>
      <c r="G5180"/>
      <c r="H5180"/>
      <c r="I5180"/>
      <c r="J5180" s="183"/>
      <c r="K5180"/>
      <c r="L5180" s="184"/>
      <c r="M5180" s="184"/>
      <c r="N5180" s="183"/>
    </row>
    <row r="5181" spans="1:14" x14ac:dyDescent="0.25">
      <c r="A5181"/>
      <c r="B5181"/>
      <c r="C5181"/>
      <c r="D5181"/>
      <c r="E5181"/>
      <c r="F5181"/>
      <c r="G5181"/>
      <c r="H5181"/>
      <c r="I5181"/>
      <c r="J5181" s="183"/>
      <c r="K5181"/>
      <c r="L5181" s="184"/>
      <c r="M5181" s="184"/>
      <c r="N5181" s="183"/>
    </row>
    <row r="5182" spans="1:14" x14ac:dyDescent="0.25">
      <c r="A5182"/>
      <c r="B5182"/>
      <c r="C5182"/>
      <c r="D5182"/>
      <c r="E5182"/>
      <c r="F5182"/>
      <c r="G5182"/>
      <c r="H5182"/>
      <c r="I5182"/>
      <c r="J5182" s="183"/>
      <c r="K5182"/>
      <c r="L5182" s="184"/>
      <c r="M5182" s="184"/>
      <c r="N5182" s="183"/>
    </row>
    <row r="5183" spans="1:14" x14ac:dyDescent="0.25">
      <c r="A5183"/>
      <c r="B5183"/>
      <c r="C5183"/>
      <c r="D5183"/>
      <c r="E5183"/>
      <c r="F5183"/>
      <c r="G5183"/>
      <c r="H5183"/>
      <c r="I5183"/>
      <c r="J5183" s="183"/>
      <c r="K5183"/>
      <c r="L5183" s="184"/>
      <c r="M5183" s="184"/>
      <c r="N5183" s="183"/>
    </row>
    <row r="5184" spans="1:14" x14ac:dyDescent="0.25">
      <c r="A5184"/>
      <c r="B5184"/>
      <c r="C5184"/>
      <c r="D5184"/>
      <c r="E5184"/>
      <c r="F5184"/>
      <c r="G5184"/>
      <c r="H5184"/>
      <c r="I5184"/>
      <c r="J5184" s="183"/>
      <c r="K5184"/>
      <c r="L5184" s="184"/>
      <c r="M5184" s="184"/>
      <c r="N5184" s="183"/>
    </row>
    <row r="5185" spans="1:14" x14ac:dyDescent="0.25">
      <c r="A5185"/>
      <c r="B5185"/>
      <c r="C5185"/>
      <c r="D5185"/>
      <c r="E5185"/>
      <c r="F5185"/>
      <c r="G5185"/>
      <c r="H5185"/>
      <c r="I5185"/>
      <c r="J5185" s="183"/>
      <c r="K5185"/>
      <c r="L5185" s="184"/>
      <c r="M5185" s="184"/>
      <c r="N5185" s="183"/>
    </row>
    <row r="5186" spans="1:14" x14ac:dyDescent="0.25">
      <c r="A5186"/>
      <c r="B5186"/>
      <c r="C5186"/>
      <c r="D5186"/>
      <c r="E5186"/>
      <c r="F5186"/>
      <c r="G5186"/>
      <c r="H5186"/>
      <c r="I5186"/>
      <c r="J5186" s="183"/>
      <c r="K5186"/>
      <c r="L5186" s="184"/>
      <c r="M5186" s="184"/>
      <c r="N5186" s="183"/>
    </row>
    <row r="5187" spans="1:14" x14ac:dyDescent="0.25">
      <c r="A5187"/>
      <c r="B5187"/>
      <c r="C5187"/>
      <c r="D5187"/>
      <c r="E5187"/>
      <c r="F5187"/>
      <c r="G5187"/>
      <c r="H5187"/>
      <c r="I5187"/>
      <c r="J5187" s="183"/>
      <c r="K5187"/>
      <c r="L5187" s="184"/>
      <c r="M5187" s="184"/>
      <c r="N5187" s="183"/>
    </row>
    <row r="5188" spans="1:14" x14ac:dyDescent="0.25">
      <c r="A5188"/>
      <c r="B5188"/>
      <c r="C5188"/>
      <c r="D5188"/>
      <c r="E5188"/>
      <c r="F5188"/>
      <c r="G5188"/>
      <c r="H5188"/>
      <c r="I5188"/>
      <c r="J5188" s="183"/>
      <c r="K5188"/>
      <c r="L5188" s="184"/>
      <c r="M5188" s="184"/>
      <c r="N5188" s="183"/>
    </row>
    <row r="5189" spans="1:14" x14ac:dyDescent="0.25">
      <c r="A5189"/>
      <c r="B5189"/>
      <c r="C5189"/>
      <c r="D5189"/>
      <c r="E5189"/>
      <c r="F5189"/>
      <c r="G5189"/>
      <c r="H5189"/>
      <c r="I5189"/>
      <c r="J5189" s="183"/>
      <c r="K5189"/>
      <c r="L5189" s="184"/>
      <c r="M5189" s="184"/>
      <c r="N5189" s="183"/>
    </row>
    <row r="5190" spans="1:14" x14ac:dyDescent="0.25">
      <c r="A5190"/>
      <c r="B5190"/>
      <c r="C5190"/>
      <c r="D5190"/>
      <c r="E5190"/>
      <c r="F5190"/>
      <c r="G5190"/>
      <c r="H5190"/>
      <c r="I5190"/>
      <c r="J5190" s="183"/>
      <c r="K5190"/>
      <c r="L5190" s="184"/>
      <c r="M5190" s="184"/>
      <c r="N5190" s="183"/>
    </row>
    <row r="5191" spans="1:14" x14ac:dyDescent="0.25">
      <c r="A5191"/>
      <c r="B5191"/>
      <c r="C5191"/>
      <c r="D5191"/>
      <c r="E5191"/>
      <c r="F5191"/>
      <c r="G5191"/>
      <c r="H5191"/>
      <c r="I5191"/>
      <c r="J5191" s="183"/>
      <c r="K5191"/>
      <c r="L5191" s="184"/>
      <c r="M5191" s="184"/>
      <c r="N5191" s="183"/>
    </row>
    <row r="5192" spans="1:14" x14ac:dyDescent="0.25">
      <c r="A5192"/>
      <c r="B5192"/>
      <c r="C5192"/>
      <c r="D5192"/>
      <c r="E5192"/>
      <c r="F5192"/>
      <c r="G5192"/>
      <c r="H5192"/>
      <c r="I5192"/>
      <c r="J5192" s="183"/>
      <c r="K5192"/>
      <c r="L5192" s="184"/>
      <c r="M5192" s="184"/>
      <c r="N5192" s="183"/>
    </row>
    <row r="5193" spans="1:14" x14ac:dyDescent="0.25">
      <c r="A5193"/>
      <c r="B5193"/>
      <c r="C5193"/>
      <c r="D5193"/>
      <c r="E5193"/>
      <c r="F5193"/>
      <c r="G5193"/>
      <c r="H5193"/>
      <c r="I5193"/>
      <c r="J5193" s="183"/>
      <c r="K5193"/>
      <c r="L5193" s="184"/>
      <c r="M5193" s="184"/>
      <c r="N5193" s="183"/>
    </row>
    <row r="5194" spans="1:14" x14ac:dyDescent="0.25">
      <c r="A5194"/>
      <c r="B5194"/>
      <c r="C5194"/>
      <c r="D5194"/>
      <c r="E5194"/>
      <c r="F5194"/>
      <c r="G5194"/>
      <c r="H5194"/>
      <c r="I5194"/>
      <c r="J5194" s="183"/>
      <c r="K5194"/>
      <c r="L5194" s="184"/>
      <c r="M5194" s="184"/>
      <c r="N5194" s="183"/>
    </row>
    <row r="5195" spans="1:14" x14ac:dyDescent="0.25">
      <c r="A5195"/>
      <c r="B5195"/>
      <c r="C5195"/>
      <c r="D5195"/>
      <c r="E5195"/>
      <c r="F5195"/>
      <c r="G5195"/>
      <c r="H5195"/>
      <c r="I5195"/>
      <c r="J5195" s="183"/>
      <c r="K5195"/>
      <c r="L5195" s="184"/>
      <c r="M5195" s="184"/>
      <c r="N5195" s="183"/>
    </row>
    <row r="5196" spans="1:14" x14ac:dyDescent="0.25">
      <c r="A5196"/>
      <c r="B5196"/>
      <c r="C5196"/>
      <c r="D5196"/>
      <c r="E5196"/>
      <c r="F5196"/>
      <c r="G5196"/>
      <c r="H5196"/>
      <c r="I5196"/>
      <c r="J5196" s="183"/>
      <c r="K5196"/>
      <c r="L5196" s="184"/>
      <c r="M5196" s="184"/>
      <c r="N5196" s="183"/>
    </row>
    <row r="5197" spans="1:14" x14ac:dyDescent="0.25">
      <c r="A5197"/>
      <c r="B5197"/>
      <c r="C5197"/>
      <c r="D5197"/>
      <c r="E5197"/>
      <c r="F5197"/>
      <c r="G5197"/>
      <c r="H5197"/>
      <c r="I5197"/>
      <c r="J5197" s="183"/>
      <c r="K5197"/>
      <c r="L5197" s="184"/>
      <c r="M5197" s="184"/>
      <c r="N5197" s="183"/>
    </row>
    <row r="5198" spans="1:14" x14ac:dyDescent="0.25">
      <c r="A5198"/>
      <c r="B5198"/>
      <c r="C5198"/>
      <c r="D5198"/>
      <c r="E5198"/>
      <c r="F5198"/>
      <c r="G5198"/>
      <c r="H5198"/>
      <c r="I5198"/>
      <c r="J5198" s="183"/>
      <c r="K5198"/>
      <c r="L5198" s="184"/>
      <c r="M5198" s="184"/>
      <c r="N5198" s="183"/>
    </row>
    <row r="5199" spans="1:14" x14ac:dyDescent="0.25">
      <c r="A5199"/>
      <c r="B5199"/>
      <c r="C5199"/>
      <c r="D5199"/>
      <c r="E5199"/>
      <c r="F5199"/>
      <c r="G5199"/>
      <c r="H5199"/>
      <c r="I5199"/>
      <c r="J5199" s="183"/>
      <c r="K5199"/>
      <c r="L5199" s="184"/>
      <c r="M5199" s="184"/>
      <c r="N5199" s="183"/>
    </row>
    <row r="5200" spans="1:14" x14ac:dyDescent="0.25">
      <c r="A5200"/>
      <c r="B5200"/>
      <c r="C5200"/>
      <c r="D5200"/>
      <c r="E5200"/>
      <c r="F5200"/>
      <c r="G5200"/>
      <c r="H5200"/>
      <c r="I5200"/>
      <c r="J5200" s="183"/>
      <c r="K5200"/>
      <c r="L5200" s="184"/>
      <c r="M5200" s="184"/>
      <c r="N5200" s="183"/>
    </row>
    <row r="5201" spans="1:14" x14ac:dyDescent="0.25">
      <c r="A5201"/>
      <c r="B5201"/>
      <c r="C5201"/>
      <c r="D5201"/>
      <c r="E5201"/>
      <c r="F5201"/>
      <c r="G5201"/>
      <c r="H5201"/>
      <c r="I5201"/>
      <c r="J5201" s="183"/>
      <c r="K5201"/>
      <c r="L5201" s="184"/>
      <c r="M5201" s="184"/>
      <c r="N5201" s="183"/>
    </row>
    <row r="5202" spans="1:14" x14ac:dyDescent="0.25">
      <c r="A5202"/>
      <c r="B5202"/>
      <c r="C5202"/>
      <c r="D5202"/>
      <c r="E5202"/>
      <c r="F5202"/>
      <c r="G5202"/>
      <c r="H5202"/>
      <c r="I5202"/>
      <c r="J5202" s="183"/>
      <c r="K5202"/>
      <c r="L5202" s="184"/>
      <c r="M5202" s="184"/>
      <c r="N5202" s="183"/>
    </row>
    <row r="5203" spans="1:14" x14ac:dyDescent="0.25">
      <c r="A5203"/>
      <c r="B5203"/>
      <c r="C5203"/>
      <c r="D5203"/>
      <c r="E5203"/>
      <c r="F5203"/>
      <c r="G5203"/>
      <c r="H5203"/>
      <c r="I5203"/>
      <c r="J5203" s="183"/>
      <c r="K5203"/>
      <c r="L5203" s="184"/>
      <c r="M5203" s="184"/>
      <c r="N5203" s="183"/>
    </row>
    <row r="5204" spans="1:14" x14ac:dyDescent="0.25">
      <c r="A5204"/>
      <c r="B5204"/>
      <c r="C5204"/>
      <c r="D5204"/>
      <c r="E5204"/>
      <c r="F5204"/>
      <c r="G5204"/>
      <c r="H5204"/>
      <c r="I5204"/>
      <c r="J5204" s="183"/>
      <c r="K5204"/>
      <c r="L5204" s="184"/>
      <c r="M5204" s="184"/>
      <c r="N5204" s="183"/>
    </row>
    <row r="5205" spans="1:14" x14ac:dyDescent="0.25">
      <c r="A5205"/>
      <c r="B5205"/>
      <c r="C5205"/>
      <c r="D5205"/>
      <c r="E5205"/>
      <c r="F5205"/>
      <c r="G5205"/>
      <c r="H5205"/>
      <c r="I5205"/>
      <c r="J5205" s="183"/>
      <c r="K5205"/>
      <c r="L5205" s="184"/>
      <c r="M5205" s="184"/>
      <c r="N5205" s="183"/>
    </row>
    <row r="5206" spans="1:14" x14ac:dyDescent="0.25">
      <c r="A5206"/>
      <c r="B5206"/>
      <c r="C5206"/>
      <c r="D5206"/>
      <c r="E5206"/>
      <c r="F5206"/>
      <c r="G5206"/>
      <c r="H5206"/>
      <c r="I5206"/>
      <c r="J5206" s="183"/>
      <c r="K5206"/>
      <c r="L5206" s="184"/>
      <c r="M5206" s="184"/>
      <c r="N5206" s="183"/>
    </row>
    <row r="5207" spans="1:14" x14ac:dyDescent="0.25">
      <c r="A5207"/>
      <c r="B5207"/>
      <c r="C5207"/>
      <c r="D5207"/>
      <c r="E5207"/>
      <c r="F5207"/>
      <c r="G5207"/>
      <c r="H5207"/>
      <c r="I5207"/>
      <c r="J5207" s="183"/>
      <c r="K5207"/>
      <c r="L5207" s="184"/>
      <c r="M5207" s="184"/>
      <c r="N5207" s="183"/>
    </row>
    <row r="5208" spans="1:14" x14ac:dyDescent="0.25">
      <c r="A5208"/>
      <c r="B5208"/>
      <c r="C5208"/>
      <c r="D5208"/>
      <c r="E5208"/>
      <c r="F5208"/>
      <c r="G5208"/>
      <c r="H5208"/>
      <c r="I5208"/>
      <c r="J5208" s="183"/>
      <c r="K5208"/>
      <c r="L5208" s="184"/>
      <c r="M5208" s="184"/>
      <c r="N5208" s="183"/>
    </row>
    <row r="5209" spans="1:14" x14ac:dyDescent="0.25">
      <c r="A5209"/>
      <c r="B5209"/>
      <c r="C5209"/>
      <c r="D5209"/>
      <c r="E5209"/>
      <c r="F5209"/>
      <c r="G5209"/>
      <c r="H5209"/>
      <c r="I5209"/>
      <c r="J5209" s="183"/>
      <c r="K5209"/>
      <c r="L5209" s="184"/>
      <c r="M5209" s="184"/>
      <c r="N5209" s="183"/>
    </row>
    <row r="5210" spans="1:14" x14ac:dyDescent="0.25">
      <c r="A5210"/>
      <c r="B5210"/>
      <c r="C5210"/>
      <c r="D5210"/>
      <c r="E5210"/>
      <c r="F5210"/>
      <c r="G5210"/>
      <c r="H5210"/>
      <c r="I5210"/>
      <c r="J5210" s="183"/>
      <c r="K5210"/>
      <c r="L5210" s="184"/>
      <c r="M5210" s="184"/>
      <c r="N5210" s="183"/>
    </row>
    <row r="5211" spans="1:14" x14ac:dyDescent="0.25">
      <c r="A5211"/>
      <c r="B5211"/>
      <c r="C5211"/>
      <c r="D5211"/>
      <c r="E5211"/>
      <c r="F5211"/>
      <c r="G5211"/>
      <c r="H5211"/>
      <c r="I5211"/>
      <c r="J5211" s="183"/>
      <c r="K5211"/>
      <c r="L5211" s="184"/>
      <c r="M5211" s="184"/>
      <c r="N5211" s="183"/>
    </row>
    <row r="5212" spans="1:14" x14ac:dyDescent="0.25">
      <c r="A5212"/>
      <c r="B5212"/>
      <c r="C5212"/>
      <c r="D5212"/>
      <c r="E5212"/>
      <c r="F5212"/>
      <c r="G5212"/>
      <c r="H5212"/>
      <c r="I5212"/>
      <c r="J5212" s="183"/>
      <c r="K5212"/>
      <c r="L5212" s="184"/>
      <c r="M5212" s="184"/>
      <c r="N5212" s="183"/>
    </row>
    <row r="5213" spans="1:14" x14ac:dyDescent="0.25">
      <c r="A5213"/>
      <c r="B5213"/>
      <c r="C5213"/>
      <c r="D5213"/>
      <c r="E5213"/>
      <c r="F5213"/>
      <c r="G5213"/>
      <c r="H5213"/>
      <c r="I5213"/>
      <c r="J5213" s="183"/>
      <c r="K5213"/>
      <c r="L5213" s="184"/>
      <c r="M5213" s="184"/>
      <c r="N5213" s="183"/>
    </row>
    <row r="5214" spans="1:14" x14ac:dyDescent="0.25">
      <c r="A5214"/>
      <c r="B5214"/>
      <c r="C5214"/>
      <c r="D5214"/>
      <c r="E5214"/>
      <c r="F5214"/>
      <c r="G5214"/>
      <c r="H5214"/>
      <c r="I5214"/>
      <c r="J5214" s="183"/>
      <c r="K5214"/>
      <c r="L5214" s="184"/>
      <c r="M5214" s="184"/>
      <c r="N5214" s="183"/>
    </row>
    <row r="5215" spans="1:14" x14ac:dyDescent="0.25">
      <c r="A5215"/>
      <c r="B5215"/>
      <c r="C5215"/>
      <c r="D5215"/>
      <c r="E5215"/>
      <c r="F5215"/>
      <c r="G5215"/>
      <c r="H5215"/>
      <c r="I5215"/>
      <c r="J5215" s="183"/>
      <c r="K5215"/>
      <c r="L5215" s="184"/>
      <c r="M5215" s="184"/>
      <c r="N5215" s="183"/>
    </row>
    <row r="5216" spans="1:14" x14ac:dyDescent="0.25">
      <c r="A5216"/>
      <c r="B5216"/>
      <c r="C5216"/>
      <c r="D5216"/>
      <c r="E5216"/>
      <c r="F5216"/>
      <c r="G5216"/>
      <c r="H5216"/>
      <c r="I5216"/>
      <c r="J5216" s="183"/>
      <c r="K5216"/>
      <c r="L5216" s="184"/>
      <c r="M5216" s="184"/>
      <c r="N5216" s="183"/>
    </row>
    <row r="5217" spans="1:14" x14ac:dyDescent="0.25">
      <c r="A5217"/>
      <c r="B5217"/>
      <c r="C5217"/>
      <c r="D5217"/>
      <c r="E5217"/>
      <c r="F5217"/>
      <c r="G5217"/>
      <c r="H5217"/>
      <c r="I5217"/>
      <c r="J5217" s="183"/>
      <c r="K5217"/>
      <c r="L5217" s="184"/>
      <c r="M5217" s="184"/>
      <c r="N5217" s="183"/>
    </row>
    <row r="5218" spans="1:14" x14ac:dyDescent="0.25">
      <c r="A5218"/>
      <c r="B5218"/>
      <c r="C5218"/>
      <c r="D5218"/>
      <c r="E5218"/>
      <c r="F5218"/>
      <c r="G5218"/>
      <c r="H5218"/>
      <c r="I5218"/>
      <c r="J5218" s="183"/>
      <c r="K5218"/>
      <c r="L5218" s="184"/>
      <c r="M5218" s="184"/>
      <c r="N5218" s="183"/>
    </row>
    <row r="5219" spans="1:14" x14ac:dyDescent="0.25">
      <c r="A5219"/>
      <c r="B5219"/>
      <c r="C5219"/>
      <c r="D5219"/>
      <c r="E5219"/>
      <c r="F5219"/>
      <c r="G5219"/>
      <c r="H5219"/>
      <c r="I5219"/>
      <c r="J5219" s="183"/>
      <c r="K5219"/>
      <c r="L5219" s="184"/>
      <c r="M5219" s="184"/>
      <c r="N5219" s="183"/>
    </row>
    <row r="5220" spans="1:14" x14ac:dyDescent="0.25">
      <c r="A5220"/>
      <c r="B5220"/>
      <c r="C5220"/>
      <c r="D5220"/>
      <c r="E5220"/>
      <c r="F5220"/>
      <c r="G5220"/>
      <c r="H5220"/>
      <c r="I5220"/>
      <c r="J5220" s="183"/>
      <c r="K5220"/>
      <c r="L5220" s="184"/>
      <c r="M5220" s="184"/>
      <c r="N5220" s="183"/>
    </row>
    <row r="5221" spans="1:14" x14ac:dyDescent="0.25">
      <c r="A5221"/>
      <c r="B5221"/>
      <c r="C5221"/>
      <c r="D5221"/>
      <c r="E5221"/>
      <c r="F5221"/>
      <c r="G5221"/>
      <c r="H5221"/>
      <c r="I5221"/>
      <c r="J5221" s="183"/>
      <c r="K5221"/>
      <c r="L5221" s="184"/>
      <c r="M5221" s="184"/>
      <c r="N5221" s="183"/>
    </row>
    <row r="5222" spans="1:14" x14ac:dyDescent="0.25">
      <c r="A5222"/>
      <c r="B5222"/>
      <c r="C5222"/>
      <c r="D5222"/>
      <c r="E5222"/>
      <c r="F5222"/>
      <c r="G5222"/>
      <c r="H5222"/>
      <c r="I5222"/>
      <c r="J5222" s="183"/>
      <c r="K5222"/>
      <c r="L5222" s="184"/>
      <c r="M5222" s="184"/>
      <c r="N5222" s="183"/>
    </row>
    <row r="5223" spans="1:14" x14ac:dyDescent="0.25">
      <c r="A5223"/>
      <c r="B5223"/>
      <c r="C5223"/>
      <c r="D5223"/>
      <c r="E5223"/>
      <c r="F5223"/>
      <c r="G5223"/>
      <c r="H5223"/>
      <c r="I5223"/>
      <c r="J5223" s="183"/>
      <c r="K5223"/>
      <c r="L5223" s="184"/>
      <c r="M5223" s="184"/>
      <c r="N5223" s="183"/>
    </row>
    <row r="5224" spans="1:14" x14ac:dyDescent="0.25">
      <c r="A5224"/>
      <c r="B5224"/>
      <c r="C5224"/>
      <c r="D5224"/>
      <c r="E5224"/>
      <c r="F5224"/>
      <c r="G5224"/>
      <c r="H5224"/>
      <c r="I5224"/>
      <c r="J5224" s="183"/>
      <c r="K5224"/>
      <c r="L5224" s="184"/>
      <c r="M5224" s="184"/>
      <c r="N5224" s="183"/>
    </row>
    <row r="5225" spans="1:14" x14ac:dyDescent="0.25">
      <c r="A5225"/>
      <c r="B5225"/>
      <c r="C5225"/>
      <c r="D5225"/>
      <c r="E5225"/>
      <c r="F5225"/>
      <c r="G5225"/>
      <c r="H5225"/>
      <c r="I5225"/>
      <c r="J5225" s="183"/>
      <c r="K5225"/>
      <c r="L5225" s="184"/>
      <c r="M5225" s="184"/>
      <c r="N5225" s="183"/>
    </row>
    <row r="5226" spans="1:14" x14ac:dyDescent="0.25">
      <c r="A5226"/>
      <c r="B5226"/>
      <c r="C5226"/>
      <c r="D5226"/>
      <c r="E5226"/>
      <c r="F5226"/>
      <c r="G5226"/>
      <c r="H5226"/>
      <c r="I5226"/>
      <c r="J5226" s="183"/>
      <c r="K5226"/>
      <c r="L5226" s="184"/>
      <c r="M5226" s="184"/>
      <c r="N5226" s="183"/>
    </row>
    <row r="5227" spans="1:14" x14ac:dyDescent="0.25">
      <c r="A5227"/>
      <c r="B5227"/>
      <c r="C5227"/>
      <c r="D5227"/>
      <c r="E5227"/>
      <c r="F5227"/>
      <c r="G5227"/>
      <c r="H5227"/>
      <c r="I5227"/>
      <c r="J5227" s="183"/>
      <c r="K5227"/>
      <c r="L5227" s="184"/>
      <c r="M5227" s="184"/>
      <c r="N5227" s="183"/>
    </row>
    <row r="5228" spans="1:14" x14ac:dyDescent="0.25">
      <c r="A5228"/>
      <c r="B5228"/>
      <c r="C5228"/>
      <c r="D5228"/>
      <c r="E5228"/>
      <c r="F5228"/>
      <c r="G5228"/>
      <c r="H5228"/>
      <c r="I5228"/>
      <c r="J5228" s="183"/>
      <c r="K5228"/>
      <c r="L5228" s="184"/>
      <c r="M5228" s="184"/>
      <c r="N5228" s="183"/>
    </row>
    <row r="5229" spans="1:14" x14ac:dyDescent="0.25">
      <c r="A5229"/>
      <c r="B5229"/>
      <c r="C5229"/>
      <c r="D5229"/>
      <c r="E5229"/>
      <c r="F5229"/>
      <c r="G5229"/>
      <c r="H5229"/>
      <c r="I5229"/>
      <c r="J5229" s="183"/>
      <c r="K5229"/>
      <c r="L5229" s="184"/>
      <c r="M5229" s="184"/>
      <c r="N5229" s="183"/>
    </row>
    <row r="5230" spans="1:14" x14ac:dyDescent="0.25">
      <c r="A5230"/>
      <c r="B5230"/>
      <c r="C5230"/>
      <c r="D5230"/>
      <c r="E5230"/>
      <c r="F5230"/>
      <c r="G5230"/>
      <c r="H5230"/>
      <c r="I5230"/>
      <c r="J5230" s="183"/>
      <c r="K5230"/>
      <c r="L5230" s="184"/>
      <c r="M5230" s="184"/>
      <c r="N5230" s="183"/>
    </row>
    <row r="5231" spans="1:14" x14ac:dyDescent="0.25">
      <c r="A5231"/>
      <c r="B5231"/>
      <c r="C5231"/>
      <c r="D5231"/>
      <c r="E5231"/>
      <c r="F5231"/>
      <c r="G5231"/>
      <c r="H5231"/>
      <c r="I5231"/>
      <c r="J5231" s="183"/>
      <c r="K5231"/>
      <c r="L5231" s="184"/>
      <c r="M5231" s="184"/>
      <c r="N5231" s="183"/>
    </row>
    <row r="5232" spans="1:14" x14ac:dyDescent="0.25">
      <c r="A5232"/>
      <c r="B5232"/>
      <c r="C5232"/>
      <c r="D5232"/>
      <c r="E5232"/>
      <c r="F5232"/>
      <c r="G5232"/>
      <c r="H5232"/>
      <c r="I5232"/>
      <c r="J5232" s="183"/>
      <c r="K5232"/>
      <c r="L5232" s="184"/>
      <c r="M5232" s="184"/>
      <c r="N5232" s="183"/>
    </row>
    <row r="5233" spans="1:14" x14ac:dyDescent="0.25">
      <c r="A5233"/>
      <c r="B5233"/>
      <c r="C5233"/>
      <c r="D5233"/>
      <c r="E5233"/>
      <c r="F5233"/>
      <c r="G5233"/>
      <c r="H5233"/>
      <c r="I5233"/>
      <c r="J5233" s="183"/>
      <c r="K5233"/>
      <c r="L5233" s="184"/>
      <c r="M5233" s="184"/>
      <c r="N5233" s="183"/>
    </row>
    <row r="5234" spans="1:14" x14ac:dyDescent="0.25">
      <c r="A5234"/>
      <c r="B5234"/>
      <c r="C5234"/>
      <c r="D5234"/>
      <c r="E5234"/>
      <c r="F5234"/>
      <c r="G5234"/>
      <c r="H5234"/>
      <c r="I5234"/>
      <c r="J5234" s="183"/>
      <c r="K5234"/>
      <c r="L5234" s="184"/>
      <c r="M5234" s="184"/>
      <c r="N5234" s="183"/>
    </row>
    <row r="5235" spans="1:14" x14ac:dyDescent="0.25">
      <c r="A5235"/>
      <c r="B5235"/>
      <c r="C5235"/>
      <c r="D5235"/>
      <c r="E5235"/>
      <c r="F5235"/>
      <c r="G5235"/>
      <c r="H5235"/>
      <c r="I5235"/>
      <c r="J5235" s="183"/>
      <c r="K5235"/>
      <c r="L5235" s="184"/>
      <c r="M5235" s="184"/>
      <c r="N5235" s="183"/>
    </row>
    <row r="5236" spans="1:14" x14ac:dyDescent="0.25">
      <c r="A5236"/>
      <c r="B5236"/>
      <c r="C5236"/>
      <c r="D5236"/>
      <c r="E5236"/>
      <c r="F5236"/>
      <c r="G5236"/>
      <c r="H5236"/>
      <c r="I5236"/>
      <c r="J5236" s="183"/>
      <c r="K5236"/>
      <c r="L5236" s="184"/>
      <c r="M5236" s="184"/>
      <c r="N5236" s="183"/>
    </row>
    <row r="5237" spans="1:14" x14ac:dyDescent="0.25">
      <c r="A5237"/>
      <c r="B5237"/>
      <c r="C5237"/>
      <c r="D5237"/>
      <c r="E5237"/>
      <c r="F5237"/>
      <c r="G5237"/>
      <c r="H5237"/>
      <c r="I5237"/>
      <c r="J5237" s="183"/>
      <c r="K5237"/>
      <c r="L5237" s="184"/>
      <c r="M5237" s="184"/>
      <c r="N5237" s="183"/>
    </row>
    <row r="5238" spans="1:14" x14ac:dyDescent="0.25">
      <c r="A5238"/>
      <c r="B5238"/>
      <c r="C5238"/>
      <c r="D5238"/>
      <c r="E5238"/>
      <c r="F5238"/>
      <c r="G5238"/>
      <c r="H5238"/>
      <c r="I5238"/>
      <c r="J5238" s="183"/>
      <c r="K5238"/>
      <c r="L5238" s="184"/>
      <c r="M5238" s="184"/>
      <c r="N5238" s="183"/>
    </row>
    <row r="5239" spans="1:14" x14ac:dyDescent="0.25">
      <c r="A5239"/>
      <c r="B5239"/>
      <c r="C5239"/>
      <c r="D5239"/>
      <c r="E5239"/>
      <c r="F5239"/>
      <c r="G5239"/>
      <c r="H5239"/>
      <c r="I5239"/>
      <c r="J5239" s="183"/>
      <c r="K5239"/>
      <c r="L5239" s="184"/>
      <c r="M5239" s="184"/>
      <c r="N5239" s="183"/>
    </row>
    <row r="5240" spans="1:14" x14ac:dyDescent="0.25">
      <c r="A5240"/>
      <c r="B5240"/>
      <c r="C5240"/>
      <c r="D5240"/>
      <c r="E5240"/>
      <c r="F5240"/>
      <c r="G5240"/>
      <c r="H5240"/>
      <c r="I5240"/>
      <c r="J5240" s="183"/>
      <c r="K5240"/>
      <c r="L5240" s="184"/>
      <c r="M5240" s="184"/>
      <c r="N5240" s="183"/>
    </row>
    <row r="5241" spans="1:14" x14ac:dyDescent="0.25">
      <c r="A5241"/>
      <c r="B5241"/>
      <c r="C5241"/>
      <c r="D5241"/>
      <c r="E5241"/>
      <c r="F5241"/>
      <c r="G5241"/>
      <c r="H5241"/>
      <c r="I5241"/>
      <c r="J5241" s="183"/>
      <c r="K5241"/>
      <c r="L5241" s="184"/>
      <c r="M5241" s="184"/>
      <c r="N5241" s="183"/>
    </row>
    <row r="5242" spans="1:14" x14ac:dyDescent="0.25">
      <c r="A5242"/>
      <c r="B5242"/>
      <c r="C5242"/>
      <c r="D5242"/>
      <c r="E5242"/>
      <c r="F5242"/>
      <c r="G5242"/>
      <c r="H5242"/>
      <c r="I5242"/>
      <c r="J5242" s="183"/>
      <c r="K5242"/>
      <c r="L5242" s="184"/>
      <c r="M5242" s="184"/>
      <c r="N5242" s="183"/>
    </row>
    <row r="5243" spans="1:14" x14ac:dyDescent="0.25">
      <c r="A5243"/>
      <c r="B5243"/>
      <c r="C5243"/>
      <c r="D5243"/>
      <c r="E5243"/>
      <c r="F5243"/>
      <c r="G5243"/>
      <c r="H5243"/>
      <c r="I5243"/>
      <c r="J5243" s="183"/>
      <c r="K5243"/>
      <c r="L5243" s="184"/>
      <c r="M5243" s="184"/>
      <c r="N5243" s="183"/>
    </row>
    <row r="5244" spans="1:14" x14ac:dyDescent="0.25">
      <c r="A5244"/>
      <c r="B5244"/>
      <c r="C5244"/>
      <c r="D5244"/>
      <c r="E5244"/>
      <c r="F5244"/>
      <c r="G5244"/>
      <c r="H5244"/>
      <c r="I5244"/>
      <c r="J5244" s="183"/>
      <c r="K5244"/>
      <c r="L5244" s="184"/>
      <c r="M5244" s="184"/>
      <c r="N5244" s="183"/>
    </row>
    <row r="5245" spans="1:14" x14ac:dyDescent="0.25">
      <c r="A5245"/>
      <c r="B5245"/>
      <c r="C5245"/>
      <c r="D5245"/>
      <c r="E5245"/>
      <c r="F5245"/>
      <c r="G5245"/>
      <c r="H5245"/>
      <c r="I5245"/>
      <c r="J5245" s="183"/>
      <c r="K5245"/>
      <c r="L5245" s="184"/>
      <c r="M5245" s="184"/>
      <c r="N5245" s="183"/>
    </row>
    <row r="5246" spans="1:14" x14ac:dyDescent="0.25">
      <c r="A5246"/>
      <c r="B5246"/>
      <c r="C5246"/>
      <c r="D5246"/>
      <c r="E5246"/>
      <c r="F5246"/>
      <c r="G5246"/>
      <c r="H5246"/>
      <c r="I5246"/>
      <c r="J5246" s="183"/>
      <c r="K5246"/>
      <c r="L5246" s="184"/>
      <c r="M5246" s="184"/>
      <c r="N5246" s="183"/>
    </row>
    <row r="5247" spans="1:14" x14ac:dyDescent="0.25">
      <c r="A5247"/>
      <c r="B5247"/>
      <c r="C5247"/>
      <c r="D5247"/>
      <c r="E5247"/>
      <c r="F5247"/>
      <c r="G5247"/>
      <c r="H5247"/>
      <c r="I5247"/>
      <c r="J5247" s="183"/>
      <c r="K5247"/>
      <c r="L5247" s="184"/>
      <c r="M5247" s="184"/>
      <c r="N5247" s="183"/>
    </row>
    <row r="5248" spans="1:14" x14ac:dyDescent="0.25">
      <c r="A5248"/>
      <c r="B5248"/>
      <c r="C5248"/>
      <c r="D5248"/>
      <c r="E5248"/>
      <c r="F5248"/>
      <c r="G5248"/>
      <c r="H5248"/>
      <c r="I5248"/>
      <c r="J5248" s="183"/>
      <c r="K5248"/>
      <c r="L5248" s="184"/>
      <c r="M5248" s="184"/>
      <c r="N5248" s="183"/>
    </row>
    <row r="5249" spans="1:14" x14ac:dyDescent="0.25">
      <c r="A5249"/>
      <c r="B5249"/>
      <c r="C5249"/>
      <c r="D5249"/>
      <c r="E5249"/>
      <c r="F5249"/>
      <c r="G5249"/>
      <c r="H5249"/>
      <c r="I5249"/>
      <c r="J5249" s="183"/>
      <c r="K5249"/>
      <c r="L5249" s="184"/>
      <c r="M5249" s="184"/>
      <c r="N5249" s="183"/>
    </row>
    <row r="5250" spans="1:14" x14ac:dyDescent="0.25">
      <c r="A5250"/>
      <c r="B5250"/>
      <c r="C5250"/>
      <c r="D5250"/>
      <c r="E5250"/>
      <c r="F5250"/>
      <c r="G5250"/>
      <c r="H5250"/>
      <c r="I5250"/>
      <c r="J5250" s="183"/>
      <c r="K5250"/>
      <c r="L5250" s="184"/>
      <c r="M5250" s="184"/>
      <c r="N5250" s="183"/>
    </row>
    <row r="5251" spans="1:14" x14ac:dyDescent="0.25">
      <c r="A5251"/>
      <c r="B5251"/>
      <c r="C5251"/>
      <c r="D5251"/>
      <c r="E5251"/>
      <c r="F5251"/>
      <c r="G5251"/>
      <c r="H5251"/>
      <c r="I5251"/>
      <c r="J5251" s="183"/>
      <c r="K5251"/>
      <c r="L5251" s="184"/>
      <c r="M5251" s="184"/>
      <c r="N5251" s="183"/>
    </row>
    <row r="5252" spans="1:14" x14ac:dyDescent="0.25">
      <c r="A5252"/>
      <c r="B5252"/>
      <c r="C5252"/>
      <c r="D5252"/>
      <c r="E5252"/>
      <c r="F5252"/>
      <c r="G5252"/>
      <c r="H5252"/>
      <c r="I5252"/>
      <c r="J5252" s="183"/>
      <c r="K5252"/>
      <c r="L5252" s="184"/>
      <c r="M5252" s="184"/>
      <c r="N5252" s="183"/>
    </row>
    <row r="5253" spans="1:14" x14ac:dyDescent="0.25">
      <c r="A5253"/>
      <c r="B5253"/>
      <c r="C5253"/>
      <c r="D5253"/>
      <c r="E5253"/>
      <c r="F5253"/>
      <c r="G5253"/>
      <c r="H5253"/>
      <c r="I5253"/>
      <c r="J5253" s="183"/>
      <c r="K5253"/>
      <c r="L5253" s="184"/>
      <c r="M5253" s="184"/>
      <c r="N5253" s="183"/>
    </row>
    <row r="5254" spans="1:14" x14ac:dyDescent="0.25">
      <c r="A5254"/>
      <c r="B5254"/>
      <c r="C5254"/>
      <c r="D5254"/>
      <c r="E5254"/>
      <c r="F5254"/>
      <c r="G5254"/>
      <c r="H5254"/>
      <c r="I5254"/>
      <c r="J5254" s="183"/>
      <c r="K5254"/>
      <c r="L5254" s="184"/>
      <c r="M5254" s="184"/>
      <c r="N5254" s="183"/>
    </row>
    <row r="5255" spans="1:14" x14ac:dyDescent="0.25">
      <c r="A5255"/>
      <c r="B5255"/>
      <c r="C5255"/>
      <c r="D5255"/>
      <c r="E5255"/>
      <c r="F5255"/>
      <c r="G5255"/>
      <c r="H5255"/>
      <c r="I5255"/>
      <c r="J5255" s="183"/>
      <c r="K5255"/>
      <c r="L5255" s="184"/>
      <c r="M5255" s="184"/>
      <c r="N5255" s="183"/>
    </row>
    <row r="5256" spans="1:14" x14ac:dyDescent="0.25">
      <c r="A5256"/>
      <c r="B5256"/>
      <c r="C5256"/>
      <c r="D5256"/>
      <c r="E5256"/>
      <c r="F5256"/>
      <c r="G5256"/>
      <c r="H5256"/>
      <c r="I5256"/>
      <c r="J5256" s="183"/>
      <c r="K5256"/>
      <c r="L5256" s="184"/>
      <c r="M5256" s="184"/>
      <c r="N5256" s="183"/>
    </row>
    <row r="5257" spans="1:14" x14ac:dyDescent="0.25">
      <c r="A5257"/>
      <c r="B5257"/>
      <c r="C5257"/>
      <c r="D5257"/>
      <c r="E5257"/>
      <c r="F5257"/>
      <c r="G5257"/>
      <c r="H5257"/>
      <c r="I5257"/>
      <c r="J5257" s="183"/>
      <c r="K5257"/>
      <c r="L5257" s="184"/>
      <c r="M5257" s="184"/>
      <c r="N5257" s="183"/>
    </row>
    <row r="5258" spans="1:14" x14ac:dyDescent="0.25">
      <c r="A5258"/>
      <c r="B5258"/>
      <c r="C5258"/>
      <c r="D5258"/>
      <c r="E5258"/>
      <c r="F5258"/>
      <c r="G5258"/>
      <c r="H5258"/>
      <c r="I5258"/>
      <c r="J5258" s="183"/>
      <c r="K5258"/>
      <c r="L5258" s="184"/>
      <c r="M5258" s="184"/>
      <c r="N5258" s="183"/>
    </row>
    <row r="5259" spans="1:14" x14ac:dyDescent="0.25">
      <c r="A5259"/>
      <c r="B5259"/>
      <c r="C5259"/>
      <c r="D5259"/>
      <c r="E5259"/>
      <c r="F5259"/>
      <c r="G5259"/>
      <c r="H5259"/>
      <c r="I5259"/>
      <c r="J5259" s="183"/>
      <c r="K5259"/>
      <c r="L5259" s="184"/>
      <c r="M5259" s="184"/>
      <c r="N5259" s="183"/>
    </row>
    <row r="5260" spans="1:14" x14ac:dyDescent="0.25">
      <c r="A5260"/>
      <c r="B5260"/>
      <c r="C5260"/>
      <c r="D5260"/>
      <c r="E5260"/>
      <c r="F5260"/>
      <c r="G5260"/>
      <c r="H5260"/>
      <c r="I5260"/>
      <c r="J5260" s="183"/>
      <c r="K5260"/>
      <c r="L5260" s="184"/>
      <c r="M5260" s="184"/>
      <c r="N5260" s="183"/>
    </row>
    <row r="5261" spans="1:14" x14ac:dyDescent="0.25">
      <c r="A5261"/>
      <c r="B5261"/>
      <c r="C5261"/>
      <c r="D5261"/>
      <c r="E5261"/>
      <c r="F5261"/>
      <c r="G5261"/>
      <c r="H5261"/>
      <c r="I5261"/>
      <c r="J5261" s="183"/>
      <c r="K5261"/>
      <c r="L5261" s="184"/>
      <c r="M5261" s="184"/>
      <c r="N5261" s="183"/>
    </row>
    <row r="5262" spans="1:14" x14ac:dyDescent="0.25">
      <c r="A5262"/>
      <c r="B5262"/>
      <c r="C5262"/>
      <c r="D5262"/>
      <c r="E5262"/>
      <c r="F5262"/>
      <c r="G5262"/>
      <c r="H5262"/>
      <c r="I5262"/>
      <c r="J5262" s="183"/>
      <c r="K5262"/>
      <c r="L5262" s="184"/>
      <c r="M5262" s="184"/>
      <c r="N5262" s="183"/>
    </row>
    <row r="5263" spans="1:14" x14ac:dyDescent="0.25">
      <c r="A5263"/>
      <c r="B5263"/>
      <c r="C5263"/>
      <c r="D5263"/>
      <c r="E5263"/>
      <c r="F5263"/>
      <c r="G5263"/>
      <c r="H5263"/>
      <c r="I5263"/>
      <c r="J5263" s="183"/>
      <c r="K5263"/>
      <c r="L5263" s="184"/>
      <c r="M5263" s="184"/>
      <c r="N5263" s="183"/>
    </row>
    <row r="5264" spans="1:14" x14ac:dyDescent="0.25">
      <c r="A5264"/>
      <c r="B5264"/>
      <c r="C5264"/>
      <c r="D5264"/>
      <c r="E5264"/>
      <c r="F5264"/>
      <c r="G5264"/>
      <c r="H5264"/>
      <c r="I5264"/>
      <c r="J5264" s="183"/>
      <c r="K5264"/>
      <c r="L5264" s="184"/>
      <c r="M5264" s="184"/>
      <c r="N5264" s="183"/>
    </row>
    <row r="5265" spans="1:14" x14ac:dyDescent="0.25">
      <c r="A5265"/>
      <c r="B5265"/>
      <c r="C5265"/>
      <c r="D5265"/>
      <c r="E5265"/>
      <c r="F5265"/>
      <c r="G5265"/>
      <c r="H5265"/>
      <c r="I5265"/>
      <c r="J5265" s="183"/>
      <c r="K5265"/>
      <c r="L5265" s="184"/>
      <c r="M5265" s="184"/>
      <c r="N5265" s="183"/>
    </row>
    <row r="5266" spans="1:14" x14ac:dyDescent="0.25">
      <c r="A5266"/>
      <c r="B5266"/>
      <c r="C5266"/>
      <c r="D5266"/>
      <c r="E5266"/>
      <c r="F5266"/>
      <c r="G5266"/>
      <c r="H5266"/>
      <c r="I5266"/>
      <c r="J5266" s="183"/>
      <c r="K5266"/>
      <c r="L5266" s="184"/>
      <c r="M5266" s="184"/>
      <c r="N5266" s="183"/>
    </row>
    <row r="5267" spans="1:14" x14ac:dyDescent="0.25">
      <c r="A5267"/>
      <c r="B5267"/>
      <c r="C5267"/>
      <c r="D5267"/>
      <c r="E5267"/>
      <c r="F5267"/>
      <c r="G5267"/>
      <c r="H5267"/>
      <c r="I5267"/>
      <c r="J5267" s="183"/>
      <c r="K5267"/>
      <c r="L5267" s="184"/>
      <c r="M5267" s="184"/>
      <c r="N5267" s="183"/>
    </row>
    <row r="5268" spans="1:14" x14ac:dyDescent="0.25">
      <c r="A5268"/>
      <c r="B5268"/>
      <c r="C5268"/>
      <c r="D5268"/>
      <c r="E5268"/>
      <c r="F5268"/>
      <c r="G5268"/>
      <c r="H5268"/>
      <c r="I5268"/>
      <c r="J5268" s="183"/>
      <c r="K5268"/>
      <c r="L5268" s="184"/>
      <c r="M5268" s="184"/>
      <c r="N5268" s="183"/>
    </row>
    <row r="5269" spans="1:14" x14ac:dyDescent="0.25">
      <c r="A5269"/>
      <c r="B5269"/>
      <c r="C5269"/>
      <c r="D5269"/>
      <c r="E5269"/>
      <c r="F5269"/>
      <c r="G5269"/>
      <c r="H5269"/>
      <c r="I5269"/>
      <c r="J5269" s="183"/>
      <c r="K5269"/>
      <c r="L5269" s="184"/>
      <c r="M5269" s="184"/>
      <c r="N5269" s="183"/>
    </row>
    <row r="5270" spans="1:14" x14ac:dyDescent="0.25">
      <c r="A5270"/>
      <c r="B5270"/>
      <c r="C5270"/>
      <c r="D5270"/>
      <c r="E5270"/>
      <c r="F5270"/>
      <c r="G5270"/>
      <c r="H5270"/>
      <c r="I5270"/>
      <c r="J5270" s="183"/>
      <c r="K5270"/>
      <c r="L5270" s="184"/>
      <c r="M5270" s="184"/>
      <c r="N5270" s="183"/>
    </row>
    <row r="5271" spans="1:14" x14ac:dyDescent="0.25">
      <c r="A5271"/>
      <c r="B5271"/>
      <c r="C5271"/>
      <c r="D5271"/>
      <c r="E5271"/>
      <c r="F5271"/>
      <c r="G5271"/>
      <c r="H5271"/>
      <c r="I5271"/>
      <c r="J5271" s="183"/>
      <c r="K5271"/>
      <c r="L5271" s="184"/>
      <c r="M5271" s="184"/>
      <c r="N5271" s="183"/>
    </row>
    <row r="5272" spans="1:14" x14ac:dyDescent="0.25">
      <c r="A5272"/>
      <c r="B5272"/>
      <c r="C5272"/>
      <c r="D5272"/>
      <c r="E5272"/>
      <c r="F5272"/>
      <c r="G5272"/>
      <c r="H5272"/>
      <c r="I5272"/>
      <c r="J5272" s="183"/>
      <c r="K5272"/>
      <c r="L5272" s="184"/>
      <c r="M5272" s="184"/>
      <c r="N5272" s="183"/>
    </row>
    <row r="5273" spans="1:14" x14ac:dyDescent="0.25">
      <c r="A5273"/>
      <c r="B5273"/>
      <c r="C5273"/>
      <c r="D5273"/>
      <c r="E5273"/>
      <c r="F5273"/>
      <c r="G5273"/>
      <c r="H5273"/>
      <c r="I5273"/>
      <c r="J5273" s="183"/>
      <c r="K5273"/>
      <c r="L5273" s="184"/>
      <c r="M5273" s="184"/>
      <c r="N5273" s="183"/>
    </row>
    <row r="5274" spans="1:14" x14ac:dyDescent="0.25">
      <c r="A5274"/>
      <c r="B5274"/>
      <c r="C5274"/>
      <c r="D5274"/>
      <c r="E5274"/>
      <c r="F5274"/>
      <c r="G5274"/>
      <c r="H5274"/>
      <c r="I5274"/>
      <c r="J5274" s="183"/>
      <c r="K5274"/>
      <c r="L5274" s="184"/>
      <c r="M5274" s="184"/>
      <c r="N5274" s="183"/>
    </row>
    <row r="5275" spans="1:14" x14ac:dyDescent="0.25">
      <c r="A5275"/>
      <c r="B5275"/>
      <c r="C5275"/>
      <c r="D5275"/>
      <c r="E5275"/>
      <c r="F5275"/>
      <c r="G5275"/>
      <c r="H5275"/>
      <c r="I5275"/>
      <c r="J5275" s="183"/>
      <c r="K5275"/>
      <c r="L5275" s="184"/>
      <c r="M5275" s="184"/>
      <c r="N5275" s="183"/>
    </row>
    <row r="5276" spans="1:14" x14ac:dyDescent="0.25">
      <c r="A5276"/>
      <c r="B5276"/>
      <c r="C5276"/>
      <c r="D5276"/>
      <c r="E5276"/>
      <c r="F5276"/>
      <c r="G5276"/>
      <c r="H5276"/>
      <c r="I5276"/>
      <c r="J5276" s="183"/>
      <c r="K5276"/>
      <c r="L5276" s="184"/>
      <c r="M5276" s="184"/>
      <c r="N5276" s="183"/>
    </row>
    <row r="5277" spans="1:14" x14ac:dyDescent="0.25">
      <c r="A5277"/>
      <c r="B5277"/>
      <c r="C5277"/>
      <c r="D5277"/>
      <c r="E5277"/>
      <c r="F5277"/>
      <c r="G5277"/>
      <c r="H5277"/>
      <c r="I5277"/>
      <c r="J5277" s="183"/>
      <c r="K5277"/>
      <c r="L5277" s="184"/>
      <c r="M5277" s="184"/>
      <c r="N5277" s="183"/>
    </row>
    <row r="5278" spans="1:14" x14ac:dyDescent="0.25">
      <c r="A5278"/>
      <c r="B5278"/>
      <c r="C5278"/>
      <c r="D5278"/>
      <c r="E5278"/>
      <c r="F5278"/>
      <c r="G5278"/>
      <c r="H5278"/>
      <c r="I5278"/>
      <c r="J5278" s="183"/>
      <c r="K5278"/>
      <c r="L5278" s="184"/>
      <c r="M5278" s="184"/>
      <c r="N5278" s="183"/>
    </row>
    <row r="5279" spans="1:14" x14ac:dyDescent="0.25">
      <c r="A5279"/>
      <c r="B5279"/>
      <c r="C5279"/>
      <c r="D5279"/>
      <c r="E5279"/>
      <c r="F5279"/>
      <c r="G5279"/>
      <c r="H5279"/>
      <c r="I5279"/>
      <c r="J5279" s="183"/>
      <c r="K5279"/>
      <c r="L5279" s="184"/>
      <c r="M5279" s="184"/>
      <c r="N5279" s="183"/>
    </row>
    <row r="5280" spans="1:14" x14ac:dyDescent="0.25">
      <c r="A5280"/>
      <c r="B5280"/>
      <c r="C5280"/>
      <c r="D5280"/>
      <c r="E5280"/>
      <c r="F5280"/>
      <c r="G5280"/>
      <c r="H5280"/>
      <c r="I5280"/>
      <c r="J5280" s="183"/>
      <c r="K5280"/>
      <c r="L5280" s="184"/>
      <c r="M5280" s="184"/>
      <c r="N5280" s="183"/>
    </row>
    <row r="5281" spans="1:14" x14ac:dyDescent="0.25">
      <c r="A5281"/>
      <c r="B5281"/>
      <c r="C5281"/>
      <c r="D5281"/>
      <c r="E5281"/>
      <c r="F5281"/>
      <c r="G5281"/>
      <c r="H5281"/>
      <c r="I5281"/>
      <c r="J5281" s="183"/>
      <c r="K5281"/>
      <c r="L5281" s="184"/>
      <c r="M5281" s="184"/>
      <c r="N5281" s="183"/>
    </row>
    <row r="5282" spans="1:14" x14ac:dyDescent="0.25">
      <c r="A5282"/>
      <c r="B5282"/>
      <c r="C5282"/>
      <c r="D5282"/>
      <c r="E5282"/>
      <c r="F5282"/>
      <c r="G5282"/>
      <c r="H5282"/>
      <c r="I5282"/>
      <c r="J5282" s="183"/>
      <c r="K5282"/>
      <c r="L5282" s="184"/>
      <c r="M5282" s="184"/>
      <c r="N5282" s="183"/>
    </row>
    <row r="5283" spans="1:14" x14ac:dyDescent="0.25">
      <c r="A5283"/>
      <c r="B5283"/>
      <c r="C5283"/>
      <c r="D5283"/>
      <c r="E5283"/>
      <c r="F5283"/>
      <c r="G5283"/>
      <c r="H5283"/>
      <c r="I5283"/>
      <c r="J5283" s="183"/>
      <c r="K5283"/>
      <c r="L5283" s="184"/>
      <c r="M5283" s="184"/>
      <c r="N5283" s="183"/>
    </row>
    <row r="5284" spans="1:14" x14ac:dyDescent="0.25">
      <c r="A5284"/>
      <c r="B5284"/>
      <c r="C5284"/>
      <c r="D5284"/>
      <c r="E5284"/>
      <c r="F5284"/>
      <c r="G5284"/>
      <c r="H5284"/>
      <c r="I5284"/>
      <c r="J5284" s="183"/>
      <c r="K5284"/>
      <c r="L5284" s="184"/>
      <c r="M5284" s="184"/>
      <c r="N5284" s="183"/>
    </row>
    <row r="5285" spans="1:14" x14ac:dyDescent="0.25">
      <c r="A5285"/>
      <c r="B5285"/>
      <c r="C5285"/>
      <c r="D5285"/>
      <c r="E5285"/>
      <c r="F5285"/>
      <c r="G5285"/>
      <c r="H5285"/>
      <c r="I5285"/>
      <c r="J5285" s="183"/>
      <c r="K5285"/>
      <c r="L5285" s="184"/>
      <c r="M5285" s="184"/>
      <c r="N5285" s="183"/>
    </row>
    <row r="5286" spans="1:14" x14ac:dyDescent="0.25">
      <c r="A5286"/>
      <c r="B5286"/>
      <c r="C5286"/>
      <c r="D5286"/>
      <c r="E5286"/>
      <c r="F5286"/>
      <c r="G5286"/>
      <c r="H5286"/>
      <c r="I5286"/>
      <c r="J5286" s="183"/>
      <c r="K5286"/>
      <c r="L5286" s="184"/>
      <c r="M5286" s="184"/>
      <c r="N5286" s="183"/>
    </row>
    <row r="5287" spans="1:14" x14ac:dyDescent="0.25">
      <c r="A5287"/>
      <c r="B5287"/>
      <c r="C5287"/>
      <c r="D5287"/>
      <c r="E5287"/>
      <c r="F5287"/>
      <c r="G5287"/>
      <c r="H5287"/>
      <c r="I5287"/>
      <c r="J5287" s="183"/>
      <c r="K5287"/>
      <c r="L5287" s="184"/>
      <c r="M5287" s="184"/>
      <c r="N5287" s="183"/>
    </row>
    <row r="5288" spans="1:14" x14ac:dyDescent="0.25">
      <c r="A5288"/>
      <c r="B5288"/>
      <c r="C5288"/>
      <c r="D5288"/>
      <c r="E5288"/>
      <c r="F5288"/>
      <c r="G5288"/>
      <c r="H5288"/>
      <c r="I5288"/>
      <c r="J5288" s="183"/>
      <c r="K5288"/>
      <c r="L5288" s="184"/>
      <c r="M5288" s="184"/>
      <c r="N5288" s="183"/>
    </row>
    <row r="5289" spans="1:14" x14ac:dyDescent="0.25">
      <c r="A5289"/>
      <c r="B5289"/>
      <c r="C5289"/>
      <c r="D5289"/>
      <c r="E5289"/>
      <c r="F5289"/>
      <c r="G5289"/>
      <c r="H5289"/>
      <c r="I5289"/>
      <c r="J5289" s="183"/>
      <c r="K5289"/>
      <c r="L5289" s="184"/>
      <c r="M5289" s="184"/>
      <c r="N5289" s="183"/>
    </row>
    <row r="5290" spans="1:14" x14ac:dyDescent="0.25">
      <c r="A5290"/>
      <c r="B5290"/>
      <c r="C5290"/>
      <c r="D5290"/>
      <c r="E5290"/>
      <c r="F5290"/>
      <c r="G5290"/>
      <c r="H5290"/>
      <c r="I5290"/>
      <c r="J5290" s="183"/>
      <c r="K5290"/>
      <c r="L5290" s="184"/>
      <c r="M5290" s="184"/>
      <c r="N5290" s="183"/>
    </row>
    <row r="5291" spans="1:14" x14ac:dyDescent="0.25">
      <c r="A5291"/>
      <c r="B5291"/>
      <c r="C5291"/>
      <c r="D5291"/>
      <c r="E5291"/>
      <c r="F5291"/>
      <c r="G5291"/>
      <c r="H5291"/>
      <c r="I5291"/>
      <c r="J5291" s="183"/>
      <c r="K5291"/>
      <c r="L5291" s="184"/>
      <c r="M5291" s="184"/>
      <c r="N5291" s="183"/>
    </row>
    <row r="5292" spans="1:14" x14ac:dyDescent="0.25">
      <c r="A5292"/>
      <c r="B5292"/>
      <c r="C5292"/>
      <c r="D5292"/>
      <c r="E5292"/>
      <c r="F5292"/>
      <c r="G5292"/>
      <c r="H5292"/>
      <c r="I5292"/>
      <c r="J5292" s="183"/>
      <c r="K5292"/>
      <c r="L5292" s="184"/>
      <c r="M5292" s="184"/>
      <c r="N5292" s="183"/>
    </row>
    <row r="5293" spans="1:14" x14ac:dyDescent="0.25">
      <c r="A5293"/>
      <c r="B5293"/>
      <c r="C5293"/>
      <c r="D5293"/>
      <c r="E5293"/>
      <c r="F5293"/>
      <c r="G5293"/>
      <c r="H5293"/>
      <c r="I5293"/>
      <c r="J5293" s="183"/>
      <c r="K5293"/>
      <c r="L5293" s="184"/>
      <c r="M5293" s="184"/>
      <c r="N5293" s="183"/>
    </row>
    <row r="5294" spans="1:14" x14ac:dyDescent="0.25">
      <c r="A5294"/>
      <c r="B5294"/>
      <c r="C5294"/>
      <c r="D5294"/>
      <c r="E5294"/>
      <c r="F5294"/>
      <c r="G5294"/>
      <c r="H5294"/>
      <c r="I5294"/>
      <c r="J5294" s="183"/>
      <c r="K5294"/>
      <c r="L5294" s="184"/>
      <c r="M5294" s="184"/>
      <c r="N5294" s="183"/>
    </row>
    <row r="5295" spans="1:14" x14ac:dyDescent="0.25">
      <c r="A5295"/>
      <c r="B5295"/>
      <c r="C5295"/>
      <c r="D5295"/>
      <c r="E5295"/>
      <c r="F5295"/>
      <c r="G5295"/>
      <c r="H5295"/>
      <c r="I5295"/>
      <c r="J5295" s="183"/>
      <c r="K5295"/>
      <c r="L5295" s="184"/>
      <c r="M5295" s="184"/>
      <c r="N5295" s="183"/>
    </row>
    <row r="5296" spans="1:14" x14ac:dyDescent="0.25">
      <c r="A5296"/>
      <c r="B5296"/>
      <c r="C5296"/>
      <c r="D5296"/>
      <c r="E5296"/>
      <c r="F5296"/>
      <c r="G5296"/>
      <c r="H5296"/>
      <c r="I5296"/>
      <c r="J5296" s="183"/>
      <c r="K5296"/>
      <c r="L5296" s="184"/>
      <c r="M5296" s="184"/>
      <c r="N5296" s="183"/>
    </row>
    <row r="5297" spans="1:14" x14ac:dyDescent="0.25">
      <c r="A5297"/>
      <c r="B5297"/>
      <c r="C5297"/>
      <c r="D5297"/>
      <c r="E5297"/>
      <c r="F5297"/>
      <c r="G5297"/>
      <c r="H5297"/>
      <c r="I5297"/>
      <c r="J5297" s="183"/>
      <c r="K5297"/>
      <c r="L5297" s="184"/>
      <c r="M5297" s="184"/>
      <c r="N5297" s="183"/>
    </row>
    <row r="5298" spans="1:14" x14ac:dyDescent="0.25">
      <c r="A5298"/>
      <c r="B5298"/>
      <c r="C5298"/>
      <c r="D5298"/>
      <c r="E5298"/>
      <c r="F5298"/>
      <c r="G5298"/>
      <c r="H5298"/>
      <c r="I5298"/>
      <c r="J5298" s="183"/>
      <c r="K5298"/>
      <c r="L5298" s="184"/>
      <c r="M5298" s="184"/>
      <c r="N5298" s="183"/>
    </row>
    <row r="5299" spans="1:14" x14ac:dyDescent="0.25">
      <c r="A5299"/>
      <c r="B5299"/>
      <c r="C5299"/>
      <c r="D5299"/>
      <c r="E5299"/>
      <c r="F5299"/>
      <c r="G5299"/>
      <c r="H5299"/>
      <c r="I5299"/>
      <c r="J5299" s="183"/>
      <c r="K5299"/>
      <c r="L5299" s="184"/>
      <c r="M5299" s="184"/>
      <c r="N5299" s="183"/>
    </row>
    <row r="5300" spans="1:14" x14ac:dyDescent="0.25">
      <c r="A5300"/>
      <c r="B5300"/>
      <c r="C5300"/>
      <c r="D5300"/>
      <c r="E5300"/>
      <c r="F5300"/>
      <c r="G5300"/>
      <c r="H5300"/>
      <c r="I5300"/>
      <c r="J5300" s="183"/>
      <c r="K5300"/>
      <c r="L5300" s="184"/>
      <c r="M5300" s="184"/>
      <c r="N5300" s="183"/>
    </row>
    <row r="5301" spans="1:14" x14ac:dyDescent="0.25">
      <c r="A5301"/>
      <c r="B5301"/>
      <c r="C5301"/>
      <c r="D5301"/>
      <c r="E5301"/>
      <c r="F5301"/>
      <c r="G5301"/>
      <c r="H5301"/>
      <c r="I5301"/>
      <c r="J5301" s="183"/>
      <c r="K5301"/>
      <c r="L5301" s="184"/>
      <c r="M5301" s="184"/>
      <c r="N5301" s="183"/>
    </row>
    <row r="5302" spans="1:14" x14ac:dyDescent="0.25">
      <c r="A5302"/>
      <c r="B5302"/>
      <c r="C5302"/>
      <c r="D5302"/>
      <c r="E5302"/>
      <c r="F5302"/>
      <c r="G5302"/>
      <c r="H5302"/>
      <c r="I5302"/>
      <c r="J5302" s="183"/>
      <c r="K5302"/>
      <c r="L5302" s="184"/>
      <c r="M5302" s="184"/>
      <c r="N5302" s="183"/>
    </row>
    <row r="5303" spans="1:14" x14ac:dyDescent="0.25">
      <c r="A5303"/>
      <c r="B5303"/>
      <c r="C5303"/>
      <c r="D5303"/>
      <c r="E5303"/>
      <c r="F5303"/>
      <c r="G5303"/>
      <c r="H5303"/>
      <c r="I5303"/>
      <c r="J5303" s="183"/>
      <c r="K5303"/>
      <c r="L5303" s="184"/>
      <c r="M5303" s="184"/>
      <c r="N5303" s="183"/>
    </row>
    <row r="5304" spans="1:14" x14ac:dyDescent="0.25">
      <c r="A5304"/>
      <c r="B5304"/>
      <c r="C5304"/>
      <c r="D5304"/>
      <c r="E5304"/>
      <c r="F5304"/>
      <c r="G5304"/>
      <c r="H5304"/>
      <c r="I5304"/>
      <c r="J5304" s="183"/>
      <c r="K5304"/>
      <c r="L5304" s="184"/>
      <c r="M5304" s="184"/>
      <c r="N5304" s="183"/>
    </row>
    <row r="5305" spans="1:14" x14ac:dyDescent="0.25">
      <c r="A5305"/>
      <c r="B5305"/>
      <c r="C5305"/>
      <c r="D5305"/>
      <c r="E5305"/>
      <c r="F5305"/>
      <c r="G5305"/>
      <c r="H5305"/>
      <c r="I5305"/>
      <c r="J5305" s="183"/>
      <c r="K5305"/>
      <c r="L5305" s="184"/>
      <c r="M5305" s="184"/>
      <c r="N5305" s="183"/>
    </row>
    <row r="5306" spans="1:14" x14ac:dyDescent="0.25">
      <c r="A5306"/>
      <c r="B5306"/>
      <c r="C5306"/>
      <c r="D5306"/>
      <c r="E5306"/>
      <c r="F5306"/>
      <c r="G5306"/>
      <c r="H5306"/>
      <c r="I5306"/>
      <c r="J5306" s="183"/>
      <c r="K5306"/>
      <c r="L5306" s="184"/>
      <c r="M5306" s="184"/>
      <c r="N5306" s="183"/>
    </row>
    <row r="5307" spans="1:14" x14ac:dyDescent="0.25">
      <c r="A5307"/>
      <c r="B5307"/>
      <c r="C5307"/>
      <c r="D5307"/>
      <c r="E5307"/>
      <c r="F5307"/>
      <c r="G5307"/>
      <c r="H5307"/>
      <c r="I5307"/>
      <c r="J5307" s="183"/>
      <c r="K5307"/>
      <c r="L5307" s="184"/>
      <c r="M5307" s="184"/>
      <c r="N5307" s="183"/>
    </row>
    <row r="5308" spans="1:14" x14ac:dyDescent="0.25">
      <c r="A5308"/>
      <c r="B5308"/>
      <c r="C5308"/>
      <c r="D5308"/>
      <c r="E5308"/>
      <c r="F5308"/>
      <c r="G5308"/>
      <c r="H5308"/>
      <c r="I5308"/>
      <c r="J5308" s="183"/>
      <c r="K5308"/>
      <c r="L5308" s="184"/>
      <c r="M5308" s="184"/>
      <c r="N5308" s="183"/>
    </row>
    <row r="5309" spans="1:14" x14ac:dyDescent="0.25">
      <c r="A5309"/>
      <c r="B5309"/>
      <c r="C5309"/>
      <c r="D5309"/>
      <c r="E5309"/>
      <c r="F5309"/>
      <c r="G5309"/>
      <c r="H5309"/>
      <c r="I5309"/>
      <c r="J5309" s="183"/>
      <c r="K5309"/>
      <c r="L5309" s="184"/>
      <c r="M5309" s="184"/>
      <c r="N5309" s="183"/>
    </row>
    <row r="5310" spans="1:14" x14ac:dyDescent="0.25">
      <c r="A5310"/>
      <c r="B5310"/>
      <c r="C5310"/>
      <c r="D5310"/>
      <c r="E5310"/>
      <c r="F5310"/>
      <c r="G5310"/>
      <c r="H5310"/>
      <c r="I5310"/>
      <c r="J5310" s="183"/>
      <c r="K5310"/>
      <c r="L5310" s="184"/>
      <c r="M5310" s="184"/>
      <c r="N5310" s="183"/>
    </row>
    <row r="5311" spans="1:14" x14ac:dyDescent="0.25">
      <c r="A5311"/>
      <c r="B5311"/>
      <c r="C5311"/>
      <c r="D5311"/>
      <c r="E5311"/>
      <c r="F5311"/>
      <c r="G5311"/>
      <c r="H5311"/>
      <c r="I5311"/>
      <c r="J5311" s="183"/>
      <c r="K5311"/>
      <c r="L5311" s="184"/>
      <c r="M5311" s="184"/>
      <c r="N5311" s="183"/>
    </row>
    <row r="5312" spans="1:14" x14ac:dyDescent="0.25">
      <c r="A5312"/>
      <c r="B5312"/>
      <c r="C5312"/>
      <c r="D5312"/>
      <c r="E5312"/>
      <c r="F5312"/>
      <c r="G5312"/>
      <c r="H5312"/>
      <c r="I5312"/>
      <c r="J5312" s="183"/>
      <c r="K5312"/>
      <c r="L5312" s="184"/>
      <c r="M5312" s="184"/>
      <c r="N5312" s="183"/>
    </row>
    <row r="5313" spans="1:14" x14ac:dyDescent="0.25">
      <c r="A5313"/>
      <c r="B5313"/>
      <c r="C5313"/>
      <c r="D5313"/>
      <c r="E5313"/>
      <c r="F5313"/>
      <c r="G5313"/>
      <c r="H5313"/>
      <c r="I5313"/>
      <c r="J5313" s="183"/>
      <c r="K5313"/>
      <c r="L5313" s="184"/>
      <c r="M5313" s="184"/>
      <c r="N5313" s="183"/>
    </row>
    <row r="5314" spans="1:14" x14ac:dyDescent="0.25">
      <c r="A5314"/>
      <c r="B5314"/>
      <c r="C5314"/>
      <c r="D5314"/>
      <c r="E5314"/>
      <c r="F5314"/>
      <c r="G5314"/>
      <c r="H5314"/>
      <c r="I5314"/>
      <c r="J5314" s="183"/>
      <c r="K5314"/>
      <c r="L5314" s="184"/>
      <c r="M5314" s="184"/>
      <c r="N5314" s="183"/>
    </row>
    <row r="5315" spans="1:14" x14ac:dyDescent="0.25">
      <c r="A5315"/>
      <c r="B5315"/>
      <c r="C5315"/>
      <c r="D5315"/>
      <c r="E5315"/>
      <c r="F5315"/>
      <c r="G5315"/>
      <c r="H5315"/>
      <c r="I5315"/>
      <c r="J5315" s="183"/>
      <c r="K5315"/>
      <c r="L5315" s="184"/>
      <c r="M5315" s="184"/>
      <c r="N5315" s="183"/>
    </row>
    <row r="5316" spans="1:14" x14ac:dyDescent="0.25">
      <c r="A5316"/>
      <c r="B5316"/>
      <c r="C5316"/>
      <c r="D5316"/>
      <c r="E5316"/>
      <c r="F5316"/>
      <c r="G5316"/>
      <c r="H5316"/>
      <c r="I5316"/>
      <c r="J5316" s="183"/>
      <c r="K5316"/>
      <c r="L5316" s="184"/>
      <c r="M5316" s="184"/>
      <c r="N5316" s="183"/>
    </row>
    <row r="5317" spans="1:14" x14ac:dyDescent="0.25">
      <c r="A5317"/>
      <c r="B5317"/>
      <c r="C5317"/>
      <c r="D5317"/>
      <c r="E5317"/>
      <c r="F5317"/>
      <c r="G5317"/>
      <c r="H5317"/>
      <c r="I5317"/>
      <c r="J5317" s="183"/>
      <c r="K5317"/>
      <c r="L5317" s="184"/>
      <c r="M5317" s="184"/>
      <c r="N5317" s="183"/>
    </row>
    <row r="5318" spans="1:14" x14ac:dyDescent="0.25">
      <c r="A5318"/>
      <c r="B5318"/>
      <c r="C5318"/>
      <c r="D5318"/>
      <c r="E5318"/>
      <c r="F5318"/>
      <c r="G5318"/>
      <c r="H5318"/>
      <c r="I5318"/>
      <c r="J5318" s="183"/>
      <c r="K5318"/>
      <c r="L5318" s="184"/>
      <c r="M5318" s="184"/>
      <c r="N5318" s="183"/>
    </row>
    <row r="5319" spans="1:14" x14ac:dyDescent="0.25">
      <c r="A5319"/>
      <c r="B5319"/>
      <c r="C5319"/>
      <c r="D5319"/>
      <c r="E5319"/>
      <c r="F5319"/>
      <c r="G5319"/>
      <c r="H5319"/>
      <c r="I5319"/>
      <c r="J5319" s="183"/>
      <c r="K5319"/>
      <c r="L5319" s="184"/>
      <c r="M5319" s="184"/>
      <c r="N5319" s="183"/>
    </row>
    <row r="5320" spans="1:14" x14ac:dyDescent="0.25">
      <c r="A5320"/>
      <c r="B5320"/>
      <c r="C5320"/>
      <c r="D5320"/>
      <c r="E5320"/>
      <c r="F5320"/>
      <c r="G5320"/>
      <c r="H5320"/>
      <c r="I5320"/>
      <c r="J5320" s="183"/>
      <c r="K5320"/>
      <c r="L5320" s="184"/>
      <c r="M5320" s="184"/>
      <c r="N5320" s="183"/>
    </row>
    <row r="5321" spans="1:14" x14ac:dyDescent="0.25">
      <c r="A5321"/>
      <c r="B5321"/>
      <c r="C5321"/>
      <c r="D5321"/>
      <c r="E5321"/>
      <c r="F5321"/>
      <c r="G5321"/>
      <c r="H5321"/>
      <c r="I5321"/>
      <c r="J5321" s="183"/>
      <c r="K5321"/>
      <c r="L5321" s="184"/>
      <c r="M5321" s="184"/>
      <c r="N5321" s="183"/>
    </row>
    <row r="5322" spans="1:14" x14ac:dyDescent="0.25">
      <c r="A5322"/>
      <c r="B5322"/>
      <c r="C5322"/>
      <c r="D5322"/>
      <c r="E5322"/>
      <c r="F5322"/>
      <c r="G5322"/>
      <c r="H5322"/>
      <c r="I5322"/>
      <c r="J5322" s="183"/>
      <c r="K5322"/>
      <c r="L5322" s="184"/>
      <c r="M5322" s="184"/>
      <c r="N5322" s="183"/>
    </row>
    <row r="5323" spans="1:14" x14ac:dyDescent="0.25">
      <c r="A5323"/>
      <c r="B5323"/>
      <c r="C5323"/>
      <c r="D5323"/>
      <c r="E5323"/>
      <c r="F5323"/>
      <c r="G5323"/>
      <c r="H5323"/>
      <c r="I5323"/>
      <c r="J5323" s="183"/>
      <c r="K5323"/>
      <c r="L5323" s="184"/>
      <c r="M5323" s="184"/>
      <c r="N5323" s="183"/>
    </row>
    <row r="5324" spans="1:14" x14ac:dyDescent="0.25">
      <c r="A5324"/>
      <c r="B5324"/>
      <c r="C5324"/>
      <c r="D5324"/>
      <c r="E5324"/>
      <c r="F5324"/>
      <c r="G5324"/>
      <c r="H5324"/>
      <c r="I5324"/>
      <c r="J5324" s="183"/>
      <c r="K5324"/>
      <c r="L5324" s="184"/>
      <c r="M5324" s="184"/>
      <c r="N5324" s="183"/>
    </row>
    <row r="5325" spans="1:14" x14ac:dyDescent="0.25">
      <c r="A5325"/>
      <c r="B5325"/>
      <c r="C5325"/>
      <c r="D5325"/>
      <c r="E5325"/>
      <c r="F5325"/>
      <c r="G5325"/>
      <c r="H5325"/>
      <c r="I5325"/>
      <c r="J5325" s="183"/>
      <c r="K5325"/>
      <c r="L5325" s="184"/>
      <c r="M5325" s="184"/>
      <c r="N5325" s="183"/>
    </row>
    <row r="5326" spans="1:14" x14ac:dyDescent="0.25">
      <c r="A5326"/>
      <c r="B5326"/>
      <c r="C5326"/>
      <c r="D5326"/>
      <c r="E5326"/>
      <c r="F5326"/>
      <c r="G5326"/>
      <c r="H5326"/>
      <c r="I5326"/>
      <c r="J5326" s="183"/>
      <c r="K5326"/>
      <c r="L5326" s="184"/>
      <c r="M5326" s="184"/>
      <c r="N5326" s="183"/>
    </row>
    <row r="5327" spans="1:14" x14ac:dyDescent="0.25">
      <c r="A5327"/>
      <c r="B5327"/>
      <c r="C5327"/>
      <c r="D5327"/>
      <c r="E5327"/>
      <c r="F5327"/>
      <c r="G5327"/>
      <c r="H5327"/>
      <c r="I5327"/>
      <c r="J5327" s="183"/>
      <c r="K5327"/>
      <c r="L5327" s="184"/>
      <c r="M5327" s="184"/>
      <c r="N5327" s="183"/>
    </row>
    <row r="5328" spans="1:14" x14ac:dyDescent="0.25">
      <c r="A5328"/>
      <c r="B5328"/>
      <c r="C5328"/>
      <c r="D5328"/>
      <c r="E5328"/>
      <c r="F5328"/>
      <c r="G5328"/>
      <c r="H5328"/>
      <c r="I5328"/>
      <c r="J5328" s="183"/>
      <c r="K5328"/>
      <c r="L5328" s="184"/>
      <c r="M5328" s="184"/>
      <c r="N5328" s="183"/>
    </row>
    <row r="5329" spans="1:14" x14ac:dyDescent="0.25">
      <c r="A5329"/>
      <c r="B5329"/>
      <c r="C5329"/>
      <c r="D5329"/>
      <c r="E5329"/>
      <c r="F5329"/>
      <c r="G5329"/>
      <c r="H5329"/>
      <c r="I5329"/>
      <c r="J5329" s="183"/>
      <c r="K5329"/>
      <c r="L5329" s="184"/>
      <c r="M5329" s="184"/>
      <c r="N5329" s="183"/>
    </row>
    <row r="5330" spans="1:14" x14ac:dyDescent="0.25">
      <c r="A5330"/>
      <c r="B5330"/>
      <c r="C5330"/>
      <c r="D5330"/>
      <c r="E5330"/>
      <c r="F5330"/>
      <c r="G5330"/>
      <c r="H5330"/>
      <c r="I5330"/>
      <c r="J5330" s="183"/>
      <c r="K5330"/>
      <c r="L5330" s="184"/>
      <c r="M5330" s="184"/>
      <c r="N5330" s="183"/>
    </row>
    <row r="5331" spans="1:14" x14ac:dyDescent="0.25">
      <c r="A5331"/>
      <c r="B5331"/>
      <c r="C5331"/>
      <c r="D5331"/>
      <c r="E5331"/>
      <c r="F5331"/>
      <c r="G5331"/>
      <c r="H5331"/>
      <c r="I5331"/>
      <c r="J5331" s="183"/>
      <c r="K5331"/>
      <c r="L5331" s="184"/>
      <c r="M5331" s="184"/>
      <c r="N5331" s="183"/>
    </row>
    <row r="5332" spans="1:14" x14ac:dyDescent="0.25">
      <c r="A5332"/>
      <c r="B5332"/>
      <c r="C5332"/>
      <c r="D5332"/>
      <c r="E5332"/>
      <c r="F5332"/>
      <c r="G5332"/>
      <c r="H5332"/>
      <c r="I5332"/>
      <c r="J5332" s="183"/>
      <c r="K5332"/>
      <c r="L5332" s="184"/>
      <c r="M5332" s="184"/>
      <c r="N5332" s="183"/>
    </row>
    <row r="5333" spans="1:14" x14ac:dyDescent="0.25">
      <c r="A5333"/>
      <c r="B5333"/>
      <c r="C5333"/>
      <c r="D5333"/>
      <c r="E5333"/>
      <c r="F5333"/>
      <c r="G5333"/>
      <c r="H5333"/>
      <c r="I5333"/>
      <c r="J5333" s="183"/>
      <c r="K5333"/>
      <c r="L5333" s="184"/>
      <c r="M5333" s="184"/>
      <c r="N5333" s="183"/>
    </row>
    <row r="5334" spans="1:14" x14ac:dyDescent="0.25">
      <c r="A5334"/>
      <c r="B5334"/>
      <c r="C5334"/>
      <c r="D5334"/>
      <c r="E5334"/>
      <c r="F5334"/>
      <c r="G5334"/>
      <c r="H5334"/>
      <c r="I5334"/>
      <c r="J5334" s="183"/>
      <c r="K5334"/>
      <c r="L5334" s="184"/>
      <c r="M5334" s="184"/>
      <c r="N5334" s="183"/>
    </row>
    <row r="5335" spans="1:14" x14ac:dyDescent="0.25">
      <c r="A5335"/>
      <c r="B5335"/>
      <c r="C5335"/>
      <c r="D5335"/>
      <c r="E5335"/>
      <c r="F5335"/>
      <c r="G5335"/>
      <c r="H5335"/>
      <c r="I5335"/>
      <c r="J5335" s="183"/>
      <c r="K5335"/>
      <c r="L5335" s="184"/>
      <c r="M5335" s="184"/>
      <c r="N5335" s="183"/>
    </row>
    <row r="5336" spans="1:14" x14ac:dyDescent="0.25">
      <c r="A5336"/>
      <c r="B5336"/>
      <c r="C5336"/>
      <c r="D5336"/>
      <c r="E5336"/>
      <c r="F5336"/>
      <c r="G5336"/>
      <c r="H5336"/>
      <c r="I5336"/>
      <c r="J5336" s="183"/>
      <c r="K5336"/>
      <c r="L5336" s="184"/>
      <c r="M5336" s="184"/>
      <c r="N5336" s="183"/>
    </row>
    <row r="5337" spans="1:14" x14ac:dyDescent="0.25">
      <c r="A5337"/>
      <c r="B5337"/>
      <c r="C5337"/>
      <c r="D5337"/>
      <c r="E5337"/>
      <c r="F5337"/>
      <c r="G5337"/>
      <c r="H5337"/>
      <c r="I5337"/>
      <c r="J5337" s="183"/>
      <c r="K5337"/>
      <c r="L5337" s="184"/>
      <c r="M5337" s="184"/>
      <c r="N5337" s="183"/>
    </row>
    <row r="5338" spans="1:14" x14ac:dyDescent="0.25">
      <c r="A5338"/>
      <c r="B5338"/>
      <c r="C5338"/>
      <c r="D5338"/>
      <c r="E5338"/>
      <c r="F5338"/>
      <c r="G5338"/>
      <c r="H5338"/>
      <c r="I5338"/>
      <c r="J5338" s="183"/>
      <c r="K5338"/>
      <c r="L5338" s="184"/>
      <c r="M5338" s="184"/>
      <c r="N5338" s="183"/>
    </row>
    <row r="5339" spans="1:14" x14ac:dyDescent="0.25">
      <c r="A5339"/>
      <c r="B5339"/>
      <c r="C5339"/>
      <c r="D5339"/>
      <c r="E5339"/>
      <c r="F5339"/>
      <c r="G5339"/>
      <c r="H5339"/>
      <c r="I5339"/>
      <c r="J5339" s="183"/>
      <c r="K5339"/>
      <c r="L5339" s="184"/>
      <c r="M5339" s="184"/>
      <c r="N5339" s="183"/>
    </row>
    <row r="5340" spans="1:14" x14ac:dyDescent="0.25">
      <c r="A5340"/>
      <c r="B5340"/>
      <c r="C5340"/>
      <c r="D5340"/>
      <c r="E5340"/>
      <c r="F5340"/>
      <c r="G5340"/>
      <c r="H5340"/>
      <c r="I5340"/>
      <c r="J5340" s="183"/>
      <c r="K5340"/>
      <c r="L5340" s="184"/>
      <c r="M5340" s="184"/>
      <c r="N5340" s="183"/>
    </row>
    <row r="5341" spans="1:14" x14ac:dyDescent="0.25">
      <c r="A5341"/>
      <c r="B5341"/>
      <c r="C5341"/>
      <c r="D5341"/>
      <c r="E5341"/>
      <c r="F5341"/>
      <c r="G5341"/>
      <c r="H5341"/>
      <c r="I5341"/>
      <c r="J5341" s="183"/>
      <c r="K5341"/>
      <c r="L5341" s="184"/>
      <c r="M5341" s="184"/>
      <c r="N5341" s="183"/>
    </row>
    <row r="5342" spans="1:14" x14ac:dyDescent="0.25">
      <c r="A5342"/>
      <c r="B5342"/>
      <c r="C5342"/>
      <c r="D5342"/>
      <c r="E5342"/>
      <c r="F5342"/>
      <c r="G5342"/>
      <c r="H5342"/>
      <c r="I5342"/>
      <c r="J5342" s="183"/>
      <c r="K5342"/>
      <c r="L5342" s="184"/>
      <c r="M5342" s="184"/>
      <c r="N5342" s="183"/>
    </row>
    <row r="5343" spans="1:14" x14ac:dyDescent="0.25">
      <c r="A5343"/>
      <c r="B5343"/>
      <c r="C5343"/>
      <c r="D5343"/>
      <c r="E5343"/>
      <c r="F5343"/>
      <c r="G5343"/>
      <c r="H5343"/>
      <c r="I5343"/>
      <c r="J5343" s="183"/>
      <c r="K5343"/>
      <c r="L5343" s="184"/>
      <c r="M5343" s="184"/>
      <c r="N5343" s="183"/>
    </row>
    <row r="5344" spans="1:14" x14ac:dyDescent="0.25">
      <c r="A5344"/>
      <c r="B5344"/>
      <c r="C5344"/>
      <c r="D5344"/>
      <c r="E5344"/>
      <c r="F5344"/>
      <c r="G5344"/>
      <c r="H5344"/>
      <c r="I5344"/>
      <c r="J5344" s="183"/>
      <c r="K5344"/>
      <c r="L5344" s="184"/>
      <c r="M5344" s="184"/>
      <c r="N5344" s="183"/>
    </row>
    <row r="5345" spans="1:14" x14ac:dyDescent="0.25">
      <c r="A5345"/>
      <c r="B5345"/>
      <c r="C5345"/>
      <c r="D5345"/>
      <c r="E5345"/>
      <c r="F5345"/>
      <c r="G5345"/>
      <c r="H5345"/>
      <c r="I5345"/>
      <c r="J5345" s="183"/>
      <c r="K5345"/>
      <c r="L5345" s="184"/>
      <c r="M5345" s="184"/>
      <c r="N5345" s="183"/>
    </row>
    <row r="5346" spans="1:14" x14ac:dyDescent="0.25">
      <c r="A5346"/>
      <c r="B5346"/>
      <c r="C5346"/>
      <c r="D5346"/>
      <c r="E5346"/>
      <c r="F5346"/>
      <c r="G5346"/>
      <c r="H5346"/>
      <c r="I5346"/>
      <c r="J5346" s="183"/>
      <c r="K5346"/>
      <c r="L5346" s="184"/>
      <c r="M5346" s="184"/>
      <c r="N5346" s="183"/>
    </row>
    <row r="5347" spans="1:14" x14ac:dyDescent="0.25">
      <c r="A5347"/>
      <c r="B5347"/>
      <c r="C5347"/>
      <c r="D5347"/>
      <c r="E5347"/>
      <c r="F5347"/>
      <c r="G5347"/>
      <c r="H5347"/>
      <c r="I5347"/>
      <c r="J5347" s="183"/>
      <c r="K5347"/>
      <c r="L5347" s="184"/>
      <c r="M5347" s="184"/>
      <c r="N5347" s="183"/>
    </row>
    <row r="5348" spans="1:14" x14ac:dyDescent="0.25">
      <c r="A5348"/>
      <c r="B5348"/>
      <c r="C5348"/>
      <c r="D5348"/>
      <c r="E5348"/>
      <c r="F5348"/>
      <c r="G5348"/>
      <c r="H5348"/>
      <c r="I5348"/>
      <c r="J5348" s="183"/>
      <c r="K5348"/>
      <c r="L5348" s="184"/>
      <c r="M5348" s="184"/>
      <c r="N5348" s="183"/>
    </row>
    <row r="5349" spans="1:14" x14ac:dyDescent="0.25">
      <c r="A5349"/>
      <c r="B5349"/>
      <c r="C5349"/>
      <c r="D5349"/>
      <c r="E5349"/>
      <c r="F5349"/>
      <c r="G5349"/>
      <c r="H5349"/>
      <c r="I5349"/>
      <c r="J5349" s="183"/>
      <c r="K5349"/>
      <c r="L5349" s="184"/>
      <c r="M5349" s="184"/>
      <c r="N5349" s="183"/>
    </row>
    <row r="5350" spans="1:14" x14ac:dyDescent="0.25">
      <c r="A5350"/>
      <c r="B5350"/>
      <c r="C5350"/>
      <c r="D5350"/>
      <c r="E5350"/>
      <c r="F5350"/>
      <c r="G5350"/>
      <c r="H5350"/>
      <c r="I5350"/>
      <c r="J5350" s="183"/>
      <c r="K5350"/>
      <c r="L5350" s="184"/>
      <c r="M5350" s="184"/>
      <c r="N5350" s="183"/>
    </row>
    <row r="5351" spans="1:14" x14ac:dyDescent="0.25">
      <c r="A5351"/>
      <c r="B5351"/>
      <c r="C5351"/>
      <c r="D5351"/>
      <c r="E5351"/>
      <c r="F5351"/>
      <c r="G5351"/>
      <c r="H5351"/>
      <c r="I5351"/>
      <c r="J5351" s="183"/>
      <c r="K5351"/>
      <c r="L5351" s="184"/>
      <c r="M5351" s="184"/>
      <c r="N5351" s="183"/>
    </row>
    <row r="5352" spans="1:14" x14ac:dyDescent="0.25">
      <c r="A5352"/>
      <c r="B5352"/>
      <c r="C5352"/>
      <c r="D5352"/>
      <c r="E5352"/>
      <c r="F5352"/>
      <c r="G5352"/>
      <c r="H5352"/>
      <c r="I5352"/>
      <c r="J5352" s="183"/>
      <c r="K5352"/>
      <c r="L5352" s="184"/>
      <c r="M5352" s="184"/>
      <c r="N5352" s="183"/>
    </row>
    <row r="5353" spans="1:14" x14ac:dyDescent="0.25">
      <c r="A5353"/>
      <c r="B5353"/>
      <c r="C5353"/>
      <c r="D5353"/>
      <c r="E5353"/>
      <c r="F5353"/>
      <c r="G5353"/>
      <c r="H5353"/>
      <c r="I5353"/>
      <c r="J5353" s="183"/>
      <c r="K5353"/>
      <c r="L5353" s="184"/>
      <c r="M5353" s="184"/>
      <c r="N5353" s="183"/>
    </row>
    <row r="5354" spans="1:14" x14ac:dyDescent="0.25">
      <c r="A5354"/>
      <c r="B5354"/>
      <c r="C5354"/>
      <c r="D5354"/>
      <c r="E5354"/>
      <c r="F5354"/>
      <c r="G5354"/>
      <c r="H5354"/>
      <c r="I5354"/>
      <c r="J5354" s="183"/>
      <c r="K5354"/>
      <c r="L5354" s="184"/>
      <c r="M5354" s="184"/>
      <c r="N5354" s="183"/>
    </row>
    <row r="5355" spans="1:14" x14ac:dyDescent="0.25">
      <c r="A5355"/>
      <c r="B5355"/>
      <c r="C5355"/>
      <c r="D5355"/>
      <c r="E5355"/>
      <c r="F5355"/>
      <c r="G5355"/>
      <c r="H5355"/>
      <c r="I5355"/>
      <c r="J5355" s="183"/>
      <c r="K5355"/>
      <c r="L5355" s="184"/>
      <c r="M5355" s="184"/>
      <c r="N5355" s="183"/>
    </row>
    <row r="5356" spans="1:14" x14ac:dyDescent="0.25">
      <c r="A5356"/>
      <c r="B5356"/>
      <c r="C5356"/>
      <c r="D5356"/>
      <c r="E5356"/>
      <c r="F5356"/>
      <c r="G5356"/>
      <c r="H5356"/>
      <c r="I5356"/>
      <c r="J5356" s="183"/>
      <c r="K5356"/>
      <c r="L5356" s="184"/>
      <c r="M5356" s="184"/>
      <c r="N5356" s="183"/>
    </row>
    <row r="5357" spans="1:14" x14ac:dyDescent="0.25">
      <c r="A5357"/>
      <c r="B5357"/>
      <c r="C5357"/>
      <c r="D5357"/>
      <c r="E5357"/>
      <c r="F5357"/>
      <c r="G5357"/>
      <c r="H5357"/>
      <c r="I5357"/>
      <c r="J5357" s="183"/>
      <c r="K5357"/>
      <c r="L5357" s="184"/>
      <c r="M5357" s="184"/>
      <c r="N5357" s="183"/>
    </row>
    <row r="5358" spans="1:14" x14ac:dyDescent="0.25">
      <c r="A5358"/>
      <c r="B5358"/>
      <c r="C5358"/>
      <c r="D5358"/>
      <c r="E5358"/>
      <c r="F5358"/>
      <c r="G5358"/>
      <c r="H5358"/>
      <c r="I5358"/>
      <c r="J5358" s="183"/>
      <c r="K5358"/>
      <c r="L5358" s="184"/>
      <c r="M5358" s="184"/>
      <c r="N5358" s="183"/>
    </row>
    <row r="5359" spans="1:14" x14ac:dyDescent="0.25">
      <c r="A5359"/>
      <c r="B5359"/>
      <c r="C5359"/>
      <c r="D5359"/>
      <c r="E5359"/>
      <c r="F5359"/>
      <c r="G5359"/>
      <c r="H5359"/>
      <c r="I5359"/>
      <c r="J5359" s="183"/>
      <c r="K5359"/>
      <c r="L5359" s="184"/>
      <c r="M5359" s="184"/>
      <c r="N5359" s="183"/>
    </row>
    <row r="5360" spans="1:14" x14ac:dyDescent="0.25">
      <c r="A5360"/>
      <c r="B5360"/>
      <c r="C5360"/>
      <c r="D5360"/>
      <c r="E5360"/>
      <c r="F5360"/>
      <c r="G5360"/>
      <c r="H5360"/>
      <c r="I5360"/>
      <c r="J5360" s="183"/>
      <c r="K5360"/>
      <c r="L5360" s="184"/>
      <c r="M5360" s="184"/>
      <c r="N5360" s="183"/>
    </row>
    <row r="5361" spans="1:14" x14ac:dyDescent="0.25">
      <c r="A5361"/>
      <c r="B5361"/>
      <c r="C5361"/>
      <c r="D5361"/>
      <c r="E5361"/>
      <c r="F5361"/>
      <c r="G5361"/>
      <c r="H5361"/>
      <c r="I5361"/>
      <c r="J5361" s="183"/>
      <c r="K5361"/>
      <c r="L5361" s="184"/>
      <c r="M5361" s="184"/>
      <c r="N5361" s="183"/>
    </row>
    <row r="5362" spans="1:14" x14ac:dyDescent="0.25">
      <c r="A5362"/>
      <c r="B5362"/>
      <c r="C5362"/>
      <c r="D5362"/>
      <c r="E5362"/>
      <c r="F5362"/>
      <c r="G5362"/>
      <c r="H5362"/>
      <c r="I5362"/>
      <c r="J5362" s="183"/>
      <c r="K5362"/>
      <c r="L5362" s="184"/>
      <c r="M5362" s="184"/>
      <c r="N5362" s="183"/>
    </row>
    <row r="5363" spans="1:14" x14ac:dyDescent="0.25">
      <c r="A5363"/>
      <c r="B5363"/>
      <c r="C5363"/>
      <c r="D5363"/>
      <c r="E5363"/>
      <c r="F5363"/>
      <c r="G5363"/>
      <c r="H5363"/>
      <c r="I5363"/>
      <c r="J5363" s="183"/>
      <c r="K5363"/>
      <c r="L5363" s="184"/>
      <c r="M5363" s="184"/>
      <c r="N5363" s="183"/>
    </row>
    <row r="5364" spans="1:14" x14ac:dyDescent="0.25">
      <c r="A5364"/>
      <c r="B5364"/>
      <c r="C5364"/>
      <c r="D5364"/>
      <c r="E5364"/>
      <c r="F5364"/>
      <c r="G5364"/>
      <c r="H5364"/>
      <c r="I5364"/>
      <c r="J5364" s="183"/>
      <c r="K5364"/>
      <c r="L5364" s="184"/>
      <c r="M5364" s="184"/>
      <c r="N5364" s="183"/>
    </row>
    <row r="5365" spans="1:14" x14ac:dyDescent="0.25">
      <c r="A5365"/>
      <c r="B5365"/>
      <c r="C5365"/>
      <c r="D5365"/>
      <c r="E5365"/>
      <c r="F5365"/>
      <c r="G5365"/>
      <c r="H5365"/>
      <c r="I5365"/>
      <c r="J5365" s="183"/>
      <c r="K5365"/>
      <c r="L5365" s="184"/>
      <c r="M5365" s="184"/>
      <c r="N5365" s="183"/>
    </row>
    <row r="5366" spans="1:14" x14ac:dyDescent="0.25">
      <c r="A5366"/>
      <c r="B5366"/>
      <c r="C5366"/>
      <c r="D5366"/>
      <c r="E5366"/>
      <c r="F5366"/>
      <c r="G5366"/>
      <c r="H5366"/>
      <c r="I5366"/>
      <c r="J5366" s="183"/>
      <c r="K5366"/>
      <c r="L5366" s="184"/>
      <c r="M5366" s="184"/>
      <c r="N5366" s="183"/>
    </row>
    <row r="5367" spans="1:14" x14ac:dyDescent="0.25">
      <c r="A5367"/>
      <c r="B5367"/>
      <c r="C5367"/>
      <c r="D5367"/>
      <c r="E5367"/>
      <c r="F5367"/>
      <c r="G5367"/>
      <c r="H5367"/>
      <c r="I5367"/>
      <c r="J5367" s="183"/>
      <c r="K5367"/>
      <c r="L5367" s="184"/>
      <c r="M5367" s="184"/>
      <c r="N5367" s="183"/>
    </row>
    <row r="5368" spans="1:14" x14ac:dyDescent="0.25">
      <c r="A5368"/>
      <c r="B5368"/>
      <c r="C5368"/>
      <c r="D5368"/>
      <c r="E5368"/>
      <c r="F5368"/>
      <c r="G5368"/>
      <c r="H5368"/>
      <c r="I5368"/>
      <c r="J5368" s="183"/>
      <c r="K5368"/>
      <c r="L5368" s="184"/>
      <c r="M5368" s="184"/>
      <c r="N5368" s="183"/>
    </row>
    <row r="5369" spans="1:14" x14ac:dyDescent="0.25">
      <c r="A5369"/>
      <c r="B5369"/>
      <c r="C5369"/>
      <c r="D5369"/>
      <c r="E5369"/>
      <c r="F5369"/>
      <c r="G5369"/>
      <c r="H5369"/>
      <c r="I5369"/>
      <c r="J5369" s="183"/>
      <c r="K5369"/>
      <c r="L5369" s="184"/>
      <c r="M5369" s="184"/>
      <c r="N5369" s="183"/>
    </row>
    <row r="5370" spans="1:14" x14ac:dyDescent="0.25">
      <c r="A5370"/>
      <c r="B5370"/>
      <c r="C5370"/>
      <c r="D5370"/>
      <c r="E5370"/>
      <c r="F5370"/>
      <c r="G5370"/>
      <c r="H5370"/>
      <c r="I5370"/>
      <c r="J5370" s="183"/>
      <c r="K5370"/>
      <c r="L5370" s="184"/>
      <c r="M5370" s="184"/>
      <c r="N5370" s="183"/>
    </row>
    <row r="5371" spans="1:14" x14ac:dyDescent="0.25">
      <c r="A5371"/>
      <c r="B5371"/>
      <c r="C5371"/>
      <c r="D5371"/>
      <c r="E5371"/>
      <c r="F5371"/>
      <c r="G5371"/>
      <c r="H5371"/>
      <c r="I5371"/>
      <c r="J5371" s="183"/>
      <c r="K5371"/>
      <c r="L5371" s="184"/>
      <c r="M5371" s="184"/>
      <c r="N5371" s="183"/>
    </row>
    <row r="5372" spans="1:14" x14ac:dyDescent="0.25">
      <c r="A5372"/>
      <c r="B5372"/>
      <c r="C5372"/>
      <c r="D5372"/>
      <c r="E5372"/>
      <c r="F5372"/>
      <c r="G5372"/>
      <c r="H5372"/>
      <c r="I5372"/>
      <c r="J5372" s="183"/>
      <c r="K5372"/>
      <c r="L5372" s="184"/>
      <c r="M5372" s="184"/>
      <c r="N5372" s="183"/>
    </row>
    <row r="5373" spans="1:14" x14ac:dyDescent="0.25">
      <c r="A5373"/>
      <c r="B5373"/>
      <c r="C5373"/>
      <c r="D5373"/>
      <c r="E5373"/>
      <c r="F5373"/>
      <c r="G5373"/>
      <c r="H5373"/>
      <c r="I5373"/>
      <c r="J5373" s="183"/>
      <c r="K5373"/>
      <c r="L5373" s="184"/>
      <c r="M5373" s="184"/>
      <c r="N5373" s="183"/>
    </row>
    <row r="5374" spans="1:14" x14ac:dyDescent="0.25">
      <c r="A5374"/>
      <c r="B5374"/>
      <c r="C5374"/>
      <c r="D5374"/>
      <c r="E5374"/>
      <c r="F5374"/>
      <c r="G5374"/>
      <c r="H5374"/>
      <c r="I5374"/>
      <c r="J5374" s="183"/>
      <c r="K5374"/>
      <c r="L5374" s="184"/>
      <c r="M5374" s="184"/>
      <c r="N5374" s="183"/>
    </row>
    <row r="5375" spans="1:14" x14ac:dyDescent="0.25">
      <c r="A5375"/>
      <c r="B5375"/>
      <c r="C5375"/>
      <c r="D5375"/>
      <c r="E5375"/>
      <c r="F5375"/>
      <c r="G5375"/>
      <c r="H5375"/>
      <c r="I5375"/>
      <c r="J5375" s="183"/>
      <c r="K5375"/>
      <c r="L5375" s="184"/>
      <c r="M5375" s="184"/>
      <c r="N5375" s="183"/>
    </row>
    <row r="5376" spans="1:14" x14ac:dyDescent="0.25">
      <c r="A5376"/>
      <c r="B5376"/>
      <c r="C5376"/>
      <c r="D5376"/>
      <c r="E5376"/>
      <c r="F5376"/>
      <c r="G5376"/>
      <c r="H5376"/>
      <c r="I5376"/>
      <c r="J5376" s="183"/>
      <c r="K5376"/>
      <c r="L5376" s="184"/>
      <c r="M5376" s="184"/>
      <c r="N5376" s="183"/>
    </row>
    <row r="5377" spans="1:14" x14ac:dyDescent="0.25">
      <c r="A5377"/>
      <c r="B5377"/>
      <c r="C5377"/>
      <c r="D5377"/>
      <c r="E5377"/>
      <c r="F5377"/>
      <c r="G5377"/>
      <c r="H5377"/>
      <c r="I5377"/>
      <c r="J5377" s="183"/>
      <c r="K5377"/>
      <c r="L5377" s="184"/>
      <c r="M5377" s="184"/>
      <c r="N5377" s="183"/>
    </row>
    <row r="5378" spans="1:14" x14ac:dyDescent="0.25">
      <c r="A5378"/>
      <c r="B5378"/>
      <c r="C5378"/>
      <c r="D5378"/>
      <c r="E5378"/>
      <c r="F5378"/>
      <c r="G5378"/>
      <c r="H5378"/>
      <c r="I5378"/>
      <c r="J5378" s="183"/>
      <c r="K5378"/>
      <c r="L5378" s="184"/>
      <c r="M5378" s="184"/>
      <c r="N5378" s="183"/>
    </row>
    <row r="5379" spans="1:14" x14ac:dyDescent="0.25">
      <c r="A5379"/>
      <c r="B5379"/>
      <c r="C5379"/>
      <c r="D5379"/>
      <c r="E5379"/>
      <c r="F5379"/>
      <c r="G5379"/>
      <c r="H5379"/>
      <c r="I5379"/>
      <c r="J5379" s="183"/>
      <c r="K5379"/>
      <c r="L5379" s="184"/>
      <c r="M5379" s="184"/>
      <c r="N5379" s="183"/>
    </row>
    <row r="5380" spans="1:14" x14ac:dyDescent="0.25">
      <c r="A5380"/>
      <c r="B5380"/>
      <c r="C5380"/>
      <c r="D5380"/>
      <c r="E5380"/>
      <c r="F5380"/>
      <c r="G5380"/>
      <c r="H5380"/>
      <c r="I5380"/>
      <c r="J5380" s="183"/>
      <c r="K5380"/>
      <c r="L5380" s="184"/>
      <c r="M5380" s="184"/>
      <c r="N5380" s="183"/>
    </row>
    <row r="5381" spans="1:14" x14ac:dyDescent="0.25">
      <c r="A5381"/>
      <c r="B5381"/>
      <c r="C5381"/>
      <c r="D5381"/>
      <c r="E5381"/>
      <c r="F5381"/>
      <c r="G5381"/>
      <c r="H5381"/>
      <c r="I5381"/>
      <c r="J5381" s="183"/>
      <c r="K5381"/>
      <c r="L5381" s="184"/>
      <c r="M5381" s="184"/>
      <c r="N5381" s="183"/>
    </row>
    <row r="5382" spans="1:14" x14ac:dyDescent="0.25">
      <c r="A5382"/>
      <c r="B5382"/>
      <c r="C5382"/>
      <c r="D5382"/>
      <c r="E5382"/>
      <c r="F5382"/>
      <c r="G5382"/>
      <c r="H5382"/>
      <c r="I5382"/>
      <c r="J5382" s="183"/>
      <c r="K5382"/>
      <c r="L5382" s="184"/>
      <c r="M5382" s="184"/>
      <c r="N5382" s="183"/>
    </row>
    <row r="5383" spans="1:14" x14ac:dyDescent="0.25">
      <c r="A5383"/>
      <c r="B5383"/>
      <c r="C5383"/>
      <c r="D5383"/>
      <c r="E5383"/>
      <c r="F5383"/>
      <c r="G5383"/>
      <c r="H5383"/>
      <c r="I5383"/>
      <c r="J5383" s="183"/>
      <c r="K5383"/>
      <c r="L5383" s="184"/>
      <c r="M5383" s="184"/>
      <c r="N5383" s="183"/>
    </row>
    <row r="5384" spans="1:14" x14ac:dyDescent="0.25">
      <c r="A5384"/>
      <c r="B5384"/>
      <c r="C5384"/>
      <c r="D5384"/>
      <c r="E5384"/>
      <c r="F5384"/>
      <c r="G5384"/>
      <c r="H5384"/>
      <c r="I5384"/>
      <c r="J5384" s="183"/>
      <c r="K5384"/>
      <c r="L5384" s="184"/>
      <c r="M5384" s="184"/>
      <c r="N5384" s="183"/>
    </row>
    <row r="5385" spans="1:14" x14ac:dyDescent="0.25">
      <c r="A5385"/>
      <c r="B5385"/>
      <c r="C5385"/>
      <c r="D5385"/>
      <c r="E5385"/>
      <c r="F5385"/>
      <c r="G5385"/>
      <c r="H5385"/>
      <c r="I5385"/>
      <c r="J5385" s="183"/>
      <c r="K5385"/>
      <c r="L5385" s="184"/>
      <c r="M5385" s="184"/>
      <c r="N5385" s="183"/>
    </row>
    <row r="5386" spans="1:14" x14ac:dyDescent="0.25">
      <c r="A5386"/>
      <c r="B5386"/>
      <c r="C5386"/>
      <c r="D5386"/>
      <c r="E5386"/>
      <c r="F5386"/>
      <c r="G5386"/>
      <c r="H5386"/>
      <c r="I5386"/>
      <c r="J5386" s="183"/>
      <c r="K5386"/>
      <c r="L5386" s="184"/>
      <c r="M5386" s="184"/>
      <c r="N5386" s="183"/>
    </row>
    <row r="5387" spans="1:14" x14ac:dyDescent="0.25">
      <c r="A5387"/>
      <c r="B5387"/>
      <c r="C5387"/>
      <c r="D5387"/>
      <c r="E5387"/>
      <c r="F5387"/>
      <c r="G5387"/>
      <c r="H5387"/>
      <c r="I5387"/>
      <c r="J5387" s="183"/>
      <c r="K5387"/>
      <c r="L5387" s="184"/>
      <c r="M5387" s="184"/>
      <c r="N5387" s="183"/>
    </row>
    <row r="5388" spans="1:14" x14ac:dyDescent="0.25">
      <c r="A5388"/>
      <c r="B5388"/>
      <c r="C5388"/>
      <c r="D5388"/>
      <c r="E5388"/>
      <c r="F5388"/>
      <c r="G5388"/>
      <c r="H5388"/>
      <c r="I5388"/>
      <c r="J5388" s="183"/>
      <c r="K5388"/>
      <c r="L5388" s="184"/>
      <c r="M5388" s="184"/>
      <c r="N5388" s="183"/>
    </row>
    <row r="5389" spans="1:14" x14ac:dyDescent="0.25">
      <c r="A5389"/>
      <c r="B5389"/>
      <c r="C5389"/>
      <c r="D5389"/>
      <c r="E5389"/>
      <c r="F5389"/>
      <c r="G5389"/>
      <c r="H5389"/>
      <c r="I5389"/>
      <c r="J5389" s="183"/>
      <c r="K5389"/>
      <c r="L5389" s="184"/>
      <c r="M5389" s="184"/>
      <c r="N5389" s="183"/>
    </row>
    <row r="5390" spans="1:14" x14ac:dyDescent="0.25">
      <c r="A5390"/>
      <c r="B5390"/>
      <c r="C5390"/>
      <c r="D5390"/>
      <c r="E5390"/>
      <c r="F5390"/>
      <c r="G5390"/>
      <c r="H5390"/>
      <c r="I5390"/>
      <c r="J5390" s="183"/>
      <c r="K5390"/>
      <c r="L5390" s="184"/>
      <c r="M5390" s="184"/>
      <c r="N5390" s="183"/>
    </row>
    <row r="5391" spans="1:14" x14ac:dyDescent="0.25">
      <c r="A5391"/>
      <c r="B5391"/>
      <c r="C5391"/>
      <c r="D5391"/>
      <c r="E5391"/>
      <c r="F5391"/>
      <c r="G5391"/>
      <c r="H5391"/>
      <c r="I5391"/>
      <c r="J5391" s="183"/>
      <c r="K5391"/>
      <c r="L5391" s="184"/>
      <c r="M5391" s="184"/>
      <c r="N5391" s="183"/>
    </row>
    <row r="5392" spans="1:14" x14ac:dyDescent="0.25">
      <c r="A5392"/>
      <c r="B5392"/>
      <c r="C5392"/>
      <c r="D5392"/>
      <c r="E5392"/>
      <c r="F5392"/>
      <c r="G5392"/>
      <c r="H5392"/>
      <c r="I5392"/>
      <c r="J5392" s="183"/>
      <c r="K5392"/>
      <c r="L5392" s="184"/>
      <c r="M5392" s="184"/>
      <c r="N5392" s="183"/>
    </row>
    <row r="5393" spans="1:14" x14ac:dyDescent="0.25">
      <c r="A5393"/>
      <c r="B5393"/>
      <c r="C5393"/>
      <c r="D5393"/>
      <c r="E5393"/>
      <c r="F5393"/>
      <c r="G5393"/>
      <c r="H5393"/>
      <c r="I5393"/>
      <c r="J5393" s="183"/>
      <c r="K5393"/>
      <c r="L5393" s="184"/>
      <c r="M5393" s="184"/>
      <c r="N5393" s="183"/>
    </row>
    <row r="5394" spans="1:14" x14ac:dyDescent="0.25">
      <c r="A5394"/>
      <c r="B5394"/>
      <c r="C5394"/>
      <c r="D5394"/>
      <c r="E5394"/>
      <c r="F5394"/>
      <c r="G5394"/>
      <c r="H5394"/>
      <c r="I5394"/>
      <c r="J5394" s="183"/>
      <c r="K5394"/>
      <c r="L5394" s="184"/>
      <c r="M5394" s="184"/>
      <c r="N5394" s="183"/>
    </row>
    <row r="5395" spans="1:14" x14ac:dyDescent="0.25">
      <c r="A5395"/>
      <c r="B5395"/>
      <c r="C5395"/>
      <c r="D5395"/>
      <c r="E5395"/>
      <c r="F5395"/>
      <c r="G5395"/>
      <c r="H5395"/>
      <c r="I5395"/>
      <c r="J5395" s="183"/>
      <c r="K5395"/>
      <c r="L5395" s="184"/>
      <c r="M5395" s="184"/>
      <c r="N5395" s="183"/>
    </row>
    <row r="5396" spans="1:14" x14ac:dyDescent="0.25">
      <c r="A5396"/>
      <c r="B5396"/>
      <c r="C5396"/>
      <c r="D5396"/>
      <c r="E5396"/>
      <c r="F5396"/>
      <c r="G5396"/>
      <c r="H5396"/>
      <c r="I5396"/>
      <c r="J5396" s="183"/>
      <c r="K5396"/>
      <c r="L5396" s="184"/>
      <c r="M5396" s="184"/>
      <c r="N5396" s="183"/>
    </row>
    <row r="5397" spans="1:14" x14ac:dyDescent="0.25">
      <c r="A5397"/>
      <c r="B5397"/>
      <c r="C5397"/>
      <c r="D5397"/>
      <c r="E5397"/>
      <c r="F5397"/>
      <c r="G5397"/>
      <c r="H5397"/>
      <c r="I5397"/>
      <c r="J5397" s="183"/>
      <c r="K5397"/>
      <c r="L5397" s="184"/>
      <c r="M5397" s="184"/>
      <c r="N5397" s="183"/>
    </row>
    <row r="5398" spans="1:14" x14ac:dyDescent="0.25">
      <c r="A5398"/>
      <c r="B5398"/>
      <c r="C5398"/>
      <c r="D5398"/>
      <c r="E5398"/>
      <c r="F5398"/>
      <c r="G5398"/>
      <c r="H5398"/>
      <c r="I5398"/>
      <c r="J5398" s="183"/>
      <c r="K5398"/>
      <c r="L5398" s="184"/>
      <c r="M5398" s="184"/>
      <c r="N5398" s="183"/>
    </row>
    <row r="5399" spans="1:14" x14ac:dyDescent="0.25">
      <c r="A5399"/>
      <c r="B5399"/>
      <c r="C5399"/>
      <c r="D5399"/>
      <c r="E5399"/>
      <c r="F5399"/>
      <c r="G5399"/>
      <c r="H5399"/>
      <c r="I5399"/>
      <c r="J5399" s="183"/>
      <c r="K5399"/>
      <c r="L5399" s="184"/>
      <c r="M5399" s="184"/>
      <c r="N5399" s="183"/>
    </row>
    <row r="5400" spans="1:14" x14ac:dyDescent="0.25">
      <c r="A5400"/>
      <c r="B5400"/>
      <c r="C5400"/>
      <c r="D5400"/>
      <c r="E5400"/>
      <c r="F5400"/>
      <c r="G5400"/>
      <c r="H5400"/>
      <c r="I5400"/>
      <c r="J5400" s="183"/>
      <c r="K5400"/>
      <c r="L5400" s="184"/>
      <c r="M5400" s="184"/>
      <c r="N5400" s="183"/>
    </row>
    <row r="5401" spans="1:14" x14ac:dyDescent="0.25">
      <c r="A5401"/>
      <c r="B5401"/>
      <c r="C5401"/>
      <c r="D5401"/>
      <c r="E5401"/>
      <c r="F5401"/>
      <c r="G5401"/>
      <c r="H5401"/>
      <c r="I5401"/>
      <c r="J5401" s="183"/>
      <c r="K5401"/>
      <c r="L5401" s="184"/>
      <c r="M5401" s="184"/>
      <c r="N5401" s="183"/>
    </row>
    <row r="5402" spans="1:14" x14ac:dyDescent="0.25">
      <c r="A5402"/>
      <c r="B5402"/>
      <c r="C5402"/>
      <c r="D5402"/>
      <c r="E5402"/>
      <c r="F5402"/>
      <c r="G5402"/>
      <c r="H5402"/>
      <c r="I5402"/>
      <c r="J5402" s="183"/>
      <c r="K5402"/>
      <c r="L5402" s="184"/>
      <c r="M5402" s="184"/>
      <c r="N5402" s="183"/>
    </row>
    <row r="5403" spans="1:14" x14ac:dyDescent="0.25">
      <c r="A5403"/>
      <c r="B5403"/>
      <c r="C5403"/>
      <c r="D5403"/>
      <c r="E5403"/>
      <c r="F5403"/>
      <c r="G5403"/>
      <c r="H5403"/>
      <c r="I5403"/>
      <c r="J5403" s="183"/>
      <c r="K5403"/>
      <c r="L5403" s="184"/>
      <c r="M5403" s="184"/>
      <c r="N5403" s="183"/>
    </row>
    <row r="5404" spans="1:14" x14ac:dyDescent="0.25">
      <c r="A5404"/>
      <c r="B5404"/>
      <c r="C5404"/>
      <c r="D5404"/>
      <c r="E5404"/>
      <c r="F5404"/>
      <c r="G5404"/>
      <c r="H5404"/>
      <c r="I5404"/>
      <c r="J5404" s="183"/>
      <c r="K5404"/>
      <c r="L5404" s="184"/>
      <c r="M5404" s="184"/>
      <c r="N5404" s="183"/>
    </row>
    <row r="5405" spans="1:14" x14ac:dyDescent="0.25">
      <c r="A5405"/>
      <c r="B5405"/>
      <c r="C5405"/>
      <c r="D5405"/>
      <c r="E5405"/>
      <c r="F5405"/>
      <c r="G5405"/>
      <c r="H5405"/>
      <c r="I5405"/>
      <c r="J5405" s="183"/>
      <c r="K5405"/>
      <c r="L5405" s="184"/>
      <c r="M5405" s="184"/>
      <c r="N5405" s="183"/>
    </row>
    <row r="5406" spans="1:14" x14ac:dyDescent="0.25">
      <c r="A5406"/>
      <c r="B5406"/>
      <c r="C5406"/>
      <c r="D5406"/>
      <c r="E5406"/>
      <c r="F5406"/>
      <c r="G5406"/>
      <c r="H5406"/>
      <c r="I5406"/>
      <c r="J5406" s="183"/>
      <c r="K5406"/>
      <c r="L5406" s="184"/>
      <c r="M5406" s="184"/>
      <c r="N5406" s="183"/>
    </row>
    <row r="5407" spans="1:14" x14ac:dyDescent="0.25">
      <c r="A5407"/>
      <c r="B5407"/>
      <c r="C5407"/>
      <c r="D5407"/>
      <c r="E5407"/>
      <c r="F5407"/>
      <c r="G5407"/>
      <c r="H5407"/>
      <c r="I5407"/>
      <c r="J5407" s="183"/>
      <c r="K5407"/>
      <c r="L5407" s="184"/>
      <c r="M5407" s="184"/>
      <c r="N5407" s="183"/>
    </row>
    <row r="5408" spans="1:14" x14ac:dyDescent="0.25">
      <c r="A5408"/>
      <c r="B5408"/>
      <c r="C5408"/>
      <c r="D5408"/>
      <c r="E5408"/>
      <c r="F5408"/>
      <c r="G5408"/>
      <c r="H5408"/>
      <c r="I5408"/>
      <c r="J5408" s="183"/>
      <c r="K5408"/>
      <c r="L5408" s="184"/>
      <c r="M5408" s="184"/>
      <c r="N5408" s="183"/>
    </row>
    <row r="5409" spans="1:14" x14ac:dyDescent="0.25">
      <c r="A5409"/>
      <c r="B5409"/>
      <c r="C5409"/>
      <c r="D5409"/>
      <c r="E5409"/>
      <c r="F5409"/>
      <c r="G5409"/>
      <c r="H5409"/>
      <c r="I5409"/>
      <c r="J5409" s="183"/>
      <c r="K5409"/>
      <c r="L5409" s="184"/>
      <c r="M5409" s="184"/>
      <c r="N5409" s="183"/>
    </row>
    <row r="5410" spans="1:14" x14ac:dyDescent="0.25">
      <c r="A5410"/>
      <c r="B5410"/>
      <c r="C5410"/>
      <c r="D5410"/>
      <c r="E5410"/>
      <c r="F5410"/>
      <c r="G5410"/>
      <c r="H5410"/>
      <c r="I5410"/>
      <c r="J5410" s="183"/>
      <c r="K5410"/>
      <c r="L5410" s="184"/>
      <c r="M5410" s="184"/>
      <c r="N5410" s="183"/>
    </row>
    <row r="5411" spans="1:14" x14ac:dyDescent="0.25">
      <c r="A5411"/>
      <c r="B5411"/>
      <c r="C5411"/>
      <c r="D5411"/>
      <c r="E5411"/>
      <c r="F5411"/>
      <c r="G5411"/>
      <c r="H5411"/>
      <c r="I5411"/>
      <c r="J5411" s="183"/>
      <c r="K5411"/>
      <c r="L5411" s="184"/>
      <c r="M5411" s="184"/>
      <c r="N5411" s="183"/>
    </row>
    <row r="5412" spans="1:14" x14ac:dyDescent="0.25">
      <c r="A5412"/>
      <c r="B5412"/>
      <c r="C5412"/>
      <c r="D5412"/>
      <c r="E5412"/>
      <c r="F5412"/>
      <c r="G5412"/>
      <c r="H5412"/>
      <c r="I5412"/>
      <c r="J5412" s="183"/>
      <c r="K5412"/>
      <c r="L5412" s="184"/>
      <c r="M5412" s="184"/>
      <c r="N5412" s="183"/>
    </row>
    <row r="5413" spans="1:14" x14ac:dyDescent="0.25">
      <c r="A5413"/>
      <c r="B5413"/>
      <c r="C5413"/>
      <c r="D5413"/>
      <c r="E5413"/>
      <c r="F5413"/>
      <c r="G5413"/>
      <c r="H5413"/>
      <c r="I5413"/>
      <c r="J5413" s="183"/>
      <c r="K5413"/>
      <c r="L5413" s="184"/>
      <c r="M5413" s="184"/>
      <c r="N5413" s="183"/>
    </row>
    <row r="5414" spans="1:14" x14ac:dyDescent="0.25">
      <c r="A5414"/>
      <c r="B5414"/>
      <c r="C5414"/>
      <c r="D5414"/>
      <c r="E5414"/>
      <c r="F5414"/>
      <c r="G5414"/>
      <c r="H5414"/>
      <c r="I5414"/>
      <c r="J5414" s="183"/>
      <c r="K5414"/>
      <c r="L5414" s="184"/>
      <c r="M5414" s="184"/>
      <c r="N5414" s="183"/>
    </row>
    <row r="5415" spans="1:14" x14ac:dyDescent="0.25">
      <c r="A5415"/>
      <c r="B5415"/>
      <c r="C5415"/>
      <c r="D5415"/>
      <c r="E5415"/>
      <c r="F5415"/>
      <c r="G5415"/>
      <c r="H5415"/>
      <c r="I5415"/>
      <c r="J5415" s="183"/>
      <c r="K5415"/>
      <c r="L5415" s="184"/>
      <c r="M5415" s="184"/>
      <c r="N5415" s="183"/>
    </row>
    <row r="5416" spans="1:14" x14ac:dyDescent="0.25">
      <c r="A5416"/>
      <c r="B5416"/>
      <c r="C5416"/>
      <c r="D5416"/>
      <c r="E5416"/>
      <c r="F5416"/>
      <c r="G5416"/>
      <c r="H5416"/>
      <c r="I5416"/>
      <c r="J5416" s="183"/>
      <c r="K5416"/>
      <c r="L5416" s="184"/>
      <c r="M5416" s="184"/>
      <c r="N5416" s="183"/>
    </row>
    <row r="5417" spans="1:14" x14ac:dyDescent="0.25">
      <c r="A5417"/>
      <c r="B5417"/>
      <c r="C5417"/>
      <c r="D5417"/>
      <c r="E5417"/>
      <c r="F5417"/>
      <c r="G5417"/>
      <c r="H5417"/>
      <c r="I5417"/>
      <c r="J5417" s="183"/>
      <c r="K5417"/>
      <c r="L5417" s="184"/>
      <c r="M5417" s="184"/>
      <c r="N5417" s="183"/>
    </row>
    <row r="5418" spans="1:14" x14ac:dyDescent="0.25">
      <c r="A5418"/>
      <c r="B5418"/>
      <c r="C5418"/>
      <c r="D5418"/>
      <c r="E5418"/>
      <c r="F5418"/>
      <c r="G5418"/>
      <c r="H5418"/>
      <c r="I5418"/>
      <c r="J5418" s="183"/>
      <c r="K5418"/>
      <c r="L5418" s="184"/>
      <c r="M5418" s="184"/>
      <c r="N5418" s="183"/>
    </row>
    <row r="5419" spans="1:14" x14ac:dyDescent="0.25">
      <c r="A5419"/>
      <c r="B5419"/>
      <c r="C5419"/>
      <c r="D5419"/>
      <c r="E5419"/>
      <c r="F5419"/>
      <c r="G5419"/>
      <c r="H5419"/>
      <c r="I5419"/>
      <c r="J5419" s="183"/>
      <c r="K5419"/>
      <c r="L5419" s="184"/>
      <c r="M5419" s="184"/>
      <c r="N5419" s="183"/>
    </row>
    <row r="5420" spans="1:14" x14ac:dyDescent="0.25">
      <c r="A5420"/>
      <c r="B5420"/>
      <c r="C5420"/>
      <c r="D5420"/>
      <c r="E5420"/>
      <c r="F5420"/>
      <c r="G5420"/>
      <c r="H5420"/>
      <c r="I5420"/>
      <c r="J5420" s="183"/>
      <c r="K5420"/>
      <c r="L5420" s="184"/>
      <c r="M5420" s="184"/>
      <c r="N5420" s="183"/>
    </row>
    <row r="5421" spans="1:14" x14ac:dyDescent="0.25">
      <c r="A5421"/>
      <c r="B5421"/>
      <c r="C5421"/>
      <c r="D5421"/>
      <c r="E5421"/>
      <c r="F5421"/>
      <c r="G5421"/>
      <c r="H5421"/>
      <c r="I5421"/>
      <c r="J5421" s="183"/>
      <c r="K5421"/>
      <c r="L5421" s="184"/>
      <c r="M5421" s="184"/>
      <c r="N5421" s="183"/>
    </row>
    <row r="5422" spans="1:14" x14ac:dyDescent="0.25">
      <c r="A5422"/>
      <c r="B5422"/>
      <c r="C5422"/>
      <c r="D5422"/>
      <c r="E5422"/>
      <c r="F5422"/>
      <c r="G5422"/>
      <c r="H5422"/>
      <c r="I5422"/>
      <c r="J5422" s="183"/>
      <c r="K5422"/>
      <c r="L5422" s="184"/>
      <c r="M5422" s="184"/>
      <c r="N5422" s="183"/>
    </row>
    <row r="5423" spans="1:14" x14ac:dyDescent="0.25">
      <c r="A5423"/>
      <c r="B5423"/>
      <c r="C5423"/>
      <c r="D5423"/>
      <c r="E5423"/>
      <c r="F5423"/>
      <c r="G5423"/>
      <c r="H5423"/>
      <c r="I5423"/>
      <c r="J5423" s="183"/>
      <c r="K5423"/>
      <c r="L5423" s="184"/>
      <c r="M5423" s="184"/>
      <c r="N5423" s="183"/>
    </row>
    <row r="5424" spans="1:14" x14ac:dyDescent="0.25">
      <c r="A5424"/>
      <c r="B5424"/>
      <c r="C5424"/>
      <c r="D5424"/>
      <c r="E5424"/>
      <c r="F5424"/>
      <c r="G5424"/>
      <c r="H5424"/>
      <c r="I5424"/>
      <c r="J5424" s="183"/>
      <c r="K5424"/>
      <c r="L5424" s="184"/>
      <c r="M5424" s="184"/>
      <c r="N5424" s="183"/>
    </row>
    <row r="5425" spans="1:14" x14ac:dyDescent="0.25">
      <c r="A5425"/>
      <c r="B5425"/>
      <c r="C5425"/>
      <c r="D5425"/>
      <c r="E5425"/>
      <c r="F5425"/>
      <c r="G5425"/>
      <c r="H5425"/>
      <c r="I5425"/>
      <c r="J5425" s="183"/>
      <c r="K5425"/>
      <c r="L5425" s="184"/>
      <c r="M5425" s="184"/>
      <c r="N5425" s="183"/>
    </row>
    <row r="5426" spans="1:14" x14ac:dyDescent="0.25">
      <c r="A5426"/>
      <c r="B5426"/>
      <c r="C5426"/>
      <c r="D5426"/>
      <c r="E5426"/>
      <c r="F5426"/>
      <c r="G5426"/>
      <c r="H5426"/>
      <c r="I5426"/>
      <c r="J5426" s="183"/>
      <c r="K5426"/>
      <c r="L5426" s="184"/>
      <c r="M5426" s="184"/>
      <c r="N5426" s="183"/>
    </row>
    <row r="5427" spans="1:14" x14ac:dyDescent="0.25">
      <c r="A5427"/>
      <c r="B5427"/>
      <c r="C5427"/>
      <c r="D5427"/>
      <c r="E5427"/>
      <c r="F5427"/>
      <c r="G5427"/>
      <c r="H5427"/>
      <c r="I5427"/>
      <c r="J5427" s="183"/>
      <c r="K5427"/>
      <c r="L5427" s="184"/>
      <c r="M5427" s="184"/>
      <c r="N5427" s="183"/>
    </row>
    <row r="5428" spans="1:14" x14ac:dyDescent="0.25">
      <c r="A5428"/>
      <c r="B5428"/>
      <c r="C5428"/>
      <c r="D5428"/>
      <c r="E5428"/>
      <c r="F5428"/>
      <c r="G5428"/>
      <c r="H5428"/>
      <c r="I5428"/>
      <c r="J5428" s="183"/>
      <c r="K5428"/>
      <c r="L5428" s="184"/>
      <c r="M5428" s="184"/>
      <c r="N5428" s="183"/>
    </row>
    <row r="5429" spans="1:14" x14ac:dyDescent="0.25">
      <c r="A5429"/>
      <c r="B5429"/>
      <c r="C5429"/>
      <c r="D5429"/>
      <c r="E5429"/>
      <c r="F5429"/>
      <c r="G5429"/>
      <c r="H5429"/>
      <c r="I5429"/>
      <c r="J5429" s="183"/>
      <c r="K5429"/>
      <c r="L5429" s="184"/>
      <c r="M5429" s="184"/>
      <c r="N5429" s="183"/>
    </row>
    <row r="5430" spans="1:14" x14ac:dyDescent="0.25">
      <c r="A5430"/>
      <c r="B5430"/>
      <c r="C5430"/>
      <c r="D5430"/>
      <c r="E5430"/>
      <c r="F5430"/>
      <c r="G5430"/>
      <c r="H5430"/>
      <c r="I5430"/>
      <c r="J5430" s="183"/>
      <c r="K5430"/>
      <c r="L5430" s="184"/>
      <c r="M5430" s="184"/>
      <c r="N5430" s="183"/>
    </row>
    <row r="5431" spans="1:14" x14ac:dyDescent="0.25">
      <c r="A5431"/>
      <c r="B5431"/>
      <c r="C5431"/>
      <c r="D5431"/>
      <c r="E5431"/>
      <c r="F5431"/>
      <c r="G5431"/>
      <c r="H5431"/>
      <c r="I5431"/>
      <c r="J5431" s="183"/>
      <c r="K5431"/>
      <c r="L5431" s="184"/>
      <c r="M5431" s="184"/>
      <c r="N5431" s="183"/>
    </row>
    <row r="5432" spans="1:14" x14ac:dyDescent="0.25">
      <c r="A5432"/>
      <c r="B5432"/>
      <c r="C5432"/>
      <c r="D5432"/>
      <c r="E5432"/>
      <c r="F5432"/>
      <c r="G5432"/>
      <c r="H5432"/>
      <c r="I5432"/>
      <c r="J5432" s="183"/>
      <c r="K5432"/>
      <c r="L5432" s="184"/>
      <c r="M5432" s="184"/>
      <c r="N5432" s="183"/>
    </row>
    <row r="5433" spans="1:14" x14ac:dyDescent="0.25">
      <c r="A5433"/>
      <c r="B5433"/>
      <c r="C5433"/>
      <c r="D5433"/>
      <c r="E5433"/>
      <c r="F5433"/>
      <c r="G5433"/>
      <c r="H5433"/>
      <c r="I5433"/>
      <c r="J5433" s="183"/>
      <c r="K5433"/>
      <c r="L5433" s="184"/>
      <c r="M5433" s="184"/>
      <c r="N5433" s="183"/>
    </row>
    <row r="5434" spans="1:14" x14ac:dyDescent="0.25">
      <c r="A5434"/>
      <c r="B5434"/>
      <c r="C5434"/>
      <c r="D5434"/>
      <c r="E5434"/>
      <c r="F5434"/>
      <c r="G5434"/>
      <c r="H5434"/>
      <c r="I5434"/>
      <c r="J5434" s="183"/>
      <c r="K5434"/>
      <c r="L5434" s="184"/>
      <c r="M5434" s="184"/>
      <c r="N5434" s="183"/>
    </row>
    <row r="5435" spans="1:14" x14ac:dyDescent="0.25">
      <c r="A5435"/>
      <c r="B5435"/>
      <c r="C5435"/>
      <c r="D5435"/>
      <c r="E5435"/>
      <c r="F5435"/>
      <c r="G5435"/>
      <c r="H5435"/>
      <c r="I5435"/>
      <c r="J5435" s="183"/>
      <c r="K5435"/>
      <c r="L5435" s="184"/>
      <c r="M5435" s="184"/>
      <c r="N5435" s="183"/>
    </row>
    <row r="5436" spans="1:14" x14ac:dyDescent="0.25">
      <c r="A5436"/>
      <c r="B5436"/>
      <c r="C5436"/>
      <c r="D5436"/>
      <c r="E5436"/>
      <c r="F5436"/>
      <c r="G5436"/>
      <c r="H5436"/>
      <c r="I5436"/>
      <c r="J5436" s="183"/>
      <c r="K5436"/>
      <c r="L5436" s="184"/>
      <c r="M5436" s="184"/>
      <c r="N5436" s="183"/>
    </row>
    <row r="5437" spans="1:14" x14ac:dyDescent="0.25">
      <c r="A5437"/>
      <c r="B5437"/>
      <c r="C5437"/>
      <c r="D5437"/>
      <c r="E5437"/>
      <c r="F5437"/>
      <c r="G5437"/>
      <c r="H5437"/>
      <c r="I5437"/>
      <c r="J5437" s="183"/>
      <c r="K5437"/>
      <c r="L5437" s="184"/>
      <c r="M5437" s="184"/>
      <c r="N5437" s="183"/>
    </row>
    <row r="5438" spans="1:14" x14ac:dyDescent="0.25">
      <c r="A5438"/>
      <c r="B5438"/>
      <c r="C5438"/>
      <c r="D5438"/>
      <c r="E5438"/>
      <c r="F5438"/>
      <c r="G5438"/>
      <c r="H5438"/>
      <c r="I5438"/>
      <c r="J5438" s="183"/>
      <c r="K5438"/>
      <c r="L5438" s="184"/>
      <c r="M5438" s="184"/>
      <c r="N5438" s="183"/>
    </row>
    <row r="5439" spans="1:14" x14ac:dyDescent="0.25">
      <c r="A5439"/>
      <c r="B5439"/>
      <c r="C5439"/>
      <c r="D5439"/>
      <c r="E5439"/>
      <c r="F5439"/>
      <c r="G5439"/>
      <c r="H5439"/>
      <c r="I5439"/>
      <c r="J5439" s="183"/>
      <c r="K5439"/>
      <c r="L5439" s="184"/>
      <c r="M5439" s="184"/>
      <c r="N5439" s="183"/>
    </row>
    <row r="5440" spans="1:14" x14ac:dyDescent="0.25">
      <c r="A5440"/>
      <c r="B5440"/>
      <c r="C5440"/>
      <c r="D5440"/>
      <c r="E5440"/>
      <c r="F5440"/>
      <c r="G5440"/>
      <c r="H5440"/>
      <c r="I5440"/>
      <c r="J5440" s="183"/>
      <c r="K5440"/>
      <c r="L5440" s="184"/>
      <c r="M5440" s="184"/>
      <c r="N5440" s="183"/>
    </row>
    <row r="5441" spans="1:14" x14ac:dyDescent="0.25">
      <c r="A5441"/>
      <c r="B5441"/>
      <c r="C5441"/>
      <c r="D5441"/>
      <c r="E5441"/>
      <c r="F5441"/>
      <c r="G5441"/>
      <c r="H5441"/>
      <c r="I5441"/>
      <c r="J5441" s="183"/>
      <c r="K5441"/>
      <c r="L5441" s="184"/>
      <c r="M5441" s="184"/>
      <c r="N5441" s="183"/>
    </row>
    <row r="5442" spans="1:14" x14ac:dyDescent="0.25">
      <c r="A5442"/>
      <c r="B5442"/>
      <c r="C5442"/>
      <c r="D5442"/>
      <c r="E5442"/>
      <c r="F5442"/>
      <c r="G5442"/>
      <c r="H5442"/>
      <c r="I5442"/>
      <c r="J5442" s="183"/>
      <c r="K5442"/>
      <c r="L5442" s="184"/>
      <c r="M5442" s="184"/>
      <c r="N5442" s="183"/>
    </row>
    <row r="5443" spans="1:14" x14ac:dyDescent="0.25">
      <c r="A5443"/>
      <c r="B5443"/>
      <c r="C5443"/>
      <c r="D5443"/>
      <c r="E5443"/>
      <c r="F5443"/>
      <c r="G5443"/>
      <c r="H5443"/>
      <c r="I5443"/>
      <c r="J5443" s="183"/>
      <c r="K5443"/>
      <c r="L5443" s="184"/>
      <c r="M5443" s="184"/>
      <c r="N5443" s="183"/>
    </row>
    <row r="5444" spans="1:14" x14ac:dyDescent="0.25">
      <c r="A5444"/>
      <c r="B5444"/>
      <c r="C5444"/>
      <c r="D5444"/>
      <c r="E5444"/>
      <c r="F5444"/>
      <c r="G5444"/>
      <c r="H5444"/>
      <c r="I5444"/>
      <c r="J5444" s="183"/>
      <c r="K5444"/>
      <c r="L5444" s="184"/>
      <c r="M5444" s="184"/>
      <c r="N5444" s="183"/>
    </row>
    <row r="5445" spans="1:14" x14ac:dyDescent="0.25">
      <c r="A5445"/>
      <c r="B5445"/>
      <c r="C5445"/>
      <c r="D5445"/>
      <c r="E5445"/>
      <c r="F5445"/>
      <c r="G5445"/>
      <c r="H5445"/>
      <c r="I5445"/>
      <c r="J5445" s="183"/>
      <c r="K5445"/>
      <c r="L5445" s="184"/>
      <c r="M5445" s="184"/>
      <c r="N5445" s="183"/>
    </row>
    <row r="5446" spans="1:14" x14ac:dyDescent="0.25">
      <c r="A5446"/>
      <c r="B5446"/>
      <c r="C5446"/>
      <c r="D5446"/>
      <c r="E5446"/>
      <c r="F5446"/>
      <c r="G5446"/>
      <c r="H5446"/>
      <c r="I5446"/>
      <c r="J5446" s="183"/>
      <c r="K5446"/>
      <c r="L5446" s="184"/>
      <c r="M5446" s="184"/>
      <c r="N5446" s="183"/>
    </row>
    <row r="5447" spans="1:14" x14ac:dyDescent="0.25">
      <c r="A5447"/>
      <c r="B5447"/>
      <c r="C5447"/>
      <c r="D5447"/>
      <c r="E5447"/>
      <c r="F5447"/>
      <c r="G5447"/>
      <c r="H5447"/>
      <c r="I5447"/>
      <c r="J5447" s="183"/>
      <c r="K5447"/>
      <c r="L5447" s="184"/>
      <c r="M5447" s="184"/>
      <c r="N5447" s="183"/>
    </row>
    <row r="5448" spans="1:14" x14ac:dyDescent="0.25">
      <c r="A5448"/>
      <c r="B5448"/>
      <c r="C5448"/>
      <c r="D5448"/>
      <c r="E5448"/>
      <c r="F5448"/>
      <c r="G5448"/>
      <c r="H5448"/>
      <c r="I5448"/>
      <c r="J5448" s="183"/>
      <c r="K5448"/>
      <c r="L5448" s="184"/>
      <c r="M5448" s="184"/>
      <c r="N5448" s="183"/>
    </row>
    <row r="5449" spans="1:14" x14ac:dyDescent="0.25">
      <c r="A5449"/>
      <c r="B5449"/>
      <c r="C5449"/>
      <c r="D5449"/>
      <c r="E5449"/>
      <c r="F5449"/>
      <c r="G5449"/>
      <c r="H5449"/>
      <c r="I5449"/>
      <c r="J5449" s="183"/>
      <c r="K5449"/>
      <c r="L5449" s="184"/>
      <c r="M5449" s="184"/>
      <c r="N5449" s="183"/>
    </row>
    <row r="5450" spans="1:14" x14ac:dyDescent="0.25">
      <c r="A5450"/>
      <c r="B5450"/>
      <c r="C5450"/>
      <c r="D5450"/>
      <c r="E5450"/>
      <c r="F5450"/>
      <c r="G5450"/>
      <c r="H5450"/>
      <c r="I5450"/>
      <c r="J5450" s="183"/>
      <c r="K5450"/>
      <c r="L5450" s="184"/>
      <c r="M5450" s="184"/>
      <c r="N5450" s="183"/>
    </row>
    <row r="5451" spans="1:14" x14ac:dyDescent="0.25">
      <c r="A5451"/>
      <c r="B5451"/>
      <c r="C5451"/>
      <c r="D5451"/>
      <c r="E5451"/>
      <c r="F5451"/>
      <c r="G5451"/>
      <c r="H5451"/>
      <c r="I5451"/>
      <c r="J5451" s="183"/>
      <c r="K5451"/>
      <c r="L5451" s="184"/>
      <c r="M5451" s="184"/>
      <c r="N5451" s="183"/>
    </row>
    <row r="5452" spans="1:14" x14ac:dyDescent="0.25">
      <c r="A5452"/>
      <c r="B5452"/>
      <c r="C5452"/>
      <c r="D5452"/>
      <c r="E5452"/>
      <c r="F5452"/>
      <c r="G5452"/>
      <c r="H5452"/>
      <c r="I5452"/>
      <c r="J5452" s="183"/>
      <c r="K5452"/>
      <c r="L5452" s="184"/>
      <c r="M5452" s="184"/>
      <c r="N5452" s="183"/>
    </row>
    <row r="5453" spans="1:14" x14ac:dyDescent="0.25">
      <c r="A5453"/>
      <c r="B5453"/>
      <c r="C5453"/>
      <c r="D5453"/>
      <c r="E5453"/>
      <c r="F5453"/>
      <c r="G5453"/>
      <c r="H5453"/>
      <c r="I5453"/>
      <c r="J5453" s="183"/>
      <c r="K5453"/>
      <c r="L5453" s="184"/>
      <c r="M5453" s="184"/>
      <c r="N5453" s="183"/>
    </row>
    <row r="5454" spans="1:14" x14ac:dyDescent="0.25">
      <c r="A5454"/>
      <c r="B5454"/>
      <c r="C5454"/>
      <c r="D5454"/>
      <c r="E5454"/>
      <c r="F5454"/>
      <c r="G5454"/>
      <c r="H5454"/>
      <c r="I5454"/>
      <c r="J5454" s="183"/>
      <c r="K5454"/>
      <c r="L5454" s="184"/>
      <c r="M5454" s="184"/>
      <c r="N5454" s="183"/>
    </row>
    <row r="5455" spans="1:14" x14ac:dyDescent="0.25">
      <c r="A5455"/>
      <c r="B5455"/>
      <c r="C5455"/>
      <c r="D5455"/>
      <c r="E5455"/>
      <c r="F5455"/>
      <c r="G5455"/>
      <c r="H5455"/>
      <c r="I5455"/>
      <c r="J5455" s="183"/>
      <c r="K5455"/>
      <c r="L5455" s="184"/>
      <c r="M5455" s="184"/>
      <c r="N5455" s="183"/>
    </row>
    <row r="5456" spans="1:14" x14ac:dyDescent="0.25">
      <c r="A5456"/>
      <c r="B5456"/>
      <c r="C5456"/>
      <c r="D5456"/>
      <c r="E5456"/>
      <c r="F5456"/>
      <c r="G5456"/>
      <c r="H5456"/>
      <c r="I5456"/>
      <c r="J5456" s="183"/>
      <c r="K5456"/>
      <c r="L5456" s="184"/>
      <c r="M5456" s="184"/>
      <c r="N5456" s="183"/>
    </row>
    <row r="5457" spans="1:14" x14ac:dyDescent="0.25">
      <c r="A5457"/>
      <c r="B5457"/>
      <c r="C5457"/>
      <c r="D5457"/>
      <c r="E5457"/>
      <c r="F5457"/>
      <c r="G5457"/>
      <c r="H5457"/>
      <c r="I5457"/>
      <c r="J5457" s="183"/>
      <c r="K5457"/>
      <c r="L5457" s="184"/>
      <c r="M5457" s="184"/>
      <c r="N5457" s="183"/>
    </row>
    <row r="5458" spans="1:14" x14ac:dyDescent="0.25">
      <c r="A5458"/>
      <c r="B5458"/>
      <c r="C5458"/>
      <c r="D5458"/>
      <c r="E5458"/>
      <c r="F5458"/>
      <c r="G5458"/>
      <c r="H5458"/>
      <c r="I5458"/>
      <c r="J5458" s="183"/>
      <c r="K5458"/>
      <c r="L5458" s="184"/>
      <c r="M5458" s="184"/>
      <c r="N5458" s="183"/>
    </row>
    <row r="5459" spans="1:14" x14ac:dyDescent="0.25">
      <c r="A5459"/>
      <c r="B5459"/>
      <c r="C5459"/>
      <c r="D5459"/>
      <c r="E5459"/>
      <c r="F5459"/>
      <c r="G5459"/>
      <c r="H5459"/>
      <c r="I5459"/>
      <c r="J5459" s="183"/>
      <c r="K5459"/>
      <c r="L5459" s="184"/>
      <c r="M5459" s="184"/>
      <c r="N5459" s="183"/>
    </row>
    <row r="5460" spans="1:14" x14ac:dyDescent="0.25">
      <c r="A5460"/>
      <c r="B5460"/>
      <c r="C5460"/>
      <c r="D5460"/>
      <c r="E5460"/>
      <c r="F5460"/>
      <c r="G5460"/>
      <c r="H5460"/>
      <c r="I5460"/>
      <c r="J5460" s="183"/>
      <c r="K5460"/>
      <c r="L5460" s="184"/>
      <c r="M5460" s="184"/>
      <c r="N5460" s="183"/>
    </row>
    <row r="5461" spans="1:14" x14ac:dyDescent="0.25">
      <c r="A5461"/>
      <c r="B5461"/>
      <c r="C5461"/>
      <c r="D5461"/>
      <c r="E5461"/>
      <c r="F5461"/>
      <c r="G5461"/>
      <c r="H5461"/>
      <c r="I5461"/>
      <c r="J5461" s="183"/>
      <c r="K5461"/>
      <c r="L5461" s="184"/>
      <c r="M5461" s="184"/>
      <c r="N5461" s="183"/>
    </row>
    <row r="5462" spans="1:14" x14ac:dyDescent="0.25">
      <c r="A5462"/>
      <c r="B5462"/>
      <c r="C5462"/>
      <c r="D5462"/>
      <c r="E5462"/>
      <c r="F5462"/>
      <c r="G5462"/>
      <c r="H5462"/>
      <c r="I5462"/>
      <c r="J5462" s="183"/>
      <c r="K5462"/>
      <c r="L5462" s="184"/>
      <c r="M5462" s="184"/>
      <c r="N5462" s="183"/>
    </row>
    <row r="5463" spans="1:14" x14ac:dyDescent="0.25">
      <c r="A5463"/>
      <c r="B5463"/>
      <c r="C5463"/>
      <c r="D5463"/>
      <c r="E5463"/>
      <c r="F5463"/>
      <c r="G5463"/>
      <c r="H5463"/>
      <c r="I5463"/>
      <c r="J5463" s="183"/>
      <c r="K5463"/>
      <c r="L5463" s="184"/>
      <c r="M5463" s="184"/>
      <c r="N5463" s="183"/>
    </row>
    <row r="5464" spans="1:14" x14ac:dyDescent="0.25">
      <c r="A5464"/>
      <c r="B5464"/>
      <c r="C5464"/>
      <c r="D5464"/>
      <c r="E5464"/>
      <c r="F5464"/>
      <c r="G5464"/>
      <c r="H5464"/>
      <c r="I5464"/>
      <c r="J5464" s="183"/>
      <c r="K5464"/>
      <c r="L5464" s="184"/>
      <c r="M5464" s="184"/>
      <c r="N5464" s="183"/>
    </row>
    <row r="5465" spans="1:14" x14ac:dyDescent="0.25">
      <c r="A5465"/>
      <c r="B5465"/>
      <c r="C5465"/>
      <c r="D5465"/>
      <c r="E5465"/>
      <c r="F5465"/>
      <c r="G5465"/>
      <c r="H5465"/>
      <c r="I5465"/>
      <c r="J5465" s="183"/>
      <c r="K5465"/>
      <c r="L5465" s="184"/>
      <c r="M5465" s="184"/>
      <c r="N5465" s="183"/>
    </row>
    <row r="5466" spans="1:14" x14ac:dyDescent="0.25">
      <c r="A5466"/>
      <c r="B5466"/>
      <c r="C5466"/>
      <c r="D5466"/>
      <c r="E5466"/>
      <c r="F5466"/>
      <c r="G5466"/>
      <c r="H5466"/>
      <c r="I5466"/>
      <c r="J5466" s="183"/>
      <c r="K5466"/>
      <c r="L5466" s="184"/>
      <c r="M5466" s="184"/>
      <c r="N5466" s="183"/>
    </row>
    <row r="5467" spans="1:14" x14ac:dyDescent="0.25">
      <c r="A5467"/>
      <c r="B5467"/>
      <c r="C5467"/>
      <c r="D5467"/>
      <c r="E5467"/>
      <c r="F5467"/>
      <c r="G5467"/>
      <c r="H5467"/>
      <c r="I5467"/>
      <c r="J5467" s="183"/>
      <c r="K5467"/>
      <c r="L5467" s="184"/>
      <c r="M5467" s="184"/>
      <c r="N5467" s="183"/>
    </row>
    <row r="5468" spans="1:14" x14ac:dyDescent="0.25">
      <c r="A5468"/>
      <c r="B5468"/>
      <c r="C5468"/>
      <c r="D5468"/>
      <c r="E5468"/>
      <c r="F5468"/>
      <c r="G5468"/>
      <c r="H5468"/>
      <c r="I5468"/>
      <c r="J5468" s="183"/>
      <c r="K5468"/>
      <c r="L5468" s="184"/>
      <c r="M5468" s="184"/>
      <c r="N5468" s="183"/>
    </row>
    <row r="5469" spans="1:14" x14ac:dyDescent="0.25">
      <c r="A5469"/>
      <c r="B5469"/>
      <c r="C5469"/>
      <c r="D5469"/>
      <c r="E5469"/>
      <c r="F5469"/>
      <c r="G5469"/>
      <c r="H5469"/>
      <c r="I5469"/>
      <c r="J5469" s="183"/>
      <c r="K5469"/>
      <c r="L5469" s="184"/>
      <c r="M5469" s="184"/>
      <c r="N5469" s="183"/>
    </row>
    <row r="5470" spans="1:14" x14ac:dyDescent="0.25">
      <c r="A5470"/>
      <c r="B5470"/>
      <c r="C5470"/>
      <c r="D5470"/>
      <c r="E5470"/>
      <c r="F5470"/>
      <c r="G5470"/>
      <c r="H5470"/>
      <c r="I5470"/>
      <c r="J5470" s="183"/>
      <c r="K5470"/>
      <c r="L5470" s="184"/>
      <c r="M5470" s="184"/>
      <c r="N5470" s="183"/>
    </row>
    <row r="5471" spans="1:14" x14ac:dyDescent="0.25">
      <c r="A5471"/>
      <c r="B5471"/>
      <c r="C5471"/>
      <c r="D5471"/>
      <c r="E5471"/>
      <c r="F5471"/>
      <c r="G5471"/>
      <c r="H5471"/>
      <c r="I5471"/>
      <c r="J5471" s="183"/>
      <c r="K5471"/>
      <c r="L5471" s="184"/>
      <c r="M5471" s="184"/>
      <c r="N5471" s="183"/>
    </row>
    <row r="5472" spans="1:14" x14ac:dyDescent="0.25">
      <c r="A5472"/>
      <c r="B5472"/>
      <c r="C5472"/>
      <c r="D5472"/>
      <c r="E5472"/>
      <c r="F5472"/>
      <c r="G5472"/>
      <c r="H5472"/>
      <c r="I5472"/>
      <c r="J5472" s="183"/>
      <c r="K5472"/>
      <c r="L5472" s="184"/>
      <c r="M5472" s="184"/>
      <c r="N5472" s="183"/>
    </row>
    <row r="5473" spans="1:14" x14ac:dyDescent="0.25">
      <c r="A5473"/>
      <c r="B5473"/>
      <c r="C5473"/>
      <c r="D5473"/>
      <c r="E5473"/>
      <c r="F5473"/>
      <c r="G5473"/>
      <c r="H5473"/>
      <c r="I5473"/>
      <c r="J5473" s="183"/>
      <c r="K5473"/>
      <c r="L5473" s="184"/>
      <c r="M5473" s="184"/>
      <c r="N5473" s="183"/>
    </row>
    <row r="5474" spans="1:14" x14ac:dyDescent="0.25">
      <c r="A5474"/>
      <c r="B5474"/>
      <c r="C5474"/>
      <c r="D5474"/>
      <c r="E5474"/>
      <c r="F5474"/>
      <c r="G5474"/>
      <c r="H5474"/>
      <c r="I5474"/>
      <c r="J5474" s="183"/>
      <c r="K5474"/>
      <c r="L5474" s="184"/>
      <c r="M5474" s="184"/>
      <c r="N5474" s="183"/>
    </row>
    <row r="5475" spans="1:14" x14ac:dyDescent="0.25">
      <c r="A5475"/>
      <c r="B5475"/>
      <c r="C5475"/>
      <c r="D5475"/>
      <c r="E5475"/>
      <c r="F5475"/>
      <c r="G5475"/>
      <c r="H5475"/>
      <c r="I5475"/>
      <c r="J5475" s="183"/>
      <c r="K5475"/>
      <c r="L5475" s="184"/>
      <c r="M5475" s="184"/>
      <c r="N5475" s="183"/>
    </row>
    <row r="5476" spans="1:14" x14ac:dyDescent="0.25">
      <c r="A5476"/>
      <c r="B5476"/>
      <c r="C5476"/>
      <c r="D5476"/>
      <c r="E5476"/>
      <c r="F5476"/>
      <c r="G5476"/>
      <c r="H5476"/>
      <c r="I5476"/>
      <c r="J5476" s="183"/>
      <c r="K5476"/>
      <c r="L5476" s="184"/>
      <c r="M5476" s="184"/>
      <c r="N5476" s="183"/>
    </row>
    <row r="5477" spans="1:14" x14ac:dyDescent="0.25">
      <c r="A5477"/>
      <c r="B5477"/>
      <c r="C5477"/>
      <c r="D5477"/>
      <c r="E5477"/>
      <c r="F5477"/>
      <c r="G5477"/>
      <c r="H5477"/>
      <c r="I5477"/>
      <c r="J5477" s="183"/>
      <c r="K5477"/>
      <c r="L5477" s="184"/>
      <c r="M5477" s="184"/>
      <c r="N5477" s="183"/>
    </row>
    <row r="5478" spans="1:14" x14ac:dyDescent="0.25">
      <c r="A5478"/>
      <c r="B5478"/>
      <c r="C5478"/>
      <c r="D5478"/>
      <c r="E5478"/>
      <c r="F5478"/>
      <c r="G5478"/>
      <c r="H5478"/>
      <c r="I5478"/>
      <c r="J5478" s="183"/>
      <c r="K5478"/>
      <c r="L5478" s="184"/>
      <c r="M5478" s="184"/>
      <c r="N5478" s="183"/>
    </row>
    <row r="5479" spans="1:14" x14ac:dyDescent="0.25">
      <c r="A5479"/>
      <c r="B5479"/>
      <c r="C5479"/>
      <c r="D5479"/>
      <c r="E5479"/>
      <c r="F5479"/>
      <c r="G5479"/>
      <c r="H5479"/>
      <c r="I5479"/>
      <c r="J5479" s="183"/>
      <c r="K5479"/>
      <c r="L5479" s="184"/>
      <c r="M5479" s="184"/>
      <c r="N5479" s="183"/>
    </row>
    <row r="5480" spans="1:14" x14ac:dyDescent="0.25">
      <c r="A5480"/>
      <c r="B5480"/>
      <c r="C5480"/>
      <c r="D5480"/>
      <c r="E5480"/>
      <c r="F5480"/>
      <c r="G5480"/>
      <c r="H5480"/>
      <c r="I5480"/>
      <c r="J5480" s="183"/>
      <c r="K5480"/>
      <c r="L5480" s="184"/>
      <c r="M5480" s="184"/>
      <c r="N5480" s="183"/>
    </row>
    <row r="5481" spans="1:14" x14ac:dyDescent="0.25">
      <c r="A5481"/>
      <c r="B5481"/>
      <c r="C5481"/>
      <c r="D5481"/>
      <c r="E5481"/>
      <c r="F5481"/>
      <c r="G5481"/>
      <c r="H5481"/>
      <c r="I5481"/>
      <c r="J5481" s="183"/>
      <c r="K5481"/>
      <c r="L5481" s="184"/>
      <c r="M5481" s="184"/>
      <c r="N5481" s="183"/>
    </row>
    <row r="5482" spans="1:14" x14ac:dyDescent="0.25">
      <c r="A5482"/>
      <c r="B5482"/>
      <c r="C5482"/>
      <c r="D5482"/>
      <c r="E5482"/>
      <c r="F5482"/>
      <c r="G5482"/>
      <c r="H5482"/>
      <c r="I5482"/>
      <c r="J5482" s="183"/>
      <c r="K5482"/>
      <c r="L5482" s="184"/>
      <c r="M5482" s="184"/>
      <c r="N5482" s="183"/>
    </row>
    <row r="5483" spans="1:14" x14ac:dyDescent="0.25">
      <c r="A5483"/>
      <c r="B5483"/>
      <c r="C5483"/>
      <c r="D5483"/>
      <c r="E5483"/>
      <c r="F5483"/>
      <c r="G5483"/>
      <c r="H5483"/>
      <c r="I5483"/>
      <c r="J5483" s="183"/>
      <c r="K5483"/>
      <c r="L5483" s="184"/>
      <c r="M5483" s="184"/>
      <c r="N5483" s="183"/>
    </row>
    <row r="5484" spans="1:14" x14ac:dyDescent="0.25">
      <c r="A5484"/>
      <c r="B5484"/>
      <c r="C5484"/>
      <c r="D5484"/>
      <c r="E5484"/>
      <c r="F5484"/>
      <c r="G5484"/>
      <c r="H5484"/>
      <c r="I5484"/>
      <c r="J5484" s="183"/>
      <c r="K5484"/>
      <c r="L5484" s="184"/>
      <c r="M5484" s="184"/>
      <c r="N5484" s="183"/>
    </row>
    <row r="5485" spans="1:14" x14ac:dyDescent="0.25">
      <c r="A5485"/>
      <c r="B5485"/>
      <c r="C5485"/>
      <c r="D5485"/>
      <c r="E5485"/>
      <c r="F5485"/>
      <c r="G5485"/>
      <c r="H5485"/>
      <c r="I5485"/>
      <c r="J5485" s="183"/>
      <c r="K5485"/>
      <c r="L5485" s="184"/>
      <c r="M5485" s="184"/>
      <c r="N5485" s="183"/>
    </row>
    <row r="5486" spans="1:14" x14ac:dyDescent="0.25">
      <c r="A5486"/>
      <c r="B5486"/>
      <c r="C5486"/>
      <c r="D5486"/>
      <c r="E5486"/>
      <c r="F5486"/>
      <c r="G5486"/>
      <c r="H5486"/>
      <c r="I5486"/>
      <c r="J5486" s="183"/>
      <c r="K5486"/>
      <c r="L5486" s="184"/>
      <c r="M5486" s="184"/>
      <c r="N5486" s="183"/>
    </row>
    <row r="5487" spans="1:14" x14ac:dyDescent="0.25">
      <c r="A5487"/>
      <c r="B5487"/>
      <c r="C5487"/>
      <c r="D5487"/>
      <c r="E5487"/>
      <c r="F5487"/>
      <c r="G5487"/>
      <c r="H5487"/>
      <c r="I5487"/>
      <c r="J5487" s="183"/>
      <c r="K5487"/>
      <c r="L5487" s="184"/>
      <c r="M5487" s="184"/>
      <c r="N5487" s="183"/>
    </row>
    <row r="5488" spans="1:14" x14ac:dyDescent="0.25">
      <c r="A5488"/>
      <c r="B5488"/>
      <c r="C5488"/>
      <c r="D5488"/>
      <c r="E5488"/>
      <c r="F5488"/>
      <c r="G5488"/>
      <c r="H5488"/>
      <c r="I5488"/>
      <c r="J5488" s="183"/>
      <c r="K5488"/>
      <c r="L5488" s="184"/>
      <c r="M5488" s="184"/>
      <c r="N5488" s="183"/>
    </row>
    <row r="5489" spans="1:14" x14ac:dyDescent="0.25">
      <c r="A5489"/>
      <c r="B5489"/>
      <c r="C5489"/>
      <c r="D5489"/>
      <c r="E5489"/>
      <c r="F5489"/>
      <c r="G5489"/>
      <c r="H5489"/>
      <c r="I5489"/>
      <c r="J5489" s="183"/>
      <c r="K5489"/>
      <c r="L5489" s="184"/>
      <c r="M5489" s="184"/>
      <c r="N5489" s="183"/>
    </row>
    <row r="5490" spans="1:14" x14ac:dyDescent="0.25">
      <c r="A5490"/>
      <c r="B5490"/>
      <c r="C5490"/>
      <c r="D5490"/>
      <c r="E5490"/>
      <c r="F5490"/>
      <c r="G5490"/>
      <c r="H5490"/>
      <c r="I5490"/>
      <c r="J5490" s="183"/>
      <c r="K5490"/>
      <c r="L5490" s="184"/>
      <c r="M5490" s="184"/>
      <c r="N5490" s="183"/>
    </row>
    <row r="5491" spans="1:14" x14ac:dyDescent="0.25">
      <c r="A5491"/>
      <c r="B5491"/>
      <c r="C5491"/>
      <c r="D5491"/>
      <c r="E5491"/>
      <c r="F5491"/>
      <c r="G5491"/>
      <c r="H5491"/>
      <c r="I5491"/>
      <c r="J5491" s="183"/>
      <c r="K5491"/>
      <c r="L5491" s="184"/>
      <c r="M5491" s="184"/>
      <c r="N5491" s="183"/>
    </row>
    <row r="5492" spans="1:14" x14ac:dyDescent="0.25">
      <c r="A5492"/>
      <c r="B5492"/>
      <c r="C5492"/>
      <c r="D5492"/>
      <c r="E5492"/>
      <c r="F5492"/>
      <c r="G5492"/>
      <c r="H5492"/>
      <c r="I5492"/>
      <c r="J5492" s="183"/>
      <c r="K5492"/>
      <c r="L5492" s="184"/>
      <c r="M5492" s="184"/>
      <c r="N5492" s="183"/>
    </row>
    <row r="5493" spans="1:14" x14ac:dyDescent="0.25">
      <c r="A5493"/>
      <c r="B5493"/>
      <c r="C5493"/>
      <c r="D5493"/>
      <c r="E5493"/>
      <c r="F5493"/>
      <c r="G5493"/>
      <c r="H5493"/>
      <c r="I5493"/>
      <c r="J5493" s="183"/>
      <c r="K5493"/>
      <c r="L5493" s="184"/>
      <c r="M5493" s="184"/>
      <c r="N5493" s="183"/>
    </row>
    <row r="5494" spans="1:14" x14ac:dyDescent="0.25">
      <c r="A5494"/>
      <c r="B5494"/>
      <c r="C5494"/>
      <c r="D5494"/>
      <c r="E5494"/>
      <c r="F5494"/>
      <c r="G5494"/>
      <c r="H5494"/>
      <c r="I5494"/>
      <c r="J5494" s="183"/>
      <c r="K5494"/>
      <c r="L5494" s="184"/>
      <c r="M5494" s="184"/>
      <c r="N5494" s="183"/>
    </row>
    <row r="5495" spans="1:14" x14ac:dyDescent="0.25">
      <c r="A5495"/>
      <c r="B5495"/>
      <c r="C5495"/>
      <c r="D5495"/>
      <c r="E5495"/>
      <c r="F5495"/>
      <c r="G5495"/>
      <c r="H5495"/>
      <c r="I5495"/>
      <c r="J5495" s="183"/>
      <c r="K5495"/>
      <c r="L5495" s="184"/>
      <c r="M5495" s="184"/>
      <c r="N5495" s="183"/>
    </row>
    <row r="5496" spans="1:14" x14ac:dyDescent="0.25">
      <c r="A5496"/>
      <c r="B5496"/>
      <c r="C5496"/>
      <c r="D5496"/>
      <c r="E5496"/>
      <c r="F5496"/>
      <c r="G5496"/>
      <c r="H5496"/>
      <c r="I5496"/>
      <c r="J5496" s="183"/>
      <c r="K5496"/>
      <c r="L5496" s="184"/>
      <c r="M5496" s="184"/>
      <c r="N5496" s="183"/>
    </row>
    <row r="5497" spans="1:14" x14ac:dyDescent="0.25">
      <c r="A5497"/>
      <c r="B5497"/>
      <c r="C5497"/>
      <c r="D5497"/>
      <c r="E5497"/>
      <c r="F5497"/>
      <c r="G5497"/>
      <c r="H5497"/>
      <c r="I5497"/>
      <c r="J5497" s="183"/>
      <c r="K5497"/>
      <c r="L5497" s="184"/>
      <c r="M5497" s="184"/>
      <c r="N5497" s="183"/>
    </row>
    <row r="5498" spans="1:14" x14ac:dyDescent="0.25">
      <c r="A5498"/>
      <c r="B5498"/>
      <c r="C5498"/>
      <c r="D5498"/>
      <c r="E5498"/>
      <c r="F5498"/>
      <c r="G5498"/>
      <c r="H5498"/>
      <c r="I5498"/>
      <c r="J5498" s="183"/>
      <c r="K5498"/>
      <c r="L5498" s="184"/>
      <c r="M5498" s="184"/>
      <c r="N5498" s="183"/>
    </row>
    <row r="5499" spans="1:14" x14ac:dyDescent="0.25">
      <c r="A5499"/>
      <c r="B5499"/>
      <c r="C5499"/>
      <c r="D5499"/>
      <c r="E5499"/>
      <c r="F5499"/>
      <c r="G5499"/>
      <c r="H5499"/>
      <c r="I5499"/>
      <c r="J5499" s="183"/>
      <c r="K5499"/>
      <c r="L5499" s="184"/>
      <c r="M5499" s="184"/>
      <c r="N5499" s="183"/>
    </row>
    <row r="5500" spans="1:14" x14ac:dyDescent="0.25">
      <c r="A5500"/>
      <c r="B5500"/>
      <c r="C5500"/>
      <c r="D5500"/>
      <c r="E5500"/>
      <c r="F5500"/>
      <c r="G5500"/>
      <c r="H5500"/>
      <c r="I5500"/>
      <c r="J5500" s="183"/>
      <c r="K5500"/>
      <c r="L5500" s="184"/>
      <c r="M5500" s="184"/>
      <c r="N5500" s="183"/>
    </row>
    <row r="5501" spans="1:14" x14ac:dyDescent="0.25">
      <c r="A5501"/>
      <c r="B5501"/>
      <c r="C5501"/>
      <c r="D5501"/>
      <c r="E5501"/>
      <c r="F5501"/>
      <c r="G5501"/>
      <c r="H5501"/>
      <c r="I5501"/>
      <c r="J5501" s="183"/>
      <c r="K5501"/>
      <c r="L5501" s="184"/>
      <c r="M5501" s="184"/>
      <c r="N5501" s="183"/>
    </row>
    <row r="5502" spans="1:14" x14ac:dyDescent="0.25">
      <c r="A5502"/>
      <c r="B5502"/>
      <c r="C5502"/>
      <c r="D5502"/>
      <c r="E5502"/>
      <c r="F5502"/>
      <c r="G5502"/>
      <c r="H5502"/>
      <c r="I5502"/>
      <c r="J5502" s="183"/>
      <c r="K5502"/>
      <c r="L5502" s="184"/>
      <c r="M5502" s="184"/>
      <c r="N5502" s="183"/>
    </row>
    <row r="5503" spans="1:14" x14ac:dyDescent="0.25">
      <c r="A5503"/>
      <c r="B5503"/>
      <c r="C5503"/>
      <c r="D5503"/>
      <c r="E5503"/>
      <c r="F5503"/>
      <c r="G5503"/>
      <c r="H5503"/>
      <c r="I5503"/>
      <c r="J5503" s="183"/>
      <c r="K5503"/>
      <c r="L5503" s="184"/>
      <c r="M5503" s="184"/>
      <c r="N5503" s="183"/>
    </row>
    <row r="5504" spans="1:14" x14ac:dyDescent="0.25">
      <c r="A5504"/>
      <c r="B5504"/>
      <c r="C5504"/>
      <c r="D5504"/>
      <c r="E5504"/>
      <c r="F5504"/>
      <c r="G5504"/>
      <c r="H5504"/>
      <c r="I5504"/>
      <c r="J5504" s="183"/>
      <c r="K5504"/>
      <c r="L5504" s="184"/>
      <c r="M5504" s="184"/>
      <c r="N5504" s="183"/>
    </row>
    <row r="5505" spans="1:14" x14ac:dyDescent="0.25">
      <c r="A5505"/>
      <c r="B5505"/>
      <c r="C5505"/>
      <c r="D5505"/>
      <c r="E5505"/>
      <c r="F5505"/>
      <c r="G5505"/>
      <c r="H5505"/>
      <c r="I5505"/>
      <c r="J5505" s="183"/>
      <c r="K5505"/>
      <c r="L5505" s="184"/>
      <c r="M5505" s="184"/>
      <c r="N5505" s="183"/>
    </row>
    <row r="5506" spans="1:14" x14ac:dyDescent="0.25">
      <c r="A5506"/>
      <c r="B5506"/>
      <c r="C5506"/>
      <c r="D5506"/>
      <c r="E5506"/>
      <c r="F5506"/>
      <c r="G5506"/>
      <c r="H5506"/>
      <c r="I5506"/>
      <c r="J5506" s="183"/>
      <c r="K5506"/>
      <c r="L5506" s="184"/>
      <c r="M5506" s="184"/>
      <c r="N5506" s="183"/>
    </row>
    <row r="5507" spans="1:14" x14ac:dyDescent="0.25">
      <c r="A5507"/>
      <c r="B5507"/>
      <c r="C5507"/>
      <c r="D5507"/>
      <c r="E5507"/>
      <c r="F5507"/>
      <c r="G5507"/>
      <c r="H5507"/>
      <c r="I5507"/>
      <c r="J5507" s="183"/>
      <c r="K5507"/>
      <c r="L5507" s="184"/>
      <c r="M5507" s="184"/>
      <c r="N5507" s="183"/>
    </row>
    <row r="5508" spans="1:14" x14ac:dyDescent="0.25">
      <c r="A5508"/>
      <c r="B5508"/>
      <c r="C5508"/>
      <c r="D5508"/>
      <c r="E5508"/>
      <c r="F5508"/>
      <c r="G5508"/>
      <c r="H5508"/>
      <c r="I5508"/>
      <c r="J5508" s="183"/>
      <c r="K5508"/>
      <c r="L5508" s="184"/>
      <c r="M5508" s="184"/>
      <c r="N5508" s="183"/>
    </row>
    <row r="5509" spans="1:14" x14ac:dyDescent="0.25">
      <c r="A5509"/>
      <c r="B5509"/>
      <c r="C5509"/>
      <c r="D5509"/>
      <c r="E5509"/>
      <c r="F5509"/>
      <c r="G5509"/>
      <c r="H5509"/>
      <c r="I5509"/>
      <c r="J5509" s="183"/>
      <c r="K5509"/>
      <c r="L5509" s="184"/>
      <c r="M5509" s="184"/>
      <c r="N5509" s="183"/>
    </row>
    <row r="5510" spans="1:14" x14ac:dyDescent="0.25">
      <c r="A5510"/>
      <c r="B5510"/>
      <c r="C5510"/>
      <c r="D5510"/>
      <c r="E5510"/>
      <c r="F5510"/>
      <c r="G5510"/>
      <c r="H5510"/>
      <c r="I5510"/>
      <c r="J5510" s="183"/>
      <c r="K5510"/>
      <c r="L5510" s="184"/>
      <c r="M5510" s="184"/>
      <c r="N5510" s="183"/>
    </row>
    <row r="5511" spans="1:14" x14ac:dyDescent="0.25">
      <c r="A5511"/>
      <c r="B5511"/>
      <c r="C5511"/>
      <c r="D5511"/>
      <c r="E5511"/>
      <c r="F5511"/>
      <c r="G5511"/>
      <c r="H5511"/>
      <c r="I5511"/>
      <c r="J5511" s="183"/>
      <c r="K5511"/>
      <c r="L5511" s="184"/>
      <c r="M5511" s="184"/>
      <c r="N5511" s="183"/>
    </row>
    <row r="5512" spans="1:14" x14ac:dyDescent="0.25">
      <c r="A5512"/>
      <c r="B5512"/>
      <c r="C5512"/>
      <c r="D5512"/>
      <c r="E5512"/>
      <c r="F5512"/>
      <c r="G5512"/>
      <c r="H5512"/>
      <c r="I5512"/>
      <c r="J5512" s="183"/>
      <c r="K5512"/>
      <c r="L5512" s="184"/>
      <c r="M5512" s="184"/>
      <c r="N5512" s="183"/>
    </row>
    <row r="5513" spans="1:14" x14ac:dyDescent="0.25">
      <c r="A5513"/>
      <c r="B5513"/>
      <c r="C5513"/>
      <c r="D5513"/>
      <c r="E5513"/>
      <c r="F5513"/>
      <c r="G5513"/>
      <c r="H5513"/>
      <c r="I5513"/>
      <c r="J5513" s="183"/>
      <c r="K5513"/>
      <c r="L5513" s="184"/>
      <c r="M5513" s="184"/>
      <c r="N5513" s="183"/>
    </row>
    <row r="5514" spans="1:14" x14ac:dyDescent="0.25">
      <c r="A5514"/>
      <c r="B5514"/>
      <c r="C5514"/>
      <c r="D5514"/>
      <c r="E5514"/>
      <c r="F5514"/>
      <c r="G5514"/>
      <c r="H5514"/>
      <c r="I5514"/>
      <c r="J5514" s="183"/>
      <c r="K5514"/>
      <c r="L5514" s="184"/>
      <c r="M5514" s="184"/>
      <c r="N5514" s="183"/>
    </row>
    <row r="5515" spans="1:14" x14ac:dyDescent="0.25">
      <c r="A5515"/>
      <c r="B5515"/>
      <c r="C5515"/>
      <c r="D5515"/>
      <c r="E5515"/>
      <c r="F5515"/>
      <c r="G5515"/>
      <c r="H5515"/>
      <c r="I5515"/>
      <c r="J5515" s="183"/>
      <c r="K5515"/>
      <c r="L5515" s="184"/>
      <c r="M5515" s="184"/>
      <c r="N5515" s="183"/>
    </row>
    <row r="5516" spans="1:14" x14ac:dyDescent="0.25">
      <c r="A5516"/>
      <c r="B5516"/>
      <c r="C5516"/>
      <c r="D5516"/>
      <c r="E5516"/>
      <c r="F5516"/>
      <c r="G5516"/>
      <c r="H5516"/>
      <c r="I5516"/>
      <c r="J5516" s="183"/>
      <c r="K5516"/>
      <c r="L5516" s="184"/>
      <c r="M5516" s="184"/>
      <c r="N5516" s="183"/>
    </row>
    <row r="5517" spans="1:14" x14ac:dyDescent="0.25">
      <c r="A5517"/>
      <c r="B5517"/>
      <c r="C5517"/>
      <c r="D5517"/>
      <c r="E5517"/>
      <c r="F5517"/>
      <c r="G5517"/>
      <c r="H5517"/>
      <c r="I5517"/>
      <c r="J5517" s="183"/>
      <c r="K5517"/>
      <c r="L5517" s="184"/>
      <c r="M5517" s="184"/>
      <c r="N5517" s="183"/>
    </row>
    <row r="5518" spans="1:14" x14ac:dyDescent="0.25">
      <c r="A5518"/>
      <c r="B5518"/>
      <c r="C5518"/>
      <c r="D5518"/>
      <c r="E5518"/>
      <c r="F5518"/>
      <c r="G5518"/>
      <c r="H5518"/>
      <c r="I5518"/>
      <c r="J5518" s="183"/>
      <c r="K5518"/>
      <c r="L5518" s="184"/>
      <c r="M5518" s="184"/>
      <c r="N5518" s="183"/>
    </row>
    <row r="5519" spans="1:14" x14ac:dyDescent="0.25">
      <c r="A5519"/>
      <c r="B5519"/>
      <c r="C5519"/>
      <c r="D5519"/>
      <c r="E5519"/>
      <c r="F5519"/>
      <c r="G5519"/>
      <c r="H5519"/>
      <c r="I5519"/>
      <c r="J5519" s="183"/>
      <c r="K5519"/>
      <c r="L5519" s="184"/>
      <c r="M5519" s="184"/>
      <c r="N5519" s="183"/>
    </row>
    <row r="5520" spans="1:14" x14ac:dyDescent="0.25">
      <c r="A5520"/>
      <c r="B5520"/>
      <c r="C5520"/>
      <c r="D5520"/>
      <c r="E5520"/>
      <c r="F5520"/>
      <c r="G5520"/>
      <c r="H5520"/>
      <c r="I5520"/>
      <c r="J5520" s="183"/>
      <c r="K5520"/>
      <c r="L5520" s="184"/>
      <c r="M5520" s="184"/>
      <c r="N5520" s="183"/>
    </row>
    <row r="5521" spans="1:14" x14ac:dyDescent="0.25">
      <c r="A5521"/>
      <c r="B5521"/>
      <c r="C5521"/>
      <c r="D5521"/>
      <c r="E5521"/>
      <c r="F5521"/>
      <c r="G5521"/>
      <c r="H5521"/>
      <c r="I5521"/>
      <c r="J5521" s="183"/>
      <c r="K5521"/>
      <c r="L5521" s="184"/>
      <c r="M5521" s="184"/>
      <c r="N5521" s="183"/>
    </row>
    <row r="5522" spans="1:14" x14ac:dyDescent="0.25">
      <c r="A5522"/>
      <c r="B5522"/>
      <c r="C5522"/>
      <c r="D5522"/>
      <c r="E5522"/>
      <c r="F5522"/>
      <c r="G5522"/>
      <c r="H5522"/>
      <c r="I5522"/>
      <c r="J5522" s="183"/>
      <c r="K5522"/>
      <c r="L5522" s="184"/>
      <c r="M5522" s="184"/>
      <c r="N5522" s="183"/>
    </row>
    <row r="5523" spans="1:14" x14ac:dyDescent="0.25">
      <c r="A5523"/>
      <c r="B5523"/>
      <c r="C5523"/>
      <c r="D5523"/>
      <c r="E5523"/>
      <c r="F5523"/>
      <c r="G5523"/>
      <c r="H5523"/>
      <c r="I5523"/>
      <c r="J5523" s="183"/>
      <c r="K5523"/>
      <c r="L5523" s="184"/>
      <c r="M5523" s="184"/>
      <c r="N5523" s="183"/>
    </row>
    <row r="5524" spans="1:14" x14ac:dyDescent="0.25">
      <c r="A5524"/>
      <c r="B5524"/>
      <c r="C5524"/>
      <c r="D5524"/>
      <c r="E5524"/>
      <c r="F5524"/>
      <c r="G5524"/>
      <c r="H5524"/>
      <c r="I5524"/>
      <c r="J5524" s="183"/>
      <c r="K5524"/>
      <c r="L5524" s="184"/>
      <c r="M5524" s="184"/>
      <c r="N5524" s="183"/>
    </row>
    <row r="5525" spans="1:14" x14ac:dyDescent="0.25">
      <c r="A5525"/>
      <c r="B5525"/>
      <c r="C5525"/>
      <c r="D5525"/>
      <c r="E5525"/>
      <c r="F5525"/>
      <c r="G5525"/>
      <c r="H5525"/>
      <c r="I5525"/>
      <c r="J5525" s="183"/>
      <c r="K5525"/>
      <c r="L5525" s="184"/>
      <c r="M5525" s="184"/>
      <c r="N5525" s="183"/>
    </row>
    <row r="5526" spans="1:14" x14ac:dyDescent="0.25">
      <c r="A5526"/>
      <c r="B5526"/>
      <c r="C5526"/>
      <c r="D5526"/>
      <c r="E5526"/>
      <c r="F5526"/>
      <c r="G5526"/>
      <c r="H5526"/>
      <c r="I5526"/>
      <c r="J5526" s="183"/>
      <c r="K5526"/>
      <c r="L5526" s="184"/>
      <c r="M5526" s="184"/>
      <c r="N5526" s="183"/>
    </row>
    <row r="5527" spans="1:14" x14ac:dyDescent="0.25">
      <c r="A5527"/>
      <c r="B5527"/>
      <c r="C5527"/>
      <c r="D5527"/>
      <c r="E5527"/>
      <c r="F5527"/>
      <c r="G5527"/>
      <c r="H5527"/>
      <c r="I5527"/>
      <c r="J5527" s="183"/>
      <c r="K5527"/>
      <c r="L5527" s="184"/>
      <c r="M5527" s="184"/>
      <c r="N5527" s="183"/>
    </row>
    <row r="5528" spans="1:14" x14ac:dyDescent="0.25">
      <c r="A5528"/>
      <c r="B5528"/>
      <c r="C5528"/>
      <c r="D5528"/>
      <c r="E5528"/>
      <c r="F5528"/>
      <c r="G5528"/>
      <c r="H5528"/>
      <c r="I5528"/>
      <c r="J5528" s="183"/>
      <c r="K5528"/>
      <c r="L5528" s="184"/>
      <c r="M5528" s="184"/>
      <c r="N5528" s="183"/>
    </row>
    <row r="5529" spans="1:14" x14ac:dyDescent="0.25">
      <c r="A5529"/>
      <c r="B5529"/>
      <c r="C5529"/>
      <c r="D5529"/>
      <c r="E5529"/>
      <c r="F5529"/>
      <c r="G5529"/>
      <c r="H5529"/>
      <c r="I5529"/>
      <c r="J5529" s="183"/>
      <c r="K5529"/>
      <c r="L5529" s="184"/>
      <c r="M5529" s="184"/>
      <c r="N5529" s="183"/>
    </row>
    <row r="5530" spans="1:14" x14ac:dyDescent="0.25">
      <c r="A5530"/>
      <c r="B5530"/>
      <c r="C5530"/>
      <c r="D5530"/>
      <c r="E5530"/>
      <c r="F5530"/>
      <c r="G5530"/>
      <c r="H5530"/>
      <c r="I5530"/>
      <c r="J5530" s="183"/>
      <c r="K5530"/>
      <c r="L5530" s="184"/>
      <c r="M5530" s="184"/>
      <c r="N5530" s="183"/>
    </row>
    <row r="5531" spans="1:14" x14ac:dyDescent="0.25">
      <c r="A5531"/>
      <c r="B5531"/>
      <c r="C5531"/>
      <c r="D5531"/>
      <c r="E5531"/>
      <c r="F5531"/>
      <c r="G5531"/>
      <c r="H5531"/>
      <c r="I5531"/>
      <c r="J5531" s="183"/>
      <c r="K5531"/>
      <c r="L5531" s="184"/>
      <c r="M5531" s="184"/>
      <c r="N5531" s="183"/>
    </row>
    <row r="5532" spans="1:14" x14ac:dyDescent="0.25">
      <c r="A5532"/>
      <c r="B5532"/>
      <c r="C5532"/>
      <c r="D5532"/>
      <c r="E5532"/>
      <c r="F5532"/>
      <c r="G5532"/>
      <c r="H5532"/>
      <c r="I5532"/>
      <c r="J5532" s="183"/>
      <c r="K5532"/>
      <c r="L5532" s="184"/>
      <c r="M5532" s="184"/>
      <c r="N5532" s="183"/>
    </row>
    <row r="5533" spans="1:14" x14ac:dyDescent="0.25">
      <c r="A5533"/>
      <c r="B5533"/>
      <c r="C5533"/>
      <c r="D5533"/>
      <c r="E5533"/>
      <c r="F5533"/>
      <c r="G5533"/>
      <c r="H5533"/>
      <c r="I5533"/>
      <c r="J5533" s="183"/>
      <c r="K5533"/>
      <c r="L5533" s="184"/>
      <c r="M5533" s="184"/>
      <c r="N5533" s="183"/>
    </row>
    <row r="5534" spans="1:14" x14ac:dyDescent="0.25">
      <c r="A5534"/>
      <c r="B5534"/>
      <c r="C5534"/>
      <c r="D5534"/>
      <c r="E5534"/>
      <c r="F5534"/>
      <c r="G5534"/>
      <c r="H5534"/>
      <c r="I5534"/>
      <c r="J5534" s="183"/>
      <c r="K5534"/>
      <c r="L5534" s="184"/>
      <c r="M5534" s="184"/>
      <c r="N5534" s="183"/>
    </row>
    <row r="5535" spans="1:14" x14ac:dyDescent="0.25">
      <c r="A5535"/>
      <c r="B5535"/>
      <c r="C5535"/>
      <c r="D5535"/>
      <c r="E5535"/>
      <c r="F5535"/>
      <c r="G5535"/>
      <c r="H5535"/>
      <c r="I5535"/>
      <c r="J5535" s="183"/>
      <c r="K5535"/>
      <c r="L5535" s="184"/>
      <c r="M5535" s="184"/>
      <c r="N5535" s="183"/>
    </row>
    <row r="5536" spans="1:14" x14ac:dyDescent="0.25">
      <c r="A5536"/>
      <c r="B5536"/>
      <c r="C5536"/>
      <c r="D5536"/>
      <c r="E5536"/>
      <c r="F5536"/>
      <c r="G5536"/>
      <c r="H5536"/>
      <c r="I5536"/>
      <c r="J5536" s="183"/>
      <c r="K5536"/>
      <c r="L5536" s="184"/>
      <c r="M5536" s="184"/>
      <c r="N5536" s="183"/>
    </row>
    <row r="5537" spans="1:14" x14ac:dyDescent="0.25">
      <c r="A5537"/>
      <c r="B5537"/>
      <c r="C5537"/>
      <c r="D5537"/>
      <c r="E5537"/>
      <c r="F5537"/>
      <c r="G5537"/>
      <c r="H5537"/>
      <c r="I5537"/>
      <c r="J5537" s="183"/>
      <c r="K5537"/>
      <c r="L5537" s="184"/>
      <c r="M5537" s="184"/>
      <c r="N5537" s="183"/>
    </row>
    <row r="5538" spans="1:14" x14ac:dyDescent="0.25">
      <c r="A5538"/>
      <c r="B5538"/>
      <c r="C5538"/>
      <c r="D5538"/>
      <c r="E5538"/>
      <c r="F5538"/>
      <c r="G5538"/>
      <c r="H5538"/>
      <c r="I5538"/>
      <c r="J5538" s="183"/>
      <c r="K5538"/>
      <c r="L5538" s="184"/>
      <c r="M5538" s="184"/>
      <c r="N5538" s="183"/>
    </row>
    <row r="5539" spans="1:14" x14ac:dyDescent="0.25">
      <c r="A5539"/>
      <c r="B5539"/>
      <c r="C5539"/>
      <c r="D5539"/>
      <c r="E5539"/>
      <c r="F5539"/>
      <c r="G5539"/>
      <c r="H5539"/>
      <c r="I5539"/>
      <c r="J5539" s="183"/>
      <c r="K5539"/>
      <c r="L5539" s="184"/>
      <c r="M5539" s="184"/>
      <c r="N5539" s="183"/>
    </row>
    <row r="5540" spans="1:14" x14ac:dyDescent="0.25">
      <c r="A5540"/>
      <c r="B5540"/>
      <c r="C5540"/>
      <c r="D5540"/>
      <c r="E5540"/>
      <c r="F5540"/>
      <c r="G5540"/>
      <c r="H5540"/>
      <c r="I5540"/>
      <c r="J5540" s="183"/>
      <c r="K5540"/>
      <c r="L5540" s="184"/>
      <c r="M5540" s="184"/>
      <c r="N5540" s="183"/>
    </row>
    <row r="5541" spans="1:14" x14ac:dyDescent="0.25">
      <c r="A5541"/>
      <c r="B5541"/>
      <c r="C5541"/>
      <c r="D5541"/>
      <c r="E5541"/>
      <c r="F5541"/>
      <c r="G5541"/>
      <c r="H5541"/>
      <c r="I5541"/>
      <c r="J5541" s="183"/>
      <c r="K5541"/>
      <c r="L5541" s="184"/>
      <c r="M5541" s="184"/>
      <c r="N5541" s="183"/>
    </row>
    <row r="5542" spans="1:14" x14ac:dyDescent="0.25">
      <c r="A5542"/>
      <c r="B5542"/>
      <c r="C5542"/>
      <c r="D5542"/>
      <c r="E5542"/>
      <c r="F5542"/>
      <c r="G5542"/>
      <c r="H5542"/>
      <c r="I5542"/>
      <c r="J5542" s="183"/>
      <c r="K5542"/>
      <c r="L5542" s="184"/>
      <c r="M5542" s="184"/>
      <c r="N5542" s="183"/>
    </row>
    <row r="5543" spans="1:14" x14ac:dyDescent="0.25">
      <c r="A5543"/>
      <c r="B5543"/>
      <c r="C5543"/>
      <c r="D5543"/>
      <c r="E5543"/>
      <c r="F5543"/>
      <c r="G5543"/>
      <c r="H5543"/>
      <c r="I5543"/>
      <c r="J5543" s="183"/>
      <c r="K5543"/>
      <c r="L5543" s="184"/>
      <c r="M5543" s="184"/>
      <c r="N5543" s="183"/>
    </row>
    <row r="5544" spans="1:14" x14ac:dyDescent="0.25">
      <c r="A5544"/>
      <c r="B5544"/>
      <c r="C5544"/>
      <c r="D5544"/>
      <c r="E5544"/>
      <c r="F5544"/>
      <c r="G5544"/>
      <c r="H5544"/>
      <c r="I5544"/>
      <c r="J5544" s="183"/>
      <c r="K5544"/>
      <c r="L5544" s="184"/>
      <c r="M5544" s="184"/>
      <c r="N5544" s="183"/>
    </row>
    <row r="5545" spans="1:14" x14ac:dyDescent="0.25">
      <c r="A5545"/>
      <c r="B5545"/>
      <c r="C5545"/>
      <c r="D5545"/>
      <c r="E5545"/>
      <c r="F5545"/>
      <c r="G5545"/>
      <c r="H5545"/>
      <c r="I5545"/>
      <c r="J5545" s="183"/>
      <c r="K5545"/>
      <c r="L5545" s="184"/>
      <c r="M5545" s="184"/>
      <c r="N5545" s="183"/>
    </row>
    <row r="5546" spans="1:14" x14ac:dyDescent="0.25">
      <c r="A5546"/>
      <c r="B5546"/>
      <c r="C5546"/>
      <c r="D5546"/>
      <c r="E5546"/>
      <c r="F5546"/>
      <c r="G5546"/>
      <c r="H5546"/>
      <c r="I5546"/>
      <c r="J5546" s="183"/>
      <c r="K5546"/>
      <c r="L5546" s="184"/>
      <c r="M5546" s="184"/>
      <c r="N5546" s="183"/>
    </row>
    <row r="5547" spans="1:14" x14ac:dyDescent="0.25">
      <c r="A5547"/>
      <c r="B5547"/>
      <c r="C5547"/>
      <c r="D5547"/>
      <c r="E5547"/>
      <c r="F5547"/>
      <c r="G5547"/>
      <c r="H5547"/>
      <c r="I5547"/>
      <c r="J5547" s="183"/>
      <c r="K5547"/>
      <c r="L5547" s="184"/>
      <c r="M5547" s="184"/>
      <c r="N5547" s="183"/>
    </row>
    <row r="5548" spans="1:14" x14ac:dyDescent="0.25">
      <c r="A5548"/>
      <c r="B5548"/>
      <c r="C5548"/>
      <c r="D5548"/>
      <c r="E5548"/>
      <c r="F5548"/>
      <c r="G5548"/>
      <c r="H5548"/>
      <c r="I5548"/>
      <c r="J5548" s="183"/>
      <c r="K5548"/>
      <c r="L5548" s="184"/>
      <c r="M5548" s="184"/>
      <c r="N5548" s="183"/>
    </row>
    <row r="5549" spans="1:14" x14ac:dyDescent="0.25">
      <c r="A5549"/>
      <c r="B5549"/>
      <c r="C5549"/>
      <c r="D5549"/>
      <c r="E5549"/>
      <c r="F5549"/>
      <c r="G5549"/>
      <c r="H5549"/>
      <c r="I5549"/>
      <c r="J5549" s="183"/>
      <c r="K5549"/>
      <c r="L5549" s="184"/>
      <c r="M5549" s="184"/>
      <c r="N5549" s="183"/>
    </row>
    <row r="5550" spans="1:14" x14ac:dyDescent="0.25">
      <c r="A5550"/>
      <c r="B5550"/>
      <c r="C5550"/>
      <c r="D5550"/>
      <c r="E5550"/>
      <c r="F5550"/>
      <c r="G5550"/>
      <c r="H5550"/>
      <c r="I5550"/>
      <c r="J5550" s="183"/>
      <c r="K5550"/>
      <c r="L5550" s="184"/>
      <c r="M5550" s="184"/>
      <c r="N5550" s="183"/>
    </row>
    <row r="5551" spans="1:14" x14ac:dyDescent="0.25">
      <c r="A5551"/>
      <c r="B5551"/>
      <c r="C5551"/>
      <c r="D5551"/>
      <c r="E5551"/>
      <c r="F5551"/>
      <c r="G5551"/>
      <c r="H5551"/>
      <c r="I5551"/>
      <c r="J5551" s="183"/>
      <c r="K5551"/>
      <c r="L5551" s="184"/>
      <c r="M5551" s="184"/>
      <c r="N5551" s="183"/>
    </row>
    <row r="5552" spans="1:14" x14ac:dyDescent="0.25">
      <c r="A5552"/>
      <c r="B5552"/>
      <c r="C5552"/>
      <c r="D5552"/>
      <c r="E5552"/>
      <c r="F5552"/>
      <c r="G5552"/>
      <c r="H5552"/>
      <c r="I5552"/>
      <c r="J5552" s="183"/>
      <c r="K5552"/>
      <c r="L5552" s="184"/>
      <c r="M5552" s="184"/>
      <c r="N5552" s="183"/>
    </row>
    <row r="5553" spans="1:14" x14ac:dyDescent="0.25">
      <c r="A5553"/>
      <c r="B5553"/>
      <c r="C5553"/>
      <c r="D5553"/>
      <c r="E5553"/>
      <c r="F5553"/>
      <c r="G5553"/>
      <c r="H5553"/>
      <c r="I5553"/>
      <c r="J5553" s="183"/>
      <c r="K5553"/>
      <c r="L5553" s="184"/>
      <c r="M5553" s="184"/>
      <c r="N5553" s="183"/>
    </row>
    <row r="5554" spans="1:14" x14ac:dyDescent="0.25">
      <c r="A5554"/>
      <c r="B5554"/>
      <c r="C5554"/>
      <c r="D5554"/>
      <c r="E5554"/>
      <c r="F5554"/>
      <c r="G5554"/>
      <c r="H5554"/>
      <c r="I5554"/>
      <c r="J5554" s="183"/>
      <c r="K5554"/>
      <c r="L5554" s="184"/>
      <c r="M5554" s="184"/>
      <c r="N5554" s="183"/>
    </row>
    <row r="5555" spans="1:14" x14ac:dyDescent="0.25">
      <c r="A5555"/>
      <c r="B5555"/>
      <c r="C5555"/>
      <c r="D5555"/>
      <c r="E5555"/>
      <c r="F5555"/>
      <c r="G5555"/>
      <c r="H5555"/>
      <c r="I5555"/>
      <c r="J5555" s="183"/>
      <c r="K5555"/>
      <c r="L5555" s="184"/>
      <c r="M5555" s="184"/>
      <c r="N5555" s="183"/>
    </row>
    <row r="5556" spans="1:14" x14ac:dyDescent="0.25">
      <c r="A5556"/>
      <c r="B5556"/>
      <c r="C5556"/>
      <c r="D5556"/>
      <c r="E5556"/>
      <c r="F5556"/>
      <c r="G5556"/>
      <c r="H5556"/>
      <c r="I5556"/>
      <c r="J5556" s="183"/>
      <c r="K5556"/>
      <c r="L5556" s="184"/>
      <c r="M5556" s="184"/>
      <c r="N5556" s="183"/>
    </row>
    <row r="5557" spans="1:14" x14ac:dyDescent="0.25">
      <c r="A5557"/>
      <c r="B5557"/>
      <c r="C5557"/>
      <c r="D5557"/>
      <c r="E5557"/>
      <c r="F5557"/>
      <c r="G5557"/>
      <c r="H5557"/>
      <c r="I5557"/>
      <c r="J5557" s="183"/>
      <c r="K5557"/>
      <c r="L5557" s="184"/>
      <c r="M5557" s="184"/>
      <c r="N5557" s="183"/>
    </row>
    <row r="5558" spans="1:14" x14ac:dyDescent="0.25">
      <c r="A5558"/>
      <c r="B5558"/>
      <c r="C5558"/>
      <c r="D5558"/>
      <c r="E5558"/>
      <c r="F5558"/>
      <c r="G5558"/>
      <c r="H5558"/>
      <c r="I5558"/>
      <c r="J5558" s="183"/>
      <c r="K5558"/>
      <c r="L5558" s="184"/>
      <c r="M5558" s="184"/>
      <c r="N5558" s="183"/>
    </row>
    <row r="5559" spans="1:14" x14ac:dyDescent="0.25">
      <c r="A5559"/>
      <c r="B5559"/>
      <c r="C5559"/>
      <c r="D5559"/>
      <c r="E5559"/>
      <c r="F5559"/>
      <c r="G5559"/>
      <c r="H5559"/>
      <c r="I5559"/>
      <c r="J5559" s="183"/>
      <c r="K5559"/>
      <c r="L5559" s="184"/>
      <c r="M5559" s="184"/>
      <c r="N5559" s="183"/>
    </row>
    <row r="5560" spans="1:14" x14ac:dyDescent="0.25">
      <c r="A5560"/>
      <c r="B5560"/>
      <c r="C5560"/>
      <c r="D5560"/>
      <c r="E5560"/>
      <c r="F5560"/>
      <c r="G5560"/>
      <c r="H5560"/>
      <c r="I5560"/>
      <c r="J5560" s="183"/>
      <c r="K5560"/>
      <c r="L5560" s="184"/>
      <c r="M5560" s="184"/>
      <c r="N5560" s="183"/>
    </row>
    <row r="5561" spans="1:14" x14ac:dyDescent="0.25">
      <c r="A5561"/>
      <c r="B5561"/>
      <c r="C5561"/>
      <c r="D5561"/>
      <c r="E5561"/>
      <c r="F5561"/>
      <c r="G5561"/>
      <c r="H5561"/>
      <c r="I5561"/>
      <c r="J5561" s="183"/>
      <c r="K5561"/>
      <c r="L5561" s="184"/>
      <c r="M5561" s="184"/>
      <c r="N5561" s="183"/>
    </row>
    <row r="5562" spans="1:14" x14ac:dyDescent="0.25">
      <c r="A5562"/>
      <c r="B5562"/>
      <c r="C5562"/>
      <c r="D5562"/>
      <c r="E5562"/>
      <c r="F5562"/>
      <c r="G5562"/>
      <c r="H5562"/>
      <c r="I5562"/>
      <c r="J5562" s="183"/>
      <c r="K5562"/>
      <c r="L5562" s="184"/>
      <c r="M5562" s="184"/>
      <c r="N5562" s="183"/>
    </row>
    <row r="5563" spans="1:14" x14ac:dyDescent="0.25">
      <c r="A5563"/>
      <c r="B5563"/>
      <c r="C5563"/>
      <c r="D5563"/>
      <c r="E5563"/>
      <c r="F5563"/>
      <c r="G5563"/>
      <c r="H5563"/>
      <c r="I5563"/>
      <c r="J5563" s="183"/>
      <c r="K5563"/>
      <c r="L5563" s="184"/>
      <c r="M5563" s="184"/>
      <c r="N5563" s="183"/>
    </row>
    <row r="5564" spans="1:14" x14ac:dyDescent="0.25">
      <c r="A5564"/>
      <c r="B5564"/>
      <c r="C5564"/>
      <c r="D5564"/>
      <c r="E5564"/>
      <c r="F5564"/>
      <c r="G5564"/>
      <c r="H5564"/>
      <c r="I5564"/>
      <c r="J5564" s="183"/>
      <c r="K5564"/>
      <c r="L5564" s="184"/>
      <c r="M5564" s="184"/>
      <c r="N5564" s="183"/>
    </row>
    <row r="5565" spans="1:14" x14ac:dyDescent="0.25">
      <c r="A5565"/>
      <c r="B5565"/>
      <c r="C5565"/>
      <c r="D5565"/>
      <c r="E5565"/>
      <c r="F5565"/>
      <c r="G5565"/>
      <c r="H5565"/>
      <c r="I5565"/>
      <c r="J5565" s="183"/>
      <c r="K5565"/>
      <c r="L5565" s="184"/>
      <c r="M5565" s="184"/>
      <c r="N5565" s="183"/>
    </row>
    <row r="5566" spans="1:14" x14ac:dyDescent="0.25">
      <c r="A5566"/>
      <c r="B5566"/>
      <c r="C5566"/>
      <c r="D5566"/>
      <c r="E5566"/>
      <c r="F5566"/>
      <c r="G5566"/>
      <c r="H5566"/>
      <c r="I5566"/>
      <c r="J5566" s="183"/>
      <c r="K5566"/>
      <c r="L5566" s="184"/>
      <c r="M5566" s="184"/>
      <c r="N5566" s="183"/>
    </row>
    <row r="5567" spans="1:14" x14ac:dyDescent="0.25">
      <c r="A5567"/>
      <c r="B5567"/>
      <c r="C5567"/>
      <c r="D5567"/>
      <c r="E5567"/>
      <c r="F5567"/>
      <c r="G5567"/>
      <c r="H5567"/>
      <c r="I5567"/>
      <c r="J5567" s="183"/>
      <c r="K5567"/>
      <c r="L5567" s="184"/>
      <c r="M5567" s="184"/>
      <c r="N5567" s="183"/>
    </row>
    <row r="5568" spans="1:14" x14ac:dyDescent="0.25">
      <c r="A5568"/>
      <c r="B5568"/>
      <c r="C5568"/>
      <c r="D5568"/>
      <c r="E5568"/>
      <c r="F5568"/>
      <c r="G5568"/>
      <c r="H5568"/>
      <c r="I5568"/>
      <c r="J5568" s="183"/>
      <c r="K5568"/>
      <c r="L5568" s="184"/>
      <c r="M5568" s="184"/>
      <c r="N5568" s="183"/>
    </row>
    <row r="5569" spans="1:14" x14ac:dyDescent="0.25">
      <c r="A5569"/>
      <c r="B5569"/>
      <c r="C5569"/>
      <c r="D5569"/>
      <c r="E5569"/>
      <c r="F5569"/>
      <c r="G5569"/>
      <c r="H5569"/>
      <c r="I5569"/>
      <c r="J5569" s="183"/>
      <c r="K5569"/>
      <c r="L5569" s="184"/>
      <c r="M5569" s="184"/>
      <c r="N5569" s="183"/>
    </row>
    <row r="5570" spans="1:14" x14ac:dyDescent="0.25">
      <c r="A5570"/>
      <c r="B5570"/>
      <c r="C5570"/>
      <c r="D5570"/>
      <c r="E5570"/>
      <c r="F5570"/>
      <c r="G5570"/>
      <c r="H5570"/>
      <c r="I5570"/>
      <c r="J5570" s="183"/>
      <c r="K5570"/>
      <c r="L5570" s="184"/>
      <c r="M5570" s="184"/>
      <c r="N5570" s="183"/>
    </row>
    <row r="5571" spans="1:14" x14ac:dyDescent="0.25">
      <c r="A5571"/>
      <c r="B5571"/>
      <c r="C5571"/>
      <c r="D5571"/>
      <c r="E5571"/>
      <c r="F5571"/>
      <c r="G5571"/>
      <c r="H5571"/>
      <c r="I5571"/>
      <c r="J5571" s="183"/>
      <c r="K5571"/>
      <c r="L5571" s="184"/>
      <c r="M5571" s="184"/>
      <c r="N5571" s="183"/>
    </row>
    <row r="5572" spans="1:14" x14ac:dyDescent="0.25">
      <c r="A5572"/>
      <c r="B5572"/>
      <c r="C5572"/>
      <c r="D5572"/>
      <c r="E5572"/>
      <c r="F5572"/>
      <c r="G5572"/>
      <c r="H5572"/>
      <c r="I5572"/>
      <c r="J5572" s="183"/>
      <c r="K5572"/>
      <c r="L5572" s="184"/>
      <c r="M5572" s="184"/>
      <c r="N5572" s="183"/>
    </row>
    <row r="5573" spans="1:14" x14ac:dyDescent="0.25">
      <c r="A5573"/>
      <c r="B5573"/>
      <c r="C5573"/>
      <c r="D5573"/>
      <c r="E5573"/>
      <c r="F5573"/>
      <c r="G5573"/>
      <c r="H5573"/>
      <c r="I5573"/>
      <c r="J5573" s="183"/>
      <c r="K5573"/>
      <c r="L5573" s="184"/>
      <c r="M5573" s="184"/>
      <c r="N5573" s="183"/>
    </row>
    <row r="5574" spans="1:14" x14ac:dyDescent="0.25">
      <c r="A5574"/>
      <c r="B5574"/>
      <c r="C5574"/>
      <c r="D5574"/>
      <c r="E5574"/>
      <c r="F5574"/>
      <c r="G5574"/>
      <c r="H5574"/>
      <c r="I5574"/>
      <c r="J5574" s="183"/>
      <c r="K5574"/>
      <c r="L5574" s="184"/>
      <c r="M5574" s="184"/>
      <c r="N5574" s="183"/>
    </row>
    <row r="5575" spans="1:14" x14ac:dyDescent="0.25">
      <c r="A5575"/>
      <c r="B5575"/>
      <c r="C5575"/>
      <c r="D5575"/>
      <c r="E5575"/>
      <c r="F5575"/>
      <c r="G5575"/>
      <c r="H5575"/>
      <c r="I5575"/>
      <c r="J5575" s="183"/>
      <c r="K5575"/>
      <c r="L5575" s="184"/>
      <c r="M5575" s="184"/>
      <c r="N5575" s="183"/>
    </row>
    <row r="5576" spans="1:14" x14ac:dyDescent="0.25">
      <c r="A5576"/>
      <c r="B5576"/>
      <c r="C5576"/>
      <c r="D5576"/>
      <c r="E5576"/>
      <c r="F5576"/>
      <c r="G5576"/>
      <c r="H5576"/>
      <c r="I5576"/>
      <c r="J5576" s="183"/>
      <c r="K5576"/>
      <c r="L5576" s="184"/>
      <c r="M5576" s="184"/>
      <c r="N5576" s="183"/>
    </row>
    <row r="5577" spans="1:14" x14ac:dyDescent="0.25">
      <c r="A5577"/>
      <c r="B5577"/>
      <c r="C5577"/>
      <c r="D5577"/>
      <c r="E5577"/>
      <c r="F5577"/>
      <c r="G5577"/>
      <c r="H5577"/>
      <c r="I5577"/>
      <c r="J5577" s="183"/>
      <c r="K5577"/>
      <c r="L5577" s="184"/>
      <c r="M5577" s="184"/>
      <c r="N5577" s="183"/>
    </row>
    <row r="5578" spans="1:14" x14ac:dyDescent="0.25">
      <c r="A5578"/>
      <c r="B5578"/>
      <c r="C5578"/>
      <c r="D5578"/>
      <c r="E5578"/>
      <c r="F5578"/>
      <c r="G5578"/>
      <c r="H5578"/>
      <c r="I5578"/>
      <c r="J5578" s="183"/>
      <c r="K5578"/>
      <c r="L5578" s="184"/>
      <c r="M5578" s="184"/>
      <c r="N5578" s="183"/>
    </row>
    <row r="5579" spans="1:14" x14ac:dyDescent="0.25">
      <c r="A5579"/>
      <c r="B5579"/>
      <c r="C5579"/>
      <c r="D5579"/>
      <c r="E5579"/>
      <c r="F5579"/>
      <c r="G5579"/>
      <c r="H5579"/>
      <c r="I5579"/>
      <c r="J5579" s="183"/>
      <c r="K5579"/>
      <c r="L5579" s="184"/>
      <c r="M5579" s="184"/>
      <c r="N5579" s="183"/>
    </row>
    <row r="5580" spans="1:14" x14ac:dyDescent="0.25">
      <c r="A5580"/>
      <c r="B5580"/>
      <c r="C5580"/>
      <c r="D5580"/>
      <c r="E5580"/>
      <c r="F5580"/>
      <c r="G5580"/>
      <c r="H5580"/>
      <c r="I5580"/>
      <c r="J5580" s="183"/>
      <c r="K5580"/>
      <c r="L5580" s="184"/>
      <c r="M5580" s="184"/>
      <c r="N5580" s="183"/>
    </row>
    <row r="5581" spans="1:14" x14ac:dyDescent="0.25">
      <c r="A5581"/>
      <c r="B5581"/>
      <c r="C5581"/>
      <c r="D5581"/>
      <c r="E5581"/>
      <c r="F5581"/>
      <c r="G5581"/>
      <c r="H5581"/>
      <c r="I5581"/>
      <c r="J5581" s="183"/>
      <c r="K5581"/>
      <c r="L5581" s="184"/>
      <c r="M5581" s="184"/>
      <c r="N5581" s="183"/>
    </row>
    <row r="5582" spans="1:14" x14ac:dyDescent="0.25">
      <c r="A5582"/>
      <c r="B5582"/>
      <c r="C5582"/>
      <c r="D5582"/>
      <c r="E5582"/>
      <c r="F5582"/>
      <c r="G5582"/>
      <c r="H5582"/>
      <c r="I5582"/>
      <c r="J5582" s="183"/>
      <c r="K5582"/>
      <c r="L5582" s="184"/>
      <c r="M5582" s="184"/>
      <c r="N5582" s="183"/>
    </row>
    <row r="5583" spans="1:14" x14ac:dyDescent="0.25">
      <c r="A5583"/>
      <c r="B5583"/>
      <c r="C5583"/>
      <c r="D5583"/>
      <c r="E5583"/>
      <c r="F5583"/>
      <c r="G5583"/>
      <c r="H5583"/>
      <c r="I5583"/>
      <c r="J5583" s="183"/>
      <c r="K5583"/>
      <c r="L5583" s="184"/>
      <c r="M5583" s="184"/>
      <c r="N5583" s="183"/>
    </row>
    <row r="5584" spans="1:14" x14ac:dyDescent="0.25">
      <c r="A5584"/>
      <c r="B5584"/>
      <c r="C5584"/>
      <c r="D5584"/>
      <c r="E5584"/>
      <c r="F5584"/>
      <c r="G5584"/>
      <c r="H5584"/>
      <c r="I5584"/>
      <c r="J5584" s="183"/>
      <c r="K5584"/>
      <c r="L5584" s="184"/>
      <c r="M5584" s="184"/>
      <c r="N5584" s="183"/>
    </row>
    <row r="5585" spans="1:14" x14ac:dyDescent="0.25">
      <c r="A5585"/>
      <c r="B5585"/>
      <c r="C5585"/>
      <c r="D5585"/>
      <c r="E5585"/>
      <c r="F5585"/>
      <c r="G5585"/>
      <c r="H5585"/>
      <c r="I5585"/>
      <c r="J5585" s="183"/>
      <c r="K5585"/>
      <c r="L5585" s="184"/>
      <c r="M5585" s="184"/>
      <c r="N5585" s="183"/>
    </row>
    <row r="5586" spans="1:14" x14ac:dyDescent="0.25">
      <c r="A5586"/>
      <c r="B5586"/>
      <c r="C5586"/>
      <c r="D5586"/>
      <c r="E5586"/>
      <c r="F5586"/>
      <c r="G5586"/>
      <c r="H5586"/>
      <c r="I5586"/>
      <c r="J5586" s="183"/>
      <c r="K5586"/>
      <c r="L5586" s="184"/>
      <c r="M5586" s="184"/>
      <c r="N5586" s="183"/>
    </row>
    <row r="5587" spans="1:14" x14ac:dyDescent="0.25">
      <c r="A5587"/>
      <c r="B5587"/>
      <c r="C5587"/>
      <c r="D5587"/>
      <c r="E5587"/>
      <c r="F5587"/>
      <c r="G5587"/>
      <c r="H5587"/>
      <c r="I5587"/>
      <c r="J5587" s="183"/>
      <c r="K5587"/>
      <c r="L5587" s="184"/>
      <c r="M5587" s="184"/>
      <c r="N5587" s="183"/>
    </row>
    <row r="5588" spans="1:14" x14ac:dyDescent="0.25">
      <c r="A5588"/>
      <c r="B5588"/>
      <c r="C5588"/>
      <c r="D5588"/>
      <c r="E5588"/>
      <c r="F5588"/>
      <c r="G5588"/>
      <c r="H5588"/>
      <c r="I5588"/>
      <c r="J5588" s="183"/>
      <c r="K5588"/>
      <c r="L5588" s="184"/>
      <c r="M5588" s="184"/>
      <c r="N5588" s="183"/>
    </row>
    <row r="5589" spans="1:14" x14ac:dyDescent="0.25">
      <c r="A5589"/>
      <c r="B5589"/>
      <c r="C5589"/>
      <c r="D5589"/>
      <c r="E5589"/>
      <c r="F5589"/>
      <c r="G5589"/>
      <c r="H5589"/>
      <c r="I5589"/>
      <c r="J5589" s="183"/>
      <c r="K5589"/>
      <c r="L5589" s="184"/>
      <c r="M5589" s="184"/>
      <c r="N5589" s="183"/>
    </row>
    <row r="5590" spans="1:14" x14ac:dyDescent="0.25">
      <c r="A5590"/>
      <c r="B5590"/>
      <c r="C5590"/>
      <c r="D5590"/>
      <c r="E5590"/>
      <c r="F5590"/>
      <c r="G5590"/>
      <c r="H5590"/>
      <c r="I5590"/>
      <c r="J5590" s="183"/>
      <c r="K5590"/>
      <c r="L5590" s="184"/>
      <c r="M5590" s="184"/>
      <c r="N5590" s="183"/>
    </row>
    <row r="5591" spans="1:14" x14ac:dyDescent="0.25">
      <c r="A5591"/>
      <c r="B5591"/>
      <c r="C5591"/>
      <c r="D5591"/>
      <c r="E5591"/>
      <c r="F5591"/>
      <c r="G5591"/>
      <c r="H5591"/>
      <c r="I5591"/>
      <c r="J5591" s="183"/>
      <c r="K5591"/>
      <c r="L5591" s="184"/>
      <c r="M5591" s="184"/>
      <c r="N5591" s="183"/>
    </row>
    <row r="5592" spans="1:14" x14ac:dyDescent="0.25">
      <c r="A5592"/>
      <c r="B5592"/>
      <c r="C5592"/>
      <c r="D5592"/>
      <c r="E5592"/>
      <c r="F5592"/>
      <c r="G5592"/>
      <c r="H5592"/>
      <c r="I5592"/>
      <c r="J5592" s="183"/>
      <c r="K5592"/>
      <c r="L5592" s="184"/>
      <c r="M5592" s="184"/>
      <c r="N5592" s="183"/>
    </row>
    <row r="5593" spans="1:14" x14ac:dyDescent="0.25">
      <c r="A5593"/>
      <c r="B5593"/>
      <c r="C5593"/>
      <c r="D5593"/>
      <c r="E5593"/>
      <c r="F5593"/>
      <c r="G5593"/>
      <c r="H5593"/>
      <c r="I5593"/>
      <c r="J5593" s="183"/>
      <c r="K5593"/>
      <c r="L5593" s="184"/>
      <c r="M5593" s="184"/>
      <c r="N5593" s="183"/>
    </row>
    <row r="5594" spans="1:14" x14ac:dyDescent="0.25">
      <c r="A5594"/>
      <c r="B5594"/>
      <c r="C5594"/>
      <c r="D5594"/>
      <c r="E5594"/>
      <c r="F5594"/>
      <c r="G5594"/>
      <c r="H5594"/>
      <c r="I5594"/>
      <c r="J5594" s="183"/>
      <c r="K5594"/>
      <c r="L5594" s="184"/>
      <c r="M5594" s="184"/>
      <c r="N5594" s="183"/>
    </row>
    <row r="5595" spans="1:14" x14ac:dyDescent="0.25">
      <c r="A5595"/>
      <c r="B5595"/>
      <c r="C5595"/>
      <c r="D5595"/>
      <c r="E5595"/>
      <c r="F5595"/>
      <c r="G5595"/>
      <c r="H5595"/>
      <c r="I5595"/>
      <c r="J5595" s="183"/>
      <c r="K5595"/>
      <c r="L5595" s="184"/>
      <c r="M5595" s="184"/>
      <c r="N5595" s="183"/>
    </row>
    <row r="5596" spans="1:14" x14ac:dyDescent="0.25">
      <c r="A5596"/>
      <c r="B5596"/>
      <c r="C5596"/>
      <c r="D5596"/>
      <c r="E5596"/>
      <c r="F5596"/>
      <c r="G5596"/>
      <c r="H5596"/>
      <c r="I5596"/>
      <c r="J5596" s="183"/>
      <c r="K5596"/>
      <c r="L5596" s="184"/>
      <c r="M5596" s="184"/>
      <c r="N5596" s="183"/>
    </row>
    <row r="5597" spans="1:14" x14ac:dyDescent="0.25">
      <c r="A5597"/>
      <c r="B5597"/>
      <c r="C5597"/>
      <c r="D5597"/>
      <c r="E5597"/>
      <c r="F5597"/>
      <c r="G5597"/>
      <c r="H5597"/>
      <c r="I5597"/>
      <c r="J5597" s="183"/>
      <c r="K5597"/>
      <c r="L5597" s="184"/>
      <c r="M5597" s="184"/>
      <c r="N5597" s="183"/>
    </row>
    <row r="5598" spans="1:14" x14ac:dyDescent="0.25">
      <c r="A5598"/>
      <c r="B5598"/>
      <c r="C5598"/>
      <c r="D5598"/>
      <c r="E5598"/>
      <c r="F5598"/>
      <c r="G5598"/>
      <c r="H5598"/>
      <c r="I5598"/>
      <c r="J5598" s="183"/>
      <c r="K5598"/>
      <c r="L5598" s="184"/>
      <c r="M5598" s="184"/>
      <c r="N5598" s="183"/>
    </row>
    <row r="5599" spans="1:14" x14ac:dyDescent="0.25">
      <c r="A5599"/>
      <c r="B5599"/>
      <c r="C5599"/>
      <c r="D5599"/>
      <c r="E5599"/>
      <c r="F5599"/>
      <c r="G5599"/>
      <c r="H5599"/>
      <c r="I5599"/>
      <c r="J5599" s="183"/>
      <c r="K5599"/>
      <c r="L5599" s="184"/>
      <c r="M5599" s="184"/>
      <c r="N5599" s="183"/>
    </row>
    <row r="5600" spans="1:14" x14ac:dyDescent="0.25">
      <c r="A5600"/>
      <c r="B5600"/>
      <c r="C5600"/>
      <c r="D5600"/>
      <c r="E5600"/>
      <c r="F5600"/>
      <c r="G5600"/>
      <c r="H5600"/>
      <c r="I5600"/>
      <c r="J5600" s="183"/>
      <c r="K5600"/>
      <c r="L5600" s="184"/>
      <c r="M5600" s="184"/>
      <c r="N5600" s="183"/>
    </row>
    <row r="5601" spans="1:14" x14ac:dyDescent="0.25">
      <c r="A5601"/>
      <c r="B5601"/>
      <c r="C5601"/>
      <c r="D5601"/>
      <c r="E5601"/>
      <c r="F5601"/>
      <c r="G5601"/>
      <c r="H5601"/>
      <c r="I5601"/>
      <c r="J5601" s="183"/>
      <c r="K5601"/>
      <c r="L5601" s="184"/>
      <c r="M5601" s="184"/>
      <c r="N5601" s="183"/>
    </row>
    <row r="5602" spans="1:14" x14ac:dyDescent="0.25">
      <c r="A5602"/>
      <c r="B5602"/>
      <c r="C5602"/>
      <c r="D5602"/>
      <c r="E5602"/>
      <c r="F5602"/>
      <c r="G5602"/>
      <c r="H5602"/>
      <c r="I5602"/>
      <c r="J5602" s="183"/>
      <c r="K5602"/>
      <c r="L5602" s="184"/>
      <c r="M5602" s="184"/>
      <c r="N5602" s="183"/>
    </row>
    <row r="5603" spans="1:14" x14ac:dyDescent="0.25">
      <c r="A5603"/>
      <c r="B5603"/>
      <c r="C5603"/>
      <c r="D5603"/>
      <c r="E5603"/>
      <c r="F5603"/>
      <c r="G5603"/>
      <c r="H5603"/>
      <c r="I5603"/>
      <c r="J5603" s="183"/>
      <c r="K5603"/>
      <c r="L5603" s="184"/>
      <c r="M5603" s="184"/>
      <c r="N5603" s="183"/>
    </row>
    <row r="5604" spans="1:14" x14ac:dyDescent="0.25">
      <c r="A5604"/>
      <c r="B5604"/>
      <c r="C5604"/>
      <c r="D5604"/>
      <c r="E5604"/>
      <c r="F5604"/>
      <c r="G5604"/>
      <c r="H5604"/>
      <c r="I5604"/>
      <c r="J5604" s="183"/>
      <c r="K5604"/>
      <c r="L5604" s="184"/>
      <c r="M5604" s="184"/>
      <c r="N5604" s="183"/>
    </row>
    <row r="5605" spans="1:14" x14ac:dyDescent="0.25">
      <c r="A5605"/>
      <c r="B5605"/>
      <c r="C5605"/>
      <c r="D5605"/>
      <c r="E5605"/>
      <c r="F5605"/>
      <c r="G5605"/>
      <c r="H5605"/>
      <c r="I5605"/>
      <c r="J5605" s="183"/>
      <c r="K5605"/>
      <c r="L5605" s="184"/>
      <c r="M5605" s="184"/>
      <c r="N5605" s="183"/>
    </row>
    <row r="5606" spans="1:14" x14ac:dyDescent="0.25">
      <c r="A5606"/>
      <c r="B5606"/>
      <c r="C5606"/>
      <c r="D5606"/>
      <c r="E5606"/>
      <c r="F5606"/>
      <c r="G5606"/>
      <c r="H5606"/>
      <c r="I5606"/>
      <c r="J5606" s="183"/>
      <c r="K5606"/>
      <c r="L5606" s="184"/>
      <c r="M5606" s="184"/>
      <c r="N5606" s="183"/>
    </row>
    <row r="5607" spans="1:14" x14ac:dyDescent="0.25">
      <c r="A5607"/>
      <c r="B5607"/>
      <c r="C5607"/>
      <c r="D5607"/>
      <c r="E5607"/>
      <c r="F5607"/>
      <c r="G5607"/>
      <c r="H5607"/>
      <c r="I5607"/>
      <c r="J5607" s="183"/>
      <c r="K5607"/>
      <c r="L5607" s="184"/>
      <c r="M5607" s="184"/>
      <c r="N5607" s="183"/>
    </row>
    <row r="5608" spans="1:14" x14ac:dyDescent="0.25">
      <c r="A5608"/>
      <c r="B5608"/>
      <c r="C5608"/>
      <c r="D5608"/>
      <c r="E5608"/>
      <c r="F5608"/>
      <c r="G5608"/>
      <c r="H5608"/>
      <c r="I5608"/>
      <c r="J5608" s="183"/>
      <c r="K5608"/>
      <c r="L5608" s="184"/>
      <c r="M5608" s="184"/>
      <c r="N5608" s="183"/>
    </row>
    <row r="5609" spans="1:14" x14ac:dyDescent="0.25">
      <c r="A5609"/>
      <c r="B5609"/>
      <c r="C5609"/>
      <c r="D5609"/>
      <c r="E5609"/>
      <c r="F5609"/>
      <c r="G5609"/>
      <c r="H5609"/>
      <c r="I5609"/>
      <c r="J5609" s="183"/>
      <c r="K5609"/>
      <c r="L5609" s="184"/>
      <c r="M5609" s="184"/>
      <c r="N5609" s="183"/>
    </row>
    <row r="5610" spans="1:14" x14ac:dyDescent="0.25">
      <c r="A5610"/>
      <c r="B5610"/>
      <c r="C5610"/>
      <c r="D5610"/>
      <c r="E5610"/>
      <c r="F5610"/>
      <c r="G5610"/>
      <c r="H5610"/>
      <c r="I5610"/>
      <c r="J5610" s="183"/>
      <c r="K5610"/>
      <c r="L5610" s="184"/>
      <c r="M5610" s="184"/>
      <c r="N5610" s="183"/>
    </row>
    <row r="5611" spans="1:14" x14ac:dyDescent="0.25">
      <c r="A5611"/>
      <c r="B5611"/>
      <c r="C5611"/>
      <c r="D5611"/>
      <c r="E5611"/>
      <c r="F5611"/>
      <c r="G5611"/>
      <c r="H5611"/>
      <c r="I5611"/>
      <c r="J5611" s="183"/>
      <c r="K5611"/>
      <c r="L5611" s="184"/>
      <c r="M5611" s="184"/>
      <c r="N5611" s="183"/>
    </row>
    <row r="5612" spans="1:14" x14ac:dyDescent="0.25">
      <c r="A5612"/>
      <c r="B5612"/>
      <c r="C5612"/>
      <c r="D5612"/>
      <c r="E5612"/>
      <c r="F5612"/>
      <c r="G5612"/>
      <c r="H5612"/>
      <c r="I5612"/>
      <c r="J5612" s="183"/>
      <c r="K5612"/>
      <c r="L5612" s="184"/>
      <c r="M5612" s="184"/>
      <c r="N5612" s="183"/>
    </row>
    <row r="5613" spans="1:14" x14ac:dyDescent="0.25">
      <c r="A5613"/>
      <c r="B5613"/>
      <c r="C5613"/>
      <c r="D5613"/>
      <c r="E5613"/>
      <c r="F5613"/>
      <c r="G5613"/>
      <c r="H5613"/>
      <c r="I5613"/>
      <c r="J5613" s="183"/>
      <c r="K5613"/>
      <c r="L5613" s="184"/>
      <c r="M5613" s="184"/>
      <c r="N5613" s="183"/>
    </row>
    <row r="5614" spans="1:14" x14ac:dyDescent="0.25">
      <c r="A5614"/>
      <c r="B5614"/>
      <c r="C5614"/>
      <c r="D5614"/>
      <c r="E5614"/>
      <c r="F5614"/>
      <c r="G5614"/>
      <c r="H5614"/>
      <c r="I5614"/>
      <c r="J5614" s="183"/>
      <c r="K5614"/>
      <c r="L5614" s="184"/>
      <c r="M5614" s="184"/>
      <c r="N5614" s="183"/>
    </row>
    <row r="5615" spans="1:14" x14ac:dyDescent="0.25">
      <c r="A5615"/>
      <c r="B5615"/>
      <c r="C5615"/>
      <c r="D5615"/>
      <c r="E5615"/>
      <c r="F5615"/>
      <c r="G5615"/>
      <c r="H5615"/>
      <c r="I5615"/>
      <c r="J5615" s="183"/>
      <c r="K5615"/>
      <c r="L5615" s="184"/>
      <c r="M5615" s="184"/>
      <c r="N5615" s="183"/>
    </row>
    <row r="5616" spans="1:14" x14ac:dyDescent="0.25">
      <c r="A5616"/>
      <c r="B5616"/>
      <c r="C5616"/>
      <c r="D5616"/>
      <c r="E5616"/>
      <c r="F5616"/>
      <c r="G5616"/>
      <c r="H5616"/>
      <c r="I5616"/>
      <c r="J5616" s="183"/>
      <c r="K5616"/>
      <c r="L5616" s="184"/>
      <c r="M5616" s="184"/>
      <c r="N5616" s="183"/>
    </row>
    <row r="5617" spans="1:14" x14ac:dyDescent="0.25">
      <c r="A5617"/>
      <c r="B5617"/>
      <c r="C5617"/>
      <c r="D5617"/>
      <c r="E5617"/>
      <c r="F5617"/>
      <c r="G5617"/>
      <c r="H5617"/>
      <c r="I5617"/>
      <c r="J5617" s="183"/>
      <c r="K5617"/>
      <c r="L5617" s="184"/>
      <c r="M5617" s="184"/>
      <c r="N5617" s="183"/>
    </row>
    <row r="5618" spans="1:14" x14ac:dyDescent="0.25">
      <c r="A5618"/>
      <c r="B5618"/>
      <c r="C5618"/>
      <c r="D5618"/>
      <c r="E5618"/>
      <c r="F5618"/>
      <c r="G5618"/>
      <c r="H5618"/>
      <c r="I5618"/>
      <c r="J5618" s="183"/>
      <c r="K5618"/>
      <c r="L5618" s="184"/>
      <c r="M5618" s="184"/>
      <c r="N5618" s="183"/>
    </row>
    <row r="5619" spans="1:14" x14ac:dyDescent="0.25">
      <c r="A5619"/>
      <c r="B5619"/>
      <c r="C5619"/>
      <c r="D5619"/>
      <c r="E5619"/>
      <c r="F5619"/>
      <c r="G5619"/>
      <c r="H5619"/>
      <c r="I5619"/>
      <c r="J5619" s="183"/>
      <c r="K5619"/>
      <c r="L5619" s="184"/>
      <c r="M5619" s="184"/>
      <c r="N5619" s="183"/>
    </row>
    <row r="5620" spans="1:14" x14ac:dyDescent="0.25">
      <c r="A5620"/>
      <c r="B5620"/>
      <c r="C5620"/>
      <c r="D5620"/>
      <c r="E5620"/>
      <c r="F5620"/>
      <c r="G5620"/>
      <c r="H5620"/>
      <c r="I5620"/>
      <c r="J5620" s="183"/>
      <c r="K5620"/>
      <c r="L5620" s="184"/>
      <c r="M5620" s="184"/>
      <c r="N5620" s="183"/>
    </row>
    <row r="5621" spans="1:14" x14ac:dyDescent="0.25">
      <c r="A5621"/>
      <c r="B5621"/>
      <c r="C5621"/>
      <c r="D5621"/>
      <c r="E5621"/>
      <c r="F5621"/>
      <c r="G5621"/>
      <c r="H5621"/>
      <c r="I5621"/>
      <c r="J5621" s="183"/>
      <c r="K5621"/>
      <c r="L5621" s="184"/>
      <c r="M5621" s="184"/>
      <c r="N5621" s="183"/>
    </row>
    <row r="5622" spans="1:14" x14ac:dyDescent="0.25">
      <c r="A5622"/>
      <c r="B5622"/>
      <c r="C5622"/>
      <c r="D5622"/>
      <c r="E5622"/>
      <c r="F5622"/>
      <c r="G5622"/>
      <c r="H5622"/>
      <c r="I5622"/>
      <c r="J5622" s="183"/>
      <c r="K5622"/>
      <c r="L5622" s="184"/>
      <c r="M5622" s="184"/>
      <c r="N5622" s="183"/>
    </row>
    <row r="5623" spans="1:14" x14ac:dyDescent="0.25">
      <c r="A5623"/>
      <c r="B5623"/>
      <c r="C5623"/>
      <c r="D5623"/>
      <c r="E5623"/>
      <c r="F5623"/>
      <c r="G5623"/>
      <c r="H5623"/>
      <c r="I5623"/>
      <c r="J5623" s="183"/>
      <c r="K5623"/>
      <c r="L5623" s="184"/>
      <c r="M5623" s="184"/>
      <c r="N5623" s="183"/>
    </row>
    <row r="5624" spans="1:14" x14ac:dyDescent="0.25">
      <c r="A5624"/>
      <c r="B5624"/>
      <c r="C5624"/>
      <c r="D5624"/>
      <c r="E5624"/>
      <c r="F5624"/>
      <c r="G5624"/>
      <c r="H5624"/>
      <c r="I5624"/>
      <c r="J5624" s="183"/>
      <c r="K5624"/>
      <c r="L5624" s="184"/>
      <c r="M5624" s="184"/>
      <c r="N5624" s="183"/>
    </row>
    <row r="5625" spans="1:14" x14ac:dyDescent="0.25">
      <c r="A5625"/>
      <c r="B5625"/>
      <c r="C5625"/>
      <c r="D5625"/>
      <c r="E5625"/>
      <c r="F5625"/>
      <c r="G5625"/>
      <c r="H5625"/>
      <c r="I5625"/>
      <c r="J5625" s="183"/>
      <c r="K5625"/>
      <c r="L5625" s="184"/>
      <c r="M5625" s="184"/>
      <c r="N5625" s="183"/>
    </row>
    <row r="5626" spans="1:14" x14ac:dyDescent="0.25">
      <c r="A5626"/>
      <c r="B5626"/>
      <c r="C5626"/>
      <c r="D5626"/>
      <c r="E5626"/>
      <c r="F5626"/>
      <c r="G5626"/>
      <c r="H5626"/>
      <c r="I5626"/>
      <c r="J5626" s="183"/>
      <c r="K5626"/>
      <c r="L5626" s="184"/>
      <c r="M5626" s="184"/>
      <c r="N5626" s="183"/>
    </row>
    <row r="5627" spans="1:14" x14ac:dyDescent="0.25">
      <c r="A5627"/>
      <c r="B5627"/>
      <c r="C5627"/>
      <c r="D5627"/>
      <c r="E5627"/>
      <c r="F5627"/>
      <c r="G5627"/>
      <c r="H5627"/>
      <c r="I5627"/>
      <c r="J5627" s="183"/>
      <c r="K5627"/>
      <c r="L5627" s="184"/>
      <c r="M5627" s="184"/>
      <c r="N5627" s="183"/>
    </row>
    <row r="5628" spans="1:14" x14ac:dyDescent="0.25">
      <c r="A5628"/>
      <c r="B5628"/>
      <c r="C5628"/>
      <c r="D5628"/>
      <c r="E5628"/>
      <c r="F5628"/>
      <c r="G5628"/>
      <c r="H5628"/>
      <c r="I5628"/>
      <c r="J5628" s="183"/>
      <c r="K5628"/>
      <c r="L5628" s="184"/>
      <c r="M5628" s="184"/>
      <c r="N5628" s="183"/>
    </row>
    <row r="5629" spans="1:14" x14ac:dyDescent="0.25">
      <c r="A5629"/>
      <c r="B5629"/>
      <c r="C5629"/>
      <c r="D5629"/>
      <c r="E5629"/>
      <c r="F5629"/>
      <c r="G5629"/>
      <c r="H5629"/>
      <c r="I5629"/>
      <c r="J5629" s="183"/>
      <c r="K5629"/>
      <c r="L5629" s="184"/>
      <c r="M5629" s="184"/>
      <c r="N5629" s="183"/>
    </row>
    <row r="5630" spans="1:14" x14ac:dyDescent="0.25">
      <c r="A5630"/>
      <c r="B5630"/>
      <c r="C5630"/>
      <c r="D5630"/>
      <c r="E5630"/>
      <c r="F5630"/>
      <c r="G5630"/>
      <c r="H5630"/>
      <c r="I5630"/>
      <c r="J5630" s="183"/>
      <c r="K5630"/>
      <c r="L5630" s="184"/>
      <c r="M5630" s="184"/>
      <c r="N5630" s="183"/>
    </row>
    <row r="5631" spans="1:14" x14ac:dyDescent="0.25">
      <c r="A5631"/>
      <c r="B5631"/>
      <c r="C5631"/>
      <c r="D5631"/>
      <c r="E5631"/>
      <c r="F5631"/>
      <c r="G5631"/>
      <c r="H5631"/>
      <c r="I5631"/>
      <c r="J5631" s="183"/>
      <c r="K5631"/>
      <c r="L5631" s="184"/>
      <c r="M5631" s="184"/>
      <c r="N5631" s="183"/>
    </row>
    <row r="5632" spans="1:14" x14ac:dyDescent="0.25">
      <c r="A5632"/>
      <c r="B5632"/>
      <c r="C5632"/>
      <c r="D5632"/>
      <c r="E5632"/>
      <c r="F5632"/>
      <c r="G5632"/>
      <c r="H5632"/>
      <c r="I5632"/>
      <c r="J5632" s="183"/>
      <c r="K5632"/>
      <c r="L5632" s="184"/>
      <c r="M5632" s="184"/>
      <c r="N5632" s="183"/>
    </row>
    <row r="5633" spans="1:14" x14ac:dyDescent="0.25">
      <c r="A5633"/>
      <c r="B5633"/>
      <c r="C5633"/>
      <c r="D5633"/>
      <c r="E5633"/>
      <c r="F5633"/>
      <c r="G5633"/>
      <c r="H5633"/>
      <c r="I5633"/>
      <c r="J5633" s="183"/>
      <c r="K5633"/>
      <c r="L5633" s="184"/>
      <c r="M5633" s="184"/>
      <c r="N5633" s="183"/>
    </row>
    <row r="5634" spans="1:14" x14ac:dyDescent="0.25">
      <c r="A5634"/>
      <c r="B5634"/>
      <c r="C5634"/>
      <c r="D5634"/>
      <c r="E5634"/>
      <c r="F5634"/>
      <c r="G5634"/>
      <c r="H5634"/>
      <c r="I5634"/>
      <c r="J5634" s="183"/>
      <c r="K5634"/>
      <c r="L5634" s="184"/>
      <c r="M5634" s="184"/>
      <c r="N5634" s="183"/>
    </row>
    <row r="5635" spans="1:14" x14ac:dyDescent="0.25">
      <c r="A5635"/>
      <c r="B5635"/>
      <c r="C5635"/>
      <c r="D5635"/>
      <c r="E5635"/>
      <c r="F5635"/>
      <c r="G5635"/>
      <c r="H5635"/>
      <c r="I5635"/>
      <c r="J5635" s="183"/>
      <c r="K5635"/>
      <c r="L5635" s="184"/>
      <c r="M5635" s="184"/>
      <c r="N5635" s="183"/>
    </row>
    <row r="5636" spans="1:14" x14ac:dyDescent="0.25">
      <c r="A5636"/>
      <c r="B5636"/>
      <c r="C5636"/>
      <c r="D5636"/>
      <c r="E5636"/>
      <c r="F5636"/>
      <c r="G5636"/>
      <c r="H5636"/>
      <c r="I5636"/>
      <c r="J5636" s="183"/>
      <c r="K5636"/>
      <c r="L5636" s="184"/>
      <c r="M5636" s="184"/>
      <c r="N5636" s="183"/>
    </row>
    <row r="5637" spans="1:14" x14ac:dyDescent="0.25">
      <c r="A5637"/>
      <c r="B5637"/>
      <c r="C5637"/>
      <c r="D5637"/>
      <c r="E5637"/>
      <c r="F5637"/>
      <c r="G5637"/>
      <c r="H5637"/>
      <c r="I5637"/>
      <c r="J5637" s="183"/>
      <c r="K5637"/>
      <c r="L5637" s="184"/>
      <c r="M5637" s="184"/>
      <c r="N5637" s="183"/>
    </row>
    <row r="5638" spans="1:14" x14ac:dyDescent="0.25">
      <c r="A5638"/>
      <c r="B5638"/>
      <c r="C5638"/>
      <c r="D5638"/>
      <c r="E5638"/>
      <c r="F5638"/>
      <c r="G5638"/>
      <c r="H5638"/>
      <c r="I5638"/>
      <c r="J5638" s="183"/>
      <c r="K5638"/>
      <c r="L5638" s="184"/>
      <c r="M5638" s="184"/>
      <c r="N5638" s="183"/>
    </row>
    <row r="5639" spans="1:14" x14ac:dyDescent="0.25">
      <c r="A5639"/>
      <c r="B5639"/>
      <c r="C5639"/>
      <c r="D5639"/>
      <c r="E5639"/>
      <c r="F5639"/>
      <c r="G5639"/>
      <c r="H5639"/>
      <c r="I5639"/>
      <c r="J5639" s="183"/>
      <c r="K5639"/>
      <c r="L5639" s="184"/>
      <c r="M5639" s="184"/>
      <c r="N5639" s="183"/>
    </row>
    <row r="5640" spans="1:14" x14ac:dyDescent="0.25">
      <c r="A5640"/>
      <c r="B5640"/>
      <c r="C5640"/>
      <c r="D5640"/>
      <c r="E5640"/>
      <c r="F5640"/>
      <c r="G5640"/>
      <c r="H5640"/>
      <c r="I5640"/>
      <c r="J5640" s="183"/>
      <c r="K5640"/>
      <c r="L5640" s="184"/>
      <c r="M5640" s="184"/>
      <c r="N5640" s="183"/>
    </row>
    <row r="5641" spans="1:14" x14ac:dyDescent="0.25">
      <c r="A5641"/>
      <c r="B5641"/>
      <c r="C5641"/>
      <c r="D5641"/>
      <c r="E5641"/>
      <c r="F5641"/>
      <c r="G5641"/>
      <c r="H5641"/>
      <c r="I5641"/>
      <c r="J5641" s="183"/>
      <c r="K5641"/>
      <c r="L5641" s="184"/>
      <c r="M5641" s="184"/>
      <c r="N5641" s="183"/>
    </row>
    <row r="5642" spans="1:14" x14ac:dyDescent="0.25">
      <c r="A5642"/>
      <c r="B5642"/>
      <c r="C5642"/>
      <c r="D5642"/>
      <c r="E5642"/>
      <c r="F5642"/>
      <c r="G5642"/>
      <c r="H5642"/>
      <c r="I5642"/>
      <c r="J5642" s="183"/>
      <c r="K5642"/>
      <c r="L5642" s="184"/>
      <c r="M5642" s="184"/>
      <c r="N5642" s="183"/>
    </row>
    <row r="5643" spans="1:14" x14ac:dyDescent="0.25">
      <c r="A5643"/>
      <c r="B5643"/>
      <c r="C5643"/>
      <c r="D5643"/>
      <c r="E5643"/>
      <c r="F5643"/>
      <c r="G5643"/>
      <c r="H5643"/>
      <c r="I5643"/>
      <c r="J5643" s="183"/>
      <c r="K5643"/>
      <c r="L5643" s="184"/>
      <c r="M5643" s="184"/>
      <c r="N5643" s="183"/>
    </row>
    <row r="5644" spans="1:14" x14ac:dyDescent="0.25">
      <c r="A5644"/>
      <c r="B5644"/>
      <c r="C5644"/>
      <c r="D5644"/>
      <c r="E5644"/>
      <c r="F5644"/>
      <c r="G5644"/>
      <c r="H5644"/>
      <c r="I5644"/>
      <c r="J5644" s="183"/>
      <c r="K5644"/>
      <c r="L5644" s="184"/>
      <c r="M5644" s="184"/>
      <c r="N5644" s="183"/>
    </row>
    <row r="5645" spans="1:14" x14ac:dyDescent="0.25">
      <c r="A5645"/>
      <c r="B5645"/>
      <c r="C5645"/>
      <c r="D5645"/>
      <c r="E5645"/>
      <c r="F5645"/>
      <c r="G5645"/>
      <c r="H5645"/>
      <c r="I5645"/>
      <c r="J5645" s="183"/>
      <c r="K5645"/>
      <c r="L5645" s="184"/>
      <c r="M5645" s="184"/>
      <c r="N5645" s="183"/>
    </row>
    <row r="5646" spans="1:14" x14ac:dyDescent="0.25">
      <c r="A5646"/>
      <c r="B5646"/>
      <c r="C5646"/>
      <c r="D5646"/>
      <c r="E5646"/>
      <c r="F5646"/>
      <c r="G5646"/>
      <c r="H5646"/>
      <c r="I5646"/>
      <c r="J5646" s="183"/>
      <c r="K5646"/>
      <c r="L5646" s="184"/>
      <c r="M5646" s="184"/>
      <c r="N5646" s="183"/>
    </row>
    <row r="5647" spans="1:14" x14ac:dyDescent="0.25">
      <c r="A5647"/>
      <c r="B5647"/>
      <c r="C5647"/>
      <c r="D5647"/>
      <c r="E5647"/>
      <c r="F5647"/>
      <c r="G5647"/>
      <c r="H5647"/>
      <c r="I5647"/>
      <c r="J5647" s="183"/>
      <c r="K5647"/>
      <c r="L5647" s="184"/>
      <c r="M5647" s="184"/>
      <c r="N5647" s="183"/>
    </row>
    <row r="5648" spans="1:14" x14ac:dyDescent="0.25">
      <c r="A5648"/>
      <c r="B5648"/>
      <c r="C5648"/>
      <c r="D5648"/>
      <c r="E5648"/>
      <c r="F5648"/>
      <c r="G5648"/>
      <c r="H5648"/>
      <c r="I5648"/>
      <c r="J5648" s="183"/>
      <c r="K5648"/>
      <c r="L5648" s="184"/>
      <c r="M5648" s="184"/>
      <c r="N5648" s="183"/>
    </row>
    <row r="5649" spans="1:14" x14ac:dyDescent="0.25">
      <c r="A5649"/>
      <c r="B5649"/>
      <c r="C5649"/>
      <c r="D5649"/>
      <c r="E5649"/>
      <c r="F5649"/>
      <c r="G5649"/>
      <c r="H5649"/>
      <c r="I5649"/>
      <c r="J5649" s="183"/>
      <c r="K5649"/>
      <c r="L5649" s="184"/>
      <c r="M5649" s="184"/>
      <c r="N5649" s="183"/>
    </row>
    <row r="5650" spans="1:14" x14ac:dyDescent="0.25">
      <c r="A5650"/>
      <c r="B5650"/>
      <c r="C5650"/>
      <c r="D5650"/>
      <c r="E5650"/>
      <c r="F5650"/>
      <c r="G5650"/>
      <c r="H5650"/>
      <c r="I5650"/>
      <c r="J5650" s="183"/>
      <c r="K5650"/>
      <c r="L5650" s="184"/>
      <c r="M5650" s="184"/>
      <c r="N5650" s="183"/>
    </row>
    <row r="5651" spans="1:14" x14ac:dyDescent="0.25">
      <c r="A5651"/>
      <c r="B5651"/>
      <c r="C5651"/>
      <c r="D5651"/>
      <c r="E5651"/>
      <c r="F5651"/>
      <c r="G5651"/>
      <c r="H5651"/>
      <c r="I5651"/>
      <c r="J5651" s="183"/>
      <c r="K5651"/>
      <c r="L5651" s="184"/>
      <c r="M5651" s="184"/>
      <c r="N5651" s="183"/>
    </row>
    <row r="5652" spans="1:14" x14ac:dyDescent="0.25">
      <c r="A5652"/>
      <c r="B5652"/>
      <c r="C5652"/>
      <c r="D5652"/>
      <c r="E5652"/>
      <c r="F5652"/>
      <c r="G5652"/>
      <c r="H5652"/>
      <c r="I5652"/>
      <c r="J5652" s="183"/>
      <c r="K5652"/>
      <c r="L5652" s="184"/>
      <c r="M5652" s="184"/>
      <c r="N5652" s="183"/>
    </row>
    <row r="5653" spans="1:14" x14ac:dyDescent="0.25">
      <c r="A5653"/>
      <c r="B5653"/>
      <c r="C5653"/>
      <c r="D5653"/>
      <c r="E5653"/>
      <c r="F5653"/>
      <c r="G5653"/>
      <c r="H5653"/>
      <c r="I5653"/>
      <c r="J5653" s="183"/>
      <c r="K5653"/>
      <c r="L5653" s="184"/>
      <c r="M5653" s="184"/>
      <c r="N5653" s="183"/>
    </row>
    <row r="5654" spans="1:14" x14ac:dyDescent="0.25">
      <c r="A5654"/>
      <c r="B5654"/>
      <c r="C5654"/>
      <c r="D5654"/>
      <c r="E5654"/>
      <c r="F5654"/>
      <c r="G5654"/>
      <c r="H5654"/>
      <c r="I5654"/>
      <c r="J5654" s="183"/>
      <c r="K5654"/>
      <c r="L5654" s="184"/>
      <c r="M5654" s="184"/>
      <c r="N5654" s="183"/>
    </row>
    <row r="5655" spans="1:14" x14ac:dyDescent="0.25">
      <c r="A5655"/>
      <c r="B5655"/>
      <c r="C5655"/>
      <c r="D5655"/>
      <c r="E5655"/>
      <c r="F5655"/>
      <c r="G5655"/>
      <c r="H5655"/>
      <c r="I5655"/>
      <c r="J5655" s="183"/>
      <c r="K5655"/>
      <c r="L5655" s="184"/>
      <c r="M5655" s="184"/>
      <c r="N5655" s="183"/>
    </row>
    <row r="5656" spans="1:14" x14ac:dyDescent="0.25">
      <c r="A5656"/>
      <c r="B5656"/>
      <c r="C5656"/>
      <c r="D5656"/>
      <c r="E5656"/>
      <c r="F5656"/>
      <c r="G5656"/>
      <c r="H5656"/>
      <c r="I5656"/>
      <c r="J5656" s="183"/>
      <c r="K5656"/>
      <c r="L5656" s="184"/>
      <c r="M5656" s="184"/>
      <c r="N5656" s="183"/>
    </row>
    <row r="5657" spans="1:14" x14ac:dyDescent="0.25">
      <c r="A5657"/>
      <c r="B5657"/>
      <c r="C5657"/>
      <c r="D5657"/>
      <c r="E5657"/>
      <c r="F5657"/>
      <c r="G5657"/>
      <c r="H5657"/>
      <c r="I5657"/>
      <c r="J5657" s="183"/>
      <c r="K5657"/>
      <c r="L5657" s="184"/>
      <c r="M5657" s="184"/>
      <c r="N5657" s="183"/>
    </row>
    <row r="5658" spans="1:14" x14ac:dyDescent="0.25">
      <c r="A5658"/>
      <c r="B5658"/>
      <c r="C5658"/>
      <c r="D5658"/>
      <c r="E5658"/>
      <c r="F5658"/>
      <c r="G5658"/>
      <c r="H5658"/>
      <c r="I5658"/>
      <c r="J5658" s="183"/>
      <c r="K5658"/>
      <c r="L5658" s="184"/>
      <c r="M5658" s="184"/>
      <c r="N5658" s="183"/>
    </row>
    <row r="5659" spans="1:14" x14ac:dyDescent="0.25">
      <c r="A5659"/>
      <c r="B5659"/>
      <c r="C5659"/>
      <c r="D5659"/>
      <c r="E5659"/>
      <c r="F5659"/>
      <c r="G5659"/>
      <c r="H5659"/>
      <c r="I5659"/>
      <c r="J5659" s="183"/>
      <c r="K5659"/>
      <c r="L5659" s="184"/>
      <c r="M5659" s="184"/>
      <c r="N5659" s="183"/>
    </row>
    <row r="5660" spans="1:14" x14ac:dyDescent="0.25">
      <c r="A5660"/>
      <c r="B5660"/>
      <c r="C5660"/>
      <c r="D5660"/>
      <c r="E5660"/>
      <c r="F5660"/>
      <c r="G5660"/>
      <c r="H5660"/>
      <c r="I5660"/>
      <c r="J5660" s="183"/>
      <c r="K5660"/>
      <c r="L5660" s="184"/>
      <c r="M5660" s="184"/>
      <c r="N5660" s="183"/>
    </row>
    <row r="5661" spans="1:14" x14ac:dyDescent="0.25">
      <c r="A5661"/>
      <c r="B5661"/>
      <c r="C5661"/>
      <c r="D5661"/>
      <c r="E5661"/>
      <c r="F5661"/>
      <c r="G5661"/>
      <c r="H5661"/>
      <c r="I5661"/>
      <c r="J5661" s="183"/>
      <c r="K5661"/>
      <c r="L5661" s="184"/>
      <c r="M5661" s="184"/>
      <c r="N5661" s="183"/>
    </row>
    <row r="5662" spans="1:14" x14ac:dyDescent="0.25">
      <c r="A5662"/>
      <c r="B5662"/>
      <c r="C5662"/>
      <c r="D5662"/>
      <c r="E5662"/>
      <c r="F5662"/>
      <c r="G5662"/>
      <c r="H5662"/>
      <c r="I5662"/>
      <c r="J5662" s="183"/>
      <c r="K5662"/>
      <c r="L5662" s="184"/>
      <c r="M5662" s="184"/>
      <c r="N5662" s="183"/>
    </row>
    <row r="5663" spans="1:14" x14ac:dyDescent="0.25">
      <c r="A5663"/>
      <c r="B5663"/>
      <c r="C5663"/>
      <c r="D5663"/>
      <c r="E5663"/>
      <c r="F5663"/>
      <c r="G5663"/>
      <c r="H5663"/>
      <c r="I5663"/>
      <c r="J5663" s="183"/>
      <c r="K5663"/>
      <c r="L5663" s="184"/>
      <c r="M5663" s="184"/>
      <c r="N5663" s="183"/>
    </row>
    <row r="5664" spans="1:14" x14ac:dyDescent="0.25">
      <c r="A5664"/>
      <c r="B5664"/>
      <c r="C5664"/>
      <c r="D5664"/>
      <c r="E5664"/>
      <c r="F5664"/>
      <c r="G5664"/>
      <c r="H5664"/>
      <c r="I5664"/>
      <c r="J5664" s="183"/>
      <c r="K5664"/>
      <c r="L5664" s="184"/>
      <c r="M5664" s="184"/>
      <c r="N5664" s="183"/>
    </row>
    <row r="5665" spans="1:14" x14ac:dyDescent="0.25">
      <c r="A5665"/>
      <c r="B5665"/>
      <c r="C5665"/>
      <c r="D5665"/>
      <c r="E5665"/>
      <c r="F5665"/>
      <c r="G5665"/>
      <c r="H5665"/>
      <c r="I5665"/>
      <c r="J5665" s="183"/>
      <c r="K5665"/>
      <c r="L5665" s="184"/>
      <c r="M5665" s="184"/>
      <c r="N5665" s="183"/>
    </row>
    <row r="5666" spans="1:14" x14ac:dyDescent="0.25">
      <c r="A5666"/>
      <c r="B5666"/>
      <c r="C5666"/>
      <c r="D5666"/>
      <c r="E5666"/>
      <c r="F5666"/>
      <c r="G5666"/>
      <c r="H5666"/>
      <c r="I5666"/>
      <c r="J5666" s="183"/>
      <c r="K5666"/>
      <c r="L5666" s="184"/>
      <c r="M5666" s="184"/>
      <c r="N5666" s="183"/>
    </row>
    <row r="5667" spans="1:14" x14ac:dyDescent="0.25">
      <c r="A5667"/>
      <c r="B5667"/>
      <c r="C5667"/>
      <c r="D5667"/>
      <c r="E5667"/>
      <c r="F5667"/>
      <c r="G5667"/>
      <c r="H5667"/>
      <c r="I5667"/>
      <c r="J5667" s="183"/>
      <c r="K5667"/>
      <c r="L5667" s="184"/>
      <c r="M5667" s="184"/>
      <c r="N5667" s="183"/>
    </row>
    <row r="5668" spans="1:14" x14ac:dyDescent="0.25">
      <c r="A5668"/>
      <c r="B5668"/>
      <c r="C5668"/>
      <c r="D5668"/>
      <c r="E5668"/>
      <c r="F5668"/>
      <c r="G5668"/>
      <c r="H5668"/>
      <c r="I5668"/>
      <c r="J5668" s="183"/>
      <c r="K5668"/>
      <c r="L5668" s="184"/>
      <c r="M5668" s="184"/>
      <c r="N5668" s="183"/>
    </row>
    <row r="5669" spans="1:14" x14ac:dyDescent="0.25">
      <c r="A5669"/>
      <c r="B5669"/>
      <c r="C5669"/>
      <c r="D5669"/>
      <c r="E5669"/>
      <c r="F5669"/>
      <c r="G5669"/>
      <c r="H5669"/>
      <c r="I5669"/>
      <c r="J5669" s="183"/>
      <c r="K5669"/>
      <c r="L5669" s="184"/>
      <c r="M5669" s="184"/>
      <c r="N5669" s="183"/>
    </row>
    <row r="5670" spans="1:14" x14ac:dyDescent="0.25">
      <c r="A5670"/>
      <c r="B5670"/>
      <c r="C5670"/>
      <c r="D5670"/>
      <c r="E5670"/>
      <c r="F5670"/>
      <c r="G5670"/>
      <c r="H5670"/>
      <c r="I5670"/>
      <c r="J5670" s="183"/>
      <c r="K5670"/>
      <c r="L5670" s="184"/>
      <c r="M5670" s="184"/>
      <c r="N5670" s="183"/>
    </row>
    <row r="5671" spans="1:14" x14ac:dyDescent="0.25">
      <c r="A5671"/>
      <c r="B5671"/>
      <c r="C5671"/>
      <c r="D5671"/>
      <c r="E5671"/>
      <c r="F5671"/>
      <c r="G5671"/>
      <c r="H5671"/>
      <c r="I5671"/>
      <c r="J5671" s="183"/>
      <c r="K5671"/>
      <c r="L5671" s="184"/>
      <c r="M5671" s="184"/>
      <c r="N5671" s="183"/>
    </row>
    <row r="5672" spans="1:14" x14ac:dyDescent="0.25">
      <c r="A5672"/>
      <c r="B5672"/>
      <c r="C5672"/>
      <c r="D5672"/>
      <c r="E5672"/>
      <c r="F5672"/>
      <c r="G5672"/>
      <c r="H5672"/>
      <c r="I5672"/>
      <c r="J5672" s="183"/>
      <c r="K5672"/>
      <c r="L5672" s="184"/>
      <c r="M5672" s="184"/>
      <c r="N5672" s="183"/>
    </row>
    <row r="5673" spans="1:14" x14ac:dyDescent="0.25">
      <c r="A5673"/>
      <c r="B5673"/>
      <c r="C5673"/>
      <c r="D5673"/>
      <c r="E5673"/>
      <c r="F5673"/>
      <c r="G5673"/>
      <c r="H5673"/>
      <c r="I5673"/>
      <c r="J5673" s="183"/>
      <c r="K5673"/>
      <c r="L5673" s="184"/>
      <c r="M5673" s="184"/>
      <c r="N5673" s="183"/>
    </row>
    <row r="5674" spans="1:14" x14ac:dyDescent="0.25">
      <c r="A5674"/>
      <c r="B5674"/>
      <c r="C5674"/>
      <c r="D5674"/>
      <c r="E5674"/>
      <c r="F5674"/>
      <c r="G5674"/>
      <c r="H5674"/>
      <c r="I5674"/>
      <c r="J5674" s="183"/>
      <c r="K5674"/>
      <c r="L5674" s="184"/>
      <c r="M5674" s="184"/>
      <c r="N5674" s="183"/>
    </row>
    <row r="5675" spans="1:14" x14ac:dyDescent="0.25">
      <c r="A5675"/>
      <c r="B5675"/>
      <c r="C5675"/>
      <c r="D5675"/>
      <c r="E5675"/>
      <c r="F5675"/>
      <c r="G5675"/>
      <c r="H5675"/>
      <c r="I5675"/>
      <c r="J5675" s="183"/>
      <c r="K5675"/>
      <c r="L5675" s="184"/>
      <c r="M5675" s="184"/>
      <c r="N5675" s="183"/>
    </row>
    <row r="5676" spans="1:14" x14ac:dyDescent="0.25">
      <c r="A5676"/>
      <c r="B5676"/>
      <c r="C5676"/>
      <c r="D5676"/>
      <c r="E5676"/>
      <c r="F5676"/>
      <c r="G5676"/>
      <c r="H5676"/>
      <c r="I5676"/>
      <c r="J5676" s="183"/>
      <c r="K5676"/>
      <c r="L5676" s="184"/>
      <c r="M5676" s="184"/>
      <c r="N5676" s="183"/>
    </row>
    <row r="5677" spans="1:14" x14ac:dyDescent="0.25">
      <c r="A5677"/>
      <c r="B5677"/>
      <c r="C5677"/>
      <c r="D5677"/>
      <c r="E5677"/>
      <c r="F5677"/>
      <c r="G5677"/>
      <c r="H5677"/>
      <c r="I5677"/>
      <c r="J5677" s="183"/>
      <c r="K5677"/>
      <c r="L5677" s="184"/>
      <c r="M5677" s="184"/>
      <c r="N5677" s="183"/>
    </row>
    <row r="5678" spans="1:14" x14ac:dyDescent="0.25">
      <c r="A5678"/>
      <c r="B5678"/>
      <c r="C5678"/>
      <c r="D5678"/>
      <c r="E5678"/>
      <c r="F5678"/>
      <c r="G5678"/>
      <c r="H5678"/>
      <c r="I5678"/>
      <c r="J5678" s="183"/>
      <c r="K5678"/>
      <c r="L5678" s="184"/>
      <c r="M5678" s="184"/>
      <c r="N5678" s="183"/>
    </row>
    <row r="5679" spans="1:14" x14ac:dyDescent="0.25">
      <c r="A5679"/>
      <c r="B5679"/>
      <c r="C5679"/>
      <c r="D5679"/>
      <c r="E5679"/>
      <c r="F5679"/>
      <c r="G5679"/>
      <c r="H5679"/>
      <c r="I5679"/>
      <c r="J5679" s="183"/>
      <c r="K5679"/>
      <c r="L5679" s="184"/>
      <c r="M5679" s="184"/>
      <c r="N5679" s="183"/>
    </row>
    <row r="5680" spans="1:14" x14ac:dyDescent="0.25">
      <c r="A5680"/>
      <c r="B5680"/>
      <c r="C5680"/>
      <c r="D5680"/>
      <c r="E5680"/>
      <c r="F5680"/>
      <c r="G5680"/>
      <c r="H5680"/>
      <c r="I5680"/>
      <c r="J5680" s="183"/>
      <c r="K5680"/>
      <c r="L5680" s="184"/>
      <c r="M5680" s="184"/>
      <c r="N5680" s="183"/>
    </row>
    <row r="5681" spans="1:14" x14ac:dyDescent="0.25">
      <c r="A5681"/>
      <c r="B5681"/>
      <c r="C5681"/>
      <c r="D5681"/>
      <c r="E5681"/>
      <c r="F5681"/>
      <c r="G5681"/>
      <c r="H5681"/>
      <c r="I5681"/>
      <c r="J5681" s="183"/>
      <c r="K5681"/>
      <c r="L5681" s="184"/>
      <c r="M5681" s="184"/>
      <c r="N5681" s="183"/>
    </row>
    <row r="5682" spans="1:14" x14ac:dyDescent="0.25">
      <c r="A5682"/>
      <c r="B5682"/>
      <c r="C5682"/>
      <c r="D5682"/>
      <c r="E5682"/>
      <c r="F5682"/>
      <c r="G5682"/>
      <c r="H5682"/>
      <c r="I5682"/>
      <c r="J5682" s="183"/>
      <c r="K5682"/>
      <c r="L5682" s="184"/>
      <c r="M5682" s="184"/>
      <c r="N5682" s="183"/>
    </row>
    <row r="5683" spans="1:14" x14ac:dyDescent="0.25">
      <c r="A5683"/>
      <c r="B5683"/>
      <c r="C5683"/>
      <c r="D5683"/>
      <c r="E5683"/>
      <c r="F5683"/>
      <c r="G5683"/>
      <c r="H5683"/>
      <c r="I5683"/>
      <c r="J5683" s="183"/>
      <c r="K5683"/>
      <c r="L5683" s="184"/>
      <c r="M5683" s="184"/>
      <c r="N5683" s="183"/>
    </row>
    <row r="5684" spans="1:14" x14ac:dyDescent="0.25">
      <c r="A5684"/>
      <c r="B5684"/>
      <c r="C5684"/>
      <c r="D5684"/>
      <c r="E5684"/>
      <c r="F5684"/>
      <c r="G5684"/>
      <c r="H5684"/>
      <c r="I5684"/>
      <c r="J5684" s="183"/>
      <c r="K5684"/>
      <c r="L5684" s="184"/>
      <c r="M5684" s="184"/>
      <c r="N5684" s="183"/>
    </row>
    <row r="5685" spans="1:14" x14ac:dyDescent="0.25">
      <c r="A5685"/>
      <c r="B5685"/>
      <c r="C5685"/>
      <c r="D5685"/>
      <c r="E5685"/>
      <c r="F5685"/>
      <c r="G5685"/>
      <c r="H5685"/>
      <c r="I5685"/>
      <c r="J5685" s="183"/>
      <c r="K5685"/>
      <c r="L5685" s="184"/>
      <c r="M5685" s="184"/>
      <c r="N5685" s="183"/>
    </row>
    <row r="5686" spans="1:14" x14ac:dyDescent="0.25">
      <c r="A5686"/>
      <c r="B5686"/>
      <c r="C5686"/>
      <c r="D5686"/>
      <c r="E5686"/>
      <c r="F5686"/>
      <c r="G5686"/>
      <c r="H5686"/>
      <c r="I5686"/>
      <c r="J5686" s="183"/>
      <c r="K5686"/>
      <c r="L5686" s="184"/>
      <c r="M5686" s="184"/>
      <c r="N5686" s="183"/>
    </row>
    <row r="5687" spans="1:14" x14ac:dyDescent="0.25">
      <c r="A5687"/>
      <c r="B5687"/>
      <c r="C5687"/>
      <c r="D5687"/>
      <c r="E5687"/>
      <c r="F5687"/>
      <c r="G5687"/>
      <c r="H5687"/>
      <c r="I5687"/>
      <c r="J5687" s="183"/>
      <c r="K5687"/>
      <c r="L5687" s="184"/>
      <c r="M5687" s="184"/>
      <c r="N5687" s="183"/>
    </row>
    <row r="5688" spans="1:14" x14ac:dyDescent="0.25">
      <c r="A5688"/>
      <c r="B5688"/>
      <c r="C5688"/>
      <c r="D5688"/>
      <c r="E5688"/>
      <c r="F5688"/>
      <c r="G5688"/>
      <c r="H5688"/>
      <c r="I5688"/>
      <c r="J5688" s="183"/>
      <c r="K5688"/>
      <c r="L5688" s="184"/>
      <c r="M5688" s="184"/>
      <c r="N5688" s="183"/>
    </row>
    <row r="5689" spans="1:14" x14ac:dyDescent="0.25">
      <c r="A5689"/>
      <c r="B5689"/>
      <c r="C5689"/>
      <c r="D5689"/>
      <c r="E5689"/>
      <c r="F5689"/>
      <c r="G5689"/>
      <c r="H5689"/>
      <c r="I5689"/>
      <c r="J5689" s="183"/>
      <c r="K5689"/>
      <c r="L5689" s="184"/>
      <c r="M5689" s="184"/>
      <c r="N5689" s="183"/>
    </row>
    <row r="5690" spans="1:14" x14ac:dyDescent="0.25">
      <c r="A5690"/>
      <c r="B5690"/>
      <c r="C5690"/>
      <c r="D5690"/>
      <c r="E5690"/>
      <c r="F5690"/>
      <c r="G5690"/>
      <c r="H5690"/>
      <c r="I5690"/>
      <c r="J5690" s="183"/>
      <c r="K5690"/>
      <c r="L5690" s="184"/>
      <c r="M5690" s="184"/>
      <c r="N5690" s="183"/>
    </row>
    <row r="5691" spans="1:14" x14ac:dyDescent="0.25">
      <c r="A5691"/>
      <c r="B5691"/>
      <c r="C5691"/>
      <c r="D5691"/>
      <c r="E5691"/>
      <c r="F5691"/>
      <c r="G5691"/>
      <c r="H5691"/>
      <c r="I5691"/>
      <c r="J5691" s="183"/>
      <c r="K5691"/>
      <c r="L5691" s="184"/>
      <c r="M5691" s="184"/>
      <c r="N5691" s="183"/>
    </row>
    <row r="5692" spans="1:14" x14ac:dyDescent="0.25">
      <c r="A5692"/>
      <c r="B5692"/>
      <c r="C5692"/>
      <c r="D5692"/>
      <c r="E5692"/>
      <c r="F5692"/>
      <c r="G5692"/>
      <c r="H5692"/>
      <c r="I5692"/>
      <c r="J5692" s="183"/>
      <c r="K5692"/>
      <c r="L5692" s="184"/>
      <c r="M5692" s="184"/>
      <c r="N5692" s="183"/>
    </row>
    <row r="5693" spans="1:14" x14ac:dyDescent="0.25">
      <c r="A5693"/>
      <c r="B5693"/>
      <c r="C5693"/>
      <c r="D5693"/>
      <c r="E5693"/>
      <c r="F5693"/>
      <c r="G5693"/>
      <c r="H5693"/>
      <c r="I5693"/>
      <c r="J5693" s="183"/>
      <c r="K5693"/>
      <c r="L5693" s="184"/>
      <c r="M5693" s="184"/>
      <c r="N5693" s="183"/>
    </row>
    <row r="5694" spans="1:14" x14ac:dyDescent="0.25">
      <c r="A5694"/>
      <c r="B5694"/>
      <c r="C5694"/>
      <c r="D5694"/>
      <c r="E5694"/>
      <c r="F5694"/>
      <c r="G5694"/>
      <c r="H5694"/>
      <c r="I5694"/>
      <c r="J5694" s="183"/>
      <c r="K5694"/>
      <c r="L5694" s="184"/>
      <c r="M5694" s="184"/>
      <c r="N5694" s="183"/>
    </row>
    <row r="5695" spans="1:14" x14ac:dyDescent="0.25">
      <c r="A5695"/>
      <c r="B5695"/>
      <c r="C5695"/>
      <c r="D5695"/>
      <c r="E5695"/>
      <c r="F5695"/>
      <c r="G5695"/>
      <c r="H5695"/>
      <c r="I5695"/>
      <c r="J5695" s="183"/>
      <c r="K5695"/>
      <c r="L5695" s="184"/>
      <c r="M5695" s="184"/>
      <c r="N5695" s="183"/>
    </row>
    <row r="5696" spans="1:14" x14ac:dyDescent="0.25">
      <c r="A5696"/>
      <c r="B5696"/>
      <c r="C5696"/>
      <c r="D5696"/>
      <c r="E5696"/>
      <c r="F5696"/>
      <c r="G5696"/>
      <c r="H5696"/>
      <c r="I5696"/>
      <c r="J5696" s="183"/>
      <c r="K5696"/>
      <c r="L5696" s="184"/>
      <c r="M5696" s="184"/>
      <c r="N5696" s="183"/>
    </row>
    <row r="5697" spans="1:14" x14ac:dyDescent="0.25">
      <c r="A5697"/>
      <c r="B5697"/>
      <c r="C5697"/>
      <c r="D5697"/>
      <c r="E5697"/>
      <c r="F5697"/>
      <c r="G5697"/>
      <c r="H5697"/>
      <c r="I5697"/>
      <c r="J5697" s="183"/>
      <c r="K5697"/>
      <c r="L5697" s="184"/>
      <c r="M5697" s="184"/>
      <c r="N5697" s="183"/>
    </row>
    <row r="5698" spans="1:14" x14ac:dyDescent="0.25">
      <c r="A5698"/>
      <c r="B5698"/>
      <c r="C5698"/>
      <c r="D5698"/>
      <c r="E5698"/>
      <c r="F5698"/>
      <c r="G5698"/>
      <c r="H5698"/>
      <c r="I5698"/>
      <c r="J5698" s="183"/>
      <c r="K5698"/>
      <c r="L5698" s="184"/>
      <c r="M5698" s="184"/>
      <c r="N5698" s="183"/>
    </row>
    <row r="5699" spans="1:14" x14ac:dyDescent="0.25">
      <c r="A5699"/>
      <c r="B5699"/>
      <c r="C5699"/>
      <c r="D5699"/>
      <c r="E5699"/>
      <c r="F5699"/>
      <c r="G5699"/>
      <c r="H5699"/>
      <c r="I5699"/>
      <c r="J5699" s="183"/>
      <c r="K5699"/>
      <c r="L5699" s="184"/>
      <c r="M5699" s="184"/>
      <c r="N5699" s="183"/>
    </row>
    <row r="5700" spans="1:14" x14ac:dyDescent="0.25">
      <c r="A5700"/>
      <c r="B5700"/>
      <c r="C5700"/>
      <c r="D5700"/>
      <c r="E5700"/>
      <c r="F5700"/>
      <c r="G5700"/>
      <c r="H5700"/>
      <c r="I5700"/>
      <c r="J5700" s="183"/>
      <c r="K5700"/>
      <c r="L5700" s="184"/>
      <c r="M5700" s="184"/>
      <c r="N5700" s="183"/>
    </row>
    <row r="5701" spans="1:14" x14ac:dyDescent="0.25">
      <c r="A5701"/>
      <c r="B5701"/>
      <c r="C5701"/>
      <c r="D5701"/>
      <c r="E5701"/>
      <c r="F5701"/>
      <c r="G5701"/>
      <c r="H5701"/>
      <c r="I5701"/>
      <c r="J5701" s="183"/>
      <c r="K5701"/>
      <c r="L5701" s="184"/>
      <c r="M5701" s="184"/>
      <c r="N5701" s="183"/>
    </row>
    <row r="5702" spans="1:14" x14ac:dyDescent="0.25">
      <c r="A5702"/>
      <c r="B5702"/>
      <c r="C5702"/>
      <c r="D5702"/>
      <c r="E5702"/>
      <c r="F5702"/>
      <c r="G5702"/>
      <c r="H5702"/>
      <c r="I5702"/>
      <c r="J5702" s="183"/>
      <c r="K5702"/>
      <c r="L5702" s="184"/>
      <c r="M5702" s="184"/>
      <c r="N5702" s="183"/>
    </row>
    <row r="5703" spans="1:14" x14ac:dyDescent="0.25">
      <c r="A5703"/>
      <c r="B5703"/>
      <c r="C5703"/>
      <c r="D5703"/>
      <c r="E5703"/>
      <c r="F5703"/>
      <c r="G5703"/>
      <c r="H5703"/>
      <c r="I5703"/>
      <c r="J5703" s="183"/>
      <c r="K5703"/>
      <c r="L5703" s="184"/>
      <c r="M5703" s="184"/>
      <c r="N5703" s="183"/>
    </row>
    <row r="5704" spans="1:14" x14ac:dyDescent="0.25">
      <c r="A5704"/>
      <c r="B5704"/>
      <c r="C5704"/>
      <c r="D5704"/>
      <c r="E5704"/>
      <c r="F5704"/>
      <c r="G5704"/>
      <c r="H5704"/>
      <c r="I5704"/>
      <c r="J5704" s="183"/>
      <c r="K5704"/>
      <c r="L5704" s="184"/>
      <c r="M5704" s="184"/>
      <c r="N5704" s="183"/>
    </row>
    <row r="5705" spans="1:14" x14ac:dyDescent="0.25">
      <c r="A5705"/>
      <c r="B5705"/>
      <c r="C5705"/>
      <c r="D5705"/>
      <c r="E5705"/>
      <c r="F5705"/>
      <c r="G5705"/>
      <c r="H5705"/>
      <c r="I5705"/>
      <c r="J5705" s="183"/>
      <c r="K5705"/>
      <c r="L5705" s="184"/>
      <c r="M5705" s="184"/>
      <c r="N5705" s="183"/>
    </row>
    <row r="5706" spans="1:14" x14ac:dyDescent="0.25">
      <c r="A5706"/>
      <c r="B5706"/>
      <c r="C5706"/>
      <c r="D5706"/>
      <c r="E5706"/>
      <c r="F5706"/>
      <c r="G5706"/>
      <c r="H5706"/>
      <c r="I5706"/>
      <c r="J5706" s="183"/>
      <c r="K5706"/>
      <c r="L5706" s="184"/>
      <c r="M5706" s="184"/>
      <c r="N5706" s="183"/>
    </row>
    <row r="5707" spans="1:14" x14ac:dyDescent="0.25">
      <c r="A5707"/>
      <c r="B5707"/>
      <c r="C5707"/>
      <c r="D5707"/>
      <c r="E5707"/>
      <c r="F5707"/>
      <c r="G5707"/>
      <c r="H5707"/>
      <c r="I5707"/>
      <c r="J5707" s="183"/>
      <c r="K5707"/>
      <c r="L5707" s="184"/>
      <c r="M5707" s="184"/>
      <c r="N5707" s="183"/>
    </row>
    <row r="5708" spans="1:14" x14ac:dyDescent="0.25">
      <c r="A5708"/>
      <c r="B5708"/>
      <c r="C5708"/>
      <c r="D5708"/>
      <c r="E5708"/>
      <c r="F5708"/>
      <c r="G5708"/>
      <c r="H5708"/>
      <c r="I5708"/>
      <c r="J5708" s="183"/>
      <c r="K5708"/>
      <c r="L5708" s="184"/>
      <c r="M5708" s="184"/>
      <c r="N5708" s="183"/>
    </row>
    <row r="5709" spans="1:14" x14ac:dyDescent="0.25">
      <c r="A5709"/>
      <c r="B5709"/>
      <c r="C5709"/>
      <c r="D5709"/>
      <c r="E5709"/>
      <c r="F5709"/>
      <c r="G5709"/>
      <c r="H5709"/>
      <c r="I5709"/>
      <c r="J5709" s="183"/>
      <c r="K5709"/>
      <c r="L5709" s="184"/>
      <c r="M5709" s="184"/>
      <c r="N5709" s="183"/>
    </row>
    <row r="5710" spans="1:14" x14ac:dyDescent="0.25">
      <c r="A5710"/>
      <c r="B5710"/>
      <c r="C5710"/>
      <c r="D5710"/>
      <c r="E5710"/>
      <c r="F5710"/>
      <c r="G5710"/>
      <c r="H5710"/>
      <c r="I5710"/>
      <c r="J5710" s="183"/>
      <c r="K5710"/>
      <c r="L5710" s="184"/>
      <c r="M5710" s="184"/>
      <c r="N5710" s="183"/>
    </row>
    <row r="5711" spans="1:14" x14ac:dyDescent="0.25">
      <c r="A5711"/>
      <c r="B5711"/>
      <c r="C5711"/>
      <c r="D5711"/>
      <c r="E5711"/>
      <c r="F5711"/>
      <c r="G5711"/>
      <c r="H5711"/>
      <c r="I5711"/>
      <c r="J5711" s="183"/>
      <c r="K5711"/>
      <c r="L5711" s="184"/>
      <c r="M5711" s="184"/>
      <c r="N5711" s="183"/>
    </row>
    <row r="5712" spans="1:14" x14ac:dyDescent="0.25">
      <c r="A5712"/>
      <c r="B5712"/>
      <c r="C5712"/>
      <c r="D5712"/>
      <c r="E5712"/>
      <c r="F5712"/>
      <c r="G5712"/>
      <c r="H5712"/>
      <c r="I5712"/>
      <c r="J5712" s="183"/>
      <c r="K5712"/>
      <c r="L5712" s="184"/>
      <c r="M5712" s="184"/>
      <c r="N5712" s="183"/>
    </row>
    <row r="5713" spans="1:14" x14ac:dyDescent="0.25">
      <c r="A5713"/>
      <c r="B5713"/>
      <c r="C5713"/>
      <c r="D5713"/>
      <c r="E5713"/>
      <c r="F5713"/>
      <c r="G5713"/>
      <c r="H5713"/>
      <c r="I5713"/>
      <c r="J5713" s="183"/>
      <c r="K5713"/>
      <c r="L5713" s="184"/>
      <c r="M5713" s="184"/>
      <c r="N5713" s="183"/>
    </row>
    <row r="5714" spans="1:14" x14ac:dyDescent="0.25">
      <c r="A5714"/>
      <c r="B5714"/>
      <c r="C5714"/>
      <c r="D5714"/>
      <c r="E5714"/>
      <c r="F5714"/>
      <c r="G5714"/>
      <c r="H5714"/>
      <c r="I5714"/>
      <c r="J5714" s="183"/>
      <c r="K5714"/>
      <c r="L5714" s="184"/>
      <c r="M5714" s="184"/>
      <c r="N5714" s="183"/>
    </row>
    <row r="5715" spans="1:14" x14ac:dyDescent="0.25">
      <c r="A5715"/>
      <c r="B5715"/>
      <c r="C5715"/>
      <c r="D5715"/>
      <c r="E5715"/>
      <c r="F5715"/>
      <c r="G5715"/>
      <c r="H5715"/>
      <c r="I5715"/>
      <c r="J5715" s="183"/>
      <c r="K5715"/>
      <c r="L5715" s="184"/>
      <c r="M5715" s="184"/>
      <c r="N5715" s="183"/>
    </row>
    <row r="5716" spans="1:14" x14ac:dyDescent="0.25">
      <c r="A5716"/>
      <c r="B5716"/>
      <c r="C5716"/>
      <c r="D5716"/>
      <c r="E5716"/>
      <c r="F5716"/>
      <c r="G5716"/>
      <c r="H5716"/>
      <c r="I5716"/>
      <c r="J5716" s="183"/>
      <c r="K5716"/>
      <c r="L5716" s="184"/>
      <c r="M5716" s="184"/>
      <c r="N5716" s="183"/>
    </row>
    <row r="5717" spans="1:14" x14ac:dyDescent="0.25">
      <c r="A5717"/>
      <c r="B5717"/>
      <c r="C5717"/>
      <c r="D5717"/>
      <c r="E5717"/>
      <c r="F5717"/>
      <c r="G5717"/>
      <c r="H5717"/>
      <c r="I5717"/>
      <c r="J5717" s="183"/>
      <c r="K5717"/>
      <c r="L5717" s="184"/>
      <c r="M5717" s="184"/>
      <c r="N5717" s="183"/>
    </row>
    <row r="5718" spans="1:14" x14ac:dyDescent="0.25">
      <c r="A5718"/>
      <c r="B5718"/>
      <c r="C5718"/>
      <c r="D5718"/>
      <c r="E5718"/>
      <c r="F5718"/>
      <c r="G5718"/>
      <c r="H5718"/>
      <c r="I5718"/>
      <c r="J5718" s="183"/>
      <c r="K5718"/>
      <c r="L5718" s="184"/>
      <c r="M5718" s="184"/>
      <c r="N5718" s="183"/>
    </row>
    <row r="5719" spans="1:14" x14ac:dyDescent="0.25">
      <c r="A5719"/>
      <c r="B5719"/>
      <c r="C5719"/>
      <c r="D5719"/>
      <c r="E5719"/>
      <c r="F5719"/>
      <c r="G5719"/>
      <c r="H5719"/>
      <c r="I5719"/>
      <c r="J5719" s="183"/>
      <c r="K5719"/>
      <c r="L5719" s="184"/>
      <c r="M5719" s="184"/>
      <c r="N5719" s="183"/>
    </row>
    <row r="5720" spans="1:14" x14ac:dyDescent="0.25">
      <c r="A5720"/>
      <c r="B5720"/>
      <c r="C5720"/>
      <c r="D5720"/>
      <c r="E5720"/>
      <c r="F5720"/>
      <c r="G5720"/>
      <c r="H5720"/>
      <c r="I5720"/>
      <c r="J5720" s="183"/>
      <c r="K5720"/>
      <c r="L5720" s="184"/>
      <c r="M5720" s="184"/>
      <c r="N5720" s="183"/>
    </row>
    <row r="5721" spans="1:14" x14ac:dyDescent="0.25">
      <c r="A5721"/>
      <c r="B5721"/>
      <c r="C5721"/>
      <c r="D5721"/>
      <c r="E5721"/>
      <c r="F5721"/>
      <c r="G5721"/>
      <c r="H5721"/>
      <c r="I5721"/>
      <c r="J5721" s="183"/>
      <c r="K5721"/>
      <c r="L5721" s="184"/>
      <c r="M5721" s="184"/>
      <c r="N5721" s="183"/>
    </row>
    <row r="5722" spans="1:14" x14ac:dyDescent="0.25">
      <c r="A5722"/>
      <c r="B5722"/>
      <c r="C5722"/>
      <c r="D5722"/>
      <c r="E5722"/>
      <c r="F5722"/>
      <c r="G5722"/>
      <c r="H5722"/>
      <c r="I5722"/>
      <c r="J5722" s="183"/>
      <c r="K5722"/>
      <c r="L5722" s="184"/>
      <c r="M5722" s="184"/>
      <c r="N5722" s="183"/>
    </row>
    <row r="5723" spans="1:14" x14ac:dyDescent="0.25">
      <c r="A5723"/>
      <c r="B5723"/>
      <c r="C5723"/>
      <c r="D5723"/>
      <c r="E5723"/>
      <c r="F5723"/>
      <c r="G5723"/>
      <c r="H5723"/>
      <c r="I5723"/>
      <c r="J5723" s="183"/>
      <c r="K5723"/>
      <c r="L5723" s="184"/>
      <c r="M5723" s="184"/>
      <c r="N5723" s="183"/>
    </row>
    <row r="5724" spans="1:14" x14ac:dyDescent="0.25">
      <c r="A5724"/>
      <c r="B5724"/>
      <c r="C5724"/>
      <c r="D5724"/>
      <c r="E5724"/>
      <c r="F5724"/>
      <c r="G5724"/>
      <c r="H5724"/>
      <c r="I5724"/>
      <c r="J5724" s="183"/>
      <c r="K5724"/>
      <c r="L5724" s="184"/>
      <c r="M5724" s="184"/>
      <c r="N5724" s="183"/>
    </row>
    <row r="5725" spans="1:14" x14ac:dyDescent="0.25">
      <c r="A5725"/>
      <c r="B5725"/>
      <c r="C5725"/>
      <c r="D5725"/>
      <c r="E5725"/>
      <c r="F5725"/>
      <c r="G5725"/>
      <c r="H5725"/>
      <c r="I5725"/>
      <c r="J5725" s="183"/>
      <c r="K5725"/>
      <c r="L5725" s="184"/>
      <c r="M5725" s="184"/>
      <c r="N5725" s="183"/>
    </row>
    <row r="5726" spans="1:14" x14ac:dyDescent="0.25">
      <c r="A5726"/>
      <c r="B5726"/>
      <c r="C5726"/>
      <c r="D5726"/>
      <c r="E5726"/>
      <c r="F5726"/>
      <c r="G5726"/>
      <c r="H5726"/>
      <c r="I5726"/>
      <c r="J5726" s="183"/>
      <c r="K5726"/>
      <c r="L5726" s="184"/>
      <c r="M5726" s="184"/>
      <c r="N5726" s="183"/>
    </row>
    <row r="5727" spans="1:14" x14ac:dyDescent="0.25">
      <c r="A5727"/>
      <c r="B5727"/>
      <c r="C5727"/>
      <c r="D5727"/>
      <c r="E5727"/>
      <c r="F5727"/>
      <c r="G5727"/>
      <c r="H5727"/>
      <c r="I5727"/>
      <c r="J5727" s="183"/>
      <c r="K5727"/>
      <c r="L5727" s="184"/>
      <c r="M5727" s="184"/>
      <c r="N5727" s="183"/>
    </row>
    <row r="5728" spans="1:14" x14ac:dyDescent="0.25">
      <c r="A5728"/>
      <c r="B5728"/>
      <c r="C5728"/>
      <c r="D5728"/>
      <c r="E5728"/>
      <c r="F5728"/>
      <c r="G5728"/>
      <c r="H5728"/>
      <c r="I5728"/>
      <c r="J5728" s="183"/>
      <c r="K5728"/>
      <c r="L5728" s="184"/>
      <c r="M5728" s="184"/>
      <c r="N5728" s="183"/>
    </row>
    <row r="5729" spans="1:14" x14ac:dyDescent="0.25">
      <c r="A5729"/>
      <c r="B5729"/>
      <c r="C5729"/>
      <c r="D5729"/>
      <c r="E5729"/>
      <c r="F5729"/>
      <c r="G5729"/>
      <c r="H5729"/>
      <c r="I5729"/>
      <c r="J5729" s="183"/>
      <c r="K5729"/>
      <c r="L5729" s="184"/>
      <c r="M5729" s="184"/>
      <c r="N5729" s="183"/>
    </row>
    <row r="5730" spans="1:14" x14ac:dyDescent="0.25">
      <c r="A5730"/>
      <c r="B5730"/>
      <c r="C5730"/>
      <c r="D5730"/>
      <c r="E5730"/>
      <c r="F5730"/>
      <c r="G5730"/>
      <c r="H5730"/>
      <c r="I5730"/>
      <c r="J5730" s="183"/>
      <c r="K5730"/>
      <c r="L5730" s="184"/>
      <c r="M5730" s="184"/>
      <c r="N5730" s="183"/>
    </row>
    <row r="5731" spans="1:14" x14ac:dyDescent="0.25">
      <c r="A5731"/>
      <c r="B5731"/>
      <c r="C5731"/>
      <c r="D5731"/>
      <c r="E5731"/>
      <c r="F5731"/>
      <c r="G5731"/>
      <c r="H5731"/>
      <c r="I5731"/>
      <c r="J5731" s="183"/>
      <c r="K5731"/>
      <c r="L5731" s="184"/>
      <c r="M5731" s="184"/>
      <c r="N5731" s="183"/>
    </row>
    <row r="5732" spans="1:14" x14ac:dyDescent="0.25">
      <c r="A5732"/>
      <c r="B5732"/>
      <c r="C5732"/>
      <c r="D5732"/>
      <c r="E5732"/>
      <c r="F5732"/>
      <c r="G5732"/>
      <c r="H5732"/>
      <c r="I5732"/>
      <c r="J5732" s="183"/>
      <c r="K5732"/>
      <c r="L5732" s="184"/>
      <c r="M5732" s="184"/>
      <c r="N5732" s="183"/>
    </row>
    <row r="5733" spans="1:14" x14ac:dyDescent="0.25">
      <c r="A5733"/>
      <c r="B5733"/>
      <c r="C5733"/>
      <c r="D5733"/>
      <c r="E5733"/>
      <c r="F5733"/>
      <c r="G5733"/>
      <c r="H5733"/>
      <c r="I5733"/>
      <c r="J5733" s="183"/>
      <c r="K5733"/>
      <c r="L5733" s="184"/>
      <c r="M5733" s="184"/>
      <c r="N5733" s="183"/>
    </row>
    <row r="5734" spans="1:14" x14ac:dyDescent="0.25">
      <c r="A5734"/>
      <c r="B5734"/>
      <c r="C5734"/>
      <c r="D5734"/>
      <c r="E5734"/>
      <c r="F5734"/>
      <c r="G5734"/>
      <c r="H5734"/>
      <c r="I5734"/>
      <c r="J5734" s="183"/>
      <c r="K5734"/>
      <c r="L5734" s="184"/>
      <c r="M5734" s="184"/>
      <c r="N5734" s="183"/>
    </row>
    <row r="5735" spans="1:14" x14ac:dyDescent="0.25">
      <c r="A5735"/>
      <c r="B5735"/>
      <c r="C5735"/>
      <c r="D5735"/>
      <c r="E5735"/>
      <c r="F5735"/>
      <c r="G5735"/>
      <c r="H5735"/>
      <c r="I5735"/>
      <c r="J5735" s="183"/>
      <c r="K5735"/>
      <c r="L5735" s="184"/>
      <c r="M5735" s="184"/>
      <c r="N5735" s="183"/>
    </row>
    <row r="5736" spans="1:14" x14ac:dyDescent="0.25">
      <c r="A5736"/>
      <c r="B5736"/>
      <c r="C5736"/>
      <c r="D5736"/>
      <c r="E5736"/>
      <c r="F5736"/>
      <c r="G5736"/>
      <c r="H5736"/>
      <c r="I5736"/>
      <c r="J5736" s="183"/>
      <c r="K5736"/>
      <c r="L5736" s="184"/>
      <c r="M5736" s="184"/>
      <c r="N5736" s="183"/>
    </row>
    <row r="5737" spans="1:14" x14ac:dyDescent="0.25">
      <c r="A5737"/>
      <c r="B5737"/>
      <c r="C5737"/>
      <c r="D5737"/>
      <c r="E5737"/>
      <c r="F5737"/>
      <c r="G5737"/>
      <c r="H5737"/>
      <c r="I5737"/>
      <c r="J5737" s="183"/>
      <c r="K5737"/>
      <c r="L5737" s="184"/>
      <c r="M5737" s="184"/>
      <c r="N5737" s="183"/>
    </row>
    <row r="5738" spans="1:14" x14ac:dyDescent="0.25">
      <c r="A5738"/>
      <c r="B5738"/>
      <c r="C5738"/>
      <c r="D5738"/>
      <c r="E5738"/>
      <c r="F5738"/>
      <c r="G5738"/>
      <c r="H5738"/>
      <c r="I5738"/>
      <c r="J5738" s="183"/>
      <c r="K5738"/>
      <c r="L5738" s="184"/>
      <c r="M5738" s="184"/>
      <c r="N5738" s="183"/>
    </row>
    <row r="5739" spans="1:14" x14ac:dyDescent="0.25">
      <c r="A5739"/>
      <c r="B5739"/>
      <c r="C5739"/>
      <c r="D5739"/>
      <c r="E5739"/>
      <c r="F5739"/>
      <c r="G5739"/>
      <c r="H5739"/>
      <c r="I5739"/>
      <c r="J5739" s="183"/>
      <c r="K5739"/>
      <c r="L5739" s="184"/>
      <c r="M5739" s="184"/>
      <c r="N5739" s="183"/>
    </row>
    <row r="5740" spans="1:14" x14ac:dyDescent="0.25">
      <c r="A5740"/>
      <c r="B5740"/>
      <c r="C5740"/>
      <c r="D5740"/>
      <c r="E5740"/>
      <c r="F5740"/>
      <c r="G5740"/>
      <c r="H5740"/>
      <c r="I5740"/>
      <c r="J5740" s="183"/>
      <c r="K5740"/>
      <c r="L5740" s="184"/>
      <c r="M5740" s="184"/>
      <c r="N5740" s="183"/>
    </row>
    <row r="5741" spans="1:14" x14ac:dyDescent="0.25">
      <c r="A5741"/>
      <c r="B5741"/>
      <c r="C5741"/>
      <c r="D5741"/>
      <c r="E5741"/>
      <c r="F5741"/>
      <c r="G5741"/>
      <c r="H5741"/>
      <c r="I5741"/>
      <c r="J5741" s="183"/>
      <c r="K5741"/>
      <c r="L5741" s="184"/>
      <c r="M5741" s="184"/>
      <c r="N5741" s="183"/>
    </row>
    <row r="5742" spans="1:14" x14ac:dyDescent="0.25">
      <c r="A5742"/>
      <c r="B5742"/>
      <c r="C5742"/>
      <c r="D5742"/>
      <c r="E5742"/>
      <c r="F5742"/>
      <c r="G5742"/>
      <c r="H5742"/>
      <c r="I5742"/>
      <c r="J5742" s="183"/>
      <c r="K5742"/>
      <c r="L5742" s="184"/>
      <c r="M5742" s="184"/>
      <c r="N5742" s="183"/>
    </row>
    <row r="5743" spans="1:14" x14ac:dyDescent="0.25">
      <c r="A5743"/>
      <c r="B5743"/>
      <c r="C5743"/>
      <c r="D5743"/>
      <c r="E5743"/>
      <c r="F5743"/>
      <c r="G5743"/>
      <c r="H5743"/>
      <c r="I5743"/>
      <c r="J5743" s="183"/>
      <c r="K5743"/>
      <c r="L5743" s="184"/>
      <c r="M5743" s="184"/>
      <c r="N5743" s="183"/>
    </row>
    <row r="5744" spans="1:14" x14ac:dyDescent="0.25">
      <c r="A5744"/>
      <c r="B5744"/>
      <c r="C5744"/>
      <c r="D5744"/>
      <c r="E5744"/>
      <c r="F5744"/>
      <c r="G5744"/>
      <c r="H5744"/>
      <c r="I5744"/>
      <c r="J5744" s="183"/>
      <c r="K5744"/>
      <c r="L5744" s="184"/>
      <c r="M5744" s="184"/>
      <c r="N5744" s="183"/>
    </row>
    <row r="5745" spans="1:14" x14ac:dyDescent="0.25">
      <c r="A5745"/>
      <c r="B5745"/>
      <c r="C5745"/>
      <c r="D5745"/>
      <c r="E5745"/>
      <c r="F5745"/>
      <c r="G5745"/>
      <c r="H5745"/>
      <c r="I5745"/>
      <c r="J5745" s="183"/>
      <c r="K5745"/>
      <c r="L5745" s="184"/>
      <c r="M5745" s="184"/>
      <c r="N5745" s="183"/>
    </row>
    <row r="5746" spans="1:14" x14ac:dyDescent="0.25">
      <c r="A5746"/>
      <c r="B5746"/>
      <c r="C5746"/>
      <c r="D5746"/>
      <c r="E5746"/>
      <c r="F5746"/>
      <c r="G5746"/>
      <c r="H5746"/>
      <c r="I5746"/>
      <c r="J5746" s="183"/>
      <c r="K5746"/>
      <c r="L5746" s="184"/>
      <c r="M5746" s="184"/>
      <c r="N5746" s="183"/>
    </row>
    <row r="5747" spans="1:14" x14ac:dyDescent="0.25">
      <c r="A5747"/>
      <c r="B5747"/>
      <c r="C5747"/>
      <c r="D5747"/>
      <c r="E5747"/>
      <c r="F5747"/>
      <c r="G5747"/>
      <c r="H5747"/>
      <c r="I5747"/>
      <c r="J5747" s="183"/>
      <c r="K5747"/>
      <c r="L5747" s="184"/>
      <c r="M5747" s="184"/>
      <c r="N5747" s="183"/>
    </row>
    <row r="5748" spans="1:14" x14ac:dyDescent="0.25">
      <c r="A5748"/>
      <c r="B5748"/>
      <c r="C5748"/>
      <c r="D5748"/>
      <c r="E5748"/>
      <c r="F5748"/>
      <c r="G5748"/>
      <c r="H5748"/>
      <c r="I5748"/>
      <c r="J5748" s="183"/>
      <c r="K5748"/>
      <c r="L5748" s="184"/>
      <c r="M5748" s="184"/>
      <c r="N5748" s="183"/>
    </row>
    <row r="5749" spans="1:14" x14ac:dyDescent="0.25">
      <c r="A5749"/>
      <c r="B5749"/>
      <c r="C5749"/>
      <c r="D5749"/>
      <c r="E5749"/>
      <c r="F5749"/>
      <c r="G5749"/>
      <c r="H5749"/>
      <c r="I5749"/>
      <c r="J5749" s="183"/>
      <c r="K5749"/>
      <c r="L5749" s="184"/>
      <c r="M5749" s="184"/>
      <c r="N5749" s="183"/>
    </row>
    <row r="5750" spans="1:14" x14ac:dyDescent="0.25">
      <c r="A5750"/>
      <c r="B5750"/>
      <c r="C5750"/>
      <c r="D5750"/>
      <c r="E5750"/>
      <c r="F5750"/>
      <c r="G5750"/>
      <c r="H5750"/>
      <c r="I5750"/>
      <c r="J5750" s="183"/>
      <c r="K5750"/>
      <c r="L5750" s="184"/>
      <c r="M5750" s="184"/>
      <c r="N5750" s="183"/>
    </row>
    <row r="5751" spans="1:14" x14ac:dyDescent="0.25">
      <c r="A5751"/>
      <c r="B5751"/>
      <c r="C5751"/>
      <c r="D5751"/>
      <c r="E5751"/>
      <c r="F5751"/>
      <c r="G5751"/>
      <c r="H5751"/>
      <c r="I5751"/>
      <c r="J5751" s="183"/>
      <c r="K5751"/>
      <c r="L5751" s="184"/>
      <c r="M5751" s="184"/>
      <c r="N5751" s="183"/>
    </row>
    <row r="5752" spans="1:14" x14ac:dyDescent="0.25">
      <c r="A5752"/>
      <c r="B5752"/>
      <c r="C5752"/>
      <c r="D5752"/>
      <c r="E5752"/>
      <c r="F5752"/>
      <c r="G5752"/>
      <c r="H5752"/>
      <c r="I5752"/>
      <c r="J5752" s="183"/>
      <c r="K5752"/>
      <c r="L5752" s="184"/>
      <c r="M5752" s="184"/>
      <c r="N5752" s="183"/>
    </row>
    <row r="5753" spans="1:14" x14ac:dyDescent="0.25">
      <c r="A5753"/>
      <c r="B5753"/>
      <c r="C5753"/>
      <c r="D5753"/>
      <c r="E5753"/>
      <c r="F5753"/>
      <c r="G5753"/>
      <c r="H5753"/>
      <c r="I5753"/>
      <c r="J5753" s="183"/>
      <c r="K5753"/>
      <c r="L5753" s="184"/>
      <c r="M5753" s="184"/>
      <c r="N5753" s="183"/>
    </row>
    <row r="5754" spans="1:14" x14ac:dyDescent="0.25">
      <c r="A5754"/>
      <c r="B5754"/>
      <c r="C5754"/>
      <c r="D5754"/>
      <c r="E5754"/>
      <c r="F5754"/>
      <c r="G5754"/>
      <c r="H5754"/>
      <c r="I5754"/>
      <c r="J5754" s="183"/>
      <c r="K5754"/>
      <c r="L5754" s="184"/>
      <c r="M5754" s="184"/>
      <c r="N5754" s="183"/>
    </row>
    <row r="5755" spans="1:14" x14ac:dyDescent="0.25">
      <c r="A5755"/>
      <c r="B5755"/>
      <c r="C5755"/>
      <c r="D5755"/>
      <c r="E5755"/>
      <c r="F5755"/>
      <c r="G5755"/>
      <c r="H5755"/>
      <c r="I5755"/>
      <c r="J5755" s="183"/>
      <c r="K5755"/>
      <c r="L5755" s="184"/>
      <c r="M5755" s="184"/>
      <c r="N5755" s="183"/>
    </row>
    <row r="5756" spans="1:14" x14ac:dyDescent="0.25">
      <c r="A5756"/>
      <c r="B5756"/>
      <c r="C5756"/>
      <c r="D5756"/>
      <c r="E5756"/>
      <c r="F5756"/>
      <c r="G5756"/>
      <c r="H5756"/>
      <c r="I5756"/>
      <c r="J5756" s="183"/>
      <c r="K5756"/>
      <c r="L5756" s="184"/>
      <c r="M5756" s="184"/>
      <c r="N5756" s="183"/>
    </row>
    <row r="5757" spans="1:14" x14ac:dyDescent="0.25">
      <c r="A5757"/>
      <c r="B5757"/>
      <c r="C5757"/>
      <c r="D5757"/>
      <c r="E5757"/>
      <c r="F5757"/>
      <c r="G5757"/>
      <c r="H5757"/>
      <c r="I5757"/>
      <c r="J5757" s="183"/>
      <c r="K5757"/>
      <c r="L5757" s="184"/>
      <c r="M5757" s="184"/>
      <c r="N5757" s="183"/>
    </row>
    <row r="5758" spans="1:14" x14ac:dyDescent="0.25">
      <c r="A5758"/>
      <c r="B5758"/>
      <c r="C5758"/>
      <c r="D5758"/>
      <c r="E5758"/>
      <c r="F5758"/>
      <c r="G5758"/>
      <c r="H5758"/>
      <c r="I5758"/>
      <c r="J5758" s="183"/>
      <c r="K5758"/>
      <c r="L5758" s="184"/>
      <c r="M5758" s="184"/>
      <c r="N5758" s="183"/>
    </row>
    <row r="5759" spans="1:14" x14ac:dyDescent="0.25">
      <c r="A5759"/>
      <c r="B5759"/>
      <c r="C5759"/>
      <c r="D5759"/>
      <c r="E5759"/>
      <c r="F5759"/>
      <c r="G5759"/>
      <c r="H5759"/>
      <c r="I5759"/>
      <c r="J5759" s="183"/>
      <c r="K5759"/>
      <c r="L5759" s="184"/>
      <c r="M5759" s="184"/>
      <c r="N5759" s="183"/>
    </row>
    <row r="5760" spans="1:14" x14ac:dyDescent="0.25">
      <c r="A5760"/>
      <c r="B5760"/>
      <c r="C5760"/>
      <c r="D5760"/>
      <c r="E5760"/>
      <c r="F5760"/>
      <c r="G5760"/>
      <c r="H5760"/>
      <c r="I5760"/>
      <c r="J5760" s="183"/>
      <c r="K5760"/>
      <c r="L5760" s="184"/>
      <c r="M5760" s="184"/>
      <c r="N5760" s="183"/>
    </row>
    <row r="5761" spans="1:14" x14ac:dyDescent="0.25">
      <c r="A5761"/>
      <c r="B5761"/>
      <c r="C5761"/>
      <c r="D5761"/>
      <c r="E5761"/>
      <c r="F5761"/>
      <c r="G5761"/>
      <c r="H5761"/>
      <c r="I5761"/>
      <c r="J5761" s="183"/>
      <c r="K5761"/>
      <c r="L5761" s="184"/>
      <c r="M5761" s="184"/>
      <c r="N5761" s="183"/>
    </row>
    <row r="5762" spans="1:14" x14ac:dyDescent="0.25">
      <c r="A5762"/>
      <c r="B5762"/>
      <c r="C5762"/>
      <c r="D5762"/>
      <c r="E5762"/>
      <c r="F5762"/>
      <c r="G5762"/>
      <c r="H5762"/>
      <c r="I5762"/>
      <c r="J5762" s="183"/>
      <c r="K5762"/>
      <c r="L5762" s="184"/>
      <c r="M5762" s="184"/>
      <c r="N5762" s="183"/>
    </row>
    <row r="5763" spans="1:14" x14ac:dyDescent="0.25">
      <c r="A5763"/>
      <c r="B5763"/>
      <c r="C5763"/>
      <c r="D5763"/>
      <c r="E5763"/>
      <c r="F5763"/>
      <c r="G5763"/>
      <c r="H5763"/>
      <c r="I5763"/>
      <c r="J5763" s="183"/>
      <c r="K5763"/>
      <c r="L5763" s="184"/>
      <c r="M5763" s="184"/>
      <c r="N5763" s="183"/>
    </row>
    <row r="5764" spans="1:14" x14ac:dyDescent="0.25">
      <c r="A5764"/>
      <c r="B5764"/>
      <c r="C5764"/>
      <c r="D5764"/>
      <c r="E5764"/>
      <c r="F5764"/>
      <c r="G5764"/>
      <c r="H5764"/>
      <c r="I5764"/>
      <c r="J5764" s="183"/>
      <c r="K5764"/>
      <c r="L5764" s="184"/>
      <c r="M5764" s="184"/>
      <c r="N5764" s="183"/>
    </row>
    <row r="5765" spans="1:14" x14ac:dyDescent="0.25">
      <c r="A5765"/>
      <c r="B5765"/>
      <c r="C5765"/>
      <c r="D5765"/>
      <c r="E5765"/>
      <c r="F5765"/>
      <c r="G5765"/>
      <c r="H5765"/>
      <c r="I5765"/>
      <c r="J5765" s="183"/>
      <c r="K5765"/>
      <c r="L5765" s="184"/>
      <c r="M5765" s="184"/>
      <c r="N5765" s="183"/>
    </row>
    <row r="5766" spans="1:14" x14ac:dyDescent="0.25">
      <c r="A5766"/>
      <c r="B5766"/>
      <c r="C5766"/>
      <c r="D5766"/>
      <c r="E5766"/>
      <c r="F5766"/>
      <c r="G5766"/>
      <c r="H5766"/>
      <c r="I5766"/>
      <c r="J5766" s="183"/>
      <c r="K5766"/>
      <c r="L5766" s="184"/>
      <c r="M5766" s="184"/>
      <c r="N5766" s="183"/>
    </row>
    <row r="5767" spans="1:14" x14ac:dyDescent="0.25">
      <c r="A5767"/>
      <c r="B5767"/>
      <c r="C5767"/>
      <c r="D5767"/>
      <c r="E5767"/>
      <c r="F5767"/>
      <c r="G5767"/>
      <c r="H5767"/>
      <c r="I5767"/>
      <c r="J5767" s="183"/>
      <c r="K5767"/>
      <c r="L5767" s="184"/>
      <c r="M5767" s="184"/>
      <c r="N5767" s="183"/>
    </row>
    <row r="5768" spans="1:14" x14ac:dyDescent="0.25">
      <c r="A5768"/>
      <c r="B5768"/>
      <c r="C5768"/>
      <c r="D5768"/>
      <c r="E5768"/>
      <c r="F5768"/>
      <c r="G5768"/>
      <c r="H5768"/>
      <c r="I5768"/>
      <c r="J5768" s="183"/>
      <c r="K5768"/>
      <c r="L5768" s="184"/>
      <c r="M5768" s="184"/>
      <c r="N5768" s="183"/>
    </row>
    <row r="5769" spans="1:14" x14ac:dyDescent="0.25">
      <c r="A5769"/>
      <c r="B5769"/>
      <c r="C5769"/>
      <c r="D5769"/>
      <c r="E5769"/>
      <c r="F5769"/>
      <c r="G5769"/>
      <c r="H5769"/>
      <c r="I5769"/>
      <c r="J5769" s="183"/>
      <c r="K5769"/>
      <c r="L5769" s="184"/>
      <c r="M5769" s="184"/>
      <c r="N5769" s="183"/>
    </row>
    <row r="5770" spans="1:14" x14ac:dyDescent="0.25">
      <c r="A5770"/>
      <c r="B5770"/>
      <c r="C5770"/>
      <c r="D5770"/>
      <c r="E5770"/>
      <c r="F5770"/>
      <c r="G5770"/>
      <c r="H5770"/>
      <c r="I5770"/>
      <c r="J5770" s="183"/>
      <c r="K5770"/>
      <c r="L5770" s="184"/>
      <c r="M5770" s="184"/>
      <c r="N5770" s="183"/>
    </row>
    <row r="5771" spans="1:14" x14ac:dyDescent="0.25">
      <c r="A5771"/>
      <c r="B5771"/>
      <c r="C5771"/>
      <c r="D5771"/>
      <c r="E5771"/>
      <c r="F5771"/>
      <c r="G5771"/>
      <c r="H5771"/>
      <c r="I5771"/>
      <c r="J5771" s="183"/>
      <c r="K5771"/>
      <c r="L5771" s="184"/>
      <c r="M5771" s="184"/>
      <c r="N5771" s="183"/>
    </row>
    <row r="5772" spans="1:14" x14ac:dyDescent="0.25">
      <c r="A5772"/>
      <c r="B5772"/>
      <c r="C5772"/>
      <c r="D5772"/>
      <c r="E5772"/>
      <c r="F5772"/>
      <c r="G5772"/>
      <c r="H5772"/>
      <c r="I5772"/>
      <c r="J5772" s="183"/>
      <c r="K5772"/>
      <c r="L5772" s="184"/>
      <c r="M5772" s="184"/>
      <c r="N5772" s="183"/>
    </row>
    <row r="5773" spans="1:14" x14ac:dyDescent="0.25">
      <c r="A5773"/>
      <c r="B5773"/>
      <c r="C5773"/>
      <c r="D5773"/>
      <c r="E5773"/>
      <c r="F5773"/>
      <c r="G5773"/>
      <c r="H5773"/>
      <c r="I5773"/>
      <c r="J5773" s="183"/>
      <c r="K5773"/>
      <c r="L5773" s="184"/>
      <c r="M5773" s="184"/>
      <c r="N5773" s="183"/>
    </row>
    <row r="5774" spans="1:14" x14ac:dyDescent="0.25">
      <c r="A5774"/>
      <c r="B5774"/>
      <c r="C5774"/>
      <c r="D5774"/>
      <c r="E5774"/>
      <c r="F5774"/>
      <c r="G5774"/>
      <c r="H5774"/>
      <c r="I5774"/>
      <c r="J5774" s="183"/>
      <c r="K5774"/>
      <c r="L5774" s="184"/>
      <c r="M5774" s="184"/>
      <c r="N5774" s="183"/>
    </row>
    <row r="5775" spans="1:14" x14ac:dyDescent="0.25">
      <c r="A5775"/>
      <c r="B5775"/>
      <c r="C5775"/>
      <c r="D5775"/>
      <c r="E5775"/>
      <c r="F5775"/>
      <c r="G5775"/>
      <c r="H5775"/>
      <c r="I5775"/>
      <c r="J5775" s="183"/>
      <c r="K5775"/>
      <c r="L5775" s="184"/>
      <c r="M5775" s="184"/>
      <c r="N5775" s="183"/>
    </row>
    <row r="5776" spans="1:14" x14ac:dyDescent="0.25">
      <c r="A5776"/>
      <c r="B5776"/>
      <c r="C5776"/>
      <c r="D5776"/>
      <c r="E5776"/>
      <c r="F5776"/>
      <c r="G5776"/>
      <c r="H5776"/>
      <c r="I5776"/>
      <c r="J5776" s="183"/>
      <c r="K5776"/>
      <c r="L5776" s="184"/>
      <c r="M5776" s="184"/>
      <c r="N5776" s="183"/>
    </row>
    <row r="5777" spans="1:14" x14ac:dyDescent="0.25">
      <c r="A5777"/>
      <c r="B5777"/>
      <c r="C5777"/>
      <c r="D5777"/>
      <c r="E5777"/>
      <c r="F5777"/>
      <c r="G5777"/>
      <c r="H5777"/>
      <c r="I5777"/>
      <c r="J5777" s="183"/>
      <c r="K5777"/>
      <c r="L5777" s="184"/>
      <c r="M5777" s="184"/>
      <c r="N5777" s="183"/>
    </row>
    <row r="5778" spans="1:14" x14ac:dyDescent="0.25">
      <c r="A5778"/>
      <c r="B5778"/>
      <c r="C5778"/>
      <c r="D5778"/>
      <c r="E5778"/>
      <c r="F5778"/>
      <c r="G5778"/>
      <c r="H5778"/>
      <c r="I5778"/>
      <c r="J5778" s="183"/>
      <c r="K5778"/>
      <c r="L5778" s="184"/>
      <c r="M5778" s="184"/>
      <c r="N5778" s="183"/>
    </row>
    <row r="5779" spans="1:14" x14ac:dyDescent="0.25">
      <c r="A5779"/>
      <c r="B5779"/>
      <c r="C5779"/>
      <c r="D5779"/>
      <c r="E5779"/>
      <c r="F5779"/>
      <c r="G5779"/>
      <c r="H5779"/>
      <c r="I5779"/>
      <c r="J5779" s="183"/>
      <c r="K5779"/>
      <c r="L5779" s="184"/>
      <c r="M5779" s="184"/>
      <c r="N5779" s="183"/>
    </row>
    <row r="5780" spans="1:14" x14ac:dyDescent="0.25">
      <c r="A5780"/>
      <c r="B5780"/>
      <c r="C5780"/>
      <c r="D5780"/>
      <c r="E5780"/>
      <c r="F5780"/>
      <c r="G5780"/>
      <c r="H5780"/>
      <c r="I5780"/>
      <c r="J5780" s="183"/>
      <c r="K5780"/>
      <c r="L5780" s="184"/>
      <c r="M5780" s="184"/>
      <c r="N5780" s="183"/>
    </row>
    <row r="5781" spans="1:14" x14ac:dyDescent="0.25">
      <c r="A5781"/>
      <c r="B5781"/>
      <c r="C5781"/>
      <c r="D5781"/>
      <c r="E5781"/>
      <c r="F5781"/>
      <c r="G5781"/>
      <c r="H5781"/>
      <c r="I5781"/>
      <c r="J5781" s="183"/>
      <c r="K5781"/>
      <c r="L5781" s="184"/>
      <c r="M5781" s="184"/>
      <c r="N5781" s="183"/>
    </row>
    <row r="5782" spans="1:14" x14ac:dyDescent="0.25">
      <c r="A5782"/>
      <c r="B5782"/>
      <c r="C5782"/>
      <c r="D5782"/>
      <c r="E5782"/>
      <c r="F5782"/>
      <c r="G5782"/>
      <c r="H5782"/>
      <c r="I5782"/>
      <c r="J5782" s="183"/>
      <c r="K5782"/>
      <c r="L5782" s="184"/>
      <c r="M5782" s="184"/>
      <c r="N5782" s="183"/>
    </row>
    <row r="5783" spans="1:14" x14ac:dyDescent="0.25">
      <c r="A5783"/>
      <c r="B5783"/>
      <c r="C5783"/>
      <c r="D5783"/>
      <c r="E5783"/>
      <c r="F5783"/>
      <c r="G5783"/>
      <c r="H5783"/>
      <c r="I5783"/>
      <c r="J5783" s="183"/>
      <c r="K5783"/>
      <c r="L5783" s="184"/>
      <c r="M5783" s="184"/>
      <c r="N5783" s="183"/>
    </row>
    <row r="5784" spans="1:14" x14ac:dyDescent="0.25">
      <c r="A5784"/>
      <c r="B5784"/>
      <c r="C5784"/>
      <c r="D5784"/>
      <c r="E5784"/>
      <c r="F5784"/>
      <c r="G5784"/>
      <c r="H5784"/>
      <c r="I5784"/>
      <c r="J5784" s="183"/>
      <c r="K5784"/>
      <c r="L5784" s="184"/>
      <c r="M5784" s="184"/>
      <c r="N5784" s="183"/>
    </row>
    <row r="5785" spans="1:14" x14ac:dyDescent="0.25">
      <c r="A5785"/>
      <c r="B5785"/>
      <c r="C5785"/>
      <c r="D5785"/>
      <c r="E5785"/>
      <c r="F5785"/>
      <c r="G5785"/>
      <c r="H5785"/>
      <c r="I5785"/>
      <c r="J5785" s="183"/>
      <c r="K5785"/>
      <c r="L5785" s="184"/>
      <c r="M5785" s="184"/>
      <c r="N5785" s="183"/>
    </row>
    <row r="5786" spans="1:14" x14ac:dyDescent="0.25">
      <c r="A5786"/>
      <c r="B5786"/>
      <c r="C5786"/>
      <c r="D5786"/>
      <c r="E5786"/>
      <c r="F5786"/>
      <c r="G5786"/>
      <c r="H5786"/>
      <c r="I5786"/>
      <c r="J5786" s="183"/>
      <c r="K5786"/>
      <c r="L5786" s="184"/>
      <c r="M5786" s="184"/>
      <c r="N5786" s="183"/>
    </row>
    <row r="5787" spans="1:14" x14ac:dyDescent="0.25">
      <c r="A5787"/>
      <c r="B5787"/>
      <c r="C5787"/>
      <c r="D5787"/>
      <c r="E5787"/>
      <c r="F5787"/>
      <c r="G5787"/>
      <c r="H5787"/>
      <c r="I5787"/>
      <c r="J5787" s="183"/>
      <c r="K5787"/>
      <c r="L5787" s="184"/>
      <c r="M5787" s="184"/>
      <c r="N5787" s="183"/>
    </row>
    <row r="5788" spans="1:14" x14ac:dyDescent="0.25">
      <c r="A5788"/>
      <c r="B5788"/>
      <c r="C5788"/>
      <c r="D5788"/>
      <c r="E5788"/>
      <c r="F5788"/>
      <c r="G5788"/>
      <c r="H5788"/>
      <c r="I5788"/>
      <c r="J5788" s="183"/>
      <c r="K5788"/>
      <c r="L5788" s="184"/>
      <c r="M5788" s="184"/>
      <c r="N5788" s="183"/>
    </row>
    <row r="5789" spans="1:14" x14ac:dyDescent="0.25">
      <c r="A5789"/>
      <c r="B5789"/>
      <c r="C5789"/>
      <c r="D5789"/>
      <c r="E5789"/>
      <c r="F5789"/>
      <c r="G5789"/>
      <c r="H5789"/>
      <c r="I5789"/>
      <c r="J5789" s="183"/>
      <c r="K5789"/>
      <c r="L5789" s="184"/>
      <c r="M5789" s="184"/>
      <c r="N5789" s="183"/>
    </row>
    <row r="5790" spans="1:14" x14ac:dyDescent="0.25">
      <c r="A5790"/>
      <c r="B5790"/>
      <c r="C5790"/>
      <c r="D5790"/>
      <c r="E5790"/>
      <c r="F5790"/>
      <c r="G5790"/>
      <c r="H5790"/>
      <c r="I5790"/>
      <c r="J5790" s="183"/>
      <c r="K5790"/>
      <c r="L5790" s="184"/>
      <c r="M5790" s="184"/>
      <c r="N5790" s="183"/>
    </row>
    <row r="5791" spans="1:14" x14ac:dyDescent="0.25">
      <c r="A5791"/>
      <c r="B5791"/>
      <c r="C5791"/>
      <c r="D5791"/>
      <c r="E5791"/>
      <c r="F5791"/>
      <c r="G5791"/>
      <c r="H5791"/>
      <c r="I5791"/>
      <c r="J5791" s="183"/>
      <c r="K5791"/>
      <c r="L5791" s="184"/>
      <c r="M5791" s="184"/>
      <c r="N5791" s="183"/>
    </row>
    <row r="5792" spans="1:14" x14ac:dyDescent="0.25">
      <c r="A5792"/>
      <c r="B5792"/>
      <c r="C5792"/>
      <c r="D5792"/>
      <c r="E5792"/>
      <c r="F5792"/>
      <c r="G5792"/>
      <c r="H5792"/>
      <c r="I5792"/>
      <c r="J5792" s="183"/>
      <c r="K5792"/>
      <c r="L5792" s="184"/>
      <c r="M5792" s="184"/>
      <c r="N5792" s="183"/>
    </row>
    <row r="5793" spans="1:14" x14ac:dyDescent="0.25">
      <c r="A5793"/>
      <c r="B5793"/>
      <c r="C5793"/>
      <c r="D5793"/>
      <c r="E5793"/>
      <c r="F5793"/>
      <c r="G5793"/>
      <c r="H5793"/>
      <c r="I5793"/>
      <c r="J5793" s="183"/>
      <c r="K5793"/>
      <c r="L5793" s="184"/>
      <c r="M5793" s="184"/>
      <c r="N5793" s="183"/>
    </row>
    <row r="5794" spans="1:14" x14ac:dyDescent="0.25">
      <c r="A5794"/>
      <c r="B5794"/>
      <c r="C5794"/>
      <c r="D5794"/>
      <c r="E5794"/>
      <c r="F5794"/>
      <c r="G5794"/>
      <c r="H5794"/>
      <c r="I5794"/>
      <c r="J5794" s="183"/>
      <c r="K5794"/>
      <c r="L5794" s="184"/>
      <c r="M5794" s="184"/>
      <c r="N5794" s="183"/>
    </row>
    <row r="5795" spans="1:14" x14ac:dyDescent="0.25">
      <c r="A5795"/>
      <c r="B5795"/>
      <c r="C5795"/>
      <c r="D5795"/>
      <c r="E5795"/>
      <c r="F5795"/>
      <c r="G5795"/>
      <c r="H5795"/>
      <c r="I5795"/>
      <c r="J5795" s="183"/>
      <c r="K5795"/>
      <c r="L5795" s="184"/>
      <c r="M5795" s="184"/>
      <c r="N5795" s="183"/>
    </row>
    <row r="5796" spans="1:14" x14ac:dyDescent="0.25">
      <c r="A5796"/>
      <c r="B5796"/>
      <c r="C5796"/>
      <c r="D5796"/>
      <c r="E5796"/>
      <c r="F5796"/>
      <c r="G5796"/>
      <c r="H5796"/>
      <c r="I5796"/>
      <c r="J5796" s="183"/>
      <c r="K5796"/>
      <c r="L5796" s="184"/>
      <c r="M5796" s="184"/>
      <c r="N5796" s="183"/>
    </row>
    <row r="5797" spans="1:14" x14ac:dyDescent="0.25">
      <c r="A5797"/>
      <c r="B5797"/>
      <c r="C5797"/>
      <c r="D5797"/>
      <c r="E5797"/>
      <c r="F5797"/>
      <c r="G5797"/>
      <c r="H5797"/>
      <c r="I5797"/>
      <c r="J5797" s="183"/>
      <c r="K5797"/>
      <c r="L5797" s="184"/>
      <c r="M5797" s="184"/>
      <c r="N5797" s="183"/>
    </row>
    <row r="5798" spans="1:14" x14ac:dyDescent="0.25">
      <c r="A5798"/>
      <c r="B5798"/>
      <c r="C5798"/>
      <c r="D5798"/>
      <c r="E5798"/>
      <c r="F5798"/>
      <c r="G5798"/>
      <c r="H5798"/>
      <c r="I5798"/>
      <c r="J5798" s="183"/>
      <c r="K5798"/>
      <c r="L5798" s="184"/>
      <c r="M5798" s="184"/>
      <c r="N5798" s="183"/>
    </row>
    <row r="5799" spans="1:14" x14ac:dyDescent="0.25">
      <c r="A5799"/>
      <c r="B5799"/>
      <c r="C5799"/>
      <c r="D5799"/>
      <c r="E5799"/>
      <c r="F5799"/>
      <c r="G5799"/>
      <c r="H5799"/>
      <c r="I5799"/>
      <c r="J5799" s="183"/>
      <c r="K5799"/>
      <c r="L5799" s="184"/>
      <c r="M5799" s="184"/>
      <c r="N5799" s="183"/>
    </row>
    <row r="5800" spans="1:14" x14ac:dyDescent="0.25">
      <c r="A5800"/>
      <c r="B5800"/>
      <c r="C5800"/>
      <c r="D5800"/>
      <c r="E5800"/>
      <c r="F5800"/>
      <c r="G5800"/>
      <c r="H5800"/>
      <c r="I5800"/>
      <c r="J5800" s="183"/>
      <c r="K5800"/>
      <c r="L5800" s="184"/>
      <c r="M5800" s="184"/>
      <c r="N5800" s="183"/>
    </row>
    <row r="5801" spans="1:14" x14ac:dyDescent="0.25">
      <c r="A5801"/>
      <c r="B5801"/>
      <c r="C5801"/>
      <c r="D5801"/>
      <c r="E5801"/>
      <c r="F5801"/>
      <c r="G5801"/>
      <c r="H5801"/>
      <c r="I5801"/>
      <c r="J5801" s="183"/>
      <c r="K5801"/>
      <c r="L5801" s="184"/>
      <c r="M5801" s="184"/>
      <c r="N5801" s="183"/>
    </row>
    <row r="5802" spans="1:14" x14ac:dyDescent="0.25">
      <c r="A5802"/>
      <c r="B5802"/>
      <c r="C5802"/>
      <c r="D5802"/>
      <c r="E5802"/>
      <c r="F5802"/>
      <c r="G5802"/>
      <c r="H5802"/>
      <c r="I5802"/>
      <c r="J5802" s="183"/>
      <c r="K5802"/>
      <c r="L5802" s="184"/>
      <c r="M5802" s="184"/>
      <c r="N5802" s="183"/>
    </row>
    <row r="5803" spans="1:14" x14ac:dyDescent="0.25">
      <c r="A5803"/>
      <c r="B5803"/>
      <c r="C5803"/>
      <c r="D5803"/>
      <c r="E5803"/>
      <c r="F5803"/>
      <c r="G5803"/>
      <c r="H5803"/>
      <c r="I5803"/>
      <c r="J5803" s="183"/>
      <c r="K5803"/>
      <c r="L5803" s="184"/>
      <c r="M5803" s="184"/>
      <c r="N5803" s="183"/>
    </row>
    <row r="5804" spans="1:14" x14ac:dyDescent="0.25">
      <c r="A5804"/>
      <c r="B5804"/>
      <c r="C5804"/>
      <c r="D5804"/>
      <c r="E5804"/>
      <c r="F5804"/>
      <c r="G5804"/>
      <c r="H5804"/>
      <c r="I5804"/>
      <c r="J5804" s="183"/>
      <c r="K5804"/>
      <c r="L5804" s="184"/>
      <c r="M5804" s="184"/>
      <c r="N5804" s="183"/>
    </row>
    <row r="5805" spans="1:14" x14ac:dyDescent="0.25">
      <c r="A5805"/>
      <c r="B5805"/>
      <c r="C5805"/>
      <c r="D5805"/>
      <c r="E5805"/>
      <c r="F5805"/>
      <c r="G5805"/>
      <c r="H5805"/>
      <c r="I5805"/>
      <c r="J5805" s="183"/>
      <c r="K5805"/>
      <c r="L5805" s="184"/>
      <c r="M5805" s="184"/>
      <c r="N5805" s="183"/>
    </row>
    <row r="5806" spans="1:14" x14ac:dyDescent="0.25">
      <c r="A5806"/>
      <c r="B5806"/>
      <c r="C5806"/>
      <c r="D5806"/>
      <c r="E5806"/>
      <c r="F5806"/>
      <c r="G5806"/>
      <c r="H5806"/>
      <c r="I5806"/>
      <c r="J5806" s="183"/>
      <c r="K5806"/>
      <c r="L5806" s="184"/>
      <c r="M5806" s="184"/>
      <c r="N5806" s="183"/>
    </row>
    <row r="5807" spans="1:14" x14ac:dyDescent="0.25">
      <c r="A5807"/>
      <c r="B5807"/>
      <c r="C5807"/>
      <c r="D5807"/>
      <c r="E5807"/>
      <c r="F5807"/>
      <c r="G5807"/>
      <c r="H5807"/>
      <c r="I5807"/>
      <c r="J5807" s="183"/>
      <c r="K5807"/>
      <c r="L5807" s="184"/>
      <c r="M5807" s="184"/>
      <c r="N5807" s="183"/>
    </row>
    <row r="5808" spans="1:14" x14ac:dyDescent="0.25">
      <c r="A5808"/>
      <c r="B5808"/>
      <c r="C5808"/>
      <c r="D5808"/>
      <c r="E5808"/>
      <c r="F5808"/>
      <c r="G5808"/>
      <c r="H5808"/>
      <c r="I5808"/>
      <c r="J5808" s="183"/>
      <c r="K5808"/>
      <c r="L5808" s="184"/>
      <c r="M5808" s="184"/>
      <c r="N5808" s="183"/>
    </row>
    <row r="5809" spans="1:14" x14ac:dyDescent="0.25">
      <c r="A5809"/>
      <c r="B5809"/>
      <c r="C5809"/>
      <c r="D5809"/>
      <c r="E5809"/>
      <c r="F5809"/>
      <c r="G5809"/>
      <c r="H5809"/>
      <c r="I5809"/>
      <c r="J5809" s="183"/>
      <c r="K5809"/>
      <c r="L5809" s="184"/>
      <c r="M5809" s="184"/>
      <c r="N5809" s="183"/>
    </row>
    <row r="5810" spans="1:14" x14ac:dyDescent="0.25">
      <c r="A5810"/>
      <c r="B5810"/>
      <c r="C5810"/>
      <c r="D5810"/>
      <c r="E5810"/>
      <c r="F5810"/>
      <c r="G5810"/>
      <c r="H5810"/>
      <c r="I5810"/>
      <c r="J5810" s="183"/>
      <c r="K5810"/>
      <c r="L5810" s="184"/>
      <c r="M5810" s="184"/>
      <c r="N5810" s="183"/>
    </row>
    <row r="5811" spans="1:14" x14ac:dyDescent="0.25">
      <c r="A5811"/>
      <c r="B5811"/>
      <c r="C5811"/>
      <c r="D5811"/>
      <c r="E5811"/>
      <c r="F5811"/>
      <c r="G5811"/>
      <c r="H5811"/>
      <c r="I5811"/>
      <c r="J5811" s="183"/>
      <c r="K5811"/>
      <c r="L5811" s="184"/>
      <c r="M5811" s="184"/>
      <c r="N5811" s="183"/>
    </row>
    <row r="5812" spans="1:14" x14ac:dyDescent="0.25">
      <c r="A5812"/>
      <c r="B5812"/>
      <c r="C5812"/>
      <c r="D5812"/>
      <c r="E5812"/>
      <c r="F5812"/>
      <c r="G5812"/>
      <c r="H5812"/>
      <c r="I5812"/>
      <c r="J5812" s="183"/>
      <c r="K5812"/>
      <c r="L5812" s="184"/>
      <c r="M5812" s="184"/>
      <c r="N5812" s="183"/>
    </row>
    <row r="5813" spans="1:14" x14ac:dyDescent="0.25">
      <c r="A5813"/>
      <c r="B5813"/>
      <c r="C5813"/>
      <c r="D5813"/>
      <c r="E5813"/>
      <c r="F5813"/>
      <c r="G5813"/>
      <c r="H5813"/>
      <c r="I5813"/>
      <c r="J5813" s="183"/>
      <c r="K5813"/>
      <c r="L5813" s="184"/>
      <c r="M5813" s="184"/>
      <c r="N5813" s="183"/>
    </row>
    <row r="5814" spans="1:14" x14ac:dyDescent="0.25">
      <c r="A5814"/>
      <c r="B5814"/>
      <c r="C5814"/>
      <c r="D5814"/>
      <c r="E5814"/>
      <c r="F5814"/>
      <c r="G5814"/>
      <c r="H5814"/>
      <c r="I5814"/>
      <c r="J5814" s="183"/>
      <c r="K5814"/>
      <c r="L5814" s="184"/>
      <c r="M5814" s="184"/>
      <c r="N5814" s="183"/>
    </row>
    <row r="5815" spans="1:14" x14ac:dyDescent="0.25">
      <c r="A5815"/>
      <c r="B5815"/>
      <c r="C5815"/>
      <c r="D5815"/>
      <c r="E5815"/>
      <c r="F5815"/>
      <c r="G5815"/>
      <c r="H5815"/>
      <c r="I5815"/>
      <c r="J5815" s="183"/>
      <c r="K5815"/>
      <c r="L5815" s="184"/>
      <c r="M5815" s="184"/>
      <c r="N5815" s="183"/>
    </row>
    <row r="5816" spans="1:14" x14ac:dyDescent="0.25">
      <c r="A5816"/>
      <c r="B5816"/>
      <c r="C5816"/>
      <c r="D5816"/>
      <c r="E5816"/>
      <c r="F5816"/>
      <c r="G5816"/>
      <c r="H5816"/>
      <c r="I5816"/>
      <c r="J5816" s="183"/>
      <c r="K5816"/>
      <c r="L5816" s="184"/>
      <c r="M5816" s="184"/>
      <c r="N5816" s="183"/>
    </row>
    <row r="5817" spans="1:14" x14ac:dyDescent="0.25">
      <c r="A5817"/>
      <c r="B5817"/>
      <c r="C5817"/>
      <c r="D5817"/>
      <c r="E5817"/>
      <c r="F5817"/>
      <c r="G5817"/>
      <c r="H5817"/>
      <c r="I5817"/>
      <c r="J5817" s="183"/>
      <c r="K5817"/>
      <c r="L5817" s="184"/>
      <c r="M5817" s="184"/>
      <c r="N5817" s="183"/>
    </row>
    <row r="5818" spans="1:14" x14ac:dyDescent="0.25">
      <c r="A5818"/>
      <c r="B5818"/>
      <c r="C5818"/>
      <c r="D5818"/>
      <c r="E5818"/>
      <c r="F5818"/>
      <c r="G5818"/>
      <c r="H5818"/>
      <c r="I5818"/>
      <c r="J5818" s="183"/>
      <c r="K5818"/>
      <c r="L5818" s="184"/>
      <c r="M5818" s="184"/>
      <c r="N5818" s="183"/>
    </row>
    <row r="5819" spans="1:14" x14ac:dyDescent="0.25">
      <c r="A5819"/>
      <c r="B5819"/>
      <c r="C5819"/>
      <c r="D5819"/>
      <c r="E5819"/>
      <c r="F5819"/>
      <c r="G5819"/>
      <c r="H5819"/>
      <c r="I5819"/>
      <c r="J5819" s="183"/>
      <c r="K5819"/>
      <c r="L5819" s="184"/>
      <c r="M5819" s="184"/>
      <c r="N5819" s="183"/>
    </row>
    <row r="5820" spans="1:14" x14ac:dyDescent="0.25">
      <c r="A5820"/>
      <c r="B5820"/>
      <c r="C5820"/>
      <c r="D5820"/>
      <c r="E5820"/>
      <c r="F5820"/>
      <c r="G5820"/>
      <c r="H5820"/>
      <c r="I5820"/>
      <c r="J5820" s="183"/>
      <c r="K5820"/>
      <c r="L5820" s="184"/>
      <c r="M5820" s="184"/>
      <c r="N5820" s="183"/>
    </row>
    <row r="5821" spans="1:14" x14ac:dyDescent="0.25">
      <c r="A5821"/>
      <c r="B5821"/>
      <c r="C5821"/>
      <c r="D5821"/>
      <c r="E5821"/>
      <c r="F5821"/>
      <c r="G5821"/>
      <c r="H5821"/>
      <c r="I5821"/>
      <c r="J5821" s="183"/>
      <c r="K5821"/>
      <c r="L5821" s="184"/>
      <c r="M5821" s="184"/>
      <c r="N5821" s="183"/>
    </row>
    <row r="5822" spans="1:14" x14ac:dyDescent="0.25">
      <c r="A5822"/>
      <c r="B5822"/>
      <c r="C5822"/>
      <c r="D5822"/>
      <c r="E5822"/>
      <c r="F5822"/>
      <c r="G5822"/>
      <c r="H5822"/>
      <c r="I5822"/>
      <c r="J5822" s="183"/>
      <c r="K5822"/>
      <c r="L5822" s="184"/>
      <c r="M5822" s="184"/>
      <c r="N5822" s="183"/>
    </row>
    <row r="5823" spans="1:14" x14ac:dyDescent="0.25">
      <c r="A5823"/>
      <c r="B5823"/>
      <c r="C5823"/>
      <c r="D5823"/>
      <c r="E5823"/>
      <c r="F5823"/>
      <c r="G5823"/>
      <c r="H5823"/>
      <c r="I5823"/>
      <c r="J5823" s="183"/>
      <c r="K5823"/>
      <c r="L5823" s="184"/>
      <c r="M5823" s="184"/>
      <c r="N5823" s="183"/>
    </row>
    <row r="5824" spans="1:14" x14ac:dyDescent="0.25">
      <c r="A5824"/>
      <c r="B5824"/>
      <c r="C5824"/>
      <c r="D5824"/>
      <c r="E5824"/>
      <c r="F5824"/>
      <c r="G5824"/>
      <c r="H5824"/>
      <c r="I5824"/>
      <c r="J5824" s="183"/>
      <c r="K5824"/>
      <c r="L5824" s="184"/>
      <c r="M5824" s="184"/>
      <c r="N5824" s="183"/>
    </row>
    <row r="5825" spans="1:14" x14ac:dyDescent="0.25">
      <c r="A5825"/>
      <c r="B5825"/>
      <c r="C5825"/>
      <c r="D5825"/>
      <c r="E5825"/>
      <c r="F5825"/>
      <c r="G5825"/>
      <c r="H5825"/>
      <c r="I5825"/>
      <c r="J5825" s="183"/>
      <c r="K5825"/>
      <c r="L5825" s="184"/>
      <c r="M5825" s="184"/>
      <c r="N5825" s="183"/>
    </row>
    <row r="5826" spans="1:14" x14ac:dyDescent="0.25">
      <c r="A5826"/>
      <c r="B5826"/>
      <c r="C5826"/>
      <c r="D5826"/>
      <c r="E5826"/>
      <c r="F5826"/>
      <c r="G5826"/>
      <c r="H5826"/>
      <c r="I5826"/>
      <c r="J5826" s="183"/>
      <c r="K5826"/>
      <c r="L5826" s="184"/>
      <c r="M5826" s="184"/>
      <c r="N5826" s="183"/>
    </row>
    <row r="5827" spans="1:14" x14ac:dyDescent="0.25">
      <c r="A5827"/>
      <c r="B5827"/>
      <c r="C5827"/>
      <c r="D5827"/>
      <c r="E5827"/>
      <c r="F5827"/>
      <c r="G5827"/>
      <c r="H5827"/>
      <c r="I5827"/>
      <c r="J5827" s="183"/>
      <c r="K5827"/>
      <c r="L5827" s="184"/>
      <c r="M5827" s="184"/>
      <c r="N5827" s="183"/>
    </row>
    <row r="5828" spans="1:14" x14ac:dyDescent="0.25">
      <c r="A5828"/>
      <c r="B5828"/>
      <c r="C5828"/>
      <c r="D5828"/>
      <c r="E5828"/>
      <c r="F5828"/>
      <c r="G5828"/>
      <c r="H5828"/>
      <c r="I5828"/>
      <c r="J5828" s="183"/>
      <c r="K5828"/>
      <c r="L5828" s="184"/>
      <c r="M5828" s="184"/>
      <c r="N5828" s="183"/>
    </row>
    <row r="5829" spans="1:14" x14ac:dyDescent="0.25">
      <c r="A5829"/>
      <c r="B5829"/>
      <c r="C5829"/>
      <c r="D5829"/>
      <c r="E5829"/>
      <c r="F5829"/>
      <c r="G5829"/>
      <c r="H5829"/>
      <c r="I5829"/>
      <c r="J5829" s="183"/>
      <c r="K5829"/>
      <c r="L5829" s="184"/>
      <c r="M5829" s="184"/>
      <c r="N5829" s="183"/>
    </row>
    <row r="5830" spans="1:14" x14ac:dyDescent="0.25">
      <c r="A5830"/>
      <c r="B5830"/>
      <c r="C5830"/>
      <c r="D5830"/>
      <c r="E5830"/>
      <c r="F5830"/>
      <c r="G5830"/>
      <c r="H5830"/>
      <c r="I5830"/>
      <c r="J5830" s="183"/>
      <c r="K5830"/>
      <c r="L5830" s="184"/>
      <c r="M5830" s="184"/>
      <c r="N5830" s="183"/>
    </row>
    <row r="5831" spans="1:14" x14ac:dyDescent="0.25">
      <c r="A5831"/>
      <c r="B5831"/>
      <c r="C5831"/>
      <c r="D5831"/>
      <c r="E5831"/>
      <c r="F5831"/>
      <c r="G5831"/>
      <c r="H5831"/>
      <c r="I5831"/>
      <c r="J5831" s="183"/>
      <c r="K5831"/>
      <c r="L5831" s="184"/>
      <c r="M5831" s="184"/>
      <c r="N5831" s="183"/>
    </row>
    <row r="5832" spans="1:14" x14ac:dyDescent="0.25">
      <c r="A5832"/>
      <c r="B5832"/>
      <c r="C5832"/>
      <c r="D5832"/>
      <c r="E5832"/>
      <c r="F5832"/>
      <c r="G5832"/>
      <c r="H5832"/>
      <c r="I5832"/>
      <c r="J5832" s="183"/>
      <c r="K5832"/>
      <c r="L5832" s="184"/>
      <c r="M5832" s="184"/>
      <c r="N5832" s="183"/>
    </row>
    <row r="5833" spans="1:14" x14ac:dyDescent="0.25">
      <c r="A5833"/>
      <c r="B5833"/>
      <c r="C5833"/>
      <c r="D5833"/>
      <c r="E5833"/>
      <c r="F5833"/>
      <c r="G5833"/>
      <c r="H5833"/>
      <c r="I5833"/>
      <c r="J5833" s="183"/>
      <c r="K5833"/>
      <c r="L5833" s="184"/>
      <c r="M5833" s="184"/>
      <c r="N5833" s="183"/>
    </row>
    <row r="5834" spans="1:14" x14ac:dyDescent="0.25">
      <c r="A5834"/>
      <c r="B5834"/>
      <c r="C5834"/>
      <c r="D5834"/>
      <c r="E5834"/>
      <c r="F5834"/>
      <c r="G5834"/>
      <c r="H5834"/>
      <c r="I5834"/>
      <c r="J5834" s="183"/>
      <c r="K5834"/>
      <c r="L5834" s="184"/>
      <c r="M5834" s="184"/>
      <c r="N5834" s="183"/>
    </row>
    <row r="5835" spans="1:14" x14ac:dyDescent="0.25">
      <c r="A5835"/>
      <c r="B5835"/>
      <c r="C5835"/>
      <c r="D5835"/>
      <c r="E5835"/>
      <c r="F5835"/>
      <c r="G5835"/>
      <c r="H5835"/>
      <c r="I5835"/>
      <c r="J5835" s="183"/>
      <c r="K5835"/>
      <c r="L5835" s="184"/>
      <c r="M5835" s="184"/>
      <c r="N5835" s="183"/>
    </row>
    <row r="5836" spans="1:14" x14ac:dyDescent="0.25">
      <c r="A5836"/>
      <c r="B5836"/>
      <c r="C5836"/>
      <c r="D5836"/>
      <c r="E5836"/>
      <c r="F5836"/>
      <c r="G5836"/>
      <c r="H5836"/>
      <c r="I5836"/>
      <c r="J5836" s="183"/>
      <c r="K5836"/>
      <c r="L5836" s="184"/>
      <c r="M5836" s="184"/>
      <c r="N5836" s="183"/>
    </row>
    <row r="5837" spans="1:14" x14ac:dyDescent="0.25">
      <c r="A5837"/>
      <c r="B5837"/>
      <c r="C5837"/>
      <c r="D5837"/>
      <c r="E5837"/>
      <c r="F5837"/>
      <c r="G5837"/>
      <c r="H5837"/>
      <c r="I5837"/>
      <c r="J5837" s="183"/>
      <c r="K5837"/>
      <c r="L5837" s="184"/>
      <c r="M5837" s="184"/>
      <c r="N5837" s="183"/>
    </row>
    <row r="5838" spans="1:14" x14ac:dyDescent="0.25">
      <c r="A5838"/>
      <c r="B5838"/>
      <c r="C5838"/>
      <c r="D5838"/>
      <c r="E5838"/>
      <c r="F5838"/>
      <c r="G5838"/>
      <c r="H5838"/>
      <c r="I5838"/>
      <c r="J5838" s="183"/>
      <c r="K5838"/>
      <c r="L5838" s="184"/>
      <c r="M5838" s="184"/>
      <c r="N5838" s="183"/>
    </row>
    <row r="5839" spans="1:14" x14ac:dyDescent="0.25">
      <c r="A5839"/>
      <c r="B5839"/>
      <c r="C5839"/>
      <c r="D5839"/>
      <c r="E5839"/>
      <c r="F5839"/>
      <c r="G5839"/>
      <c r="H5839"/>
      <c r="I5839"/>
      <c r="J5839" s="183"/>
      <c r="K5839"/>
      <c r="L5839" s="184"/>
      <c r="M5839" s="184"/>
      <c r="N5839" s="183"/>
    </row>
    <row r="5840" spans="1:14" x14ac:dyDescent="0.25">
      <c r="A5840"/>
      <c r="B5840"/>
      <c r="C5840"/>
      <c r="D5840"/>
      <c r="E5840"/>
      <c r="F5840"/>
      <c r="G5840"/>
      <c r="H5840"/>
      <c r="I5840"/>
      <c r="J5840" s="183"/>
      <c r="K5840"/>
      <c r="L5840" s="184"/>
      <c r="M5840" s="184"/>
      <c r="N5840" s="183"/>
    </row>
    <row r="5841" spans="1:14" x14ac:dyDescent="0.25">
      <c r="A5841"/>
      <c r="B5841"/>
      <c r="C5841"/>
      <c r="D5841"/>
      <c r="E5841"/>
      <c r="F5841"/>
      <c r="G5841"/>
      <c r="H5841"/>
      <c r="I5841"/>
      <c r="J5841" s="183"/>
      <c r="K5841"/>
      <c r="L5841" s="184"/>
      <c r="M5841" s="184"/>
      <c r="N5841" s="183"/>
    </row>
    <row r="5842" spans="1:14" x14ac:dyDescent="0.25">
      <c r="A5842"/>
      <c r="B5842"/>
      <c r="C5842"/>
      <c r="D5842"/>
      <c r="E5842"/>
      <c r="F5842"/>
      <c r="G5842"/>
      <c r="H5842"/>
      <c r="I5842"/>
      <c r="J5842" s="183"/>
      <c r="K5842"/>
      <c r="L5842" s="184"/>
      <c r="M5842" s="184"/>
      <c r="N5842" s="183"/>
    </row>
    <row r="5843" spans="1:14" x14ac:dyDescent="0.25">
      <c r="A5843"/>
      <c r="B5843"/>
      <c r="C5843"/>
      <c r="D5843"/>
      <c r="E5843"/>
      <c r="F5843"/>
      <c r="G5843"/>
      <c r="H5843"/>
      <c r="I5843"/>
      <c r="J5843" s="183"/>
      <c r="K5843"/>
      <c r="L5843" s="184"/>
      <c r="M5843" s="184"/>
      <c r="N5843" s="183"/>
    </row>
    <row r="5844" spans="1:14" x14ac:dyDescent="0.25">
      <c r="A5844"/>
      <c r="B5844"/>
      <c r="C5844"/>
      <c r="D5844"/>
      <c r="E5844"/>
      <c r="F5844"/>
      <c r="G5844"/>
      <c r="H5844"/>
      <c r="I5844"/>
      <c r="J5844" s="183"/>
      <c r="K5844"/>
      <c r="L5844" s="184"/>
      <c r="M5844" s="184"/>
      <c r="N5844" s="183"/>
    </row>
    <row r="5845" spans="1:14" x14ac:dyDescent="0.25">
      <c r="A5845"/>
      <c r="B5845"/>
      <c r="C5845"/>
      <c r="D5845"/>
      <c r="E5845"/>
      <c r="F5845"/>
      <c r="G5845"/>
      <c r="H5845"/>
      <c r="I5845"/>
      <c r="J5845" s="183"/>
      <c r="K5845"/>
      <c r="L5845" s="184"/>
      <c r="M5845" s="184"/>
      <c r="N5845" s="183"/>
    </row>
    <row r="5846" spans="1:14" x14ac:dyDescent="0.25">
      <c r="A5846"/>
      <c r="B5846"/>
      <c r="C5846"/>
      <c r="D5846"/>
      <c r="E5846"/>
      <c r="F5846"/>
      <c r="G5846"/>
      <c r="H5846"/>
      <c r="I5846"/>
      <c r="J5846" s="183"/>
      <c r="K5846"/>
      <c r="L5846" s="184"/>
      <c r="M5846" s="184"/>
      <c r="N5846" s="183"/>
    </row>
    <row r="5847" spans="1:14" x14ac:dyDescent="0.25">
      <c r="A5847"/>
      <c r="B5847"/>
      <c r="C5847"/>
      <c r="D5847"/>
      <c r="E5847"/>
      <c r="F5847"/>
      <c r="G5847"/>
      <c r="H5847"/>
      <c r="I5847"/>
      <c r="J5847" s="183"/>
      <c r="K5847"/>
      <c r="L5847" s="184"/>
      <c r="M5847" s="184"/>
      <c r="N5847" s="183"/>
    </row>
    <row r="5848" spans="1:14" x14ac:dyDescent="0.25">
      <c r="A5848"/>
      <c r="B5848"/>
      <c r="C5848"/>
      <c r="D5848"/>
      <c r="E5848"/>
      <c r="F5848"/>
      <c r="G5848"/>
      <c r="H5848"/>
      <c r="I5848"/>
      <c r="J5848" s="183"/>
      <c r="K5848"/>
      <c r="L5848" s="184"/>
      <c r="M5848" s="184"/>
      <c r="N5848" s="183"/>
    </row>
    <row r="5849" spans="1:14" x14ac:dyDescent="0.25">
      <c r="A5849"/>
      <c r="B5849"/>
      <c r="C5849"/>
      <c r="D5849"/>
      <c r="E5849"/>
      <c r="F5849"/>
      <c r="G5849"/>
      <c r="H5849"/>
      <c r="I5849"/>
      <c r="J5849" s="183"/>
      <c r="K5849"/>
      <c r="L5849" s="184"/>
      <c r="M5849" s="184"/>
      <c r="N5849" s="183"/>
    </row>
    <row r="5850" spans="1:14" x14ac:dyDescent="0.25">
      <c r="A5850"/>
      <c r="B5850"/>
      <c r="C5850"/>
      <c r="D5850"/>
      <c r="E5850"/>
      <c r="F5850"/>
      <c r="G5850"/>
      <c r="H5850"/>
      <c r="I5850"/>
      <c r="J5850" s="183"/>
      <c r="K5850"/>
      <c r="L5850" s="184"/>
      <c r="M5850" s="184"/>
      <c r="N5850" s="183"/>
    </row>
    <row r="5851" spans="1:14" x14ac:dyDescent="0.25">
      <c r="A5851"/>
      <c r="B5851"/>
      <c r="C5851"/>
      <c r="D5851"/>
      <c r="E5851"/>
      <c r="F5851"/>
      <c r="G5851"/>
      <c r="H5851"/>
      <c r="I5851"/>
      <c r="J5851" s="183"/>
      <c r="K5851"/>
      <c r="L5851" s="184"/>
      <c r="M5851" s="184"/>
      <c r="N5851" s="183"/>
    </row>
    <row r="5852" spans="1:14" x14ac:dyDescent="0.25">
      <c r="A5852"/>
      <c r="B5852"/>
      <c r="C5852"/>
      <c r="D5852"/>
      <c r="E5852"/>
      <c r="F5852"/>
      <c r="G5852"/>
      <c r="H5852"/>
      <c r="I5852"/>
      <c r="J5852" s="183"/>
      <c r="K5852"/>
      <c r="L5852" s="184"/>
      <c r="M5852" s="184"/>
      <c r="N5852" s="183"/>
    </row>
    <row r="5853" spans="1:14" x14ac:dyDescent="0.25">
      <c r="A5853"/>
      <c r="B5853"/>
      <c r="C5853"/>
      <c r="D5853"/>
      <c r="E5853"/>
      <c r="F5853"/>
      <c r="G5853"/>
      <c r="H5853"/>
      <c r="I5853"/>
      <c r="J5853" s="183"/>
      <c r="K5853"/>
      <c r="L5853" s="184"/>
      <c r="M5853" s="184"/>
      <c r="N5853" s="183"/>
    </row>
    <row r="5854" spans="1:14" x14ac:dyDescent="0.25">
      <c r="A5854"/>
      <c r="B5854"/>
      <c r="C5854"/>
      <c r="D5854"/>
      <c r="E5854"/>
      <c r="F5854"/>
      <c r="G5854"/>
      <c r="H5854"/>
      <c r="I5854"/>
      <c r="J5854" s="183"/>
      <c r="K5854"/>
      <c r="L5854" s="184"/>
      <c r="M5854" s="184"/>
      <c r="N5854" s="183"/>
    </row>
    <row r="5855" spans="1:14" x14ac:dyDescent="0.25">
      <c r="A5855"/>
      <c r="B5855"/>
      <c r="C5855"/>
      <c r="D5855"/>
      <c r="E5855"/>
      <c r="F5855"/>
      <c r="G5855"/>
      <c r="H5855"/>
      <c r="I5855"/>
      <c r="J5855" s="183"/>
      <c r="K5855"/>
      <c r="L5855" s="184"/>
      <c r="M5855" s="184"/>
      <c r="N5855" s="183"/>
    </row>
    <row r="5856" spans="1:14" x14ac:dyDescent="0.25">
      <c r="A5856"/>
      <c r="B5856"/>
      <c r="C5856"/>
      <c r="D5856"/>
      <c r="E5856"/>
      <c r="F5856"/>
      <c r="G5856"/>
      <c r="H5856"/>
      <c r="I5856"/>
      <c r="J5856" s="183"/>
      <c r="K5856"/>
      <c r="L5856" s="184"/>
      <c r="M5856" s="184"/>
      <c r="N5856" s="183"/>
    </row>
    <row r="5857" spans="1:14" x14ac:dyDescent="0.25">
      <c r="A5857"/>
      <c r="B5857"/>
      <c r="C5857"/>
      <c r="D5857"/>
      <c r="E5857"/>
      <c r="F5857"/>
      <c r="G5857"/>
      <c r="H5857"/>
      <c r="I5857"/>
      <c r="J5857" s="183"/>
      <c r="K5857"/>
      <c r="L5857" s="184"/>
      <c r="M5857" s="184"/>
      <c r="N5857" s="183"/>
    </row>
    <row r="5858" spans="1:14" x14ac:dyDescent="0.25">
      <c r="A5858"/>
      <c r="B5858"/>
      <c r="C5858"/>
      <c r="D5858"/>
      <c r="E5858"/>
      <c r="F5858"/>
      <c r="G5858"/>
      <c r="H5858"/>
      <c r="I5858"/>
      <c r="J5858" s="183"/>
      <c r="K5858"/>
      <c r="L5858" s="184"/>
      <c r="M5858" s="184"/>
      <c r="N5858" s="183"/>
    </row>
    <row r="5859" spans="1:14" x14ac:dyDescent="0.25">
      <c r="A5859"/>
      <c r="B5859"/>
      <c r="C5859"/>
      <c r="D5859"/>
      <c r="E5859"/>
      <c r="F5859"/>
      <c r="G5859"/>
      <c r="H5859"/>
      <c r="I5859"/>
      <c r="J5859" s="183"/>
      <c r="K5859"/>
      <c r="L5859" s="184"/>
      <c r="M5859" s="184"/>
      <c r="N5859" s="183"/>
    </row>
    <row r="5860" spans="1:14" x14ac:dyDescent="0.25">
      <c r="A5860"/>
      <c r="B5860"/>
      <c r="C5860"/>
      <c r="D5860"/>
      <c r="E5860"/>
      <c r="F5860"/>
      <c r="G5860"/>
      <c r="H5860"/>
      <c r="I5860"/>
      <c r="J5860" s="183"/>
      <c r="K5860"/>
      <c r="L5860" s="184"/>
      <c r="M5860" s="184"/>
      <c r="N5860" s="183"/>
    </row>
    <row r="5861" spans="1:14" x14ac:dyDescent="0.25">
      <c r="A5861"/>
      <c r="B5861"/>
      <c r="C5861"/>
      <c r="D5861"/>
      <c r="E5861"/>
      <c r="F5861"/>
      <c r="G5861"/>
      <c r="H5861"/>
      <c r="I5861"/>
      <c r="J5861" s="183"/>
      <c r="K5861"/>
      <c r="L5861" s="184"/>
      <c r="M5861" s="184"/>
      <c r="N5861" s="183"/>
    </row>
    <row r="5862" spans="1:14" x14ac:dyDescent="0.25">
      <c r="A5862"/>
      <c r="B5862"/>
      <c r="C5862"/>
      <c r="D5862"/>
      <c r="E5862"/>
      <c r="F5862"/>
      <c r="G5862"/>
      <c r="H5862"/>
      <c r="I5862"/>
      <c r="J5862" s="183"/>
      <c r="K5862"/>
      <c r="L5862" s="184"/>
      <c r="M5862" s="184"/>
      <c r="N5862" s="183"/>
    </row>
    <row r="5863" spans="1:14" x14ac:dyDescent="0.25">
      <c r="A5863"/>
      <c r="B5863"/>
      <c r="C5863"/>
      <c r="D5863"/>
      <c r="E5863"/>
      <c r="F5863"/>
      <c r="G5863"/>
      <c r="H5863"/>
      <c r="I5863"/>
      <c r="J5863" s="183"/>
      <c r="K5863"/>
      <c r="L5863" s="184"/>
      <c r="M5863" s="184"/>
      <c r="N5863" s="183"/>
    </row>
    <row r="5864" spans="1:14" x14ac:dyDescent="0.25">
      <c r="A5864"/>
      <c r="B5864"/>
      <c r="C5864"/>
      <c r="D5864"/>
      <c r="E5864"/>
      <c r="F5864"/>
      <c r="G5864"/>
      <c r="H5864"/>
      <c r="I5864"/>
      <c r="J5864" s="183"/>
      <c r="K5864"/>
      <c r="L5864" s="184"/>
      <c r="M5864" s="184"/>
      <c r="N5864" s="183"/>
    </row>
    <row r="5865" spans="1:14" x14ac:dyDescent="0.25">
      <c r="A5865"/>
      <c r="B5865"/>
      <c r="C5865"/>
      <c r="D5865"/>
      <c r="E5865"/>
      <c r="F5865"/>
      <c r="G5865"/>
      <c r="H5865"/>
      <c r="I5865"/>
      <c r="J5865" s="183"/>
      <c r="K5865"/>
      <c r="L5865" s="184"/>
      <c r="M5865" s="184"/>
      <c r="N5865" s="183"/>
    </row>
    <row r="5866" spans="1:14" x14ac:dyDescent="0.25">
      <c r="A5866"/>
      <c r="B5866"/>
      <c r="C5866"/>
      <c r="D5866"/>
      <c r="E5866"/>
      <c r="F5866"/>
      <c r="G5866"/>
      <c r="H5866"/>
      <c r="I5866"/>
      <c r="J5866" s="183"/>
      <c r="K5866"/>
      <c r="L5866" s="184"/>
      <c r="M5866" s="184"/>
      <c r="N5866" s="183"/>
    </row>
    <row r="5867" spans="1:14" x14ac:dyDescent="0.25">
      <c r="A5867"/>
      <c r="B5867"/>
      <c r="C5867"/>
      <c r="D5867"/>
      <c r="E5867"/>
      <c r="F5867"/>
      <c r="G5867"/>
      <c r="H5867"/>
      <c r="I5867"/>
      <c r="J5867" s="183"/>
      <c r="K5867"/>
      <c r="L5867" s="184"/>
      <c r="M5867" s="184"/>
      <c r="N5867" s="183"/>
    </row>
    <row r="5868" spans="1:14" x14ac:dyDescent="0.25">
      <c r="A5868"/>
      <c r="B5868"/>
      <c r="C5868"/>
      <c r="D5868"/>
      <c r="E5868"/>
      <c r="F5868"/>
      <c r="G5868"/>
      <c r="H5868"/>
      <c r="I5868"/>
      <c r="J5868" s="183"/>
      <c r="K5868"/>
      <c r="L5868" s="184"/>
      <c r="M5868" s="184"/>
      <c r="N5868" s="183"/>
    </row>
    <row r="5869" spans="1:14" x14ac:dyDescent="0.25">
      <c r="A5869"/>
      <c r="B5869"/>
      <c r="C5869"/>
      <c r="D5869"/>
      <c r="E5869"/>
      <c r="F5869"/>
      <c r="G5869"/>
      <c r="H5869"/>
      <c r="I5869"/>
      <c r="J5869" s="183"/>
      <c r="K5869"/>
      <c r="L5869" s="184"/>
      <c r="M5869" s="184"/>
      <c r="N5869" s="183"/>
    </row>
    <row r="5870" spans="1:14" x14ac:dyDescent="0.25">
      <c r="A5870"/>
      <c r="B5870"/>
      <c r="C5870"/>
      <c r="D5870"/>
      <c r="E5870"/>
      <c r="F5870"/>
      <c r="G5870"/>
      <c r="H5870"/>
      <c r="I5870"/>
      <c r="J5870" s="183"/>
      <c r="K5870"/>
      <c r="L5870" s="184"/>
      <c r="M5870" s="184"/>
      <c r="N5870" s="183"/>
    </row>
    <row r="5871" spans="1:14" x14ac:dyDescent="0.25">
      <c r="A5871"/>
      <c r="B5871"/>
      <c r="C5871"/>
      <c r="D5871"/>
      <c r="E5871"/>
      <c r="F5871"/>
      <c r="G5871"/>
      <c r="H5871"/>
      <c r="I5871"/>
      <c r="J5871" s="183"/>
      <c r="K5871"/>
      <c r="L5871" s="184"/>
      <c r="M5871" s="184"/>
      <c r="N5871" s="183"/>
    </row>
    <row r="5872" spans="1:14" x14ac:dyDescent="0.25">
      <c r="A5872"/>
      <c r="B5872"/>
      <c r="C5872"/>
      <c r="D5872"/>
      <c r="E5872"/>
      <c r="F5872"/>
      <c r="G5872"/>
      <c r="H5872"/>
      <c r="I5872"/>
      <c r="J5872" s="183"/>
      <c r="K5872"/>
      <c r="L5872" s="184"/>
      <c r="M5872" s="184"/>
      <c r="N5872" s="183"/>
    </row>
    <row r="5873" spans="1:14" x14ac:dyDescent="0.25">
      <c r="A5873"/>
      <c r="B5873"/>
      <c r="C5873"/>
      <c r="D5873"/>
      <c r="E5873"/>
      <c r="F5873"/>
      <c r="G5873"/>
      <c r="H5873"/>
      <c r="I5873"/>
      <c r="J5873" s="183"/>
      <c r="K5873"/>
      <c r="L5873" s="184"/>
      <c r="M5873" s="184"/>
      <c r="N5873" s="183"/>
    </row>
    <row r="5874" spans="1:14" x14ac:dyDescent="0.25">
      <c r="A5874"/>
      <c r="B5874"/>
      <c r="C5874"/>
      <c r="D5874"/>
      <c r="E5874"/>
      <c r="F5874"/>
      <c r="G5874"/>
      <c r="H5874"/>
      <c r="I5874"/>
      <c r="J5874" s="183"/>
      <c r="K5874"/>
      <c r="L5874" s="184"/>
      <c r="M5874" s="184"/>
      <c r="N5874" s="183"/>
    </row>
    <row r="5875" spans="1:14" x14ac:dyDescent="0.25">
      <c r="A5875"/>
      <c r="B5875"/>
      <c r="C5875"/>
      <c r="D5875"/>
      <c r="E5875"/>
      <c r="F5875"/>
      <c r="G5875"/>
      <c r="H5875"/>
      <c r="I5875"/>
      <c r="J5875" s="183"/>
      <c r="K5875"/>
      <c r="L5875" s="184"/>
      <c r="M5875" s="184"/>
      <c r="N5875" s="183"/>
    </row>
    <row r="5876" spans="1:14" x14ac:dyDescent="0.25">
      <c r="A5876"/>
      <c r="B5876"/>
      <c r="C5876"/>
      <c r="D5876"/>
      <c r="E5876"/>
      <c r="F5876"/>
      <c r="G5876"/>
      <c r="H5876"/>
      <c r="I5876"/>
      <c r="J5876" s="183"/>
      <c r="K5876"/>
      <c r="L5876" s="184"/>
      <c r="M5876" s="184"/>
      <c r="N5876" s="183"/>
    </row>
    <row r="5877" spans="1:14" x14ac:dyDescent="0.25">
      <c r="A5877"/>
      <c r="B5877"/>
      <c r="C5877"/>
      <c r="D5877"/>
      <c r="E5877"/>
      <c r="F5877"/>
      <c r="G5877"/>
      <c r="H5877"/>
      <c r="I5877"/>
      <c r="J5877" s="183"/>
      <c r="K5877"/>
      <c r="L5877" s="184"/>
      <c r="M5877" s="184"/>
      <c r="N5877" s="183"/>
    </row>
    <row r="5878" spans="1:14" x14ac:dyDescent="0.25">
      <c r="A5878"/>
      <c r="B5878"/>
      <c r="C5878"/>
      <c r="D5878"/>
      <c r="E5878"/>
      <c r="F5878"/>
      <c r="G5878"/>
      <c r="H5878"/>
      <c r="I5878"/>
      <c r="J5878" s="183"/>
      <c r="K5878"/>
      <c r="L5878" s="184"/>
      <c r="M5878" s="184"/>
      <c r="N5878" s="183"/>
    </row>
    <row r="5879" spans="1:14" x14ac:dyDescent="0.25">
      <c r="A5879"/>
      <c r="B5879"/>
      <c r="C5879"/>
      <c r="D5879"/>
      <c r="E5879"/>
      <c r="F5879"/>
      <c r="G5879"/>
      <c r="H5879"/>
      <c r="I5879"/>
      <c r="J5879" s="183"/>
      <c r="K5879"/>
      <c r="L5879" s="184"/>
      <c r="M5879" s="184"/>
      <c r="N5879" s="183"/>
    </row>
    <row r="5880" spans="1:14" x14ac:dyDescent="0.25">
      <c r="A5880"/>
      <c r="B5880"/>
      <c r="C5880"/>
      <c r="D5880"/>
      <c r="E5880"/>
      <c r="F5880"/>
      <c r="G5880"/>
      <c r="H5880"/>
      <c r="I5880"/>
      <c r="J5880" s="183"/>
      <c r="K5880"/>
      <c r="L5880" s="184"/>
      <c r="M5880" s="184"/>
      <c r="N5880" s="183"/>
    </row>
    <row r="5881" spans="1:14" x14ac:dyDescent="0.25">
      <c r="A5881"/>
      <c r="B5881"/>
      <c r="C5881"/>
      <c r="D5881"/>
      <c r="E5881"/>
      <c r="F5881"/>
      <c r="G5881"/>
      <c r="H5881"/>
      <c r="I5881"/>
      <c r="J5881" s="183"/>
      <c r="K5881"/>
      <c r="L5881" s="184"/>
      <c r="M5881" s="184"/>
      <c r="N5881" s="183"/>
    </row>
    <row r="5882" spans="1:14" x14ac:dyDescent="0.25">
      <c r="A5882"/>
      <c r="B5882"/>
      <c r="C5882"/>
      <c r="D5882"/>
      <c r="E5882"/>
      <c r="F5882"/>
      <c r="G5882"/>
      <c r="H5882"/>
      <c r="I5882"/>
      <c r="J5882" s="183"/>
      <c r="K5882"/>
      <c r="L5882" s="184"/>
      <c r="M5882" s="184"/>
      <c r="N5882" s="183"/>
    </row>
    <row r="5883" spans="1:14" x14ac:dyDescent="0.25">
      <c r="A5883"/>
      <c r="B5883"/>
      <c r="C5883"/>
      <c r="D5883"/>
      <c r="E5883"/>
      <c r="F5883"/>
      <c r="G5883"/>
      <c r="H5883"/>
      <c r="I5883"/>
      <c r="J5883" s="183"/>
      <c r="K5883"/>
      <c r="L5883" s="184"/>
      <c r="M5883" s="184"/>
      <c r="N5883" s="183"/>
    </row>
    <row r="5884" spans="1:14" x14ac:dyDescent="0.25">
      <c r="A5884"/>
      <c r="B5884"/>
      <c r="C5884"/>
      <c r="D5884"/>
      <c r="E5884"/>
      <c r="F5884"/>
      <c r="G5884"/>
      <c r="H5884"/>
      <c r="I5884"/>
      <c r="J5884" s="183"/>
      <c r="K5884"/>
      <c r="L5884" s="184"/>
      <c r="M5884" s="184"/>
      <c r="N5884" s="183"/>
    </row>
    <row r="5885" spans="1:14" x14ac:dyDescent="0.25">
      <c r="A5885"/>
      <c r="B5885"/>
      <c r="C5885"/>
      <c r="D5885"/>
      <c r="E5885"/>
      <c r="F5885"/>
      <c r="G5885"/>
      <c r="H5885"/>
      <c r="I5885"/>
      <c r="J5885" s="183"/>
      <c r="K5885"/>
      <c r="L5885" s="184"/>
      <c r="M5885" s="184"/>
      <c r="N5885" s="183"/>
    </row>
    <row r="5886" spans="1:14" x14ac:dyDescent="0.25">
      <c r="A5886"/>
      <c r="B5886"/>
      <c r="C5886"/>
      <c r="D5886"/>
      <c r="E5886"/>
      <c r="F5886"/>
      <c r="G5886"/>
      <c r="H5886"/>
      <c r="I5886"/>
      <c r="J5886" s="183"/>
      <c r="K5886"/>
      <c r="L5886" s="184"/>
      <c r="M5886" s="184"/>
      <c r="N5886" s="183"/>
    </row>
    <row r="5887" spans="1:14" x14ac:dyDescent="0.25">
      <c r="A5887"/>
      <c r="B5887"/>
      <c r="C5887"/>
      <c r="D5887"/>
      <c r="E5887"/>
      <c r="F5887"/>
      <c r="G5887"/>
      <c r="H5887"/>
      <c r="I5887"/>
      <c r="J5887" s="183"/>
      <c r="K5887"/>
      <c r="L5887" s="184"/>
      <c r="M5887" s="184"/>
      <c r="N5887" s="183"/>
    </row>
    <row r="5888" spans="1:14" x14ac:dyDescent="0.25">
      <c r="A5888"/>
      <c r="B5888"/>
      <c r="C5888"/>
      <c r="D5888"/>
      <c r="E5888"/>
      <c r="F5888"/>
      <c r="G5888"/>
      <c r="H5888"/>
      <c r="I5888"/>
      <c r="J5888" s="183"/>
      <c r="K5888"/>
      <c r="L5888" s="184"/>
      <c r="M5888" s="184"/>
      <c r="N5888" s="183"/>
    </row>
    <row r="5889" spans="1:14" x14ac:dyDescent="0.25">
      <c r="A5889"/>
      <c r="B5889"/>
      <c r="C5889"/>
      <c r="D5889"/>
      <c r="E5889"/>
      <c r="F5889"/>
      <c r="G5889"/>
      <c r="H5889"/>
      <c r="I5889"/>
      <c r="J5889" s="183"/>
      <c r="K5889"/>
      <c r="L5889" s="184"/>
      <c r="M5889" s="184"/>
      <c r="N5889" s="183"/>
    </row>
    <row r="5890" spans="1:14" x14ac:dyDescent="0.25">
      <c r="A5890"/>
      <c r="B5890"/>
      <c r="C5890"/>
      <c r="D5890"/>
      <c r="E5890"/>
      <c r="F5890"/>
      <c r="G5890"/>
      <c r="H5890"/>
      <c r="I5890"/>
      <c r="J5890" s="183"/>
      <c r="K5890"/>
      <c r="L5890" s="184"/>
      <c r="M5890" s="184"/>
      <c r="N5890" s="183"/>
    </row>
    <row r="5891" spans="1:14" x14ac:dyDescent="0.25">
      <c r="A5891"/>
      <c r="B5891"/>
      <c r="C5891"/>
      <c r="D5891"/>
      <c r="E5891"/>
      <c r="F5891"/>
      <c r="G5891"/>
      <c r="H5891"/>
      <c r="I5891"/>
      <c r="J5891" s="183"/>
      <c r="K5891"/>
      <c r="L5891" s="184"/>
      <c r="M5891" s="184"/>
      <c r="N5891" s="183"/>
    </row>
    <row r="5892" spans="1:14" x14ac:dyDescent="0.25">
      <c r="A5892"/>
      <c r="B5892"/>
      <c r="C5892"/>
      <c r="D5892"/>
      <c r="E5892"/>
      <c r="F5892"/>
      <c r="G5892"/>
      <c r="H5892"/>
      <c r="I5892"/>
      <c r="J5892" s="183"/>
      <c r="K5892"/>
      <c r="L5892" s="184"/>
      <c r="M5892" s="184"/>
      <c r="N5892" s="183"/>
    </row>
    <row r="5893" spans="1:14" x14ac:dyDescent="0.25">
      <c r="A5893"/>
      <c r="B5893"/>
      <c r="C5893"/>
      <c r="D5893"/>
      <c r="E5893"/>
      <c r="F5893"/>
      <c r="G5893"/>
      <c r="H5893"/>
      <c r="I5893"/>
      <c r="J5893" s="183"/>
      <c r="K5893"/>
      <c r="L5893" s="184"/>
      <c r="M5893" s="184"/>
      <c r="N5893" s="183"/>
    </row>
    <row r="5894" spans="1:14" x14ac:dyDescent="0.25">
      <c r="A5894"/>
      <c r="B5894"/>
      <c r="C5894"/>
      <c r="D5894"/>
      <c r="E5894"/>
      <c r="F5894"/>
      <c r="G5894"/>
      <c r="H5894"/>
      <c r="I5894"/>
      <c r="J5894" s="183"/>
      <c r="K5894"/>
      <c r="L5894" s="184"/>
      <c r="M5894" s="184"/>
      <c r="N5894" s="183"/>
    </row>
    <row r="5895" spans="1:14" x14ac:dyDescent="0.25">
      <c r="A5895"/>
      <c r="B5895"/>
      <c r="C5895"/>
      <c r="D5895"/>
      <c r="E5895"/>
      <c r="F5895"/>
      <c r="G5895"/>
      <c r="H5895"/>
      <c r="I5895"/>
      <c r="J5895" s="183"/>
      <c r="K5895"/>
      <c r="L5895" s="184"/>
      <c r="M5895" s="184"/>
      <c r="N5895" s="183"/>
    </row>
    <row r="5896" spans="1:14" x14ac:dyDescent="0.25">
      <c r="A5896"/>
      <c r="B5896"/>
      <c r="C5896"/>
      <c r="D5896"/>
      <c r="E5896"/>
      <c r="F5896"/>
      <c r="G5896"/>
      <c r="H5896"/>
      <c r="I5896"/>
      <c r="J5896" s="183"/>
      <c r="K5896"/>
      <c r="L5896" s="184"/>
      <c r="M5896" s="184"/>
      <c r="N5896" s="183"/>
    </row>
    <row r="5897" spans="1:14" x14ac:dyDescent="0.25">
      <c r="A5897"/>
      <c r="B5897"/>
      <c r="C5897"/>
      <c r="D5897"/>
      <c r="E5897"/>
      <c r="F5897"/>
      <c r="G5897"/>
      <c r="H5897"/>
      <c r="I5897"/>
      <c r="J5897" s="183"/>
      <c r="K5897"/>
      <c r="L5897" s="184"/>
      <c r="M5897" s="184"/>
      <c r="N5897" s="183"/>
    </row>
    <row r="5898" spans="1:14" x14ac:dyDescent="0.25">
      <c r="A5898"/>
      <c r="B5898"/>
      <c r="C5898"/>
      <c r="D5898"/>
      <c r="E5898"/>
      <c r="F5898"/>
      <c r="G5898"/>
      <c r="H5898"/>
      <c r="I5898"/>
      <c r="J5898" s="183"/>
      <c r="K5898"/>
      <c r="L5898" s="184"/>
      <c r="M5898" s="184"/>
      <c r="N5898" s="183"/>
    </row>
    <row r="5899" spans="1:14" x14ac:dyDescent="0.25">
      <c r="A5899"/>
      <c r="B5899"/>
      <c r="C5899"/>
      <c r="D5899"/>
      <c r="E5899"/>
      <c r="F5899"/>
      <c r="G5899"/>
      <c r="H5899"/>
      <c r="I5899"/>
      <c r="J5899" s="183"/>
      <c r="K5899"/>
      <c r="L5899" s="184"/>
      <c r="M5899" s="184"/>
      <c r="N5899" s="183"/>
    </row>
    <row r="5900" spans="1:14" x14ac:dyDescent="0.25">
      <c r="A5900"/>
      <c r="B5900"/>
      <c r="C5900"/>
      <c r="D5900"/>
      <c r="E5900"/>
      <c r="F5900"/>
      <c r="G5900"/>
      <c r="H5900"/>
      <c r="I5900"/>
      <c r="J5900" s="183"/>
      <c r="K5900"/>
      <c r="L5900" s="184"/>
      <c r="M5900" s="184"/>
      <c r="N5900" s="183"/>
    </row>
    <row r="5901" spans="1:14" x14ac:dyDescent="0.25">
      <c r="A5901"/>
      <c r="B5901"/>
      <c r="C5901"/>
      <c r="D5901"/>
      <c r="E5901"/>
      <c r="F5901"/>
      <c r="G5901"/>
      <c r="H5901"/>
      <c r="I5901"/>
      <c r="J5901" s="183"/>
      <c r="K5901"/>
      <c r="L5901" s="184"/>
      <c r="M5901" s="184"/>
      <c r="N5901" s="183"/>
    </row>
    <row r="5902" spans="1:14" x14ac:dyDescent="0.25">
      <c r="A5902"/>
      <c r="B5902"/>
      <c r="C5902"/>
      <c r="D5902"/>
      <c r="E5902"/>
      <c r="F5902"/>
      <c r="G5902"/>
      <c r="H5902"/>
      <c r="I5902"/>
      <c r="J5902" s="183"/>
      <c r="K5902"/>
      <c r="L5902" s="184"/>
      <c r="M5902" s="184"/>
      <c r="N5902" s="183"/>
    </row>
    <row r="5903" spans="1:14" x14ac:dyDescent="0.25">
      <c r="A5903"/>
      <c r="B5903"/>
      <c r="C5903"/>
      <c r="D5903"/>
      <c r="E5903"/>
      <c r="F5903"/>
      <c r="G5903"/>
      <c r="H5903"/>
      <c r="I5903"/>
      <c r="J5903" s="183"/>
      <c r="K5903"/>
      <c r="L5903" s="184"/>
      <c r="M5903" s="184"/>
      <c r="N5903" s="183"/>
    </row>
    <row r="5904" spans="1:14" x14ac:dyDescent="0.25">
      <c r="A5904"/>
      <c r="B5904"/>
      <c r="C5904"/>
      <c r="D5904"/>
      <c r="E5904"/>
      <c r="F5904"/>
      <c r="G5904"/>
      <c r="H5904"/>
      <c r="I5904"/>
      <c r="J5904" s="183"/>
      <c r="K5904"/>
      <c r="L5904" s="184"/>
      <c r="M5904" s="184"/>
      <c r="N5904" s="183"/>
    </row>
    <row r="5905" spans="1:14" x14ac:dyDescent="0.25">
      <c r="A5905"/>
      <c r="B5905"/>
      <c r="C5905"/>
      <c r="D5905"/>
      <c r="E5905"/>
      <c r="F5905"/>
      <c r="G5905"/>
      <c r="H5905"/>
      <c r="I5905"/>
      <c r="J5905" s="183"/>
      <c r="K5905"/>
      <c r="L5905" s="184"/>
      <c r="M5905" s="184"/>
      <c r="N5905" s="183"/>
    </row>
    <row r="5906" spans="1:14" x14ac:dyDescent="0.25">
      <c r="A5906"/>
      <c r="B5906"/>
      <c r="C5906"/>
      <c r="D5906"/>
      <c r="E5906"/>
      <c r="F5906"/>
      <c r="G5906"/>
      <c r="H5906"/>
      <c r="I5906"/>
      <c r="J5906" s="183"/>
      <c r="K5906"/>
      <c r="L5906" s="184"/>
      <c r="M5906" s="184"/>
      <c r="N5906" s="183"/>
    </row>
    <row r="5907" spans="1:14" x14ac:dyDescent="0.25">
      <c r="A5907"/>
      <c r="B5907"/>
      <c r="C5907"/>
      <c r="D5907"/>
      <c r="E5907"/>
      <c r="F5907"/>
      <c r="G5907"/>
      <c r="H5907"/>
      <c r="I5907"/>
      <c r="J5907" s="183"/>
      <c r="K5907"/>
      <c r="L5907" s="184"/>
      <c r="M5907" s="184"/>
      <c r="N5907" s="183"/>
    </row>
    <row r="5908" spans="1:14" x14ac:dyDescent="0.25">
      <c r="A5908"/>
      <c r="B5908"/>
      <c r="C5908"/>
      <c r="D5908"/>
      <c r="E5908"/>
      <c r="F5908"/>
      <c r="G5908"/>
      <c r="H5908"/>
      <c r="I5908"/>
      <c r="J5908" s="183"/>
      <c r="K5908"/>
      <c r="L5908" s="184"/>
      <c r="M5908" s="184"/>
      <c r="N5908" s="183"/>
    </row>
    <row r="5909" spans="1:14" x14ac:dyDescent="0.25">
      <c r="A5909"/>
      <c r="B5909"/>
      <c r="C5909"/>
      <c r="D5909"/>
      <c r="E5909"/>
      <c r="F5909"/>
      <c r="G5909"/>
      <c r="H5909"/>
      <c r="I5909"/>
      <c r="J5909" s="183"/>
      <c r="K5909"/>
      <c r="L5909" s="184"/>
      <c r="M5909" s="184"/>
      <c r="N5909" s="183"/>
    </row>
    <row r="5910" spans="1:14" x14ac:dyDescent="0.25">
      <c r="A5910"/>
      <c r="B5910"/>
      <c r="C5910"/>
      <c r="D5910"/>
      <c r="E5910"/>
      <c r="F5910"/>
      <c r="G5910"/>
      <c r="H5910"/>
      <c r="I5910"/>
      <c r="J5910" s="183"/>
      <c r="K5910"/>
      <c r="L5910" s="184"/>
      <c r="M5910" s="184"/>
      <c r="N5910" s="183"/>
    </row>
    <row r="5911" spans="1:14" x14ac:dyDescent="0.25">
      <c r="A5911"/>
      <c r="B5911"/>
      <c r="C5911"/>
      <c r="D5911"/>
      <c r="E5911"/>
      <c r="F5911"/>
      <c r="G5911"/>
      <c r="H5911"/>
      <c r="I5911"/>
      <c r="J5911" s="183"/>
      <c r="K5911"/>
      <c r="L5911" s="184"/>
      <c r="M5911" s="184"/>
      <c r="N5911" s="183"/>
    </row>
    <row r="5912" spans="1:14" x14ac:dyDescent="0.25">
      <c r="A5912"/>
      <c r="B5912"/>
      <c r="C5912"/>
      <c r="D5912"/>
      <c r="E5912"/>
      <c r="F5912"/>
      <c r="G5912"/>
      <c r="H5912"/>
      <c r="I5912"/>
      <c r="J5912" s="183"/>
      <c r="K5912"/>
      <c r="L5912" s="184"/>
      <c r="M5912" s="184"/>
      <c r="N5912" s="183"/>
    </row>
    <row r="5913" spans="1:14" x14ac:dyDescent="0.25">
      <c r="A5913"/>
      <c r="B5913"/>
      <c r="C5913"/>
      <c r="D5913"/>
      <c r="E5913"/>
      <c r="F5913"/>
      <c r="G5913"/>
      <c r="H5913"/>
      <c r="I5913"/>
      <c r="J5913" s="183"/>
      <c r="K5913"/>
      <c r="L5913" s="184"/>
      <c r="M5913" s="184"/>
      <c r="N5913" s="183"/>
    </row>
    <row r="5914" spans="1:14" x14ac:dyDescent="0.25">
      <c r="A5914"/>
      <c r="B5914"/>
      <c r="C5914"/>
      <c r="D5914"/>
      <c r="E5914"/>
      <c r="F5914"/>
      <c r="G5914"/>
      <c r="H5914"/>
      <c r="I5914"/>
      <c r="J5914" s="183"/>
      <c r="K5914"/>
      <c r="L5914" s="184"/>
      <c r="M5914" s="184"/>
      <c r="N5914" s="183"/>
    </row>
    <row r="5915" spans="1:14" x14ac:dyDescent="0.25">
      <c r="A5915"/>
      <c r="B5915"/>
      <c r="C5915"/>
      <c r="D5915"/>
      <c r="E5915"/>
      <c r="F5915"/>
      <c r="G5915"/>
      <c r="H5915"/>
      <c r="I5915"/>
      <c r="J5915" s="183"/>
      <c r="K5915"/>
      <c r="L5915" s="184"/>
      <c r="M5915" s="184"/>
      <c r="N5915" s="183"/>
    </row>
    <row r="5916" spans="1:14" x14ac:dyDescent="0.25">
      <c r="A5916"/>
      <c r="B5916"/>
      <c r="C5916"/>
      <c r="D5916"/>
      <c r="E5916"/>
      <c r="F5916"/>
      <c r="G5916"/>
      <c r="H5916"/>
      <c r="I5916"/>
      <c r="J5916" s="183"/>
      <c r="K5916"/>
      <c r="L5916" s="184"/>
      <c r="M5916" s="184"/>
      <c r="N5916" s="183"/>
    </row>
    <row r="5917" spans="1:14" x14ac:dyDescent="0.25">
      <c r="A5917"/>
      <c r="B5917"/>
      <c r="C5917"/>
      <c r="D5917"/>
      <c r="E5917"/>
      <c r="F5917"/>
      <c r="G5917"/>
      <c r="H5917"/>
      <c r="I5917"/>
      <c r="J5917" s="183"/>
      <c r="K5917"/>
      <c r="L5917" s="184"/>
      <c r="M5917" s="184"/>
      <c r="N5917" s="183"/>
    </row>
    <row r="5918" spans="1:14" x14ac:dyDescent="0.25">
      <c r="A5918"/>
      <c r="B5918"/>
      <c r="C5918"/>
      <c r="D5918"/>
      <c r="E5918"/>
      <c r="F5918"/>
      <c r="G5918"/>
      <c r="H5918"/>
      <c r="I5918"/>
      <c r="J5918" s="183"/>
      <c r="K5918"/>
      <c r="L5918" s="184"/>
      <c r="M5918" s="184"/>
      <c r="N5918" s="183"/>
    </row>
    <row r="5919" spans="1:14" x14ac:dyDescent="0.25">
      <c r="A5919"/>
      <c r="B5919"/>
      <c r="C5919"/>
      <c r="D5919"/>
      <c r="E5919"/>
      <c r="F5919"/>
      <c r="G5919"/>
      <c r="H5919"/>
      <c r="I5919"/>
      <c r="J5919" s="183"/>
      <c r="K5919"/>
      <c r="L5919" s="184"/>
      <c r="M5919" s="184"/>
      <c r="N5919" s="183"/>
    </row>
    <row r="5920" spans="1:14" x14ac:dyDescent="0.25">
      <c r="A5920"/>
      <c r="B5920"/>
      <c r="C5920"/>
      <c r="D5920"/>
      <c r="E5920"/>
      <c r="F5920"/>
      <c r="G5920"/>
      <c r="H5920"/>
      <c r="I5920"/>
      <c r="J5920" s="183"/>
      <c r="K5920"/>
      <c r="L5920" s="184"/>
      <c r="M5920" s="184"/>
      <c r="N5920" s="183"/>
    </row>
    <row r="5921" spans="1:14" x14ac:dyDescent="0.25">
      <c r="A5921"/>
      <c r="B5921"/>
      <c r="C5921"/>
      <c r="D5921"/>
      <c r="E5921"/>
      <c r="F5921"/>
      <c r="G5921"/>
      <c r="H5921"/>
      <c r="I5921"/>
      <c r="J5921" s="183"/>
      <c r="K5921"/>
      <c r="L5921" s="184"/>
      <c r="M5921" s="184"/>
      <c r="N5921" s="183"/>
    </row>
    <row r="5922" spans="1:14" x14ac:dyDescent="0.25">
      <c r="A5922"/>
      <c r="B5922"/>
      <c r="C5922"/>
      <c r="D5922"/>
      <c r="E5922"/>
      <c r="F5922"/>
      <c r="G5922"/>
      <c r="H5922"/>
      <c r="I5922"/>
      <c r="J5922" s="183"/>
      <c r="K5922"/>
      <c r="L5922" s="184"/>
      <c r="M5922" s="184"/>
      <c r="N5922" s="183"/>
    </row>
    <row r="5923" spans="1:14" x14ac:dyDescent="0.25">
      <c r="A5923"/>
      <c r="B5923"/>
      <c r="C5923"/>
      <c r="D5923"/>
      <c r="E5923"/>
      <c r="F5923"/>
      <c r="G5923"/>
      <c r="H5923"/>
      <c r="I5923"/>
      <c r="J5923" s="183"/>
      <c r="K5923"/>
      <c r="L5923" s="184"/>
      <c r="M5923" s="184"/>
      <c r="N5923" s="183"/>
    </row>
    <row r="5924" spans="1:14" x14ac:dyDescent="0.25">
      <c r="A5924"/>
      <c r="B5924"/>
      <c r="C5924"/>
      <c r="D5924"/>
      <c r="E5924"/>
      <c r="F5924"/>
      <c r="G5924"/>
      <c r="H5924"/>
      <c r="I5924"/>
      <c r="J5924" s="183"/>
      <c r="K5924"/>
      <c r="L5924" s="184"/>
      <c r="M5924" s="184"/>
      <c r="N5924" s="183"/>
    </row>
    <row r="5925" spans="1:14" x14ac:dyDescent="0.25">
      <c r="A5925"/>
      <c r="B5925"/>
      <c r="C5925"/>
      <c r="D5925"/>
      <c r="E5925"/>
      <c r="F5925"/>
      <c r="G5925"/>
      <c r="H5925"/>
      <c r="I5925"/>
      <c r="J5925" s="183"/>
      <c r="K5925"/>
      <c r="L5925" s="184"/>
      <c r="M5925" s="184"/>
      <c r="N5925" s="183"/>
    </row>
    <row r="5926" spans="1:14" x14ac:dyDescent="0.25">
      <c r="A5926"/>
      <c r="B5926"/>
      <c r="C5926"/>
      <c r="D5926"/>
      <c r="E5926"/>
      <c r="F5926"/>
      <c r="G5926"/>
      <c r="H5926"/>
      <c r="I5926"/>
      <c r="J5926" s="183"/>
      <c r="K5926"/>
      <c r="L5926" s="184"/>
      <c r="M5926" s="184"/>
      <c r="N5926" s="183"/>
    </row>
    <row r="5927" spans="1:14" x14ac:dyDescent="0.25">
      <c r="A5927"/>
      <c r="B5927"/>
      <c r="C5927"/>
      <c r="D5927"/>
      <c r="E5927"/>
      <c r="F5927"/>
      <c r="G5927"/>
      <c r="H5927"/>
      <c r="I5927"/>
      <c r="J5927" s="183"/>
      <c r="K5927"/>
      <c r="L5927" s="184"/>
      <c r="M5927" s="184"/>
      <c r="N5927" s="183"/>
    </row>
    <row r="5928" spans="1:14" x14ac:dyDescent="0.25">
      <c r="A5928"/>
      <c r="B5928"/>
      <c r="C5928"/>
      <c r="D5928"/>
      <c r="E5928"/>
      <c r="F5928"/>
      <c r="G5928"/>
      <c r="H5928"/>
      <c r="I5928"/>
      <c r="J5928" s="183"/>
      <c r="K5928"/>
      <c r="L5928" s="184"/>
      <c r="M5928" s="184"/>
      <c r="N5928" s="183"/>
    </row>
    <row r="5929" spans="1:14" x14ac:dyDescent="0.25">
      <c r="A5929"/>
      <c r="B5929"/>
      <c r="C5929"/>
      <c r="D5929"/>
      <c r="E5929"/>
      <c r="F5929"/>
      <c r="G5929"/>
      <c r="H5929"/>
      <c r="I5929"/>
      <c r="J5929" s="183"/>
      <c r="K5929"/>
      <c r="L5929" s="184"/>
      <c r="M5929" s="184"/>
      <c r="N5929" s="183"/>
    </row>
    <row r="5930" spans="1:14" x14ac:dyDescent="0.25">
      <c r="A5930"/>
      <c r="B5930"/>
      <c r="C5930"/>
      <c r="D5930"/>
      <c r="E5930"/>
      <c r="F5930"/>
      <c r="G5930"/>
      <c r="H5930"/>
      <c r="I5930"/>
      <c r="J5930" s="183"/>
      <c r="K5930"/>
      <c r="L5930" s="184"/>
      <c r="M5930" s="184"/>
      <c r="N5930" s="183"/>
    </row>
    <row r="5931" spans="1:14" x14ac:dyDescent="0.25">
      <c r="A5931"/>
      <c r="B5931"/>
      <c r="C5931"/>
      <c r="D5931"/>
      <c r="E5931"/>
      <c r="F5931"/>
      <c r="G5931"/>
      <c r="H5931"/>
      <c r="I5931"/>
      <c r="J5931" s="183"/>
      <c r="K5931"/>
      <c r="L5931" s="184"/>
      <c r="M5931" s="184"/>
      <c r="N5931" s="183"/>
    </row>
    <row r="5932" spans="1:14" x14ac:dyDescent="0.25">
      <c r="A5932"/>
      <c r="B5932"/>
      <c r="C5932"/>
      <c r="D5932"/>
      <c r="E5932"/>
      <c r="F5932"/>
      <c r="G5932"/>
      <c r="H5932"/>
      <c r="I5932"/>
      <c r="J5932" s="183"/>
      <c r="K5932"/>
      <c r="L5932" s="184"/>
      <c r="M5932" s="184"/>
      <c r="N5932" s="183"/>
    </row>
    <row r="5933" spans="1:14" x14ac:dyDescent="0.25">
      <c r="A5933"/>
      <c r="B5933"/>
      <c r="C5933"/>
      <c r="D5933"/>
      <c r="E5933"/>
      <c r="F5933"/>
      <c r="G5933"/>
      <c r="H5933"/>
      <c r="I5933"/>
      <c r="J5933" s="183"/>
      <c r="K5933"/>
      <c r="L5933" s="184"/>
      <c r="M5933" s="184"/>
      <c r="N5933" s="183"/>
    </row>
    <row r="5934" spans="1:14" x14ac:dyDescent="0.25">
      <c r="A5934"/>
      <c r="B5934"/>
      <c r="C5934"/>
      <c r="D5934"/>
      <c r="E5934"/>
      <c r="F5934"/>
      <c r="G5934"/>
      <c r="H5934"/>
      <c r="I5934"/>
      <c r="J5934" s="183"/>
      <c r="K5934"/>
      <c r="L5934" s="184"/>
      <c r="M5934" s="184"/>
      <c r="N5934" s="183"/>
    </row>
    <row r="5935" spans="1:14" x14ac:dyDescent="0.25">
      <c r="A5935"/>
      <c r="B5935"/>
      <c r="C5935"/>
      <c r="D5935"/>
      <c r="E5935"/>
      <c r="F5935"/>
      <c r="G5935"/>
      <c r="H5935"/>
      <c r="I5935"/>
      <c r="J5935" s="183"/>
      <c r="K5935"/>
      <c r="L5935" s="184"/>
      <c r="M5935" s="184"/>
      <c r="N5935" s="183"/>
    </row>
    <row r="5936" spans="1:14" x14ac:dyDescent="0.25">
      <c r="A5936"/>
      <c r="B5936"/>
      <c r="C5936"/>
      <c r="D5936"/>
      <c r="E5936"/>
      <c r="F5936"/>
      <c r="G5936"/>
      <c r="H5936"/>
      <c r="I5936"/>
      <c r="J5936" s="183"/>
      <c r="K5936"/>
      <c r="L5936" s="184"/>
      <c r="M5936" s="184"/>
      <c r="N5936" s="183"/>
    </row>
    <row r="5937" spans="1:14" x14ac:dyDescent="0.25">
      <c r="A5937"/>
      <c r="B5937"/>
      <c r="C5937"/>
      <c r="D5937"/>
      <c r="E5937"/>
      <c r="F5937"/>
      <c r="G5937"/>
      <c r="H5937"/>
      <c r="I5937"/>
      <c r="J5937" s="183"/>
      <c r="K5937"/>
      <c r="L5937" s="184"/>
      <c r="M5937" s="184"/>
      <c r="N5937" s="183"/>
    </row>
    <row r="5938" spans="1:14" x14ac:dyDescent="0.25">
      <c r="A5938"/>
      <c r="B5938"/>
      <c r="C5938"/>
      <c r="D5938"/>
      <c r="E5938"/>
      <c r="F5938"/>
      <c r="G5938"/>
      <c r="H5938"/>
      <c r="I5938"/>
      <c r="J5938" s="183"/>
      <c r="K5938"/>
      <c r="L5938" s="184"/>
      <c r="M5938" s="184"/>
      <c r="N5938" s="183"/>
    </row>
    <row r="5939" spans="1:14" x14ac:dyDescent="0.25">
      <c r="A5939"/>
      <c r="B5939"/>
      <c r="C5939"/>
      <c r="D5939"/>
      <c r="E5939"/>
      <c r="F5939"/>
      <c r="G5939"/>
      <c r="H5939"/>
      <c r="I5939"/>
      <c r="J5939" s="183"/>
      <c r="K5939"/>
      <c r="L5939" s="184"/>
      <c r="M5939" s="184"/>
      <c r="N5939" s="183"/>
    </row>
    <row r="5940" spans="1:14" x14ac:dyDescent="0.25">
      <c r="A5940"/>
      <c r="B5940"/>
      <c r="C5940"/>
      <c r="D5940"/>
      <c r="E5940"/>
      <c r="F5940"/>
      <c r="G5940"/>
      <c r="H5940"/>
      <c r="I5940"/>
      <c r="J5940" s="183"/>
      <c r="K5940"/>
      <c r="L5940" s="184"/>
      <c r="M5940" s="184"/>
      <c r="N5940" s="183"/>
    </row>
    <row r="5941" spans="1:14" x14ac:dyDescent="0.25">
      <c r="A5941"/>
      <c r="B5941"/>
      <c r="C5941"/>
      <c r="D5941"/>
      <c r="E5941"/>
      <c r="F5941"/>
      <c r="G5941"/>
      <c r="H5941"/>
      <c r="I5941"/>
      <c r="J5941" s="183"/>
      <c r="K5941"/>
      <c r="L5941" s="184"/>
      <c r="M5941" s="184"/>
      <c r="N5941" s="183"/>
    </row>
    <row r="5942" spans="1:14" x14ac:dyDescent="0.25">
      <c r="A5942"/>
      <c r="B5942"/>
      <c r="C5942"/>
      <c r="D5942"/>
      <c r="E5942"/>
      <c r="F5942"/>
      <c r="G5942"/>
      <c r="H5942"/>
      <c r="I5942"/>
      <c r="J5942" s="183"/>
      <c r="K5942"/>
      <c r="L5942" s="184"/>
      <c r="M5942" s="184"/>
      <c r="N5942" s="183"/>
    </row>
    <row r="5943" spans="1:14" x14ac:dyDescent="0.25">
      <c r="A5943"/>
      <c r="B5943"/>
      <c r="C5943"/>
      <c r="D5943"/>
      <c r="E5943"/>
      <c r="F5943"/>
      <c r="G5943"/>
      <c r="H5943"/>
      <c r="I5943"/>
      <c r="J5943" s="183"/>
      <c r="K5943"/>
      <c r="L5943" s="184"/>
      <c r="M5943" s="184"/>
      <c r="N5943" s="183"/>
    </row>
    <row r="5944" spans="1:14" x14ac:dyDescent="0.25">
      <c r="A5944"/>
      <c r="B5944"/>
      <c r="C5944"/>
      <c r="D5944"/>
      <c r="E5944"/>
      <c r="F5944"/>
      <c r="G5944"/>
      <c r="H5944"/>
      <c r="I5944"/>
      <c r="J5944" s="183"/>
      <c r="K5944"/>
      <c r="L5944" s="184"/>
      <c r="M5944" s="184"/>
      <c r="N5944" s="183"/>
    </row>
    <row r="5945" spans="1:14" x14ac:dyDescent="0.25">
      <c r="A5945"/>
      <c r="B5945"/>
      <c r="C5945"/>
      <c r="D5945"/>
      <c r="E5945"/>
      <c r="F5945"/>
      <c r="G5945"/>
      <c r="H5945"/>
      <c r="I5945"/>
      <c r="J5945" s="183"/>
      <c r="K5945"/>
      <c r="L5945" s="184"/>
      <c r="M5945" s="184"/>
      <c r="N5945" s="183"/>
    </row>
    <row r="5946" spans="1:14" x14ac:dyDescent="0.25">
      <c r="A5946"/>
      <c r="B5946"/>
      <c r="C5946"/>
      <c r="D5946"/>
      <c r="E5946"/>
      <c r="F5946"/>
      <c r="G5946"/>
      <c r="H5946"/>
      <c r="I5946"/>
      <c r="J5946" s="183"/>
      <c r="K5946"/>
      <c r="L5946" s="184"/>
      <c r="M5946" s="184"/>
      <c r="N5946" s="183"/>
    </row>
    <row r="5947" spans="1:14" x14ac:dyDescent="0.25">
      <c r="A5947"/>
      <c r="B5947"/>
      <c r="C5947"/>
      <c r="D5947"/>
      <c r="E5947"/>
      <c r="F5947"/>
      <c r="G5947"/>
      <c r="H5947"/>
      <c r="I5947"/>
      <c r="J5947" s="183"/>
      <c r="K5947"/>
      <c r="L5947" s="184"/>
      <c r="M5947" s="184"/>
      <c r="N5947" s="183"/>
    </row>
    <row r="5948" spans="1:14" x14ac:dyDescent="0.25">
      <c r="A5948"/>
      <c r="B5948"/>
      <c r="C5948"/>
      <c r="D5948"/>
      <c r="E5948"/>
      <c r="F5948"/>
      <c r="G5948"/>
      <c r="H5948"/>
      <c r="I5948"/>
      <c r="J5948" s="183"/>
      <c r="K5948"/>
      <c r="L5948" s="184"/>
      <c r="M5948" s="184"/>
      <c r="N5948" s="183"/>
    </row>
    <row r="5949" spans="1:14" x14ac:dyDescent="0.25">
      <c r="A5949"/>
      <c r="B5949"/>
      <c r="C5949"/>
      <c r="D5949"/>
      <c r="E5949"/>
      <c r="F5949"/>
      <c r="G5949"/>
      <c r="H5949"/>
      <c r="I5949"/>
      <c r="J5949" s="183"/>
      <c r="K5949"/>
      <c r="L5949" s="184"/>
      <c r="M5949" s="184"/>
      <c r="N5949" s="183"/>
    </row>
    <row r="5950" spans="1:14" x14ac:dyDescent="0.25">
      <c r="A5950"/>
      <c r="B5950"/>
      <c r="C5950"/>
      <c r="D5950"/>
      <c r="E5950"/>
      <c r="F5950"/>
      <c r="G5950"/>
      <c r="H5950"/>
      <c r="I5950"/>
      <c r="J5950" s="183"/>
      <c r="K5950"/>
      <c r="L5950" s="184"/>
      <c r="M5950" s="184"/>
      <c r="N5950" s="183"/>
    </row>
    <row r="5951" spans="1:14" x14ac:dyDescent="0.25">
      <c r="A5951"/>
      <c r="B5951"/>
      <c r="C5951"/>
      <c r="D5951"/>
      <c r="E5951"/>
      <c r="F5951"/>
      <c r="G5951"/>
      <c r="H5951"/>
      <c r="I5951"/>
      <c r="J5951" s="183"/>
      <c r="K5951"/>
      <c r="L5951" s="184"/>
      <c r="M5951" s="184"/>
      <c r="N5951" s="183"/>
    </row>
    <row r="5952" spans="1:14" x14ac:dyDescent="0.25">
      <c r="A5952"/>
      <c r="B5952"/>
      <c r="C5952"/>
      <c r="D5952"/>
      <c r="E5952"/>
      <c r="F5952"/>
      <c r="G5952"/>
      <c r="H5952"/>
      <c r="I5952"/>
      <c r="J5952" s="183"/>
      <c r="K5952"/>
      <c r="L5952" s="184"/>
      <c r="M5952" s="184"/>
      <c r="N5952" s="183"/>
    </row>
    <row r="5953" spans="1:14" x14ac:dyDescent="0.25">
      <c r="A5953"/>
      <c r="B5953"/>
      <c r="C5953"/>
      <c r="D5953"/>
      <c r="E5953"/>
      <c r="F5953"/>
      <c r="G5953"/>
      <c r="H5953"/>
      <c r="I5953"/>
      <c r="J5953" s="183"/>
      <c r="K5953"/>
      <c r="L5953" s="184"/>
      <c r="M5953" s="184"/>
      <c r="N5953" s="183"/>
    </row>
    <row r="5954" spans="1:14" x14ac:dyDescent="0.25">
      <c r="A5954"/>
      <c r="B5954"/>
      <c r="C5954"/>
      <c r="D5954"/>
      <c r="E5954"/>
      <c r="F5954"/>
      <c r="G5954"/>
      <c r="H5954"/>
      <c r="I5954"/>
      <c r="J5954" s="183"/>
      <c r="K5954"/>
      <c r="L5954" s="184"/>
      <c r="M5954" s="184"/>
      <c r="N5954" s="183"/>
    </row>
    <row r="5955" spans="1:14" x14ac:dyDescent="0.25">
      <c r="A5955"/>
      <c r="B5955"/>
      <c r="C5955"/>
      <c r="D5955"/>
      <c r="E5955"/>
      <c r="F5955"/>
      <c r="G5955"/>
      <c r="H5955"/>
      <c r="I5955"/>
      <c r="J5955" s="183"/>
      <c r="K5955"/>
      <c r="L5955" s="184"/>
      <c r="M5955" s="184"/>
      <c r="N5955" s="183"/>
    </row>
    <row r="5956" spans="1:14" x14ac:dyDescent="0.25">
      <c r="A5956"/>
      <c r="B5956"/>
      <c r="C5956"/>
      <c r="D5956"/>
      <c r="E5956"/>
      <c r="F5956"/>
      <c r="G5956"/>
      <c r="H5956"/>
      <c r="I5956"/>
      <c r="J5956" s="183"/>
      <c r="K5956"/>
      <c r="L5956" s="184"/>
      <c r="M5956" s="184"/>
      <c r="N5956" s="183"/>
    </row>
    <row r="5957" spans="1:14" x14ac:dyDescent="0.25">
      <c r="A5957"/>
      <c r="B5957"/>
      <c r="C5957"/>
      <c r="D5957"/>
      <c r="E5957"/>
      <c r="F5957"/>
      <c r="G5957"/>
      <c r="H5957"/>
      <c r="I5957"/>
      <c r="J5957" s="183"/>
      <c r="K5957"/>
      <c r="L5957" s="184"/>
      <c r="M5957" s="184"/>
      <c r="N5957" s="183"/>
    </row>
    <row r="5958" spans="1:14" x14ac:dyDescent="0.25">
      <c r="A5958"/>
      <c r="B5958"/>
      <c r="C5958"/>
      <c r="D5958"/>
      <c r="E5958"/>
      <c r="F5958"/>
      <c r="G5958"/>
      <c r="H5958"/>
      <c r="I5958"/>
      <c r="J5958" s="183"/>
      <c r="K5958"/>
      <c r="L5958" s="184"/>
      <c r="M5958" s="184"/>
      <c r="N5958" s="183"/>
    </row>
    <row r="5959" spans="1:14" x14ac:dyDescent="0.25">
      <c r="A5959"/>
      <c r="B5959"/>
      <c r="C5959"/>
      <c r="D5959"/>
      <c r="E5959"/>
      <c r="F5959"/>
      <c r="G5959"/>
      <c r="H5959"/>
      <c r="I5959"/>
      <c r="J5959" s="183"/>
      <c r="K5959"/>
      <c r="L5959" s="184"/>
      <c r="M5959" s="184"/>
      <c r="N5959" s="183"/>
    </row>
    <row r="5960" spans="1:14" x14ac:dyDescent="0.25">
      <c r="A5960"/>
      <c r="B5960"/>
      <c r="C5960"/>
      <c r="D5960"/>
      <c r="E5960"/>
      <c r="F5960"/>
      <c r="G5960"/>
      <c r="H5960"/>
      <c r="I5960"/>
      <c r="J5960" s="183"/>
      <c r="K5960"/>
      <c r="L5960" s="184"/>
      <c r="M5960" s="184"/>
      <c r="N5960" s="183"/>
    </row>
    <row r="5961" spans="1:14" x14ac:dyDescent="0.25">
      <c r="A5961"/>
      <c r="B5961"/>
      <c r="C5961"/>
      <c r="D5961"/>
      <c r="E5961"/>
      <c r="F5961"/>
      <c r="G5961"/>
      <c r="H5961"/>
      <c r="I5961"/>
      <c r="J5961" s="183"/>
      <c r="K5961"/>
      <c r="L5961" s="184"/>
      <c r="M5961" s="184"/>
      <c r="N5961" s="183"/>
    </row>
    <row r="5962" spans="1:14" x14ac:dyDescent="0.25">
      <c r="A5962"/>
      <c r="B5962"/>
      <c r="C5962"/>
      <c r="D5962"/>
      <c r="E5962"/>
      <c r="F5962"/>
      <c r="G5962"/>
      <c r="H5962"/>
      <c r="I5962"/>
      <c r="J5962" s="183"/>
      <c r="K5962"/>
      <c r="L5962" s="184"/>
      <c r="M5962" s="184"/>
      <c r="N5962" s="183"/>
    </row>
    <row r="5963" spans="1:14" x14ac:dyDescent="0.25">
      <c r="A5963"/>
      <c r="B5963"/>
      <c r="C5963"/>
      <c r="D5963"/>
      <c r="E5963"/>
      <c r="F5963"/>
      <c r="G5963"/>
      <c r="H5963"/>
      <c r="I5963"/>
      <c r="J5963" s="183"/>
      <c r="K5963"/>
      <c r="L5963" s="184"/>
      <c r="M5963" s="184"/>
      <c r="N5963" s="183"/>
    </row>
    <row r="5964" spans="1:14" x14ac:dyDescent="0.25">
      <c r="A5964"/>
      <c r="B5964"/>
      <c r="C5964"/>
      <c r="D5964"/>
      <c r="E5964"/>
      <c r="F5964"/>
      <c r="G5964"/>
      <c r="H5964"/>
      <c r="I5964"/>
      <c r="J5964" s="183"/>
      <c r="K5964"/>
      <c r="L5964" s="184"/>
      <c r="M5964" s="184"/>
      <c r="N5964" s="183"/>
    </row>
    <row r="5965" spans="1:14" x14ac:dyDescent="0.25">
      <c r="A5965"/>
      <c r="B5965"/>
      <c r="C5965"/>
      <c r="D5965"/>
      <c r="E5965"/>
      <c r="F5965"/>
      <c r="G5965"/>
      <c r="H5965"/>
      <c r="I5965"/>
      <c r="J5965" s="183"/>
      <c r="K5965"/>
      <c r="L5965" s="184"/>
      <c r="M5965" s="184"/>
      <c r="N5965" s="183"/>
    </row>
    <row r="5966" spans="1:14" x14ac:dyDescent="0.25">
      <c r="A5966"/>
      <c r="B5966"/>
      <c r="C5966"/>
      <c r="D5966"/>
      <c r="E5966"/>
      <c r="F5966"/>
      <c r="G5966"/>
      <c r="H5966"/>
      <c r="I5966"/>
      <c r="J5966" s="183"/>
      <c r="K5966"/>
      <c r="L5966" s="184"/>
      <c r="M5966" s="184"/>
      <c r="N5966" s="183"/>
    </row>
    <row r="5967" spans="1:14" x14ac:dyDescent="0.25">
      <c r="A5967"/>
      <c r="B5967"/>
      <c r="C5967"/>
      <c r="D5967"/>
      <c r="E5967"/>
      <c r="F5967"/>
      <c r="G5967"/>
      <c r="H5967"/>
      <c r="I5967"/>
      <c r="J5967" s="183"/>
      <c r="K5967"/>
      <c r="L5967" s="184"/>
      <c r="M5967" s="184"/>
      <c r="N5967" s="183"/>
    </row>
    <row r="5968" spans="1:14" x14ac:dyDescent="0.25">
      <c r="A5968"/>
      <c r="B5968"/>
      <c r="C5968"/>
      <c r="D5968"/>
      <c r="E5968"/>
      <c r="F5968"/>
      <c r="G5968"/>
      <c r="H5968"/>
      <c r="I5968"/>
      <c r="J5968" s="183"/>
      <c r="K5968"/>
      <c r="L5968" s="184"/>
      <c r="M5968" s="184"/>
      <c r="N5968" s="183"/>
    </row>
    <row r="5969" spans="1:14" x14ac:dyDescent="0.25">
      <c r="A5969"/>
      <c r="B5969"/>
      <c r="C5969"/>
      <c r="D5969"/>
      <c r="E5969"/>
      <c r="F5969"/>
      <c r="G5969"/>
      <c r="H5969"/>
      <c r="I5969"/>
      <c r="J5969" s="183"/>
      <c r="K5969"/>
      <c r="L5969" s="184"/>
      <c r="M5969" s="184"/>
      <c r="N5969" s="183"/>
    </row>
    <row r="5970" spans="1:14" x14ac:dyDescent="0.25">
      <c r="A5970"/>
      <c r="B5970"/>
      <c r="C5970"/>
      <c r="D5970"/>
      <c r="E5970"/>
      <c r="F5970"/>
      <c r="G5970"/>
      <c r="H5970"/>
      <c r="I5970"/>
      <c r="J5970" s="183"/>
      <c r="K5970"/>
      <c r="L5970" s="184"/>
      <c r="M5970" s="184"/>
      <c r="N5970" s="183"/>
    </row>
    <row r="5971" spans="1:14" x14ac:dyDescent="0.25">
      <c r="A5971"/>
      <c r="B5971"/>
      <c r="C5971"/>
      <c r="D5971"/>
      <c r="E5971"/>
      <c r="F5971"/>
      <c r="G5971"/>
      <c r="H5971"/>
      <c r="I5971"/>
      <c r="J5971" s="183"/>
      <c r="K5971"/>
      <c r="L5971" s="184"/>
      <c r="M5971" s="184"/>
      <c r="N5971" s="183"/>
    </row>
    <row r="5972" spans="1:14" x14ac:dyDescent="0.25">
      <c r="A5972"/>
      <c r="B5972"/>
      <c r="C5972"/>
      <c r="D5972"/>
      <c r="E5972"/>
      <c r="F5972"/>
      <c r="G5972"/>
      <c r="H5972"/>
      <c r="I5972"/>
      <c r="J5972" s="183"/>
      <c r="K5972"/>
      <c r="L5972" s="184"/>
      <c r="M5972" s="184"/>
      <c r="N5972" s="183"/>
    </row>
    <row r="5973" spans="1:14" x14ac:dyDescent="0.25">
      <c r="A5973"/>
      <c r="B5973"/>
      <c r="C5973"/>
      <c r="D5973"/>
      <c r="E5973"/>
      <c r="F5973"/>
      <c r="G5973"/>
      <c r="H5973"/>
      <c r="I5973"/>
      <c r="J5973" s="183"/>
      <c r="K5973"/>
      <c r="L5973" s="184"/>
      <c r="M5973" s="184"/>
      <c r="N5973" s="183"/>
    </row>
    <row r="5974" spans="1:14" x14ac:dyDescent="0.25">
      <c r="A5974"/>
      <c r="B5974"/>
      <c r="C5974"/>
      <c r="D5974"/>
      <c r="E5974"/>
      <c r="F5974"/>
      <c r="G5974"/>
      <c r="H5974"/>
      <c r="I5974"/>
      <c r="J5974" s="183"/>
      <c r="K5974"/>
      <c r="L5974" s="184"/>
      <c r="M5974" s="184"/>
      <c r="N5974" s="183"/>
    </row>
    <row r="5975" spans="1:14" x14ac:dyDescent="0.25">
      <c r="A5975"/>
      <c r="B5975"/>
      <c r="C5975"/>
      <c r="D5975"/>
      <c r="E5975"/>
      <c r="F5975"/>
      <c r="G5975"/>
      <c r="H5975"/>
      <c r="I5975"/>
      <c r="J5975" s="183"/>
      <c r="K5975"/>
      <c r="L5975" s="184"/>
      <c r="M5975" s="184"/>
      <c r="N5975" s="183"/>
    </row>
    <row r="5976" spans="1:14" x14ac:dyDescent="0.25">
      <c r="A5976"/>
      <c r="B5976"/>
      <c r="C5976"/>
      <c r="D5976"/>
      <c r="E5976"/>
      <c r="F5976"/>
      <c r="G5976"/>
      <c r="H5976"/>
      <c r="I5976"/>
      <c r="J5976" s="183"/>
      <c r="K5976"/>
      <c r="L5976" s="184"/>
      <c r="M5976" s="184"/>
      <c r="N5976" s="183"/>
    </row>
    <row r="5977" spans="1:14" x14ac:dyDescent="0.25">
      <c r="A5977"/>
      <c r="B5977"/>
      <c r="C5977"/>
      <c r="D5977"/>
      <c r="E5977"/>
      <c r="F5977"/>
      <c r="G5977"/>
      <c r="H5977"/>
      <c r="I5977"/>
      <c r="J5977" s="183"/>
      <c r="K5977"/>
      <c r="L5977" s="184"/>
      <c r="M5977" s="184"/>
      <c r="N5977" s="183"/>
    </row>
    <row r="5978" spans="1:14" x14ac:dyDescent="0.25">
      <c r="A5978"/>
      <c r="B5978"/>
      <c r="C5978"/>
      <c r="D5978"/>
      <c r="E5978"/>
      <c r="F5978"/>
      <c r="G5978"/>
      <c r="H5978"/>
      <c r="I5978"/>
      <c r="J5978" s="183"/>
      <c r="K5978"/>
      <c r="L5978" s="184"/>
      <c r="M5978" s="184"/>
      <c r="N5978" s="183"/>
    </row>
    <row r="5979" spans="1:14" x14ac:dyDescent="0.25">
      <c r="A5979"/>
      <c r="B5979"/>
      <c r="C5979"/>
      <c r="D5979"/>
      <c r="E5979"/>
      <c r="F5979"/>
      <c r="G5979"/>
      <c r="H5979"/>
      <c r="I5979"/>
      <c r="J5979" s="183"/>
      <c r="K5979"/>
      <c r="L5979" s="184"/>
      <c r="M5979" s="184"/>
      <c r="N5979" s="183"/>
    </row>
    <row r="5980" spans="1:14" x14ac:dyDescent="0.25">
      <c r="A5980"/>
      <c r="B5980"/>
      <c r="C5980"/>
      <c r="D5980"/>
      <c r="E5980"/>
      <c r="F5980"/>
      <c r="G5980"/>
      <c r="H5980"/>
      <c r="I5980"/>
      <c r="J5980" s="183"/>
      <c r="K5980"/>
      <c r="L5980" s="184"/>
      <c r="M5980" s="184"/>
      <c r="N5980" s="183"/>
    </row>
    <row r="5981" spans="1:14" x14ac:dyDescent="0.25">
      <c r="A5981"/>
      <c r="B5981"/>
      <c r="C5981"/>
      <c r="D5981"/>
      <c r="E5981"/>
      <c r="F5981"/>
      <c r="G5981"/>
      <c r="H5981"/>
      <c r="I5981"/>
      <c r="J5981" s="183"/>
      <c r="K5981"/>
      <c r="L5981" s="184"/>
      <c r="M5981" s="184"/>
      <c r="N5981" s="183"/>
    </row>
    <row r="5982" spans="1:14" x14ac:dyDescent="0.25">
      <c r="A5982"/>
      <c r="B5982"/>
      <c r="C5982"/>
      <c r="D5982"/>
      <c r="E5982"/>
      <c r="F5982"/>
      <c r="G5982"/>
      <c r="H5982"/>
      <c r="I5982"/>
      <c r="J5982" s="183"/>
      <c r="K5982"/>
      <c r="L5982" s="184"/>
      <c r="M5982" s="184"/>
      <c r="N5982" s="183"/>
    </row>
    <row r="5983" spans="1:14" x14ac:dyDescent="0.25">
      <c r="A5983"/>
      <c r="B5983"/>
      <c r="C5983"/>
      <c r="D5983"/>
      <c r="E5983"/>
      <c r="F5983"/>
      <c r="G5983"/>
      <c r="H5983"/>
      <c r="I5983"/>
      <c r="J5983" s="183"/>
      <c r="K5983"/>
      <c r="L5983" s="184"/>
      <c r="M5983" s="184"/>
      <c r="N5983" s="183"/>
    </row>
    <row r="5984" spans="1:14" x14ac:dyDescent="0.25">
      <c r="A5984"/>
      <c r="B5984"/>
      <c r="C5984"/>
      <c r="D5984"/>
      <c r="E5984"/>
      <c r="F5984"/>
      <c r="G5984"/>
      <c r="H5984"/>
      <c r="I5984"/>
      <c r="J5984" s="183"/>
      <c r="K5984"/>
      <c r="L5984" s="184"/>
      <c r="M5984" s="184"/>
      <c r="N5984" s="183"/>
    </row>
    <row r="5985" spans="1:14" x14ac:dyDescent="0.25">
      <c r="A5985"/>
      <c r="B5985"/>
      <c r="C5985"/>
      <c r="D5985"/>
      <c r="E5985"/>
      <c r="F5985"/>
      <c r="G5985"/>
      <c r="H5985"/>
      <c r="I5985"/>
      <c r="J5985" s="183"/>
      <c r="K5985"/>
      <c r="L5985" s="184"/>
      <c r="M5985" s="184"/>
      <c r="N5985" s="183"/>
    </row>
    <row r="5986" spans="1:14" x14ac:dyDescent="0.25">
      <c r="A5986"/>
      <c r="B5986"/>
      <c r="C5986"/>
      <c r="D5986"/>
      <c r="E5986"/>
      <c r="F5986"/>
      <c r="G5986"/>
      <c r="H5986"/>
      <c r="I5986"/>
      <c r="J5986" s="183"/>
      <c r="K5986"/>
      <c r="L5986" s="184"/>
      <c r="M5986" s="184"/>
      <c r="N5986" s="183"/>
    </row>
    <row r="5987" spans="1:14" x14ac:dyDescent="0.25">
      <c r="A5987"/>
      <c r="B5987"/>
      <c r="C5987"/>
      <c r="D5987"/>
      <c r="E5987"/>
      <c r="F5987"/>
      <c r="G5987"/>
      <c r="H5987"/>
      <c r="I5987"/>
      <c r="J5987" s="183"/>
      <c r="K5987"/>
      <c r="L5987" s="184"/>
      <c r="M5987" s="184"/>
      <c r="N5987" s="183"/>
    </row>
    <row r="5988" spans="1:14" x14ac:dyDescent="0.25">
      <c r="A5988"/>
      <c r="B5988"/>
      <c r="C5988"/>
      <c r="D5988"/>
      <c r="E5988"/>
      <c r="F5988"/>
      <c r="G5988"/>
      <c r="H5988"/>
      <c r="I5988"/>
      <c r="J5988" s="183"/>
      <c r="K5988"/>
      <c r="L5988" s="184"/>
      <c r="M5988" s="184"/>
      <c r="N5988" s="183"/>
    </row>
    <row r="5989" spans="1:14" x14ac:dyDescent="0.25">
      <c r="A5989"/>
      <c r="B5989"/>
      <c r="C5989"/>
      <c r="D5989"/>
      <c r="E5989"/>
      <c r="F5989"/>
      <c r="G5989"/>
      <c r="H5989"/>
      <c r="I5989"/>
      <c r="J5989" s="183"/>
      <c r="K5989"/>
      <c r="L5989" s="184"/>
      <c r="M5989" s="184"/>
      <c r="N5989" s="183"/>
    </row>
    <row r="5990" spans="1:14" x14ac:dyDescent="0.25">
      <c r="A5990"/>
      <c r="B5990"/>
      <c r="C5990"/>
      <c r="D5990"/>
      <c r="E5990"/>
      <c r="F5990"/>
      <c r="G5990"/>
      <c r="H5990"/>
      <c r="I5990"/>
      <c r="J5990" s="183"/>
      <c r="K5990"/>
      <c r="L5990" s="184"/>
      <c r="M5990" s="184"/>
      <c r="N5990" s="183"/>
    </row>
    <row r="5991" spans="1:14" x14ac:dyDescent="0.25">
      <c r="A5991"/>
      <c r="B5991"/>
      <c r="C5991"/>
      <c r="D5991"/>
      <c r="E5991"/>
      <c r="F5991"/>
      <c r="G5991"/>
      <c r="H5991"/>
      <c r="I5991"/>
      <c r="J5991" s="183"/>
      <c r="K5991"/>
      <c r="L5991" s="184"/>
      <c r="M5991" s="184"/>
      <c r="N5991" s="183"/>
    </row>
    <row r="5992" spans="1:14" x14ac:dyDescent="0.25">
      <c r="A5992"/>
      <c r="B5992"/>
      <c r="C5992"/>
      <c r="D5992"/>
      <c r="E5992"/>
      <c r="F5992"/>
      <c r="G5992"/>
      <c r="H5992"/>
      <c r="I5992"/>
      <c r="J5992" s="183"/>
      <c r="K5992"/>
      <c r="L5992" s="184"/>
      <c r="M5992" s="184"/>
      <c r="N5992" s="183"/>
    </row>
    <row r="5993" spans="1:14" x14ac:dyDescent="0.25">
      <c r="A5993"/>
      <c r="B5993"/>
      <c r="C5993"/>
      <c r="D5993"/>
      <c r="E5993"/>
      <c r="F5993"/>
      <c r="G5993"/>
      <c r="H5993"/>
      <c r="I5993"/>
      <c r="J5993" s="183"/>
      <c r="K5993"/>
      <c r="L5993" s="184"/>
      <c r="M5993" s="184"/>
      <c r="N5993" s="183"/>
    </row>
    <row r="5994" spans="1:14" x14ac:dyDescent="0.25">
      <c r="A5994"/>
      <c r="B5994"/>
      <c r="C5994"/>
      <c r="D5994"/>
      <c r="E5994"/>
      <c r="F5994"/>
      <c r="G5994"/>
      <c r="H5994"/>
      <c r="I5994"/>
      <c r="J5994" s="183"/>
      <c r="K5994"/>
      <c r="L5994" s="184"/>
      <c r="M5994" s="184"/>
      <c r="N5994" s="183"/>
    </row>
    <row r="5995" spans="1:14" x14ac:dyDescent="0.25">
      <c r="A5995"/>
      <c r="B5995"/>
      <c r="C5995"/>
      <c r="D5995"/>
      <c r="E5995"/>
      <c r="F5995"/>
      <c r="G5995"/>
      <c r="H5995"/>
      <c r="I5995"/>
      <c r="J5995" s="183"/>
      <c r="K5995"/>
      <c r="L5995" s="184"/>
      <c r="M5995" s="184"/>
      <c r="N5995" s="183"/>
    </row>
    <row r="5996" spans="1:14" x14ac:dyDescent="0.25">
      <c r="A5996"/>
      <c r="B5996"/>
      <c r="C5996"/>
      <c r="D5996"/>
      <c r="E5996"/>
      <c r="F5996"/>
      <c r="G5996"/>
      <c r="H5996"/>
      <c r="I5996"/>
      <c r="J5996" s="183"/>
      <c r="K5996"/>
      <c r="L5996" s="184"/>
      <c r="M5996" s="184"/>
      <c r="N5996" s="183"/>
    </row>
    <row r="5997" spans="1:14" x14ac:dyDescent="0.25">
      <c r="A5997"/>
      <c r="B5997"/>
      <c r="C5997"/>
      <c r="D5997"/>
      <c r="E5997"/>
      <c r="F5997"/>
      <c r="G5997"/>
      <c r="H5997"/>
      <c r="I5997"/>
      <c r="J5997" s="183"/>
      <c r="K5997"/>
      <c r="L5997" s="184"/>
      <c r="M5997" s="184"/>
      <c r="N5997" s="183"/>
    </row>
    <row r="5998" spans="1:14" x14ac:dyDescent="0.25">
      <c r="A5998"/>
      <c r="B5998"/>
      <c r="C5998"/>
      <c r="D5998"/>
      <c r="E5998"/>
      <c r="F5998"/>
      <c r="G5998"/>
      <c r="H5998"/>
      <c r="I5998"/>
      <c r="J5998" s="183"/>
      <c r="K5998"/>
      <c r="L5998" s="184"/>
      <c r="M5998" s="184"/>
      <c r="N5998" s="183"/>
    </row>
    <row r="5999" spans="1:14" x14ac:dyDescent="0.25">
      <c r="A5999"/>
      <c r="B5999"/>
      <c r="C5999"/>
      <c r="D5999"/>
      <c r="E5999"/>
      <c r="F5999"/>
      <c r="G5999"/>
      <c r="H5999"/>
      <c r="I5999"/>
      <c r="J5999" s="183"/>
      <c r="K5999"/>
      <c r="L5999" s="184"/>
      <c r="M5999" s="184"/>
      <c r="N5999" s="183"/>
    </row>
    <row r="6000" spans="1:14" x14ac:dyDescent="0.25">
      <c r="A6000"/>
      <c r="B6000"/>
      <c r="C6000"/>
      <c r="D6000"/>
      <c r="E6000"/>
      <c r="F6000"/>
      <c r="G6000"/>
      <c r="H6000"/>
      <c r="I6000"/>
      <c r="J6000" s="183"/>
      <c r="K6000"/>
      <c r="L6000" s="184"/>
      <c r="M6000" s="184"/>
      <c r="N6000" s="183"/>
    </row>
    <row r="6001" spans="1:14" x14ac:dyDescent="0.25">
      <c r="A6001"/>
      <c r="B6001"/>
      <c r="C6001"/>
      <c r="D6001"/>
      <c r="E6001"/>
      <c r="F6001"/>
      <c r="G6001"/>
      <c r="H6001"/>
      <c r="I6001"/>
      <c r="J6001" s="183"/>
      <c r="K6001"/>
      <c r="L6001" s="184"/>
      <c r="M6001" s="184"/>
      <c r="N6001" s="183"/>
    </row>
    <row r="6002" spans="1:14" x14ac:dyDescent="0.25">
      <c r="A6002"/>
      <c r="B6002"/>
      <c r="C6002"/>
      <c r="D6002"/>
      <c r="E6002"/>
      <c r="F6002"/>
      <c r="G6002"/>
      <c r="H6002"/>
      <c r="I6002"/>
      <c r="J6002" s="183"/>
      <c r="K6002"/>
      <c r="L6002" s="184"/>
      <c r="M6002" s="184"/>
      <c r="N6002" s="183"/>
    </row>
    <row r="6003" spans="1:14" x14ac:dyDescent="0.25">
      <c r="A6003"/>
      <c r="B6003"/>
      <c r="C6003"/>
      <c r="D6003"/>
      <c r="E6003"/>
      <c r="F6003"/>
      <c r="G6003"/>
      <c r="H6003"/>
      <c r="I6003"/>
      <c r="J6003" s="183"/>
      <c r="K6003"/>
      <c r="L6003" s="184"/>
      <c r="M6003" s="184"/>
      <c r="N6003" s="183"/>
    </row>
    <row r="6004" spans="1:14" x14ac:dyDescent="0.25">
      <c r="A6004"/>
      <c r="B6004"/>
      <c r="C6004"/>
      <c r="D6004"/>
      <c r="E6004"/>
      <c r="F6004"/>
      <c r="G6004"/>
      <c r="H6004"/>
      <c r="I6004"/>
      <c r="J6004" s="183"/>
      <c r="K6004"/>
      <c r="L6004" s="184"/>
      <c r="M6004" s="184"/>
      <c r="N6004" s="183"/>
    </row>
    <row r="6005" spans="1:14" x14ac:dyDescent="0.25">
      <c r="A6005"/>
      <c r="B6005"/>
      <c r="C6005"/>
      <c r="D6005"/>
      <c r="E6005"/>
      <c r="F6005"/>
      <c r="G6005"/>
      <c r="H6005"/>
      <c r="I6005"/>
      <c r="J6005" s="183"/>
      <c r="K6005"/>
      <c r="L6005" s="184"/>
      <c r="M6005" s="184"/>
      <c r="N6005" s="183"/>
    </row>
    <row r="6006" spans="1:14" x14ac:dyDescent="0.25">
      <c r="A6006"/>
      <c r="B6006"/>
      <c r="C6006"/>
      <c r="D6006"/>
      <c r="E6006"/>
      <c r="F6006"/>
      <c r="G6006"/>
      <c r="H6006"/>
      <c r="I6006"/>
      <c r="J6006" s="183"/>
      <c r="K6006"/>
      <c r="L6006" s="184"/>
      <c r="M6006" s="184"/>
      <c r="N6006" s="183"/>
    </row>
    <row r="6007" spans="1:14" x14ac:dyDescent="0.25">
      <c r="A6007"/>
      <c r="B6007"/>
      <c r="C6007"/>
      <c r="D6007"/>
      <c r="E6007"/>
      <c r="F6007"/>
      <c r="G6007"/>
      <c r="H6007"/>
      <c r="I6007"/>
      <c r="J6007" s="183"/>
      <c r="K6007"/>
      <c r="L6007" s="184"/>
      <c r="M6007" s="184"/>
      <c r="N6007" s="183"/>
    </row>
    <row r="6008" spans="1:14" x14ac:dyDescent="0.25">
      <c r="A6008"/>
      <c r="B6008"/>
      <c r="C6008"/>
      <c r="D6008"/>
      <c r="E6008"/>
      <c r="F6008"/>
      <c r="G6008"/>
      <c r="H6008"/>
      <c r="I6008"/>
      <c r="J6008" s="183"/>
      <c r="K6008"/>
      <c r="L6008" s="184"/>
      <c r="M6008" s="184"/>
      <c r="N6008" s="183"/>
    </row>
    <row r="6009" spans="1:14" x14ac:dyDescent="0.25">
      <c r="A6009"/>
      <c r="B6009"/>
      <c r="C6009"/>
      <c r="D6009"/>
      <c r="E6009"/>
      <c r="F6009"/>
      <c r="G6009"/>
      <c r="H6009"/>
      <c r="I6009"/>
      <c r="J6009" s="183"/>
      <c r="K6009"/>
      <c r="L6009" s="184"/>
      <c r="M6009" s="184"/>
      <c r="N6009" s="183"/>
    </row>
    <row r="6010" spans="1:14" x14ac:dyDescent="0.25">
      <c r="A6010"/>
      <c r="B6010"/>
      <c r="C6010"/>
      <c r="D6010"/>
      <c r="E6010"/>
      <c r="F6010"/>
      <c r="G6010"/>
      <c r="H6010"/>
      <c r="I6010"/>
      <c r="J6010" s="183"/>
      <c r="K6010"/>
      <c r="L6010" s="184"/>
      <c r="M6010" s="184"/>
      <c r="N6010" s="183"/>
    </row>
    <row r="6011" spans="1:14" x14ac:dyDescent="0.25">
      <c r="A6011"/>
      <c r="B6011"/>
      <c r="C6011"/>
      <c r="D6011"/>
      <c r="E6011"/>
      <c r="F6011"/>
      <c r="G6011"/>
      <c r="H6011"/>
      <c r="I6011"/>
      <c r="J6011" s="183"/>
      <c r="K6011"/>
      <c r="L6011" s="184"/>
      <c r="M6011" s="184"/>
      <c r="N6011" s="183"/>
    </row>
    <row r="6012" spans="1:14" x14ac:dyDescent="0.25">
      <c r="A6012"/>
      <c r="B6012"/>
      <c r="C6012"/>
      <c r="D6012"/>
      <c r="E6012"/>
      <c r="F6012"/>
      <c r="G6012"/>
      <c r="H6012"/>
      <c r="I6012"/>
      <c r="J6012" s="183"/>
      <c r="K6012"/>
      <c r="L6012" s="184"/>
      <c r="M6012" s="184"/>
      <c r="N6012" s="183"/>
    </row>
    <row r="6013" spans="1:14" x14ac:dyDescent="0.25">
      <c r="A6013"/>
      <c r="B6013"/>
      <c r="C6013"/>
      <c r="D6013"/>
      <c r="E6013"/>
      <c r="F6013"/>
      <c r="G6013"/>
      <c r="H6013"/>
      <c r="I6013"/>
      <c r="J6013" s="183"/>
      <c r="K6013"/>
      <c r="L6013" s="184"/>
      <c r="M6013" s="184"/>
      <c r="N6013" s="183"/>
    </row>
    <row r="6014" spans="1:14" x14ac:dyDescent="0.25">
      <c r="A6014"/>
      <c r="B6014"/>
      <c r="C6014"/>
      <c r="D6014"/>
      <c r="E6014"/>
      <c r="F6014"/>
      <c r="G6014"/>
      <c r="H6014"/>
      <c r="I6014"/>
      <c r="J6014" s="183"/>
      <c r="K6014"/>
      <c r="L6014" s="184"/>
      <c r="M6014" s="184"/>
      <c r="N6014" s="183"/>
    </row>
    <row r="6015" spans="1:14" x14ac:dyDescent="0.25">
      <c r="A6015"/>
      <c r="B6015"/>
      <c r="C6015"/>
      <c r="D6015"/>
      <c r="E6015"/>
      <c r="F6015"/>
      <c r="G6015"/>
      <c r="H6015"/>
      <c r="I6015"/>
      <c r="J6015" s="183"/>
      <c r="K6015"/>
      <c r="L6015" s="184"/>
      <c r="M6015" s="184"/>
      <c r="N6015" s="183"/>
    </row>
    <row r="6016" spans="1:14" x14ac:dyDescent="0.25">
      <c r="A6016"/>
      <c r="B6016"/>
      <c r="C6016"/>
      <c r="D6016"/>
      <c r="E6016"/>
      <c r="F6016"/>
      <c r="G6016"/>
      <c r="H6016"/>
      <c r="I6016"/>
      <c r="J6016" s="183"/>
      <c r="K6016"/>
      <c r="L6016" s="184"/>
      <c r="M6016" s="184"/>
      <c r="N6016" s="183"/>
    </row>
    <row r="6017" spans="1:14" x14ac:dyDescent="0.25">
      <c r="A6017"/>
      <c r="B6017"/>
      <c r="C6017"/>
      <c r="D6017"/>
      <c r="E6017"/>
      <c r="F6017"/>
      <c r="G6017"/>
      <c r="H6017"/>
      <c r="I6017"/>
      <c r="J6017" s="183"/>
      <c r="K6017"/>
      <c r="L6017" s="184"/>
      <c r="M6017" s="184"/>
      <c r="N6017" s="183"/>
    </row>
    <row r="6018" spans="1:14" x14ac:dyDescent="0.25">
      <c r="A6018"/>
      <c r="B6018"/>
      <c r="C6018"/>
      <c r="D6018"/>
      <c r="E6018"/>
      <c r="F6018"/>
      <c r="G6018"/>
      <c r="H6018"/>
      <c r="I6018"/>
      <c r="J6018" s="183"/>
      <c r="K6018"/>
      <c r="L6018" s="184"/>
      <c r="M6018" s="184"/>
      <c r="N6018" s="183"/>
    </row>
    <row r="6019" spans="1:14" x14ac:dyDescent="0.25">
      <c r="A6019"/>
      <c r="B6019"/>
      <c r="C6019"/>
      <c r="D6019"/>
      <c r="E6019"/>
      <c r="F6019"/>
      <c r="G6019"/>
      <c r="H6019"/>
      <c r="I6019"/>
      <c r="J6019" s="183"/>
      <c r="K6019"/>
      <c r="L6019" s="184"/>
      <c r="M6019" s="184"/>
      <c r="N6019" s="183"/>
    </row>
    <row r="6020" spans="1:14" x14ac:dyDescent="0.25">
      <c r="A6020"/>
      <c r="B6020"/>
      <c r="C6020"/>
      <c r="D6020"/>
      <c r="E6020"/>
      <c r="F6020"/>
      <c r="G6020"/>
      <c r="H6020"/>
      <c r="I6020"/>
      <c r="J6020" s="183"/>
      <c r="K6020"/>
      <c r="L6020" s="184"/>
      <c r="M6020" s="184"/>
      <c r="N6020" s="183"/>
    </row>
    <row r="6021" spans="1:14" x14ac:dyDescent="0.25">
      <c r="A6021"/>
      <c r="B6021"/>
      <c r="C6021"/>
      <c r="D6021"/>
      <c r="E6021"/>
      <c r="F6021"/>
      <c r="G6021"/>
      <c r="H6021"/>
      <c r="I6021"/>
      <c r="J6021" s="183"/>
      <c r="K6021"/>
      <c r="L6021" s="184"/>
      <c r="M6021" s="184"/>
      <c r="N6021" s="183"/>
    </row>
    <row r="6022" spans="1:14" x14ac:dyDescent="0.25">
      <c r="A6022"/>
      <c r="B6022"/>
      <c r="C6022"/>
      <c r="D6022"/>
      <c r="E6022"/>
      <c r="F6022"/>
      <c r="G6022"/>
      <c r="H6022"/>
      <c r="I6022"/>
      <c r="J6022" s="183"/>
      <c r="K6022"/>
      <c r="L6022" s="184"/>
      <c r="M6022" s="184"/>
      <c r="N6022" s="183"/>
    </row>
    <row r="6023" spans="1:14" x14ac:dyDescent="0.25">
      <c r="A6023"/>
      <c r="B6023"/>
      <c r="C6023"/>
      <c r="D6023"/>
      <c r="E6023"/>
      <c r="F6023"/>
      <c r="G6023"/>
      <c r="H6023"/>
      <c r="I6023"/>
      <c r="J6023" s="183"/>
      <c r="K6023"/>
      <c r="L6023" s="184"/>
      <c r="M6023" s="184"/>
      <c r="N6023" s="183"/>
    </row>
    <row r="6024" spans="1:14" x14ac:dyDescent="0.25">
      <c r="A6024"/>
      <c r="B6024"/>
      <c r="C6024"/>
      <c r="D6024"/>
      <c r="E6024"/>
      <c r="F6024"/>
      <c r="G6024"/>
      <c r="H6024"/>
      <c r="I6024"/>
      <c r="J6024" s="183"/>
      <c r="K6024"/>
      <c r="L6024" s="184"/>
      <c r="M6024" s="184"/>
      <c r="N6024" s="183"/>
    </row>
    <row r="6025" spans="1:14" x14ac:dyDescent="0.25">
      <c r="A6025"/>
      <c r="B6025"/>
      <c r="C6025"/>
      <c r="D6025"/>
      <c r="E6025"/>
      <c r="F6025"/>
      <c r="G6025"/>
      <c r="H6025"/>
      <c r="I6025"/>
      <c r="J6025" s="183"/>
      <c r="K6025"/>
      <c r="L6025" s="184"/>
      <c r="M6025" s="184"/>
      <c r="N6025" s="183"/>
    </row>
    <row r="6026" spans="1:14" x14ac:dyDescent="0.25">
      <c r="A6026"/>
      <c r="B6026"/>
      <c r="C6026"/>
      <c r="D6026"/>
      <c r="E6026"/>
      <c r="F6026"/>
      <c r="G6026"/>
      <c r="H6026"/>
      <c r="I6026"/>
      <c r="J6026" s="183"/>
      <c r="K6026"/>
      <c r="L6026" s="184"/>
      <c r="M6026" s="184"/>
      <c r="N6026" s="183"/>
    </row>
    <row r="6027" spans="1:14" x14ac:dyDescent="0.25">
      <c r="A6027"/>
      <c r="B6027"/>
      <c r="C6027"/>
      <c r="D6027"/>
      <c r="E6027"/>
      <c r="F6027"/>
      <c r="G6027"/>
      <c r="H6027"/>
      <c r="I6027"/>
      <c r="J6027" s="183"/>
      <c r="K6027"/>
      <c r="L6027" s="184"/>
      <c r="M6027" s="184"/>
      <c r="N6027" s="183"/>
    </row>
    <row r="6028" spans="1:14" x14ac:dyDescent="0.25">
      <c r="A6028"/>
      <c r="B6028"/>
      <c r="C6028"/>
      <c r="D6028"/>
      <c r="E6028"/>
      <c r="F6028"/>
      <c r="G6028"/>
      <c r="H6028"/>
      <c r="I6028"/>
      <c r="J6028" s="183"/>
      <c r="K6028"/>
      <c r="L6028" s="184"/>
      <c r="M6028" s="184"/>
      <c r="N6028" s="183"/>
    </row>
    <row r="6029" spans="1:14" x14ac:dyDescent="0.25">
      <c r="A6029"/>
      <c r="B6029"/>
      <c r="C6029"/>
      <c r="D6029"/>
      <c r="E6029"/>
      <c r="F6029"/>
      <c r="G6029"/>
      <c r="H6029"/>
      <c r="I6029"/>
      <c r="J6029" s="183"/>
      <c r="K6029"/>
      <c r="L6029" s="184"/>
      <c r="M6029" s="184"/>
      <c r="N6029" s="183"/>
    </row>
    <row r="6030" spans="1:14" x14ac:dyDescent="0.25">
      <c r="A6030"/>
      <c r="B6030"/>
      <c r="C6030"/>
      <c r="D6030"/>
      <c r="E6030"/>
      <c r="F6030"/>
      <c r="G6030"/>
      <c r="H6030"/>
      <c r="I6030"/>
      <c r="J6030" s="183"/>
      <c r="K6030"/>
      <c r="L6030" s="184"/>
      <c r="M6030" s="184"/>
      <c r="N6030" s="183"/>
    </row>
    <row r="6031" spans="1:14" x14ac:dyDescent="0.25">
      <c r="A6031"/>
      <c r="B6031"/>
      <c r="C6031"/>
      <c r="D6031"/>
      <c r="E6031"/>
      <c r="F6031"/>
      <c r="G6031"/>
      <c r="H6031"/>
      <c r="I6031"/>
      <c r="J6031" s="183"/>
      <c r="K6031"/>
      <c r="L6031" s="184"/>
      <c r="M6031" s="184"/>
      <c r="N6031" s="183"/>
    </row>
    <row r="6032" spans="1:14" x14ac:dyDescent="0.25">
      <c r="A6032"/>
      <c r="B6032"/>
      <c r="C6032"/>
      <c r="D6032"/>
      <c r="E6032"/>
      <c r="F6032"/>
      <c r="G6032"/>
      <c r="H6032"/>
      <c r="I6032"/>
      <c r="J6032" s="183"/>
      <c r="K6032"/>
      <c r="L6032" s="184"/>
      <c r="M6032" s="184"/>
      <c r="N6032" s="183"/>
    </row>
    <row r="6033" spans="1:14" x14ac:dyDescent="0.25">
      <c r="A6033"/>
      <c r="B6033"/>
      <c r="C6033"/>
      <c r="D6033"/>
      <c r="E6033"/>
      <c r="F6033"/>
      <c r="G6033"/>
      <c r="H6033"/>
      <c r="I6033"/>
      <c r="J6033" s="183"/>
      <c r="K6033"/>
      <c r="L6033" s="184"/>
      <c r="M6033" s="184"/>
      <c r="N6033" s="183"/>
    </row>
    <row r="6034" spans="1:14" x14ac:dyDescent="0.25">
      <c r="A6034"/>
      <c r="B6034"/>
      <c r="C6034"/>
      <c r="D6034"/>
      <c r="E6034"/>
      <c r="F6034"/>
      <c r="G6034"/>
      <c r="H6034"/>
      <c r="I6034"/>
      <c r="J6034" s="183"/>
      <c r="K6034"/>
      <c r="L6034" s="184"/>
      <c r="M6034" s="184"/>
      <c r="N6034" s="183"/>
    </row>
    <row r="6035" spans="1:14" x14ac:dyDescent="0.25">
      <c r="A6035"/>
      <c r="B6035"/>
      <c r="C6035"/>
      <c r="D6035"/>
      <c r="E6035"/>
      <c r="F6035"/>
      <c r="G6035"/>
      <c r="H6035"/>
      <c r="I6035"/>
      <c r="J6035" s="183"/>
      <c r="K6035"/>
      <c r="L6035" s="184"/>
      <c r="M6035" s="184"/>
      <c r="N6035" s="183"/>
    </row>
    <row r="6036" spans="1:14" x14ac:dyDescent="0.25">
      <c r="A6036"/>
      <c r="B6036"/>
      <c r="C6036"/>
      <c r="D6036"/>
      <c r="E6036"/>
      <c r="F6036"/>
      <c r="G6036"/>
      <c r="H6036"/>
      <c r="I6036"/>
      <c r="J6036" s="183"/>
      <c r="K6036"/>
      <c r="L6036" s="184"/>
      <c r="M6036" s="184"/>
      <c r="N6036" s="183"/>
    </row>
    <row r="6037" spans="1:14" x14ac:dyDescent="0.25">
      <c r="A6037"/>
      <c r="B6037"/>
      <c r="C6037"/>
      <c r="D6037"/>
      <c r="E6037"/>
      <c r="F6037"/>
      <c r="G6037"/>
      <c r="H6037"/>
      <c r="I6037"/>
      <c r="J6037" s="183"/>
      <c r="K6037"/>
      <c r="L6037" s="184"/>
      <c r="M6037" s="184"/>
      <c r="N6037" s="183"/>
    </row>
    <row r="6038" spans="1:14" x14ac:dyDescent="0.25">
      <c r="A6038"/>
      <c r="B6038"/>
      <c r="C6038"/>
      <c r="D6038"/>
      <c r="E6038"/>
      <c r="F6038"/>
      <c r="G6038"/>
      <c r="H6038"/>
      <c r="I6038"/>
      <c r="J6038" s="183"/>
      <c r="K6038"/>
      <c r="L6038" s="184"/>
      <c r="M6038" s="184"/>
      <c r="N6038" s="183"/>
    </row>
    <row r="6039" spans="1:14" x14ac:dyDescent="0.25">
      <c r="A6039"/>
      <c r="B6039"/>
      <c r="C6039"/>
      <c r="D6039"/>
      <c r="E6039"/>
      <c r="F6039"/>
      <c r="G6039"/>
      <c r="H6039"/>
      <c r="I6039"/>
      <c r="J6039" s="183"/>
      <c r="K6039"/>
      <c r="L6039" s="184"/>
      <c r="M6039" s="184"/>
      <c r="N6039" s="183"/>
    </row>
    <row r="6040" spans="1:14" x14ac:dyDescent="0.25">
      <c r="A6040"/>
      <c r="B6040"/>
      <c r="C6040"/>
      <c r="D6040"/>
      <c r="E6040"/>
      <c r="F6040"/>
      <c r="G6040"/>
      <c r="H6040"/>
      <c r="I6040"/>
      <c r="J6040" s="183"/>
      <c r="K6040"/>
      <c r="L6040" s="184"/>
      <c r="M6040" s="184"/>
      <c r="N6040" s="183"/>
    </row>
    <row r="6041" spans="1:14" x14ac:dyDescent="0.25">
      <c r="A6041"/>
      <c r="B6041"/>
      <c r="C6041"/>
      <c r="D6041"/>
      <c r="E6041"/>
      <c r="F6041"/>
      <c r="G6041"/>
      <c r="H6041"/>
      <c r="I6041"/>
      <c r="J6041" s="183"/>
      <c r="K6041"/>
      <c r="L6041" s="184"/>
      <c r="M6041" s="184"/>
      <c r="N6041" s="183"/>
    </row>
    <row r="6042" spans="1:14" x14ac:dyDescent="0.25">
      <c r="A6042"/>
      <c r="B6042"/>
      <c r="C6042"/>
      <c r="D6042"/>
      <c r="E6042"/>
      <c r="F6042"/>
      <c r="G6042"/>
      <c r="H6042"/>
      <c r="I6042"/>
      <c r="J6042" s="183"/>
      <c r="K6042"/>
      <c r="L6042" s="184"/>
      <c r="M6042" s="184"/>
      <c r="N6042" s="183"/>
    </row>
    <row r="6043" spans="1:14" x14ac:dyDescent="0.25">
      <c r="A6043"/>
      <c r="B6043"/>
      <c r="C6043"/>
      <c r="D6043"/>
      <c r="E6043"/>
      <c r="F6043"/>
      <c r="G6043"/>
      <c r="H6043"/>
      <c r="I6043"/>
      <c r="J6043" s="183"/>
      <c r="K6043"/>
      <c r="L6043" s="184"/>
      <c r="M6043" s="184"/>
      <c r="N6043" s="183"/>
    </row>
    <row r="6044" spans="1:14" x14ac:dyDescent="0.25">
      <c r="A6044"/>
      <c r="B6044"/>
      <c r="C6044"/>
      <c r="D6044"/>
      <c r="E6044"/>
      <c r="F6044"/>
      <c r="G6044"/>
      <c r="H6044"/>
      <c r="I6044"/>
      <c r="J6044" s="183"/>
      <c r="K6044"/>
      <c r="L6044" s="184"/>
      <c r="M6044" s="184"/>
      <c r="N6044" s="183"/>
    </row>
    <row r="6045" spans="1:14" x14ac:dyDescent="0.25">
      <c r="A6045"/>
      <c r="B6045"/>
      <c r="C6045"/>
      <c r="D6045"/>
      <c r="E6045"/>
      <c r="F6045"/>
      <c r="G6045"/>
      <c r="H6045"/>
      <c r="I6045"/>
      <c r="J6045" s="183"/>
      <c r="K6045"/>
      <c r="L6045" s="184"/>
      <c r="M6045" s="184"/>
      <c r="N6045" s="183"/>
    </row>
    <row r="6046" spans="1:14" x14ac:dyDescent="0.25">
      <c r="A6046"/>
      <c r="B6046"/>
      <c r="C6046"/>
      <c r="D6046"/>
      <c r="E6046"/>
      <c r="F6046"/>
      <c r="G6046"/>
      <c r="H6046"/>
      <c r="I6046"/>
      <c r="J6046" s="183"/>
      <c r="K6046"/>
      <c r="L6046" s="184"/>
      <c r="M6046" s="184"/>
      <c r="N6046" s="183"/>
    </row>
    <row r="6047" spans="1:14" x14ac:dyDescent="0.25">
      <c r="A6047"/>
      <c r="B6047"/>
      <c r="C6047"/>
      <c r="D6047"/>
      <c r="E6047"/>
      <c r="F6047"/>
      <c r="G6047"/>
      <c r="H6047"/>
      <c r="I6047"/>
      <c r="J6047" s="183"/>
      <c r="K6047"/>
      <c r="L6047" s="184"/>
      <c r="M6047" s="184"/>
      <c r="N6047" s="183"/>
    </row>
    <row r="6048" spans="1:14" x14ac:dyDescent="0.25">
      <c r="A6048"/>
      <c r="B6048"/>
      <c r="C6048"/>
      <c r="D6048"/>
      <c r="E6048"/>
      <c r="F6048"/>
      <c r="G6048"/>
      <c r="H6048"/>
      <c r="I6048"/>
      <c r="J6048" s="183"/>
      <c r="K6048"/>
      <c r="L6048" s="184"/>
      <c r="M6048" s="184"/>
      <c r="N6048" s="183"/>
    </row>
    <row r="6049" spans="1:14" x14ac:dyDescent="0.25">
      <c r="A6049"/>
      <c r="B6049"/>
      <c r="C6049"/>
      <c r="D6049"/>
      <c r="E6049"/>
      <c r="F6049"/>
      <c r="G6049"/>
      <c r="H6049"/>
      <c r="I6049"/>
      <c r="J6049" s="183"/>
      <c r="K6049"/>
      <c r="L6049" s="184"/>
      <c r="M6049" s="184"/>
      <c r="N6049" s="183"/>
    </row>
    <row r="6050" spans="1:14" x14ac:dyDescent="0.25">
      <c r="A6050"/>
      <c r="B6050"/>
      <c r="C6050"/>
      <c r="D6050"/>
      <c r="E6050"/>
      <c r="F6050"/>
      <c r="G6050"/>
      <c r="H6050"/>
      <c r="I6050"/>
      <c r="J6050" s="183"/>
      <c r="K6050"/>
      <c r="L6050" s="184"/>
      <c r="M6050" s="184"/>
      <c r="N6050" s="183"/>
    </row>
    <row r="6051" spans="1:14" x14ac:dyDescent="0.25">
      <c r="A6051"/>
      <c r="B6051"/>
      <c r="C6051"/>
      <c r="D6051"/>
      <c r="E6051"/>
      <c r="F6051"/>
      <c r="G6051"/>
      <c r="H6051"/>
      <c r="I6051"/>
      <c r="J6051" s="183"/>
      <c r="K6051"/>
      <c r="L6051" s="184"/>
      <c r="M6051" s="184"/>
      <c r="N6051" s="183"/>
    </row>
    <row r="6052" spans="1:14" x14ac:dyDescent="0.25">
      <c r="A6052"/>
      <c r="B6052"/>
      <c r="C6052"/>
      <c r="D6052"/>
      <c r="E6052"/>
      <c r="F6052"/>
      <c r="G6052"/>
      <c r="H6052"/>
      <c r="I6052"/>
      <c r="J6052" s="183"/>
      <c r="K6052"/>
      <c r="L6052" s="184"/>
      <c r="M6052" s="184"/>
      <c r="N6052" s="183"/>
    </row>
    <row r="6053" spans="1:14" x14ac:dyDescent="0.25">
      <c r="A6053"/>
      <c r="B6053"/>
      <c r="C6053"/>
      <c r="D6053"/>
      <c r="E6053"/>
      <c r="F6053"/>
      <c r="G6053"/>
      <c r="H6053"/>
      <c r="I6053"/>
      <c r="J6053" s="183"/>
      <c r="K6053"/>
      <c r="L6053" s="184"/>
      <c r="M6053" s="184"/>
      <c r="N6053" s="183"/>
    </row>
    <row r="6054" spans="1:14" x14ac:dyDescent="0.25">
      <c r="A6054"/>
      <c r="B6054"/>
      <c r="C6054"/>
      <c r="D6054"/>
      <c r="E6054"/>
      <c r="F6054"/>
      <c r="G6054"/>
      <c r="H6054"/>
      <c r="I6054"/>
      <c r="J6054" s="183"/>
      <c r="K6054"/>
      <c r="L6054" s="184"/>
      <c r="M6054" s="184"/>
      <c r="N6054" s="183"/>
    </row>
    <row r="6055" spans="1:14" x14ac:dyDescent="0.25">
      <c r="A6055"/>
      <c r="B6055"/>
      <c r="C6055"/>
      <c r="D6055"/>
      <c r="E6055"/>
      <c r="F6055"/>
      <c r="G6055"/>
      <c r="H6055"/>
      <c r="I6055"/>
      <c r="J6055" s="183"/>
      <c r="K6055"/>
      <c r="L6055" s="184"/>
      <c r="M6055" s="184"/>
      <c r="N6055" s="183"/>
    </row>
    <row r="6056" spans="1:14" x14ac:dyDescent="0.25">
      <c r="A6056"/>
      <c r="B6056"/>
      <c r="C6056"/>
      <c r="D6056"/>
      <c r="E6056"/>
      <c r="F6056"/>
      <c r="G6056"/>
      <c r="H6056"/>
      <c r="I6056"/>
      <c r="J6056" s="183"/>
      <c r="K6056"/>
      <c r="L6056" s="184"/>
      <c r="M6056" s="184"/>
      <c r="N6056" s="183"/>
    </row>
    <row r="6057" spans="1:14" x14ac:dyDescent="0.25">
      <c r="A6057"/>
      <c r="B6057"/>
      <c r="C6057"/>
      <c r="D6057"/>
      <c r="E6057"/>
      <c r="F6057"/>
      <c r="G6057"/>
      <c r="H6057"/>
      <c r="I6057"/>
      <c r="J6057" s="183"/>
      <c r="K6057"/>
      <c r="L6057" s="184"/>
      <c r="M6057" s="184"/>
      <c r="N6057" s="183"/>
    </row>
    <row r="6058" spans="1:14" x14ac:dyDescent="0.25">
      <c r="A6058"/>
      <c r="B6058"/>
      <c r="C6058"/>
      <c r="D6058"/>
      <c r="E6058"/>
      <c r="F6058"/>
      <c r="G6058"/>
      <c r="H6058"/>
      <c r="I6058"/>
      <c r="J6058" s="183"/>
      <c r="K6058"/>
      <c r="L6058" s="184"/>
      <c r="M6058" s="184"/>
      <c r="N6058" s="183"/>
    </row>
    <row r="6059" spans="1:14" x14ac:dyDescent="0.25">
      <c r="A6059"/>
      <c r="B6059"/>
      <c r="C6059"/>
      <c r="D6059"/>
      <c r="E6059"/>
      <c r="F6059"/>
      <c r="G6059"/>
      <c r="H6059"/>
      <c r="I6059"/>
      <c r="J6059" s="183"/>
      <c r="K6059"/>
      <c r="L6059" s="184"/>
      <c r="M6059" s="184"/>
      <c r="N6059" s="183"/>
    </row>
    <row r="6060" spans="1:14" x14ac:dyDescent="0.25">
      <c r="A6060"/>
      <c r="B6060"/>
      <c r="C6060"/>
      <c r="D6060"/>
      <c r="E6060"/>
      <c r="F6060"/>
      <c r="G6060"/>
      <c r="H6060"/>
      <c r="I6060"/>
      <c r="J6060" s="183"/>
      <c r="K6060"/>
      <c r="L6060" s="184"/>
      <c r="M6060" s="184"/>
      <c r="N6060" s="183"/>
    </row>
    <row r="6061" spans="1:14" x14ac:dyDescent="0.25">
      <c r="A6061"/>
      <c r="B6061"/>
      <c r="C6061"/>
      <c r="D6061"/>
      <c r="E6061"/>
      <c r="F6061"/>
      <c r="G6061"/>
      <c r="H6061"/>
      <c r="I6061"/>
      <c r="J6061" s="183"/>
      <c r="K6061"/>
      <c r="L6061" s="184"/>
      <c r="M6061" s="184"/>
      <c r="N6061" s="183"/>
    </row>
    <row r="6062" spans="1:14" x14ac:dyDescent="0.25">
      <c r="A6062"/>
      <c r="B6062"/>
      <c r="C6062"/>
      <c r="D6062"/>
      <c r="E6062"/>
      <c r="F6062"/>
      <c r="G6062"/>
      <c r="H6062"/>
      <c r="I6062"/>
      <c r="J6062" s="183"/>
      <c r="K6062"/>
      <c r="L6062" s="184"/>
      <c r="M6062" s="184"/>
      <c r="N6062" s="183"/>
    </row>
    <row r="6063" spans="1:14" x14ac:dyDescent="0.25">
      <c r="A6063"/>
      <c r="B6063"/>
      <c r="C6063"/>
      <c r="D6063"/>
      <c r="E6063"/>
      <c r="F6063"/>
      <c r="G6063"/>
      <c r="H6063"/>
      <c r="I6063"/>
      <c r="J6063" s="183"/>
      <c r="K6063"/>
      <c r="L6063" s="184"/>
      <c r="M6063" s="184"/>
      <c r="N6063" s="183"/>
    </row>
    <row r="6064" spans="1:14" x14ac:dyDescent="0.25">
      <c r="A6064"/>
      <c r="B6064"/>
      <c r="C6064"/>
      <c r="D6064"/>
      <c r="E6064"/>
      <c r="F6064"/>
      <c r="G6064"/>
      <c r="H6064"/>
      <c r="I6064"/>
      <c r="J6064" s="183"/>
      <c r="K6064"/>
      <c r="L6064" s="184"/>
      <c r="M6064" s="184"/>
      <c r="N6064" s="183"/>
    </row>
    <row r="6065" spans="1:14" x14ac:dyDescent="0.25">
      <c r="A6065"/>
      <c r="B6065"/>
      <c r="C6065"/>
      <c r="D6065"/>
      <c r="E6065"/>
      <c r="F6065"/>
      <c r="G6065"/>
      <c r="H6065"/>
      <c r="I6065"/>
      <c r="J6065" s="183"/>
      <c r="K6065"/>
      <c r="L6065" s="184"/>
      <c r="M6065" s="184"/>
      <c r="N6065" s="183"/>
    </row>
    <row r="6066" spans="1:14" x14ac:dyDescent="0.25">
      <c r="A6066"/>
      <c r="B6066"/>
      <c r="C6066"/>
      <c r="D6066"/>
      <c r="E6066"/>
      <c r="F6066"/>
      <c r="G6066"/>
      <c r="H6066"/>
      <c r="I6066"/>
      <c r="J6066" s="183"/>
      <c r="K6066"/>
      <c r="L6066" s="184"/>
      <c r="M6066" s="184"/>
      <c r="N6066" s="183"/>
    </row>
    <row r="6067" spans="1:14" x14ac:dyDescent="0.25">
      <c r="A6067"/>
      <c r="B6067"/>
      <c r="C6067"/>
      <c r="D6067"/>
      <c r="E6067"/>
      <c r="F6067"/>
      <c r="G6067"/>
      <c r="H6067"/>
      <c r="I6067"/>
      <c r="J6067" s="183"/>
      <c r="K6067"/>
      <c r="L6067" s="184"/>
      <c r="M6067" s="184"/>
      <c r="N6067" s="183"/>
    </row>
    <row r="6068" spans="1:14" x14ac:dyDescent="0.25">
      <c r="A6068"/>
      <c r="B6068"/>
      <c r="C6068"/>
      <c r="D6068"/>
      <c r="E6068"/>
      <c r="F6068"/>
      <c r="G6068"/>
      <c r="H6068"/>
      <c r="I6068"/>
      <c r="J6068" s="183"/>
      <c r="K6068"/>
      <c r="L6068" s="184"/>
      <c r="M6068" s="184"/>
      <c r="N6068" s="183"/>
    </row>
    <row r="6069" spans="1:14" x14ac:dyDescent="0.25">
      <c r="A6069"/>
      <c r="B6069"/>
      <c r="C6069"/>
      <c r="D6069"/>
      <c r="E6069"/>
      <c r="F6069"/>
      <c r="G6069"/>
      <c r="H6069"/>
      <c r="I6069"/>
      <c r="J6069" s="183"/>
      <c r="K6069"/>
      <c r="L6069" s="184"/>
      <c r="M6069" s="184"/>
      <c r="N6069" s="183"/>
    </row>
    <row r="6070" spans="1:14" x14ac:dyDescent="0.25">
      <c r="A6070"/>
      <c r="B6070"/>
      <c r="C6070"/>
      <c r="D6070"/>
      <c r="E6070"/>
      <c r="F6070"/>
      <c r="G6070"/>
      <c r="H6070"/>
      <c r="I6070"/>
      <c r="J6070" s="183"/>
      <c r="K6070"/>
      <c r="L6070" s="184"/>
      <c r="M6070" s="184"/>
      <c r="N6070" s="183"/>
    </row>
    <row r="6071" spans="1:14" x14ac:dyDescent="0.25">
      <c r="A6071"/>
      <c r="B6071"/>
      <c r="C6071"/>
      <c r="D6071"/>
      <c r="E6071"/>
      <c r="F6071"/>
      <c r="G6071"/>
      <c r="H6071"/>
      <c r="I6071"/>
      <c r="J6071" s="183"/>
      <c r="K6071"/>
      <c r="L6071" s="184"/>
      <c r="M6071" s="184"/>
      <c r="N6071" s="183"/>
    </row>
    <row r="6072" spans="1:14" x14ac:dyDescent="0.25">
      <c r="A6072"/>
      <c r="B6072"/>
      <c r="C6072"/>
      <c r="D6072"/>
      <c r="E6072"/>
      <c r="F6072"/>
      <c r="G6072"/>
      <c r="H6072"/>
      <c r="I6072"/>
      <c r="J6072" s="183"/>
      <c r="K6072"/>
      <c r="L6072" s="184"/>
      <c r="M6072" s="184"/>
      <c r="N6072" s="183"/>
    </row>
    <row r="6073" spans="1:14" x14ac:dyDescent="0.25">
      <c r="A6073"/>
      <c r="B6073"/>
      <c r="C6073"/>
      <c r="D6073"/>
      <c r="E6073"/>
      <c r="F6073"/>
      <c r="G6073"/>
      <c r="H6073"/>
      <c r="I6073"/>
      <c r="J6073" s="183"/>
      <c r="K6073"/>
      <c r="L6073" s="184"/>
      <c r="M6073" s="184"/>
      <c r="N6073" s="183"/>
    </row>
    <row r="6074" spans="1:14" x14ac:dyDescent="0.25">
      <c r="A6074"/>
      <c r="B6074"/>
      <c r="C6074"/>
      <c r="D6074"/>
      <c r="E6074"/>
      <c r="F6074"/>
      <c r="G6074"/>
      <c r="H6074"/>
      <c r="I6074"/>
      <c r="J6074" s="183"/>
      <c r="K6074"/>
      <c r="L6074" s="184"/>
      <c r="M6074" s="184"/>
      <c r="N6074" s="183"/>
    </row>
    <row r="6075" spans="1:14" x14ac:dyDescent="0.25">
      <c r="A6075"/>
      <c r="B6075"/>
      <c r="C6075"/>
      <c r="D6075"/>
      <c r="E6075"/>
      <c r="F6075"/>
      <c r="G6075"/>
      <c r="H6075"/>
      <c r="I6075"/>
      <c r="J6075" s="183"/>
      <c r="K6075"/>
      <c r="L6075" s="184"/>
      <c r="M6075" s="184"/>
      <c r="N6075" s="183"/>
    </row>
    <row r="6076" spans="1:14" x14ac:dyDescent="0.25">
      <c r="A6076"/>
      <c r="B6076"/>
      <c r="C6076"/>
      <c r="D6076"/>
      <c r="E6076"/>
      <c r="F6076"/>
      <c r="G6076"/>
      <c r="H6076"/>
      <c r="I6076"/>
      <c r="J6076" s="183"/>
      <c r="K6076"/>
      <c r="L6076" s="184"/>
      <c r="M6076" s="184"/>
      <c r="N6076" s="183"/>
    </row>
    <row r="6077" spans="1:14" x14ac:dyDescent="0.25">
      <c r="A6077"/>
      <c r="B6077"/>
      <c r="C6077"/>
      <c r="D6077"/>
      <c r="E6077"/>
      <c r="F6077"/>
      <c r="G6077"/>
      <c r="H6077"/>
      <c r="I6077"/>
      <c r="J6077" s="183"/>
      <c r="K6077"/>
      <c r="L6077" s="184"/>
      <c r="M6077" s="184"/>
      <c r="N6077" s="183"/>
    </row>
    <row r="6078" spans="1:14" x14ac:dyDescent="0.25">
      <c r="A6078"/>
      <c r="B6078"/>
      <c r="C6078"/>
      <c r="D6078"/>
      <c r="E6078"/>
      <c r="F6078"/>
      <c r="G6078"/>
      <c r="H6078"/>
      <c r="I6078"/>
      <c r="J6078" s="183"/>
      <c r="K6078"/>
      <c r="L6078" s="184"/>
      <c r="M6078" s="184"/>
      <c r="N6078" s="183"/>
    </row>
    <row r="6079" spans="1:14" x14ac:dyDescent="0.25">
      <c r="A6079"/>
      <c r="B6079"/>
      <c r="C6079"/>
      <c r="D6079"/>
      <c r="E6079"/>
      <c r="F6079"/>
      <c r="G6079"/>
      <c r="H6079"/>
      <c r="I6079"/>
      <c r="J6079" s="183"/>
      <c r="K6079"/>
      <c r="L6079" s="184"/>
      <c r="M6079" s="184"/>
      <c r="N6079" s="183"/>
    </row>
    <row r="6080" spans="1:14" x14ac:dyDescent="0.25">
      <c r="A6080"/>
      <c r="B6080"/>
      <c r="C6080"/>
      <c r="D6080"/>
      <c r="E6080"/>
      <c r="F6080"/>
      <c r="G6080"/>
      <c r="H6080"/>
      <c r="I6080"/>
      <c r="J6080" s="183"/>
      <c r="K6080"/>
      <c r="L6080" s="184"/>
      <c r="M6080" s="184"/>
      <c r="N6080" s="183"/>
    </row>
    <row r="6081" spans="1:14" x14ac:dyDescent="0.25">
      <c r="A6081"/>
      <c r="B6081"/>
      <c r="C6081"/>
      <c r="D6081"/>
      <c r="E6081"/>
      <c r="F6081"/>
      <c r="G6081"/>
      <c r="H6081"/>
      <c r="I6081"/>
      <c r="J6081" s="183"/>
      <c r="K6081"/>
      <c r="L6081" s="184"/>
      <c r="M6081" s="184"/>
      <c r="N6081" s="183"/>
    </row>
    <row r="6082" spans="1:14" x14ac:dyDescent="0.25">
      <c r="A6082"/>
      <c r="B6082"/>
      <c r="C6082"/>
      <c r="D6082"/>
      <c r="E6082"/>
      <c r="F6082"/>
      <c r="G6082"/>
      <c r="H6082"/>
      <c r="I6082"/>
      <c r="J6082" s="183"/>
      <c r="K6082"/>
      <c r="L6082" s="184"/>
      <c r="M6082" s="184"/>
      <c r="N6082" s="183"/>
    </row>
    <row r="6083" spans="1:14" x14ac:dyDescent="0.25">
      <c r="A6083"/>
      <c r="B6083"/>
      <c r="C6083"/>
      <c r="D6083"/>
      <c r="E6083"/>
      <c r="F6083"/>
      <c r="G6083"/>
      <c r="H6083"/>
      <c r="I6083"/>
      <c r="J6083" s="183"/>
      <c r="K6083"/>
      <c r="L6083" s="184"/>
      <c r="M6083" s="184"/>
      <c r="N6083" s="183"/>
    </row>
    <row r="6084" spans="1:14" x14ac:dyDescent="0.25">
      <c r="A6084"/>
      <c r="B6084"/>
      <c r="C6084"/>
      <c r="D6084"/>
      <c r="E6084"/>
      <c r="F6084"/>
      <c r="G6084"/>
      <c r="H6084"/>
      <c r="I6084"/>
      <c r="J6084" s="183"/>
      <c r="K6084"/>
      <c r="L6084" s="184"/>
      <c r="M6084" s="184"/>
      <c r="N6084" s="183"/>
    </row>
    <row r="6085" spans="1:14" x14ac:dyDescent="0.25">
      <c r="A6085"/>
      <c r="B6085"/>
      <c r="C6085"/>
      <c r="D6085"/>
      <c r="E6085"/>
      <c r="F6085"/>
      <c r="G6085"/>
      <c r="H6085"/>
      <c r="I6085"/>
      <c r="J6085" s="183"/>
      <c r="K6085"/>
      <c r="L6085" s="184"/>
      <c r="M6085" s="184"/>
      <c r="N6085" s="183"/>
    </row>
    <row r="6086" spans="1:14" x14ac:dyDescent="0.25">
      <c r="A6086"/>
      <c r="B6086"/>
      <c r="C6086"/>
      <c r="D6086"/>
      <c r="E6086"/>
      <c r="F6086"/>
      <c r="G6086"/>
      <c r="H6086"/>
      <c r="I6086"/>
      <c r="J6086" s="183"/>
      <c r="K6086"/>
      <c r="L6086" s="184"/>
      <c r="M6086" s="184"/>
      <c r="N6086" s="183"/>
    </row>
    <row r="6087" spans="1:14" x14ac:dyDescent="0.25">
      <c r="A6087"/>
      <c r="B6087"/>
      <c r="C6087"/>
      <c r="D6087"/>
      <c r="E6087"/>
      <c r="F6087"/>
      <c r="G6087"/>
      <c r="H6087"/>
      <c r="I6087"/>
      <c r="J6087" s="183"/>
      <c r="K6087"/>
      <c r="L6087" s="184"/>
      <c r="M6087" s="184"/>
      <c r="N6087" s="183"/>
    </row>
    <row r="6088" spans="1:14" x14ac:dyDescent="0.25">
      <c r="A6088"/>
      <c r="B6088"/>
      <c r="C6088"/>
      <c r="D6088"/>
      <c r="E6088"/>
      <c r="F6088"/>
      <c r="G6088"/>
      <c r="H6088"/>
      <c r="I6088"/>
      <c r="J6088" s="183"/>
      <c r="K6088"/>
      <c r="L6088" s="184"/>
      <c r="M6088" s="184"/>
      <c r="N6088" s="183"/>
    </row>
    <row r="6089" spans="1:14" x14ac:dyDescent="0.25">
      <c r="A6089"/>
      <c r="B6089"/>
      <c r="C6089"/>
      <c r="D6089"/>
      <c r="E6089"/>
      <c r="F6089"/>
      <c r="G6089"/>
      <c r="H6089"/>
      <c r="I6089"/>
      <c r="J6089" s="183"/>
      <c r="K6089"/>
      <c r="L6089" s="184"/>
      <c r="M6089" s="184"/>
      <c r="N6089" s="183"/>
    </row>
    <row r="6090" spans="1:14" x14ac:dyDescent="0.25">
      <c r="A6090"/>
      <c r="B6090"/>
      <c r="C6090"/>
      <c r="D6090"/>
      <c r="E6090"/>
      <c r="F6090"/>
      <c r="G6090"/>
      <c r="H6090"/>
      <c r="I6090"/>
      <c r="J6090" s="183"/>
      <c r="K6090"/>
      <c r="L6090" s="184"/>
      <c r="M6090" s="184"/>
      <c r="N6090" s="183"/>
    </row>
    <row r="6091" spans="1:14" x14ac:dyDescent="0.25">
      <c r="A6091"/>
      <c r="B6091"/>
      <c r="C6091"/>
      <c r="D6091"/>
      <c r="E6091"/>
      <c r="F6091"/>
      <c r="G6091"/>
      <c r="H6091"/>
      <c r="I6091"/>
      <c r="J6091" s="183"/>
      <c r="K6091"/>
      <c r="L6091" s="184"/>
      <c r="M6091" s="184"/>
      <c r="N6091" s="183"/>
    </row>
    <row r="6092" spans="1:14" x14ac:dyDescent="0.25">
      <c r="A6092"/>
      <c r="B6092"/>
      <c r="C6092"/>
      <c r="D6092"/>
      <c r="E6092"/>
      <c r="F6092"/>
      <c r="G6092"/>
      <c r="H6092"/>
      <c r="I6092"/>
      <c r="J6092" s="183"/>
      <c r="K6092"/>
      <c r="L6092" s="184"/>
      <c r="M6092" s="184"/>
      <c r="N6092" s="183"/>
    </row>
    <row r="6093" spans="1:14" x14ac:dyDescent="0.25">
      <c r="A6093"/>
      <c r="B6093"/>
      <c r="C6093"/>
      <c r="D6093"/>
      <c r="E6093"/>
      <c r="F6093"/>
      <c r="G6093"/>
      <c r="H6093"/>
      <c r="I6093"/>
      <c r="J6093" s="183"/>
      <c r="K6093"/>
      <c r="L6093" s="184"/>
      <c r="M6093" s="184"/>
      <c r="N6093" s="183"/>
    </row>
    <row r="6094" spans="1:14" x14ac:dyDescent="0.25">
      <c r="A6094"/>
      <c r="B6094"/>
      <c r="C6094"/>
      <c r="D6094"/>
      <c r="E6094"/>
      <c r="F6094"/>
      <c r="G6094"/>
      <c r="H6094"/>
      <c r="I6094"/>
      <c r="J6094" s="183"/>
      <c r="K6094"/>
      <c r="L6094" s="184"/>
      <c r="M6094" s="184"/>
      <c r="N6094" s="183"/>
    </row>
    <row r="6095" spans="1:14" x14ac:dyDescent="0.25">
      <c r="A6095"/>
      <c r="B6095"/>
      <c r="C6095"/>
      <c r="D6095"/>
      <c r="E6095"/>
      <c r="F6095"/>
      <c r="G6095"/>
      <c r="H6095"/>
      <c r="I6095"/>
      <c r="J6095" s="183"/>
      <c r="K6095"/>
      <c r="L6095" s="184"/>
      <c r="M6095" s="184"/>
      <c r="N6095" s="183"/>
    </row>
    <row r="6096" spans="1:14" x14ac:dyDescent="0.25">
      <c r="A6096"/>
      <c r="B6096"/>
      <c r="C6096"/>
      <c r="D6096"/>
      <c r="E6096"/>
      <c r="F6096"/>
      <c r="G6096"/>
      <c r="H6096"/>
      <c r="I6096"/>
      <c r="J6096" s="183"/>
      <c r="K6096"/>
      <c r="L6096" s="184"/>
      <c r="M6096" s="184"/>
      <c r="N6096" s="183"/>
    </row>
    <row r="6097" spans="1:14" x14ac:dyDescent="0.25">
      <c r="A6097"/>
      <c r="B6097"/>
      <c r="C6097"/>
      <c r="D6097"/>
      <c r="E6097"/>
      <c r="F6097"/>
      <c r="G6097"/>
      <c r="H6097"/>
      <c r="I6097"/>
      <c r="J6097" s="183"/>
      <c r="K6097"/>
      <c r="L6097" s="184"/>
      <c r="M6097" s="184"/>
      <c r="N6097" s="183"/>
    </row>
    <row r="6098" spans="1:14" x14ac:dyDescent="0.25">
      <c r="A6098"/>
      <c r="B6098"/>
      <c r="C6098"/>
      <c r="D6098"/>
      <c r="E6098"/>
      <c r="F6098"/>
      <c r="G6098"/>
      <c r="H6098"/>
      <c r="I6098"/>
      <c r="J6098" s="183"/>
      <c r="K6098"/>
      <c r="L6098" s="184"/>
      <c r="M6098" s="184"/>
      <c r="N6098" s="183"/>
    </row>
    <row r="6099" spans="1:14" x14ac:dyDescent="0.25">
      <c r="A6099"/>
      <c r="B6099"/>
      <c r="C6099"/>
      <c r="D6099"/>
      <c r="E6099"/>
      <c r="F6099"/>
      <c r="G6099"/>
      <c r="H6099"/>
      <c r="I6099"/>
      <c r="J6099" s="183"/>
      <c r="K6099"/>
      <c r="L6099" s="184"/>
      <c r="M6099" s="184"/>
      <c r="N6099" s="183"/>
    </row>
    <row r="6100" spans="1:14" x14ac:dyDescent="0.25">
      <c r="A6100"/>
      <c r="B6100"/>
      <c r="C6100"/>
      <c r="D6100"/>
      <c r="E6100"/>
      <c r="F6100"/>
      <c r="G6100"/>
      <c r="H6100"/>
      <c r="I6100"/>
      <c r="J6100" s="183"/>
      <c r="K6100"/>
      <c r="L6100" s="184"/>
      <c r="M6100" s="184"/>
      <c r="N6100" s="183"/>
    </row>
    <row r="6101" spans="1:14" x14ac:dyDescent="0.25">
      <c r="A6101"/>
      <c r="B6101"/>
      <c r="C6101"/>
      <c r="D6101"/>
      <c r="E6101"/>
      <c r="F6101"/>
      <c r="G6101"/>
      <c r="H6101"/>
      <c r="I6101"/>
      <c r="J6101" s="183"/>
      <c r="K6101"/>
      <c r="L6101" s="184"/>
      <c r="M6101" s="184"/>
      <c r="N6101" s="183"/>
    </row>
    <row r="6102" spans="1:14" x14ac:dyDescent="0.25">
      <c r="A6102"/>
      <c r="B6102"/>
      <c r="C6102"/>
      <c r="D6102"/>
      <c r="E6102"/>
      <c r="F6102"/>
      <c r="G6102"/>
      <c r="H6102"/>
      <c r="I6102"/>
      <c r="J6102" s="183"/>
      <c r="K6102"/>
      <c r="L6102" s="184"/>
      <c r="M6102" s="184"/>
      <c r="N6102" s="183"/>
    </row>
    <row r="6103" spans="1:14" x14ac:dyDescent="0.25">
      <c r="A6103"/>
      <c r="B6103"/>
      <c r="C6103"/>
      <c r="D6103"/>
      <c r="E6103"/>
      <c r="F6103"/>
      <c r="G6103"/>
      <c r="H6103"/>
      <c r="I6103"/>
      <c r="J6103" s="183"/>
      <c r="K6103"/>
      <c r="L6103" s="184"/>
      <c r="M6103" s="184"/>
      <c r="N6103" s="183"/>
    </row>
    <row r="6104" spans="1:14" x14ac:dyDescent="0.25">
      <c r="A6104"/>
      <c r="B6104"/>
      <c r="C6104"/>
      <c r="D6104"/>
      <c r="E6104"/>
      <c r="F6104"/>
      <c r="G6104"/>
      <c r="H6104"/>
      <c r="I6104"/>
      <c r="J6104" s="183"/>
      <c r="K6104"/>
      <c r="L6104" s="184"/>
      <c r="M6104" s="184"/>
      <c r="N6104" s="183"/>
    </row>
    <row r="6105" spans="1:14" x14ac:dyDescent="0.25">
      <c r="A6105"/>
      <c r="B6105"/>
      <c r="C6105"/>
      <c r="D6105"/>
      <c r="E6105"/>
      <c r="F6105"/>
      <c r="G6105"/>
      <c r="H6105"/>
      <c r="I6105"/>
      <c r="J6105" s="183"/>
      <c r="K6105"/>
      <c r="L6105" s="184"/>
      <c r="M6105" s="184"/>
      <c r="N6105" s="183"/>
    </row>
    <row r="6106" spans="1:14" x14ac:dyDescent="0.25">
      <c r="A6106"/>
      <c r="B6106"/>
      <c r="C6106"/>
      <c r="D6106"/>
      <c r="E6106"/>
      <c r="F6106"/>
      <c r="G6106"/>
      <c r="H6106"/>
      <c r="I6106"/>
      <c r="J6106" s="183"/>
      <c r="K6106"/>
      <c r="L6106" s="184"/>
      <c r="M6106" s="184"/>
      <c r="N6106" s="183"/>
    </row>
    <row r="6107" spans="1:14" x14ac:dyDescent="0.25">
      <c r="A6107"/>
      <c r="B6107"/>
      <c r="C6107"/>
      <c r="D6107"/>
      <c r="E6107"/>
      <c r="F6107"/>
      <c r="G6107"/>
      <c r="H6107"/>
      <c r="I6107"/>
      <c r="J6107" s="183"/>
      <c r="K6107"/>
      <c r="L6107" s="184"/>
      <c r="M6107" s="184"/>
      <c r="N6107" s="183"/>
    </row>
    <row r="6108" spans="1:14" x14ac:dyDescent="0.25">
      <c r="A6108"/>
      <c r="B6108"/>
      <c r="C6108"/>
      <c r="D6108"/>
      <c r="E6108"/>
      <c r="F6108"/>
      <c r="G6108"/>
      <c r="H6108"/>
      <c r="I6108"/>
      <c r="J6108" s="183"/>
      <c r="K6108"/>
      <c r="L6108" s="184"/>
      <c r="M6108" s="184"/>
      <c r="N6108" s="183"/>
    </row>
    <row r="6109" spans="1:14" x14ac:dyDescent="0.25">
      <c r="A6109"/>
      <c r="B6109"/>
      <c r="C6109"/>
      <c r="D6109"/>
      <c r="E6109"/>
      <c r="F6109"/>
      <c r="G6109"/>
      <c r="H6109"/>
      <c r="I6109"/>
      <c r="J6109" s="183"/>
      <c r="K6109"/>
      <c r="L6109" s="184"/>
      <c r="M6109" s="184"/>
      <c r="N6109" s="183"/>
    </row>
    <row r="6110" spans="1:14" x14ac:dyDescent="0.25">
      <c r="A6110"/>
      <c r="B6110"/>
      <c r="C6110"/>
      <c r="D6110"/>
      <c r="E6110"/>
      <c r="F6110"/>
      <c r="G6110"/>
      <c r="H6110"/>
      <c r="I6110"/>
      <c r="J6110" s="183"/>
      <c r="K6110"/>
      <c r="L6110" s="184"/>
      <c r="M6110" s="184"/>
      <c r="N6110" s="183"/>
    </row>
    <row r="6111" spans="1:14" x14ac:dyDescent="0.25">
      <c r="A6111"/>
      <c r="B6111"/>
      <c r="C6111"/>
      <c r="D6111"/>
      <c r="E6111"/>
      <c r="F6111"/>
      <c r="G6111"/>
      <c r="H6111"/>
      <c r="I6111"/>
      <c r="J6111" s="183"/>
      <c r="K6111"/>
      <c r="L6111" s="184"/>
      <c r="M6111" s="184"/>
      <c r="N6111" s="183"/>
    </row>
    <row r="6112" spans="1:14" x14ac:dyDescent="0.25">
      <c r="A6112"/>
      <c r="B6112"/>
      <c r="C6112"/>
      <c r="D6112"/>
      <c r="E6112"/>
      <c r="F6112"/>
      <c r="G6112"/>
      <c r="H6112"/>
      <c r="I6112"/>
      <c r="J6112" s="183"/>
      <c r="K6112"/>
      <c r="L6112" s="184"/>
      <c r="M6112" s="184"/>
      <c r="N6112" s="183"/>
    </row>
    <row r="6113" spans="1:14" x14ac:dyDescent="0.25">
      <c r="A6113"/>
      <c r="B6113"/>
      <c r="C6113"/>
      <c r="D6113"/>
      <c r="E6113"/>
      <c r="F6113"/>
      <c r="G6113"/>
      <c r="H6113"/>
      <c r="I6113"/>
      <c r="J6113" s="183"/>
      <c r="K6113"/>
      <c r="L6113" s="184"/>
      <c r="M6113" s="184"/>
      <c r="N6113" s="183"/>
    </row>
    <row r="6114" spans="1:14" x14ac:dyDescent="0.25">
      <c r="A6114"/>
      <c r="B6114"/>
      <c r="C6114"/>
      <c r="D6114"/>
      <c r="E6114"/>
      <c r="F6114"/>
      <c r="G6114"/>
      <c r="H6114"/>
      <c r="I6114"/>
      <c r="J6114" s="183"/>
      <c r="K6114"/>
      <c r="L6114" s="184"/>
      <c r="M6114" s="184"/>
      <c r="N6114" s="183"/>
    </row>
    <row r="6115" spans="1:14" x14ac:dyDescent="0.25">
      <c r="A6115"/>
      <c r="B6115"/>
      <c r="C6115"/>
      <c r="D6115"/>
      <c r="E6115"/>
      <c r="F6115"/>
      <c r="G6115"/>
      <c r="H6115"/>
      <c r="I6115"/>
      <c r="J6115" s="183"/>
      <c r="K6115"/>
      <c r="L6115" s="184"/>
      <c r="M6115" s="184"/>
      <c r="N6115" s="183"/>
    </row>
    <row r="6116" spans="1:14" x14ac:dyDescent="0.25">
      <c r="A6116"/>
      <c r="B6116"/>
      <c r="C6116"/>
      <c r="D6116"/>
      <c r="E6116"/>
      <c r="F6116"/>
      <c r="G6116"/>
      <c r="H6116"/>
      <c r="I6116"/>
      <c r="J6116" s="183"/>
      <c r="K6116"/>
      <c r="L6116" s="184"/>
      <c r="M6116" s="184"/>
      <c r="N6116" s="183"/>
    </row>
    <row r="6117" spans="1:14" x14ac:dyDescent="0.25">
      <c r="A6117"/>
      <c r="B6117"/>
      <c r="C6117"/>
      <c r="D6117"/>
      <c r="E6117"/>
      <c r="F6117"/>
      <c r="G6117"/>
      <c r="H6117"/>
      <c r="I6117"/>
      <c r="J6117" s="183"/>
      <c r="K6117"/>
      <c r="L6117" s="184"/>
      <c r="M6117" s="184"/>
      <c r="N6117" s="183"/>
    </row>
    <row r="6118" spans="1:14" x14ac:dyDescent="0.25">
      <c r="A6118"/>
      <c r="B6118"/>
      <c r="C6118"/>
      <c r="D6118"/>
      <c r="E6118"/>
      <c r="F6118"/>
      <c r="G6118"/>
      <c r="H6118"/>
      <c r="I6118"/>
      <c r="J6118" s="183"/>
      <c r="K6118"/>
      <c r="L6118" s="184"/>
      <c r="M6118" s="184"/>
      <c r="N6118" s="183"/>
    </row>
    <row r="6119" spans="1:14" x14ac:dyDescent="0.25">
      <c r="A6119"/>
      <c r="B6119"/>
      <c r="C6119"/>
      <c r="D6119"/>
      <c r="E6119"/>
      <c r="F6119"/>
      <c r="G6119"/>
      <c r="H6119"/>
      <c r="I6119"/>
      <c r="J6119" s="183"/>
      <c r="K6119"/>
      <c r="L6119" s="184"/>
      <c r="M6119" s="184"/>
      <c r="N6119" s="183"/>
    </row>
    <row r="6120" spans="1:14" x14ac:dyDescent="0.25">
      <c r="A6120"/>
      <c r="B6120"/>
      <c r="C6120"/>
      <c r="D6120"/>
      <c r="E6120"/>
      <c r="F6120"/>
      <c r="G6120"/>
      <c r="H6120"/>
      <c r="I6120"/>
      <c r="J6120" s="183"/>
      <c r="K6120"/>
      <c r="L6120" s="184"/>
      <c r="M6120" s="184"/>
      <c r="N6120" s="183"/>
    </row>
    <row r="6121" spans="1:14" x14ac:dyDescent="0.25">
      <c r="A6121"/>
      <c r="B6121"/>
      <c r="C6121"/>
      <c r="D6121"/>
      <c r="E6121"/>
      <c r="F6121"/>
      <c r="G6121"/>
      <c r="H6121"/>
      <c r="I6121"/>
      <c r="J6121" s="183"/>
      <c r="K6121"/>
      <c r="L6121" s="184"/>
      <c r="M6121" s="184"/>
      <c r="N6121" s="183"/>
    </row>
    <row r="6122" spans="1:14" x14ac:dyDescent="0.25">
      <c r="A6122"/>
      <c r="B6122"/>
      <c r="C6122"/>
      <c r="D6122"/>
      <c r="E6122"/>
      <c r="F6122"/>
      <c r="G6122"/>
      <c r="H6122"/>
      <c r="I6122"/>
      <c r="J6122" s="183"/>
      <c r="K6122"/>
      <c r="L6122" s="184"/>
      <c r="M6122" s="184"/>
      <c r="N6122" s="183"/>
    </row>
    <row r="6123" spans="1:14" x14ac:dyDescent="0.25">
      <c r="A6123"/>
      <c r="B6123"/>
      <c r="C6123"/>
      <c r="D6123"/>
      <c r="E6123"/>
      <c r="F6123"/>
      <c r="G6123"/>
      <c r="H6123"/>
      <c r="I6123"/>
      <c r="J6123" s="183"/>
      <c r="K6123"/>
      <c r="L6123" s="184"/>
      <c r="M6123" s="184"/>
      <c r="N6123" s="183"/>
    </row>
    <row r="6124" spans="1:14" x14ac:dyDescent="0.25">
      <c r="A6124"/>
      <c r="B6124"/>
      <c r="C6124"/>
      <c r="D6124"/>
      <c r="E6124"/>
      <c r="F6124"/>
      <c r="G6124"/>
      <c r="H6124"/>
      <c r="I6124"/>
      <c r="J6124" s="183"/>
      <c r="K6124"/>
      <c r="L6124" s="184"/>
      <c r="M6124" s="184"/>
      <c r="N6124" s="183"/>
    </row>
    <row r="6125" spans="1:14" x14ac:dyDescent="0.25">
      <c r="A6125"/>
      <c r="B6125"/>
      <c r="C6125"/>
      <c r="D6125"/>
      <c r="E6125"/>
      <c r="F6125"/>
      <c r="G6125"/>
      <c r="H6125"/>
      <c r="I6125"/>
      <c r="J6125" s="183"/>
      <c r="K6125"/>
      <c r="L6125" s="184"/>
      <c r="M6125" s="184"/>
      <c r="N6125" s="183"/>
    </row>
    <row r="6126" spans="1:14" x14ac:dyDescent="0.25">
      <c r="A6126"/>
      <c r="B6126"/>
      <c r="C6126"/>
      <c r="D6126"/>
      <c r="E6126"/>
      <c r="F6126"/>
      <c r="G6126"/>
      <c r="H6126"/>
      <c r="I6126"/>
      <c r="J6126" s="183"/>
      <c r="K6126"/>
      <c r="L6126" s="184"/>
      <c r="M6126" s="184"/>
      <c r="N6126" s="183"/>
    </row>
    <row r="6127" spans="1:14" x14ac:dyDescent="0.25">
      <c r="A6127"/>
      <c r="B6127"/>
      <c r="C6127"/>
      <c r="D6127"/>
      <c r="E6127"/>
      <c r="F6127"/>
      <c r="G6127"/>
      <c r="H6127"/>
      <c r="I6127"/>
      <c r="J6127" s="183"/>
      <c r="K6127"/>
      <c r="L6127" s="184"/>
      <c r="M6127" s="184"/>
      <c r="N6127" s="183"/>
    </row>
    <row r="6128" spans="1:14" x14ac:dyDescent="0.25">
      <c r="A6128"/>
      <c r="B6128"/>
      <c r="C6128"/>
      <c r="D6128"/>
      <c r="E6128"/>
      <c r="F6128"/>
      <c r="G6128"/>
      <c r="H6128"/>
      <c r="I6128"/>
      <c r="J6128" s="183"/>
      <c r="K6128"/>
      <c r="L6128" s="184"/>
      <c r="M6128" s="184"/>
      <c r="N6128" s="183"/>
    </row>
    <row r="6129" spans="1:14" x14ac:dyDescent="0.25">
      <c r="A6129"/>
      <c r="B6129"/>
      <c r="C6129"/>
      <c r="D6129"/>
      <c r="E6129"/>
      <c r="F6129"/>
      <c r="G6129"/>
      <c r="H6129"/>
      <c r="I6129"/>
      <c r="J6129" s="183"/>
      <c r="K6129"/>
      <c r="L6129" s="184"/>
      <c r="M6129" s="184"/>
      <c r="N6129" s="183"/>
    </row>
    <row r="6130" spans="1:14" x14ac:dyDescent="0.25">
      <c r="A6130"/>
      <c r="B6130"/>
      <c r="C6130"/>
      <c r="D6130"/>
      <c r="E6130"/>
      <c r="F6130"/>
      <c r="G6130"/>
      <c r="H6130"/>
      <c r="I6130"/>
      <c r="J6130" s="183"/>
      <c r="K6130"/>
      <c r="L6130" s="184"/>
      <c r="M6130" s="184"/>
      <c r="N6130" s="183"/>
    </row>
    <row r="6131" spans="1:14" x14ac:dyDescent="0.25">
      <c r="A6131"/>
      <c r="B6131"/>
      <c r="C6131"/>
      <c r="D6131"/>
      <c r="E6131"/>
      <c r="F6131"/>
      <c r="G6131"/>
      <c r="H6131"/>
      <c r="I6131"/>
      <c r="J6131" s="183"/>
      <c r="K6131"/>
      <c r="L6131" s="184"/>
      <c r="M6131" s="184"/>
      <c r="N6131" s="183"/>
    </row>
    <row r="6132" spans="1:14" x14ac:dyDescent="0.25">
      <c r="A6132"/>
      <c r="B6132"/>
      <c r="C6132"/>
      <c r="D6132"/>
      <c r="E6132"/>
      <c r="F6132"/>
      <c r="G6132"/>
      <c r="H6132"/>
      <c r="I6132"/>
      <c r="J6132" s="183"/>
      <c r="K6132"/>
      <c r="L6132" s="184"/>
      <c r="M6132" s="184"/>
      <c r="N6132" s="183"/>
    </row>
    <row r="6133" spans="1:14" x14ac:dyDescent="0.25">
      <c r="A6133"/>
      <c r="B6133"/>
      <c r="C6133"/>
      <c r="D6133"/>
      <c r="E6133"/>
      <c r="F6133"/>
      <c r="G6133"/>
      <c r="H6133"/>
      <c r="I6133"/>
      <c r="J6133" s="183"/>
      <c r="K6133"/>
      <c r="L6133" s="184"/>
      <c r="M6133" s="184"/>
      <c r="N6133" s="183"/>
    </row>
    <row r="6134" spans="1:14" x14ac:dyDescent="0.25">
      <c r="A6134"/>
      <c r="B6134"/>
      <c r="C6134"/>
      <c r="D6134"/>
      <c r="E6134"/>
      <c r="F6134"/>
      <c r="G6134"/>
      <c r="H6134"/>
      <c r="I6134"/>
      <c r="J6134" s="183"/>
      <c r="K6134"/>
      <c r="L6134" s="184"/>
      <c r="M6134" s="184"/>
      <c r="N6134" s="183"/>
    </row>
    <row r="6135" spans="1:14" x14ac:dyDescent="0.25">
      <c r="A6135"/>
      <c r="B6135"/>
      <c r="C6135"/>
      <c r="D6135"/>
      <c r="E6135"/>
      <c r="F6135"/>
      <c r="G6135"/>
      <c r="H6135"/>
      <c r="I6135"/>
      <c r="J6135" s="183"/>
      <c r="K6135"/>
      <c r="L6135" s="184"/>
      <c r="M6135" s="184"/>
      <c r="N6135" s="183"/>
    </row>
    <row r="6136" spans="1:14" x14ac:dyDescent="0.25">
      <c r="A6136"/>
      <c r="B6136"/>
      <c r="C6136"/>
      <c r="D6136"/>
      <c r="E6136"/>
      <c r="F6136"/>
      <c r="G6136"/>
      <c r="H6136"/>
      <c r="I6136"/>
      <c r="J6136" s="183"/>
      <c r="K6136"/>
      <c r="L6136" s="184"/>
      <c r="M6136" s="184"/>
      <c r="N6136" s="183"/>
    </row>
    <row r="6137" spans="1:14" x14ac:dyDescent="0.25">
      <c r="A6137"/>
      <c r="B6137"/>
      <c r="C6137"/>
      <c r="D6137"/>
      <c r="E6137"/>
      <c r="F6137"/>
      <c r="G6137"/>
      <c r="H6137"/>
      <c r="I6137"/>
      <c r="J6137" s="183"/>
      <c r="K6137"/>
      <c r="L6137" s="184"/>
      <c r="M6137" s="184"/>
      <c r="N6137" s="183"/>
    </row>
    <row r="6138" spans="1:14" x14ac:dyDescent="0.25">
      <c r="A6138"/>
      <c r="B6138"/>
      <c r="C6138"/>
      <c r="D6138"/>
      <c r="E6138"/>
      <c r="F6138"/>
      <c r="G6138"/>
      <c r="H6138"/>
      <c r="I6138"/>
      <c r="J6138" s="183"/>
      <c r="K6138"/>
      <c r="L6138" s="184"/>
      <c r="M6138" s="184"/>
      <c r="N6138" s="183"/>
    </row>
    <row r="6139" spans="1:14" x14ac:dyDescent="0.25">
      <c r="A6139"/>
      <c r="B6139"/>
      <c r="C6139"/>
      <c r="D6139"/>
      <c r="E6139"/>
      <c r="F6139"/>
      <c r="G6139"/>
      <c r="H6139"/>
      <c r="I6139"/>
      <c r="J6139" s="183"/>
      <c r="K6139"/>
      <c r="L6139" s="184"/>
      <c r="M6139" s="184"/>
      <c r="N6139" s="183"/>
    </row>
    <row r="6140" spans="1:14" x14ac:dyDescent="0.25">
      <c r="A6140"/>
      <c r="B6140"/>
      <c r="C6140"/>
      <c r="D6140"/>
      <c r="E6140"/>
      <c r="F6140"/>
      <c r="G6140"/>
      <c r="H6140"/>
      <c r="I6140"/>
      <c r="J6140" s="183"/>
      <c r="K6140"/>
      <c r="L6140" s="184"/>
      <c r="M6140" s="184"/>
      <c r="N6140" s="183"/>
    </row>
    <row r="6141" spans="1:14" x14ac:dyDescent="0.25">
      <c r="A6141"/>
      <c r="B6141"/>
      <c r="C6141"/>
      <c r="D6141"/>
      <c r="E6141"/>
      <c r="F6141"/>
      <c r="G6141"/>
      <c r="H6141"/>
      <c r="I6141"/>
      <c r="J6141" s="183"/>
      <c r="K6141"/>
      <c r="L6141" s="184"/>
      <c r="M6141" s="184"/>
      <c r="N6141" s="183"/>
    </row>
    <row r="6142" spans="1:14" x14ac:dyDescent="0.25">
      <c r="A6142"/>
      <c r="B6142"/>
      <c r="C6142"/>
      <c r="D6142"/>
      <c r="E6142"/>
      <c r="F6142"/>
      <c r="G6142"/>
      <c r="H6142"/>
      <c r="I6142"/>
      <c r="J6142" s="183"/>
      <c r="K6142"/>
      <c r="L6142" s="184"/>
      <c r="M6142" s="184"/>
      <c r="N6142" s="183"/>
    </row>
    <row r="6143" spans="1:14" x14ac:dyDescent="0.25">
      <c r="A6143"/>
      <c r="B6143"/>
      <c r="C6143"/>
      <c r="D6143"/>
      <c r="E6143"/>
      <c r="F6143"/>
      <c r="G6143"/>
      <c r="H6143"/>
      <c r="I6143"/>
      <c r="J6143" s="183"/>
      <c r="K6143"/>
      <c r="L6143" s="184"/>
      <c r="M6143" s="184"/>
      <c r="N6143" s="183"/>
    </row>
    <row r="6144" spans="1:14" x14ac:dyDescent="0.25">
      <c r="A6144"/>
      <c r="B6144"/>
      <c r="C6144"/>
      <c r="D6144"/>
      <c r="E6144"/>
      <c r="F6144"/>
      <c r="G6144"/>
      <c r="H6144"/>
      <c r="I6144"/>
      <c r="J6144" s="183"/>
      <c r="K6144"/>
      <c r="L6144" s="184"/>
      <c r="M6144" s="184"/>
      <c r="N6144" s="183"/>
    </row>
    <row r="6145" spans="1:14" x14ac:dyDescent="0.25">
      <c r="A6145"/>
      <c r="B6145"/>
      <c r="C6145"/>
      <c r="D6145"/>
      <c r="E6145"/>
      <c r="F6145"/>
      <c r="G6145"/>
      <c r="H6145"/>
      <c r="I6145"/>
      <c r="J6145" s="183"/>
      <c r="K6145"/>
      <c r="L6145" s="184"/>
      <c r="M6145" s="184"/>
      <c r="N6145" s="183"/>
    </row>
    <row r="6146" spans="1:14" x14ac:dyDescent="0.25">
      <c r="A6146"/>
      <c r="B6146"/>
      <c r="C6146"/>
      <c r="D6146"/>
      <c r="E6146"/>
      <c r="F6146"/>
      <c r="G6146"/>
      <c r="H6146"/>
      <c r="I6146"/>
      <c r="J6146" s="183"/>
      <c r="K6146"/>
      <c r="L6146" s="184"/>
      <c r="M6146" s="184"/>
      <c r="N6146" s="183"/>
    </row>
    <row r="6147" spans="1:14" x14ac:dyDescent="0.25">
      <c r="A6147"/>
      <c r="B6147"/>
      <c r="C6147"/>
      <c r="D6147"/>
      <c r="E6147"/>
      <c r="F6147"/>
      <c r="G6147"/>
      <c r="H6147"/>
      <c r="I6147"/>
      <c r="J6147" s="183"/>
      <c r="K6147"/>
      <c r="L6147" s="184"/>
      <c r="M6147" s="184"/>
      <c r="N6147" s="183"/>
    </row>
    <row r="6148" spans="1:14" x14ac:dyDescent="0.25">
      <c r="A6148"/>
      <c r="B6148"/>
      <c r="C6148"/>
      <c r="D6148"/>
      <c r="E6148"/>
      <c r="F6148"/>
      <c r="G6148"/>
      <c r="H6148"/>
      <c r="I6148"/>
      <c r="J6148" s="183"/>
      <c r="K6148"/>
      <c r="L6148" s="184"/>
      <c r="M6148" s="184"/>
      <c r="N6148" s="183"/>
    </row>
    <row r="6149" spans="1:14" x14ac:dyDescent="0.25">
      <c r="A6149"/>
      <c r="B6149"/>
      <c r="C6149"/>
      <c r="D6149"/>
      <c r="E6149"/>
      <c r="F6149"/>
      <c r="G6149"/>
      <c r="H6149"/>
      <c r="I6149"/>
      <c r="J6149" s="183"/>
      <c r="K6149"/>
      <c r="L6149" s="184"/>
      <c r="M6149" s="184"/>
      <c r="N6149" s="183"/>
    </row>
    <row r="6150" spans="1:14" x14ac:dyDescent="0.25">
      <c r="A6150"/>
      <c r="B6150"/>
      <c r="C6150"/>
      <c r="D6150"/>
      <c r="E6150"/>
      <c r="F6150"/>
      <c r="G6150"/>
      <c r="H6150"/>
      <c r="I6150"/>
      <c r="J6150" s="183"/>
      <c r="K6150"/>
      <c r="L6150" s="184"/>
      <c r="M6150" s="184"/>
      <c r="N6150" s="183"/>
    </row>
    <row r="6151" spans="1:14" x14ac:dyDescent="0.25">
      <c r="A6151"/>
      <c r="B6151"/>
      <c r="C6151"/>
      <c r="D6151"/>
      <c r="E6151"/>
      <c r="F6151"/>
      <c r="G6151"/>
      <c r="H6151"/>
      <c r="I6151"/>
      <c r="J6151" s="183"/>
      <c r="K6151"/>
      <c r="L6151" s="184"/>
      <c r="M6151" s="184"/>
      <c r="N6151" s="183"/>
    </row>
    <row r="6152" spans="1:14" x14ac:dyDescent="0.25">
      <c r="A6152"/>
      <c r="B6152"/>
      <c r="C6152"/>
      <c r="D6152"/>
      <c r="E6152"/>
      <c r="F6152"/>
      <c r="G6152"/>
      <c r="H6152"/>
      <c r="I6152"/>
      <c r="J6152" s="183"/>
      <c r="K6152"/>
      <c r="L6152" s="184"/>
      <c r="M6152" s="184"/>
      <c r="N6152" s="183"/>
    </row>
    <row r="6153" spans="1:14" x14ac:dyDescent="0.25">
      <c r="A6153"/>
      <c r="B6153"/>
      <c r="C6153"/>
      <c r="D6153"/>
      <c r="E6153"/>
      <c r="F6153"/>
      <c r="G6153"/>
      <c r="H6153"/>
      <c r="I6153"/>
      <c r="J6153" s="183"/>
      <c r="K6153"/>
      <c r="L6153" s="184"/>
      <c r="M6153" s="184"/>
      <c r="N6153" s="183"/>
    </row>
    <row r="6154" spans="1:14" x14ac:dyDescent="0.25">
      <c r="A6154"/>
      <c r="B6154"/>
      <c r="C6154"/>
      <c r="D6154"/>
      <c r="E6154"/>
      <c r="F6154"/>
      <c r="G6154"/>
      <c r="H6154"/>
      <c r="I6154"/>
      <c r="J6154" s="183"/>
      <c r="K6154"/>
      <c r="L6154" s="184"/>
      <c r="M6154" s="184"/>
      <c r="N6154" s="183"/>
    </row>
    <row r="6155" spans="1:14" x14ac:dyDescent="0.25">
      <c r="A6155"/>
      <c r="B6155"/>
      <c r="C6155"/>
      <c r="D6155"/>
      <c r="E6155"/>
      <c r="F6155"/>
      <c r="G6155"/>
      <c r="H6155"/>
      <c r="I6155"/>
      <c r="J6155" s="183"/>
      <c r="K6155"/>
      <c r="L6155" s="184"/>
      <c r="M6155" s="184"/>
      <c r="N6155" s="183"/>
    </row>
    <row r="6156" spans="1:14" x14ac:dyDescent="0.25">
      <c r="A6156"/>
      <c r="B6156"/>
      <c r="C6156"/>
      <c r="D6156"/>
      <c r="E6156"/>
      <c r="F6156"/>
      <c r="G6156"/>
      <c r="H6156"/>
      <c r="I6156"/>
      <c r="J6156" s="183"/>
      <c r="K6156"/>
      <c r="L6156" s="184"/>
      <c r="M6156" s="184"/>
      <c r="N6156" s="183"/>
    </row>
    <row r="6157" spans="1:14" x14ac:dyDescent="0.25">
      <c r="A6157"/>
      <c r="B6157"/>
      <c r="C6157"/>
      <c r="D6157"/>
      <c r="E6157"/>
      <c r="F6157"/>
      <c r="G6157"/>
      <c r="H6157"/>
      <c r="I6157"/>
      <c r="J6157" s="183"/>
      <c r="K6157"/>
      <c r="L6157" s="184"/>
      <c r="M6157" s="184"/>
      <c r="N6157" s="183"/>
    </row>
    <row r="6158" spans="1:14" x14ac:dyDescent="0.25">
      <c r="A6158"/>
      <c r="B6158"/>
      <c r="C6158"/>
      <c r="D6158"/>
      <c r="E6158"/>
      <c r="F6158"/>
      <c r="G6158"/>
      <c r="H6158"/>
      <c r="I6158"/>
      <c r="J6158" s="183"/>
      <c r="K6158"/>
      <c r="L6158" s="184"/>
      <c r="M6158" s="184"/>
      <c r="N6158" s="183"/>
    </row>
    <row r="6159" spans="1:14" x14ac:dyDescent="0.25">
      <c r="A6159"/>
      <c r="B6159"/>
      <c r="C6159"/>
      <c r="D6159"/>
      <c r="E6159"/>
      <c r="F6159"/>
      <c r="G6159"/>
      <c r="H6159"/>
      <c r="I6159"/>
      <c r="J6159" s="183"/>
      <c r="K6159"/>
      <c r="L6159" s="184"/>
      <c r="M6159" s="184"/>
      <c r="N6159" s="183"/>
    </row>
    <row r="6160" spans="1:14" x14ac:dyDescent="0.25">
      <c r="A6160"/>
      <c r="B6160"/>
      <c r="C6160"/>
      <c r="D6160"/>
      <c r="E6160"/>
      <c r="F6160"/>
      <c r="G6160"/>
      <c r="H6160"/>
      <c r="I6160"/>
      <c r="J6160" s="183"/>
      <c r="K6160"/>
      <c r="L6160" s="184"/>
      <c r="M6160" s="184"/>
      <c r="N6160" s="183"/>
    </row>
    <row r="6161" spans="1:14" x14ac:dyDescent="0.25">
      <c r="A6161"/>
      <c r="B6161"/>
      <c r="C6161"/>
      <c r="D6161"/>
      <c r="E6161"/>
      <c r="F6161"/>
      <c r="G6161"/>
      <c r="H6161"/>
      <c r="I6161"/>
      <c r="J6161" s="183"/>
      <c r="K6161"/>
      <c r="L6161" s="184"/>
      <c r="M6161" s="184"/>
      <c r="N6161" s="183"/>
    </row>
    <row r="6162" spans="1:14" x14ac:dyDescent="0.25">
      <c r="A6162"/>
      <c r="B6162"/>
      <c r="C6162"/>
      <c r="D6162"/>
      <c r="E6162"/>
      <c r="F6162"/>
      <c r="G6162"/>
      <c r="H6162"/>
      <c r="I6162"/>
      <c r="J6162" s="183"/>
      <c r="K6162"/>
      <c r="L6162" s="184"/>
      <c r="M6162" s="184"/>
      <c r="N6162" s="183"/>
    </row>
    <row r="6163" spans="1:14" x14ac:dyDescent="0.25">
      <c r="A6163"/>
      <c r="B6163"/>
      <c r="C6163"/>
      <c r="D6163"/>
      <c r="E6163"/>
      <c r="F6163"/>
      <c r="G6163"/>
      <c r="H6163"/>
      <c r="I6163"/>
      <c r="J6163" s="183"/>
      <c r="K6163"/>
      <c r="L6163" s="184"/>
      <c r="M6163" s="184"/>
      <c r="N6163" s="183"/>
    </row>
    <row r="6164" spans="1:14" x14ac:dyDescent="0.25">
      <c r="A6164"/>
      <c r="B6164"/>
      <c r="C6164"/>
      <c r="D6164"/>
      <c r="E6164"/>
      <c r="F6164"/>
      <c r="G6164"/>
      <c r="H6164"/>
      <c r="I6164"/>
      <c r="J6164" s="183"/>
      <c r="K6164"/>
      <c r="L6164" s="184"/>
      <c r="M6164" s="184"/>
      <c r="N6164" s="183"/>
    </row>
    <row r="6165" spans="1:14" x14ac:dyDescent="0.25">
      <c r="A6165"/>
      <c r="B6165"/>
      <c r="C6165"/>
      <c r="D6165"/>
      <c r="E6165"/>
      <c r="F6165"/>
      <c r="G6165"/>
      <c r="H6165"/>
      <c r="I6165"/>
      <c r="J6165" s="183"/>
      <c r="K6165"/>
      <c r="L6165" s="184"/>
      <c r="M6165" s="184"/>
      <c r="N6165" s="183"/>
    </row>
    <row r="6166" spans="1:14" x14ac:dyDescent="0.25">
      <c r="A6166"/>
      <c r="B6166"/>
      <c r="C6166"/>
      <c r="D6166"/>
      <c r="E6166"/>
      <c r="F6166"/>
      <c r="G6166"/>
      <c r="H6166"/>
      <c r="I6166"/>
      <c r="J6166" s="183"/>
      <c r="K6166"/>
      <c r="L6166" s="184"/>
      <c r="M6166" s="184"/>
      <c r="N6166" s="183"/>
    </row>
    <row r="6167" spans="1:14" x14ac:dyDescent="0.25">
      <c r="A6167"/>
      <c r="B6167"/>
      <c r="C6167"/>
      <c r="D6167"/>
      <c r="E6167"/>
      <c r="F6167"/>
      <c r="G6167"/>
      <c r="H6167"/>
      <c r="I6167"/>
      <c r="J6167" s="183"/>
      <c r="K6167"/>
      <c r="L6167" s="184"/>
      <c r="M6167" s="184"/>
      <c r="N6167" s="183"/>
    </row>
    <row r="6168" spans="1:14" x14ac:dyDescent="0.25">
      <c r="A6168"/>
      <c r="B6168"/>
      <c r="C6168"/>
      <c r="D6168"/>
      <c r="E6168"/>
      <c r="F6168"/>
      <c r="G6168"/>
      <c r="H6168"/>
      <c r="I6168"/>
      <c r="J6168" s="183"/>
      <c r="K6168"/>
      <c r="L6168" s="184"/>
      <c r="M6168" s="184"/>
      <c r="N6168" s="183"/>
    </row>
    <row r="6169" spans="1:14" x14ac:dyDescent="0.25">
      <c r="A6169"/>
      <c r="B6169"/>
      <c r="C6169"/>
      <c r="D6169"/>
      <c r="E6169"/>
      <c r="F6169"/>
      <c r="G6169"/>
      <c r="H6169"/>
      <c r="I6169"/>
      <c r="J6169" s="183"/>
      <c r="K6169"/>
      <c r="L6169" s="184"/>
      <c r="M6169" s="184"/>
      <c r="N6169" s="183"/>
    </row>
    <row r="6170" spans="1:14" x14ac:dyDescent="0.25">
      <c r="A6170"/>
      <c r="B6170"/>
      <c r="C6170"/>
      <c r="D6170"/>
      <c r="E6170"/>
      <c r="F6170"/>
      <c r="G6170"/>
      <c r="H6170"/>
      <c r="I6170"/>
      <c r="J6170" s="183"/>
      <c r="K6170"/>
      <c r="L6170" s="184"/>
      <c r="M6170" s="184"/>
      <c r="N6170" s="183"/>
    </row>
    <row r="6171" spans="1:14" x14ac:dyDescent="0.25">
      <c r="A6171"/>
      <c r="B6171"/>
      <c r="C6171"/>
      <c r="D6171"/>
      <c r="E6171"/>
      <c r="F6171"/>
      <c r="G6171"/>
      <c r="H6171"/>
      <c r="I6171"/>
      <c r="J6171" s="183"/>
      <c r="K6171"/>
      <c r="L6171" s="184"/>
      <c r="M6171" s="184"/>
      <c r="N6171" s="183"/>
    </row>
    <row r="6172" spans="1:14" x14ac:dyDescent="0.25">
      <c r="A6172"/>
      <c r="B6172"/>
      <c r="C6172"/>
      <c r="D6172"/>
      <c r="E6172"/>
      <c r="F6172"/>
      <c r="G6172"/>
      <c r="H6172"/>
      <c r="I6172"/>
      <c r="J6172" s="183"/>
      <c r="K6172"/>
      <c r="L6172" s="184"/>
      <c r="M6172" s="184"/>
      <c r="N6172" s="183"/>
    </row>
    <row r="6173" spans="1:14" x14ac:dyDescent="0.25">
      <c r="A6173"/>
      <c r="B6173"/>
      <c r="C6173"/>
      <c r="D6173"/>
      <c r="E6173"/>
      <c r="F6173"/>
      <c r="G6173"/>
      <c r="H6173"/>
      <c r="I6173"/>
      <c r="J6173" s="183"/>
      <c r="K6173"/>
      <c r="L6173" s="184"/>
      <c r="M6173" s="184"/>
      <c r="N6173" s="183"/>
    </row>
    <row r="6174" spans="1:14" x14ac:dyDescent="0.25">
      <c r="A6174"/>
      <c r="B6174"/>
      <c r="C6174"/>
      <c r="D6174"/>
      <c r="E6174"/>
      <c r="F6174"/>
      <c r="G6174"/>
      <c r="H6174"/>
      <c r="I6174"/>
      <c r="J6174" s="183"/>
      <c r="K6174"/>
      <c r="L6174" s="184"/>
      <c r="M6174" s="184"/>
      <c r="N6174" s="183"/>
    </row>
    <row r="6175" spans="1:14" x14ac:dyDescent="0.25">
      <c r="A6175"/>
      <c r="B6175"/>
      <c r="C6175"/>
      <c r="D6175"/>
      <c r="E6175"/>
      <c r="F6175"/>
      <c r="G6175"/>
      <c r="H6175"/>
      <c r="I6175"/>
      <c r="J6175" s="183"/>
      <c r="K6175"/>
      <c r="L6175" s="184"/>
      <c r="M6175" s="184"/>
      <c r="N6175" s="183"/>
    </row>
    <row r="6176" spans="1:14" x14ac:dyDescent="0.25">
      <c r="A6176"/>
      <c r="B6176"/>
      <c r="C6176"/>
      <c r="D6176"/>
      <c r="E6176"/>
      <c r="F6176"/>
      <c r="G6176"/>
      <c r="H6176"/>
      <c r="I6176"/>
      <c r="J6176" s="183"/>
      <c r="K6176"/>
      <c r="L6176" s="184"/>
      <c r="M6176" s="184"/>
      <c r="N6176" s="183"/>
    </row>
    <row r="6177" spans="1:14" x14ac:dyDescent="0.25">
      <c r="A6177"/>
      <c r="B6177"/>
      <c r="C6177"/>
      <c r="D6177"/>
      <c r="E6177"/>
      <c r="F6177"/>
      <c r="G6177"/>
      <c r="H6177"/>
      <c r="I6177"/>
      <c r="J6177" s="183"/>
      <c r="K6177"/>
      <c r="L6177" s="184"/>
      <c r="M6177" s="184"/>
      <c r="N6177" s="183"/>
    </row>
    <row r="6178" spans="1:14" x14ac:dyDescent="0.25">
      <c r="A6178"/>
      <c r="B6178"/>
      <c r="C6178"/>
      <c r="D6178"/>
      <c r="E6178"/>
      <c r="F6178"/>
      <c r="G6178"/>
      <c r="H6178"/>
      <c r="I6178"/>
      <c r="J6178" s="183"/>
      <c r="K6178"/>
      <c r="L6178" s="184"/>
      <c r="M6178" s="184"/>
      <c r="N6178" s="183"/>
    </row>
    <row r="6179" spans="1:14" x14ac:dyDescent="0.25">
      <c r="A6179"/>
      <c r="B6179"/>
      <c r="C6179"/>
      <c r="D6179"/>
      <c r="E6179"/>
      <c r="F6179"/>
      <c r="G6179"/>
      <c r="H6179"/>
      <c r="I6179"/>
      <c r="J6179" s="183"/>
      <c r="K6179"/>
      <c r="L6179" s="184"/>
      <c r="M6179" s="184"/>
      <c r="N6179" s="183"/>
    </row>
    <row r="6180" spans="1:14" x14ac:dyDescent="0.25">
      <c r="A6180"/>
      <c r="B6180"/>
      <c r="C6180"/>
      <c r="D6180"/>
      <c r="E6180"/>
      <c r="F6180"/>
      <c r="G6180"/>
      <c r="H6180"/>
      <c r="I6180"/>
      <c r="J6180" s="183"/>
      <c r="K6180"/>
      <c r="L6180" s="184"/>
      <c r="M6180" s="184"/>
      <c r="N6180" s="183"/>
    </row>
    <row r="6181" spans="1:14" x14ac:dyDescent="0.25">
      <c r="A6181"/>
      <c r="B6181"/>
      <c r="C6181"/>
      <c r="D6181"/>
      <c r="E6181"/>
      <c r="F6181"/>
      <c r="G6181"/>
      <c r="H6181"/>
      <c r="I6181"/>
      <c r="J6181" s="183"/>
      <c r="K6181"/>
      <c r="L6181" s="184"/>
      <c r="M6181" s="184"/>
      <c r="N6181" s="183"/>
    </row>
    <row r="6182" spans="1:14" x14ac:dyDescent="0.25">
      <c r="A6182"/>
      <c r="B6182"/>
      <c r="C6182"/>
      <c r="D6182"/>
      <c r="E6182"/>
      <c r="F6182"/>
      <c r="G6182"/>
      <c r="H6182"/>
      <c r="I6182"/>
      <c r="J6182" s="183"/>
      <c r="K6182"/>
      <c r="L6182" s="184"/>
      <c r="M6182" s="184"/>
      <c r="N6182" s="183"/>
    </row>
    <row r="6183" spans="1:14" x14ac:dyDescent="0.25">
      <c r="A6183"/>
      <c r="B6183"/>
      <c r="C6183"/>
      <c r="D6183"/>
      <c r="E6183"/>
      <c r="F6183"/>
      <c r="G6183"/>
      <c r="H6183"/>
      <c r="I6183"/>
      <c r="J6183" s="183"/>
      <c r="K6183"/>
      <c r="L6183" s="184"/>
      <c r="M6183" s="184"/>
      <c r="N6183" s="183"/>
    </row>
    <row r="6184" spans="1:14" x14ac:dyDescent="0.25">
      <c r="A6184"/>
      <c r="B6184"/>
      <c r="C6184"/>
      <c r="D6184"/>
      <c r="E6184"/>
      <c r="F6184"/>
      <c r="G6184"/>
      <c r="H6184"/>
      <c r="I6184"/>
      <c r="J6184" s="183"/>
      <c r="K6184"/>
      <c r="L6184" s="184"/>
      <c r="M6184" s="184"/>
      <c r="N6184" s="183"/>
    </row>
    <row r="6185" spans="1:14" x14ac:dyDescent="0.25">
      <c r="A6185"/>
      <c r="B6185"/>
      <c r="C6185"/>
      <c r="D6185"/>
      <c r="E6185"/>
      <c r="F6185"/>
      <c r="G6185"/>
      <c r="H6185"/>
      <c r="I6185"/>
      <c r="J6185" s="183"/>
      <c r="K6185"/>
      <c r="L6185" s="184"/>
      <c r="M6185" s="184"/>
      <c r="N6185" s="183"/>
    </row>
    <row r="6186" spans="1:14" x14ac:dyDescent="0.25">
      <c r="A6186"/>
      <c r="B6186"/>
      <c r="C6186"/>
      <c r="D6186"/>
      <c r="E6186"/>
      <c r="F6186"/>
      <c r="G6186"/>
      <c r="H6186"/>
      <c r="I6186"/>
      <c r="J6186" s="183"/>
      <c r="K6186"/>
      <c r="L6186" s="184"/>
      <c r="M6186" s="184"/>
      <c r="N6186" s="183"/>
    </row>
    <row r="6187" spans="1:14" x14ac:dyDescent="0.25">
      <c r="A6187"/>
      <c r="B6187"/>
      <c r="C6187"/>
      <c r="D6187"/>
      <c r="E6187"/>
      <c r="F6187"/>
      <c r="G6187"/>
      <c r="H6187"/>
      <c r="I6187"/>
      <c r="J6187" s="183"/>
      <c r="K6187"/>
      <c r="L6187" s="184"/>
      <c r="M6187" s="184"/>
      <c r="N6187" s="183"/>
    </row>
    <row r="6188" spans="1:14" x14ac:dyDescent="0.25">
      <c r="A6188"/>
      <c r="B6188"/>
      <c r="C6188"/>
      <c r="D6188"/>
      <c r="E6188"/>
      <c r="F6188"/>
      <c r="G6188"/>
      <c r="H6188"/>
      <c r="I6188"/>
      <c r="J6188" s="183"/>
      <c r="K6188"/>
      <c r="L6188" s="184"/>
      <c r="M6188" s="184"/>
      <c r="N6188" s="183"/>
    </row>
    <row r="6189" spans="1:14" x14ac:dyDescent="0.25">
      <c r="A6189"/>
      <c r="B6189"/>
      <c r="C6189"/>
      <c r="D6189"/>
      <c r="E6189"/>
      <c r="F6189"/>
      <c r="G6189"/>
      <c r="H6189"/>
      <c r="I6189"/>
      <c r="J6189" s="183"/>
      <c r="K6189"/>
      <c r="L6189" s="184"/>
      <c r="M6189" s="184"/>
      <c r="N6189" s="183"/>
    </row>
    <row r="6190" spans="1:14" x14ac:dyDescent="0.25">
      <c r="A6190"/>
      <c r="B6190"/>
      <c r="C6190"/>
      <c r="D6190"/>
      <c r="E6190"/>
      <c r="F6190"/>
      <c r="G6190"/>
      <c r="H6190"/>
      <c r="I6190"/>
      <c r="J6190" s="183"/>
      <c r="K6190"/>
      <c r="L6190" s="184"/>
      <c r="M6190" s="184"/>
      <c r="N6190" s="183"/>
    </row>
    <row r="6191" spans="1:14" x14ac:dyDescent="0.25">
      <c r="A6191"/>
      <c r="B6191"/>
      <c r="C6191"/>
      <c r="D6191"/>
      <c r="E6191"/>
      <c r="F6191"/>
      <c r="G6191"/>
      <c r="H6191"/>
      <c r="I6191"/>
      <c r="J6191" s="183"/>
      <c r="K6191"/>
      <c r="L6191" s="184"/>
      <c r="M6191" s="184"/>
      <c r="N6191" s="183"/>
    </row>
    <row r="6192" spans="1:14" x14ac:dyDescent="0.25">
      <c r="A6192"/>
      <c r="B6192"/>
      <c r="C6192"/>
      <c r="D6192"/>
      <c r="E6192"/>
      <c r="F6192"/>
      <c r="G6192"/>
      <c r="H6192"/>
      <c r="I6192"/>
      <c r="J6192" s="183"/>
      <c r="K6192"/>
      <c r="L6192" s="184"/>
      <c r="M6192" s="184"/>
      <c r="N6192" s="183"/>
    </row>
    <row r="6193" spans="1:14" x14ac:dyDescent="0.25">
      <c r="A6193"/>
      <c r="B6193"/>
      <c r="C6193"/>
      <c r="D6193"/>
      <c r="E6193"/>
      <c r="F6193"/>
      <c r="G6193"/>
      <c r="H6193"/>
      <c r="I6193"/>
      <c r="J6193" s="183"/>
      <c r="K6193"/>
      <c r="L6193" s="184"/>
      <c r="M6193" s="184"/>
      <c r="N6193" s="183"/>
    </row>
    <row r="6194" spans="1:14" x14ac:dyDescent="0.25">
      <c r="A6194"/>
      <c r="B6194"/>
      <c r="C6194"/>
      <c r="D6194"/>
      <c r="E6194"/>
      <c r="F6194"/>
      <c r="G6194"/>
      <c r="H6194"/>
      <c r="I6194"/>
      <c r="J6194" s="183"/>
      <c r="K6194"/>
      <c r="L6194" s="184"/>
      <c r="M6194" s="184"/>
      <c r="N6194" s="183"/>
    </row>
    <row r="6195" spans="1:14" x14ac:dyDescent="0.25">
      <c r="A6195"/>
      <c r="B6195"/>
      <c r="C6195"/>
      <c r="D6195"/>
      <c r="E6195"/>
      <c r="F6195"/>
      <c r="G6195"/>
      <c r="H6195"/>
      <c r="I6195"/>
      <c r="J6195" s="183"/>
      <c r="K6195"/>
      <c r="L6195" s="184"/>
      <c r="M6195" s="184"/>
      <c r="N6195" s="183"/>
    </row>
    <row r="6196" spans="1:14" x14ac:dyDescent="0.25">
      <c r="A6196"/>
      <c r="B6196"/>
      <c r="C6196"/>
      <c r="D6196"/>
      <c r="E6196"/>
      <c r="F6196"/>
      <c r="G6196"/>
      <c r="H6196"/>
      <c r="I6196"/>
      <c r="J6196" s="183"/>
      <c r="K6196"/>
      <c r="L6196" s="184"/>
      <c r="M6196" s="184"/>
      <c r="N6196" s="183"/>
    </row>
    <row r="6197" spans="1:14" x14ac:dyDescent="0.25">
      <c r="A6197"/>
      <c r="B6197"/>
      <c r="C6197"/>
      <c r="D6197"/>
      <c r="E6197"/>
      <c r="F6197"/>
      <c r="G6197"/>
      <c r="H6197"/>
      <c r="I6197"/>
      <c r="J6197" s="183"/>
      <c r="K6197"/>
      <c r="L6197" s="184"/>
      <c r="M6197" s="184"/>
      <c r="N6197" s="183"/>
    </row>
    <row r="6198" spans="1:14" x14ac:dyDescent="0.25">
      <c r="A6198"/>
      <c r="B6198"/>
      <c r="C6198"/>
      <c r="D6198"/>
      <c r="E6198"/>
      <c r="F6198"/>
      <c r="G6198"/>
      <c r="H6198"/>
      <c r="I6198"/>
      <c r="J6198" s="183"/>
      <c r="K6198"/>
      <c r="L6198" s="184"/>
      <c r="M6198" s="184"/>
      <c r="N6198" s="183"/>
    </row>
    <row r="6199" spans="1:14" x14ac:dyDescent="0.25">
      <c r="A6199"/>
      <c r="B6199"/>
      <c r="C6199"/>
      <c r="D6199"/>
      <c r="E6199"/>
      <c r="F6199"/>
      <c r="G6199"/>
      <c r="H6199"/>
      <c r="I6199"/>
      <c r="J6199" s="183"/>
      <c r="K6199"/>
      <c r="L6199" s="184"/>
      <c r="M6199" s="184"/>
      <c r="N6199" s="183"/>
    </row>
    <row r="6200" spans="1:14" x14ac:dyDescent="0.25">
      <c r="A6200"/>
      <c r="B6200"/>
      <c r="C6200"/>
      <c r="D6200"/>
      <c r="E6200"/>
      <c r="F6200"/>
      <c r="G6200"/>
      <c r="H6200"/>
      <c r="I6200"/>
      <c r="J6200" s="183"/>
      <c r="K6200"/>
      <c r="L6200" s="184"/>
      <c r="M6200" s="184"/>
      <c r="N6200" s="183"/>
    </row>
    <row r="6201" spans="1:14" x14ac:dyDescent="0.25">
      <c r="A6201"/>
      <c r="B6201"/>
      <c r="C6201"/>
      <c r="D6201"/>
      <c r="E6201"/>
      <c r="F6201"/>
      <c r="G6201"/>
      <c r="H6201"/>
      <c r="I6201"/>
      <c r="J6201" s="183"/>
      <c r="K6201"/>
      <c r="L6201" s="184"/>
      <c r="M6201" s="184"/>
      <c r="N6201" s="183"/>
    </row>
    <row r="6202" spans="1:14" x14ac:dyDescent="0.25">
      <c r="A6202"/>
      <c r="B6202"/>
      <c r="C6202"/>
      <c r="D6202"/>
      <c r="E6202"/>
      <c r="F6202"/>
      <c r="G6202"/>
      <c r="H6202"/>
      <c r="I6202"/>
      <c r="J6202" s="183"/>
      <c r="K6202"/>
      <c r="L6202" s="184"/>
      <c r="M6202" s="184"/>
      <c r="N6202" s="183"/>
    </row>
    <row r="6203" spans="1:14" x14ac:dyDescent="0.25">
      <c r="A6203"/>
      <c r="B6203"/>
      <c r="C6203"/>
      <c r="D6203"/>
      <c r="E6203"/>
      <c r="F6203"/>
      <c r="G6203"/>
      <c r="H6203"/>
      <c r="I6203"/>
      <c r="J6203" s="183"/>
      <c r="K6203"/>
      <c r="L6203" s="184"/>
      <c r="M6203" s="184"/>
      <c r="N6203" s="183"/>
    </row>
    <row r="6204" spans="1:14" x14ac:dyDescent="0.25">
      <c r="A6204"/>
      <c r="B6204"/>
      <c r="C6204"/>
      <c r="D6204"/>
      <c r="E6204"/>
      <c r="F6204"/>
      <c r="G6204"/>
      <c r="H6204"/>
      <c r="I6204"/>
      <c r="J6204" s="183"/>
      <c r="K6204"/>
      <c r="L6204" s="184"/>
      <c r="M6204" s="184"/>
      <c r="N6204" s="183"/>
    </row>
    <row r="6205" spans="1:14" x14ac:dyDescent="0.25">
      <c r="A6205"/>
      <c r="B6205"/>
      <c r="C6205"/>
      <c r="D6205"/>
      <c r="E6205"/>
      <c r="F6205"/>
      <c r="G6205"/>
      <c r="H6205"/>
      <c r="I6205"/>
      <c r="J6205" s="183"/>
      <c r="K6205"/>
      <c r="L6205" s="184"/>
      <c r="M6205" s="184"/>
      <c r="N6205" s="183"/>
    </row>
    <row r="6206" spans="1:14" x14ac:dyDescent="0.25">
      <c r="A6206"/>
      <c r="B6206"/>
      <c r="C6206"/>
      <c r="D6206"/>
      <c r="E6206"/>
      <c r="F6206"/>
      <c r="G6206"/>
      <c r="H6206"/>
      <c r="I6206"/>
      <c r="J6206" s="183"/>
      <c r="K6206"/>
      <c r="L6206" s="184"/>
      <c r="M6206" s="184"/>
      <c r="N6206" s="183"/>
    </row>
    <row r="6207" spans="1:14" x14ac:dyDescent="0.25">
      <c r="A6207"/>
      <c r="B6207"/>
      <c r="C6207"/>
      <c r="D6207"/>
      <c r="E6207"/>
      <c r="F6207"/>
      <c r="G6207"/>
      <c r="H6207"/>
      <c r="I6207"/>
      <c r="J6207" s="183"/>
      <c r="K6207"/>
      <c r="L6207" s="184"/>
      <c r="M6207" s="184"/>
      <c r="N6207" s="183"/>
    </row>
    <row r="6208" spans="1:14" x14ac:dyDescent="0.25">
      <c r="A6208"/>
      <c r="B6208"/>
      <c r="C6208"/>
      <c r="D6208"/>
      <c r="E6208"/>
      <c r="F6208"/>
      <c r="G6208"/>
      <c r="H6208"/>
      <c r="I6208"/>
      <c r="J6208" s="183"/>
      <c r="K6208"/>
      <c r="L6208" s="184"/>
      <c r="M6208" s="184"/>
      <c r="N6208" s="183"/>
    </row>
    <row r="6209" spans="1:14" x14ac:dyDescent="0.25">
      <c r="A6209"/>
      <c r="B6209"/>
      <c r="C6209"/>
      <c r="D6209"/>
      <c r="E6209"/>
      <c r="F6209"/>
      <c r="G6209"/>
      <c r="H6209"/>
      <c r="I6209"/>
      <c r="J6209" s="183"/>
      <c r="K6209"/>
      <c r="L6209" s="184"/>
      <c r="M6209" s="184"/>
      <c r="N6209" s="183"/>
    </row>
    <row r="6210" spans="1:14" x14ac:dyDescent="0.25">
      <c r="A6210"/>
      <c r="B6210"/>
      <c r="C6210"/>
      <c r="D6210"/>
      <c r="E6210"/>
      <c r="F6210"/>
      <c r="G6210"/>
      <c r="H6210"/>
      <c r="I6210"/>
      <c r="J6210" s="183"/>
      <c r="K6210"/>
      <c r="L6210" s="184"/>
      <c r="M6210" s="184"/>
      <c r="N6210" s="183"/>
    </row>
    <row r="6211" spans="1:14" x14ac:dyDescent="0.25">
      <c r="A6211"/>
      <c r="B6211"/>
      <c r="C6211"/>
      <c r="D6211"/>
      <c r="E6211"/>
      <c r="F6211"/>
      <c r="G6211"/>
      <c r="H6211"/>
      <c r="I6211"/>
      <c r="J6211" s="183"/>
      <c r="K6211"/>
      <c r="L6211" s="184"/>
      <c r="M6211" s="184"/>
      <c r="N6211" s="183"/>
    </row>
    <row r="6212" spans="1:14" x14ac:dyDescent="0.25">
      <c r="A6212"/>
      <c r="B6212"/>
      <c r="C6212"/>
      <c r="D6212"/>
      <c r="E6212"/>
      <c r="F6212"/>
      <c r="G6212"/>
      <c r="H6212"/>
      <c r="I6212"/>
      <c r="J6212" s="183"/>
      <c r="K6212"/>
      <c r="L6212" s="184"/>
      <c r="M6212" s="184"/>
      <c r="N6212" s="183"/>
    </row>
    <row r="6213" spans="1:14" x14ac:dyDescent="0.25">
      <c r="A6213"/>
      <c r="B6213"/>
      <c r="C6213"/>
      <c r="D6213"/>
      <c r="E6213"/>
      <c r="F6213"/>
      <c r="G6213"/>
      <c r="H6213"/>
      <c r="I6213"/>
      <c r="J6213" s="183"/>
      <c r="K6213"/>
      <c r="L6213" s="184"/>
      <c r="M6213" s="184"/>
      <c r="N6213" s="183"/>
    </row>
    <row r="6214" spans="1:14" x14ac:dyDescent="0.25">
      <c r="A6214"/>
      <c r="B6214"/>
      <c r="C6214"/>
      <c r="D6214"/>
      <c r="E6214"/>
      <c r="F6214"/>
      <c r="G6214"/>
      <c r="H6214"/>
      <c r="I6214"/>
      <c r="J6214" s="183"/>
      <c r="K6214"/>
      <c r="L6214" s="184"/>
      <c r="M6214" s="184"/>
      <c r="N6214" s="183"/>
    </row>
    <row r="6215" spans="1:14" x14ac:dyDescent="0.25">
      <c r="A6215"/>
      <c r="B6215"/>
      <c r="C6215"/>
      <c r="D6215"/>
      <c r="E6215"/>
      <c r="F6215"/>
      <c r="G6215"/>
      <c r="H6215"/>
      <c r="I6215"/>
      <c r="J6215" s="183"/>
      <c r="K6215"/>
      <c r="L6215" s="184"/>
      <c r="M6215" s="184"/>
      <c r="N6215" s="183"/>
    </row>
    <row r="6216" spans="1:14" x14ac:dyDescent="0.25">
      <c r="A6216"/>
      <c r="B6216"/>
      <c r="C6216"/>
      <c r="D6216"/>
      <c r="E6216"/>
      <c r="F6216"/>
      <c r="G6216"/>
      <c r="H6216"/>
      <c r="I6216"/>
      <c r="J6216" s="183"/>
      <c r="K6216"/>
      <c r="L6216" s="184"/>
      <c r="M6216" s="184"/>
      <c r="N6216" s="183"/>
    </row>
    <row r="6217" spans="1:14" x14ac:dyDescent="0.25">
      <c r="A6217"/>
      <c r="B6217"/>
      <c r="C6217"/>
      <c r="D6217"/>
      <c r="E6217"/>
      <c r="F6217"/>
      <c r="G6217"/>
      <c r="H6217"/>
      <c r="I6217"/>
      <c r="J6217" s="183"/>
      <c r="K6217"/>
      <c r="L6217" s="184"/>
      <c r="M6217" s="184"/>
      <c r="N6217" s="183"/>
    </row>
    <row r="6218" spans="1:14" x14ac:dyDescent="0.25">
      <c r="A6218"/>
      <c r="B6218"/>
      <c r="C6218"/>
      <c r="D6218"/>
      <c r="E6218"/>
      <c r="F6218"/>
      <c r="G6218"/>
      <c r="H6218"/>
      <c r="I6218"/>
      <c r="J6218" s="183"/>
      <c r="K6218"/>
      <c r="L6218" s="184"/>
      <c r="M6218" s="184"/>
      <c r="N6218" s="183"/>
    </row>
    <row r="6219" spans="1:14" x14ac:dyDescent="0.25">
      <c r="A6219"/>
      <c r="B6219"/>
      <c r="C6219"/>
      <c r="D6219"/>
      <c r="E6219"/>
      <c r="F6219"/>
      <c r="G6219"/>
      <c r="H6219"/>
      <c r="I6219"/>
      <c r="J6219" s="183"/>
      <c r="K6219"/>
      <c r="L6219" s="184"/>
      <c r="M6219" s="184"/>
      <c r="N6219" s="183"/>
    </row>
    <row r="6220" spans="1:14" x14ac:dyDescent="0.25">
      <c r="A6220"/>
      <c r="B6220"/>
      <c r="C6220"/>
      <c r="D6220"/>
      <c r="E6220"/>
      <c r="F6220"/>
      <c r="G6220"/>
      <c r="H6220"/>
      <c r="I6220"/>
      <c r="J6220" s="183"/>
      <c r="K6220"/>
      <c r="L6220" s="184"/>
      <c r="M6220" s="184"/>
      <c r="N6220" s="183"/>
    </row>
    <row r="6221" spans="1:14" x14ac:dyDescent="0.25">
      <c r="A6221"/>
      <c r="B6221"/>
      <c r="C6221"/>
      <c r="D6221"/>
      <c r="E6221"/>
      <c r="F6221"/>
      <c r="G6221"/>
      <c r="H6221"/>
      <c r="I6221"/>
      <c r="J6221" s="183"/>
      <c r="K6221"/>
      <c r="L6221" s="184"/>
      <c r="M6221" s="184"/>
      <c r="N6221" s="183"/>
    </row>
    <row r="6222" spans="1:14" x14ac:dyDescent="0.25">
      <c r="A6222"/>
      <c r="B6222"/>
      <c r="C6222"/>
      <c r="D6222"/>
      <c r="E6222"/>
      <c r="F6222"/>
      <c r="G6222"/>
      <c r="H6222"/>
      <c r="I6222"/>
      <c r="J6222" s="183"/>
      <c r="K6222"/>
      <c r="L6222" s="184"/>
      <c r="M6222" s="184"/>
      <c r="N6222" s="183"/>
    </row>
    <row r="6223" spans="1:14" x14ac:dyDescent="0.25">
      <c r="A6223"/>
      <c r="B6223"/>
      <c r="C6223"/>
      <c r="D6223"/>
      <c r="E6223"/>
      <c r="F6223"/>
      <c r="G6223"/>
      <c r="H6223"/>
      <c r="I6223"/>
      <c r="J6223" s="183"/>
      <c r="K6223"/>
      <c r="L6223" s="184"/>
      <c r="M6223" s="184"/>
      <c r="N6223" s="183"/>
    </row>
    <row r="6224" spans="1:14" x14ac:dyDescent="0.25">
      <c r="A6224"/>
      <c r="B6224"/>
      <c r="C6224"/>
      <c r="D6224"/>
      <c r="E6224"/>
      <c r="F6224"/>
      <c r="G6224"/>
      <c r="H6224"/>
      <c r="I6224"/>
      <c r="J6224" s="183"/>
      <c r="K6224"/>
      <c r="L6224" s="184"/>
      <c r="M6224" s="184"/>
      <c r="N6224" s="183"/>
    </row>
    <row r="6225" spans="1:14" x14ac:dyDescent="0.25">
      <c r="A6225"/>
      <c r="B6225"/>
      <c r="C6225"/>
      <c r="D6225"/>
      <c r="E6225"/>
      <c r="F6225"/>
      <c r="G6225"/>
      <c r="H6225"/>
      <c r="I6225"/>
      <c r="J6225" s="183"/>
      <c r="K6225"/>
      <c r="L6225" s="184"/>
      <c r="M6225" s="184"/>
      <c r="N6225" s="183"/>
    </row>
    <row r="6226" spans="1:14" x14ac:dyDescent="0.25">
      <c r="A6226"/>
      <c r="B6226"/>
      <c r="C6226"/>
      <c r="D6226"/>
      <c r="E6226"/>
      <c r="F6226"/>
      <c r="G6226"/>
      <c r="H6226"/>
      <c r="I6226"/>
      <c r="J6226" s="183"/>
      <c r="K6226"/>
      <c r="L6226" s="184"/>
      <c r="M6226" s="184"/>
      <c r="N6226" s="183"/>
    </row>
    <row r="6227" spans="1:14" x14ac:dyDescent="0.25">
      <c r="A6227"/>
      <c r="B6227"/>
      <c r="C6227"/>
      <c r="D6227"/>
      <c r="E6227"/>
      <c r="F6227"/>
      <c r="G6227"/>
      <c r="H6227"/>
      <c r="I6227"/>
      <c r="J6227" s="183"/>
      <c r="K6227"/>
      <c r="L6227" s="184"/>
      <c r="M6227" s="184"/>
      <c r="N6227" s="183"/>
    </row>
    <row r="6228" spans="1:14" x14ac:dyDescent="0.25">
      <c r="A6228"/>
      <c r="B6228"/>
      <c r="C6228"/>
      <c r="D6228"/>
      <c r="E6228"/>
      <c r="F6228"/>
      <c r="G6228"/>
      <c r="H6228"/>
      <c r="I6228"/>
      <c r="J6228" s="183"/>
      <c r="K6228"/>
      <c r="L6228" s="184"/>
      <c r="M6228" s="184"/>
      <c r="N6228" s="183"/>
    </row>
    <row r="6229" spans="1:14" x14ac:dyDescent="0.25">
      <c r="A6229"/>
      <c r="B6229"/>
      <c r="C6229"/>
      <c r="D6229"/>
      <c r="E6229"/>
      <c r="F6229"/>
      <c r="G6229"/>
      <c r="H6229"/>
      <c r="I6229"/>
      <c r="J6229" s="183"/>
      <c r="K6229"/>
      <c r="L6229" s="184"/>
      <c r="M6229" s="184"/>
      <c r="N6229" s="183"/>
    </row>
    <row r="6230" spans="1:14" x14ac:dyDescent="0.25">
      <c r="A6230"/>
      <c r="B6230"/>
      <c r="C6230"/>
      <c r="D6230"/>
      <c r="E6230"/>
      <c r="F6230"/>
      <c r="G6230"/>
      <c r="H6230"/>
      <c r="I6230"/>
      <c r="J6230" s="183"/>
      <c r="K6230"/>
      <c r="L6230" s="184"/>
      <c r="M6230" s="184"/>
      <c r="N6230" s="183"/>
    </row>
    <row r="6231" spans="1:14" x14ac:dyDescent="0.25">
      <c r="A6231"/>
      <c r="B6231"/>
      <c r="C6231"/>
      <c r="D6231"/>
      <c r="E6231"/>
      <c r="F6231"/>
      <c r="G6231"/>
      <c r="H6231"/>
      <c r="I6231"/>
      <c r="J6231" s="183"/>
      <c r="K6231"/>
      <c r="L6231" s="184"/>
      <c r="M6231" s="184"/>
      <c r="N6231" s="183"/>
    </row>
    <row r="6232" spans="1:14" x14ac:dyDescent="0.25">
      <c r="A6232"/>
      <c r="B6232"/>
      <c r="C6232"/>
      <c r="D6232"/>
      <c r="E6232"/>
      <c r="F6232"/>
      <c r="G6232"/>
      <c r="H6232"/>
      <c r="I6232"/>
      <c r="J6232" s="183"/>
      <c r="K6232"/>
      <c r="L6232" s="184"/>
      <c r="M6232" s="184"/>
      <c r="N6232" s="183"/>
    </row>
    <row r="6233" spans="1:14" x14ac:dyDescent="0.25">
      <c r="A6233"/>
      <c r="B6233"/>
      <c r="C6233"/>
      <c r="D6233"/>
      <c r="E6233"/>
      <c r="F6233"/>
      <c r="G6233"/>
      <c r="H6233"/>
      <c r="I6233"/>
      <c r="J6233" s="183"/>
      <c r="K6233"/>
      <c r="L6233" s="184"/>
      <c r="M6233" s="184"/>
      <c r="N6233" s="183"/>
    </row>
    <row r="6234" spans="1:14" x14ac:dyDescent="0.25">
      <c r="A6234"/>
      <c r="B6234"/>
      <c r="C6234"/>
      <c r="D6234"/>
      <c r="E6234"/>
      <c r="F6234"/>
      <c r="G6234"/>
      <c r="H6234"/>
      <c r="I6234"/>
      <c r="J6234" s="183"/>
      <c r="K6234"/>
      <c r="L6234" s="184"/>
      <c r="M6234" s="184"/>
      <c r="N6234" s="183"/>
    </row>
    <row r="6235" spans="1:14" x14ac:dyDescent="0.25">
      <c r="A6235"/>
      <c r="B6235"/>
      <c r="C6235"/>
      <c r="D6235"/>
      <c r="E6235"/>
      <c r="F6235"/>
      <c r="G6235"/>
      <c r="H6235"/>
      <c r="I6235"/>
      <c r="J6235" s="183"/>
      <c r="K6235"/>
      <c r="L6235" s="184"/>
      <c r="M6235" s="184"/>
      <c r="N6235" s="183"/>
    </row>
    <row r="6236" spans="1:14" x14ac:dyDescent="0.25">
      <c r="A6236"/>
      <c r="B6236"/>
      <c r="C6236"/>
      <c r="D6236"/>
      <c r="E6236"/>
      <c r="F6236"/>
      <c r="G6236"/>
      <c r="H6236"/>
      <c r="I6236"/>
      <c r="J6236" s="183"/>
      <c r="K6236"/>
      <c r="L6236" s="184"/>
      <c r="M6236" s="184"/>
      <c r="N6236" s="183"/>
    </row>
    <row r="6237" spans="1:14" x14ac:dyDescent="0.25">
      <c r="A6237"/>
      <c r="B6237"/>
      <c r="C6237"/>
      <c r="D6237"/>
      <c r="E6237"/>
      <c r="F6237"/>
      <c r="G6237"/>
      <c r="H6237"/>
      <c r="I6237"/>
      <c r="J6237" s="183"/>
      <c r="K6237"/>
      <c r="L6237" s="184"/>
      <c r="M6237" s="184"/>
      <c r="N6237" s="183"/>
    </row>
    <row r="6238" spans="1:14" x14ac:dyDescent="0.25">
      <c r="A6238"/>
      <c r="B6238"/>
      <c r="C6238"/>
      <c r="D6238"/>
      <c r="E6238"/>
      <c r="F6238"/>
      <c r="G6238"/>
      <c r="H6238"/>
      <c r="I6238"/>
      <c r="J6238" s="183"/>
      <c r="K6238"/>
      <c r="L6238" s="184"/>
      <c r="M6238" s="184"/>
      <c r="N6238" s="183"/>
    </row>
    <row r="6239" spans="1:14" x14ac:dyDescent="0.25">
      <c r="A6239"/>
      <c r="B6239"/>
      <c r="C6239"/>
      <c r="D6239"/>
      <c r="E6239"/>
      <c r="F6239"/>
      <c r="G6239"/>
      <c r="H6239"/>
      <c r="I6239"/>
      <c r="J6239" s="183"/>
      <c r="K6239"/>
      <c r="L6239" s="184"/>
      <c r="M6239" s="184"/>
      <c r="N6239" s="183"/>
    </row>
    <row r="6240" spans="1:14" x14ac:dyDescent="0.25">
      <c r="A6240"/>
      <c r="B6240"/>
      <c r="C6240"/>
      <c r="D6240"/>
      <c r="E6240"/>
      <c r="F6240"/>
      <c r="G6240"/>
      <c r="H6240"/>
      <c r="I6240"/>
      <c r="J6240" s="183"/>
      <c r="K6240"/>
      <c r="L6240" s="184"/>
      <c r="M6240" s="184"/>
      <c r="N6240" s="183"/>
    </row>
    <row r="6241" spans="1:14" x14ac:dyDescent="0.25">
      <c r="A6241"/>
      <c r="B6241"/>
      <c r="C6241"/>
      <c r="D6241"/>
      <c r="E6241"/>
      <c r="F6241"/>
      <c r="G6241"/>
      <c r="H6241"/>
      <c r="I6241"/>
      <c r="J6241" s="183"/>
      <c r="K6241"/>
      <c r="L6241" s="184"/>
      <c r="M6241" s="184"/>
      <c r="N6241" s="183"/>
    </row>
    <row r="6242" spans="1:14" x14ac:dyDescent="0.25">
      <c r="A6242"/>
      <c r="B6242"/>
      <c r="C6242"/>
      <c r="D6242"/>
      <c r="E6242"/>
      <c r="F6242"/>
      <c r="G6242"/>
      <c r="H6242"/>
      <c r="I6242"/>
      <c r="J6242" s="183"/>
      <c r="K6242"/>
      <c r="L6242" s="184"/>
      <c r="M6242" s="184"/>
      <c r="N6242" s="183"/>
    </row>
    <row r="6243" spans="1:14" x14ac:dyDescent="0.25">
      <c r="A6243"/>
      <c r="B6243"/>
      <c r="C6243"/>
      <c r="D6243"/>
      <c r="E6243"/>
      <c r="F6243"/>
      <c r="G6243"/>
      <c r="H6243"/>
      <c r="I6243"/>
      <c r="J6243" s="183"/>
      <c r="K6243"/>
      <c r="L6243" s="184"/>
      <c r="M6243" s="184"/>
      <c r="N6243" s="183"/>
    </row>
    <row r="6244" spans="1:14" x14ac:dyDescent="0.25">
      <c r="A6244"/>
      <c r="B6244"/>
      <c r="C6244"/>
      <c r="D6244"/>
      <c r="E6244"/>
      <c r="F6244"/>
      <c r="G6244"/>
      <c r="H6244"/>
      <c r="I6244"/>
      <c r="J6244" s="183"/>
      <c r="K6244"/>
      <c r="L6244" s="184"/>
      <c r="M6244" s="184"/>
      <c r="N6244" s="183"/>
    </row>
    <row r="6245" spans="1:14" x14ac:dyDescent="0.25">
      <c r="A6245"/>
      <c r="B6245"/>
      <c r="C6245"/>
      <c r="D6245"/>
      <c r="E6245"/>
      <c r="F6245"/>
      <c r="G6245"/>
      <c r="H6245"/>
      <c r="I6245"/>
      <c r="J6245" s="183"/>
      <c r="K6245"/>
      <c r="L6245" s="184"/>
      <c r="M6245" s="184"/>
      <c r="N6245" s="183"/>
    </row>
    <row r="6246" spans="1:14" x14ac:dyDescent="0.25">
      <c r="A6246"/>
      <c r="B6246"/>
      <c r="C6246"/>
      <c r="D6246"/>
      <c r="E6246"/>
      <c r="F6246"/>
      <c r="G6246"/>
      <c r="H6246"/>
      <c r="I6246"/>
      <c r="J6246" s="183"/>
      <c r="K6246"/>
      <c r="L6246" s="184"/>
      <c r="M6246" s="184"/>
      <c r="N6246" s="183"/>
    </row>
    <row r="6247" spans="1:14" x14ac:dyDescent="0.25">
      <c r="A6247"/>
      <c r="B6247"/>
      <c r="C6247"/>
      <c r="D6247"/>
      <c r="E6247"/>
      <c r="F6247"/>
      <c r="G6247"/>
      <c r="H6247"/>
      <c r="I6247"/>
      <c r="J6247" s="183"/>
      <c r="K6247"/>
      <c r="L6247" s="184"/>
      <c r="M6247" s="184"/>
      <c r="N6247" s="183"/>
    </row>
    <row r="6248" spans="1:14" x14ac:dyDescent="0.25">
      <c r="A6248"/>
      <c r="B6248"/>
      <c r="C6248"/>
      <c r="D6248"/>
      <c r="E6248"/>
      <c r="F6248"/>
      <c r="G6248"/>
      <c r="H6248"/>
      <c r="I6248"/>
      <c r="J6248" s="183"/>
      <c r="K6248"/>
      <c r="L6248" s="184"/>
      <c r="M6248" s="184"/>
      <c r="N6248" s="183"/>
    </row>
    <row r="6249" spans="1:14" x14ac:dyDescent="0.25">
      <c r="A6249"/>
      <c r="B6249"/>
      <c r="C6249"/>
      <c r="D6249"/>
      <c r="E6249"/>
      <c r="F6249"/>
      <c r="G6249"/>
      <c r="H6249"/>
      <c r="I6249"/>
      <c r="J6249" s="183"/>
      <c r="K6249"/>
      <c r="L6249" s="184"/>
      <c r="M6249" s="184"/>
      <c r="N6249" s="183"/>
    </row>
    <row r="6250" spans="1:14" x14ac:dyDescent="0.25">
      <c r="A6250"/>
      <c r="B6250"/>
      <c r="C6250"/>
      <c r="D6250"/>
      <c r="E6250"/>
      <c r="F6250"/>
      <c r="G6250"/>
      <c r="H6250"/>
      <c r="I6250"/>
      <c r="J6250" s="183"/>
      <c r="K6250"/>
      <c r="L6250" s="184"/>
      <c r="M6250" s="184"/>
      <c r="N6250" s="183"/>
    </row>
    <row r="6251" spans="1:14" x14ac:dyDescent="0.25">
      <c r="A6251"/>
      <c r="B6251"/>
      <c r="C6251"/>
      <c r="D6251"/>
      <c r="E6251"/>
      <c r="F6251"/>
      <c r="G6251"/>
      <c r="H6251"/>
      <c r="I6251"/>
      <c r="J6251" s="183"/>
      <c r="K6251"/>
      <c r="L6251" s="184"/>
      <c r="M6251" s="184"/>
      <c r="N6251" s="183"/>
    </row>
    <row r="6252" spans="1:14" x14ac:dyDescent="0.25">
      <c r="A6252"/>
      <c r="B6252"/>
      <c r="C6252"/>
      <c r="D6252"/>
      <c r="E6252"/>
      <c r="F6252"/>
      <c r="G6252"/>
      <c r="H6252"/>
      <c r="I6252"/>
      <c r="J6252" s="183"/>
      <c r="K6252"/>
      <c r="L6252" s="184"/>
      <c r="M6252" s="184"/>
      <c r="N6252" s="183"/>
    </row>
    <row r="6253" spans="1:14" x14ac:dyDescent="0.25">
      <c r="A6253"/>
      <c r="B6253"/>
      <c r="C6253"/>
      <c r="D6253"/>
      <c r="E6253"/>
      <c r="F6253"/>
      <c r="G6253"/>
      <c r="H6253"/>
      <c r="I6253"/>
      <c r="J6253" s="183"/>
      <c r="K6253"/>
      <c r="L6253" s="184"/>
      <c r="M6253" s="184"/>
      <c r="N6253" s="183"/>
    </row>
    <row r="6254" spans="1:14" x14ac:dyDescent="0.25">
      <c r="A6254"/>
      <c r="B6254"/>
      <c r="C6254"/>
      <c r="D6254"/>
      <c r="E6254"/>
      <c r="F6254"/>
      <c r="G6254"/>
      <c r="H6254"/>
      <c r="I6254"/>
      <c r="J6254" s="183"/>
      <c r="K6254"/>
      <c r="L6254" s="184"/>
      <c r="M6254" s="184"/>
      <c r="N6254" s="183"/>
    </row>
    <row r="6255" spans="1:14" x14ac:dyDescent="0.25">
      <c r="A6255"/>
      <c r="B6255"/>
      <c r="C6255"/>
      <c r="D6255"/>
      <c r="E6255"/>
      <c r="F6255"/>
      <c r="G6255"/>
      <c r="H6255"/>
      <c r="I6255"/>
      <c r="J6255" s="183"/>
      <c r="K6255"/>
      <c r="L6255" s="184"/>
      <c r="M6255" s="184"/>
      <c r="N6255" s="183"/>
    </row>
    <row r="6256" spans="1:14" x14ac:dyDescent="0.25">
      <c r="A6256"/>
      <c r="B6256"/>
      <c r="C6256"/>
      <c r="D6256"/>
      <c r="E6256"/>
      <c r="F6256"/>
      <c r="G6256"/>
      <c r="H6256"/>
      <c r="I6256"/>
      <c r="J6256" s="183"/>
      <c r="K6256"/>
      <c r="L6256" s="184"/>
      <c r="M6256" s="184"/>
      <c r="N6256" s="183"/>
    </row>
    <row r="6257" spans="1:14" x14ac:dyDescent="0.25">
      <c r="A6257"/>
      <c r="B6257"/>
      <c r="C6257"/>
      <c r="D6257"/>
      <c r="E6257"/>
      <c r="F6257"/>
      <c r="G6257"/>
      <c r="H6257"/>
      <c r="I6257"/>
      <c r="J6257" s="183"/>
      <c r="K6257"/>
      <c r="L6257" s="184"/>
      <c r="M6257" s="184"/>
      <c r="N6257" s="183"/>
    </row>
    <row r="6258" spans="1:14" x14ac:dyDescent="0.25">
      <c r="A6258"/>
      <c r="B6258"/>
      <c r="C6258"/>
      <c r="D6258"/>
      <c r="E6258"/>
      <c r="F6258"/>
      <c r="G6258"/>
      <c r="H6258"/>
      <c r="I6258"/>
      <c r="J6258" s="183"/>
      <c r="K6258"/>
      <c r="L6258" s="184"/>
      <c r="M6258" s="184"/>
      <c r="N6258" s="183"/>
    </row>
    <row r="6259" spans="1:14" x14ac:dyDescent="0.25">
      <c r="A6259"/>
      <c r="B6259"/>
      <c r="C6259"/>
      <c r="D6259"/>
      <c r="E6259"/>
      <c r="F6259"/>
      <c r="G6259"/>
      <c r="H6259"/>
      <c r="I6259"/>
      <c r="J6259" s="183"/>
      <c r="K6259"/>
      <c r="L6259" s="184"/>
      <c r="M6259" s="184"/>
      <c r="N6259" s="183"/>
    </row>
    <row r="6260" spans="1:14" x14ac:dyDescent="0.25">
      <c r="A6260"/>
      <c r="B6260"/>
      <c r="C6260"/>
      <c r="D6260"/>
      <c r="E6260"/>
      <c r="F6260"/>
      <c r="G6260"/>
      <c r="H6260"/>
      <c r="I6260"/>
      <c r="J6260" s="183"/>
      <c r="K6260"/>
      <c r="L6260" s="184"/>
      <c r="M6260" s="184"/>
      <c r="N6260" s="183"/>
    </row>
    <row r="6261" spans="1:14" x14ac:dyDescent="0.25">
      <c r="A6261"/>
      <c r="B6261"/>
      <c r="C6261"/>
      <c r="D6261"/>
      <c r="E6261"/>
      <c r="F6261"/>
      <c r="G6261"/>
      <c r="H6261"/>
      <c r="I6261"/>
      <c r="J6261" s="183"/>
      <c r="K6261"/>
      <c r="L6261" s="184"/>
      <c r="M6261" s="184"/>
      <c r="N6261" s="183"/>
    </row>
    <row r="6262" spans="1:14" x14ac:dyDescent="0.25">
      <c r="A6262"/>
      <c r="B6262"/>
      <c r="C6262"/>
      <c r="D6262"/>
      <c r="E6262"/>
      <c r="F6262"/>
      <c r="G6262"/>
      <c r="H6262"/>
      <c r="I6262"/>
      <c r="J6262" s="183"/>
      <c r="K6262"/>
      <c r="L6262" s="184"/>
      <c r="M6262" s="184"/>
      <c r="N6262" s="183"/>
    </row>
    <row r="6263" spans="1:14" x14ac:dyDescent="0.25">
      <c r="A6263"/>
      <c r="B6263"/>
      <c r="C6263"/>
      <c r="D6263"/>
      <c r="E6263"/>
      <c r="F6263"/>
      <c r="G6263"/>
      <c r="H6263"/>
      <c r="I6263"/>
      <c r="J6263" s="183"/>
      <c r="K6263"/>
      <c r="L6263" s="184"/>
      <c r="M6263" s="184"/>
      <c r="N6263" s="183"/>
    </row>
    <row r="6264" spans="1:14" x14ac:dyDescent="0.25">
      <c r="A6264"/>
      <c r="B6264"/>
      <c r="C6264"/>
      <c r="D6264"/>
      <c r="E6264"/>
      <c r="F6264"/>
      <c r="G6264"/>
      <c r="H6264"/>
      <c r="I6264"/>
      <c r="J6264" s="183"/>
      <c r="K6264"/>
      <c r="L6264" s="184"/>
      <c r="M6264" s="184"/>
      <c r="N6264" s="183"/>
    </row>
    <row r="6265" spans="1:14" x14ac:dyDescent="0.25">
      <c r="A6265"/>
      <c r="B6265"/>
      <c r="C6265"/>
      <c r="D6265"/>
      <c r="E6265"/>
      <c r="F6265"/>
      <c r="G6265"/>
      <c r="H6265"/>
      <c r="I6265"/>
      <c r="J6265" s="183"/>
      <c r="K6265"/>
      <c r="L6265" s="184"/>
      <c r="M6265" s="184"/>
      <c r="N6265" s="183"/>
    </row>
    <row r="6266" spans="1:14" x14ac:dyDescent="0.25">
      <c r="A6266"/>
      <c r="B6266"/>
      <c r="C6266"/>
      <c r="D6266"/>
      <c r="E6266"/>
      <c r="F6266"/>
      <c r="G6266"/>
      <c r="H6266"/>
      <c r="I6266"/>
      <c r="J6266" s="183"/>
      <c r="K6266"/>
      <c r="L6266" s="184"/>
      <c r="M6266" s="184"/>
      <c r="N6266" s="183"/>
    </row>
    <row r="6267" spans="1:14" x14ac:dyDescent="0.25">
      <c r="A6267"/>
      <c r="B6267"/>
      <c r="C6267"/>
      <c r="D6267"/>
      <c r="E6267"/>
      <c r="F6267"/>
      <c r="G6267"/>
      <c r="H6267"/>
      <c r="I6267"/>
      <c r="J6267" s="183"/>
      <c r="K6267"/>
      <c r="L6267" s="184"/>
      <c r="M6267" s="184"/>
      <c r="N6267" s="183"/>
    </row>
    <row r="6268" spans="1:14" x14ac:dyDescent="0.25">
      <c r="A6268"/>
      <c r="B6268"/>
      <c r="C6268"/>
      <c r="D6268"/>
      <c r="E6268"/>
      <c r="F6268"/>
      <c r="G6268"/>
      <c r="H6268"/>
      <c r="I6268"/>
      <c r="J6268" s="183"/>
      <c r="K6268"/>
      <c r="L6268" s="184"/>
      <c r="M6268" s="184"/>
      <c r="N6268" s="183"/>
    </row>
    <row r="6269" spans="1:14" x14ac:dyDescent="0.25">
      <c r="A6269"/>
      <c r="B6269"/>
      <c r="C6269"/>
      <c r="D6269"/>
      <c r="E6269"/>
      <c r="F6269"/>
      <c r="G6269"/>
      <c r="H6269"/>
      <c r="I6269"/>
      <c r="J6269" s="183"/>
      <c r="K6269"/>
      <c r="L6269" s="184"/>
      <c r="M6269" s="184"/>
      <c r="N6269" s="183"/>
    </row>
    <row r="6270" spans="1:14" x14ac:dyDescent="0.25">
      <c r="A6270"/>
      <c r="B6270"/>
      <c r="C6270"/>
      <c r="D6270"/>
      <c r="E6270"/>
      <c r="F6270"/>
      <c r="G6270"/>
      <c r="H6270"/>
      <c r="I6270"/>
      <c r="J6270" s="183"/>
      <c r="K6270"/>
      <c r="L6270" s="184"/>
      <c r="M6270" s="184"/>
      <c r="N6270" s="183"/>
    </row>
    <row r="6271" spans="1:14" x14ac:dyDescent="0.25">
      <c r="A6271"/>
      <c r="B6271"/>
      <c r="C6271"/>
      <c r="D6271"/>
      <c r="E6271"/>
      <c r="F6271"/>
      <c r="G6271"/>
      <c r="H6271"/>
      <c r="I6271"/>
      <c r="J6271" s="183"/>
      <c r="K6271"/>
      <c r="L6271" s="184"/>
      <c r="M6271" s="184"/>
      <c r="N6271" s="183"/>
    </row>
    <row r="6272" spans="1:14" x14ac:dyDescent="0.25">
      <c r="A6272"/>
      <c r="B6272"/>
      <c r="C6272"/>
      <c r="D6272"/>
      <c r="E6272"/>
      <c r="F6272"/>
      <c r="G6272"/>
      <c r="H6272"/>
      <c r="I6272"/>
      <c r="J6272" s="183"/>
      <c r="K6272"/>
      <c r="L6272" s="184"/>
      <c r="M6272" s="184"/>
      <c r="N6272" s="183"/>
    </row>
    <row r="6273" spans="1:14" x14ac:dyDescent="0.25">
      <c r="A6273"/>
      <c r="B6273"/>
      <c r="C6273"/>
      <c r="D6273"/>
      <c r="E6273"/>
      <c r="F6273"/>
      <c r="G6273"/>
      <c r="H6273"/>
      <c r="I6273"/>
      <c r="J6273" s="183"/>
      <c r="K6273"/>
      <c r="L6273" s="184"/>
      <c r="M6273" s="184"/>
      <c r="N6273" s="183"/>
    </row>
    <row r="6274" spans="1:14" x14ac:dyDescent="0.25">
      <c r="A6274"/>
      <c r="B6274"/>
      <c r="C6274"/>
      <c r="D6274"/>
      <c r="E6274"/>
      <c r="F6274"/>
      <c r="G6274"/>
      <c r="H6274"/>
      <c r="I6274"/>
      <c r="J6274" s="183"/>
      <c r="K6274"/>
      <c r="L6274" s="184"/>
      <c r="M6274" s="184"/>
      <c r="N6274" s="183"/>
    </row>
    <row r="6275" spans="1:14" x14ac:dyDescent="0.25">
      <c r="A6275"/>
      <c r="B6275"/>
      <c r="C6275"/>
      <c r="D6275"/>
      <c r="E6275"/>
      <c r="F6275"/>
      <c r="G6275"/>
      <c r="H6275"/>
      <c r="I6275"/>
      <c r="J6275" s="183"/>
      <c r="K6275"/>
      <c r="L6275" s="184"/>
      <c r="M6275" s="184"/>
      <c r="N6275" s="183"/>
    </row>
    <row r="6276" spans="1:14" x14ac:dyDescent="0.25">
      <c r="A6276"/>
      <c r="B6276"/>
      <c r="C6276"/>
      <c r="D6276"/>
      <c r="E6276"/>
      <c r="F6276"/>
      <c r="G6276"/>
      <c r="H6276"/>
      <c r="I6276"/>
      <c r="J6276" s="183"/>
      <c r="K6276"/>
      <c r="L6276" s="184"/>
      <c r="M6276" s="184"/>
      <c r="N6276" s="183"/>
    </row>
    <row r="6277" spans="1:14" x14ac:dyDescent="0.25">
      <c r="A6277"/>
      <c r="B6277"/>
      <c r="C6277"/>
      <c r="D6277"/>
      <c r="E6277"/>
      <c r="F6277"/>
      <c r="G6277"/>
      <c r="H6277"/>
      <c r="I6277"/>
      <c r="J6277" s="183"/>
      <c r="K6277"/>
      <c r="L6277" s="184"/>
      <c r="M6277" s="184"/>
      <c r="N6277" s="183"/>
    </row>
    <row r="6278" spans="1:14" x14ac:dyDescent="0.25">
      <c r="A6278"/>
      <c r="B6278"/>
      <c r="C6278"/>
      <c r="D6278"/>
      <c r="E6278"/>
      <c r="F6278"/>
      <c r="G6278"/>
      <c r="H6278"/>
      <c r="I6278"/>
      <c r="J6278" s="183"/>
      <c r="K6278"/>
      <c r="L6278" s="184"/>
      <c r="M6278" s="184"/>
      <c r="N6278" s="183"/>
    </row>
    <row r="6279" spans="1:14" x14ac:dyDescent="0.25">
      <c r="A6279"/>
      <c r="B6279"/>
      <c r="C6279"/>
      <c r="D6279"/>
      <c r="E6279"/>
      <c r="F6279"/>
      <c r="G6279"/>
      <c r="H6279"/>
      <c r="I6279"/>
      <c r="J6279" s="183"/>
      <c r="K6279"/>
      <c r="L6279" s="184"/>
      <c r="M6279" s="184"/>
      <c r="N6279" s="183"/>
    </row>
    <row r="6280" spans="1:14" x14ac:dyDescent="0.25">
      <c r="A6280"/>
      <c r="B6280"/>
      <c r="C6280"/>
      <c r="D6280"/>
      <c r="E6280"/>
      <c r="F6280"/>
      <c r="G6280"/>
      <c r="H6280"/>
      <c r="I6280"/>
      <c r="J6280" s="183"/>
      <c r="K6280"/>
      <c r="L6280" s="184"/>
      <c r="M6280" s="184"/>
      <c r="N6280" s="183"/>
    </row>
    <row r="6281" spans="1:14" x14ac:dyDescent="0.25">
      <c r="A6281"/>
      <c r="B6281"/>
      <c r="C6281"/>
      <c r="D6281"/>
      <c r="E6281"/>
      <c r="F6281"/>
      <c r="G6281"/>
      <c r="H6281"/>
      <c r="I6281"/>
      <c r="J6281" s="183"/>
      <c r="K6281"/>
      <c r="L6281" s="184"/>
      <c r="M6281" s="184"/>
      <c r="N6281" s="183"/>
    </row>
    <row r="6282" spans="1:14" x14ac:dyDescent="0.25">
      <c r="A6282"/>
      <c r="B6282"/>
      <c r="C6282"/>
      <c r="D6282"/>
      <c r="E6282"/>
      <c r="F6282"/>
      <c r="G6282"/>
      <c r="H6282"/>
      <c r="I6282"/>
      <c r="J6282" s="183"/>
      <c r="K6282"/>
      <c r="L6282" s="184"/>
      <c r="M6282" s="184"/>
      <c r="N6282" s="183"/>
    </row>
    <row r="6283" spans="1:14" x14ac:dyDescent="0.25">
      <c r="A6283"/>
      <c r="B6283"/>
      <c r="C6283"/>
      <c r="D6283"/>
      <c r="E6283"/>
      <c r="F6283"/>
      <c r="G6283"/>
      <c r="H6283"/>
      <c r="I6283"/>
      <c r="J6283" s="183"/>
      <c r="K6283"/>
      <c r="L6283" s="184"/>
      <c r="M6283" s="184"/>
      <c r="N6283" s="183"/>
    </row>
    <row r="6284" spans="1:14" x14ac:dyDescent="0.25">
      <c r="A6284"/>
      <c r="B6284"/>
      <c r="C6284"/>
      <c r="D6284"/>
      <c r="E6284"/>
      <c r="F6284"/>
      <c r="G6284"/>
      <c r="H6284"/>
      <c r="I6284"/>
      <c r="J6284" s="183"/>
      <c r="K6284"/>
      <c r="L6284" s="184"/>
      <c r="M6284" s="184"/>
      <c r="N6284" s="183"/>
    </row>
    <row r="6285" spans="1:14" x14ac:dyDescent="0.25">
      <c r="A6285"/>
      <c r="B6285"/>
      <c r="C6285"/>
      <c r="D6285"/>
      <c r="E6285"/>
      <c r="F6285"/>
      <c r="G6285"/>
      <c r="H6285"/>
      <c r="I6285"/>
      <c r="J6285" s="183"/>
      <c r="K6285"/>
      <c r="L6285" s="184"/>
      <c r="M6285" s="184"/>
      <c r="N6285" s="183"/>
    </row>
    <row r="6286" spans="1:14" x14ac:dyDescent="0.25">
      <c r="A6286"/>
      <c r="B6286"/>
      <c r="C6286"/>
      <c r="D6286"/>
      <c r="E6286"/>
      <c r="F6286"/>
      <c r="G6286"/>
      <c r="H6286"/>
      <c r="I6286"/>
      <c r="J6286" s="183"/>
      <c r="K6286"/>
      <c r="L6286" s="184"/>
      <c r="M6286" s="184"/>
      <c r="N6286" s="183"/>
    </row>
    <row r="6287" spans="1:14" x14ac:dyDescent="0.25">
      <c r="A6287"/>
      <c r="B6287"/>
      <c r="C6287"/>
      <c r="D6287"/>
      <c r="E6287"/>
      <c r="F6287"/>
      <c r="G6287"/>
      <c r="H6287"/>
      <c r="I6287"/>
      <c r="J6287" s="183"/>
      <c r="K6287"/>
      <c r="L6287" s="184"/>
      <c r="M6287" s="184"/>
      <c r="N6287" s="183"/>
    </row>
    <row r="6288" spans="1:14" x14ac:dyDescent="0.25">
      <c r="A6288"/>
      <c r="B6288"/>
      <c r="C6288"/>
      <c r="D6288"/>
      <c r="E6288"/>
      <c r="F6288"/>
      <c r="G6288"/>
      <c r="H6288"/>
      <c r="I6288"/>
      <c r="J6288" s="183"/>
      <c r="K6288"/>
      <c r="L6288" s="184"/>
      <c r="M6288" s="184"/>
      <c r="N6288" s="183"/>
    </row>
    <row r="6289" spans="1:14" x14ac:dyDescent="0.25">
      <c r="A6289"/>
      <c r="B6289"/>
      <c r="C6289"/>
      <c r="D6289"/>
      <c r="E6289"/>
      <c r="F6289"/>
      <c r="G6289"/>
      <c r="H6289"/>
      <c r="I6289"/>
      <c r="J6289" s="183"/>
      <c r="K6289"/>
      <c r="L6289" s="184"/>
      <c r="M6289" s="184"/>
      <c r="N6289" s="183"/>
    </row>
    <row r="6290" spans="1:14" x14ac:dyDescent="0.25">
      <c r="A6290"/>
      <c r="B6290"/>
      <c r="C6290"/>
      <c r="D6290"/>
      <c r="E6290"/>
      <c r="F6290"/>
      <c r="G6290"/>
      <c r="H6290"/>
      <c r="I6290"/>
      <c r="J6290" s="183"/>
      <c r="K6290"/>
      <c r="L6290" s="184"/>
      <c r="M6290" s="184"/>
      <c r="N6290" s="183"/>
    </row>
    <row r="6291" spans="1:14" x14ac:dyDescent="0.25">
      <c r="A6291"/>
      <c r="B6291"/>
      <c r="C6291"/>
      <c r="D6291"/>
      <c r="E6291"/>
      <c r="F6291"/>
      <c r="G6291"/>
      <c r="H6291"/>
      <c r="I6291"/>
      <c r="J6291" s="183"/>
      <c r="K6291"/>
      <c r="L6291" s="184"/>
      <c r="M6291" s="184"/>
      <c r="N6291" s="183"/>
    </row>
    <row r="6292" spans="1:14" x14ac:dyDescent="0.25">
      <c r="A6292"/>
      <c r="B6292"/>
      <c r="C6292"/>
      <c r="D6292"/>
      <c r="E6292"/>
      <c r="F6292"/>
      <c r="G6292"/>
      <c r="H6292"/>
      <c r="I6292"/>
      <c r="J6292" s="183"/>
      <c r="K6292"/>
      <c r="L6292" s="184"/>
      <c r="M6292" s="184"/>
      <c r="N6292" s="183"/>
    </row>
    <row r="6293" spans="1:14" x14ac:dyDescent="0.25">
      <c r="A6293"/>
      <c r="B6293"/>
      <c r="C6293"/>
      <c r="D6293"/>
      <c r="E6293"/>
      <c r="F6293"/>
      <c r="G6293"/>
      <c r="H6293"/>
      <c r="I6293"/>
      <c r="J6293" s="183"/>
      <c r="K6293"/>
      <c r="L6293" s="184"/>
      <c r="M6293" s="184"/>
      <c r="N6293" s="183"/>
    </row>
    <row r="6294" spans="1:14" x14ac:dyDescent="0.25">
      <c r="A6294"/>
      <c r="B6294"/>
      <c r="C6294"/>
      <c r="D6294"/>
      <c r="E6294"/>
      <c r="F6294"/>
      <c r="G6294"/>
      <c r="H6294"/>
      <c r="I6294"/>
      <c r="J6294" s="183"/>
      <c r="K6294"/>
      <c r="L6294" s="184"/>
      <c r="M6294" s="184"/>
      <c r="N6294" s="183"/>
    </row>
    <row r="6295" spans="1:14" x14ac:dyDescent="0.25">
      <c r="A6295"/>
      <c r="B6295"/>
      <c r="C6295"/>
      <c r="D6295"/>
      <c r="E6295"/>
      <c r="F6295"/>
      <c r="G6295"/>
      <c r="H6295"/>
      <c r="I6295"/>
      <c r="J6295" s="183"/>
      <c r="K6295"/>
      <c r="L6295" s="184"/>
      <c r="M6295" s="184"/>
      <c r="N6295" s="183"/>
    </row>
    <row r="6296" spans="1:14" x14ac:dyDescent="0.25">
      <c r="A6296"/>
      <c r="B6296"/>
      <c r="C6296"/>
      <c r="D6296"/>
      <c r="E6296"/>
      <c r="F6296"/>
      <c r="G6296"/>
      <c r="H6296"/>
      <c r="I6296"/>
      <c r="J6296" s="183"/>
      <c r="K6296"/>
      <c r="L6296" s="184"/>
      <c r="M6296" s="184"/>
      <c r="N6296" s="183"/>
    </row>
    <row r="6297" spans="1:14" x14ac:dyDescent="0.25">
      <c r="A6297"/>
      <c r="B6297"/>
      <c r="C6297"/>
      <c r="D6297"/>
      <c r="E6297"/>
      <c r="F6297"/>
      <c r="G6297"/>
      <c r="H6297"/>
      <c r="I6297"/>
      <c r="J6297" s="183"/>
      <c r="K6297"/>
      <c r="L6297" s="184"/>
      <c r="M6297" s="184"/>
      <c r="N6297" s="183"/>
    </row>
    <row r="6298" spans="1:14" x14ac:dyDescent="0.25">
      <c r="A6298"/>
      <c r="B6298"/>
      <c r="C6298"/>
      <c r="D6298"/>
      <c r="E6298"/>
      <c r="F6298"/>
      <c r="G6298"/>
      <c r="H6298"/>
      <c r="I6298"/>
      <c r="J6298" s="183"/>
      <c r="K6298"/>
      <c r="L6298" s="184"/>
      <c r="M6298" s="184"/>
      <c r="N6298" s="183"/>
    </row>
    <row r="6299" spans="1:14" x14ac:dyDescent="0.25">
      <c r="A6299"/>
      <c r="B6299"/>
      <c r="C6299"/>
      <c r="D6299"/>
      <c r="E6299"/>
      <c r="F6299"/>
      <c r="G6299"/>
      <c r="H6299"/>
      <c r="I6299"/>
      <c r="J6299" s="183"/>
      <c r="K6299"/>
      <c r="L6299" s="184"/>
      <c r="M6299" s="184"/>
      <c r="N6299" s="183"/>
    </row>
    <row r="6300" spans="1:14" x14ac:dyDescent="0.25">
      <c r="A6300"/>
      <c r="B6300"/>
      <c r="C6300"/>
      <c r="D6300"/>
      <c r="E6300"/>
      <c r="F6300"/>
      <c r="G6300"/>
      <c r="H6300"/>
      <c r="I6300"/>
      <c r="J6300" s="183"/>
      <c r="K6300"/>
      <c r="L6300" s="184"/>
      <c r="M6300" s="184"/>
      <c r="N6300" s="183"/>
    </row>
    <row r="6301" spans="1:14" x14ac:dyDescent="0.25">
      <c r="A6301"/>
      <c r="B6301"/>
      <c r="C6301"/>
      <c r="D6301"/>
      <c r="E6301"/>
      <c r="F6301"/>
      <c r="G6301"/>
      <c r="H6301"/>
      <c r="I6301"/>
      <c r="J6301" s="183"/>
      <c r="K6301"/>
      <c r="L6301" s="184"/>
      <c r="M6301" s="184"/>
      <c r="N6301" s="183"/>
    </row>
    <row r="6302" spans="1:14" x14ac:dyDescent="0.25">
      <c r="A6302"/>
      <c r="B6302"/>
      <c r="C6302"/>
      <c r="D6302"/>
      <c r="E6302"/>
      <c r="F6302"/>
      <c r="G6302"/>
      <c r="H6302"/>
      <c r="I6302"/>
      <c r="J6302" s="183"/>
      <c r="K6302"/>
      <c r="L6302" s="184"/>
      <c r="M6302" s="184"/>
      <c r="N6302" s="183"/>
    </row>
    <row r="6303" spans="1:14" x14ac:dyDescent="0.25">
      <c r="A6303"/>
      <c r="B6303"/>
      <c r="C6303"/>
      <c r="D6303"/>
      <c r="E6303"/>
      <c r="F6303"/>
      <c r="G6303"/>
      <c r="H6303"/>
      <c r="I6303"/>
      <c r="J6303" s="183"/>
      <c r="K6303"/>
      <c r="L6303" s="184"/>
      <c r="M6303" s="184"/>
      <c r="N6303" s="183"/>
    </row>
    <row r="6304" spans="1:14" x14ac:dyDescent="0.25">
      <c r="A6304"/>
      <c r="B6304"/>
      <c r="C6304"/>
      <c r="D6304"/>
      <c r="E6304"/>
      <c r="F6304"/>
      <c r="G6304"/>
      <c r="H6304"/>
      <c r="I6304"/>
      <c r="J6304" s="183"/>
      <c r="K6304"/>
      <c r="L6304" s="184"/>
      <c r="M6304" s="184"/>
      <c r="N6304" s="183"/>
    </row>
    <row r="6305" spans="1:14" x14ac:dyDescent="0.25">
      <c r="A6305"/>
      <c r="B6305"/>
      <c r="C6305"/>
      <c r="D6305"/>
      <c r="E6305"/>
      <c r="F6305"/>
      <c r="G6305"/>
      <c r="H6305"/>
      <c r="I6305"/>
      <c r="J6305" s="183"/>
      <c r="K6305"/>
      <c r="L6305" s="184"/>
      <c r="M6305" s="184"/>
      <c r="N6305" s="183"/>
    </row>
    <row r="6306" spans="1:14" x14ac:dyDescent="0.25">
      <c r="A6306"/>
      <c r="B6306"/>
      <c r="C6306"/>
      <c r="D6306"/>
      <c r="E6306"/>
      <c r="F6306"/>
      <c r="G6306"/>
      <c r="H6306"/>
      <c r="I6306"/>
      <c r="J6306" s="183"/>
      <c r="K6306"/>
      <c r="L6306" s="184"/>
      <c r="M6306" s="184"/>
      <c r="N6306" s="183"/>
    </row>
    <row r="6307" spans="1:14" x14ac:dyDescent="0.25">
      <c r="A6307"/>
      <c r="B6307"/>
      <c r="C6307"/>
      <c r="D6307"/>
      <c r="E6307"/>
      <c r="F6307"/>
      <c r="G6307"/>
      <c r="H6307"/>
      <c r="I6307"/>
      <c r="J6307" s="183"/>
      <c r="K6307"/>
      <c r="L6307" s="184"/>
      <c r="M6307" s="184"/>
      <c r="N6307" s="183"/>
    </row>
    <row r="6308" spans="1:14" x14ac:dyDescent="0.25">
      <c r="A6308"/>
      <c r="B6308"/>
      <c r="C6308"/>
      <c r="D6308"/>
      <c r="E6308"/>
      <c r="F6308"/>
      <c r="G6308"/>
      <c r="H6308"/>
      <c r="I6308"/>
      <c r="J6308" s="183"/>
      <c r="K6308"/>
      <c r="L6308" s="184"/>
      <c r="M6308" s="184"/>
      <c r="N6308" s="183"/>
    </row>
    <row r="6309" spans="1:14" x14ac:dyDescent="0.25">
      <c r="A6309"/>
      <c r="B6309"/>
      <c r="C6309"/>
      <c r="D6309"/>
      <c r="E6309"/>
      <c r="F6309"/>
      <c r="G6309"/>
      <c r="H6309"/>
      <c r="I6309"/>
      <c r="J6309" s="183"/>
      <c r="K6309"/>
      <c r="L6309" s="184"/>
      <c r="M6309" s="184"/>
      <c r="N6309" s="183"/>
    </row>
    <row r="6310" spans="1:14" x14ac:dyDescent="0.25">
      <c r="A6310"/>
      <c r="B6310"/>
      <c r="C6310"/>
      <c r="D6310"/>
      <c r="E6310"/>
      <c r="F6310"/>
      <c r="G6310"/>
      <c r="H6310"/>
      <c r="I6310"/>
      <c r="J6310" s="183"/>
      <c r="K6310"/>
      <c r="L6310" s="184"/>
      <c r="M6310" s="184"/>
      <c r="N6310" s="183"/>
    </row>
    <row r="6311" spans="1:14" x14ac:dyDescent="0.25">
      <c r="A6311"/>
      <c r="B6311"/>
      <c r="C6311"/>
      <c r="D6311"/>
      <c r="E6311"/>
      <c r="F6311"/>
      <c r="G6311"/>
      <c r="H6311"/>
      <c r="I6311"/>
      <c r="J6311" s="183"/>
      <c r="K6311"/>
      <c r="L6311" s="184"/>
      <c r="M6311" s="184"/>
      <c r="N6311" s="183"/>
    </row>
    <row r="6312" spans="1:14" x14ac:dyDescent="0.25">
      <c r="A6312"/>
      <c r="B6312"/>
      <c r="C6312"/>
      <c r="D6312"/>
      <c r="E6312"/>
      <c r="F6312"/>
      <c r="G6312"/>
      <c r="H6312"/>
      <c r="I6312"/>
      <c r="J6312" s="183"/>
      <c r="K6312"/>
      <c r="L6312" s="184"/>
      <c r="M6312" s="184"/>
      <c r="N6312" s="183"/>
    </row>
    <row r="6313" spans="1:14" x14ac:dyDescent="0.25">
      <c r="A6313"/>
      <c r="B6313"/>
      <c r="C6313"/>
      <c r="D6313"/>
      <c r="E6313"/>
      <c r="F6313"/>
      <c r="G6313"/>
      <c r="H6313"/>
      <c r="I6313"/>
      <c r="J6313" s="183"/>
      <c r="K6313"/>
      <c r="L6313" s="184"/>
      <c r="M6313" s="184"/>
      <c r="N6313" s="183"/>
    </row>
    <row r="6314" spans="1:14" x14ac:dyDescent="0.25">
      <c r="A6314"/>
      <c r="B6314"/>
      <c r="C6314"/>
      <c r="D6314"/>
      <c r="E6314"/>
      <c r="F6314"/>
      <c r="G6314"/>
      <c r="H6314"/>
      <c r="I6314"/>
      <c r="J6314" s="183"/>
      <c r="K6314"/>
      <c r="L6314" s="184"/>
      <c r="M6314" s="184"/>
      <c r="N6314" s="183"/>
    </row>
    <row r="6315" spans="1:14" x14ac:dyDescent="0.25">
      <c r="A6315"/>
      <c r="B6315"/>
      <c r="C6315"/>
      <c r="D6315"/>
      <c r="E6315"/>
      <c r="F6315"/>
      <c r="G6315"/>
      <c r="H6315"/>
      <c r="I6315"/>
      <c r="J6315" s="183"/>
      <c r="K6315"/>
      <c r="L6315" s="184"/>
      <c r="M6315" s="184"/>
      <c r="N6315" s="183"/>
    </row>
    <row r="6316" spans="1:14" x14ac:dyDescent="0.25">
      <c r="A6316"/>
      <c r="B6316"/>
      <c r="C6316"/>
      <c r="D6316"/>
      <c r="E6316"/>
      <c r="F6316"/>
      <c r="G6316"/>
      <c r="H6316"/>
      <c r="I6316"/>
      <c r="J6316" s="183"/>
      <c r="K6316"/>
      <c r="L6316" s="184"/>
      <c r="M6316" s="184"/>
      <c r="N6316" s="183"/>
    </row>
    <row r="6317" spans="1:14" x14ac:dyDescent="0.25">
      <c r="A6317"/>
      <c r="B6317"/>
      <c r="C6317"/>
      <c r="D6317"/>
      <c r="E6317"/>
      <c r="F6317"/>
      <c r="G6317"/>
      <c r="H6317"/>
      <c r="I6317"/>
      <c r="J6317" s="183"/>
      <c r="K6317"/>
      <c r="L6317" s="184"/>
      <c r="M6317" s="184"/>
      <c r="N6317" s="183"/>
    </row>
    <row r="6318" spans="1:14" x14ac:dyDescent="0.25">
      <c r="A6318"/>
      <c r="B6318"/>
      <c r="C6318"/>
      <c r="D6318"/>
      <c r="E6318"/>
      <c r="F6318"/>
      <c r="G6318"/>
      <c r="H6318"/>
      <c r="I6318"/>
      <c r="J6318" s="183"/>
      <c r="K6318"/>
      <c r="L6318" s="184"/>
      <c r="M6318" s="184"/>
      <c r="N6318" s="183"/>
    </row>
    <row r="6319" spans="1:14" x14ac:dyDescent="0.25">
      <c r="A6319"/>
      <c r="B6319"/>
      <c r="C6319"/>
      <c r="D6319"/>
      <c r="E6319"/>
      <c r="F6319"/>
      <c r="G6319"/>
      <c r="H6319"/>
      <c r="I6319"/>
      <c r="J6319" s="183"/>
      <c r="K6319"/>
      <c r="L6319" s="184"/>
      <c r="M6319" s="184"/>
      <c r="N6319" s="183"/>
    </row>
    <row r="6320" spans="1:14" x14ac:dyDescent="0.25">
      <c r="A6320"/>
      <c r="B6320"/>
      <c r="C6320"/>
      <c r="D6320"/>
      <c r="E6320"/>
      <c r="F6320"/>
      <c r="G6320"/>
      <c r="H6320"/>
      <c r="I6320"/>
      <c r="J6320" s="183"/>
      <c r="K6320"/>
      <c r="L6320" s="184"/>
      <c r="M6320" s="184"/>
      <c r="N6320" s="183"/>
    </row>
    <row r="6321" spans="1:14" x14ac:dyDescent="0.25">
      <c r="A6321"/>
      <c r="B6321"/>
      <c r="C6321"/>
      <c r="D6321"/>
      <c r="E6321"/>
      <c r="F6321"/>
      <c r="G6321"/>
      <c r="H6321"/>
      <c r="I6321"/>
      <c r="J6321" s="183"/>
      <c r="K6321"/>
      <c r="L6321" s="184"/>
      <c r="M6321" s="184"/>
      <c r="N6321" s="183"/>
    </row>
    <row r="6322" spans="1:14" x14ac:dyDescent="0.25">
      <c r="A6322"/>
      <c r="B6322"/>
      <c r="C6322"/>
      <c r="D6322"/>
      <c r="E6322"/>
      <c r="F6322"/>
      <c r="G6322"/>
      <c r="H6322"/>
      <c r="I6322"/>
      <c r="J6322" s="183"/>
      <c r="K6322"/>
      <c r="L6322" s="184"/>
      <c r="M6322" s="184"/>
      <c r="N6322" s="183"/>
    </row>
    <row r="6323" spans="1:14" x14ac:dyDescent="0.25">
      <c r="A6323"/>
      <c r="B6323"/>
      <c r="C6323"/>
      <c r="D6323"/>
      <c r="E6323"/>
      <c r="F6323"/>
      <c r="G6323"/>
      <c r="H6323"/>
      <c r="I6323"/>
      <c r="J6323" s="183"/>
      <c r="K6323"/>
      <c r="L6323" s="184"/>
      <c r="M6323" s="184"/>
      <c r="N6323" s="183"/>
    </row>
    <row r="6324" spans="1:14" x14ac:dyDescent="0.25">
      <c r="A6324"/>
      <c r="B6324"/>
      <c r="C6324"/>
      <c r="D6324"/>
      <c r="E6324"/>
      <c r="F6324"/>
      <c r="G6324"/>
      <c r="H6324"/>
      <c r="I6324"/>
      <c r="J6324" s="183"/>
      <c r="K6324"/>
      <c r="L6324" s="184"/>
      <c r="M6324" s="184"/>
      <c r="N6324" s="183"/>
    </row>
    <row r="6325" spans="1:14" x14ac:dyDescent="0.25">
      <c r="A6325"/>
      <c r="B6325"/>
      <c r="C6325"/>
      <c r="D6325"/>
      <c r="E6325"/>
      <c r="F6325"/>
      <c r="G6325"/>
      <c r="H6325"/>
      <c r="I6325"/>
      <c r="J6325" s="183"/>
      <c r="K6325"/>
      <c r="L6325" s="184"/>
      <c r="M6325" s="184"/>
      <c r="N6325" s="183"/>
    </row>
    <row r="6326" spans="1:14" x14ac:dyDescent="0.25">
      <c r="A6326"/>
      <c r="B6326"/>
      <c r="C6326"/>
      <c r="D6326"/>
      <c r="E6326"/>
      <c r="F6326"/>
      <c r="G6326"/>
      <c r="H6326"/>
      <c r="I6326"/>
      <c r="J6326" s="183"/>
      <c r="K6326"/>
      <c r="L6326" s="184"/>
      <c r="M6326" s="184"/>
      <c r="N6326" s="183"/>
    </row>
    <row r="6327" spans="1:14" x14ac:dyDescent="0.25">
      <c r="A6327"/>
      <c r="B6327"/>
      <c r="C6327"/>
      <c r="D6327"/>
      <c r="E6327"/>
      <c r="F6327"/>
      <c r="G6327"/>
      <c r="H6327"/>
      <c r="I6327"/>
      <c r="J6327" s="183"/>
      <c r="K6327"/>
      <c r="L6327" s="184"/>
      <c r="M6327" s="184"/>
      <c r="N6327" s="183"/>
    </row>
    <row r="6328" spans="1:14" x14ac:dyDescent="0.25">
      <c r="A6328"/>
      <c r="B6328"/>
      <c r="C6328"/>
      <c r="D6328"/>
      <c r="E6328"/>
      <c r="F6328"/>
      <c r="G6328"/>
      <c r="H6328"/>
      <c r="I6328"/>
      <c r="J6328" s="183"/>
      <c r="K6328"/>
      <c r="L6328" s="184"/>
      <c r="M6328" s="184"/>
      <c r="N6328" s="183"/>
    </row>
    <row r="6329" spans="1:14" x14ac:dyDescent="0.25">
      <c r="A6329"/>
      <c r="B6329"/>
      <c r="C6329"/>
      <c r="D6329"/>
      <c r="E6329"/>
      <c r="F6329"/>
      <c r="G6329"/>
      <c r="H6329"/>
      <c r="I6329"/>
      <c r="J6329" s="183"/>
      <c r="K6329"/>
      <c r="L6329" s="184"/>
      <c r="M6329" s="184"/>
      <c r="N6329" s="183"/>
    </row>
    <row r="6330" spans="1:14" x14ac:dyDescent="0.25">
      <c r="A6330"/>
      <c r="B6330"/>
      <c r="C6330"/>
      <c r="D6330"/>
      <c r="E6330"/>
      <c r="F6330"/>
      <c r="G6330"/>
      <c r="H6330"/>
      <c r="I6330"/>
      <c r="J6330" s="183"/>
      <c r="K6330"/>
      <c r="L6330" s="184"/>
      <c r="M6330" s="184"/>
      <c r="N6330" s="183"/>
    </row>
    <row r="6331" spans="1:14" x14ac:dyDescent="0.25">
      <c r="A6331"/>
      <c r="B6331"/>
      <c r="C6331"/>
      <c r="D6331"/>
      <c r="E6331"/>
      <c r="F6331"/>
      <c r="G6331"/>
      <c r="H6331"/>
      <c r="I6331"/>
      <c r="J6331" s="183"/>
      <c r="K6331"/>
      <c r="L6331" s="184"/>
      <c r="M6331" s="184"/>
      <c r="N6331" s="183"/>
    </row>
    <row r="6332" spans="1:14" x14ac:dyDescent="0.25">
      <c r="A6332"/>
      <c r="B6332"/>
      <c r="C6332"/>
      <c r="D6332"/>
      <c r="E6332"/>
      <c r="F6332"/>
      <c r="G6332"/>
      <c r="H6332"/>
      <c r="I6332"/>
      <c r="J6332" s="183"/>
      <c r="K6332"/>
      <c r="L6332" s="184"/>
      <c r="M6332" s="184"/>
      <c r="N6332" s="183"/>
    </row>
    <row r="6333" spans="1:14" x14ac:dyDescent="0.25">
      <c r="A6333"/>
      <c r="B6333"/>
      <c r="C6333"/>
      <c r="D6333"/>
      <c r="E6333"/>
      <c r="F6333"/>
      <c r="G6333"/>
      <c r="H6333"/>
      <c r="I6333"/>
      <c r="J6333" s="183"/>
      <c r="K6333"/>
      <c r="L6333" s="184"/>
      <c r="M6333" s="184"/>
      <c r="N6333" s="183"/>
    </row>
    <row r="6334" spans="1:14" x14ac:dyDescent="0.25">
      <c r="A6334"/>
      <c r="B6334"/>
      <c r="C6334"/>
      <c r="D6334"/>
      <c r="E6334"/>
      <c r="F6334"/>
      <c r="G6334"/>
      <c r="H6334"/>
      <c r="I6334"/>
      <c r="J6334" s="183"/>
      <c r="K6334"/>
      <c r="L6334" s="184"/>
      <c r="M6334" s="184"/>
      <c r="N6334" s="183"/>
    </row>
    <row r="6335" spans="1:14" x14ac:dyDescent="0.25">
      <c r="A6335"/>
      <c r="B6335"/>
      <c r="C6335"/>
      <c r="D6335"/>
      <c r="E6335"/>
      <c r="F6335"/>
      <c r="G6335"/>
      <c r="H6335"/>
      <c r="I6335"/>
      <c r="J6335" s="183"/>
      <c r="K6335"/>
      <c r="L6335" s="184"/>
      <c r="M6335" s="184"/>
      <c r="N6335" s="183"/>
    </row>
    <row r="6336" spans="1:14" x14ac:dyDescent="0.25">
      <c r="A6336"/>
      <c r="B6336"/>
      <c r="C6336"/>
      <c r="D6336"/>
      <c r="E6336"/>
      <c r="F6336"/>
      <c r="G6336"/>
      <c r="H6336"/>
      <c r="I6336"/>
      <c r="J6336" s="183"/>
      <c r="K6336"/>
      <c r="L6336" s="184"/>
      <c r="M6336" s="184"/>
      <c r="N6336" s="183"/>
    </row>
    <row r="6337" spans="1:14" x14ac:dyDescent="0.25">
      <c r="A6337"/>
      <c r="B6337"/>
      <c r="C6337"/>
      <c r="D6337"/>
      <c r="E6337"/>
      <c r="F6337"/>
      <c r="G6337"/>
      <c r="H6337"/>
      <c r="I6337"/>
      <c r="J6337" s="183"/>
      <c r="K6337"/>
      <c r="L6337" s="184"/>
      <c r="M6337" s="184"/>
      <c r="N6337" s="183"/>
    </row>
    <row r="6338" spans="1:14" x14ac:dyDescent="0.25">
      <c r="A6338"/>
      <c r="B6338"/>
      <c r="C6338"/>
      <c r="D6338"/>
      <c r="E6338"/>
      <c r="F6338"/>
      <c r="G6338"/>
      <c r="H6338"/>
      <c r="I6338"/>
      <c r="J6338" s="183"/>
      <c r="K6338"/>
      <c r="L6338" s="184"/>
      <c r="M6338" s="184"/>
      <c r="N6338" s="183"/>
    </row>
    <row r="6339" spans="1:14" x14ac:dyDescent="0.25">
      <c r="A6339"/>
      <c r="B6339"/>
      <c r="C6339"/>
      <c r="D6339"/>
      <c r="E6339"/>
      <c r="F6339"/>
      <c r="G6339"/>
      <c r="H6339"/>
      <c r="I6339"/>
      <c r="J6339" s="183"/>
      <c r="K6339"/>
      <c r="L6339" s="184"/>
      <c r="M6339" s="184"/>
      <c r="N6339" s="183"/>
    </row>
    <row r="6340" spans="1:14" x14ac:dyDescent="0.25">
      <c r="A6340"/>
      <c r="B6340"/>
      <c r="C6340"/>
      <c r="D6340"/>
      <c r="E6340"/>
      <c r="F6340"/>
      <c r="G6340"/>
      <c r="H6340"/>
      <c r="I6340"/>
      <c r="J6340" s="183"/>
      <c r="K6340"/>
      <c r="L6340" s="184"/>
      <c r="M6340" s="184"/>
      <c r="N6340" s="183"/>
    </row>
    <row r="6341" spans="1:14" x14ac:dyDescent="0.25">
      <c r="A6341"/>
      <c r="B6341"/>
      <c r="C6341"/>
      <c r="D6341"/>
      <c r="E6341"/>
      <c r="F6341"/>
      <c r="G6341"/>
      <c r="H6341"/>
      <c r="I6341"/>
      <c r="J6341" s="183"/>
      <c r="K6341"/>
      <c r="L6341" s="184"/>
      <c r="M6341" s="184"/>
      <c r="N6341" s="183"/>
    </row>
    <row r="6342" spans="1:14" x14ac:dyDescent="0.25">
      <c r="A6342"/>
      <c r="B6342"/>
      <c r="C6342"/>
      <c r="D6342"/>
      <c r="E6342"/>
      <c r="F6342"/>
      <c r="G6342"/>
      <c r="H6342"/>
      <c r="I6342"/>
      <c r="J6342" s="183"/>
      <c r="K6342"/>
      <c r="L6342" s="184"/>
      <c r="M6342" s="184"/>
      <c r="N6342" s="183"/>
    </row>
    <row r="6343" spans="1:14" x14ac:dyDescent="0.25">
      <c r="A6343"/>
      <c r="B6343"/>
      <c r="C6343"/>
      <c r="D6343"/>
      <c r="E6343"/>
      <c r="F6343"/>
      <c r="G6343"/>
      <c r="H6343"/>
      <c r="I6343"/>
      <c r="J6343" s="183"/>
      <c r="K6343"/>
      <c r="L6343" s="184"/>
      <c r="M6343" s="184"/>
      <c r="N6343" s="183"/>
    </row>
    <row r="6344" spans="1:14" x14ac:dyDescent="0.25">
      <c r="A6344"/>
      <c r="B6344"/>
      <c r="C6344"/>
      <c r="D6344"/>
      <c r="E6344"/>
      <c r="F6344"/>
      <c r="G6344"/>
      <c r="H6344"/>
      <c r="I6344"/>
      <c r="J6344" s="183"/>
      <c r="K6344"/>
      <c r="L6344" s="184"/>
      <c r="M6344" s="184"/>
      <c r="N6344" s="183"/>
    </row>
    <row r="6345" spans="1:14" x14ac:dyDescent="0.25">
      <c r="A6345"/>
      <c r="B6345"/>
      <c r="C6345"/>
      <c r="D6345"/>
      <c r="E6345"/>
      <c r="F6345"/>
      <c r="G6345"/>
      <c r="H6345"/>
      <c r="I6345"/>
      <c r="J6345" s="183"/>
      <c r="K6345"/>
      <c r="L6345" s="184"/>
      <c r="M6345" s="184"/>
      <c r="N6345" s="183"/>
    </row>
    <row r="6346" spans="1:14" x14ac:dyDescent="0.25">
      <c r="A6346"/>
      <c r="B6346"/>
      <c r="C6346"/>
      <c r="D6346"/>
      <c r="E6346"/>
      <c r="F6346"/>
      <c r="G6346"/>
      <c r="H6346"/>
      <c r="I6346"/>
      <c r="J6346" s="183"/>
      <c r="K6346"/>
      <c r="L6346" s="184"/>
      <c r="M6346" s="184"/>
      <c r="N6346" s="183"/>
    </row>
    <row r="6347" spans="1:14" x14ac:dyDescent="0.25">
      <c r="A6347"/>
      <c r="B6347"/>
      <c r="C6347"/>
      <c r="D6347"/>
      <c r="E6347"/>
      <c r="F6347"/>
      <c r="G6347"/>
      <c r="H6347"/>
      <c r="I6347"/>
      <c r="J6347" s="183"/>
      <c r="K6347"/>
      <c r="L6347" s="184"/>
      <c r="M6347" s="184"/>
      <c r="N6347" s="183"/>
    </row>
    <row r="6348" spans="1:14" x14ac:dyDescent="0.25">
      <c r="A6348"/>
      <c r="B6348"/>
      <c r="C6348"/>
      <c r="D6348"/>
      <c r="E6348"/>
      <c r="F6348"/>
      <c r="G6348"/>
      <c r="H6348"/>
      <c r="I6348"/>
      <c r="J6348" s="183"/>
      <c r="K6348"/>
      <c r="L6348" s="184"/>
      <c r="M6348" s="184"/>
      <c r="N6348" s="183"/>
    </row>
    <row r="6349" spans="1:14" x14ac:dyDescent="0.25">
      <c r="A6349"/>
      <c r="B6349"/>
      <c r="C6349"/>
      <c r="D6349"/>
      <c r="E6349"/>
      <c r="F6349"/>
      <c r="G6349"/>
      <c r="H6349"/>
      <c r="I6349"/>
      <c r="J6349" s="183"/>
      <c r="K6349"/>
      <c r="L6349" s="184"/>
      <c r="M6349" s="184"/>
      <c r="N6349" s="183"/>
    </row>
    <row r="6350" spans="1:14" x14ac:dyDescent="0.25">
      <c r="A6350"/>
      <c r="B6350"/>
      <c r="C6350"/>
      <c r="D6350"/>
      <c r="E6350"/>
      <c r="F6350"/>
      <c r="G6350"/>
      <c r="H6350"/>
      <c r="I6350"/>
      <c r="J6350" s="183"/>
      <c r="K6350"/>
      <c r="L6350" s="184"/>
      <c r="M6350" s="184"/>
      <c r="N6350" s="183"/>
    </row>
    <row r="6351" spans="1:14" x14ac:dyDescent="0.25">
      <c r="A6351"/>
      <c r="B6351"/>
      <c r="C6351"/>
      <c r="D6351"/>
      <c r="E6351"/>
      <c r="F6351"/>
      <c r="G6351"/>
      <c r="H6351"/>
      <c r="I6351"/>
      <c r="J6351" s="183"/>
      <c r="K6351"/>
      <c r="L6351" s="184"/>
      <c r="M6351" s="184"/>
      <c r="N6351" s="183"/>
    </row>
    <row r="6352" spans="1:14" x14ac:dyDescent="0.25">
      <c r="A6352"/>
      <c r="B6352"/>
      <c r="C6352"/>
      <c r="D6352"/>
      <c r="E6352"/>
      <c r="F6352"/>
      <c r="G6352"/>
      <c r="H6352"/>
      <c r="I6352"/>
      <c r="J6352" s="183"/>
      <c r="K6352"/>
      <c r="L6352" s="184"/>
      <c r="M6352" s="184"/>
      <c r="N6352" s="183"/>
    </row>
    <row r="6353" spans="1:14" x14ac:dyDescent="0.25">
      <c r="A6353"/>
      <c r="B6353"/>
      <c r="C6353"/>
      <c r="D6353"/>
      <c r="E6353"/>
      <c r="F6353"/>
      <c r="G6353"/>
      <c r="H6353"/>
      <c r="I6353"/>
      <c r="J6353" s="183"/>
      <c r="K6353"/>
      <c r="L6353" s="184"/>
      <c r="M6353" s="184"/>
      <c r="N6353" s="183"/>
    </row>
    <row r="6354" spans="1:14" x14ac:dyDescent="0.25">
      <c r="A6354"/>
      <c r="B6354"/>
      <c r="C6354"/>
      <c r="D6354"/>
      <c r="E6354"/>
      <c r="F6354"/>
      <c r="G6354"/>
      <c r="H6354"/>
      <c r="I6354"/>
      <c r="J6354" s="183"/>
      <c r="K6354"/>
      <c r="L6354" s="184"/>
      <c r="M6354" s="184"/>
      <c r="N6354" s="183"/>
    </row>
    <row r="6355" spans="1:14" x14ac:dyDescent="0.25">
      <c r="A6355"/>
      <c r="B6355"/>
      <c r="C6355"/>
      <c r="D6355"/>
      <c r="E6355"/>
      <c r="F6355"/>
      <c r="G6355"/>
      <c r="H6355"/>
      <c r="I6355"/>
      <c r="J6355" s="183"/>
      <c r="K6355"/>
      <c r="L6355" s="184"/>
      <c r="M6355" s="184"/>
      <c r="N6355" s="183"/>
    </row>
    <row r="6356" spans="1:14" x14ac:dyDescent="0.25">
      <c r="A6356"/>
      <c r="B6356"/>
      <c r="C6356"/>
      <c r="D6356"/>
      <c r="E6356"/>
      <c r="F6356"/>
      <c r="G6356"/>
      <c r="H6356"/>
      <c r="I6356"/>
      <c r="J6356" s="183"/>
      <c r="K6356"/>
      <c r="L6356" s="184"/>
      <c r="M6356" s="184"/>
      <c r="N6356" s="183"/>
    </row>
    <row r="6357" spans="1:14" x14ac:dyDescent="0.25">
      <c r="A6357"/>
      <c r="B6357"/>
      <c r="C6357"/>
      <c r="D6357"/>
      <c r="E6357"/>
      <c r="F6357"/>
      <c r="G6357"/>
      <c r="H6357"/>
      <c r="I6357"/>
      <c r="J6357" s="183"/>
      <c r="K6357"/>
      <c r="L6357" s="184"/>
      <c r="M6357" s="184"/>
      <c r="N6357" s="183"/>
    </row>
    <row r="6358" spans="1:14" x14ac:dyDescent="0.25">
      <c r="A6358"/>
      <c r="B6358"/>
      <c r="C6358"/>
      <c r="D6358"/>
      <c r="E6358"/>
      <c r="F6358"/>
      <c r="G6358"/>
      <c r="H6358"/>
      <c r="I6358"/>
      <c r="J6358" s="183"/>
      <c r="K6358"/>
      <c r="L6358" s="184"/>
      <c r="M6358" s="184"/>
      <c r="N6358" s="183"/>
    </row>
    <row r="6359" spans="1:14" x14ac:dyDescent="0.25">
      <c r="A6359"/>
      <c r="B6359"/>
      <c r="C6359"/>
      <c r="D6359"/>
      <c r="E6359"/>
      <c r="F6359"/>
      <c r="G6359"/>
      <c r="H6359"/>
      <c r="I6359"/>
      <c r="J6359" s="183"/>
      <c r="K6359"/>
      <c r="L6359" s="184"/>
      <c r="M6359" s="184"/>
      <c r="N6359" s="183"/>
    </row>
    <row r="6360" spans="1:14" x14ac:dyDescent="0.25">
      <c r="A6360"/>
      <c r="B6360"/>
      <c r="C6360"/>
      <c r="D6360"/>
      <c r="E6360"/>
      <c r="F6360"/>
      <c r="G6360"/>
      <c r="H6360"/>
      <c r="I6360"/>
      <c r="J6360" s="183"/>
      <c r="K6360"/>
      <c r="L6360" s="184"/>
      <c r="M6360" s="184"/>
      <c r="N6360" s="183"/>
    </row>
    <row r="6361" spans="1:14" x14ac:dyDescent="0.25">
      <c r="A6361"/>
      <c r="B6361"/>
      <c r="C6361"/>
      <c r="D6361"/>
      <c r="E6361"/>
      <c r="F6361"/>
      <c r="G6361"/>
      <c r="H6361"/>
      <c r="I6361"/>
      <c r="J6361" s="183"/>
      <c r="K6361"/>
      <c r="L6361" s="184"/>
      <c r="M6361" s="184"/>
      <c r="N6361" s="183"/>
    </row>
    <row r="6362" spans="1:14" x14ac:dyDescent="0.25">
      <c r="A6362"/>
      <c r="B6362"/>
      <c r="C6362"/>
      <c r="D6362"/>
      <c r="E6362"/>
      <c r="F6362"/>
      <c r="G6362"/>
      <c r="H6362"/>
      <c r="I6362"/>
      <c r="J6362" s="183"/>
      <c r="K6362"/>
      <c r="L6362" s="184"/>
      <c r="M6362" s="184"/>
      <c r="N6362" s="183"/>
    </row>
    <row r="6363" spans="1:14" x14ac:dyDescent="0.25">
      <c r="A6363"/>
      <c r="B6363"/>
      <c r="C6363"/>
      <c r="D6363"/>
      <c r="E6363"/>
      <c r="F6363"/>
      <c r="G6363"/>
      <c r="H6363"/>
      <c r="I6363"/>
      <c r="J6363" s="183"/>
      <c r="K6363"/>
      <c r="L6363" s="184"/>
      <c r="M6363" s="184"/>
      <c r="N6363" s="183"/>
    </row>
    <row r="6364" spans="1:14" x14ac:dyDescent="0.25">
      <c r="A6364"/>
      <c r="B6364"/>
      <c r="C6364"/>
      <c r="D6364"/>
      <c r="E6364"/>
      <c r="F6364"/>
      <c r="G6364"/>
      <c r="H6364"/>
      <c r="I6364"/>
      <c r="J6364" s="183"/>
      <c r="K6364"/>
      <c r="L6364" s="184"/>
      <c r="M6364" s="184"/>
      <c r="N6364" s="183"/>
    </row>
    <row r="6365" spans="1:14" x14ac:dyDescent="0.25">
      <c r="A6365"/>
      <c r="B6365"/>
      <c r="C6365"/>
      <c r="D6365"/>
      <c r="E6365"/>
      <c r="F6365"/>
      <c r="G6365"/>
      <c r="H6365"/>
      <c r="I6365"/>
      <c r="J6365" s="183"/>
      <c r="K6365"/>
      <c r="L6365" s="184"/>
      <c r="M6365" s="184"/>
      <c r="N6365" s="183"/>
    </row>
    <row r="6366" spans="1:14" x14ac:dyDescent="0.25">
      <c r="A6366"/>
      <c r="B6366"/>
      <c r="C6366"/>
      <c r="D6366"/>
      <c r="E6366"/>
      <c r="F6366"/>
      <c r="G6366"/>
      <c r="H6366"/>
      <c r="I6366"/>
      <c r="J6366" s="183"/>
      <c r="K6366"/>
      <c r="L6366" s="184"/>
      <c r="M6366" s="184"/>
      <c r="N6366" s="183"/>
    </row>
    <row r="6367" spans="1:14" x14ac:dyDescent="0.25">
      <c r="A6367"/>
      <c r="B6367"/>
      <c r="C6367"/>
      <c r="D6367"/>
      <c r="E6367"/>
      <c r="F6367"/>
      <c r="G6367"/>
      <c r="H6367"/>
      <c r="I6367"/>
      <c r="J6367" s="183"/>
      <c r="K6367"/>
      <c r="L6367" s="184"/>
      <c r="M6367" s="184"/>
      <c r="N6367" s="183"/>
    </row>
    <row r="6368" spans="1:14" x14ac:dyDescent="0.25">
      <c r="A6368"/>
      <c r="B6368"/>
      <c r="C6368"/>
      <c r="D6368"/>
      <c r="E6368"/>
      <c r="F6368"/>
      <c r="G6368"/>
      <c r="H6368"/>
      <c r="I6368"/>
      <c r="J6368" s="183"/>
      <c r="K6368"/>
      <c r="L6368" s="184"/>
      <c r="M6368" s="184"/>
      <c r="N6368" s="183"/>
    </row>
    <row r="6369" spans="1:14" x14ac:dyDescent="0.25">
      <c r="A6369"/>
      <c r="B6369"/>
      <c r="C6369"/>
      <c r="D6369"/>
      <c r="E6369"/>
      <c r="F6369"/>
      <c r="G6369"/>
      <c r="H6369"/>
      <c r="I6369"/>
      <c r="J6369" s="183"/>
      <c r="K6369"/>
      <c r="L6369" s="184"/>
      <c r="M6369" s="184"/>
      <c r="N6369" s="183"/>
    </row>
    <row r="6370" spans="1:14" x14ac:dyDescent="0.25">
      <c r="A6370"/>
      <c r="B6370"/>
      <c r="C6370"/>
      <c r="D6370"/>
      <c r="E6370"/>
      <c r="F6370"/>
      <c r="G6370"/>
      <c r="H6370"/>
      <c r="I6370"/>
      <c r="J6370" s="183"/>
      <c r="K6370"/>
      <c r="L6370" s="184"/>
      <c r="M6370" s="184"/>
      <c r="N6370" s="183"/>
    </row>
    <row r="6371" spans="1:14" x14ac:dyDescent="0.25">
      <c r="A6371"/>
      <c r="B6371"/>
      <c r="C6371"/>
      <c r="D6371"/>
      <c r="E6371"/>
      <c r="F6371"/>
      <c r="G6371"/>
      <c r="H6371"/>
      <c r="I6371"/>
      <c r="J6371" s="183"/>
      <c r="K6371"/>
      <c r="L6371" s="184"/>
      <c r="M6371" s="184"/>
      <c r="N6371" s="183"/>
    </row>
    <row r="6372" spans="1:14" x14ac:dyDescent="0.25">
      <c r="A6372"/>
      <c r="B6372"/>
      <c r="C6372"/>
      <c r="D6372"/>
      <c r="E6372"/>
      <c r="F6372"/>
      <c r="G6372"/>
      <c r="H6372"/>
      <c r="I6372"/>
      <c r="J6372" s="183"/>
      <c r="K6372"/>
      <c r="L6372" s="184"/>
      <c r="M6372" s="184"/>
      <c r="N6372" s="183"/>
    </row>
    <row r="6373" spans="1:14" x14ac:dyDescent="0.25">
      <c r="A6373"/>
      <c r="B6373"/>
      <c r="C6373"/>
      <c r="D6373"/>
      <c r="E6373"/>
      <c r="F6373"/>
      <c r="G6373"/>
      <c r="H6373"/>
      <c r="I6373"/>
      <c r="J6373" s="183"/>
      <c r="K6373"/>
      <c r="L6373" s="184"/>
      <c r="M6373" s="184"/>
      <c r="N6373" s="183"/>
    </row>
    <row r="6374" spans="1:14" x14ac:dyDescent="0.25">
      <c r="A6374"/>
      <c r="B6374"/>
      <c r="C6374"/>
      <c r="D6374"/>
      <c r="E6374"/>
      <c r="F6374"/>
      <c r="G6374"/>
      <c r="H6374"/>
      <c r="I6374"/>
      <c r="J6374" s="183"/>
      <c r="K6374"/>
      <c r="L6374" s="184"/>
      <c r="M6374" s="184"/>
      <c r="N6374" s="183"/>
    </row>
    <row r="6375" spans="1:14" x14ac:dyDescent="0.25">
      <c r="A6375"/>
      <c r="B6375"/>
      <c r="C6375"/>
      <c r="D6375"/>
      <c r="E6375"/>
      <c r="F6375"/>
      <c r="G6375"/>
      <c r="H6375"/>
      <c r="I6375"/>
      <c r="J6375" s="183"/>
      <c r="K6375"/>
      <c r="L6375" s="184"/>
      <c r="M6375" s="184"/>
      <c r="N6375" s="183"/>
    </row>
    <row r="6376" spans="1:14" x14ac:dyDescent="0.25">
      <c r="A6376"/>
      <c r="B6376"/>
      <c r="C6376"/>
      <c r="D6376"/>
      <c r="E6376"/>
      <c r="F6376"/>
      <c r="G6376"/>
      <c r="H6376"/>
      <c r="I6376"/>
      <c r="J6376" s="183"/>
      <c r="K6376"/>
      <c r="L6376" s="184"/>
      <c r="M6376" s="184"/>
      <c r="N6376" s="183"/>
    </row>
    <row r="6377" spans="1:14" x14ac:dyDescent="0.25">
      <c r="A6377"/>
      <c r="B6377"/>
      <c r="C6377"/>
      <c r="D6377"/>
      <c r="E6377"/>
      <c r="F6377"/>
      <c r="G6377"/>
      <c r="H6377"/>
      <c r="I6377"/>
      <c r="J6377" s="183"/>
      <c r="K6377"/>
      <c r="L6377" s="184"/>
      <c r="M6377" s="184"/>
      <c r="N6377" s="183"/>
    </row>
    <row r="6378" spans="1:14" x14ac:dyDescent="0.25">
      <c r="A6378"/>
      <c r="B6378"/>
      <c r="C6378"/>
      <c r="D6378"/>
      <c r="E6378"/>
      <c r="F6378"/>
      <c r="G6378"/>
      <c r="H6378"/>
      <c r="I6378"/>
      <c r="J6378" s="183"/>
      <c r="K6378"/>
      <c r="L6378" s="184"/>
      <c r="M6378" s="184"/>
      <c r="N6378" s="183"/>
    </row>
    <row r="6379" spans="1:14" x14ac:dyDescent="0.25">
      <c r="A6379"/>
      <c r="B6379"/>
      <c r="C6379"/>
      <c r="D6379"/>
      <c r="E6379"/>
      <c r="F6379"/>
      <c r="G6379"/>
      <c r="H6379"/>
      <c r="I6379"/>
      <c r="J6379" s="183"/>
      <c r="K6379"/>
      <c r="L6379" s="184"/>
      <c r="M6379" s="184"/>
      <c r="N6379" s="183"/>
    </row>
    <row r="6380" spans="1:14" x14ac:dyDescent="0.25">
      <c r="A6380"/>
      <c r="B6380"/>
      <c r="C6380"/>
      <c r="D6380"/>
      <c r="E6380"/>
      <c r="F6380"/>
      <c r="G6380"/>
      <c r="H6380"/>
      <c r="I6380"/>
      <c r="J6380" s="183"/>
      <c r="K6380"/>
      <c r="L6380" s="184"/>
      <c r="M6380" s="184"/>
      <c r="N6380" s="183"/>
    </row>
    <row r="6381" spans="1:14" x14ac:dyDescent="0.25">
      <c r="A6381"/>
      <c r="B6381"/>
      <c r="C6381"/>
      <c r="D6381"/>
      <c r="E6381"/>
      <c r="F6381"/>
      <c r="G6381"/>
      <c r="H6381"/>
      <c r="I6381"/>
      <c r="J6381" s="183"/>
      <c r="K6381"/>
      <c r="L6381" s="184"/>
      <c r="M6381" s="184"/>
      <c r="N6381" s="183"/>
    </row>
    <row r="6382" spans="1:14" x14ac:dyDescent="0.25">
      <c r="A6382"/>
      <c r="B6382"/>
      <c r="C6382"/>
      <c r="D6382"/>
      <c r="E6382"/>
      <c r="F6382"/>
      <c r="G6382"/>
      <c r="H6382"/>
      <c r="I6382"/>
      <c r="J6382" s="183"/>
      <c r="K6382"/>
      <c r="L6382" s="184"/>
      <c r="M6382" s="184"/>
      <c r="N6382" s="183"/>
    </row>
    <row r="6383" spans="1:14" x14ac:dyDescent="0.25">
      <c r="A6383"/>
      <c r="B6383"/>
      <c r="C6383"/>
      <c r="D6383"/>
      <c r="E6383"/>
      <c r="F6383"/>
      <c r="G6383"/>
      <c r="H6383"/>
      <c r="I6383"/>
      <c r="J6383" s="183"/>
      <c r="K6383"/>
      <c r="L6383" s="184"/>
      <c r="M6383" s="184"/>
      <c r="N6383" s="183"/>
    </row>
    <row r="6384" spans="1:14" x14ac:dyDescent="0.25">
      <c r="A6384"/>
      <c r="B6384"/>
      <c r="C6384"/>
      <c r="D6384"/>
      <c r="E6384"/>
      <c r="F6384"/>
      <c r="G6384"/>
      <c r="H6384"/>
      <c r="I6384"/>
      <c r="J6384" s="183"/>
      <c r="K6384"/>
      <c r="L6384" s="184"/>
      <c r="M6384" s="184"/>
      <c r="N6384" s="183"/>
    </row>
    <row r="6385" spans="1:14" x14ac:dyDescent="0.25">
      <c r="A6385"/>
      <c r="B6385"/>
      <c r="C6385"/>
      <c r="D6385"/>
      <c r="E6385"/>
      <c r="F6385"/>
      <c r="G6385"/>
      <c r="H6385"/>
      <c r="I6385"/>
      <c r="J6385" s="183"/>
      <c r="K6385"/>
      <c r="L6385" s="184"/>
      <c r="M6385" s="184"/>
      <c r="N6385" s="183"/>
    </row>
    <row r="6386" spans="1:14" x14ac:dyDescent="0.25">
      <c r="A6386"/>
      <c r="B6386"/>
      <c r="C6386"/>
      <c r="D6386"/>
      <c r="E6386"/>
      <c r="F6386"/>
      <c r="G6386"/>
      <c r="H6386"/>
      <c r="I6386"/>
      <c r="J6386" s="183"/>
      <c r="K6386"/>
      <c r="L6386" s="184"/>
      <c r="M6386" s="184"/>
      <c r="N6386" s="183"/>
    </row>
    <row r="6387" spans="1:14" x14ac:dyDescent="0.25">
      <c r="A6387"/>
      <c r="B6387"/>
      <c r="C6387"/>
      <c r="D6387"/>
      <c r="E6387"/>
      <c r="F6387"/>
      <c r="G6387"/>
      <c r="H6387"/>
      <c r="I6387"/>
      <c r="J6387" s="183"/>
      <c r="K6387"/>
      <c r="L6387" s="184"/>
      <c r="M6387" s="184"/>
      <c r="N6387" s="183"/>
    </row>
    <row r="6388" spans="1:14" x14ac:dyDescent="0.25">
      <c r="A6388"/>
      <c r="B6388"/>
      <c r="C6388"/>
      <c r="D6388"/>
      <c r="E6388"/>
      <c r="F6388"/>
      <c r="G6388"/>
      <c r="H6388"/>
      <c r="I6388"/>
      <c r="J6388" s="183"/>
      <c r="K6388"/>
      <c r="L6388" s="184"/>
      <c r="M6388" s="184"/>
      <c r="N6388" s="183"/>
    </row>
    <row r="6389" spans="1:14" x14ac:dyDescent="0.25">
      <c r="A6389"/>
      <c r="B6389"/>
      <c r="C6389"/>
      <c r="D6389"/>
      <c r="E6389"/>
      <c r="F6389"/>
      <c r="G6389"/>
      <c r="H6389"/>
      <c r="I6389"/>
      <c r="J6389" s="183"/>
      <c r="K6389"/>
      <c r="L6389" s="184"/>
      <c r="M6389" s="184"/>
      <c r="N6389" s="183"/>
    </row>
    <row r="6390" spans="1:14" x14ac:dyDescent="0.25">
      <c r="A6390"/>
      <c r="B6390"/>
      <c r="C6390"/>
      <c r="D6390"/>
      <c r="E6390"/>
      <c r="F6390"/>
      <c r="G6390"/>
      <c r="H6390"/>
      <c r="I6390"/>
      <c r="J6390" s="183"/>
      <c r="K6390"/>
      <c r="L6390" s="184"/>
      <c r="M6390" s="184"/>
      <c r="N6390" s="183"/>
    </row>
    <row r="6391" spans="1:14" x14ac:dyDescent="0.25">
      <c r="A6391"/>
      <c r="B6391"/>
      <c r="C6391"/>
      <c r="D6391"/>
      <c r="E6391"/>
      <c r="F6391"/>
      <c r="G6391"/>
      <c r="H6391"/>
      <c r="I6391"/>
      <c r="J6391" s="183"/>
      <c r="K6391"/>
      <c r="L6391" s="184"/>
      <c r="M6391" s="184"/>
      <c r="N6391" s="183"/>
    </row>
    <row r="6392" spans="1:14" x14ac:dyDescent="0.25">
      <c r="A6392"/>
      <c r="B6392"/>
      <c r="C6392"/>
      <c r="D6392"/>
      <c r="E6392"/>
      <c r="F6392"/>
      <c r="G6392"/>
      <c r="H6392"/>
      <c r="I6392"/>
      <c r="J6392" s="183"/>
      <c r="K6392"/>
      <c r="L6392" s="184"/>
      <c r="M6392" s="184"/>
      <c r="N6392" s="183"/>
    </row>
    <row r="6393" spans="1:14" x14ac:dyDescent="0.25">
      <c r="A6393"/>
      <c r="B6393"/>
      <c r="C6393"/>
      <c r="D6393"/>
      <c r="E6393"/>
      <c r="F6393"/>
      <c r="G6393"/>
      <c r="H6393"/>
      <c r="I6393"/>
      <c r="J6393" s="183"/>
      <c r="K6393"/>
      <c r="L6393" s="184"/>
      <c r="M6393" s="184"/>
      <c r="N6393" s="183"/>
    </row>
    <row r="6394" spans="1:14" x14ac:dyDescent="0.25">
      <c r="A6394"/>
      <c r="B6394"/>
      <c r="C6394"/>
      <c r="D6394"/>
      <c r="E6394"/>
      <c r="F6394"/>
      <c r="G6394"/>
      <c r="H6394"/>
      <c r="I6394"/>
      <c r="J6394" s="183"/>
      <c r="K6394"/>
      <c r="L6394" s="184"/>
      <c r="M6394" s="184"/>
      <c r="N6394" s="183"/>
    </row>
    <row r="6395" spans="1:14" x14ac:dyDescent="0.25">
      <c r="A6395"/>
      <c r="B6395"/>
      <c r="C6395"/>
      <c r="D6395"/>
      <c r="E6395"/>
      <c r="F6395"/>
      <c r="G6395"/>
      <c r="H6395"/>
      <c r="I6395"/>
      <c r="J6395" s="183"/>
      <c r="K6395"/>
      <c r="L6395" s="184"/>
      <c r="M6395" s="184"/>
      <c r="N6395" s="183"/>
    </row>
    <row r="6396" spans="1:14" x14ac:dyDescent="0.25">
      <c r="A6396"/>
      <c r="B6396"/>
      <c r="C6396"/>
      <c r="D6396"/>
      <c r="E6396"/>
      <c r="F6396"/>
      <c r="G6396"/>
      <c r="H6396"/>
      <c r="I6396"/>
      <c r="J6396" s="183"/>
      <c r="K6396"/>
      <c r="L6396" s="184"/>
      <c r="M6396" s="184"/>
      <c r="N6396" s="183"/>
    </row>
    <row r="6397" spans="1:14" x14ac:dyDescent="0.25">
      <c r="A6397"/>
      <c r="B6397"/>
      <c r="C6397"/>
      <c r="D6397"/>
      <c r="E6397"/>
      <c r="F6397"/>
      <c r="G6397"/>
      <c r="H6397"/>
      <c r="I6397"/>
      <c r="J6397" s="183"/>
      <c r="K6397"/>
      <c r="L6397" s="184"/>
      <c r="M6397" s="184"/>
      <c r="N6397" s="183"/>
    </row>
    <row r="6398" spans="1:14" x14ac:dyDescent="0.25">
      <c r="A6398"/>
      <c r="B6398"/>
      <c r="C6398"/>
      <c r="D6398"/>
      <c r="E6398"/>
      <c r="F6398"/>
      <c r="G6398"/>
      <c r="H6398"/>
      <c r="I6398"/>
      <c r="J6398" s="183"/>
      <c r="K6398"/>
      <c r="L6398" s="184"/>
      <c r="M6398" s="184"/>
      <c r="N6398" s="183"/>
    </row>
    <row r="6399" spans="1:14" x14ac:dyDescent="0.25">
      <c r="A6399"/>
      <c r="B6399"/>
      <c r="C6399"/>
      <c r="D6399"/>
      <c r="E6399"/>
      <c r="F6399"/>
      <c r="G6399"/>
      <c r="H6399"/>
      <c r="I6399"/>
      <c r="J6399" s="183"/>
      <c r="K6399"/>
      <c r="L6399" s="184"/>
      <c r="M6399" s="184"/>
      <c r="N6399" s="183"/>
    </row>
    <row r="6400" spans="1:14" x14ac:dyDescent="0.25">
      <c r="A6400"/>
      <c r="B6400"/>
      <c r="C6400"/>
      <c r="D6400"/>
      <c r="E6400"/>
      <c r="F6400"/>
      <c r="G6400"/>
      <c r="H6400"/>
      <c r="I6400"/>
      <c r="J6400" s="183"/>
      <c r="K6400"/>
      <c r="L6400" s="184"/>
      <c r="M6400" s="184"/>
      <c r="N6400" s="183"/>
    </row>
    <row r="6401" spans="1:14" x14ac:dyDescent="0.25">
      <c r="A6401"/>
      <c r="B6401"/>
      <c r="C6401"/>
      <c r="D6401"/>
      <c r="E6401"/>
      <c r="F6401"/>
      <c r="G6401"/>
      <c r="H6401"/>
      <c r="I6401"/>
      <c r="J6401" s="183"/>
      <c r="K6401"/>
      <c r="L6401" s="184"/>
      <c r="M6401" s="184"/>
      <c r="N6401" s="183"/>
    </row>
    <row r="6402" spans="1:14" x14ac:dyDescent="0.25">
      <c r="A6402"/>
      <c r="B6402"/>
      <c r="C6402"/>
      <c r="D6402"/>
      <c r="E6402"/>
      <c r="F6402"/>
      <c r="G6402"/>
      <c r="H6402"/>
      <c r="I6402"/>
      <c r="J6402" s="183"/>
      <c r="K6402"/>
      <c r="L6402" s="184"/>
      <c r="M6402" s="184"/>
      <c r="N6402" s="183"/>
    </row>
    <row r="6403" spans="1:14" x14ac:dyDescent="0.25">
      <c r="A6403"/>
      <c r="B6403"/>
      <c r="C6403"/>
      <c r="D6403"/>
      <c r="E6403"/>
      <c r="F6403"/>
      <c r="G6403"/>
      <c r="H6403"/>
      <c r="I6403"/>
      <c r="J6403" s="183"/>
      <c r="K6403"/>
      <c r="L6403" s="184"/>
      <c r="M6403" s="184"/>
      <c r="N6403" s="183"/>
    </row>
    <row r="6404" spans="1:14" x14ac:dyDescent="0.25">
      <c r="A6404"/>
      <c r="B6404"/>
      <c r="C6404"/>
      <c r="D6404"/>
      <c r="E6404"/>
      <c r="F6404"/>
      <c r="G6404"/>
      <c r="H6404"/>
      <c r="I6404"/>
      <c r="J6404" s="183"/>
      <c r="K6404"/>
      <c r="L6404" s="184"/>
      <c r="M6404" s="184"/>
      <c r="N6404" s="183"/>
    </row>
    <row r="6405" spans="1:14" x14ac:dyDescent="0.25">
      <c r="A6405"/>
      <c r="B6405"/>
      <c r="C6405"/>
      <c r="D6405"/>
      <c r="E6405"/>
      <c r="F6405"/>
      <c r="G6405"/>
      <c r="H6405"/>
      <c r="I6405"/>
      <c r="J6405" s="183"/>
      <c r="K6405"/>
      <c r="L6405" s="184"/>
      <c r="M6405" s="184"/>
      <c r="N6405" s="183"/>
    </row>
    <row r="6406" spans="1:14" x14ac:dyDescent="0.25">
      <c r="A6406"/>
      <c r="B6406"/>
      <c r="C6406"/>
      <c r="D6406"/>
      <c r="E6406"/>
      <c r="F6406"/>
      <c r="G6406"/>
      <c r="H6406"/>
      <c r="I6406"/>
      <c r="J6406" s="183"/>
      <c r="K6406"/>
      <c r="L6406" s="184"/>
      <c r="M6406" s="184"/>
      <c r="N6406" s="183"/>
    </row>
    <row r="6407" spans="1:14" x14ac:dyDescent="0.25">
      <c r="A6407"/>
      <c r="B6407"/>
      <c r="C6407"/>
      <c r="D6407"/>
      <c r="E6407"/>
      <c r="F6407"/>
      <c r="G6407"/>
      <c r="H6407"/>
      <c r="I6407"/>
      <c r="J6407" s="183"/>
      <c r="K6407"/>
      <c r="L6407" s="184"/>
      <c r="M6407" s="184"/>
      <c r="N6407" s="183"/>
    </row>
    <row r="6408" spans="1:14" x14ac:dyDescent="0.25">
      <c r="A6408"/>
      <c r="B6408"/>
      <c r="C6408"/>
      <c r="D6408"/>
      <c r="E6408"/>
      <c r="F6408"/>
      <c r="G6408"/>
      <c r="H6408"/>
      <c r="I6408"/>
      <c r="J6408" s="183"/>
      <c r="K6408"/>
      <c r="L6408" s="184"/>
      <c r="M6408" s="184"/>
      <c r="N6408" s="183"/>
    </row>
    <row r="6409" spans="1:14" x14ac:dyDescent="0.25">
      <c r="A6409"/>
      <c r="B6409"/>
      <c r="C6409"/>
      <c r="D6409"/>
      <c r="E6409"/>
      <c r="F6409"/>
      <c r="G6409"/>
      <c r="H6409"/>
      <c r="I6409"/>
      <c r="J6409" s="183"/>
      <c r="K6409"/>
      <c r="L6409" s="184"/>
      <c r="M6409" s="184"/>
      <c r="N6409" s="183"/>
    </row>
    <row r="6410" spans="1:14" x14ac:dyDescent="0.25">
      <c r="A6410"/>
      <c r="B6410"/>
      <c r="C6410"/>
      <c r="D6410"/>
      <c r="E6410"/>
      <c r="F6410"/>
      <c r="G6410"/>
      <c r="H6410"/>
      <c r="I6410"/>
      <c r="J6410" s="183"/>
      <c r="K6410"/>
      <c r="L6410" s="184"/>
      <c r="M6410" s="184"/>
      <c r="N6410" s="183"/>
    </row>
    <row r="6411" spans="1:14" x14ac:dyDescent="0.25">
      <c r="A6411"/>
      <c r="B6411"/>
      <c r="C6411"/>
      <c r="D6411"/>
      <c r="E6411"/>
      <c r="F6411"/>
      <c r="G6411"/>
      <c r="H6411"/>
      <c r="I6411"/>
      <c r="J6411" s="183"/>
      <c r="K6411"/>
      <c r="L6411" s="184"/>
      <c r="M6411" s="184"/>
      <c r="N6411" s="183"/>
    </row>
    <row r="6412" spans="1:14" x14ac:dyDescent="0.25">
      <c r="A6412"/>
      <c r="B6412"/>
      <c r="C6412"/>
      <c r="D6412"/>
      <c r="E6412"/>
      <c r="F6412"/>
      <c r="G6412"/>
      <c r="H6412"/>
      <c r="I6412"/>
      <c r="J6412" s="183"/>
      <c r="K6412"/>
      <c r="L6412" s="184"/>
      <c r="M6412" s="184"/>
      <c r="N6412" s="183"/>
    </row>
    <row r="6413" spans="1:14" x14ac:dyDescent="0.25">
      <c r="A6413"/>
      <c r="B6413"/>
      <c r="C6413"/>
      <c r="D6413"/>
      <c r="E6413"/>
      <c r="F6413"/>
      <c r="G6413"/>
      <c r="H6413"/>
      <c r="I6413"/>
      <c r="J6413" s="183"/>
      <c r="K6413"/>
      <c r="L6413" s="184"/>
      <c r="M6413" s="184"/>
      <c r="N6413" s="183"/>
    </row>
    <row r="6414" spans="1:14" x14ac:dyDescent="0.25">
      <c r="A6414"/>
      <c r="B6414"/>
      <c r="C6414"/>
      <c r="D6414"/>
      <c r="E6414"/>
      <c r="F6414"/>
      <c r="G6414"/>
      <c r="H6414"/>
      <c r="I6414"/>
      <c r="J6414" s="183"/>
      <c r="K6414"/>
      <c r="L6414" s="184"/>
      <c r="M6414" s="184"/>
      <c r="N6414" s="183"/>
    </row>
    <row r="6415" spans="1:14" x14ac:dyDescent="0.25">
      <c r="A6415"/>
      <c r="B6415"/>
      <c r="C6415"/>
      <c r="D6415"/>
      <c r="E6415"/>
      <c r="F6415"/>
      <c r="G6415"/>
      <c r="H6415"/>
      <c r="I6415"/>
      <c r="J6415" s="183"/>
      <c r="K6415"/>
      <c r="L6415" s="184"/>
      <c r="M6415" s="184"/>
      <c r="N6415" s="183"/>
    </row>
    <row r="6416" spans="1:14" x14ac:dyDescent="0.25">
      <c r="A6416"/>
      <c r="B6416"/>
      <c r="C6416"/>
      <c r="D6416"/>
      <c r="E6416"/>
      <c r="F6416"/>
      <c r="G6416"/>
      <c r="H6416"/>
      <c r="I6416"/>
      <c r="J6416" s="183"/>
      <c r="K6416"/>
      <c r="L6416" s="184"/>
      <c r="M6416" s="184"/>
      <c r="N6416" s="183"/>
    </row>
    <row r="6417" spans="1:14" x14ac:dyDescent="0.25">
      <c r="A6417"/>
      <c r="B6417"/>
      <c r="C6417"/>
      <c r="D6417"/>
      <c r="E6417"/>
      <c r="F6417"/>
      <c r="G6417"/>
      <c r="H6417"/>
      <c r="I6417"/>
      <c r="J6417" s="183"/>
      <c r="K6417"/>
      <c r="L6417" s="184"/>
      <c r="M6417" s="184"/>
      <c r="N6417" s="183"/>
    </row>
    <row r="6418" spans="1:14" x14ac:dyDescent="0.25">
      <c r="A6418"/>
      <c r="B6418"/>
      <c r="C6418"/>
      <c r="D6418"/>
      <c r="E6418"/>
      <c r="F6418"/>
      <c r="G6418"/>
      <c r="H6418"/>
      <c r="I6418"/>
      <c r="J6418" s="183"/>
      <c r="K6418"/>
      <c r="L6418" s="184"/>
      <c r="M6418" s="184"/>
      <c r="N6418" s="183"/>
    </row>
    <row r="6419" spans="1:14" x14ac:dyDescent="0.25">
      <c r="A6419"/>
      <c r="B6419"/>
      <c r="C6419"/>
      <c r="D6419"/>
      <c r="E6419"/>
      <c r="F6419"/>
      <c r="G6419"/>
      <c r="H6419"/>
      <c r="I6419"/>
      <c r="J6419" s="183"/>
      <c r="K6419"/>
      <c r="L6419" s="184"/>
      <c r="M6419" s="184"/>
      <c r="N6419" s="183"/>
    </row>
    <row r="6420" spans="1:14" x14ac:dyDescent="0.25">
      <c r="A6420"/>
      <c r="B6420"/>
      <c r="C6420"/>
      <c r="D6420"/>
      <c r="E6420"/>
      <c r="F6420"/>
      <c r="G6420"/>
      <c r="H6420"/>
      <c r="I6420"/>
      <c r="J6420" s="183"/>
      <c r="K6420"/>
      <c r="L6420" s="184"/>
      <c r="M6420" s="184"/>
      <c r="N6420" s="183"/>
    </row>
    <row r="6421" spans="1:14" x14ac:dyDescent="0.25">
      <c r="A6421"/>
      <c r="B6421"/>
      <c r="C6421"/>
      <c r="D6421"/>
      <c r="E6421"/>
      <c r="F6421"/>
      <c r="G6421"/>
      <c r="H6421"/>
      <c r="I6421"/>
      <c r="J6421" s="183"/>
      <c r="K6421"/>
      <c r="L6421" s="184"/>
      <c r="M6421" s="184"/>
      <c r="N6421" s="183"/>
    </row>
    <row r="6422" spans="1:14" x14ac:dyDescent="0.25">
      <c r="A6422"/>
      <c r="B6422"/>
      <c r="C6422"/>
      <c r="D6422"/>
      <c r="E6422"/>
      <c r="F6422"/>
      <c r="G6422"/>
      <c r="H6422"/>
      <c r="I6422"/>
      <c r="J6422" s="183"/>
      <c r="K6422"/>
      <c r="L6422" s="184"/>
      <c r="M6422" s="184"/>
      <c r="N6422" s="183"/>
    </row>
    <row r="6423" spans="1:14" x14ac:dyDescent="0.25">
      <c r="A6423"/>
      <c r="B6423"/>
      <c r="C6423"/>
      <c r="D6423"/>
      <c r="E6423"/>
      <c r="F6423"/>
      <c r="G6423"/>
      <c r="H6423"/>
      <c r="I6423"/>
      <c r="J6423" s="183"/>
      <c r="K6423"/>
      <c r="L6423" s="184"/>
      <c r="M6423" s="184"/>
      <c r="N6423" s="183"/>
    </row>
    <row r="6424" spans="1:14" x14ac:dyDescent="0.25">
      <c r="A6424"/>
      <c r="B6424"/>
      <c r="C6424"/>
      <c r="D6424"/>
      <c r="E6424"/>
      <c r="F6424"/>
      <c r="G6424"/>
      <c r="H6424"/>
      <c r="I6424"/>
      <c r="J6424" s="183"/>
      <c r="K6424"/>
      <c r="L6424" s="184"/>
      <c r="M6424" s="184"/>
      <c r="N6424" s="183"/>
    </row>
    <row r="6425" spans="1:14" x14ac:dyDescent="0.25">
      <c r="A6425"/>
      <c r="B6425"/>
      <c r="C6425"/>
      <c r="D6425"/>
      <c r="E6425"/>
      <c r="F6425"/>
      <c r="G6425"/>
      <c r="H6425"/>
      <c r="I6425"/>
      <c r="J6425" s="183"/>
      <c r="K6425"/>
      <c r="L6425" s="184"/>
      <c r="M6425" s="184"/>
      <c r="N6425" s="183"/>
    </row>
    <row r="6426" spans="1:14" x14ac:dyDescent="0.25">
      <c r="A6426"/>
      <c r="B6426"/>
      <c r="C6426"/>
      <c r="D6426"/>
      <c r="E6426"/>
      <c r="F6426"/>
      <c r="G6426"/>
      <c r="H6426"/>
      <c r="I6426"/>
      <c r="J6426" s="183"/>
      <c r="K6426"/>
      <c r="L6426" s="184"/>
      <c r="M6426" s="184"/>
      <c r="N6426" s="183"/>
    </row>
    <row r="6427" spans="1:14" x14ac:dyDescent="0.25">
      <c r="A6427"/>
      <c r="B6427"/>
      <c r="C6427"/>
      <c r="D6427"/>
      <c r="E6427"/>
      <c r="F6427"/>
      <c r="G6427"/>
      <c r="H6427"/>
      <c r="I6427"/>
      <c r="J6427" s="183"/>
      <c r="K6427"/>
      <c r="L6427" s="184"/>
      <c r="M6427" s="184"/>
      <c r="N6427" s="183"/>
    </row>
    <row r="6428" spans="1:14" x14ac:dyDescent="0.25">
      <c r="A6428"/>
      <c r="B6428"/>
      <c r="C6428"/>
      <c r="D6428"/>
      <c r="E6428"/>
      <c r="F6428"/>
      <c r="G6428"/>
      <c r="H6428"/>
      <c r="I6428"/>
      <c r="J6428" s="183"/>
      <c r="K6428"/>
      <c r="L6428" s="184"/>
      <c r="M6428" s="184"/>
      <c r="N6428" s="183"/>
    </row>
    <row r="6429" spans="1:14" x14ac:dyDescent="0.25">
      <c r="A6429"/>
      <c r="B6429"/>
      <c r="C6429"/>
      <c r="D6429"/>
      <c r="E6429"/>
      <c r="F6429"/>
      <c r="G6429"/>
      <c r="H6429"/>
      <c r="I6429"/>
      <c r="J6429" s="183"/>
      <c r="K6429"/>
      <c r="L6429" s="184"/>
      <c r="M6429" s="184"/>
      <c r="N6429" s="183"/>
    </row>
    <row r="6430" spans="1:14" x14ac:dyDescent="0.25">
      <c r="A6430"/>
      <c r="B6430"/>
      <c r="C6430"/>
      <c r="D6430"/>
      <c r="E6430"/>
      <c r="F6430"/>
      <c r="G6430"/>
      <c r="H6430"/>
      <c r="I6430"/>
      <c r="J6430" s="183"/>
      <c r="K6430"/>
      <c r="L6430" s="184"/>
      <c r="M6430" s="184"/>
      <c r="N6430" s="183"/>
    </row>
    <row r="6431" spans="1:14" x14ac:dyDescent="0.25">
      <c r="A6431"/>
      <c r="B6431"/>
      <c r="C6431"/>
      <c r="D6431"/>
      <c r="E6431"/>
      <c r="F6431"/>
      <c r="G6431"/>
      <c r="H6431"/>
      <c r="I6431"/>
      <c r="J6431" s="183"/>
      <c r="K6431"/>
      <c r="L6431" s="184"/>
      <c r="M6431" s="184"/>
      <c r="N6431" s="183"/>
    </row>
    <row r="6432" spans="1:14" x14ac:dyDescent="0.25">
      <c r="A6432"/>
      <c r="B6432"/>
      <c r="C6432"/>
      <c r="D6432"/>
      <c r="E6432"/>
      <c r="F6432"/>
      <c r="G6432"/>
      <c r="H6432"/>
      <c r="I6432"/>
      <c r="J6432" s="183"/>
      <c r="K6432"/>
      <c r="L6432" s="184"/>
      <c r="M6432" s="184"/>
      <c r="N6432" s="183"/>
    </row>
    <row r="6433" spans="1:14" x14ac:dyDescent="0.25">
      <c r="A6433"/>
      <c r="B6433"/>
      <c r="C6433"/>
      <c r="D6433"/>
      <c r="E6433"/>
      <c r="F6433"/>
      <c r="G6433"/>
      <c r="H6433"/>
      <c r="I6433"/>
      <c r="J6433" s="183"/>
      <c r="K6433"/>
      <c r="L6433" s="184"/>
      <c r="M6433" s="184"/>
      <c r="N6433" s="183"/>
    </row>
    <row r="6434" spans="1:14" x14ac:dyDescent="0.25">
      <c r="A6434"/>
      <c r="B6434"/>
      <c r="C6434"/>
      <c r="D6434"/>
      <c r="E6434"/>
      <c r="F6434"/>
      <c r="G6434"/>
      <c r="H6434"/>
      <c r="I6434"/>
      <c r="J6434" s="183"/>
      <c r="K6434"/>
      <c r="L6434" s="184"/>
      <c r="M6434" s="184"/>
      <c r="N6434" s="183"/>
    </row>
    <row r="6435" spans="1:14" x14ac:dyDescent="0.25">
      <c r="A6435"/>
      <c r="B6435"/>
      <c r="C6435"/>
      <c r="D6435"/>
      <c r="E6435"/>
      <c r="F6435"/>
      <c r="G6435"/>
      <c r="H6435"/>
      <c r="I6435"/>
      <c r="J6435" s="183"/>
      <c r="K6435"/>
      <c r="L6435" s="184"/>
      <c r="M6435" s="184"/>
      <c r="N6435" s="183"/>
    </row>
    <row r="6436" spans="1:14" x14ac:dyDescent="0.25">
      <c r="A6436"/>
      <c r="B6436"/>
      <c r="C6436"/>
      <c r="D6436"/>
      <c r="E6436"/>
      <c r="F6436"/>
      <c r="G6436"/>
      <c r="H6436"/>
      <c r="I6436"/>
      <c r="J6436" s="183"/>
      <c r="K6436"/>
      <c r="L6436" s="184"/>
      <c r="M6436" s="184"/>
      <c r="N6436" s="183"/>
    </row>
    <row r="6437" spans="1:14" x14ac:dyDescent="0.25">
      <c r="A6437"/>
      <c r="B6437"/>
      <c r="C6437"/>
      <c r="D6437"/>
      <c r="E6437"/>
      <c r="F6437"/>
      <c r="G6437"/>
      <c r="H6437"/>
      <c r="I6437"/>
      <c r="J6437" s="183"/>
      <c r="K6437"/>
      <c r="L6437" s="184"/>
      <c r="M6437" s="184"/>
      <c r="N6437" s="183"/>
    </row>
    <row r="6438" spans="1:14" x14ac:dyDescent="0.25">
      <c r="A6438"/>
      <c r="B6438"/>
      <c r="C6438"/>
      <c r="D6438"/>
      <c r="E6438"/>
      <c r="F6438"/>
      <c r="G6438"/>
      <c r="H6438"/>
      <c r="I6438"/>
      <c r="J6438" s="183"/>
      <c r="K6438"/>
      <c r="L6438" s="184"/>
      <c r="M6438" s="184"/>
      <c r="N6438" s="183"/>
    </row>
    <row r="6439" spans="1:14" x14ac:dyDescent="0.25">
      <c r="A6439"/>
      <c r="B6439"/>
      <c r="C6439"/>
      <c r="D6439"/>
      <c r="E6439"/>
      <c r="F6439"/>
      <c r="G6439"/>
      <c r="H6439"/>
      <c r="I6439"/>
      <c r="J6439" s="183"/>
      <c r="K6439"/>
      <c r="L6439" s="184"/>
      <c r="M6439" s="184"/>
      <c r="N6439" s="183"/>
    </row>
    <row r="6440" spans="1:14" x14ac:dyDescent="0.25">
      <c r="A6440"/>
      <c r="B6440"/>
      <c r="C6440"/>
      <c r="D6440"/>
      <c r="E6440"/>
      <c r="F6440"/>
      <c r="G6440"/>
      <c r="H6440"/>
      <c r="I6440"/>
      <c r="J6440" s="183"/>
      <c r="K6440"/>
      <c r="L6440" s="184"/>
      <c r="M6440" s="184"/>
      <c r="N6440" s="183"/>
    </row>
    <row r="6441" spans="1:14" x14ac:dyDescent="0.25">
      <c r="A6441"/>
      <c r="B6441"/>
      <c r="C6441"/>
      <c r="D6441"/>
      <c r="E6441"/>
      <c r="F6441"/>
      <c r="G6441"/>
      <c r="H6441"/>
      <c r="I6441"/>
      <c r="J6441" s="183"/>
      <c r="K6441"/>
      <c r="L6441" s="184"/>
      <c r="M6441" s="184"/>
      <c r="N6441" s="183"/>
    </row>
    <row r="6442" spans="1:14" x14ac:dyDescent="0.25">
      <c r="A6442"/>
      <c r="B6442"/>
      <c r="C6442"/>
      <c r="D6442"/>
      <c r="E6442"/>
      <c r="F6442"/>
      <c r="G6442"/>
      <c r="H6442"/>
      <c r="I6442"/>
      <c r="J6442" s="183"/>
      <c r="K6442"/>
      <c r="L6442" s="184"/>
      <c r="M6442" s="184"/>
      <c r="N6442" s="183"/>
    </row>
    <row r="6443" spans="1:14" x14ac:dyDescent="0.25">
      <c r="A6443"/>
      <c r="B6443"/>
      <c r="C6443"/>
      <c r="D6443"/>
      <c r="E6443"/>
      <c r="F6443"/>
      <c r="G6443"/>
      <c r="H6443"/>
      <c r="I6443"/>
      <c r="J6443" s="183"/>
      <c r="K6443"/>
      <c r="L6443" s="184"/>
      <c r="M6443" s="184"/>
      <c r="N6443" s="183"/>
    </row>
    <row r="6444" spans="1:14" x14ac:dyDescent="0.25">
      <c r="A6444"/>
      <c r="B6444"/>
      <c r="C6444"/>
      <c r="D6444"/>
      <c r="E6444"/>
      <c r="F6444"/>
      <c r="G6444"/>
      <c r="H6444"/>
      <c r="I6444"/>
      <c r="J6444" s="183"/>
      <c r="K6444"/>
      <c r="L6444" s="184"/>
      <c r="M6444" s="184"/>
      <c r="N6444" s="183"/>
    </row>
    <row r="6445" spans="1:14" x14ac:dyDescent="0.25">
      <c r="A6445"/>
      <c r="B6445"/>
      <c r="C6445"/>
      <c r="D6445"/>
      <c r="E6445"/>
      <c r="F6445"/>
      <c r="G6445"/>
      <c r="H6445"/>
      <c r="I6445"/>
      <c r="J6445" s="183"/>
      <c r="K6445"/>
      <c r="L6445" s="184"/>
      <c r="M6445" s="184"/>
      <c r="N6445" s="183"/>
    </row>
    <row r="6446" spans="1:14" x14ac:dyDescent="0.25">
      <c r="A6446"/>
      <c r="B6446"/>
      <c r="C6446"/>
      <c r="D6446"/>
      <c r="E6446"/>
      <c r="F6446"/>
      <c r="G6446"/>
      <c r="H6446"/>
      <c r="I6446"/>
      <c r="J6446" s="183"/>
      <c r="K6446"/>
      <c r="L6446" s="184"/>
      <c r="M6446" s="184"/>
      <c r="N6446" s="183"/>
    </row>
    <row r="6447" spans="1:14" x14ac:dyDescent="0.25">
      <c r="A6447"/>
      <c r="B6447"/>
      <c r="C6447"/>
      <c r="D6447"/>
      <c r="E6447"/>
      <c r="F6447"/>
      <c r="G6447"/>
      <c r="H6447"/>
      <c r="I6447"/>
      <c r="J6447" s="183"/>
      <c r="K6447"/>
      <c r="L6447" s="184"/>
      <c r="M6447" s="184"/>
      <c r="N6447" s="183"/>
    </row>
    <row r="6448" spans="1:14" x14ac:dyDescent="0.25">
      <c r="A6448"/>
      <c r="B6448"/>
      <c r="C6448"/>
      <c r="D6448"/>
      <c r="E6448"/>
      <c r="F6448"/>
      <c r="G6448"/>
      <c r="H6448"/>
      <c r="I6448"/>
      <c r="J6448" s="183"/>
      <c r="K6448"/>
      <c r="L6448" s="184"/>
      <c r="M6448" s="184"/>
      <c r="N6448" s="183"/>
    </row>
    <row r="6449" spans="1:14" x14ac:dyDescent="0.25">
      <c r="A6449"/>
      <c r="B6449"/>
      <c r="C6449"/>
      <c r="D6449"/>
      <c r="E6449"/>
      <c r="F6449"/>
      <c r="G6449"/>
      <c r="H6449"/>
      <c r="I6449"/>
      <c r="J6449" s="183"/>
      <c r="K6449"/>
      <c r="L6449" s="184"/>
      <c r="M6449" s="184"/>
      <c r="N6449" s="183"/>
    </row>
    <row r="6450" spans="1:14" x14ac:dyDescent="0.25">
      <c r="A6450"/>
      <c r="B6450"/>
      <c r="C6450"/>
      <c r="D6450"/>
      <c r="E6450"/>
      <c r="F6450"/>
      <c r="G6450"/>
      <c r="H6450"/>
      <c r="I6450"/>
      <c r="J6450" s="183"/>
      <c r="K6450"/>
      <c r="L6450" s="184"/>
      <c r="M6450" s="184"/>
      <c r="N6450" s="183"/>
    </row>
    <row r="6451" spans="1:14" x14ac:dyDescent="0.25">
      <c r="A6451"/>
      <c r="B6451"/>
      <c r="C6451"/>
      <c r="D6451"/>
      <c r="E6451"/>
      <c r="F6451"/>
      <c r="G6451"/>
      <c r="H6451"/>
      <c r="I6451"/>
      <c r="J6451" s="183"/>
      <c r="K6451"/>
      <c r="L6451" s="184"/>
      <c r="M6451" s="184"/>
      <c r="N6451" s="183"/>
    </row>
    <row r="6452" spans="1:14" x14ac:dyDescent="0.25">
      <c r="A6452"/>
      <c r="B6452"/>
      <c r="C6452"/>
      <c r="D6452"/>
      <c r="E6452"/>
      <c r="F6452"/>
      <c r="G6452"/>
      <c r="H6452"/>
      <c r="I6452"/>
      <c r="J6452" s="183"/>
      <c r="K6452"/>
      <c r="L6452" s="184"/>
      <c r="M6452" s="184"/>
      <c r="N6452" s="183"/>
    </row>
    <row r="6453" spans="1:14" x14ac:dyDescent="0.25">
      <c r="A6453"/>
      <c r="B6453"/>
      <c r="C6453"/>
      <c r="D6453"/>
      <c r="E6453"/>
      <c r="F6453"/>
      <c r="G6453"/>
      <c r="H6453"/>
      <c r="I6453"/>
      <c r="J6453" s="183"/>
      <c r="K6453"/>
      <c r="L6453" s="184"/>
      <c r="M6453" s="184"/>
      <c r="N6453" s="183"/>
    </row>
    <row r="6454" spans="1:14" x14ac:dyDescent="0.25">
      <c r="A6454"/>
      <c r="B6454"/>
      <c r="C6454"/>
      <c r="D6454"/>
      <c r="E6454"/>
      <c r="F6454"/>
      <c r="G6454"/>
      <c r="H6454"/>
      <c r="I6454"/>
      <c r="J6454" s="183"/>
      <c r="K6454"/>
      <c r="L6454" s="184"/>
      <c r="M6454" s="184"/>
      <c r="N6454" s="183"/>
    </row>
    <row r="6455" spans="1:14" x14ac:dyDescent="0.25">
      <c r="A6455"/>
      <c r="B6455"/>
      <c r="C6455"/>
      <c r="D6455"/>
      <c r="E6455"/>
      <c r="F6455"/>
      <c r="G6455"/>
      <c r="H6455"/>
      <c r="I6455"/>
      <c r="J6455" s="183"/>
      <c r="K6455"/>
      <c r="L6455" s="184"/>
      <c r="M6455" s="184"/>
      <c r="N6455" s="183"/>
    </row>
    <row r="6456" spans="1:14" x14ac:dyDescent="0.25">
      <c r="A6456"/>
      <c r="B6456"/>
      <c r="C6456"/>
      <c r="D6456"/>
      <c r="E6456"/>
      <c r="F6456"/>
      <c r="G6456"/>
      <c r="H6456"/>
      <c r="I6456"/>
      <c r="J6456" s="183"/>
      <c r="K6456"/>
      <c r="L6456" s="184"/>
      <c r="M6456" s="184"/>
      <c r="N6456" s="183"/>
    </row>
    <row r="6457" spans="1:14" x14ac:dyDescent="0.25">
      <c r="A6457"/>
      <c r="B6457"/>
      <c r="C6457"/>
      <c r="D6457"/>
      <c r="E6457"/>
      <c r="F6457"/>
      <c r="G6457"/>
      <c r="H6457"/>
      <c r="I6457"/>
      <c r="J6457" s="183"/>
      <c r="K6457"/>
      <c r="L6457" s="184"/>
      <c r="M6457" s="184"/>
      <c r="N6457" s="183"/>
    </row>
    <row r="6458" spans="1:14" x14ac:dyDescent="0.25">
      <c r="A6458"/>
      <c r="B6458"/>
      <c r="C6458"/>
      <c r="D6458"/>
      <c r="E6458"/>
      <c r="F6458"/>
      <c r="G6458"/>
      <c r="H6458"/>
      <c r="I6458"/>
      <c r="J6458" s="183"/>
      <c r="K6458"/>
      <c r="L6458" s="184"/>
      <c r="M6458" s="184"/>
      <c r="N6458" s="183"/>
    </row>
    <row r="6459" spans="1:14" x14ac:dyDescent="0.25">
      <c r="A6459"/>
      <c r="B6459"/>
      <c r="C6459"/>
      <c r="D6459"/>
      <c r="E6459"/>
      <c r="F6459"/>
      <c r="G6459"/>
      <c r="H6459"/>
      <c r="I6459"/>
      <c r="J6459" s="183"/>
      <c r="K6459"/>
      <c r="L6459" s="184"/>
      <c r="M6459" s="184"/>
      <c r="N6459" s="183"/>
    </row>
    <row r="6460" spans="1:14" x14ac:dyDescent="0.25">
      <c r="A6460"/>
      <c r="B6460"/>
      <c r="C6460"/>
      <c r="D6460"/>
      <c r="E6460"/>
      <c r="F6460"/>
      <c r="G6460"/>
      <c r="H6460"/>
      <c r="I6460"/>
      <c r="J6460" s="183"/>
      <c r="K6460"/>
      <c r="L6460" s="184"/>
      <c r="M6460" s="184"/>
      <c r="N6460" s="183"/>
    </row>
    <row r="6461" spans="1:14" x14ac:dyDescent="0.25">
      <c r="A6461"/>
      <c r="B6461"/>
      <c r="C6461"/>
      <c r="D6461"/>
      <c r="E6461"/>
      <c r="F6461"/>
      <c r="G6461"/>
      <c r="H6461"/>
      <c r="I6461"/>
      <c r="J6461" s="183"/>
      <c r="K6461"/>
      <c r="L6461" s="184"/>
      <c r="M6461" s="184"/>
      <c r="N6461" s="183"/>
    </row>
    <row r="6462" spans="1:14" x14ac:dyDescent="0.25">
      <c r="A6462"/>
      <c r="B6462"/>
      <c r="C6462"/>
      <c r="D6462"/>
      <c r="E6462"/>
      <c r="F6462"/>
      <c r="G6462"/>
      <c r="H6462"/>
      <c r="I6462"/>
      <c r="J6462" s="183"/>
      <c r="K6462"/>
      <c r="L6462" s="184"/>
      <c r="M6462" s="184"/>
      <c r="N6462" s="183"/>
    </row>
    <row r="6463" spans="1:14" x14ac:dyDescent="0.25">
      <c r="A6463"/>
      <c r="B6463"/>
      <c r="C6463"/>
      <c r="D6463"/>
      <c r="E6463"/>
      <c r="F6463"/>
      <c r="G6463"/>
      <c r="H6463"/>
      <c r="I6463"/>
      <c r="J6463" s="183"/>
      <c r="K6463"/>
      <c r="L6463" s="184"/>
      <c r="M6463" s="184"/>
      <c r="N6463" s="183"/>
    </row>
    <row r="6464" spans="1:14" x14ac:dyDescent="0.25">
      <c r="A6464"/>
      <c r="B6464"/>
      <c r="C6464"/>
      <c r="D6464"/>
      <c r="E6464"/>
      <c r="F6464"/>
      <c r="G6464"/>
      <c r="H6464"/>
      <c r="I6464"/>
      <c r="J6464" s="183"/>
      <c r="K6464"/>
      <c r="L6464" s="184"/>
      <c r="M6464" s="184"/>
      <c r="N6464" s="183"/>
    </row>
    <row r="6465" spans="1:14" x14ac:dyDescent="0.25">
      <c r="A6465"/>
      <c r="B6465"/>
      <c r="C6465"/>
      <c r="D6465"/>
      <c r="E6465"/>
      <c r="F6465"/>
      <c r="G6465"/>
      <c r="H6465"/>
      <c r="I6465"/>
      <c r="J6465" s="183"/>
      <c r="K6465"/>
      <c r="L6465" s="184"/>
      <c r="M6465" s="184"/>
      <c r="N6465" s="183"/>
    </row>
    <row r="6466" spans="1:14" x14ac:dyDescent="0.25">
      <c r="A6466"/>
      <c r="B6466"/>
      <c r="C6466"/>
      <c r="D6466"/>
      <c r="E6466"/>
      <c r="F6466"/>
      <c r="G6466"/>
      <c r="H6466"/>
      <c r="I6466"/>
      <c r="J6466" s="183"/>
      <c r="K6466"/>
      <c r="L6466" s="184"/>
      <c r="M6466" s="184"/>
      <c r="N6466" s="183"/>
    </row>
    <row r="6467" spans="1:14" x14ac:dyDescent="0.25">
      <c r="A6467"/>
      <c r="B6467"/>
      <c r="C6467"/>
      <c r="D6467"/>
      <c r="E6467"/>
      <c r="F6467"/>
      <c r="G6467"/>
      <c r="H6467"/>
      <c r="I6467"/>
      <c r="J6467" s="183"/>
      <c r="K6467"/>
      <c r="L6467" s="184"/>
      <c r="M6467" s="184"/>
      <c r="N6467" s="183"/>
    </row>
    <row r="6468" spans="1:14" x14ac:dyDescent="0.25">
      <c r="A6468"/>
      <c r="B6468"/>
      <c r="C6468"/>
      <c r="D6468"/>
      <c r="E6468"/>
      <c r="F6468"/>
      <c r="G6468"/>
      <c r="H6468"/>
      <c r="I6468"/>
      <c r="J6468" s="183"/>
      <c r="K6468"/>
      <c r="L6468" s="184"/>
      <c r="M6468" s="184"/>
      <c r="N6468" s="183"/>
    </row>
    <row r="6469" spans="1:14" x14ac:dyDescent="0.25">
      <c r="A6469"/>
      <c r="B6469"/>
      <c r="C6469"/>
      <c r="D6469"/>
      <c r="E6469"/>
      <c r="F6469"/>
      <c r="G6469"/>
      <c r="H6469"/>
      <c r="I6469"/>
      <c r="J6469" s="183"/>
      <c r="K6469"/>
      <c r="L6469" s="184"/>
      <c r="M6469" s="184"/>
      <c r="N6469" s="183"/>
    </row>
    <row r="6470" spans="1:14" x14ac:dyDescent="0.25">
      <c r="A6470"/>
      <c r="B6470"/>
      <c r="C6470"/>
      <c r="D6470"/>
      <c r="E6470"/>
      <c r="F6470"/>
      <c r="G6470"/>
      <c r="H6470"/>
      <c r="I6470"/>
      <c r="J6470" s="183"/>
      <c r="K6470"/>
      <c r="L6470" s="184"/>
      <c r="M6470" s="184"/>
      <c r="N6470" s="183"/>
    </row>
    <row r="6471" spans="1:14" x14ac:dyDescent="0.25">
      <c r="A6471"/>
      <c r="B6471"/>
      <c r="C6471"/>
      <c r="D6471"/>
      <c r="E6471"/>
      <c r="F6471"/>
      <c r="G6471"/>
      <c r="H6471"/>
      <c r="I6471"/>
      <c r="J6471" s="183"/>
      <c r="K6471"/>
      <c r="L6471" s="184"/>
      <c r="M6471" s="184"/>
      <c r="N6471" s="183"/>
    </row>
    <row r="6472" spans="1:14" x14ac:dyDescent="0.25">
      <c r="A6472"/>
      <c r="B6472"/>
      <c r="C6472"/>
      <c r="D6472"/>
      <c r="E6472"/>
      <c r="F6472"/>
      <c r="G6472"/>
      <c r="H6472"/>
      <c r="I6472"/>
      <c r="J6472" s="183"/>
      <c r="K6472"/>
      <c r="L6472" s="184"/>
      <c r="M6472" s="184"/>
      <c r="N6472" s="183"/>
    </row>
    <row r="6473" spans="1:14" x14ac:dyDescent="0.25">
      <c r="A6473"/>
      <c r="B6473"/>
      <c r="C6473"/>
      <c r="D6473"/>
      <c r="E6473"/>
      <c r="F6473"/>
      <c r="G6473"/>
      <c r="H6473"/>
      <c r="I6473"/>
      <c r="J6473" s="183"/>
      <c r="K6473"/>
      <c r="L6473" s="184"/>
      <c r="M6473" s="184"/>
      <c r="N6473" s="183"/>
    </row>
    <row r="6474" spans="1:14" x14ac:dyDescent="0.25">
      <c r="A6474"/>
      <c r="B6474"/>
      <c r="C6474"/>
      <c r="D6474"/>
      <c r="E6474"/>
      <c r="F6474"/>
      <c r="G6474"/>
      <c r="H6474"/>
      <c r="I6474"/>
      <c r="J6474" s="183"/>
      <c r="K6474"/>
      <c r="L6474" s="184"/>
      <c r="M6474" s="184"/>
      <c r="N6474" s="183"/>
    </row>
    <row r="6475" spans="1:14" x14ac:dyDescent="0.25">
      <c r="A6475"/>
      <c r="B6475"/>
      <c r="C6475"/>
      <c r="D6475"/>
      <c r="E6475"/>
      <c r="F6475"/>
      <c r="G6475"/>
      <c r="H6475"/>
      <c r="I6475"/>
      <c r="J6475" s="183"/>
      <c r="K6475"/>
      <c r="L6475" s="184"/>
      <c r="M6475" s="184"/>
      <c r="N6475" s="183"/>
    </row>
    <row r="6476" spans="1:14" x14ac:dyDescent="0.25">
      <c r="A6476"/>
      <c r="B6476"/>
      <c r="C6476"/>
      <c r="D6476"/>
      <c r="E6476"/>
      <c r="F6476"/>
      <c r="G6476"/>
      <c r="H6476"/>
      <c r="I6476"/>
      <c r="J6476" s="183"/>
      <c r="K6476"/>
      <c r="L6476" s="184"/>
      <c r="M6476" s="184"/>
      <c r="N6476" s="183"/>
    </row>
    <row r="6477" spans="1:14" x14ac:dyDescent="0.25">
      <c r="A6477"/>
      <c r="B6477"/>
      <c r="C6477"/>
      <c r="D6477"/>
      <c r="E6477"/>
      <c r="F6477"/>
      <c r="G6477"/>
      <c r="H6477"/>
      <c r="I6477"/>
      <c r="J6477" s="183"/>
      <c r="K6477"/>
      <c r="L6477" s="184"/>
      <c r="M6477" s="184"/>
      <c r="N6477" s="183"/>
    </row>
    <row r="6478" spans="1:14" x14ac:dyDescent="0.25">
      <c r="A6478"/>
      <c r="B6478"/>
      <c r="C6478"/>
      <c r="D6478"/>
      <c r="E6478"/>
      <c r="F6478"/>
      <c r="G6478"/>
      <c r="H6478"/>
      <c r="I6478"/>
      <c r="J6478" s="183"/>
      <c r="K6478"/>
      <c r="L6478" s="184"/>
      <c r="M6478" s="184"/>
      <c r="N6478" s="183"/>
    </row>
    <row r="6479" spans="1:14" x14ac:dyDescent="0.25">
      <c r="A6479"/>
      <c r="B6479"/>
      <c r="C6479"/>
      <c r="D6479"/>
      <c r="E6479"/>
      <c r="F6479"/>
      <c r="G6479"/>
      <c r="H6479"/>
      <c r="I6479"/>
      <c r="J6479" s="183"/>
      <c r="K6479"/>
      <c r="L6479" s="184"/>
      <c r="M6479" s="184"/>
      <c r="N6479" s="183"/>
    </row>
    <row r="6480" spans="1:14" x14ac:dyDescent="0.25">
      <c r="A6480"/>
      <c r="B6480"/>
      <c r="C6480"/>
      <c r="D6480"/>
      <c r="E6480"/>
      <c r="F6480"/>
      <c r="G6480"/>
      <c r="H6480"/>
      <c r="I6480"/>
      <c r="J6480" s="183"/>
      <c r="K6480"/>
      <c r="L6480" s="184"/>
      <c r="M6480" s="184"/>
      <c r="N6480" s="183"/>
    </row>
    <row r="6481" spans="1:14" x14ac:dyDescent="0.25">
      <c r="A6481"/>
      <c r="B6481"/>
      <c r="C6481"/>
      <c r="D6481"/>
      <c r="E6481"/>
      <c r="F6481"/>
      <c r="G6481"/>
      <c r="H6481"/>
      <c r="I6481"/>
      <c r="J6481" s="183"/>
      <c r="K6481"/>
      <c r="L6481" s="184"/>
      <c r="M6481" s="184"/>
      <c r="N6481" s="183"/>
    </row>
    <row r="6482" spans="1:14" x14ac:dyDescent="0.25">
      <c r="A6482"/>
      <c r="B6482"/>
      <c r="C6482"/>
      <c r="D6482"/>
      <c r="E6482"/>
      <c r="F6482"/>
      <c r="G6482"/>
      <c r="H6482"/>
      <c r="I6482"/>
      <c r="J6482" s="183"/>
      <c r="K6482"/>
      <c r="L6482" s="184"/>
      <c r="M6482" s="184"/>
      <c r="N6482" s="183"/>
    </row>
    <row r="6483" spans="1:14" x14ac:dyDescent="0.25">
      <c r="A6483"/>
      <c r="B6483"/>
      <c r="C6483"/>
      <c r="D6483"/>
      <c r="E6483"/>
      <c r="F6483"/>
      <c r="G6483"/>
      <c r="H6483"/>
      <c r="I6483"/>
      <c r="J6483" s="183"/>
      <c r="K6483"/>
      <c r="L6483" s="184"/>
      <c r="M6483" s="184"/>
      <c r="N6483" s="183"/>
    </row>
    <row r="6484" spans="1:14" x14ac:dyDescent="0.25">
      <c r="A6484"/>
      <c r="B6484"/>
      <c r="C6484"/>
      <c r="D6484"/>
      <c r="E6484"/>
      <c r="F6484"/>
      <c r="G6484"/>
      <c r="H6484"/>
      <c r="I6484"/>
      <c r="J6484" s="183"/>
      <c r="K6484"/>
      <c r="L6484" s="184"/>
      <c r="M6484" s="184"/>
      <c r="N6484" s="183"/>
    </row>
    <row r="6485" spans="1:14" x14ac:dyDescent="0.25">
      <c r="A6485"/>
      <c r="B6485"/>
      <c r="C6485"/>
      <c r="D6485"/>
      <c r="E6485"/>
      <c r="F6485"/>
      <c r="G6485"/>
      <c r="H6485"/>
      <c r="I6485"/>
      <c r="J6485" s="183"/>
      <c r="K6485"/>
      <c r="L6485" s="184"/>
      <c r="M6485" s="184"/>
      <c r="N6485" s="183"/>
    </row>
    <row r="6486" spans="1:14" x14ac:dyDescent="0.25">
      <c r="A6486"/>
      <c r="B6486"/>
      <c r="C6486"/>
      <c r="D6486"/>
      <c r="E6486"/>
      <c r="F6486"/>
      <c r="G6486"/>
      <c r="H6486"/>
      <c r="I6486"/>
      <c r="J6486" s="183"/>
      <c r="K6486"/>
      <c r="L6486" s="184"/>
      <c r="M6486" s="184"/>
      <c r="N6486" s="183"/>
    </row>
    <row r="6487" spans="1:14" x14ac:dyDescent="0.25">
      <c r="A6487"/>
      <c r="B6487"/>
      <c r="C6487"/>
      <c r="D6487"/>
      <c r="E6487"/>
      <c r="F6487"/>
      <c r="G6487"/>
      <c r="H6487"/>
      <c r="I6487"/>
      <c r="J6487" s="183"/>
      <c r="K6487"/>
      <c r="L6487" s="184"/>
      <c r="M6487" s="184"/>
      <c r="N6487" s="183"/>
    </row>
    <row r="6488" spans="1:14" x14ac:dyDescent="0.25">
      <c r="A6488"/>
      <c r="B6488"/>
      <c r="C6488"/>
      <c r="D6488"/>
      <c r="E6488"/>
      <c r="F6488"/>
      <c r="G6488"/>
      <c r="H6488"/>
      <c r="I6488"/>
      <c r="J6488" s="183"/>
      <c r="K6488"/>
      <c r="L6488" s="184"/>
      <c r="M6488" s="184"/>
      <c r="N6488" s="183"/>
    </row>
    <row r="6489" spans="1:14" x14ac:dyDescent="0.25">
      <c r="A6489"/>
      <c r="B6489"/>
      <c r="C6489"/>
      <c r="D6489"/>
      <c r="E6489"/>
      <c r="F6489"/>
      <c r="G6489"/>
      <c r="H6489"/>
      <c r="I6489"/>
      <c r="J6489" s="183"/>
      <c r="K6489"/>
      <c r="L6489" s="184"/>
      <c r="M6489" s="184"/>
      <c r="N6489" s="183"/>
    </row>
    <row r="6490" spans="1:14" x14ac:dyDescent="0.25">
      <c r="A6490"/>
      <c r="B6490"/>
      <c r="C6490"/>
      <c r="D6490"/>
      <c r="E6490"/>
      <c r="F6490"/>
      <c r="G6490"/>
      <c r="H6490"/>
      <c r="I6490"/>
      <c r="J6490" s="183"/>
      <c r="K6490"/>
      <c r="L6490" s="184"/>
      <c r="M6490" s="184"/>
      <c r="N6490" s="183"/>
    </row>
    <row r="6491" spans="1:14" x14ac:dyDescent="0.25">
      <c r="A6491"/>
      <c r="B6491"/>
      <c r="C6491"/>
      <c r="D6491"/>
      <c r="E6491"/>
      <c r="F6491"/>
      <c r="G6491"/>
      <c r="H6491"/>
      <c r="I6491"/>
      <c r="J6491" s="183"/>
      <c r="K6491"/>
      <c r="L6491" s="184"/>
      <c r="M6491" s="184"/>
      <c r="N6491" s="183"/>
    </row>
    <row r="6492" spans="1:14" x14ac:dyDescent="0.25">
      <c r="A6492"/>
      <c r="B6492"/>
      <c r="C6492"/>
      <c r="D6492"/>
      <c r="E6492"/>
      <c r="F6492"/>
      <c r="G6492"/>
      <c r="H6492"/>
      <c r="I6492"/>
      <c r="J6492" s="183"/>
      <c r="K6492"/>
      <c r="L6492" s="184"/>
      <c r="M6492" s="184"/>
      <c r="N6492" s="183"/>
    </row>
    <row r="6493" spans="1:14" x14ac:dyDescent="0.25">
      <c r="A6493"/>
      <c r="B6493"/>
      <c r="C6493"/>
      <c r="D6493"/>
      <c r="E6493"/>
      <c r="F6493"/>
      <c r="G6493"/>
      <c r="H6493"/>
      <c r="I6493"/>
      <c r="J6493" s="183"/>
      <c r="K6493"/>
      <c r="L6493" s="184"/>
      <c r="M6493" s="184"/>
      <c r="N6493" s="183"/>
    </row>
    <row r="6494" spans="1:14" x14ac:dyDescent="0.25">
      <c r="A6494"/>
      <c r="B6494"/>
      <c r="C6494"/>
      <c r="D6494"/>
      <c r="E6494"/>
      <c r="F6494"/>
      <c r="G6494"/>
      <c r="H6494"/>
      <c r="I6494"/>
      <c r="J6494" s="183"/>
      <c r="K6494"/>
      <c r="L6494" s="184"/>
      <c r="M6494" s="184"/>
      <c r="N6494" s="183"/>
    </row>
    <row r="6495" spans="1:14" x14ac:dyDescent="0.25">
      <c r="A6495"/>
      <c r="B6495"/>
      <c r="C6495"/>
      <c r="D6495"/>
      <c r="E6495"/>
      <c r="F6495"/>
      <c r="G6495"/>
      <c r="H6495"/>
      <c r="I6495"/>
      <c r="J6495" s="183"/>
      <c r="K6495"/>
      <c r="L6495" s="184"/>
      <c r="M6495" s="184"/>
      <c r="N6495" s="183"/>
    </row>
    <row r="6496" spans="1:14" x14ac:dyDescent="0.25">
      <c r="A6496"/>
      <c r="B6496"/>
      <c r="C6496"/>
      <c r="D6496"/>
      <c r="E6496"/>
      <c r="F6496"/>
      <c r="G6496"/>
      <c r="H6496"/>
      <c r="I6496"/>
      <c r="J6496" s="183"/>
      <c r="K6496"/>
      <c r="L6496" s="184"/>
      <c r="M6496" s="184"/>
      <c r="N6496" s="183"/>
    </row>
    <row r="6497" spans="1:14" x14ac:dyDescent="0.25">
      <c r="A6497"/>
      <c r="B6497"/>
      <c r="C6497"/>
      <c r="D6497"/>
      <c r="E6497"/>
      <c r="F6497"/>
      <c r="G6497"/>
      <c r="H6497"/>
      <c r="I6497"/>
      <c r="J6497" s="183"/>
      <c r="K6497"/>
      <c r="L6497" s="184"/>
      <c r="M6497" s="184"/>
      <c r="N6497" s="183"/>
    </row>
    <row r="6498" spans="1:14" x14ac:dyDescent="0.25">
      <c r="A6498"/>
      <c r="B6498"/>
      <c r="C6498"/>
      <c r="D6498"/>
      <c r="E6498"/>
      <c r="F6498"/>
      <c r="G6498"/>
      <c r="H6498"/>
      <c r="I6498"/>
      <c r="J6498" s="183"/>
      <c r="K6498"/>
      <c r="L6498" s="184"/>
      <c r="M6498" s="184"/>
      <c r="N6498" s="183"/>
    </row>
    <row r="6499" spans="1:14" x14ac:dyDescent="0.25">
      <c r="A6499"/>
      <c r="B6499"/>
      <c r="C6499"/>
      <c r="D6499"/>
      <c r="E6499"/>
      <c r="F6499"/>
      <c r="G6499"/>
      <c r="H6499"/>
      <c r="I6499"/>
      <c r="J6499" s="183"/>
      <c r="K6499"/>
      <c r="L6499" s="184"/>
      <c r="M6499" s="184"/>
      <c r="N6499" s="183"/>
    </row>
    <row r="6500" spans="1:14" x14ac:dyDescent="0.25">
      <c r="A6500"/>
      <c r="B6500"/>
      <c r="C6500"/>
      <c r="D6500"/>
      <c r="E6500"/>
      <c r="F6500"/>
      <c r="G6500"/>
      <c r="H6500"/>
      <c r="I6500"/>
      <c r="J6500" s="183"/>
      <c r="K6500"/>
      <c r="L6500" s="184"/>
      <c r="M6500" s="184"/>
      <c r="N6500" s="183"/>
    </row>
    <row r="6501" spans="1:14" x14ac:dyDescent="0.25">
      <c r="A6501"/>
      <c r="B6501"/>
      <c r="C6501"/>
      <c r="D6501"/>
      <c r="E6501"/>
      <c r="F6501"/>
      <c r="G6501"/>
      <c r="H6501"/>
      <c r="I6501"/>
      <c r="J6501" s="183"/>
      <c r="K6501"/>
      <c r="L6501" s="184"/>
      <c r="M6501" s="184"/>
      <c r="N6501" s="183"/>
    </row>
    <row r="6502" spans="1:14" x14ac:dyDescent="0.25">
      <c r="A6502"/>
      <c r="B6502"/>
      <c r="C6502"/>
      <c r="D6502"/>
      <c r="E6502"/>
      <c r="F6502"/>
      <c r="G6502"/>
      <c r="H6502"/>
      <c r="I6502"/>
      <c r="J6502" s="183"/>
      <c r="K6502"/>
      <c r="L6502" s="184"/>
      <c r="M6502" s="184"/>
      <c r="N6502" s="183"/>
    </row>
    <row r="6503" spans="1:14" x14ac:dyDescent="0.25">
      <c r="A6503"/>
      <c r="B6503"/>
      <c r="C6503"/>
      <c r="D6503"/>
      <c r="E6503"/>
      <c r="F6503"/>
      <c r="G6503"/>
      <c r="H6503"/>
      <c r="I6503"/>
      <c r="J6503" s="183"/>
      <c r="K6503"/>
      <c r="L6503" s="184"/>
      <c r="M6503" s="184"/>
      <c r="N6503" s="183"/>
    </row>
    <row r="6504" spans="1:14" x14ac:dyDescent="0.25">
      <c r="A6504"/>
      <c r="B6504"/>
      <c r="C6504"/>
      <c r="D6504"/>
      <c r="E6504"/>
      <c r="F6504"/>
      <c r="G6504"/>
      <c r="H6504"/>
      <c r="I6504"/>
      <c r="J6504" s="183"/>
      <c r="K6504"/>
      <c r="L6504" s="184"/>
      <c r="M6504" s="184"/>
      <c r="N6504" s="183"/>
    </row>
    <row r="6505" spans="1:14" x14ac:dyDescent="0.25">
      <c r="A6505"/>
      <c r="B6505"/>
      <c r="C6505"/>
      <c r="D6505"/>
      <c r="E6505"/>
      <c r="F6505"/>
      <c r="G6505"/>
      <c r="H6505"/>
      <c r="I6505"/>
      <c r="J6505" s="183"/>
      <c r="K6505"/>
      <c r="L6505" s="184"/>
      <c r="M6505" s="184"/>
      <c r="N6505" s="183"/>
    </row>
    <row r="6506" spans="1:14" x14ac:dyDescent="0.25">
      <c r="A6506"/>
      <c r="B6506"/>
      <c r="C6506"/>
      <c r="D6506"/>
      <c r="E6506"/>
      <c r="F6506"/>
      <c r="G6506"/>
      <c r="H6506"/>
      <c r="I6506"/>
      <c r="J6506" s="183"/>
      <c r="K6506"/>
      <c r="L6506" s="184"/>
      <c r="M6506" s="184"/>
      <c r="N6506" s="183"/>
    </row>
    <row r="6507" spans="1:14" x14ac:dyDescent="0.25">
      <c r="A6507"/>
      <c r="B6507"/>
      <c r="C6507"/>
      <c r="D6507"/>
      <c r="E6507"/>
      <c r="F6507"/>
      <c r="G6507"/>
      <c r="H6507"/>
      <c r="I6507"/>
      <c r="J6507" s="183"/>
      <c r="K6507"/>
      <c r="L6507" s="184"/>
      <c r="M6507" s="184"/>
      <c r="N6507" s="183"/>
    </row>
    <row r="6508" spans="1:14" x14ac:dyDescent="0.25">
      <c r="A6508"/>
      <c r="B6508"/>
      <c r="C6508"/>
      <c r="D6508"/>
      <c r="E6508"/>
      <c r="F6508"/>
      <c r="G6508"/>
      <c r="H6508"/>
      <c r="I6508"/>
      <c r="J6508" s="183"/>
      <c r="K6508"/>
      <c r="L6508" s="184"/>
      <c r="M6508" s="184"/>
      <c r="N6508" s="183"/>
    </row>
    <row r="6509" spans="1:14" x14ac:dyDescent="0.25">
      <c r="A6509"/>
      <c r="B6509"/>
      <c r="C6509"/>
      <c r="D6509"/>
      <c r="E6509"/>
      <c r="F6509"/>
      <c r="G6509"/>
      <c r="H6509"/>
      <c r="I6509"/>
      <c r="J6509" s="183"/>
      <c r="K6509"/>
      <c r="L6509" s="184"/>
      <c r="M6509" s="184"/>
      <c r="N6509" s="183"/>
    </row>
    <row r="6510" spans="1:14" x14ac:dyDescent="0.25">
      <c r="A6510"/>
      <c r="B6510"/>
      <c r="C6510"/>
      <c r="D6510"/>
      <c r="E6510"/>
      <c r="F6510"/>
      <c r="G6510"/>
      <c r="H6510"/>
      <c r="I6510"/>
      <c r="J6510" s="183"/>
      <c r="K6510"/>
      <c r="L6510" s="184"/>
      <c r="M6510" s="184"/>
      <c r="N6510" s="183"/>
    </row>
    <row r="6511" spans="1:14" x14ac:dyDescent="0.25">
      <c r="A6511"/>
      <c r="B6511"/>
      <c r="C6511"/>
      <c r="D6511"/>
      <c r="E6511"/>
      <c r="F6511"/>
      <c r="G6511"/>
      <c r="H6511"/>
      <c r="I6511"/>
      <c r="J6511" s="183"/>
      <c r="K6511"/>
      <c r="L6511" s="184"/>
      <c r="M6511" s="184"/>
      <c r="N6511" s="183"/>
    </row>
    <row r="6512" spans="1:14" x14ac:dyDescent="0.25">
      <c r="A6512"/>
      <c r="B6512"/>
      <c r="C6512"/>
      <c r="D6512"/>
      <c r="E6512"/>
      <c r="F6512"/>
      <c r="G6512"/>
      <c r="H6512"/>
      <c r="I6512"/>
      <c r="J6512" s="183"/>
      <c r="K6512"/>
      <c r="L6512" s="184"/>
      <c r="M6512" s="184"/>
      <c r="N6512" s="183"/>
    </row>
    <row r="6513" spans="1:14" x14ac:dyDescent="0.25">
      <c r="A6513"/>
      <c r="B6513"/>
      <c r="C6513"/>
      <c r="D6513"/>
      <c r="E6513"/>
      <c r="F6513"/>
      <c r="G6513"/>
      <c r="H6513"/>
      <c r="I6513"/>
      <c r="J6513" s="183"/>
      <c r="K6513"/>
      <c r="L6513" s="184"/>
      <c r="M6513" s="184"/>
      <c r="N6513" s="183"/>
    </row>
    <row r="6514" spans="1:14" x14ac:dyDescent="0.25">
      <c r="A6514"/>
      <c r="B6514"/>
      <c r="C6514"/>
      <c r="D6514"/>
      <c r="E6514"/>
      <c r="F6514"/>
      <c r="G6514"/>
      <c r="H6514"/>
      <c r="I6514"/>
      <c r="J6514" s="183"/>
      <c r="K6514"/>
      <c r="L6514" s="184"/>
      <c r="M6514" s="184"/>
      <c r="N6514" s="183"/>
    </row>
    <row r="6515" spans="1:14" x14ac:dyDescent="0.25">
      <c r="A6515"/>
      <c r="B6515"/>
      <c r="C6515"/>
      <c r="D6515"/>
      <c r="E6515"/>
      <c r="F6515"/>
      <c r="G6515"/>
      <c r="H6515"/>
      <c r="I6515"/>
      <c r="J6515" s="183"/>
      <c r="K6515"/>
      <c r="L6515" s="184"/>
      <c r="M6515" s="184"/>
      <c r="N6515" s="183"/>
    </row>
    <row r="6516" spans="1:14" x14ac:dyDescent="0.25">
      <c r="A6516"/>
      <c r="B6516"/>
      <c r="C6516"/>
      <c r="D6516"/>
      <c r="E6516"/>
      <c r="F6516"/>
      <c r="G6516"/>
      <c r="H6516"/>
      <c r="I6516"/>
      <c r="J6516" s="183"/>
      <c r="K6516"/>
      <c r="L6516" s="184"/>
      <c r="M6516" s="184"/>
      <c r="N6516" s="183"/>
    </row>
    <row r="6517" spans="1:14" x14ac:dyDescent="0.25">
      <c r="A6517"/>
      <c r="B6517"/>
      <c r="C6517"/>
      <c r="D6517"/>
      <c r="E6517"/>
      <c r="F6517"/>
      <c r="G6517"/>
      <c r="H6517"/>
      <c r="I6517"/>
      <c r="J6517" s="183"/>
      <c r="K6517"/>
      <c r="L6517" s="184"/>
      <c r="M6517" s="184"/>
      <c r="N6517" s="183"/>
    </row>
    <row r="6518" spans="1:14" x14ac:dyDescent="0.25">
      <c r="A6518"/>
      <c r="B6518"/>
      <c r="C6518"/>
      <c r="D6518"/>
      <c r="E6518"/>
      <c r="F6518"/>
      <c r="G6518"/>
      <c r="H6518"/>
      <c r="I6518"/>
      <c r="J6518" s="183"/>
      <c r="K6518"/>
      <c r="L6518" s="184"/>
      <c r="M6518" s="184"/>
      <c r="N6518" s="183"/>
    </row>
    <row r="6519" spans="1:14" x14ac:dyDescent="0.25">
      <c r="A6519"/>
      <c r="B6519"/>
      <c r="C6519"/>
      <c r="D6519"/>
      <c r="E6519"/>
      <c r="F6519"/>
      <c r="G6519"/>
      <c r="H6519"/>
      <c r="I6519"/>
      <c r="J6519" s="183"/>
      <c r="K6519"/>
      <c r="L6519" s="184"/>
      <c r="M6519" s="184"/>
      <c r="N6519" s="183"/>
    </row>
    <row r="6520" spans="1:14" x14ac:dyDescent="0.25">
      <c r="A6520"/>
      <c r="B6520"/>
      <c r="C6520"/>
      <c r="D6520"/>
      <c r="E6520"/>
      <c r="F6520"/>
      <c r="G6520"/>
      <c r="H6520"/>
      <c r="I6520"/>
      <c r="J6520" s="183"/>
      <c r="K6520"/>
      <c r="L6520" s="184"/>
      <c r="M6520" s="184"/>
      <c r="N6520" s="183"/>
    </row>
    <row r="6521" spans="1:14" x14ac:dyDescent="0.25">
      <c r="A6521"/>
      <c r="B6521"/>
      <c r="C6521"/>
      <c r="D6521"/>
      <c r="E6521"/>
      <c r="F6521"/>
      <c r="G6521"/>
      <c r="H6521"/>
      <c r="I6521"/>
      <c r="J6521" s="183"/>
      <c r="K6521"/>
      <c r="L6521" s="184"/>
      <c r="M6521" s="184"/>
      <c r="N6521" s="183"/>
    </row>
    <row r="6522" spans="1:14" x14ac:dyDescent="0.25">
      <c r="A6522"/>
      <c r="B6522"/>
      <c r="C6522"/>
      <c r="D6522"/>
      <c r="E6522"/>
      <c r="F6522"/>
      <c r="G6522"/>
      <c r="H6522"/>
      <c r="I6522"/>
      <c r="J6522" s="183"/>
      <c r="K6522"/>
      <c r="L6522" s="184"/>
      <c r="M6522" s="184"/>
      <c r="N6522" s="183"/>
    </row>
    <row r="6523" spans="1:14" x14ac:dyDescent="0.25">
      <c r="A6523"/>
      <c r="B6523"/>
      <c r="C6523"/>
      <c r="D6523"/>
      <c r="E6523"/>
      <c r="F6523"/>
      <c r="G6523"/>
      <c r="H6523"/>
      <c r="I6523"/>
      <c r="J6523" s="183"/>
      <c r="K6523"/>
      <c r="L6523" s="184"/>
      <c r="M6523" s="184"/>
      <c r="N6523" s="183"/>
    </row>
    <row r="6524" spans="1:14" x14ac:dyDescent="0.25">
      <c r="A6524"/>
      <c r="B6524"/>
      <c r="C6524"/>
      <c r="D6524"/>
      <c r="E6524"/>
      <c r="F6524"/>
      <c r="G6524"/>
      <c r="H6524"/>
      <c r="I6524"/>
      <c r="J6524" s="183"/>
      <c r="K6524"/>
      <c r="L6524" s="184"/>
      <c r="M6524" s="184"/>
      <c r="N6524" s="183"/>
    </row>
    <row r="6525" spans="1:14" x14ac:dyDescent="0.25">
      <c r="A6525"/>
      <c r="B6525"/>
      <c r="C6525"/>
      <c r="D6525"/>
      <c r="E6525"/>
      <c r="F6525"/>
      <c r="G6525"/>
      <c r="H6525"/>
      <c r="I6525"/>
      <c r="J6525" s="183"/>
      <c r="K6525"/>
      <c r="L6525" s="184"/>
      <c r="M6525" s="184"/>
      <c r="N6525" s="183"/>
    </row>
    <row r="6526" spans="1:14" x14ac:dyDescent="0.25">
      <c r="A6526"/>
      <c r="B6526"/>
      <c r="C6526"/>
      <c r="D6526"/>
      <c r="E6526"/>
      <c r="F6526"/>
      <c r="G6526"/>
      <c r="H6526"/>
      <c r="I6526"/>
      <c r="J6526" s="183"/>
      <c r="K6526"/>
      <c r="L6526" s="184"/>
      <c r="M6526" s="184"/>
      <c r="N6526" s="183"/>
    </row>
    <row r="6527" spans="1:14" x14ac:dyDescent="0.25">
      <c r="A6527"/>
      <c r="B6527"/>
      <c r="C6527"/>
      <c r="D6527"/>
      <c r="E6527"/>
      <c r="F6527"/>
      <c r="G6527"/>
      <c r="H6527"/>
      <c r="I6527"/>
      <c r="J6527" s="183"/>
      <c r="K6527"/>
      <c r="L6527" s="184"/>
      <c r="M6527" s="184"/>
      <c r="N6527" s="183"/>
    </row>
    <row r="6528" spans="1:14" x14ac:dyDescent="0.25">
      <c r="A6528"/>
      <c r="B6528"/>
      <c r="C6528"/>
      <c r="D6528"/>
      <c r="E6528"/>
      <c r="F6528"/>
      <c r="G6528"/>
      <c r="H6528"/>
      <c r="I6528"/>
      <c r="J6528" s="183"/>
      <c r="K6528"/>
      <c r="L6528" s="184"/>
      <c r="M6528" s="184"/>
      <c r="N6528" s="183"/>
    </row>
    <row r="6529" spans="1:14" x14ac:dyDescent="0.25">
      <c r="A6529"/>
      <c r="B6529"/>
      <c r="C6529"/>
      <c r="D6529"/>
      <c r="E6529"/>
      <c r="F6529"/>
      <c r="G6529"/>
      <c r="H6529"/>
      <c r="I6529"/>
      <c r="J6529" s="183"/>
      <c r="K6529"/>
      <c r="L6529" s="184"/>
      <c r="M6529" s="184"/>
      <c r="N6529" s="183"/>
    </row>
    <row r="6530" spans="1:14" x14ac:dyDescent="0.25">
      <c r="A6530"/>
      <c r="B6530"/>
      <c r="C6530"/>
      <c r="D6530"/>
      <c r="E6530"/>
      <c r="F6530"/>
      <c r="G6530"/>
      <c r="H6530"/>
      <c r="I6530"/>
      <c r="J6530" s="183"/>
      <c r="K6530"/>
      <c r="L6530" s="184"/>
      <c r="M6530" s="184"/>
      <c r="N6530" s="183"/>
    </row>
    <row r="6531" spans="1:14" x14ac:dyDescent="0.25">
      <c r="A6531"/>
      <c r="B6531"/>
      <c r="C6531"/>
      <c r="D6531"/>
      <c r="E6531"/>
      <c r="F6531"/>
      <c r="G6531"/>
      <c r="H6531"/>
      <c r="I6531"/>
      <c r="J6531" s="183"/>
      <c r="K6531"/>
      <c r="L6531" s="184"/>
      <c r="M6531" s="184"/>
      <c r="N6531" s="183"/>
    </row>
    <row r="6532" spans="1:14" x14ac:dyDescent="0.25">
      <c r="A6532"/>
      <c r="B6532"/>
      <c r="C6532"/>
      <c r="D6532"/>
      <c r="E6532"/>
      <c r="F6532"/>
      <c r="G6532"/>
      <c r="H6532"/>
      <c r="I6532"/>
      <c r="J6532" s="183"/>
      <c r="K6532"/>
      <c r="L6532" s="184"/>
      <c r="M6532" s="184"/>
      <c r="N6532" s="183"/>
    </row>
    <row r="6533" spans="1:14" x14ac:dyDescent="0.25">
      <c r="A6533"/>
      <c r="B6533"/>
      <c r="C6533"/>
      <c r="D6533"/>
      <c r="E6533"/>
      <c r="F6533"/>
      <c r="G6533"/>
      <c r="H6533"/>
      <c r="I6533"/>
      <c r="J6533" s="183"/>
      <c r="K6533"/>
      <c r="L6533" s="184"/>
      <c r="M6533" s="184"/>
      <c r="N6533" s="183"/>
    </row>
    <row r="6534" spans="1:14" x14ac:dyDescent="0.25">
      <c r="A6534"/>
      <c r="B6534"/>
      <c r="C6534"/>
      <c r="D6534"/>
      <c r="E6534"/>
      <c r="F6534"/>
      <c r="G6534"/>
      <c r="H6534"/>
      <c r="I6534"/>
      <c r="J6534" s="183"/>
      <c r="K6534"/>
      <c r="L6534" s="184"/>
      <c r="M6534" s="184"/>
      <c r="N6534" s="183"/>
    </row>
    <row r="6535" spans="1:14" x14ac:dyDescent="0.25">
      <c r="A6535"/>
      <c r="B6535"/>
      <c r="C6535"/>
      <c r="D6535"/>
      <c r="E6535"/>
      <c r="F6535"/>
      <c r="G6535"/>
      <c r="H6535"/>
      <c r="I6535"/>
      <c r="J6535" s="183"/>
      <c r="K6535"/>
      <c r="L6535" s="184"/>
      <c r="M6535" s="184"/>
      <c r="N6535" s="183"/>
    </row>
    <row r="6536" spans="1:14" x14ac:dyDescent="0.25">
      <c r="A6536"/>
      <c r="B6536"/>
      <c r="C6536"/>
      <c r="D6536"/>
      <c r="E6536"/>
      <c r="F6536"/>
      <c r="G6536"/>
      <c r="H6536"/>
      <c r="I6536"/>
      <c r="J6536" s="183"/>
      <c r="K6536"/>
      <c r="L6536" s="184"/>
      <c r="M6536" s="184"/>
      <c r="N6536" s="183"/>
    </row>
    <row r="6537" spans="1:14" x14ac:dyDescent="0.25">
      <c r="A6537"/>
      <c r="B6537"/>
      <c r="C6537"/>
      <c r="D6537"/>
      <c r="E6537"/>
      <c r="F6537"/>
      <c r="G6537"/>
      <c r="H6537"/>
      <c r="I6537"/>
      <c r="J6537" s="183"/>
      <c r="K6537"/>
      <c r="L6537" s="184"/>
      <c r="M6537" s="184"/>
      <c r="N6537" s="183"/>
    </row>
    <row r="6538" spans="1:14" x14ac:dyDescent="0.25">
      <c r="A6538"/>
      <c r="B6538"/>
      <c r="C6538"/>
      <c r="D6538"/>
      <c r="E6538"/>
      <c r="F6538"/>
      <c r="G6538"/>
      <c r="H6538"/>
      <c r="I6538"/>
      <c r="J6538" s="183"/>
      <c r="K6538"/>
      <c r="L6538" s="184"/>
      <c r="M6538" s="184"/>
      <c r="N6538" s="183"/>
    </row>
    <row r="6539" spans="1:14" x14ac:dyDescent="0.25">
      <c r="A6539"/>
      <c r="B6539"/>
      <c r="C6539"/>
      <c r="D6539"/>
      <c r="E6539"/>
      <c r="F6539"/>
      <c r="G6539"/>
      <c r="H6539"/>
      <c r="I6539"/>
      <c r="J6539" s="183"/>
      <c r="K6539"/>
      <c r="L6539" s="184"/>
      <c r="M6539" s="184"/>
      <c r="N6539" s="183"/>
    </row>
    <row r="6540" spans="1:14" x14ac:dyDescent="0.25">
      <c r="A6540"/>
      <c r="B6540"/>
      <c r="C6540"/>
      <c r="D6540"/>
      <c r="E6540"/>
      <c r="F6540"/>
      <c r="G6540"/>
      <c r="H6540"/>
      <c r="I6540"/>
      <c r="J6540" s="183"/>
      <c r="K6540"/>
      <c r="L6540" s="184"/>
      <c r="M6540" s="184"/>
      <c r="N6540" s="183"/>
    </row>
    <row r="6541" spans="1:14" x14ac:dyDescent="0.25">
      <c r="A6541"/>
      <c r="B6541"/>
      <c r="C6541"/>
      <c r="D6541"/>
      <c r="E6541"/>
      <c r="F6541"/>
      <c r="G6541"/>
      <c r="H6541"/>
      <c r="I6541"/>
      <c r="J6541" s="183"/>
      <c r="K6541"/>
      <c r="L6541" s="184"/>
      <c r="M6541" s="184"/>
      <c r="N6541" s="183"/>
    </row>
    <row r="6542" spans="1:14" x14ac:dyDescent="0.25">
      <c r="A6542"/>
      <c r="B6542"/>
      <c r="C6542"/>
      <c r="D6542"/>
      <c r="E6542"/>
      <c r="F6542"/>
      <c r="G6542"/>
      <c r="H6542"/>
      <c r="I6542"/>
      <c r="J6542" s="183"/>
      <c r="K6542"/>
      <c r="L6542" s="184"/>
      <c r="M6542" s="184"/>
      <c r="N6542" s="183"/>
    </row>
    <row r="6543" spans="1:14" x14ac:dyDescent="0.25">
      <c r="A6543"/>
      <c r="B6543"/>
      <c r="C6543"/>
      <c r="D6543"/>
      <c r="E6543"/>
      <c r="F6543"/>
      <c r="G6543"/>
      <c r="H6543"/>
      <c r="I6543"/>
      <c r="J6543" s="183"/>
      <c r="K6543"/>
      <c r="L6543" s="184"/>
      <c r="M6543" s="184"/>
      <c r="N6543" s="183"/>
    </row>
    <row r="6544" spans="1:14" x14ac:dyDescent="0.25">
      <c r="A6544"/>
      <c r="B6544"/>
      <c r="C6544"/>
      <c r="D6544"/>
      <c r="E6544"/>
      <c r="F6544"/>
      <c r="G6544"/>
      <c r="H6544"/>
      <c r="I6544"/>
      <c r="J6544" s="183"/>
      <c r="K6544"/>
      <c r="L6544" s="184"/>
      <c r="M6544" s="184"/>
      <c r="N6544" s="183"/>
    </row>
    <row r="6545" spans="1:14" x14ac:dyDescent="0.25">
      <c r="A6545"/>
      <c r="B6545"/>
      <c r="C6545"/>
      <c r="D6545"/>
      <c r="E6545"/>
      <c r="F6545"/>
      <c r="G6545"/>
      <c r="H6545"/>
      <c r="I6545"/>
      <c r="J6545" s="183"/>
      <c r="K6545"/>
      <c r="L6545" s="184"/>
      <c r="M6545" s="184"/>
      <c r="N6545" s="183"/>
    </row>
    <row r="6546" spans="1:14" x14ac:dyDescent="0.25">
      <c r="A6546"/>
      <c r="B6546"/>
      <c r="C6546"/>
      <c r="D6546"/>
      <c r="E6546"/>
      <c r="F6546"/>
      <c r="G6546"/>
      <c r="H6546"/>
      <c r="I6546"/>
      <c r="J6546" s="183"/>
      <c r="K6546"/>
      <c r="L6546" s="184"/>
      <c r="M6546" s="184"/>
      <c r="N6546" s="183"/>
    </row>
    <row r="6547" spans="1:14" x14ac:dyDescent="0.25">
      <c r="A6547"/>
      <c r="B6547"/>
      <c r="C6547"/>
      <c r="D6547"/>
      <c r="E6547"/>
      <c r="F6547"/>
      <c r="G6547"/>
      <c r="H6547"/>
      <c r="I6547"/>
      <c r="J6547" s="183"/>
      <c r="K6547"/>
      <c r="L6547" s="184"/>
      <c r="M6547" s="184"/>
      <c r="N6547" s="183"/>
    </row>
    <row r="6548" spans="1:14" x14ac:dyDescent="0.25">
      <c r="A6548"/>
      <c r="B6548"/>
      <c r="C6548"/>
      <c r="D6548"/>
      <c r="E6548"/>
      <c r="F6548"/>
      <c r="G6548"/>
      <c r="H6548"/>
      <c r="I6548"/>
      <c r="J6548" s="183"/>
      <c r="K6548"/>
      <c r="L6548" s="184"/>
      <c r="M6548" s="184"/>
      <c r="N6548" s="183"/>
    </row>
    <row r="6549" spans="1:14" x14ac:dyDescent="0.25">
      <c r="A6549"/>
      <c r="B6549"/>
      <c r="C6549"/>
      <c r="D6549"/>
      <c r="E6549"/>
      <c r="F6549"/>
      <c r="G6549"/>
      <c r="H6549"/>
      <c r="I6549"/>
      <c r="J6549" s="183"/>
      <c r="K6549"/>
      <c r="L6549" s="184"/>
      <c r="M6549" s="184"/>
      <c r="N6549" s="183"/>
    </row>
    <row r="6550" spans="1:14" x14ac:dyDescent="0.25">
      <c r="A6550"/>
      <c r="B6550"/>
      <c r="C6550"/>
      <c r="D6550"/>
      <c r="E6550"/>
      <c r="F6550"/>
      <c r="G6550"/>
      <c r="H6550"/>
      <c r="I6550"/>
      <c r="J6550" s="183"/>
      <c r="K6550"/>
      <c r="L6550" s="184"/>
      <c r="M6550" s="184"/>
      <c r="N6550" s="183"/>
    </row>
    <row r="6551" spans="1:14" x14ac:dyDescent="0.25">
      <c r="A6551"/>
      <c r="B6551"/>
      <c r="C6551"/>
      <c r="D6551"/>
      <c r="E6551"/>
      <c r="F6551"/>
      <c r="G6551"/>
      <c r="H6551"/>
      <c r="I6551"/>
      <c r="J6551" s="183"/>
      <c r="K6551"/>
      <c r="L6551" s="184"/>
      <c r="M6551" s="184"/>
      <c r="N6551" s="183"/>
    </row>
    <row r="6552" spans="1:14" x14ac:dyDescent="0.25">
      <c r="A6552"/>
      <c r="B6552"/>
      <c r="C6552"/>
      <c r="D6552"/>
      <c r="E6552"/>
      <c r="F6552"/>
      <c r="G6552"/>
      <c r="H6552"/>
      <c r="I6552"/>
      <c r="J6552" s="183"/>
      <c r="K6552"/>
      <c r="L6552" s="184"/>
      <c r="M6552" s="184"/>
      <c r="N6552" s="183"/>
    </row>
    <row r="6553" spans="1:14" x14ac:dyDescent="0.25">
      <c r="A6553"/>
      <c r="B6553"/>
      <c r="C6553"/>
      <c r="D6553"/>
      <c r="E6553"/>
      <c r="F6553"/>
      <c r="G6553"/>
      <c r="H6553"/>
      <c r="I6553"/>
      <c r="J6553" s="183"/>
      <c r="K6553"/>
      <c r="L6553" s="184"/>
      <c r="M6553" s="184"/>
      <c r="N6553" s="183"/>
    </row>
    <row r="6554" spans="1:14" x14ac:dyDescent="0.25">
      <c r="A6554"/>
      <c r="B6554"/>
      <c r="C6554"/>
      <c r="D6554"/>
      <c r="E6554"/>
      <c r="F6554"/>
      <c r="G6554"/>
      <c r="H6554"/>
      <c r="I6554"/>
      <c r="J6554" s="183"/>
      <c r="K6554"/>
      <c r="L6554" s="184"/>
      <c r="M6554" s="184"/>
      <c r="N6554" s="183"/>
    </row>
    <row r="6555" spans="1:14" x14ac:dyDescent="0.25">
      <c r="A6555"/>
      <c r="B6555"/>
      <c r="C6555"/>
      <c r="D6555"/>
      <c r="E6555"/>
      <c r="F6555"/>
      <c r="G6555"/>
      <c r="H6555"/>
      <c r="I6555"/>
      <c r="J6555" s="183"/>
      <c r="K6555"/>
      <c r="L6555" s="184"/>
      <c r="M6555" s="184"/>
      <c r="N6555" s="183"/>
    </row>
    <row r="6556" spans="1:14" x14ac:dyDescent="0.25">
      <c r="A6556"/>
      <c r="B6556"/>
      <c r="C6556"/>
      <c r="D6556"/>
      <c r="E6556"/>
      <c r="F6556"/>
      <c r="G6556"/>
      <c r="H6556"/>
      <c r="I6556"/>
      <c r="J6556" s="183"/>
      <c r="K6556"/>
      <c r="L6556" s="184"/>
      <c r="M6556" s="184"/>
      <c r="N6556" s="183"/>
    </row>
    <row r="6557" spans="1:14" x14ac:dyDescent="0.25">
      <c r="A6557"/>
      <c r="B6557"/>
      <c r="C6557"/>
      <c r="D6557"/>
      <c r="E6557"/>
      <c r="F6557"/>
      <c r="G6557"/>
      <c r="H6557"/>
      <c r="I6557"/>
      <c r="J6557" s="183"/>
      <c r="K6557"/>
      <c r="L6557" s="184"/>
      <c r="M6557" s="184"/>
      <c r="N6557" s="183"/>
    </row>
    <row r="6558" spans="1:14" x14ac:dyDescent="0.25">
      <c r="A6558"/>
      <c r="B6558"/>
      <c r="C6558"/>
      <c r="D6558"/>
      <c r="E6558"/>
      <c r="F6558"/>
      <c r="G6558"/>
      <c r="H6558"/>
      <c r="I6558"/>
      <c r="J6558" s="183"/>
      <c r="K6558"/>
      <c r="L6558" s="184"/>
      <c r="M6558" s="184"/>
      <c r="N6558" s="183"/>
    </row>
    <row r="6559" spans="1:14" x14ac:dyDescent="0.25">
      <c r="A6559"/>
      <c r="B6559"/>
      <c r="C6559"/>
      <c r="D6559"/>
      <c r="E6559"/>
      <c r="F6559"/>
      <c r="G6559"/>
      <c r="H6559"/>
      <c r="I6559"/>
      <c r="J6559" s="183"/>
      <c r="K6559"/>
      <c r="L6559" s="184"/>
      <c r="M6559" s="184"/>
      <c r="N6559" s="183"/>
    </row>
    <row r="6560" spans="1:14" x14ac:dyDescent="0.25">
      <c r="A6560"/>
      <c r="B6560"/>
      <c r="C6560"/>
      <c r="D6560"/>
      <c r="E6560"/>
      <c r="F6560"/>
      <c r="G6560"/>
      <c r="H6560"/>
      <c r="I6560"/>
      <c r="J6560" s="183"/>
      <c r="K6560"/>
      <c r="L6560" s="184"/>
      <c r="M6560" s="184"/>
      <c r="N6560" s="183"/>
    </row>
    <row r="6561" spans="1:14" x14ac:dyDescent="0.25">
      <c r="A6561"/>
      <c r="B6561"/>
      <c r="C6561"/>
      <c r="D6561"/>
      <c r="E6561"/>
      <c r="F6561"/>
      <c r="G6561"/>
      <c r="H6561"/>
      <c r="I6561"/>
      <c r="J6561" s="183"/>
      <c r="K6561"/>
      <c r="L6561" s="184"/>
      <c r="M6561" s="184"/>
      <c r="N6561" s="183"/>
    </row>
    <row r="6562" spans="1:14" x14ac:dyDescent="0.25">
      <c r="A6562"/>
      <c r="B6562"/>
      <c r="C6562"/>
      <c r="D6562"/>
      <c r="E6562"/>
      <c r="F6562"/>
      <c r="G6562"/>
      <c r="H6562"/>
      <c r="I6562"/>
      <c r="J6562" s="183"/>
      <c r="K6562"/>
      <c r="L6562" s="184"/>
      <c r="M6562" s="184"/>
      <c r="N6562" s="183"/>
    </row>
    <row r="6563" spans="1:14" x14ac:dyDescent="0.25">
      <c r="A6563"/>
      <c r="B6563"/>
      <c r="C6563"/>
      <c r="D6563"/>
      <c r="E6563"/>
      <c r="F6563"/>
      <c r="G6563"/>
      <c r="H6563"/>
      <c r="I6563"/>
      <c r="J6563" s="183"/>
      <c r="K6563"/>
      <c r="L6563" s="184"/>
      <c r="M6563" s="184"/>
      <c r="N6563" s="183"/>
    </row>
    <row r="6564" spans="1:14" x14ac:dyDescent="0.25">
      <c r="A6564"/>
      <c r="B6564"/>
      <c r="C6564"/>
      <c r="D6564"/>
      <c r="E6564"/>
      <c r="F6564"/>
      <c r="G6564"/>
      <c r="H6564"/>
      <c r="I6564"/>
      <c r="J6564" s="183"/>
      <c r="K6564"/>
      <c r="L6564" s="184"/>
      <c r="M6564" s="184"/>
      <c r="N6564" s="183"/>
    </row>
    <row r="6565" spans="1:14" x14ac:dyDescent="0.25">
      <c r="A6565"/>
      <c r="B6565"/>
      <c r="C6565"/>
      <c r="D6565"/>
      <c r="E6565"/>
      <c r="F6565"/>
      <c r="G6565"/>
      <c r="H6565"/>
      <c r="I6565"/>
      <c r="J6565" s="183"/>
      <c r="K6565"/>
      <c r="L6565" s="184"/>
      <c r="M6565" s="184"/>
      <c r="N6565" s="183"/>
    </row>
    <row r="6566" spans="1:14" x14ac:dyDescent="0.25">
      <c r="A6566"/>
      <c r="B6566"/>
      <c r="C6566"/>
      <c r="D6566"/>
      <c r="E6566"/>
      <c r="F6566"/>
      <c r="G6566"/>
      <c r="H6566"/>
      <c r="I6566"/>
      <c r="J6566" s="183"/>
      <c r="K6566"/>
      <c r="L6566" s="184"/>
      <c r="M6566" s="184"/>
      <c r="N6566" s="183"/>
    </row>
    <row r="6567" spans="1:14" x14ac:dyDescent="0.25">
      <c r="A6567"/>
      <c r="B6567"/>
      <c r="C6567"/>
      <c r="D6567"/>
      <c r="E6567"/>
      <c r="F6567"/>
      <c r="G6567"/>
      <c r="H6567"/>
      <c r="I6567"/>
      <c r="J6567" s="183"/>
      <c r="K6567"/>
      <c r="L6567" s="184"/>
      <c r="M6567" s="184"/>
      <c r="N6567" s="183"/>
    </row>
    <row r="6568" spans="1:14" x14ac:dyDescent="0.25">
      <c r="A6568"/>
      <c r="B6568"/>
      <c r="C6568"/>
      <c r="D6568"/>
      <c r="E6568"/>
      <c r="F6568"/>
      <c r="G6568"/>
      <c r="H6568"/>
      <c r="I6568"/>
      <c r="J6568" s="183"/>
      <c r="K6568"/>
      <c r="L6568" s="184"/>
      <c r="M6568" s="184"/>
      <c r="N6568" s="183"/>
    </row>
    <row r="6569" spans="1:14" x14ac:dyDescent="0.25">
      <c r="A6569"/>
      <c r="B6569"/>
      <c r="C6569"/>
      <c r="D6569"/>
      <c r="E6569"/>
      <c r="F6569"/>
      <c r="G6569"/>
      <c r="H6569"/>
      <c r="I6569"/>
      <c r="J6569" s="183"/>
      <c r="K6569"/>
      <c r="L6569" s="184"/>
      <c r="M6569" s="184"/>
      <c r="N6569" s="183"/>
    </row>
    <row r="6570" spans="1:14" x14ac:dyDescent="0.25">
      <c r="A6570"/>
      <c r="B6570"/>
      <c r="C6570"/>
      <c r="D6570"/>
      <c r="E6570"/>
      <c r="F6570"/>
      <c r="G6570"/>
      <c r="H6570"/>
      <c r="I6570"/>
      <c r="J6570" s="183"/>
      <c r="K6570"/>
      <c r="L6570" s="184"/>
      <c r="M6570" s="184"/>
      <c r="N6570" s="183"/>
    </row>
    <row r="6571" spans="1:14" x14ac:dyDescent="0.25">
      <c r="A6571"/>
      <c r="B6571"/>
      <c r="C6571"/>
      <c r="D6571"/>
      <c r="E6571"/>
      <c r="F6571"/>
      <c r="G6571"/>
      <c r="H6571"/>
      <c r="I6571"/>
      <c r="J6571" s="183"/>
      <c r="K6571"/>
      <c r="L6571" s="184"/>
      <c r="M6571" s="184"/>
      <c r="N6571" s="183"/>
    </row>
    <row r="6572" spans="1:14" x14ac:dyDescent="0.25">
      <c r="A6572"/>
      <c r="B6572"/>
      <c r="C6572"/>
      <c r="D6572"/>
      <c r="E6572"/>
      <c r="F6572"/>
      <c r="G6572"/>
      <c r="H6572"/>
      <c r="I6572"/>
      <c r="J6572" s="183"/>
      <c r="K6572"/>
      <c r="L6572" s="184"/>
      <c r="M6572" s="184"/>
      <c r="N6572" s="183"/>
    </row>
    <row r="6573" spans="1:14" x14ac:dyDescent="0.25">
      <c r="A6573"/>
      <c r="B6573"/>
      <c r="C6573"/>
      <c r="D6573"/>
      <c r="E6573"/>
      <c r="F6573"/>
      <c r="G6573"/>
      <c r="H6573"/>
      <c r="I6573"/>
      <c r="J6573" s="183"/>
      <c r="K6573"/>
      <c r="L6573" s="184"/>
      <c r="M6573" s="184"/>
      <c r="N6573" s="183"/>
    </row>
    <row r="6574" spans="1:14" x14ac:dyDescent="0.25">
      <c r="A6574"/>
      <c r="B6574"/>
      <c r="C6574"/>
      <c r="D6574"/>
      <c r="E6574"/>
      <c r="F6574"/>
      <c r="G6574"/>
      <c r="H6574"/>
      <c r="I6574"/>
      <c r="J6574" s="183"/>
      <c r="K6574"/>
      <c r="L6574" s="184"/>
      <c r="M6574" s="184"/>
      <c r="N6574" s="183"/>
    </row>
    <row r="6575" spans="1:14" x14ac:dyDescent="0.25">
      <c r="A6575"/>
      <c r="B6575"/>
      <c r="C6575"/>
      <c r="D6575"/>
      <c r="E6575"/>
      <c r="F6575"/>
      <c r="G6575"/>
      <c r="H6575"/>
      <c r="I6575"/>
      <c r="J6575" s="183"/>
      <c r="K6575"/>
      <c r="L6575" s="184"/>
      <c r="M6575" s="184"/>
      <c r="N6575" s="183"/>
    </row>
    <row r="6576" spans="1:14" x14ac:dyDescent="0.25">
      <c r="A6576"/>
      <c r="B6576"/>
      <c r="C6576"/>
      <c r="D6576"/>
      <c r="E6576"/>
      <c r="F6576"/>
      <c r="G6576"/>
      <c r="H6576"/>
      <c r="I6576"/>
      <c r="J6576" s="183"/>
      <c r="K6576"/>
      <c r="L6576" s="184"/>
      <c r="M6576" s="184"/>
      <c r="N6576" s="183"/>
    </row>
    <row r="6577" spans="1:14" x14ac:dyDescent="0.25">
      <c r="A6577"/>
      <c r="B6577"/>
      <c r="C6577"/>
      <c r="D6577"/>
      <c r="E6577"/>
      <c r="F6577"/>
      <c r="G6577"/>
      <c r="H6577"/>
      <c r="I6577"/>
      <c r="J6577" s="183"/>
      <c r="K6577"/>
      <c r="L6577" s="184"/>
      <c r="M6577" s="184"/>
      <c r="N6577" s="183"/>
    </row>
    <row r="6578" spans="1:14" x14ac:dyDescent="0.25">
      <c r="A6578"/>
      <c r="B6578"/>
      <c r="C6578"/>
      <c r="D6578"/>
      <c r="E6578"/>
      <c r="F6578"/>
      <c r="G6578"/>
      <c r="H6578"/>
      <c r="I6578"/>
      <c r="J6578" s="183"/>
      <c r="K6578"/>
      <c r="L6578" s="184"/>
      <c r="M6578" s="184"/>
      <c r="N6578" s="183"/>
    </row>
    <row r="6579" spans="1:14" x14ac:dyDescent="0.25">
      <c r="A6579"/>
      <c r="B6579"/>
      <c r="C6579"/>
      <c r="D6579"/>
      <c r="E6579"/>
      <c r="F6579"/>
      <c r="G6579"/>
      <c r="H6579"/>
      <c r="I6579"/>
      <c r="J6579" s="183"/>
      <c r="K6579"/>
      <c r="L6579" s="184"/>
      <c r="M6579" s="184"/>
      <c r="N6579" s="183"/>
    </row>
    <row r="6580" spans="1:14" x14ac:dyDescent="0.25">
      <c r="A6580"/>
      <c r="B6580"/>
      <c r="C6580"/>
      <c r="D6580"/>
      <c r="E6580"/>
      <c r="F6580"/>
      <c r="G6580"/>
      <c r="H6580"/>
      <c r="I6580"/>
      <c r="J6580" s="183"/>
      <c r="K6580"/>
      <c r="L6580" s="184"/>
      <c r="M6580" s="184"/>
      <c r="N6580" s="183"/>
    </row>
    <row r="6581" spans="1:14" x14ac:dyDescent="0.25">
      <c r="A6581"/>
      <c r="B6581"/>
      <c r="C6581"/>
      <c r="D6581"/>
      <c r="E6581"/>
      <c r="F6581"/>
      <c r="G6581"/>
      <c r="H6581"/>
      <c r="I6581"/>
      <c r="J6581" s="183"/>
      <c r="K6581"/>
      <c r="L6581" s="184"/>
      <c r="M6581" s="184"/>
      <c r="N6581" s="183"/>
    </row>
    <row r="6582" spans="1:14" x14ac:dyDescent="0.25">
      <c r="A6582"/>
      <c r="B6582"/>
      <c r="C6582"/>
      <c r="D6582"/>
      <c r="E6582"/>
      <c r="F6582"/>
      <c r="G6582"/>
      <c r="H6582"/>
      <c r="I6582"/>
      <c r="J6582" s="183"/>
      <c r="K6582"/>
      <c r="L6582" s="184"/>
      <c r="M6582" s="184"/>
      <c r="N6582" s="183"/>
    </row>
    <row r="6583" spans="1:14" x14ac:dyDescent="0.25">
      <c r="A6583"/>
      <c r="B6583"/>
      <c r="C6583"/>
      <c r="D6583"/>
      <c r="E6583"/>
      <c r="F6583"/>
      <c r="G6583"/>
      <c r="H6583"/>
      <c r="I6583"/>
      <c r="J6583" s="183"/>
      <c r="K6583"/>
      <c r="L6583" s="184"/>
      <c r="M6583" s="184"/>
      <c r="N6583" s="183"/>
    </row>
    <row r="6584" spans="1:14" x14ac:dyDescent="0.25">
      <c r="A6584"/>
      <c r="B6584"/>
      <c r="C6584"/>
      <c r="D6584"/>
      <c r="E6584"/>
      <c r="F6584"/>
      <c r="G6584"/>
      <c r="H6584"/>
      <c r="I6584"/>
      <c r="J6584" s="183"/>
      <c r="K6584"/>
      <c r="L6584" s="184"/>
      <c r="M6584" s="184"/>
      <c r="N6584" s="183"/>
    </row>
    <row r="6585" spans="1:14" x14ac:dyDescent="0.25">
      <c r="A6585"/>
      <c r="B6585"/>
      <c r="C6585"/>
      <c r="D6585"/>
      <c r="E6585"/>
      <c r="F6585"/>
      <c r="G6585"/>
      <c r="H6585"/>
      <c r="I6585"/>
      <c r="J6585" s="183"/>
      <c r="K6585"/>
      <c r="L6585" s="184"/>
      <c r="M6585" s="184"/>
      <c r="N6585" s="183"/>
    </row>
    <row r="6586" spans="1:14" x14ac:dyDescent="0.25">
      <c r="A6586"/>
      <c r="B6586"/>
      <c r="C6586"/>
      <c r="D6586"/>
      <c r="E6586"/>
      <c r="F6586"/>
      <c r="G6586"/>
      <c r="H6586"/>
      <c r="I6586"/>
      <c r="J6586" s="183"/>
      <c r="K6586"/>
      <c r="L6586" s="184"/>
      <c r="M6586" s="184"/>
      <c r="N6586" s="183"/>
    </row>
    <row r="6587" spans="1:14" x14ac:dyDescent="0.25">
      <c r="A6587"/>
      <c r="B6587"/>
      <c r="C6587"/>
      <c r="D6587"/>
      <c r="E6587"/>
      <c r="F6587"/>
      <c r="G6587"/>
      <c r="H6587"/>
      <c r="I6587"/>
      <c r="J6587" s="183"/>
      <c r="K6587"/>
      <c r="L6587" s="184"/>
      <c r="M6587" s="184"/>
      <c r="N6587" s="183"/>
    </row>
    <row r="6588" spans="1:14" x14ac:dyDescent="0.25">
      <c r="A6588"/>
      <c r="B6588"/>
      <c r="C6588"/>
      <c r="D6588"/>
      <c r="E6588"/>
      <c r="F6588"/>
      <c r="G6588"/>
      <c r="H6588"/>
      <c r="I6588"/>
      <c r="J6588" s="183"/>
      <c r="K6588"/>
      <c r="L6588" s="184"/>
      <c r="M6588" s="184"/>
      <c r="N6588" s="183"/>
    </row>
    <row r="6589" spans="1:14" x14ac:dyDescent="0.25">
      <c r="A6589"/>
      <c r="B6589"/>
      <c r="C6589"/>
      <c r="D6589"/>
      <c r="E6589"/>
      <c r="F6589"/>
      <c r="G6589"/>
      <c r="H6589"/>
      <c r="I6589"/>
      <c r="J6589" s="183"/>
      <c r="K6589"/>
      <c r="L6589" s="184"/>
      <c r="M6589" s="184"/>
      <c r="N6589" s="183"/>
    </row>
    <row r="6590" spans="1:14" x14ac:dyDescent="0.25">
      <c r="A6590"/>
      <c r="B6590"/>
      <c r="C6590"/>
      <c r="D6590"/>
      <c r="E6590"/>
      <c r="F6590"/>
      <c r="G6590"/>
      <c r="H6590"/>
      <c r="I6590"/>
      <c r="J6590" s="183"/>
      <c r="K6590"/>
      <c r="L6590" s="184"/>
      <c r="M6590" s="184"/>
      <c r="N6590" s="183"/>
    </row>
    <row r="6591" spans="1:14" x14ac:dyDescent="0.25">
      <c r="A6591"/>
      <c r="B6591"/>
      <c r="C6591"/>
      <c r="D6591"/>
      <c r="E6591"/>
      <c r="F6591"/>
      <c r="G6591"/>
      <c r="H6591"/>
      <c r="I6591"/>
      <c r="J6591" s="183"/>
      <c r="K6591"/>
      <c r="L6591" s="184"/>
      <c r="M6591" s="184"/>
      <c r="N6591" s="183"/>
    </row>
    <row r="6592" spans="1:14" x14ac:dyDescent="0.25">
      <c r="A6592"/>
      <c r="B6592"/>
      <c r="C6592"/>
      <c r="D6592"/>
      <c r="E6592"/>
      <c r="F6592"/>
      <c r="G6592"/>
      <c r="H6592"/>
      <c r="I6592"/>
      <c r="J6592" s="183"/>
      <c r="K6592"/>
      <c r="L6592" s="184"/>
      <c r="M6592" s="184"/>
      <c r="N6592" s="183"/>
    </row>
    <row r="6593" spans="1:14" x14ac:dyDescent="0.25">
      <c r="A6593"/>
      <c r="B6593"/>
      <c r="C6593"/>
      <c r="D6593"/>
      <c r="E6593"/>
      <c r="F6593"/>
      <c r="G6593"/>
      <c r="H6593"/>
      <c r="I6593"/>
      <c r="J6593" s="183"/>
      <c r="K6593"/>
      <c r="L6593" s="184"/>
      <c r="M6593" s="184"/>
      <c r="N6593" s="183"/>
    </row>
    <row r="6594" spans="1:14" x14ac:dyDescent="0.25">
      <c r="A6594"/>
      <c r="B6594"/>
      <c r="C6594"/>
      <c r="D6594"/>
      <c r="E6594"/>
      <c r="F6594"/>
      <c r="G6594"/>
      <c r="H6594"/>
      <c r="I6594"/>
      <c r="J6594" s="183"/>
      <c r="K6594"/>
      <c r="L6594" s="184"/>
      <c r="M6594" s="184"/>
      <c r="N6594" s="183"/>
    </row>
    <row r="6595" spans="1:14" x14ac:dyDescent="0.25">
      <c r="A6595"/>
      <c r="B6595"/>
      <c r="C6595"/>
      <c r="D6595"/>
      <c r="E6595"/>
      <c r="F6595"/>
      <c r="G6595"/>
      <c r="H6595"/>
      <c r="I6595"/>
      <c r="J6595" s="183"/>
      <c r="K6595"/>
      <c r="L6595" s="184"/>
      <c r="M6595" s="184"/>
      <c r="N6595" s="183"/>
    </row>
    <row r="6596" spans="1:14" x14ac:dyDescent="0.25">
      <c r="A6596"/>
      <c r="B6596"/>
      <c r="C6596"/>
      <c r="D6596"/>
      <c r="E6596"/>
      <c r="F6596"/>
      <c r="G6596"/>
      <c r="H6596"/>
      <c r="I6596"/>
      <c r="J6596" s="183"/>
      <c r="K6596"/>
      <c r="L6596" s="184"/>
      <c r="M6596" s="184"/>
      <c r="N6596" s="183"/>
    </row>
    <row r="6597" spans="1:14" x14ac:dyDescent="0.25">
      <c r="A6597"/>
      <c r="B6597"/>
      <c r="C6597"/>
      <c r="D6597"/>
      <c r="E6597"/>
      <c r="F6597"/>
      <c r="G6597"/>
      <c r="H6597"/>
      <c r="I6597"/>
      <c r="J6597" s="183"/>
      <c r="K6597"/>
      <c r="L6597" s="184"/>
      <c r="M6597" s="184"/>
      <c r="N6597" s="183"/>
    </row>
    <row r="6598" spans="1:14" x14ac:dyDescent="0.25">
      <c r="A6598"/>
      <c r="B6598"/>
      <c r="C6598"/>
      <c r="D6598"/>
      <c r="E6598"/>
      <c r="F6598"/>
      <c r="G6598"/>
      <c r="H6598"/>
      <c r="I6598"/>
      <c r="J6598" s="183"/>
      <c r="K6598"/>
      <c r="L6598" s="184"/>
      <c r="M6598" s="184"/>
      <c r="N6598" s="183"/>
    </row>
    <row r="6599" spans="1:14" x14ac:dyDescent="0.25">
      <c r="A6599"/>
      <c r="B6599"/>
      <c r="C6599"/>
      <c r="D6599"/>
      <c r="E6599"/>
      <c r="F6599"/>
      <c r="G6599"/>
      <c r="H6599"/>
      <c r="I6599"/>
      <c r="J6599" s="183"/>
      <c r="K6599"/>
      <c r="L6599" s="184"/>
      <c r="M6599" s="184"/>
      <c r="N6599" s="183"/>
    </row>
    <row r="6600" spans="1:14" x14ac:dyDescent="0.25">
      <c r="A6600"/>
      <c r="B6600"/>
      <c r="C6600"/>
      <c r="D6600"/>
      <c r="E6600"/>
      <c r="F6600"/>
      <c r="G6600"/>
      <c r="H6600"/>
      <c r="I6600"/>
      <c r="J6600" s="183"/>
      <c r="K6600"/>
      <c r="L6600" s="184"/>
      <c r="M6600" s="184"/>
      <c r="N6600" s="183"/>
    </row>
    <row r="6601" spans="1:14" x14ac:dyDescent="0.25">
      <c r="A6601"/>
      <c r="B6601"/>
      <c r="C6601"/>
      <c r="D6601"/>
      <c r="E6601"/>
      <c r="F6601"/>
      <c r="G6601"/>
      <c r="H6601"/>
      <c r="I6601"/>
      <c r="J6601" s="183"/>
      <c r="K6601"/>
      <c r="L6601" s="184"/>
      <c r="M6601" s="184"/>
      <c r="N6601" s="183"/>
    </row>
    <row r="6602" spans="1:14" x14ac:dyDescent="0.25">
      <c r="A6602"/>
      <c r="B6602"/>
      <c r="C6602"/>
      <c r="D6602"/>
      <c r="E6602"/>
      <c r="F6602"/>
      <c r="G6602"/>
      <c r="H6602"/>
      <c r="I6602"/>
      <c r="J6602" s="183"/>
      <c r="K6602"/>
      <c r="L6602" s="184"/>
      <c r="M6602" s="184"/>
      <c r="N6602" s="183"/>
    </row>
    <row r="6603" spans="1:14" x14ac:dyDescent="0.25">
      <c r="A6603"/>
      <c r="B6603"/>
      <c r="C6603"/>
      <c r="D6603"/>
      <c r="E6603"/>
      <c r="F6603"/>
      <c r="G6603"/>
      <c r="H6603"/>
      <c r="I6603"/>
      <c r="J6603" s="183"/>
      <c r="K6603"/>
      <c r="L6603" s="184"/>
      <c r="M6603" s="184"/>
      <c r="N6603" s="183"/>
    </row>
    <row r="6604" spans="1:14" x14ac:dyDescent="0.25">
      <c r="A6604"/>
      <c r="B6604"/>
      <c r="C6604"/>
      <c r="D6604"/>
      <c r="E6604"/>
      <c r="F6604"/>
      <c r="G6604"/>
      <c r="H6604"/>
      <c r="I6604"/>
      <c r="J6604" s="183"/>
      <c r="K6604"/>
      <c r="L6604" s="184"/>
      <c r="M6604" s="184"/>
      <c r="N6604" s="183"/>
    </row>
    <row r="6605" spans="1:14" x14ac:dyDescent="0.25">
      <c r="A6605"/>
      <c r="B6605"/>
      <c r="C6605"/>
      <c r="D6605"/>
      <c r="E6605"/>
      <c r="F6605"/>
      <c r="G6605"/>
      <c r="H6605"/>
      <c r="I6605"/>
      <c r="J6605" s="183"/>
      <c r="K6605"/>
      <c r="L6605" s="184"/>
      <c r="M6605" s="184"/>
      <c r="N6605" s="183"/>
    </row>
    <row r="6606" spans="1:14" x14ac:dyDescent="0.25">
      <c r="A6606"/>
      <c r="B6606"/>
      <c r="C6606"/>
      <c r="D6606"/>
      <c r="E6606"/>
      <c r="F6606"/>
      <c r="G6606"/>
      <c r="H6606"/>
      <c r="I6606"/>
      <c r="J6606" s="183"/>
      <c r="K6606"/>
      <c r="L6606" s="184"/>
      <c r="M6606" s="184"/>
      <c r="N6606" s="183"/>
    </row>
    <row r="6607" spans="1:14" x14ac:dyDescent="0.25">
      <c r="A6607"/>
      <c r="B6607"/>
      <c r="C6607"/>
      <c r="D6607"/>
      <c r="E6607"/>
      <c r="F6607"/>
      <c r="G6607"/>
      <c r="H6607"/>
      <c r="I6607"/>
      <c r="J6607" s="183"/>
      <c r="K6607"/>
      <c r="L6607" s="184"/>
      <c r="M6607" s="184"/>
      <c r="N6607" s="183"/>
    </row>
    <row r="6608" spans="1:14" x14ac:dyDescent="0.25">
      <c r="A6608"/>
      <c r="B6608"/>
      <c r="C6608"/>
      <c r="D6608"/>
      <c r="E6608"/>
      <c r="F6608"/>
      <c r="G6608"/>
      <c r="H6608"/>
      <c r="I6608"/>
      <c r="J6608" s="183"/>
      <c r="K6608"/>
      <c r="L6608" s="184"/>
      <c r="M6608" s="184"/>
      <c r="N6608" s="183"/>
    </row>
    <row r="6609" spans="1:14" x14ac:dyDescent="0.25">
      <c r="A6609"/>
      <c r="B6609"/>
      <c r="C6609"/>
      <c r="D6609"/>
      <c r="E6609"/>
      <c r="F6609"/>
      <c r="G6609"/>
      <c r="H6609"/>
      <c r="I6609"/>
      <c r="J6609" s="183"/>
      <c r="K6609"/>
      <c r="L6609" s="184"/>
      <c r="M6609" s="184"/>
      <c r="N6609" s="183"/>
    </row>
    <row r="6610" spans="1:14" x14ac:dyDescent="0.25">
      <c r="A6610"/>
      <c r="B6610"/>
      <c r="C6610"/>
      <c r="D6610"/>
      <c r="E6610"/>
      <c r="F6610"/>
      <c r="G6610"/>
      <c r="H6610"/>
      <c r="I6610"/>
      <c r="J6610" s="183"/>
      <c r="K6610"/>
      <c r="L6610" s="184"/>
      <c r="M6610" s="184"/>
      <c r="N6610" s="183"/>
    </row>
    <row r="6611" spans="1:14" x14ac:dyDescent="0.25">
      <c r="A6611"/>
      <c r="B6611"/>
      <c r="C6611"/>
      <c r="D6611"/>
      <c r="E6611"/>
      <c r="F6611"/>
      <c r="G6611"/>
      <c r="H6611"/>
      <c r="I6611"/>
      <c r="J6611" s="183"/>
      <c r="K6611"/>
      <c r="L6611" s="184"/>
      <c r="M6611" s="184"/>
      <c r="N6611" s="183"/>
    </row>
    <row r="6612" spans="1:14" x14ac:dyDescent="0.25">
      <c r="A6612"/>
      <c r="B6612"/>
      <c r="C6612"/>
      <c r="D6612"/>
      <c r="E6612"/>
      <c r="F6612"/>
      <c r="G6612"/>
      <c r="H6612"/>
      <c r="I6612"/>
      <c r="J6612" s="183"/>
      <c r="K6612"/>
      <c r="L6612" s="184"/>
      <c r="M6612" s="184"/>
      <c r="N6612" s="183"/>
    </row>
    <row r="6613" spans="1:14" x14ac:dyDescent="0.25">
      <c r="A6613"/>
      <c r="B6613"/>
      <c r="C6613"/>
      <c r="D6613"/>
      <c r="E6613"/>
      <c r="F6613"/>
      <c r="G6613"/>
      <c r="H6613"/>
      <c r="I6613"/>
      <c r="J6613" s="183"/>
      <c r="K6613"/>
      <c r="L6613" s="184"/>
      <c r="M6613" s="184"/>
      <c r="N6613" s="183"/>
    </row>
    <row r="6614" spans="1:14" x14ac:dyDescent="0.25">
      <c r="A6614"/>
      <c r="B6614"/>
      <c r="C6614"/>
      <c r="D6614"/>
      <c r="E6614"/>
      <c r="F6614"/>
      <c r="G6614"/>
      <c r="H6614"/>
      <c r="I6614"/>
      <c r="J6614" s="183"/>
      <c r="K6614"/>
      <c r="L6614" s="184"/>
      <c r="M6614" s="184"/>
      <c r="N6614" s="183"/>
    </row>
    <row r="6615" spans="1:14" x14ac:dyDescent="0.25">
      <c r="A6615"/>
      <c r="B6615"/>
      <c r="C6615"/>
      <c r="D6615"/>
      <c r="E6615"/>
      <c r="F6615"/>
      <c r="G6615"/>
      <c r="H6615"/>
      <c r="I6615"/>
      <c r="J6615" s="183"/>
      <c r="K6615"/>
      <c r="L6615" s="184"/>
      <c r="M6615" s="184"/>
      <c r="N6615" s="183"/>
    </row>
    <row r="6616" spans="1:14" x14ac:dyDescent="0.25">
      <c r="A6616"/>
      <c r="B6616"/>
      <c r="C6616"/>
      <c r="D6616"/>
      <c r="E6616"/>
      <c r="F6616"/>
      <c r="G6616"/>
      <c r="H6616"/>
      <c r="I6616"/>
      <c r="J6616" s="183"/>
      <c r="K6616"/>
      <c r="L6616" s="184"/>
      <c r="M6616" s="184"/>
      <c r="N6616" s="183"/>
    </row>
    <row r="6617" spans="1:14" x14ac:dyDescent="0.25">
      <c r="A6617"/>
      <c r="B6617"/>
      <c r="C6617"/>
      <c r="D6617"/>
      <c r="E6617"/>
      <c r="F6617"/>
      <c r="G6617"/>
      <c r="H6617"/>
      <c r="I6617"/>
      <c r="J6617" s="183"/>
      <c r="K6617"/>
      <c r="L6617" s="184"/>
      <c r="M6617" s="184"/>
      <c r="N6617" s="183"/>
    </row>
    <row r="6618" spans="1:14" x14ac:dyDescent="0.25">
      <c r="A6618"/>
      <c r="B6618"/>
      <c r="C6618"/>
      <c r="D6618"/>
      <c r="E6618"/>
      <c r="F6618"/>
      <c r="G6618"/>
      <c r="H6618"/>
      <c r="I6618"/>
      <c r="J6618" s="183"/>
      <c r="K6618"/>
      <c r="L6618" s="184"/>
      <c r="M6618" s="184"/>
      <c r="N6618" s="183"/>
    </row>
    <row r="6619" spans="1:14" x14ac:dyDescent="0.25">
      <c r="A6619"/>
      <c r="B6619"/>
      <c r="C6619"/>
      <c r="D6619"/>
      <c r="E6619"/>
      <c r="F6619"/>
      <c r="G6619"/>
      <c r="H6619"/>
      <c r="I6619"/>
      <c r="J6619" s="183"/>
      <c r="K6619"/>
      <c r="L6619" s="184"/>
      <c r="M6619" s="184"/>
      <c r="N6619" s="183"/>
    </row>
    <row r="6620" spans="1:14" x14ac:dyDescent="0.25">
      <c r="A6620"/>
      <c r="B6620"/>
      <c r="C6620"/>
      <c r="D6620"/>
      <c r="E6620"/>
      <c r="F6620"/>
      <c r="G6620"/>
      <c r="H6620"/>
      <c r="I6620"/>
      <c r="J6620" s="183"/>
      <c r="K6620"/>
      <c r="L6620" s="184"/>
      <c r="M6620" s="184"/>
      <c r="N6620" s="183"/>
    </row>
    <row r="6621" spans="1:14" x14ac:dyDescent="0.25">
      <c r="A6621"/>
      <c r="B6621"/>
      <c r="C6621"/>
      <c r="D6621"/>
      <c r="E6621"/>
      <c r="F6621"/>
      <c r="G6621"/>
      <c r="H6621"/>
      <c r="I6621"/>
      <c r="J6621" s="183"/>
      <c r="K6621"/>
      <c r="L6621" s="184"/>
      <c r="M6621" s="184"/>
      <c r="N6621" s="183"/>
    </row>
    <row r="6622" spans="1:14" x14ac:dyDescent="0.25">
      <c r="A6622"/>
      <c r="B6622"/>
      <c r="C6622"/>
      <c r="D6622"/>
      <c r="E6622"/>
      <c r="F6622"/>
      <c r="G6622"/>
      <c r="H6622"/>
      <c r="I6622"/>
      <c r="J6622" s="183"/>
      <c r="K6622"/>
      <c r="L6622" s="184"/>
      <c r="M6622" s="184"/>
      <c r="N6622" s="183"/>
    </row>
    <row r="6623" spans="1:14" x14ac:dyDescent="0.25">
      <c r="A6623"/>
      <c r="B6623"/>
      <c r="C6623"/>
      <c r="D6623"/>
      <c r="E6623"/>
      <c r="F6623"/>
      <c r="G6623"/>
      <c r="H6623"/>
      <c r="I6623"/>
      <c r="J6623" s="183"/>
      <c r="K6623"/>
      <c r="L6623" s="184"/>
      <c r="M6623" s="184"/>
      <c r="N6623" s="183"/>
    </row>
    <row r="6624" spans="1:14" x14ac:dyDescent="0.25">
      <c r="A6624"/>
      <c r="B6624"/>
      <c r="C6624"/>
      <c r="D6624"/>
      <c r="E6624"/>
      <c r="F6624"/>
      <c r="G6624"/>
      <c r="H6624"/>
      <c r="I6624"/>
      <c r="J6624" s="183"/>
      <c r="K6624"/>
      <c r="L6624" s="184"/>
      <c r="M6624" s="184"/>
      <c r="N6624" s="183"/>
    </row>
    <row r="6625" spans="1:14" x14ac:dyDescent="0.25">
      <c r="A6625"/>
      <c r="B6625"/>
      <c r="C6625"/>
      <c r="D6625"/>
      <c r="E6625"/>
      <c r="F6625"/>
      <c r="G6625"/>
      <c r="H6625"/>
      <c r="I6625"/>
      <c r="J6625" s="183"/>
      <c r="K6625"/>
      <c r="L6625" s="184"/>
      <c r="M6625" s="184"/>
      <c r="N6625" s="183"/>
    </row>
    <row r="6626" spans="1:14" x14ac:dyDescent="0.25">
      <c r="A6626"/>
      <c r="B6626"/>
      <c r="C6626"/>
      <c r="D6626"/>
      <c r="E6626"/>
      <c r="F6626"/>
      <c r="G6626"/>
      <c r="H6626"/>
      <c r="I6626"/>
      <c r="J6626" s="183"/>
      <c r="K6626"/>
      <c r="L6626" s="184"/>
      <c r="M6626" s="184"/>
      <c r="N6626" s="183"/>
    </row>
    <row r="6627" spans="1:14" x14ac:dyDescent="0.25">
      <c r="A6627"/>
      <c r="B6627"/>
      <c r="C6627"/>
      <c r="D6627"/>
      <c r="E6627"/>
      <c r="F6627"/>
      <c r="G6627"/>
      <c r="H6627"/>
      <c r="I6627"/>
      <c r="J6627" s="183"/>
      <c r="K6627"/>
      <c r="L6627" s="184"/>
      <c r="M6627" s="184"/>
      <c r="N6627" s="183"/>
    </row>
    <row r="6628" spans="1:14" x14ac:dyDescent="0.25">
      <c r="A6628"/>
      <c r="B6628"/>
      <c r="C6628"/>
      <c r="D6628"/>
      <c r="E6628"/>
      <c r="F6628"/>
      <c r="G6628"/>
      <c r="H6628"/>
      <c r="I6628"/>
      <c r="J6628" s="183"/>
      <c r="K6628"/>
      <c r="L6628" s="184"/>
      <c r="M6628" s="184"/>
      <c r="N6628" s="183"/>
    </row>
    <row r="6629" spans="1:14" x14ac:dyDescent="0.25">
      <c r="A6629"/>
      <c r="B6629"/>
      <c r="C6629"/>
      <c r="D6629"/>
      <c r="E6629"/>
      <c r="F6629"/>
      <c r="G6629"/>
      <c r="H6629"/>
      <c r="I6629"/>
      <c r="J6629" s="183"/>
      <c r="K6629"/>
      <c r="L6629" s="184"/>
      <c r="M6629" s="184"/>
      <c r="N6629" s="183"/>
    </row>
    <row r="6630" spans="1:14" x14ac:dyDescent="0.25">
      <c r="A6630"/>
      <c r="B6630"/>
      <c r="C6630"/>
      <c r="D6630"/>
      <c r="E6630"/>
      <c r="F6630"/>
      <c r="G6630"/>
      <c r="H6630"/>
      <c r="I6630"/>
      <c r="J6630" s="183"/>
      <c r="K6630"/>
      <c r="L6630" s="184"/>
      <c r="M6630" s="184"/>
      <c r="N6630" s="183"/>
    </row>
    <row r="6631" spans="1:14" x14ac:dyDescent="0.25">
      <c r="A6631"/>
      <c r="B6631"/>
      <c r="C6631"/>
      <c r="D6631"/>
      <c r="E6631"/>
      <c r="F6631"/>
      <c r="G6631"/>
      <c r="H6631"/>
      <c r="I6631"/>
      <c r="J6631" s="183"/>
      <c r="K6631"/>
      <c r="L6631" s="184"/>
      <c r="M6631" s="184"/>
      <c r="N6631" s="183"/>
    </row>
    <row r="6632" spans="1:14" x14ac:dyDescent="0.25">
      <c r="A6632"/>
      <c r="B6632"/>
      <c r="C6632"/>
      <c r="D6632"/>
      <c r="E6632"/>
      <c r="F6632"/>
      <c r="G6632"/>
      <c r="H6632"/>
      <c r="I6632"/>
      <c r="J6632" s="183"/>
      <c r="K6632"/>
      <c r="L6632" s="184"/>
      <c r="M6632" s="184"/>
      <c r="N6632" s="183"/>
    </row>
    <row r="6633" spans="1:14" x14ac:dyDescent="0.25">
      <c r="A6633"/>
      <c r="B6633"/>
      <c r="C6633"/>
      <c r="D6633"/>
      <c r="E6633"/>
      <c r="F6633"/>
      <c r="G6633"/>
      <c r="H6633"/>
      <c r="I6633"/>
      <c r="J6633" s="183"/>
      <c r="K6633"/>
      <c r="L6633" s="184"/>
      <c r="M6633" s="184"/>
      <c r="N6633" s="183"/>
    </row>
    <row r="6634" spans="1:14" x14ac:dyDescent="0.25">
      <c r="A6634"/>
      <c r="B6634"/>
      <c r="C6634"/>
      <c r="D6634"/>
      <c r="E6634"/>
      <c r="F6634"/>
      <c r="G6634"/>
      <c r="H6634"/>
      <c r="I6634"/>
      <c r="J6634" s="183"/>
      <c r="K6634"/>
      <c r="L6634" s="184"/>
      <c r="M6634" s="184"/>
      <c r="N6634" s="183"/>
    </row>
    <row r="6635" spans="1:14" x14ac:dyDescent="0.25">
      <c r="A6635"/>
      <c r="B6635"/>
      <c r="C6635"/>
      <c r="D6635"/>
      <c r="E6635"/>
      <c r="F6635"/>
      <c r="G6635"/>
      <c r="H6635"/>
      <c r="I6635"/>
      <c r="J6635" s="183"/>
      <c r="K6635"/>
      <c r="L6635" s="184"/>
      <c r="M6635" s="184"/>
      <c r="N6635" s="183"/>
    </row>
    <row r="6636" spans="1:14" x14ac:dyDescent="0.25">
      <c r="A6636"/>
      <c r="B6636"/>
      <c r="C6636"/>
      <c r="D6636"/>
      <c r="E6636"/>
      <c r="F6636"/>
      <c r="G6636"/>
      <c r="H6636"/>
      <c r="I6636"/>
      <c r="J6636" s="183"/>
      <c r="K6636"/>
      <c r="L6636" s="184"/>
      <c r="M6636" s="184"/>
      <c r="N6636" s="183"/>
    </row>
    <row r="6637" spans="1:14" x14ac:dyDescent="0.25">
      <c r="A6637"/>
      <c r="B6637"/>
      <c r="C6637"/>
      <c r="D6637"/>
      <c r="E6637"/>
      <c r="F6637"/>
      <c r="G6637"/>
      <c r="H6637"/>
      <c r="I6637"/>
      <c r="J6637" s="183"/>
      <c r="K6637"/>
      <c r="L6637" s="184"/>
      <c r="M6637" s="184"/>
      <c r="N6637" s="183"/>
    </row>
    <row r="6638" spans="1:14" x14ac:dyDescent="0.25">
      <c r="A6638"/>
      <c r="B6638"/>
      <c r="C6638"/>
      <c r="D6638"/>
      <c r="E6638"/>
      <c r="F6638"/>
      <c r="G6638"/>
      <c r="H6638"/>
      <c r="I6638"/>
      <c r="J6638" s="183"/>
      <c r="K6638"/>
      <c r="L6638" s="184"/>
      <c r="M6638" s="184"/>
      <c r="N6638" s="183"/>
    </row>
    <row r="6639" spans="1:14" x14ac:dyDescent="0.25">
      <c r="A6639"/>
      <c r="B6639"/>
      <c r="C6639"/>
      <c r="D6639"/>
      <c r="E6639"/>
      <c r="F6639"/>
      <c r="G6639"/>
      <c r="H6639"/>
      <c r="I6639"/>
      <c r="J6639" s="183"/>
      <c r="K6639"/>
      <c r="L6639" s="184"/>
      <c r="M6639" s="184"/>
      <c r="N6639" s="183"/>
    </row>
    <row r="6640" spans="1:14" x14ac:dyDescent="0.25">
      <c r="A6640"/>
      <c r="B6640"/>
      <c r="C6640"/>
      <c r="D6640"/>
      <c r="E6640"/>
      <c r="F6640"/>
      <c r="G6640"/>
      <c r="H6640"/>
      <c r="I6640"/>
      <c r="J6640" s="183"/>
      <c r="K6640"/>
      <c r="L6640" s="184"/>
      <c r="M6640" s="184"/>
      <c r="N6640" s="183"/>
    </row>
    <row r="6641" spans="1:14" x14ac:dyDescent="0.25">
      <c r="A6641"/>
      <c r="B6641"/>
      <c r="C6641"/>
      <c r="D6641"/>
      <c r="E6641"/>
      <c r="F6641"/>
      <c r="G6641"/>
      <c r="H6641"/>
      <c r="I6641"/>
      <c r="J6641" s="183"/>
      <c r="K6641"/>
      <c r="L6641" s="184"/>
      <c r="M6641" s="184"/>
      <c r="N6641" s="183"/>
    </row>
    <row r="6642" spans="1:14" x14ac:dyDescent="0.25">
      <c r="A6642"/>
      <c r="B6642"/>
      <c r="C6642"/>
      <c r="D6642"/>
      <c r="E6642"/>
      <c r="F6642"/>
      <c r="G6642"/>
      <c r="H6642"/>
      <c r="I6642"/>
      <c r="J6642" s="183"/>
      <c r="K6642"/>
      <c r="L6642" s="184"/>
      <c r="M6642" s="184"/>
      <c r="N6642" s="183"/>
    </row>
    <row r="6643" spans="1:14" x14ac:dyDescent="0.25">
      <c r="A6643"/>
      <c r="B6643"/>
      <c r="C6643"/>
      <c r="D6643"/>
      <c r="E6643"/>
      <c r="F6643"/>
      <c r="G6643"/>
      <c r="H6643"/>
      <c r="I6643"/>
      <c r="J6643" s="183"/>
      <c r="K6643"/>
      <c r="L6643" s="184"/>
      <c r="M6643" s="184"/>
      <c r="N6643" s="183"/>
    </row>
    <row r="6644" spans="1:14" x14ac:dyDescent="0.25">
      <c r="A6644"/>
      <c r="B6644"/>
      <c r="C6644"/>
      <c r="D6644"/>
      <c r="E6644"/>
      <c r="F6644"/>
      <c r="G6644"/>
      <c r="H6644"/>
      <c r="I6644"/>
      <c r="J6644" s="183"/>
      <c r="K6644"/>
      <c r="L6644" s="184"/>
      <c r="M6644" s="184"/>
      <c r="N6644" s="183"/>
    </row>
    <row r="6645" spans="1:14" x14ac:dyDescent="0.25">
      <c r="A6645"/>
      <c r="B6645"/>
      <c r="C6645"/>
      <c r="D6645"/>
      <c r="E6645"/>
      <c r="F6645"/>
      <c r="G6645"/>
      <c r="H6645"/>
      <c r="I6645"/>
      <c r="J6645" s="183"/>
      <c r="K6645"/>
      <c r="L6645" s="184"/>
      <c r="M6645" s="184"/>
      <c r="N6645" s="183"/>
    </row>
    <row r="6646" spans="1:14" x14ac:dyDescent="0.25">
      <c r="A6646"/>
      <c r="B6646"/>
      <c r="C6646"/>
      <c r="D6646"/>
      <c r="E6646"/>
      <c r="F6646"/>
      <c r="G6646"/>
      <c r="H6646"/>
      <c r="I6646"/>
      <c r="J6646" s="183"/>
      <c r="K6646"/>
      <c r="L6646" s="184"/>
      <c r="M6646" s="184"/>
      <c r="N6646" s="183"/>
    </row>
    <row r="6647" spans="1:14" x14ac:dyDescent="0.25">
      <c r="A6647"/>
      <c r="B6647"/>
      <c r="C6647"/>
      <c r="D6647"/>
      <c r="E6647"/>
      <c r="F6647"/>
      <c r="G6647"/>
      <c r="H6647"/>
      <c r="I6647"/>
      <c r="J6647" s="183"/>
      <c r="K6647"/>
      <c r="L6647" s="184"/>
      <c r="M6647" s="184"/>
      <c r="N6647" s="183"/>
    </row>
    <row r="6648" spans="1:14" x14ac:dyDescent="0.25">
      <c r="A6648"/>
      <c r="B6648"/>
      <c r="C6648"/>
      <c r="D6648"/>
      <c r="E6648"/>
      <c r="F6648"/>
      <c r="G6648"/>
      <c r="H6648"/>
      <c r="I6648"/>
      <c r="J6648" s="183"/>
      <c r="K6648"/>
      <c r="L6648" s="184"/>
      <c r="M6648" s="184"/>
      <c r="N6648" s="183"/>
    </row>
    <row r="6649" spans="1:14" x14ac:dyDescent="0.25">
      <c r="A6649"/>
      <c r="B6649"/>
      <c r="C6649"/>
      <c r="D6649"/>
      <c r="E6649"/>
      <c r="F6649"/>
      <c r="G6649"/>
      <c r="H6649"/>
      <c r="I6649"/>
      <c r="J6649" s="183"/>
      <c r="K6649"/>
      <c r="L6649" s="184"/>
      <c r="M6649" s="184"/>
      <c r="N6649" s="183"/>
    </row>
    <row r="6650" spans="1:14" x14ac:dyDescent="0.25">
      <c r="A6650"/>
      <c r="B6650"/>
      <c r="C6650"/>
      <c r="D6650"/>
      <c r="E6650"/>
      <c r="F6650"/>
      <c r="G6650"/>
      <c r="H6650"/>
      <c r="I6650"/>
      <c r="J6650" s="183"/>
      <c r="K6650"/>
      <c r="L6650" s="184"/>
      <c r="M6650" s="184"/>
      <c r="N6650" s="183"/>
    </row>
    <row r="6651" spans="1:14" x14ac:dyDescent="0.25">
      <c r="A6651"/>
      <c r="B6651"/>
      <c r="C6651"/>
      <c r="D6651"/>
      <c r="E6651"/>
      <c r="F6651"/>
      <c r="G6651"/>
      <c r="H6651"/>
      <c r="I6651"/>
      <c r="J6651" s="183"/>
      <c r="K6651"/>
      <c r="L6651" s="184"/>
      <c r="M6651" s="184"/>
      <c r="N6651" s="183"/>
    </row>
    <row r="6652" spans="1:14" x14ac:dyDescent="0.25">
      <c r="A6652"/>
      <c r="B6652"/>
      <c r="C6652"/>
      <c r="D6652"/>
      <c r="E6652"/>
      <c r="F6652"/>
      <c r="G6652"/>
      <c r="H6652"/>
      <c r="I6652"/>
      <c r="J6652" s="183"/>
      <c r="K6652"/>
      <c r="L6652" s="184"/>
      <c r="M6652" s="184"/>
      <c r="N6652" s="183"/>
    </row>
    <row r="6653" spans="1:14" x14ac:dyDescent="0.25">
      <c r="A6653"/>
      <c r="B6653"/>
      <c r="C6653"/>
      <c r="D6653"/>
      <c r="E6653"/>
      <c r="F6653"/>
      <c r="G6653"/>
      <c r="H6653"/>
      <c r="I6653"/>
      <c r="J6653" s="183"/>
      <c r="K6653"/>
      <c r="L6653" s="184"/>
      <c r="M6653" s="184"/>
      <c r="N6653" s="183"/>
    </row>
    <row r="6654" spans="1:14" x14ac:dyDescent="0.25">
      <c r="A6654"/>
      <c r="B6654"/>
      <c r="C6654"/>
      <c r="D6654"/>
      <c r="E6654"/>
      <c r="F6654"/>
      <c r="G6654"/>
      <c r="H6654"/>
      <c r="I6654"/>
      <c r="J6654" s="183"/>
      <c r="K6654"/>
      <c r="L6654" s="184"/>
      <c r="M6654" s="184"/>
      <c r="N6654" s="183"/>
    </row>
    <row r="6655" spans="1:14" x14ac:dyDescent="0.25">
      <c r="A6655"/>
      <c r="B6655"/>
      <c r="C6655"/>
      <c r="D6655"/>
      <c r="E6655"/>
      <c r="F6655"/>
      <c r="G6655"/>
      <c r="H6655"/>
      <c r="I6655"/>
      <c r="J6655" s="183"/>
      <c r="K6655"/>
      <c r="L6655" s="184"/>
      <c r="M6655" s="184"/>
      <c r="N6655" s="183"/>
    </row>
    <row r="6656" spans="1:14" x14ac:dyDescent="0.25">
      <c r="A6656"/>
      <c r="B6656"/>
      <c r="C6656"/>
      <c r="D6656"/>
      <c r="E6656"/>
      <c r="F6656"/>
      <c r="G6656"/>
      <c r="H6656"/>
      <c r="I6656"/>
      <c r="J6656" s="183"/>
      <c r="K6656"/>
      <c r="L6656" s="184"/>
      <c r="M6656" s="184"/>
      <c r="N6656" s="183"/>
    </row>
    <row r="6657" spans="1:14" x14ac:dyDescent="0.25">
      <c r="A6657"/>
      <c r="B6657"/>
      <c r="C6657"/>
      <c r="D6657"/>
      <c r="E6657"/>
      <c r="F6657"/>
      <c r="G6657"/>
      <c r="H6657"/>
      <c r="I6657"/>
      <c r="J6657" s="183"/>
      <c r="K6657"/>
      <c r="L6657" s="184"/>
      <c r="M6657" s="184"/>
      <c r="N6657" s="183"/>
    </row>
    <row r="6658" spans="1:14" x14ac:dyDescent="0.25">
      <c r="A6658"/>
      <c r="B6658"/>
      <c r="C6658"/>
      <c r="D6658"/>
      <c r="E6658"/>
      <c r="F6658"/>
      <c r="G6658"/>
      <c r="H6658"/>
      <c r="I6658"/>
      <c r="J6658" s="183"/>
      <c r="K6658"/>
      <c r="L6658" s="184"/>
      <c r="M6658" s="184"/>
      <c r="N6658" s="183"/>
    </row>
    <row r="6659" spans="1:14" x14ac:dyDescent="0.25">
      <c r="A6659"/>
      <c r="B6659"/>
      <c r="C6659"/>
      <c r="D6659"/>
      <c r="E6659"/>
      <c r="F6659"/>
      <c r="G6659"/>
      <c r="H6659"/>
      <c r="I6659"/>
      <c r="J6659" s="183"/>
      <c r="K6659"/>
      <c r="L6659" s="184"/>
      <c r="M6659" s="184"/>
      <c r="N6659" s="183"/>
    </row>
    <row r="6660" spans="1:14" x14ac:dyDescent="0.25">
      <c r="A6660"/>
      <c r="B6660"/>
      <c r="C6660"/>
      <c r="D6660"/>
      <c r="E6660"/>
      <c r="F6660"/>
      <c r="G6660"/>
      <c r="H6660"/>
      <c r="I6660"/>
      <c r="J6660" s="183"/>
      <c r="K6660"/>
      <c r="L6660" s="184"/>
      <c r="M6660" s="184"/>
      <c r="N6660" s="183"/>
    </row>
    <row r="6661" spans="1:14" x14ac:dyDescent="0.25">
      <c r="A6661"/>
      <c r="B6661"/>
      <c r="C6661"/>
      <c r="D6661"/>
      <c r="E6661"/>
      <c r="F6661"/>
      <c r="G6661"/>
      <c r="H6661"/>
      <c r="I6661"/>
      <c r="J6661" s="183"/>
      <c r="K6661"/>
      <c r="L6661" s="184"/>
      <c r="M6661" s="184"/>
      <c r="N6661" s="183"/>
    </row>
    <row r="6662" spans="1:14" x14ac:dyDescent="0.25">
      <c r="A6662"/>
      <c r="B6662"/>
      <c r="C6662"/>
      <c r="D6662"/>
      <c r="E6662"/>
      <c r="F6662"/>
      <c r="G6662"/>
      <c r="H6662"/>
      <c r="I6662"/>
      <c r="J6662" s="183"/>
      <c r="K6662"/>
      <c r="L6662" s="184"/>
      <c r="M6662" s="184"/>
      <c r="N6662" s="183"/>
    </row>
    <row r="6663" spans="1:14" x14ac:dyDescent="0.25">
      <c r="A6663"/>
      <c r="B6663"/>
      <c r="C6663"/>
      <c r="D6663"/>
      <c r="E6663"/>
      <c r="F6663"/>
      <c r="G6663"/>
      <c r="H6663"/>
      <c r="I6663"/>
      <c r="J6663" s="183"/>
      <c r="K6663"/>
      <c r="L6663" s="184"/>
      <c r="M6663" s="184"/>
      <c r="N6663" s="183"/>
    </row>
    <row r="6664" spans="1:14" x14ac:dyDescent="0.25">
      <c r="A6664"/>
      <c r="B6664"/>
      <c r="C6664"/>
      <c r="D6664"/>
      <c r="E6664"/>
      <c r="F6664"/>
      <c r="G6664"/>
      <c r="H6664"/>
      <c r="I6664"/>
      <c r="J6664" s="183"/>
      <c r="K6664"/>
      <c r="L6664" s="184"/>
      <c r="M6664" s="184"/>
      <c r="N6664" s="183"/>
    </row>
    <row r="6665" spans="1:14" x14ac:dyDescent="0.25">
      <c r="A6665"/>
      <c r="B6665"/>
      <c r="C6665"/>
      <c r="D6665"/>
      <c r="E6665"/>
      <c r="F6665"/>
      <c r="G6665"/>
      <c r="H6665"/>
      <c r="I6665"/>
      <c r="J6665" s="183"/>
      <c r="K6665"/>
      <c r="L6665" s="184"/>
      <c r="M6665" s="184"/>
      <c r="N6665" s="183"/>
    </row>
    <row r="6666" spans="1:14" x14ac:dyDescent="0.25">
      <c r="A6666"/>
      <c r="B6666"/>
      <c r="C6666"/>
      <c r="D6666"/>
      <c r="E6666"/>
      <c r="F6666"/>
      <c r="G6666"/>
      <c r="H6666"/>
      <c r="I6666"/>
      <c r="J6666" s="183"/>
      <c r="K6666"/>
      <c r="L6666" s="184"/>
      <c r="M6666" s="184"/>
      <c r="N6666" s="183"/>
    </row>
    <row r="6667" spans="1:14" x14ac:dyDescent="0.25">
      <c r="A6667"/>
      <c r="B6667"/>
      <c r="C6667"/>
      <c r="D6667"/>
      <c r="E6667"/>
      <c r="F6667"/>
      <c r="G6667"/>
      <c r="H6667"/>
      <c r="I6667"/>
      <c r="J6667" s="183"/>
      <c r="K6667"/>
      <c r="L6667" s="184"/>
      <c r="M6667" s="184"/>
      <c r="N6667" s="183"/>
    </row>
    <row r="6668" spans="1:14" x14ac:dyDescent="0.25">
      <c r="A6668"/>
      <c r="B6668"/>
      <c r="C6668"/>
      <c r="D6668"/>
      <c r="E6668"/>
      <c r="F6668"/>
      <c r="G6668"/>
      <c r="H6668"/>
      <c r="I6668"/>
      <c r="J6668" s="183"/>
      <c r="K6668"/>
      <c r="L6668" s="184"/>
      <c r="M6668" s="184"/>
      <c r="N6668" s="183"/>
    </row>
    <row r="6669" spans="1:14" x14ac:dyDescent="0.25">
      <c r="A6669"/>
      <c r="B6669"/>
      <c r="C6669"/>
      <c r="D6669"/>
      <c r="E6669"/>
      <c r="F6669"/>
      <c r="G6669"/>
      <c r="H6669"/>
      <c r="I6669"/>
      <c r="J6669" s="183"/>
      <c r="K6669"/>
      <c r="L6669" s="184"/>
      <c r="M6669" s="184"/>
      <c r="N6669" s="183"/>
    </row>
    <row r="6670" spans="1:14" x14ac:dyDescent="0.25">
      <c r="A6670"/>
      <c r="B6670"/>
      <c r="C6670"/>
      <c r="D6670"/>
      <c r="E6670"/>
      <c r="F6670"/>
      <c r="G6670"/>
      <c r="H6670"/>
      <c r="I6670"/>
      <c r="J6670" s="183"/>
      <c r="K6670"/>
      <c r="L6670" s="184"/>
      <c r="M6670" s="184"/>
      <c r="N6670" s="183"/>
    </row>
    <row r="6671" spans="1:14" x14ac:dyDescent="0.25">
      <c r="A6671"/>
      <c r="B6671"/>
      <c r="C6671"/>
      <c r="D6671"/>
      <c r="E6671"/>
      <c r="F6671"/>
      <c r="G6671"/>
      <c r="H6671"/>
      <c r="I6671"/>
      <c r="J6671" s="183"/>
      <c r="K6671"/>
      <c r="L6671" s="184"/>
      <c r="M6671" s="184"/>
      <c r="N6671" s="183"/>
    </row>
    <row r="6672" spans="1:14" x14ac:dyDescent="0.25">
      <c r="A6672"/>
      <c r="B6672"/>
      <c r="C6672"/>
      <c r="D6672"/>
      <c r="E6672"/>
      <c r="F6672"/>
      <c r="G6672"/>
      <c r="H6672"/>
      <c r="I6672"/>
      <c r="J6672" s="183"/>
      <c r="K6672"/>
      <c r="L6672" s="184"/>
      <c r="M6672" s="184"/>
      <c r="N6672" s="183"/>
    </row>
    <row r="6673" spans="1:14" x14ac:dyDescent="0.25">
      <c r="A6673"/>
      <c r="B6673"/>
      <c r="C6673"/>
      <c r="D6673"/>
      <c r="E6673"/>
      <c r="F6673"/>
      <c r="G6673"/>
      <c r="H6673"/>
      <c r="I6673"/>
      <c r="J6673" s="183"/>
      <c r="K6673"/>
      <c r="L6673" s="184"/>
      <c r="M6673" s="184"/>
      <c r="N6673" s="183"/>
    </row>
    <row r="6674" spans="1:14" x14ac:dyDescent="0.25">
      <c r="A6674"/>
      <c r="B6674"/>
      <c r="C6674"/>
      <c r="D6674"/>
      <c r="E6674"/>
      <c r="F6674"/>
      <c r="G6674"/>
      <c r="H6674"/>
      <c r="I6674"/>
      <c r="J6674" s="183"/>
      <c r="K6674"/>
      <c r="L6674" s="184"/>
      <c r="M6674" s="184"/>
      <c r="N6674" s="183"/>
    </row>
    <row r="6675" spans="1:14" x14ac:dyDescent="0.25">
      <c r="A6675"/>
      <c r="B6675"/>
      <c r="C6675"/>
      <c r="D6675"/>
      <c r="E6675"/>
      <c r="F6675"/>
      <c r="G6675"/>
      <c r="H6675"/>
      <c r="I6675"/>
      <c r="J6675" s="183"/>
      <c r="K6675"/>
      <c r="L6675" s="184"/>
      <c r="M6675" s="184"/>
      <c r="N6675" s="183"/>
    </row>
    <row r="6676" spans="1:14" x14ac:dyDescent="0.25">
      <c r="A6676"/>
      <c r="B6676"/>
      <c r="C6676"/>
      <c r="D6676"/>
      <c r="E6676"/>
      <c r="F6676"/>
      <c r="G6676"/>
      <c r="H6676"/>
      <c r="I6676"/>
      <c r="J6676" s="183"/>
      <c r="K6676"/>
      <c r="L6676" s="184"/>
      <c r="M6676" s="184"/>
      <c r="N6676" s="183"/>
    </row>
    <row r="6677" spans="1:14" x14ac:dyDescent="0.25">
      <c r="A6677"/>
      <c r="B6677"/>
      <c r="C6677"/>
      <c r="D6677"/>
      <c r="E6677"/>
      <c r="F6677"/>
      <c r="G6677"/>
      <c r="H6677"/>
      <c r="I6677"/>
      <c r="J6677" s="183"/>
      <c r="K6677"/>
      <c r="L6677" s="184"/>
      <c r="M6677" s="184"/>
      <c r="N6677" s="183"/>
    </row>
    <row r="6678" spans="1:14" x14ac:dyDescent="0.25">
      <c r="A6678"/>
      <c r="B6678"/>
      <c r="C6678"/>
      <c r="D6678"/>
      <c r="E6678"/>
      <c r="F6678"/>
      <c r="G6678"/>
      <c r="H6678"/>
      <c r="I6678"/>
      <c r="J6678" s="183"/>
      <c r="K6678"/>
      <c r="L6678" s="184"/>
      <c r="M6678" s="184"/>
      <c r="N6678" s="183"/>
    </row>
    <row r="6679" spans="1:14" x14ac:dyDescent="0.25">
      <c r="A6679"/>
      <c r="B6679"/>
      <c r="C6679"/>
      <c r="D6679"/>
      <c r="E6679"/>
      <c r="F6679"/>
      <c r="G6679"/>
      <c r="H6679"/>
      <c r="I6679"/>
      <c r="J6679" s="183"/>
      <c r="K6679"/>
      <c r="L6679" s="184"/>
      <c r="M6679" s="184"/>
      <c r="N6679" s="183"/>
    </row>
    <row r="6680" spans="1:14" x14ac:dyDescent="0.25">
      <c r="A6680"/>
      <c r="B6680"/>
      <c r="C6680"/>
      <c r="D6680"/>
      <c r="E6680"/>
      <c r="F6680"/>
      <c r="G6680"/>
      <c r="H6680"/>
      <c r="I6680"/>
      <c r="J6680" s="183"/>
      <c r="K6680"/>
      <c r="L6680" s="184"/>
      <c r="M6680" s="184"/>
      <c r="N6680" s="183"/>
    </row>
    <row r="6681" spans="1:14" x14ac:dyDescent="0.25">
      <c r="A6681"/>
      <c r="B6681"/>
      <c r="C6681"/>
      <c r="D6681"/>
      <c r="E6681"/>
      <c r="F6681"/>
      <c r="G6681"/>
      <c r="H6681"/>
      <c r="I6681"/>
      <c r="J6681" s="183"/>
      <c r="K6681"/>
      <c r="L6681" s="184"/>
      <c r="M6681" s="184"/>
      <c r="N6681" s="183"/>
    </row>
    <row r="6682" spans="1:14" x14ac:dyDescent="0.25">
      <c r="A6682"/>
      <c r="B6682"/>
      <c r="C6682"/>
      <c r="D6682"/>
      <c r="E6682"/>
      <c r="F6682"/>
      <c r="G6682"/>
      <c r="H6682"/>
      <c r="I6682"/>
      <c r="J6682" s="183"/>
      <c r="K6682"/>
      <c r="L6682" s="184"/>
      <c r="M6682" s="184"/>
      <c r="N6682" s="183"/>
    </row>
    <row r="6683" spans="1:14" x14ac:dyDescent="0.25">
      <c r="A6683"/>
      <c r="B6683"/>
      <c r="C6683"/>
      <c r="D6683"/>
      <c r="E6683"/>
      <c r="F6683"/>
      <c r="G6683"/>
      <c r="H6683"/>
      <c r="I6683"/>
      <c r="J6683" s="183"/>
      <c r="K6683"/>
      <c r="L6683" s="184"/>
      <c r="M6683" s="184"/>
      <c r="N6683" s="183"/>
    </row>
    <row r="6684" spans="1:14" x14ac:dyDescent="0.25">
      <c r="A6684"/>
      <c r="B6684"/>
      <c r="C6684"/>
      <c r="D6684"/>
      <c r="E6684"/>
      <c r="F6684"/>
      <c r="G6684"/>
      <c r="H6684"/>
      <c r="I6684"/>
      <c r="J6684" s="183"/>
      <c r="K6684"/>
      <c r="L6684" s="184"/>
      <c r="M6684" s="184"/>
      <c r="N6684" s="183"/>
    </row>
    <row r="6685" spans="1:14" x14ac:dyDescent="0.25">
      <c r="A6685"/>
      <c r="B6685"/>
      <c r="C6685"/>
      <c r="D6685"/>
      <c r="E6685"/>
      <c r="F6685"/>
      <c r="G6685"/>
      <c r="H6685"/>
      <c r="I6685"/>
      <c r="J6685" s="183"/>
      <c r="K6685"/>
      <c r="L6685" s="184"/>
      <c r="M6685" s="184"/>
      <c r="N6685" s="183"/>
    </row>
    <row r="6686" spans="1:14" x14ac:dyDescent="0.25">
      <c r="A6686"/>
      <c r="B6686"/>
      <c r="C6686"/>
      <c r="D6686"/>
      <c r="E6686"/>
      <c r="F6686"/>
      <c r="G6686"/>
      <c r="H6686"/>
      <c r="I6686"/>
      <c r="J6686" s="183"/>
      <c r="K6686"/>
      <c r="L6686" s="184"/>
      <c r="M6686" s="184"/>
      <c r="N6686" s="183"/>
    </row>
    <row r="6687" spans="1:14" x14ac:dyDescent="0.25">
      <c r="A6687"/>
      <c r="B6687"/>
      <c r="C6687"/>
      <c r="D6687"/>
      <c r="E6687"/>
      <c r="F6687"/>
      <c r="G6687"/>
      <c r="H6687"/>
      <c r="I6687"/>
      <c r="J6687" s="183"/>
      <c r="K6687"/>
      <c r="L6687" s="184"/>
      <c r="M6687" s="184"/>
      <c r="N6687" s="183"/>
    </row>
    <row r="6688" spans="1:14" x14ac:dyDescent="0.25">
      <c r="A6688"/>
      <c r="B6688"/>
      <c r="C6688"/>
      <c r="D6688"/>
      <c r="E6688"/>
      <c r="F6688"/>
      <c r="G6688"/>
      <c r="H6688"/>
      <c r="I6688"/>
      <c r="J6688" s="183"/>
      <c r="K6688"/>
      <c r="L6688" s="184"/>
      <c r="M6688" s="184"/>
      <c r="N6688" s="183"/>
    </row>
    <row r="6689" spans="1:14" x14ac:dyDescent="0.25">
      <c r="A6689"/>
      <c r="B6689"/>
      <c r="C6689"/>
      <c r="D6689"/>
      <c r="E6689"/>
      <c r="F6689"/>
      <c r="G6689"/>
      <c r="H6689"/>
      <c r="I6689"/>
      <c r="J6689" s="183"/>
      <c r="K6689"/>
      <c r="L6689" s="184"/>
      <c r="M6689" s="184"/>
      <c r="N6689" s="183"/>
    </row>
    <row r="6690" spans="1:14" x14ac:dyDescent="0.25">
      <c r="A6690"/>
      <c r="B6690"/>
      <c r="C6690"/>
      <c r="D6690"/>
      <c r="E6690"/>
      <c r="F6690"/>
      <c r="G6690"/>
      <c r="H6690"/>
      <c r="I6690"/>
      <c r="J6690" s="183"/>
      <c r="K6690"/>
      <c r="L6690" s="184"/>
      <c r="M6690" s="184"/>
      <c r="N6690" s="183"/>
    </row>
    <row r="6691" spans="1:14" x14ac:dyDescent="0.25">
      <c r="A6691"/>
      <c r="B6691"/>
      <c r="C6691"/>
      <c r="D6691"/>
      <c r="E6691"/>
      <c r="F6691"/>
      <c r="G6691"/>
      <c r="H6691"/>
      <c r="I6691"/>
      <c r="J6691" s="183"/>
      <c r="K6691"/>
      <c r="L6691" s="184"/>
      <c r="M6691" s="184"/>
      <c r="N6691" s="183"/>
    </row>
    <row r="6692" spans="1:14" x14ac:dyDescent="0.25">
      <c r="A6692"/>
      <c r="B6692"/>
      <c r="C6692"/>
      <c r="D6692"/>
      <c r="E6692"/>
      <c r="F6692"/>
      <c r="G6692"/>
      <c r="H6692"/>
      <c r="I6692"/>
      <c r="J6692" s="183"/>
      <c r="K6692"/>
      <c r="L6692" s="184"/>
      <c r="M6692" s="184"/>
      <c r="N6692" s="183"/>
    </row>
    <row r="6693" spans="1:14" x14ac:dyDescent="0.25">
      <c r="A6693"/>
      <c r="B6693"/>
      <c r="C6693"/>
      <c r="D6693"/>
      <c r="E6693"/>
      <c r="F6693"/>
      <c r="G6693"/>
      <c r="H6693"/>
      <c r="I6693"/>
      <c r="J6693" s="183"/>
      <c r="K6693"/>
      <c r="L6693" s="184"/>
      <c r="M6693" s="184"/>
      <c r="N6693" s="183"/>
    </row>
    <row r="6694" spans="1:14" x14ac:dyDescent="0.25">
      <c r="A6694"/>
      <c r="B6694"/>
      <c r="C6694"/>
      <c r="D6694"/>
      <c r="E6694"/>
      <c r="F6694"/>
      <c r="G6694"/>
      <c r="H6694"/>
      <c r="I6694"/>
      <c r="J6694" s="183"/>
      <c r="K6694"/>
      <c r="L6694" s="184"/>
      <c r="M6694" s="184"/>
      <c r="N6694" s="183"/>
    </row>
    <row r="6695" spans="1:14" x14ac:dyDescent="0.25">
      <c r="A6695"/>
      <c r="B6695"/>
      <c r="C6695"/>
      <c r="D6695"/>
      <c r="E6695"/>
      <c r="F6695"/>
      <c r="G6695"/>
      <c r="H6695"/>
      <c r="I6695"/>
      <c r="J6695" s="183"/>
      <c r="K6695"/>
      <c r="L6695" s="184"/>
      <c r="M6695" s="184"/>
      <c r="N6695" s="183"/>
    </row>
    <row r="6696" spans="1:14" x14ac:dyDescent="0.25">
      <c r="A6696"/>
      <c r="B6696"/>
      <c r="C6696"/>
      <c r="D6696"/>
      <c r="E6696"/>
      <c r="F6696"/>
      <c r="G6696"/>
      <c r="H6696"/>
      <c r="I6696"/>
      <c r="J6696" s="183"/>
      <c r="K6696"/>
      <c r="L6696" s="184"/>
      <c r="M6696" s="184"/>
      <c r="N6696" s="183"/>
    </row>
    <row r="6697" spans="1:14" x14ac:dyDescent="0.25">
      <c r="A6697"/>
      <c r="B6697"/>
      <c r="C6697"/>
      <c r="D6697"/>
      <c r="E6697"/>
      <c r="F6697"/>
      <c r="G6697"/>
      <c r="H6697"/>
      <c r="I6697"/>
      <c r="J6697" s="183"/>
      <c r="K6697"/>
      <c r="L6697" s="184"/>
      <c r="M6697" s="184"/>
      <c r="N6697" s="183"/>
    </row>
    <row r="6698" spans="1:14" x14ac:dyDescent="0.25">
      <c r="A6698"/>
      <c r="B6698"/>
      <c r="C6698"/>
      <c r="D6698"/>
      <c r="E6698"/>
      <c r="F6698"/>
      <c r="G6698"/>
      <c r="H6698"/>
      <c r="I6698"/>
      <c r="J6698" s="183"/>
      <c r="K6698"/>
      <c r="L6698" s="184"/>
      <c r="M6698" s="184"/>
      <c r="N6698" s="183"/>
    </row>
    <row r="6699" spans="1:14" x14ac:dyDescent="0.25">
      <c r="A6699"/>
      <c r="B6699"/>
      <c r="C6699"/>
      <c r="D6699"/>
      <c r="E6699"/>
      <c r="F6699"/>
      <c r="G6699"/>
      <c r="H6699"/>
      <c r="I6699"/>
      <c r="J6699" s="183"/>
      <c r="K6699"/>
      <c r="L6699" s="184"/>
      <c r="M6699" s="184"/>
      <c r="N6699" s="183"/>
    </row>
    <row r="6700" spans="1:14" x14ac:dyDescent="0.25">
      <c r="A6700"/>
      <c r="B6700"/>
      <c r="C6700"/>
      <c r="D6700"/>
      <c r="E6700"/>
      <c r="F6700"/>
      <c r="G6700"/>
      <c r="H6700"/>
      <c r="I6700"/>
      <c r="J6700" s="183"/>
      <c r="K6700"/>
      <c r="L6700" s="184"/>
      <c r="M6700" s="184"/>
      <c r="N6700" s="183"/>
    </row>
    <row r="6701" spans="1:14" x14ac:dyDescent="0.25">
      <c r="A6701"/>
      <c r="B6701"/>
      <c r="C6701"/>
      <c r="D6701"/>
      <c r="E6701"/>
      <c r="F6701"/>
      <c r="G6701"/>
      <c r="H6701"/>
      <c r="I6701"/>
      <c r="J6701" s="183"/>
      <c r="K6701"/>
      <c r="L6701" s="184"/>
      <c r="M6701" s="184"/>
      <c r="N6701" s="183"/>
    </row>
    <row r="6702" spans="1:14" x14ac:dyDescent="0.25">
      <c r="A6702"/>
      <c r="B6702"/>
      <c r="C6702"/>
      <c r="D6702"/>
      <c r="E6702"/>
      <c r="F6702"/>
      <c r="G6702"/>
      <c r="H6702"/>
      <c r="I6702"/>
      <c r="J6702" s="183"/>
      <c r="K6702"/>
      <c r="L6702" s="184"/>
      <c r="M6702" s="184"/>
      <c r="N6702" s="183"/>
    </row>
    <row r="6703" spans="1:14" x14ac:dyDescent="0.25">
      <c r="A6703"/>
      <c r="B6703"/>
      <c r="C6703"/>
      <c r="D6703"/>
      <c r="E6703"/>
      <c r="F6703"/>
      <c r="G6703"/>
      <c r="H6703"/>
      <c r="I6703"/>
      <c r="J6703" s="183"/>
      <c r="K6703"/>
      <c r="L6703" s="184"/>
      <c r="M6703" s="184"/>
      <c r="N6703" s="183"/>
    </row>
    <row r="6704" spans="1:14" x14ac:dyDescent="0.25">
      <c r="A6704"/>
      <c r="B6704"/>
      <c r="C6704"/>
      <c r="D6704"/>
      <c r="E6704"/>
      <c r="F6704"/>
      <c r="G6704"/>
      <c r="H6704"/>
      <c r="I6704"/>
      <c r="J6704" s="183"/>
      <c r="K6704"/>
      <c r="L6704" s="184"/>
      <c r="M6704" s="184"/>
      <c r="N6704" s="183"/>
    </row>
    <row r="6705" spans="1:14" x14ac:dyDescent="0.25">
      <c r="A6705"/>
      <c r="B6705"/>
      <c r="C6705"/>
      <c r="D6705"/>
      <c r="E6705"/>
      <c r="F6705"/>
      <c r="G6705"/>
      <c r="H6705"/>
      <c r="I6705"/>
      <c r="J6705" s="183"/>
      <c r="K6705"/>
      <c r="L6705" s="184"/>
      <c r="M6705" s="184"/>
      <c r="N6705" s="183"/>
    </row>
    <row r="6706" spans="1:14" x14ac:dyDescent="0.25">
      <c r="A6706"/>
      <c r="B6706"/>
      <c r="C6706"/>
      <c r="D6706"/>
      <c r="E6706"/>
      <c r="F6706"/>
      <c r="G6706"/>
      <c r="H6706"/>
      <c r="I6706"/>
      <c r="J6706" s="183"/>
      <c r="K6706"/>
      <c r="L6706" s="184"/>
      <c r="M6706" s="184"/>
      <c r="N6706" s="183"/>
    </row>
    <row r="6707" spans="1:14" x14ac:dyDescent="0.25">
      <c r="A6707"/>
      <c r="B6707"/>
      <c r="C6707"/>
      <c r="D6707"/>
      <c r="E6707"/>
      <c r="F6707"/>
      <c r="G6707"/>
      <c r="H6707"/>
      <c r="I6707"/>
      <c r="J6707" s="183"/>
      <c r="K6707"/>
      <c r="L6707" s="184"/>
      <c r="M6707" s="184"/>
      <c r="N6707" s="183"/>
    </row>
    <row r="6708" spans="1:14" x14ac:dyDescent="0.25">
      <c r="A6708"/>
      <c r="B6708"/>
      <c r="C6708"/>
      <c r="D6708"/>
      <c r="E6708"/>
      <c r="F6708"/>
      <c r="G6708"/>
      <c r="H6708"/>
      <c r="I6708"/>
      <c r="J6708" s="183"/>
      <c r="K6708"/>
      <c r="L6708" s="184"/>
      <c r="M6708" s="184"/>
      <c r="N6708" s="183"/>
    </row>
    <row r="6709" spans="1:14" x14ac:dyDescent="0.25">
      <c r="A6709"/>
      <c r="B6709"/>
      <c r="C6709"/>
      <c r="D6709"/>
      <c r="E6709"/>
      <c r="F6709"/>
      <c r="G6709"/>
      <c r="H6709"/>
      <c r="I6709"/>
      <c r="J6709" s="183"/>
      <c r="K6709"/>
      <c r="L6709" s="184"/>
      <c r="M6709" s="184"/>
      <c r="N6709" s="183"/>
    </row>
    <row r="6710" spans="1:14" x14ac:dyDescent="0.25">
      <c r="A6710"/>
      <c r="B6710"/>
      <c r="C6710"/>
      <c r="D6710"/>
      <c r="E6710"/>
      <c r="F6710"/>
      <c r="G6710"/>
      <c r="H6710"/>
      <c r="I6710"/>
      <c r="J6710" s="183"/>
      <c r="K6710"/>
      <c r="L6710" s="184"/>
      <c r="M6710" s="184"/>
      <c r="N6710" s="183"/>
    </row>
    <row r="6711" spans="1:14" x14ac:dyDescent="0.25">
      <c r="A6711"/>
      <c r="B6711"/>
      <c r="C6711"/>
      <c r="D6711"/>
      <c r="E6711"/>
      <c r="F6711"/>
      <c r="G6711"/>
      <c r="H6711"/>
      <c r="I6711"/>
      <c r="J6711" s="183"/>
      <c r="K6711"/>
      <c r="L6711" s="184"/>
      <c r="M6711" s="184"/>
      <c r="N6711" s="183"/>
    </row>
    <row r="6712" spans="1:14" x14ac:dyDescent="0.25">
      <c r="A6712"/>
      <c r="B6712"/>
      <c r="C6712"/>
      <c r="D6712"/>
      <c r="E6712"/>
      <c r="F6712"/>
      <c r="G6712"/>
      <c r="H6712"/>
      <c r="I6712"/>
      <c r="J6712" s="183"/>
      <c r="K6712"/>
      <c r="L6712" s="184"/>
      <c r="M6712" s="184"/>
      <c r="N6712" s="183"/>
    </row>
    <row r="6713" spans="1:14" x14ac:dyDescent="0.25">
      <c r="A6713"/>
      <c r="B6713"/>
      <c r="C6713"/>
      <c r="D6713"/>
      <c r="E6713"/>
      <c r="F6713"/>
      <c r="G6713"/>
      <c r="H6713"/>
      <c r="I6713"/>
      <c r="J6713" s="183"/>
      <c r="K6713"/>
      <c r="L6713" s="184"/>
      <c r="M6713" s="184"/>
      <c r="N6713" s="183"/>
    </row>
    <row r="6714" spans="1:14" x14ac:dyDescent="0.25">
      <c r="A6714"/>
      <c r="B6714"/>
      <c r="C6714"/>
      <c r="D6714"/>
      <c r="E6714"/>
      <c r="F6714"/>
      <c r="G6714"/>
      <c r="H6714"/>
      <c r="I6714"/>
      <c r="J6714" s="183"/>
      <c r="K6714"/>
      <c r="L6714" s="184"/>
      <c r="M6714" s="184"/>
      <c r="N6714" s="183"/>
    </row>
    <row r="6715" spans="1:14" x14ac:dyDescent="0.25">
      <c r="A6715"/>
      <c r="B6715"/>
      <c r="C6715"/>
      <c r="D6715"/>
      <c r="E6715"/>
      <c r="F6715"/>
      <c r="G6715"/>
      <c r="H6715"/>
      <c r="I6715"/>
      <c r="J6715" s="183"/>
      <c r="K6715"/>
      <c r="L6715" s="184"/>
      <c r="M6715" s="184"/>
      <c r="N6715" s="183"/>
    </row>
    <row r="6716" spans="1:14" x14ac:dyDescent="0.25">
      <c r="A6716"/>
      <c r="B6716"/>
      <c r="C6716"/>
      <c r="D6716"/>
      <c r="E6716"/>
      <c r="F6716"/>
      <c r="G6716"/>
      <c r="H6716"/>
      <c r="I6716"/>
      <c r="J6716" s="183"/>
      <c r="K6716"/>
      <c r="L6716" s="184"/>
      <c r="M6716" s="184"/>
      <c r="N6716" s="183"/>
    </row>
    <row r="6717" spans="1:14" x14ac:dyDescent="0.25">
      <c r="A6717"/>
      <c r="B6717"/>
      <c r="C6717"/>
      <c r="D6717"/>
      <c r="E6717"/>
      <c r="F6717"/>
      <c r="G6717"/>
      <c r="H6717"/>
      <c r="I6717"/>
      <c r="J6717" s="183"/>
      <c r="K6717"/>
      <c r="L6717" s="184"/>
      <c r="M6717" s="184"/>
      <c r="N6717" s="183"/>
    </row>
    <row r="6718" spans="1:14" x14ac:dyDescent="0.25">
      <c r="A6718"/>
      <c r="B6718"/>
      <c r="C6718"/>
      <c r="D6718"/>
      <c r="E6718"/>
      <c r="F6718"/>
      <c r="G6718"/>
      <c r="H6718"/>
      <c r="I6718"/>
      <c r="J6718" s="183"/>
      <c r="K6718"/>
      <c r="L6718" s="184"/>
      <c r="M6718" s="184"/>
      <c r="N6718" s="183"/>
    </row>
    <row r="6719" spans="1:14" x14ac:dyDescent="0.25">
      <c r="A6719"/>
      <c r="B6719"/>
      <c r="C6719"/>
      <c r="D6719"/>
      <c r="E6719"/>
      <c r="F6719"/>
      <c r="G6719"/>
      <c r="H6719"/>
      <c r="I6719"/>
      <c r="J6719" s="183"/>
      <c r="K6719"/>
      <c r="L6719" s="184"/>
      <c r="M6719" s="184"/>
      <c r="N6719" s="183"/>
    </row>
    <row r="6720" spans="1:14" x14ac:dyDescent="0.25">
      <c r="A6720"/>
      <c r="B6720"/>
      <c r="C6720"/>
      <c r="D6720"/>
      <c r="E6720"/>
      <c r="F6720"/>
      <c r="G6720"/>
      <c r="H6720"/>
      <c r="I6720"/>
      <c r="J6720" s="183"/>
      <c r="K6720"/>
      <c r="L6720" s="184"/>
      <c r="M6720" s="184"/>
      <c r="N6720" s="183"/>
    </row>
    <row r="6721" spans="1:14" x14ac:dyDescent="0.25">
      <c r="A6721"/>
      <c r="B6721"/>
      <c r="C6721"/>
      <c r="D6721"/>
      <c r="E6721"/>
      <c r="F6721"/>
      <c r="G6721"/>
      <c r="H6721"/>
      <c r="I6721"/>
      <c r="J6721" s="183"/>
      <c r="K6721"/>
      <c r="L6721" s="184"/>
      <c r="M6721" s="184"/>
      <c r="N6721" s="183"/>
    </row>
    <row r="6722" spans="1:14" x14ac:dyDescent="0.25">
      <c r="A6722"/>
      <c r="B6722"/>
      <c r="C6722"/>
      <c r="D6722"/>
      <c r="E6722"/>
      <c r="F6722"/>
      <c r="G6722"/>
      <c r="H6722"/>
      <c r="I6722"/>
      <c r="J6722" s="183"/>
      <c r="K6722"/>
      <c r="L6722" s="184"/>
      <c r="M6722" s="184"/>
      <c r="N6722" s="183"/>
    </row>
    <row r="6723" spans="1:14" x14ac:dyDescent="0.25">
      <c r="A6723"/>
      <c r="B6723"/>
      <c r="C6723"/>
      <c r="D6723"/>
      <c r="E6723"/>
      <c r="F6723"/>
      <c r="G6723"/>
      <c r="H6723"/>
      <c r="I6723"/>
      <c r="J6723" s="183"/>
      <c r="K6723"/>
      <c r="L6723" s="184"/>
      <c r="M6723" s="184"/>
      <c r="N6723" s="183"/>
    </row>
    <row r="6724" spans="1:14" x14ac:dyDescent="0.25">
      <c r="A6724"/>
      <c r="B6724"/>
      <c r="C6724"/>
      <c r="D6724"/>
      <c r="E6724"/>
      <c r="F6724"/>
      <c r="G6724"/>
      <c r="H6724"/>
      <c r="I6724"/>
      <c r="J6724" s="183"/>
      <c r="K6724"/>
      <c r="L6724" s="184"/>
      <c r="M6724" s="184"/>
      <c r="N6724" s="183"/>
    </row>
    <row r="6725" spans="1:14" x14ac:dyDescent="0.25">
      <c r="A6725"/>
      <c r="B6725"/>
      <c r="C6725"/>
      <c r="D6725"/>
      <c r="E6725"/>
      <c r="F6725"/>
      <c r="G6725"/>
      <c r="H6725"/>
      <c r="I6725"/>
      <c r="J6725" s="183"/>
      <c r="K6725"/>
      <c r="L6725" s="184"/>
      <c r="M6725" s="184"/>
      <c r="N6725" s="183"/>
    </row>
    <row r="6726" spans="1:14" x14ac:dyDescent="0.25">
      <c r="A6726"/>
      <c r="B6726"/>
      <c r="C6726"/>
      <c r="D6726"/>
      <c r="E6726"/>
      <c r="F6726"/>
      <c r="G6726"/>
      <c r="H6726"/>
      <c r="I6726"/>
      <c r="J6726" s="183"/>
      <c r="K6726"/>
      <c r="L6726" s="184"/>
      <c r="M6726" s="184"/>
      <c r="N6726" s="183"/>
    </row>
    <row r="6727" spans="1:14" x14ac:dyDescent="0.25">
      <c r="A6727"/>
      <c r="B6727"/>
      <c r="C6727"/>
      <c r="D6727"/>
      <c r="E6727"/>
      <c r="F6727"/>
      <c r="G6727"/>
      <c r="H6727"/>
      <c r="I6727"/>
      <c r="J6727" s="183"/>
      <c r="K6727"/>
      <c r="L6727" s="184"/>
      <c r="M6727" s="184"/>
      <c r="N6727" s="183"/>
    </row>
    <row r="6728" spans="1:14" x14ac:dyDescent="0.25">
      <c r="A6728"/>
      <c r="B6728"/>
      <c r="C6728"/>
      <c r="D6728"/>
      <c r="E6728"/>
      <c r="F6728"/>
      <c r="G6728"/>
      <c r="H6728"/>
      <c r="I6728"/>
      <c r="J6728" s="183"/>
      <c r="K6728"/>
      <c r="L6728" s="184"/>
      <c r="M6728" s="184"/>
      <c r="N6728" s="183"/>
    </row>
    <row r="6729" spans="1:14" x14ac:dyDescent="0.25">
      <c r="A6729"/>
      <c r="B6729"/>
      <c r="C6729"/>
      <c r="D6729"/>
      <c r="E6729"/>
      <c r="F6729"/>
      <c r="G6729"/>
      <c r="H6729"/>
      <c r="I6729"/>
      <c r="J6729" s="183"/>
      <c r="K6729"/>
      <c r="L6729" s="184"/>
      <c r="M6729" s="184"/>
      <c r="N6729" s="183"/>
    </row>
    <row r="6730" spans="1:14" x14ac:dyDescent="0.25">
      <c r="A6730"/>
      <c r="B6730"/>
      <c r="C6730"/>
      <c r="D6730"/>
      <c r="E6730"/>
      <c r="F6730"/>
      <c r="G6730"/>
      <c r="H6730"/>
      <c r="I6730"/>
      <c r="J6730" s="183"/>
      <c r="K6730"/>
      <c r="L6730" s="184"/>
      <c r="M6730" s="184"/>
      <c r="N6730" s="183"/>
    </row>
    <row r="6731" spans="1:14" x14ac:dyDescent="0.25">
      <c r="A6731"/>
      <c r="B6731"/>
      <c r="C6731"/>
      <c r="D6731"/>
      <c r="E6731"/>
      <c r="F6731"/>
      <c r="G6731"/>
      <c r="H6731"/>
      <c r="I6731"/>
      <c r="J6731" s="183"/>
      <c r="K6731"/>
      <c r="L6731" s="184"/>
      <c r="M6731" s="184"/>
      <c r="N6731" s="183"/>
    </row>
    <row r="6732" spans="1:14" x14ac:dyDescent="0.25">
      <c r="A6732"/>
      <c r="B6732"/>
      <c r="C6732"/>
      <c r="D6732"/>
      <c r="E6732"/>
      <c r="F6732"/>
      <c r="G6732"/>
      <c r="H6732"/>
      <c r="I6732"/>
      <c r="J6732" s="183"/>
      <c r="K6732"/>
      <c r="L6732" s="184"/>
      <c r="M6732" s="184"/>
      <c r="N6732" s="183"/>
    </row>
    <row r="6733" spans="1:14" x14ac:dyDescent="0.25">
      <c r="A6733"/>
      <c r="B6733"/>
      <c r="C6733"/>
      <c r="D6733"/>
      <c r="E6733"/>
      <c r="F6733"/>
      <c r="G6733"/>
      <c r="H6733"/>
      <c r="I6733"/>
      <c r="J6733" s="183"/>
      <c r="K6733"/>
      <c r="L6733" s="184"/>
      <c r="M6733" s="184"/>
      <c r="N6733" s="183"/>
    </row>
    <row r="6734" spans="1:14" x14ac:dyDescent="0.25">
      <c r="A6734"/>
      <c r="B6734"/>
      <c r="C6734"/>
      <c r="D6734"/>
      <c r="E6734"/>
      <c r="F6734"/>
      <c r="G6734"/>
      <c r="H6734"/>
      <c r="I6734"/>
      <c r="J6734" s="183"/>
      <c r="K6734"/>
      <c r="L6734" s="184"/>
      <c r="M6734" s="184"/>
      <c r="N6734" s="183"/>
    </row>
    <row r="6735" spans="1:14" x14ac:dyDescent="0.25">
      <c r="A6735"/>
      <c r="B6735"/>
      <c r="C6735"/>
      <c r="D6735"/>
      <c r="E6735"/>
      <c r="F6735"/>
      <c r="G6735"/>
      <c r="H6735"/>
      <c r="I6735"/>
      <c r="J6735" s="183"/>
      <c r="K6735"/>
      <c r="L6735" s="184"/>
      <c r="M6735" s="184"/>
      <c r="N6735" s="183"/>
    </row>
    <row r="6736" spans="1:14" x14ac:dyDescent="0.25">
      <c r="A6736"/>
      <c r="B6736"/>
      <c r="C6736"/>
      <c r="D6736"/>
      <c r="E6736"/>
      <c r="F6736"/>
      <c r="G6736"/>
      <c r="H6736"/>
      <c r="I6736"/>
      <c r="J6736" s="183"/>
      <c r="K6736"/>
      <c r="L6736" s="184"/>
      <c r="M6736" s="184"/>
      <c r="N6736" s="183"/>
    </row>
    <row r="6737" spans="1:14" x14ac:dyDescent="0.25">
      <c r="A6737"/>
      <c r="B6737"/>
      <c r="C6737"/>
      <c r="D6737"/>
      <c r="E6737"/>
      <c r="F6737"/>
      <c r="G6737"/>
      <c r="H6737"/>
      <c r="I6737"/>
      <c r="J6737" s="183"/>
      <c r="K6737"/>
      <c r="L6737" s="184"/>
      <c r="M6737" s="184"/>
      <c r="N6737" s="183"/>
    </row>
    <row r="6738" spans="1:14" x14ac:dyDescent="0.25">
      <c r="A6738"/>
      <c r="B6738"/>
      <c r="C6738"/>
      <c r="D6738"/>
      <c r="E6738"/>
      <c r="F6738"/>
      <c r="G6738"/>
      <c r="H6738"/>
      <c r="I6738"/>
      <c r="J6738" s="183"/>
      <c r="K6738"/>
      <c r="L6738" s="184"/>
      <c r="M6738" s="184"/>
      <c r="N6738" s="183"/>
    </row>
    <row r="6739" spans="1:14" x14ac:dyDescent="0.25">
      <c r="A6739"/>
      <c r="B6739"/>
      <c r="C6739"/>
      <c r="D6739"/>
      <c r="E6739"/>
      <c r="F6739"/>
      <c r="G6739"/>
      <c r="H6739"/>
      <c r="I6739"/>
      <c r="J6739" s="183"/>
      <c r="K6739"/>
      <c r="L6739" s="184"/>
      <c r="M6739" s="184"/>
      <c r="N6739" s="183"/>
    </row>
    <row r="6740" spans="1:14" x14ac:dyDescent="0.25">
      <c r="A6740"/>
      <c r="B6740"/>
      <c r="C6740"/>
      <c r="D6740"/>
      <c r="E6740"/>
      <c r="F6740"/>
      <c r="G6740"/>
      <c r="H6740"/>
      <c r="I6740"/>
      <c r="J6740" s="183"/>
      <c r="K6740"/>
      <c r="L6740" s="184"/>
      <c r="M6740" s="184"/>
      <c r="N6740" s="183"/>
    </row>
    <row r="6741" spans="1:14" x14ac:dyDescent="0.25">
      <c r="A6741"/>
      <c r="B6741"/>
      <c r="C6741"/>
      <c r="D6741"/>
      <c r="E6741"/>
      <c r="F6741"/>
      <c r="G6741"/>
      <c r="H6741"/>
      <c r="I6741"/>
      <c r="J6741" s="183"/>
      <c r="K6741"/>
      <c r="L6741" s="184"/>
      <c r="M6741" s="184"/>
      <c r="N6741" s="183"/>
    </row>
    <row r="6742" spans="1:14" x14ac:dyDescent="0.25">
      <c r="A6742"/>
      <c r="B6742"/>
      <c r="C6742"/>
      <c r="D6742"/>
      <c r="E6742"/>
      <c r="F6742"/>
      <c r="G6742"/>
      <c r="H6742"/>
      <c r="I6742"/>
      <c r="J6742" s="183"/>
      <c r="K6742"/>
      <c r="L6742" s="184"/>
      <c r="M6742" s="184"/>
      <c r="N6742" s="183"/>
    </row>
    <row r="6743" spans="1:14" x14ac:dyDescent="0.25">
      <c r="A6743"/>
      <c r="B6743"/>
      <c r="C6743"/>
      <c r="D6743"/>
      <c r="E6743"/>
      <c r="F6743"/>
      <c r="G6743"/>
      <c r="H6743"/>
      <c r="I6743"/>
      <c r="J6743" s="183"/>
      <c r="K6743"/>
      <c r="L6743" s="184"/>
      <c r="M6743" s="184"/>
      <c r="N6743" s="183"/>
    </row>
    <row r="6744" spans="1:14" x14ac:dyDescent="0.25">
      <c r="A6744"/>
      <c r="B6744"/>
      <c r="C6744"/>
      <c r="D6744"/>
      <c r="E6744"/>
      <c r="F6744"/>
      <c r="G6744"/>
      <c r="H6744"/>
      <c r="I6744"/>
      <c r="J6744" s="183"/>
      <c r="K6744"/>
      <c r="L6744" s="184"/>
      <c r="M6744" s="184"/>
      <c r="N6744" s="183"/>
    </row>
    <row r="6745" spans="1:14" x14ac:dyDescent="0.25">
      <c r="A6745"/>
      <c r="B6745"/>
      <c r="C6745"/>
      <c r="D6745"/>
      <c r="E6745"/>
      <c r="F6745"/>
      <c r="G6745"/>
      <c r="H6745"/>
      <c r="I6745"/>
      <c r="J6745" s="183"/>
      <c r="K6745"/>
      <c r="L6745" s="184"/>
      <c r="M6745" s="184"/>
      <c r="N6745" s="183"/>
    </row>
    <row r="6746" spans="1:14" x14ac:dyDescent="0.25">
      <c r="A6746"/>
      <c r="B6746"/>
      <c r="C6746"/>
      <c r="D6746"/>
      <c r="E6746"/>
      <c r="F6746"/>
      <c r="G6746"/>
      <c r="H6746"/>
      <c r="I6746"/>
      <c r="J6746" s="183"/>
      <c r="K6746"/>
      <c r="L6746" s="184"/>
      <c r="M6746" s="184"/>
      <c r="N6746" s="183"/>
    </row>
    <row r="6747" spans="1:14" x14ac:dyDescent="0.25">
      <c r="A6747"/>
      <c r="B6747"/>
      <c r="C6747"/>
      <c r="D6747"/>
      <c r="E6747"/>
      <c r="F6747"/>
      <c r="G6747"/>
      <c r="H6747"/>
      <c r="I6747"/>
      <c r="J6747" s="183"/>
      <c r="K6747"/>
      <c r="L6747" s="184"/>
      <c r="M6747" s="184"/>
      <c r="N6747" s="183"/>
    </row>
    <row r="6748" spans="1:14" x14ac:dyDescent="0.25">
      <c r="A6748"/>
      <c r="B6748"/>
      <c r="C6748"/>
      <c r="D6748"/>
      <c r="E6748"/>
      <c r="F6748"/>
      <c r="G6748"/>
      <c r="H6748"/>
      <c r="I6748"/>
      <c r="J6748" s="183"/>
      <c r="K6748"/>
      <c r="L6748" s="184"/>
      <c r="M6748" s="184"/>
      <c r="N6748" s="183"/>
    </row>
    <row r="6749" spans="1:14" x14ac:dyDescent="0.25">
      <c r="A6749"/>
      <c r="B6749"/>
      <c r="C6749"/>
      <c r="D6749"/>
      <c r="E6749"/>
      <c r="F6749"/>
      <c r="G6749"/>
      <c r="H6749"/>
      <c r="I6749"/>
      <c r="J6749" s="183"/>
      <c r="K6749"/>
      <c r="L6749" s="184"/>
      <c r="M6749" s="184"/>
      <c r="N6749" s="183"/>
    </row>
    <row r="6750" spans="1:14" x14ac:dyDescent="0.25">
      <c r="A6750"/>
      <c r="B6750"/>
      <c r="C6750"/>
      <c r="D6750"/>
      <c r="E6750"/>
      <c r="F6750"/>
      <c r="G6750"/>
      <c r="H6750"/>
      <c r="I6750"/>
      <c r="J6750" s="183"/>
      <c r="K6750"/>
      <c r="L6750" s="184"/>
      <c r="M6750" s="184"/>
      <c r="N6750" s="183"/>
    </row>
    <row r="6751" spans="1:14" x14ac:dyDescent="0.25">
      <c r="A6751"/>
      <c r="B6751"/>
      <c r="C6751"/>
      <c r="D6751"/>
      <c r="E6751"/>
      <c r="F6751"/>
      <c r="G6751"/>
      <c r="H6751"/>
      <c r="I6751"/>
      <c r="J6751" s="183"/>
      <c r="K6751"/>
      <c r="L6751" s="184"/>
      <c r="M6751" s="184"/>
      <c r="N6751" s="183"/>
    </row>
    <row r="6752" spans="1:14" x14ac:dyDescent="0.25">
      <c r="A6752"/>
      <c r="B6752"/>
      <c r="C6752"/>
      <c r="D6752"/>
      <c r="E6752"/>
      <c r="F6752"/>
      <c r="G6752"/>
      <c r="H6752"/>
      <c r="I6752"/>
      <c r="J6752" s="183"/>
      <c r="K6752"/>
      <c r="L6752" s="184"/>
      <c r="M6752" s="184"/>
      <c r="N6752" s="183"/>
    </row>
    <row r="6753" spans="1:14" x14ac:dyDescent="0.25">
      <c r="A6753"/>
      <c r="B6753"/>
      <c r="C6753"/>
      <c r="D6753"/>
      <c r="E6753"/>
      <c r="F6753"/>
      <c r="G6753"/>
      <c r="H6753"/>
      <c r="I6753"/>
      <c r="J6753" s="183"/>
      <c r="K6753"/>
      <c r="L6753" s="184"/>
      <c r="M6753" s="184"/>
      <c r="N6753" s="183"/>
    </row>
    <row r="6754" spans="1:14" x14ac:dyDescent="0.25">
      <c r="A6754"/>
      <c r="B6754"/>
      <c r="C6754"/>
      <c r="D6754"/>
      <c r="E6754"/>
      <c r="F6754"/>
      <c r="G6754"/>
      <c r="H6754"/>
      <c r="I6754"/>
      <c r="J6754" s="183"/>
      <c r="K6754"/>
      <c r="L6754" s="184"/>
      <c r="M6754" s="184"/>
      <c r="N6754" s="183"/>
    </row>
    <row r="6755" spans="1:14" x14ac:dyDescent="0.25">
      <c r="A6755"/>
      <c r="B6755"/>
      <c r="C6755"/>
      <c r="D6755"/>
      <c r="E6755"/>
      <c r="F6755"/>
      <c r="G6755"/>
      <c r="H6755"/>
      <c r="I6755"/>
      <c r="J6755" s="183"/>
      <c r="K6755"/>
      <c r="L6755" s="184"/>
      <c r="M6755" s="184"/>
      <c r="N6755" s="183"/>
    </row>
    <row r="6756" spans="1:14" x14ac:dyDescent="0.25">
      <c r="A6756"/>
      <c r="B6756"/>
      <c r="C6756"/>
      <c r="D6756"/>
      <c r="E6756"/>
      <c r="F6756"/>
      <c r="G6756"/>
      <c r="H6756"/>
      <c r="I6756"/>
      <c r="J6756" s="183"/>
      <c r="K6756"/>
      <c r="L6756" s="184"/>
      <c r="M6756" s="184"/>
      <c r="N6756" s="183"/>
    </row>
    <row r="6757" spans="1:14" x14ac:dyDescent="0.25">
      <c r="A6757"/>
      <c r="B6757"/>
      <c r="C6757"/>
      <c r="D6757"/>
      <c r="E6757"/>
      <c r="F6757"/>
      <c r="G6757"/>
      <c r="H6757"/>
      <c r="I6757"/>
      <c r="J6757" s="183"/>
      <c r="K6757"/>
      <c r="L6757" s="184"/>
      <c r="M6757" s="184"/>
      <c r="N6757" s="183"/>
    </row>
    <row r="6758" spans="1:14" x14ac:dyDescent="0.25">
      <c r="A6758"/>
      <c r="B6758"/>
      <c r="C6758"/>
      <c r="D6758"/>
      <c r="E6758"/>
      <c r="F6758"/>
      <c r="G6758"/>
      <c r="H6758"/>
      <c r="I6758"/>
      <c r="J6758" s="183"/>
      <c r="K6758"/>
      <c r="L6758" s="184"/>
      <c r="M6758" s="184"/>
      <c r="N6758" s="183"/>
    </row>
    <row r="6759" spans="1:14" x14ac:dyDescent="0.25">
      <c r="A6759"/>
      <c r="B6759"/>
      <c r="C6759"/>
      <c r="D6759"/>
      <c r="E6759"/>
      <c r="F6759"/>
      <c r="G6759"/>
      <c r="H6759"/>
      <c r="I6759"/>
      <c r="J6759" s="183"/>
      <c r="K6759"/>
      <c r="L6759" s="184"/>
      <c r="M6759" s="184"/>
      <c r="N6759" s="183"/>
    </row>
    <row r="6760" spans="1:14" x14ac:dyDescent="0.25">
      <c r="A6760"/>
      <c r="B6760"/>
      <c r="C6760"/>
      <c r="D6760"/>
      <c r="E6760"/>
      <c r="F6760"/>
      <c r="G6760"/>
      <c r="H6760"/>
      <c r="I6760"/>
      <c r="J6760" s="183"/>
      <c r="K6760"/>
      <c r="L6760" s="184"/>
      <c r="M6760" s="184"/>
      <c r="N6760" s="183"/>
    </row>
    <row r="6761" spans="1:14" x14ac:dyDescent="0.25">
      <c r="A6761"/>
      <c r="B6761"/>
      <c r="C6761"/>
      <c r="D6761"/>
      <c r="E6761"/>
      <c r="F6761"/>
      <c r="G6761"/>
      <c r="H6761"/>
      <c r="I6761"/>
      <c r="J6761" s="183"/>
      <c r="K6761"/>
      <c r="L6761" s="184"/>
      <c r="M6761" s="184"/>
      <c r="N6761" s="183"/>
    </row>
    <row r="6762" spans="1:14" x14ac:dyDescent="0.25">
      <c r="A6762"/>
      <c r="B6762"/>
      <c r="C6762"/>
      <c r="D6762"/>
      <c r="E6762"/>
      <c r="F6762"/>
      <c r="G6762"/>
      <c r="H6762"/>
      <c r="I6762"/>
      <c r="J6762" s="183"/>
      <c r="K6762"/>
      <c r="L6762" s="184"/>
      <c r="M6762" s="184"/>
      <c r="N6762" s="183"/>
    </row>
    <row r="6763" spans="1:14" x14ac:dyDescent="0.25">
      <c r="A6763"/>
      <c r="B6763"/>
      <c r="C6763"/>
      <c r="D6763"/>
      <c r="E6763"/>
      <c r="F6763"/>
      <c r="G6763"/>
      <c r="H6763"/>
      <c r="I6763"/>
      <c r="J6763" s="183"/>
      <c r="K6763"/>
      <c r="L6763" s="184"/>
      <c r="M6763" s="184"/>
      <c r="N6763" s="183"/>
    </row>
    <row r="6764" spans="1:14" x14ac:dyDescent="0.25">
      <c r="A6764"/>
      <c r="B6764"/>
      <c r="C6764"/>
      <c r="D6764"/>
      <c r="E6764"/>
      <c r="F6764"/>
      <c r="G6764"/>
      <c r="H6764"/>
      <c r="I6764"/>
      <c r="J6764" s="183"/>
      <c r="K6764"/>
      <c r="L6764" s="184"/>
      <c r="M6764" s="184"/>
      <c r="N6764" s="183"/>
    </row>
    <row r="6765" spans="1:14" x14ac:dyDescent="0.25">
      <c r="A6765"/>
      <c r="B6765"/>
      <c r="C6765"/>
      <c r="D6765"/>
      <c r="E6765"/>
      <c r="F6765"/>
      <c r="G6765"/>
      <c r="H6765"/>
      <c r="I6765"/>
      <c r="J6765" s="183"/>
      <c r="K6765"/>
      <c r="L6765" s="184"/>
      <c r="M6765" s="184"/>
      <c r="N6765" s="183"/>
    </row>
    <row r="6766" spans="1:14" x14ac:dyDescent="0.25">
      <c r="A6766"/>
      <c r="B6766"/>
      <c r="C6766"/>
      <c r="D6766"/>
      <c r="E6766"/>
      <c r="F6766"/>
      <c r="G6766"/>
      <c r="H6766"/>
      <c r="I6766"/>
      <c r="J6766" s="183"/>
      <c r="K6766"/>
      <c r="L6766" s="184"/>
      <c r="M6766" s="184"/>
      <c r="N6766" s="183"/>
    </row>
    <row r="6767" spans="1:14" x14ac:dyDescent="0.25">
      <c r="A6767"/>
      <c r="B6767"/>
      <c r="C6767"/>
      <c r="D6767"/>
      <c r="E6767"/>
      <c r="F6767"/>
      <c r="G6767"/>
      <c r="H6767"/>
      <c r="I6767"/>
      <c r="J6767" s="183"/>
      <c r="K6767"/>
      <c r="L6767" s="184"/>
      <c r="M6767" s="184"/>
      <c r="N6767" s="183"/>
    </row>
    <row r="6768" spans="1:14" x14ac:dyDescent="0.25">
      <c r="A6768"/>
      <c r="B6768"/>
      <c r="C6768"/>
      <c r="D6768"/>
      <c r="E6768"/>
      <c r="F6768"/>
      <c r="G6768"/>
      <c r="H6768"/>
      <c r="I6768"/>
      <c r="J6768" s="183"/>
      <c r="K6768"/>
      <c r="L6768" s="184"/>
      <c r="M6768" s="184"/>
      <c r="N6768" s="183"/>
    </row>
    <row r="6769" spans="1:14" x14ac:dyDescent="0.25">
      <c r="A6769"/>
      <c r="B6769"/>
      <c r="C6769"/>
      <c r="D6769"/>
      <c r="E6769"/>
      <c r="F6769"/>
      <c r="G6769"/>
      <c r="H6769"/>
      <c r="I6769"/>
      <c r="J6769" s="183"/>
      <c r="K6769"/>
      <c r="L6769" s="184"/>
      <c r="M6769" s="184"/>
      <c r="N6769" s="183"/>
    </row>
    <row r="6770" spans="1:14" x14ac:dyDescent="0.25">
      <c r="A6770"/>
      <c r="B6770"/>
      <c r="C6770"/>
      <c r="D6770"/>
      <c r="E6770"/>
      <c r="F6770"/>
      <c r="G6770"/>
      <c r="H6770"/>
      <c r="I6770"/>
      <c r="J6770" s="183"/>
      <c r="K6770"/>
      <c r="L6770" s="184"/>
      <c r="M6770" s="184"/>
      <c r="N6770" s="183"/>
    </row>
    <row r="6771" spans="1:14" x14ac:dyDescent="0.25">
      <c r="A6771"/>
      <c r="B6771"/>
      <c r="C6771"/>
      <c r="D6771"/>
      <c r="E6771"/>
      <c r="F6771"/>
      <c r="G6771"/>
      <c r="H6771"/>
      <c r="I6771"/>
      <c r="J6771" s="183"/>
      <c r="K6771"/>
      <c r="L6771" s="184"/>
      <c r="M6771" s="184"/>
      <c r="N6771" s="183"/>
    </row>
    <row r="6772" spans="1:14" x14ac:dyDescent="0.25">
      <c r="A6772"/>
      <c r="B6772"/>
      <c r="C6772"/>
      <c r="D6772"/>
      <c r="E6772"/>
      <c r="F6772"/>
      <c r="G6772"/>
      <c r="H6772"/>
      <c r="I6772"/>
      <c r="J6772" s="183"/>
      <c r="K6772"/>
      <c r="L6772" s="184"/>
      <c r="M6772" s="184"/>
      <c r="N6772" s="183"/>
    </row>
    <row r="6773" spans="1:14" x14ac:dyDescent="0.25">
      <c r="A6773"/>
      <c r="B6773"/>
      <c r="C6773"/>
      <c r="D6773"/>
      <c r="E6773"/>
      <c r="F6773"/>
      <c r="G6773"/>
      <c r="H6773"/>
      <c r="I6773"/>
      <c r="J6773" s="183"/>
      <c r="K6773"/>
      <c r="L6773" s="184"/>
      <c r="M6773" s="184"/>
      <c r="N6773" s="183"/>
    </row>
    <row r="6774" spans="1:14" x14ac:dyDescent="0.25">
      <c r="A6774"/>
      <c r="B6774"/>
      <c r="C6774"/>
      <c r="D6774"/>
      <c r="E6774"/>
      <c r="F6774"/>
      <c r="G6774"/>
      <c r="H6774"/>
      <c r="I6774"/>
      <c r="J6774" s="183"/>
      <c r="K6774"/>
      <c r="L6774" s="184"/>
      <c r="M6774" s="184"/>
      <c r="N6774" s="183"/>
    </row>
    <row r="6775" spans="1:14" x14ac:dyDescent="0.25">
      <c r="A6775"/>
      <c r="B6775"/>
      <c r="C6775"/>
      <c r="D6775"/>
      <c r="E6775"/>
      <c r="F6775"/>
      <c r="G6775"/>
      <c r="H6775"/>
      <c r="I6775"/>
      <c r="J6775" s="183"/>
      <c r="K6775"/>
      <c r="L6775" s="184"/>
      <c r="M6775" s="184"/>
      <c r="N6775" s="183"/>
    </row>
    <row r="6776" spans="1:14" x14ac:dyDescent="0.25">
      <c r="A6776"/>
      <c r="B6776"/>
      <c r="C6776"/>
      <c r="D6776"/>
      <c r="E6776"/>
      <c r="F6776"/>
      <c r="G6776"/>
      <c r="H6776"/>
      <c r="I6776"/>
      <c r="J6776" s="183"/>
      <c r="K6776"/>
      <c r="L6776" s="184"/>
      <c r="M6776" s="184"/>
      <c r="N6776" s="183"/>
    </row>
    <row r="6777" spans="1:14" x14ac:dyDescent="0.25">
      <c r="A6777"/>
      <c r="B6777"/>
      <c r="C6777"/>
      <c r="D6777"/>
      <c r="E6777"/>
      <c r="F6777"/>
      <c r="G6777"/>
      <c r="H6777"/>
      <c r="I6777"/>
      <c r="J6777" s="183"/>
      <c r="K6777"/>
      <c r="L6777" s="184"/>
      <c r="M6777" s="184"/>
      <c r="N6777" s="183"/>
    </row>
    <row r="6778" spans="1:14" x14ac:dyDescent="0.25">
      <c r="A6778"/>
      <c r="B6778"/>
      <c r="C6778"/>
      <c r="D6778"/>
      <c r="E6778"/>
      <c r="F6778"/>
      <c r="G6778"/>
      <c r="H6778"/>
      <c r="I6778"/>
      <c r="J6778" s="183"/>
      <c r="K6778"/>
      <c r="L6778" s="184"/>
      <c r="M6778" s="184"/>
      <c r="N6778" s="183"/>
    </row>
    <row r="6779" spans="1:14" x14ac:dyDescent="0.25">
      <c r="A6779"/>
      <c r="B6779"/>
      <c r="C6779"/>
      <c r="D6779"/>
      <c r="E6779"/>
      <c r="F6779"/>
      <c r="G6779"/>
      <c r="H6779"/>
      <c r="I6779"/>
      <c r="J6779" s="183"/>
      <c r="K6779"/>
      <c r="L6779" s="184"/>
      <c r="M6779" s="184"/>
      <c r="N6779" s="183"/>
    </row>
    <row r="6780" spans="1:14" x14ac:dyDescent="0.25">
      <c r="A6780"/>
      <c r="B6780"/>
      <c r="C6780"/>
      <c r="D6780"/>
      <c r="E6780"/>
      <c r="F6780"/>
      <c r="G6780"/>
      <c r="H6780"/>
      <c r="I6780"/>
      <c r="J6780" s="183"/>
      <c r="K6780"/>
      <c r="L6780" s="184"/>
      <c r="M6780" s="184"/>
      <c r="N6780" s="183"/>
    </row>
    <row r="6781" spans="1:14" x14ac:dyDescent="0.25">
      <c r="A6781"/>
      <c r="B6781"/>
      <c r="C6781"/>
      <c r="D6781"/>
      <c r="E6781"/>
      <c r="F6781"/>
      <c r="G6781"/>
      <c r="H6781"/>
      <c r="I6781"/>
      <c r="J6781" s="183"/>
      <c r="K6781"/>
      <c r="L6781" s="184"/>
      <c r="M6781" s="184"/>
      <c r="N6781" s="183"/>
    </row>
    <row r="6782" spans="1:14" x14ac:dyDescent="0.25">
      <c r="A6782"/>
      <c r="B6782"/>
      <c r="C6782"/>
      <c r="D6782"/>
      <c r="E6782"/>
      <c r="F6782"/>
      <c r="G6782"/>
      <c r="H6782"/>
      <c r="I6782"/>
      <c r="J6782" s="183"/>
      <c r="K6782"/>
      <c r="L6782" s="184"/>
      <c r="M6782" s="184"/>
      <c r="N6782" s="183"/>
    </row>
    <row r="6783" spans="1:14" x14ac:dyDescent="0.25">
      <c r="A6783"/>
      <c r="B6783"/>
      <c r="C6783"/>
      <c r="D6783"/>
      <c r="E6783"/>
      <c r="F6783"/>
      <c r="G6783"/>
      <c r="H6783"/>
      <c r="I6783"/>
      <c r="J6783" s="183"/>
      <c r="K6783"/>
      <c r="L6783" s="184"/>
      <c r="M6783" s="184"/>
      <c r="N6783" s="183"/>
    </row>
    <row r="6784" spans="1:14" x14ac:dyDescent="0.25">
      <c r="A6784"/>
      <c r="B6784"/>
      <c r="C6784"/>
      <c r="D6784"/>
      <c r="E6784"/>
      <c r="F6784"/>
      <c r="G6784"/>
      <c r="H6784"/>
      <c r="I6784"/>
      <c r="J6784" s="183"/>
      <c r="K6784"/>
      <c r="L6784" s="184"/>
      <c r="M6784" s="184"/>
      <c r="N6784" s="183"/>
    </row>
    <row r="6785" spans="1:14" x14ac:dyDescent="0.25">
      <c r="A6785"/>
      <c r="B6785"/>
      <c r="C6785"/>
      <c r="D6785"/>
      <c r="E6785"/>
      <c r="F6785"/>
      <c r="G6785"/>
      <c r="H6785"/>
      <c r="I6785"/>
      <c r="J6785" s="183"/>
      <c r="K6785"/>
      <c r="L6785" s="184"/>
      <c r="M6785" s="184"/>
      <c r="N6785" s="183"/>
    </row>
    <row r="6786" spans="1:14" x14ac:dyDescent="0.25">
      <c r="A6786"/>
      <c r="B6786"/>
      <c r="C6786"/>
      <c r="D6786"/>
      <c r="E6786"/>
      <c r="F6786"/>
      <c r="G6786"/>
      <c r="H6786"/>
      <c r="I6786"/>
      <c r="J6786" s="183"/>
      <c r="K6786"/>
      <c r="L6786" s="184"/>
      <c r="M6786" s="184"/>
      <c r="N6786" s="183"/>
    </row>
    <row r="6787" spans="1:14" x14ac:dyDescent="0.25">
      <c r="A6787"/>
      <c r="B6787"/>
      <c r="C6787"/>
      <c r="D6787"/>
      <c r="E6787"/>
      <c r="F6787"/>
      <c r="G6787"/>
      <c r="H6787"/>
      <c r="I6787"/>
      <c r="J6787" s="183"/>
      <c r="K6787"/>
      <c r="L6787" s="184"/>
      <c r="M6787" s="184"/>
      <c r="N6787" s="183"/>
    </row>
    <row r="6788" spans="1:14" x14ac:dyDescent="0.25">
      <c r="A6788"/>
      <c r="B6788"/>
      <c r="C6788"/>
      <c r="D6788"/>
      <c r="E6788"/>
      <c r="F6788"/>
      <c r="G6788"/>
      <c r="H6788"/>
      <c r="I6788"/>
      <c r="J6788" s="183"/>
      <c r="K6788"/>
      <c r="L6788" s="184"/>
      <c r="M6788" s="184"/>
      <c r="N6788" s="183"/>
    </row>
    <row r="6789" spans="1:14" x14ac:dyDescent="0.25">
      <c r="A6789"/>
      <c r="B6789"/>
      <c r="C6789"/>
      <c r="D6789"/>
      <c r="E6789"/>
      <c r="F6789"/>
      <c r="G6789"/>
      <c r="H6789"/>
      <c r="I6789"/>
      <c r="J6789" s="183"/>
      <c r="K6789"/>
      <c r="L6789" s="184"/>
      <c r="M6789" s="184"/>
      <c r="N6789" s="183"/>
    </row>
    <row r="6790" spans="1:14" x14ac:dyDescent="0.25">
      <c r="A6790"/>
      <c r="B6790"/>
      <c r="C6790"/>
      <c r="D6790"/>
      <c r="E6790"/>
      <c r="F6790"/>
      <c r="G6790"/>
      <c r="H6790"/>
      <c r="I6790"/>
      <c r="J6790" s="183"/>
      <c r="K6790"/>
      <c r="L6790" s="184"/>
      <c r="M6790" s="184"/>
      <c r="N6790" s="183"/>
    </row>
    <row r="6791" spans="1:14" x14ac:dyDescent="0.25">
      <c r="A6791"/>
      <c r="B6791"/>
      <c r="C6791"/>
      <c r="D6791"/>
      <c r="E6791"/>
      <c r="F6791"/>
      <c r="G6791"/>
      <c r="H6791"/>
      <c r="I6791"/>
      <c r="J6791" s="183"/>
      <c r="K6791"/>
      <c r="L6791" s="184"/>
      <c r="M6791" s="184"/>
      <c r="N6791" s="183"/>
    </row>
    <row r="6792" spans="1:14" x14ac:dyDescent="0.25">
      <c r="A6792"/>
      <c r="B6792"/>
      <c r="C6792"/>
      <c r="D6792"/>
      <c r="E6792"/>
      <c r="F6792"/>
      <c r="G6792"/>
      <c r="H6792"/>
      <c r="I6792"/>
      <c r="J6792" s="183"/>
      <c r="K6792"/>
      <c r="L6792" s="184"/>
      <c r="M6792" s="184"/>
      <c r="N6792" s="183"/>
    </row>
    <row r="6793" spans="1:14" x14ac:dyDescent="0.25">
      <c r="A6793"/>
      <c r="B6793"/>
      <c r="C6793"/>
      <c r="D6793"/>
      <c r="E6793"/>
      <c r="F6793"/>
      <c r="G6793"/>
      <c r="H6793"/>
      <c r="I6793"/>
      <c r="J6793" s="183"/>
      <c r="K6793"/>
      <c r="L6793" s="184"/>
      <c r="M6793" s="184"/>
      <c r="N6793" s="183"/>
    </row>
    <row r="6794" spans="1:14" x14ac:dyDescent="0.25">
      <c r="A6794"/>
      <c r="B6794"/>
      <c r="C6794"/>
      <c r="D6794"/>
      <c r="E6794"/>
      <c r="F6794"/>
      <c r="G6794"/>
      <c r="H6794"/>
      <c r="I6794"/>
      <c r="J6794" s="183"/>
      <c r="K6794"/>
      <c r="L6794" s="184"/>
      <c r="M6794" s="184"/>
      <c r="N6794" s="183"/>
    </row>
    <row r="6795" spans="1:14" x14ac:dyDescent="0.25">
      <c r="A6795"/>
      <c r="B6795"/>
      <c r="C6795"/>
      <c r="D6795"/>
      <c r="E6795"/>
      <c r="F6795"/>
      <c r="G6795"/>
      <c r="H6795"/>
      <c r="I6795"/>
      <c r="J6795" s="183"/>
      <c r="K6795"/>
      <c r="L6795" s="184"/>
      <c r="M6795" s="184"/>
      <c r="N6795" s="183"/>
    </row>
    <row r="6796" spans="1:14" x14ac:dyDescent="0.25">
      <c r="A6796"/>
      <c r="B6796"/>
      <c r="C6796"/>
      <c r="D6796"/>
      <c r="E6796"/>
      <c r="F6796"/>
      <c r="G6796"/>
      <c r="H6796"/>
      <c r="I6796"/>
      <c r="J6796" s="183"/>
      <c r="K6796"/>
      <c r="L6796" s="184"/>
      <c r="M6796" s="184"/>
      <c r="N6796" s="183"/>
    </row>
    <row r="6797" spans="1:14" x14ac:dyDescent="0.25">
      <c r="A6797"/>
      <c r="B6797"/>
      <c r="C6797"/>
      <c r="D6797"/>
      <c r="E6797"/>
      <c r="F6797"/>
      <c r="G6797"/>
      <c r="H6797"/>
      <c r="I6797"/>
      <c r="J6797" s="183"/>
      <c r="K6797"/>
      <c r="L6797" s="184"/>
      <c r="M6797" s="184"/>
      <c r="N6797" s="183"/>
    </row>
    <row r="6798" spans="1:14" x14ac:dyDescent="0.25">
      <c r="A6798"/>
      <c r="B6798"/>
      <c r="C6798"/>
      <c r="D6798"/>
      <c r="E6798"/>
      <c r="F6798"/>
      <c r="G6798"/>
      <c r="H6798"/>
      <c r="I6798"/>
      <c r="J6798" s="183"/>
      <c r="K6798"/>
      <c r="L6798" s="184"/>
      <c r="M6798" s="184"/>
      <c r="N6798" s="183"/>
    </row>
    <row r="6799" spans="1:14" x14ac:dyDescent="0.25">
      <c r="A6799"/>
      <c r="B6799"/>
      <c r="C6799"/>
      <c r="D6799"/>
      <c r="E6799"/>
      <c r="F6799"/>
      <c r="G6799"/>
      <c r="H6799"/>
      <c r="I6799"/>
      <c r="J6799" s="183"/>
      <c r="K6799"/>
      <c r="L6799" s="184"/>
      <c r="M6799" s="184"/>
      <c r="N6799" s="183"/>
    </row>
    <row r="6800" spans="1:14" x14ac:dyDescent="0.25">
      <c r="A6800"/>
      <c r="B6800"/>
      <c r="C6800"/>
      <c r="D6800"/>
      <c r="E6800"/>
      <c r="F6800"/>
      <c r="G6800"/>
      <c r="H6800"/>
      <c r="I6800"/>
      <c r="J6800" s="183"/>
      <c r="K6800"/>
      <c r="L6800" s="184"/>
      <c r="M6800" s="184"/>
      <c r="N6800" s="183"/>
    </row>
    <row r="6801" spans="1:14" x14ac:dyDescent="0.25">
      <c r="A6801"/>
      <c r="B6801"/>
      <c r="C6801"/>
      <c r="D6801"/>
      <c r="E6801"/>
      <c r="F6801"/>
      <c r="G6801"/>
      <c r="H6801"/>
      <c r="I6801"/>
      <c r="J6801" s="183"/>
      <c r="K6801"/>
      <c r="L6801" s="184"/>
      <c r="M6801" s="184"/>
      <c r="N6801" s="183"/>
    </row>
    <row r="6802" spans="1:14" x14ac:dyDescent="0.25">
      <c r="A6802"/>
      <c r="B6802"/>
      <c r="C6802"/>
      <c r="D6802"/>
      <c r="E6802"/>
      <c r="F6802"/>
      <c r="G6802"/>
      <c r="H6802"/>
      <c r="I6802"/>
      <c r="J6802" s="183"/>
      <c r="K6802"/>
      <c r="L6802" s="184"/>
      <c r="M6802" s="184"/>
      <c r="N6802" s="183"/>
    </row>
    <row r="6803" spans="1:14" x14ac:dyDescent="0.25">
      <c r="A6803"/>
      <c r="B6803"/>
      <c r="C6803"/>
      <c r="D6803"/>
      <c r="E6803"/>
      <c r="F6803"/>
      <c r="G6803"/>
      <c r="H6803"/>
      <c r="I6803"/>
      <c r="J6803" s="183"/>
      <c r="K6803"/>
      <c r="L6803" s="184"/>
      <c r="M6803" s="184"/>
      <c r="N6803" s="183"/>
    </row>
    <row r="6804" spans="1:14" x14ac:dyDescent="0.25">
      <c r="A6804"/>
      <c r="B6804"/>
      <c r="C6804"/>
      <c r="D6804"/>
      <c r="E6804"/>
      <c r="F6804"/>
      <c r="G6804"/>
      <c r="H6804"/>
      <c r="I6804"/>
      <c r="J6804" s="183"/>
      <c r="K6804"/>
      <c r="L6804" s="184"/>
      <c r="M6804" s="184"/>
      <c r="N6804" s="183"/>
    </row>
    <row r="6805" spans="1:14" x14ac:dyDescent="0.25">
      <c r="A6805"/>
      <c r="B6805"/>
      <c r="C6805"/>
      <c r="D6805"/>
      <c r="E6805"/>
      <c r="F6805"/>
      <c r="G6805"/>
      <c r="H6805"/>
      <c r="I6805"/>
      <c r="J6805" s="183"/>
      <c r="K6805"/>
      <c r="L6805" s="184"/>
      <c r="M6805" s="184"/>
      <c r="N6805" s="183"/>
    </row>
    <row r="6806" spans="1:14" x14ac:dyDescent="0.25">
      <c r="A6806"/>
      <c r="B6806"/>
      <c r="C6806"/>
      <c r="D6806"/>
      <c r="E6806"/>
      <c r="F6806"/>
      <c r="G6806"/>
      <c r="H6806"/>
      <c r="I6806"/>
      <c r="J6806" s="183"/>
      <c r="K6806"/>
      <c r="L6806" s="184"/>
      <c r="M6806" s="184"/>
      <c r="N6806" s="183"/>
    </row>
    <row r="6807" spans="1:14" x14ac:dyDescent="0.25">
      <c r="A6807"/>
      <c r="B6807"/>
      <c r="C6807"/>
      <c r="D6807"/>
      <c r="E6807"/>
      <c r="F6807"/>
      <c r="G6807"/>
      <c r="H6807"/>
      <c r="I6807"/>
      <c r="J6807" s="183"/>
      <c r="K6807"/>
      <c r="L6807" s="184"/>
      <c r="M6807" s="184"/>
      <c r="N6807" s="183"/>
    </row>
    <row r="6808" spans="1:14" x14ac:dyDescent="0.25">
      <c r="A6808"/>
      <c r="B6808"/>
      <c r="C6808"/>
      <c r="D6808"/>
      <c r="E6808"/>
      <c r="F6808"/>
      <c r="G6808"/>
      <c r="H6808"/>
      <c r="I6808"/>
      <c r="J6808" s="183"/>
      <c r="K6808"/>
      <c r="L6808" s="184"/>
      <c r="M6808" s="184"/>
      <c r="N6808" s="183"/>
    </row>
    <row r="6809" spans="1:14" x14ac:dyDescent="0.25">
      <c r="A6809"/>
      <c r="B6809"/>
      <c r="C6809"/>
      <c r="D6809"/>
      <c r="E6809"/>
      <c r="F6809"/>
      <c r="G6809"/>
      <c r="H6809"/>
      <c r="I6809"/>
      <c r="J6809" s="183"/>
      <c r="K6809"/>
      <c r="L6809" s="184"/>
      <c r="M6809" s="184"/>
      <c r="N6809" s="183"/>
    </row>
    <row r="6810" spans="1:14" x14ac:dyDescent="0.25">
      <c r="A6810"/>
      <c r="B6810"/>
      <c r="C6810"/>
      <c r="D6810"/>
      <c r="E6810"/>
      <c r="F6810"/>
      <c r="G6810"/>
      <c r="H6810"/>
      <c r="I6810"/>
      <c r="J6810" s="183"/>
      <c r="K6810"/>
      <c r="L6810" s="184"/>
      <c r="M6810" s="184"/>
      <c r="N6810" s="183"/>
    </row>
    <row r="6811" spans="1:14" x14ac:dyDescent="0.25">
      <c r="A6811"/>
      <c r="B6811"/>
      <c r="C6811"/>
      <c r="D6811"/>
      <c r="E6811"/>
      <c r="F6811"/>
      <c r="G6811"/>
      <c r="H6811"/>
      <c r="I6811"/>
      <c r="J6811" s="183"/>
      <c r="K6811"/>
      <c r="L6811" s="184"/>
      <c r="M6811" s="184"/>
      <c r="N6811" s="183"/>
    </row>
    <row r="6812" spans="1:14" x14ac:dyDescent="0.25">
      <c r="A6812"/>
      <c r="B6812"/>
      <c r="C6812"/>
      <c r="D6812"/>
      <c r="E6812"/>
      <c r="F6812"/>
      <c r="G6812"/>
      <c r="H6812"/>
      <c r="I6812"/>
      <c r="J6812" s="183"/>
      <c r="K6812"/>
      <c r="L6812" s="184"/>
      <c r="M6812" s="184"/>
      <c r="N6812" s="183"/>
    </row>
    <row r="6813" spans="1:14" x14ac:dyDescent="0.25">
      <c r="A6813"/>
      <c r="B6813"/>
      <c r="C6813"/>
      <c r="D6813"/>
      <c r="E6813"/>
      <c r="F6813"/>
      <c r="G6813"/>
      <c r="H6813"/>
      <c r="I6813"/>
      <c r="J6813" s="183"/>
      <c r="K6813"/>
      <c r="L6813" s="184"/>
      <c r="M6813" s="184"/>
      <c r="N6813" s="183"/>
    </row>
    <row r="6814" spans="1:14" x14ac:dyDescent="0.25">
      <c r="A6814"/>
      <c r="B6814"/>
      <c r="C6814"/>
      <c r="D6814"/>
      <c r="E6814"/>
      <c r="F6814"/>
      <c r="G6814"/>
      <c r="H6814"/>
      <c r="I6814"/>
      <c r="J6814" s="183"/>
      <c r="K6814"/>
      <c r="L6814" s="184"/>
      <c r="M6814" s="184"/>
      <c r="N6814" s="183"/>
    </row>
    <row r="6815" spans="1:14" x14ac:dyDescent="0.25">
      <c r="A6815"/>
      <c r="B6815"/>
      <c r="C6815"/>
      <c r="D6815"/>
      <c r="E6815"/>
      <c r="F6815"/>
      <c r="G6815"/>
      <c r="H6815"/>
      <c r="I6815"/>
      <c r="J6815" s="183"/>
      <c r="K6815"/>
      <c r="L6815" s="184"/>
      <c r="M6815" s="184"/>
      <c r="N6815" s="183"/>
    </row>
    <row r="6816" spans="1:14" x14ac:dyDescent="0.25">
      <c r="A6816"/>
      <c r="B6816"/>
      <c r="C6816"/>
      <c r="D6816"/>
      <c r="E6816"/>
      <c r="F6816"/>
      <c r="G6816"/>
      <c r="H6816"/>
      <c r="I6816"/>
      <c r="J6816" s="183"/>
      <c r="K6816"/>
      <c r="L6816" s="184"/>
      <c r="M6816" s="184"/>
      <c r="N6816" s="183"/>
    </row>
    <row r="6817" spans="1:14" x14ac:dyDescent="0.25">
      <c r="A6817"/>
      <c r="B6817"/>
      <c r="C6817"/>
      <c r="D6817"/>
      <c r="E6817"/>
      <c r="F6817"/>
      <c r="G6817"/>
      <c r="H6817"/>
      <c r="I6817"/>
      <c r="J6817" s="183"/>
      <c r="K6817"/>
      <c r="L6817" s="184"/>
      <c r="M6817" s="184"/>
      <c r="N6817" s="183"/>
    </row>
    <row r="6818" spans="1:14" x14ac:dyDescent="0.25">
      <c r="A6818"/>
      <c r="B6818"/>
      <c r="C6818"/>
      <c r="D6818"/>
      <c r="E6818"/>
      <c r="F6818"/>
      <c r="G6818"/>
      <c r="H6818"/>
      <c r="I6818"/>
      <c r="J6818" s="183"/>
      <c r="K6818"/>
      <c r="L6818" s="184"/>
      <c r="M6818" s="184"/>
      <c r="N6818" s="183"/>
    </row>
    <row r="6819" spans="1:14" x14ac:dyDescent="0.25">
      <c r="A6819"/>
      <c r="B6819"/>
      <c r="C6819"/>
      <c r="D6819"/>
      <c r="E6819"/>
      <c r="F6819"/>
      <c r="G6819"/>
      <c r="H6819"/>
      <c r="I6819"/>
      <c r="J6819" s="183"/>
      <c r="K6819"/>
      <c r="L6819" s="184"/>
      <c r="M6819" s="184"/>
      <c r="N6819" s="183"/>
    </row>
    <row r="6820" spans="1:14" x14ac:dyDescent="0.25">
      <c r="A6820"/>
      <c r="B6820"/>
      <c r="C6820"/>
      <c r="D6820"/>
      <c r="E6820"/>
      <c r="F6820"/>
      <c r="G6820"/>
      <c r="H6820"/>
      <c r="I6820"/>
      <c r="J6820" s="183"/>
      <c r="K6820"/>
      <c r="L6820" s="184"/>
      <c r="M6820" s="184"/>
      <c r="N6820" s="183"/>
    </row>
    <row r="6821" spans="1:14" x14ac:dyDescent="0.25">
      <c r="A6821"/>
      <c r="B6821"/>
      <c r="C6821"/>
      <c r="D6821"/>
      <c r="E6821"/>
      <c r="F6821"/>
      <c r="G6821"/>
      <c r="H6821"/>
      <c r="I6821"/>
      <c r="J6821" s="183"/>
      <c r="K6821"/>
      <c r="L6821" s="184"/>
      <c r="M6821" s="184"/>
      <c r="N6821" s="183"/>
    </row>
    <row r="6822" spans="1:14" x14ac:dyDescent="0.25">
      <c r="A6822"/>
      <c r="B6822"/>
      <c r="C6822"/>
      <c r="D6822"/>
      <c r="E6822"/>
      <c r="F6822"/>
      <c r="G6822"/>
      <c r="H6822"/>
      <c r="I6822"/>
      <c r="J6822" s="183"/>
      <c r="K6822"/>
      <c r="L6822" s="184"/>
      <c r="M6822" s="184"/>
      <c r="N6822" s="183"/>
    </row>
    <row r="6823" spans="1:14" x14ac:dyDescent="0.25">
      <c r="A6823"/>
      <c r="B6823"/>
      <c r="C6823"/>
      <c r="D6823"/>
      <c r="E6823"/>
      <c r="F6823"/>
      <c r="G6823"/>
      <c r="H6823"/>
      <c r="I6823"/>
      <c r="J6823" s="183"/>
      <c r="K6823"/>
      <c r="L6823" s="184"/>
      <c r="M6823" s="184"/>
      <c r="N6823" s="183"/>
    </row>
    <row r="6824" spans="1:14" x14ac:dyDescent="0.25">
      <c r="A6824"/>
      <c r="B6824"/>
      <c r="C6824"/>
      <c r="D6824"/>
      <c r="E6824"/>
      <c r="F6824"/>
      <c r="G6824"/>
      <c r="H6824"/>
      <c r="I6824"/>
      <c r="J6824" s="183"/>
      <c r="K6824"/>
      <c r="L6824" s="184"/>
      <c r="M6824" s="184"/>
      <c r="N6824" s="183"/>
    </row>
    <row r="6825" spans="1:14" x14ac:dyDescent="0.25">
      <c r="A6825"/>
      <c r="B6825"/>
      <c r="C6825"/>
      <c r="D6825"/>
      <c r="E6825"/>
      <c r="F6825"/>
      <c r="G6825"/>
      <c r="H6825"/>
      <c r="I6825"/>
      <c r="J6825" s="183"/>
      <c r="K6825"/>
      <c r="L6825" s="184"/>
      <c r="M6825" s="184"/>
      <c r="N6825" s="183"/>
    </row>
    <row r="6826" spans="1:14" x14ac:dyDescent="0.25">
      <c r="A6826"/>
      <c r="B6826"/>
      <c r="C6826"/>
      <c r="D6826"/>
      <c r="E6826"/>
      <c r="F6826"/>
      <c r="G6826"/>
      <c r="H6826"/>
      <c r="I6826"/>
      <c r="J6826" s="183"/>
      <c r="K6826"/>
      <c r="L6826" s="184"/>
      <c r="M6826" s="184"/>
      <c r="N6826" s="183"/>
    </row>
    <row r="6827" spans="1:14" x14ac:dyDescent="0.25">
      <c r="A6827"/>
      <c r="B6827"/>
      <c r="C6827"/>
      <c r="D6827"/>
      <c r="E6827"/>
      <c r="F6827"/>
      <c r="G6827"/>
      <c r="H6827"/>
      <c r="I6827"/>
      <c r="J6827" s="183"/>
      <c r="K6827"/>
      <c r="L6827" s="184"/>
      <c r="M6827" s="184"/>
      <c r="N6827" s="183"/>
    </row>
    <row r="6828" spans="1:14" x14ac:dyDescent="0.25">
      <c r="A6828"/>
      <c r="B6828"/>
      <c r="C6828"/>
      <c r="D6828"/>
      <c r="E6828"/>
      <c r="F6828"/>
      <c r="G6828"/>
      <c r="H6828"/>
      <c r="I6828"/>
      <c r="J6828" s="183"/>
      <c r="K6828"/>
      <c r="L6828" s="184"/>
      <c r="M6828" s="184"/>
      <c r="N6828" s="183"/>
    </row>
    <row r="6829" spans="1:14" x14ac:dyDescent="0.25">
      <c r="A6829"/>
      <c r="B6829"/>
      <c r="C6829"/>
      <c r="D6829"/>
      <c r="E6829"/>
      <c r="F6829"/>
      <c r="G6829"/>
      <c r="H6829"/>
      <c r="I6829"/>
      <c r="J6829" s="183"/>
      <c r="K6829"/>
      <c r="L6829" s="184"/>
      <c r="M6829" s="184"/>
      <c r="N6829" s="183"/>
    </row>
    <row r="6830" spans="1:14" x14ac:dyDescent="0.25">
      <c r="A6830"/>
      <c r="B6830"/>
      <c r="C6830"/>
      <c r="D6830"/>
      <c r="E6830"/>
      <c r="F6830"/>
      <c r="G6830"/>
      <c r="H6830"/>
      <c r="I6830"/>
      <c r="J6830" s="183"/>
      <c r="K6830"/>
      <c r="L6830" s="184"/>
      <c r="M6830" s="184"/>
      <c r="N6830" s="183"/>
    </row>
    <row r="6831" spans="1:14" x14ac:dyDescent="0.25">
      <c r="A6831"/>
      <c r="B6831"/>
      <c r="C6831"/>
      <c r="D6831"/>
      <c r="E6831"/>
      <c r="F6831"/>
      <c r="G6831"/>
      <c r="H6831"/>
      <c r="I6831"/>
      <c r="J6831" s="183"/>
      <c r="K6831"/>
      <c r="L6831" s="184"/>
      <c r="M6831" s="184"/>
      <c r="N6831" s="183"/>
    </row>
    <row r="6832" spans="1:14" x14ac:dyDescent="0.25">
      <c r="A6832"/>
      <c r="B6832"/>
      <c r="C6832"/>
      <c r="D6832"/>
      <c r="E6832"/>
      <c r="F6832"/>
      <c r="G6832"/>
      <c r="H6832"/>
      <c r="I6832"/>
      <c r="J6832" s="183"/>
      <c r="K6832"/>
      <c r="L6832" s="184"/>
      <c r="M6832" s="184"/>
      <c r="N6832" s="183"/>
    </row>
    <row r="6833" spans="1:14" x14ac:dyDescent="0.25">
      <c r="A6833"/>
      <c r="B6833"/>
      <c r="C6833"/>
      <c r="D6833"/>
      <c r="E6833"/>
      <c r="F6833"/>
      <c r="G6833"/>
      <c r="H6833"/>
      <c r="I6833"/>
      <c r="J6833" s="183"/>
      <c r="K6833"/>
      <c r="L6833" s="184"/>
      <c r="M6833" s="184"/>
      <c r="N6833" s="183"/>
    </row>
    <row r="6834" spans="1:14" x14ac:dyDescent="0.25">
      <c r="A6834"/>
      <c r="B6834"/>
      <c r="C6834"/>
      <c r="D6834"/>
      <c r="E6834"/>
      <c r="F6834"/>
      <c r="G6834"/>
      <c r="H6834"/>
      <c r="I6834"/>
      <c r="J6834" s="183"/>
      <c r="K6834"/>
      <c r="L6834" s="184"/>
      <c r="M6834" s="184"/>
      <c r="N6834" s="183"/>
    </row>
    <row r="6835" spans="1:14" x14ac:dyDescent="0.25">
      <c r="A6835"/>
      <c r="B6835"/>
      <c r="C6835"/>
      <c r="D6835"/>
      <c r="E6835"/>
      <c r="F6835"/>
      <c r="G6835"/>
      <c r="H6835"/>
      <c r="I6835"/>
      <c r="J6835" s="183"/>
      <c r="K6835"/>
      <c r="L6835" s="184"/>
      <c r="M6835" s="184"/>
      <c r="N6835" s="183"/>
    </row>
    <row r="6836" spans="1:14" x14ac:dyDescent="0.25">
      <c r="A6836"/>
      <c r="B6836"/>
      <c r="C6836"/>
      <c r="D6836"/>
      <c r="E6836"/>
      <c r="F6836"/>
      <c r="G6836"/>
      <c r="H6836"/>
      <c r="I6836"/>
      <c r="J6836" s="183"/>
      <c r="K6836"/>
      <c r="L6836" s="184"/>
      <c r="M6836" s="184"/>
      <c r="N6836" s="183"/>
    </row>
    <row r="6837" spans="1:14" x14ac:dyDescent="0.25">
      <c r="A6837"/>
      <c r="B6837"/>
      <c r="C6837"/>
      <c r="D6837"/>
      <c r="E6837"/>
      <c r="F6837"/>
      <c r="G6837"/>
      <c r="H6837"/>
      <c r="I6837"/>
      <c r="J6837" s="183"/>
      <c r="K6837"/>
      <c r="L6837" s="184"/>
      <c r="M6837" s="184"/>
      <c r="N6837" s="183"/>
    </row>
    <row r="6838" spans="1:14" x14ac:dyDescent="0.25">
      <c r="A6838"/>
      <c r="B6838"/>
      <c r="C6838"/>
      <c r="D6838"/>
      <c r="E6838"/>
      <c r="F6838"/>
      <c r="G6838"/>
      <c r="H6838"/>
      <c r="I6838"/>
      <c r="J6838" s="183"/>
      <c r="K6838"/>
      <c r="L6838" s="184"/>
      <c r="M6838" s="184"/>
      <c r="N6838" s="183"/>
    </row>
    <row r="6839" spans="1:14" x14ac:dyDescent="0.25">
      <c r="A6839"/>
      <c r="B6839"/>
      <c r="C6839"/>
      <c r="D6839"/>
      <c r="E6839"/>
      <c r="F6839"/>
      <c r="G6839"/>
      <c r="H6839"/>
      <c r="I6839"/>
      <c r="J6839" s="183"/>
      <c r="K6839"/>
      <c r="L6839" s="184"/>
      <c r="M6839" s="184"/>
      <c r="N6839" s="183"/>
    </row>
    <row r="6840" spans="1:14" x14ac:dyDescent="0.25">
      <c r="A6840"/>
      <c r="B6840"/>
      <c r="C6840"/>
      <c r="D6840"/>
      <c r="E6840"/>
      <c r="F6840"/>
      <c r="G6840"/>
      <c r="H6840"/>
      <c r="I6840"/>
      <c r="J6840" s="183"/>
      <c r="K6840"/>
      <c r="L6840" s="184"/>
      <c r="M6840" s="184"/>
      <c r="N6840" s="183"/>
    </row>
    <row r="6841" spans="1:14" x14ac:dyDescent="0.25">
      <c r="A6841"/>
      <c r="B6841"/>
      <c r="C6841"/>
      <c r="D6841"/>
      <c r="E6841"/>
      <c r="F6841"/>
      <c r="G6841"/>
      <c r="H6841"/>
      <c r="I6841"/>
      <c r="J6841" s="183"/>
      <c r="K6841"/>
      <c r="L6841" s="184"/>
      <c r="M6841" s="184"/>
      <c r="N6841" s="183"/>
    </row>
    <row r="6842" spans="1:14" x14ac:dyDescent="0.25">
      <c r="A6842"/>
      <c r="B6842"/>
      <c r="C6842"/>
      <c r="D6842"/>
      <c r="E6842"/>
      <c r="F6842"/>
      <c r="G6842"/>
      <c r="H6842"/>
      <c r="I6842"/>
      <c r="J6842" s="183"/>
      <c r="K6842"/>
      <c r="L6842" s="184"/>
      <c r="M6842" s="184"/>
      <c r="N6842" s="183"/>
    </row>
    <row r="6843" spans="1:14" x14ac:dyDescent="0.25">
      <c r="A6843"/>
      <c r="B6843"/>
      <c r="C6843"/>
      <c r="D6843"/>
      <c r="E6843"/>
      <c r="F6843"/>
      <c r="G6843"/>
      <c r="H6843"/>
      <c r="I6843"/>
      <c r="J6843" s="183"/>
      <c r="K6843"/>
      <c r="L6843" s="184"/>
      <c r="M6843" s="184"/>
      <c r="N6843" s="183"/>
    </row>
    <row r="6844" spans="1:14" x14ac:dyDescent="0.25">
      <c r="A6844"/>
      <c r="B6844"/>
      <c r="C6844"/>
      <c r="D6844"/>
      <c r="E6844"/>
      <c r="F6844"/>
      <c r="G6844"/>
      <c r="H6844"/>
      <c r="I6844"/>
      <c r="J6844" s="183"/>
      <c r="K6844"/>
      <c r="L6844" s="184"/>
      <c r="M6844" s="184"/>
      <c r="N6844" s="183"/>
    </row>
    <row r="6845" spans="1:14" x14ac:dyDescent="0.25">
      <c r="A6845"/>
      <c r="B6845"/>
      <c r="C6845"/>
      <c r="D6845"/>
      <c r="E6845"/>
      <c r="F6845"/>
      <c r="G6845"/>
      <c r="H6845"/>
      <c r="I6845"/>
      <c r="J6845" s="183"/>
      <c r="K6845"/>
      <c r="L6845" s="184"/>
      <c r="M6845" s="184"/>
      <c r="N6845" s="183"/>
    </row>
    <row r="6846" spans="1:14" x14ac:dyDescent="0.25">
      <c r="A6846"/>
      <c r="B6846"/>
      <c r="C6846"/>
      <c r="D6846"/>
      <c r="E6846"/>
      <c r="F6846"/>
      <c r="G6846"/>
      <c r="H6846"/>
      <c r="I6846"/>
      <c r="J6846" s="183"/>
      <c r="K6846"/>
      <c r="L6846" s="184"/>
      <c r="M6846" s="184"/>
      <c r="N6846" s="183"/>
    </row>
    <row r="6847" spans="1:14" x14ac:dyDescent="0.25">
      <c r="A6847"/>
      <c r="B6847"/>
      <c r="C6847"/>
      <c r="D6847"/>
      <c r="E6847"/>
      <c r="F6847"/>
      <c r="G6847"/>
      <c r="H6847"/>
      <c r="I6847"/>
      <c r="J6847" s="183"/>
      <c r="K6847"/>
      <c r="L6847" s="184"/>
      <c r="M6847" s="184"/>
      <c r="N6847" s="183"/>
    </row>
    <row r="6848" spans="1:14" x14ac:dyDescent="0.25">
      <c r="A6848"/>
      <c r="B6848"/>
      <c r="C6848"/>
      <c r="D6848"/>
      <c r="E6848"/>
      <c r="F6848"/>
      <c r="G6848"/>
      <c r="H6848"/>
      <c r="I6848"/>
      <c r="J6848" s="183"/>
      <c r="K6848"/>
      <c r="L6848" s="184"/>
      <c r="M6848" s="184"/>
      <c r="N6848" s="183"/>
    </row>
    <row r="6849" spans="1:14" x14ac:dyDescent="0.25">
      <c r="A6849"/>
      <c r="B6849"/>
      <c r="C6849"/>
      <c r="D6849"/>
      <c r="E6849"/>
      <c r="F6849"/>
      <c r="G6849"/>
      <c r="H6849"/>
      <c r="I6849"/>
      <c r="J6849" s="183"/>
      <c r="K6849"/>
      <c r="L6849" s="184"/>
      <c r="M6849" s="184"/>
      <c r="N6849" s="183"/>
    </row>
    <row r="6850" spans="1:14" x14ac:dyDescent="0.25">
      <c r="A6850"/>
      <c r="B6850"/>
      <c r="C6850"/>
      <c r="D6850"/>
      <c r="E6850"/>
      <c r="F6850"/>
      <c r="G6850"/>
      <c r="H6850"/>
      <c r="I6850"/>
      <c r="J6850" s="183"/>
      <c r="K6850"/>
      <c r="L6850" s="184"/>
      <c r="M6850" s="184"/>
      <c r="N6850" s="183"/>
    </row>
    <row r="6851" spans="1:14" x14ac:dyDescent="0.25">
      <c r="A6851"/>
      <c r="B6851"/>
      <c r="C6851"/>
      <c r="D6851"/>
      <c r="E6851"/>
      <c r="F6851"/>
      <c r="G6851"/>
      <c r="H6851"/>
      <c r="I6851"/>
      <c r="J6851" s="183"/>
      <c r="K6851"/>
      <c r="L6851" s="184"/>
      <c r="M6851" s="184"/>
      <c r="N6851" s="183"/>
    </row>
    <row r="6852" spans="1:14" x14ac:dyDescent="0.25">
      <c r="A6852"/>
      <c r="B6852"/>
      <c r="C6852"/>
      <c r="D6852"/>
      <c r="E6852"/>
      <c r="F6852"/>
      <c r="G6852"/>
      <c r="H6852"/>
      <c r="I6852"/>
      <c r="J6852" s="183"/>
      <c r="K6852"/>
      <c r="L6852" s="184"/>
      <c r="M6852" s="184"/>
      <c r="N6852" s="183"/>
    </row>
    <row r="6853" spans="1:14" x14ac:dyDescent="0.25">
      <c r="A6853"/>
      <c r="B6853"/>
      <c r="C6853"/>
      <c r="D6853"/>
      <c r="E6853"/>
      <c r="F6853"/>
      <c r="G6853"/>
      <c r="H6853"/>
      <c r="I6853"/>
      <c r="J6853" s="183"/>
      <c r="K6853"/>
      <c r="L6853" s="184"/>
      <c r="M6853" s="184"/>
      <c r="N6853" s="183"/>
    </row>
    <row r="6854" spans="1:14" x14ac:dyDescent="0.25">
      <c r="A6854"/>
      <c r="B6854"/>
      <c r="C6854"/>
      <c r="D6854"/>
      <c r="E6854"/>
      <c r="F6854"/>
      <c r="G6854"/>
      <c r="H6854"/>
      <c r="I6854"/>
      <c r="J6854" s="183"/>
      <c r="K6854"/>
      <c r="L6854" s="184"/>
      <c r="M6854" s="184"/>
      <c r="N6854" s="183"/>
    </row>
    <row r="6855" spans="1:14" x14ac:dyDescent="0.25">
      <c r="A6855"/>
      <c r="B6855"/>
      <c r="C6855"/>
      <c r="D6855"/>
      <c r="E6855"/>
      <c r="F6855"/>
      <c r="G6855"/>
      <c r="H6855"/>
      <c r="I6855"/>
      <c r="J6855" s="183"/>
      <c r="K6855"/>
      <c r="L6855" s="184"/>
      <c r="M6855" s="184"/>
      <c r="N6855" s="183"/>
    </row>
    <row r="6856" spans="1:14" x14ac:dyDescent="0.25">
      <c r="A6856"/>
      <c r="B6856"/>
      <c r="C6856"/>
      <c r="D6856"/>
      <c r="E6856"/>
      <c r="F6856"/>
      <c r="G6856"/>
      <c r="H6856"/>
      <c r="I6856"/>
      <c r="J6856" s="183"/>
      <c r="K6856"/>
      <c r="L6856" s="184"/>
      <c r="M6856" s="184"/>
      <c r="N6856" s="183"/>
    </row>
    <row r="6857" spans="1:14" x14ac:dyDescent="0.25">
      <c r="A6857"/>
      <c r="B6857"/>
      <c r="C6857"/>
      <c r="D6857"/>
      <c r="E6857"/>
      <c r="F6857"/>
      <c r="G6857"/>
      <c r="H6857"/>
      <c r="I6857"/>
      <c r="J6857" s="183"/>
      <c r="K6857"/>
      <c r="L6857" s="184"/>
      <c r="M6857" s="184"/>
      <c r="N6857" s="183"/>
    </row>
    <row r="6858" spans="1:14" x14ac:dyDescent="0.25">
      <c r="A6858"/>
      <c r="B6858"/>
      <c r="C6858"/>
      <c r="D6858"/>
      <c r="E6858"/>
      <c r="F6858"/>
      <c r="G6858"/>
      <c r="H6858"/>
      <c r="I6858"/>
      <c r="J6858" s="183"/>
      <c r="K6858"/>
      <c r="L6858" s="184"/>
      <c r="M6858" s="184"/>
      <c r="N6858" s="183"/>
    </row>
    <row r="6859" spans="1:14" x14ac:dyDescent="0.25">
      <c r="A6859"/>
      <c r="B6859"/>
      <c r="C6859"/>
      <c r="D6859"/>
      <c r="E6859"/>
      <c r="F6859"/>
      <c r="G6859"/>
      <c r="H6859"/>
      <c r="I6859"/>
      <c r="J6859" s="183"/>
      <c r="K6859"/>
      <c r="L6859" s="184"/>
      <c r="M6859" s="184"/>
      <c r="N6859" s="183"/>
    </row>
    <row r="6860" spans="1:14" x14ac:dyDescent="0.25">
      <c r="A6860"/>
      <c r="B6860"/>
      <c r="C6860"/>
      <c r="D6860"/>
      <c r="E6860"/>
      <c r="F6860"/>
      <c r="G6860"/>
      <c r="H6860"/>
      <c r="I6860"/>
      <c r="J6860" s="183"/>
      <c r="K6860"/>
      <c r="L6860" s="184"/>
      <c r="M6860" s="184"/>
      <c r="N6860" s="183"/>
    </row>
    <row r="6861" spans="1:14" x14ac:dyDescent="0.25">
      <c r="A6861"/>
      <c r="B6861"/>
      <c r="C6861"/>
      <c r="D6861"/>
      <c r="E6861"/>
      <c r="F6861"/>
      <c r="G6861"/>
      <c r="H6861"/>
      <c r="I6861"/>
      <c r="J6861" s="183"/>
      <c r="K6861"/>
      <c r="L6861" s="184"/>
      <c r="M6861" s="184"/>
      <c r="N6861" s="183"/>
    </row>
    <row r="6862" spans="1:14" x14ac:dyDescent="0.25">
      <c r="A6862"/>
      <c r="B6862"/>
      <c r="C6862"/>
      <c r="D6862"/>
      <c r="E6862"/>
      <c r="F6862"/>
      <c r="G6862"/>
      <c r="H6862"/>
      <c r="I6862"/>
      <c r="J6862" s="183"/>
      <c r="K6862"/>
      <c r="L6862" s="184"/>
      <c r="M6862" s="184"/>
      <c r="N6862" s="183"/>
    </row>
    <row r="6863" spans="1:14" x14ac:dyDescent="0.25">
      <c r="A6863"/>
      <c r="B6863"/>
      <c r="C6863"/>
      <c r="D6863"/>
      <c r="E6863"/>
      <c r="F6863"/>
      <c r="G6863"/>
      <c r="H6863"/>
      <c r="I6863"/>
      <c r="J6863" s="183"/>
      <c r="K6863"/>
      <c r="L6863" s="184"/>
      <c r="M6863" s="184"/>
      <c r="N6863" s="183"/>
    </row>
    <row r="6864" spans="1:14" x14ac:dyDescent="0.25">
      <c r="A6864"/>
      <c r="B6864"/>
      <c r="C6864"/>
      <c r="D6864"/>
      <c r="E6864"/>
      <c r="F6864"/>
      <c r="G6864"/>
      <c r="H6864"/>
      <c r="I6864"/>
      <c r="J6864" s="183"/>
      <c r="K6864"/>
      <c r="L6864" s="184"/>
      <c r="M6864" s="184"/>
      <c r="N6864" s="183"/>
    </row>
    <row r="6865" spans="1:14" x14ac:dyDescent="0.25">
      <c r="A6865"/>
      <c r="B6865"/>
      <c r="C6865"/>
      <c r="D6865"/>
      <c r="E6865"/>
      <c r="F6865"/>
      <c r="G6865"/>
      <c r="H6865"/>
      <c r="I6865"/>
      <c r="J6865" s="183"/>
      <c r="K6865"/>
      <c r="L6865" s="184"/>
      <c r="M6865" s="184"/>
      <c r="N6865" s="183"/>
    </row>
    <row r="6866" spans="1:14" x14ac:dyDescent="0.25">
      <c r="A6866"/>
      <c r="B6866"/>
      <c r="C6866"/>
      <c r="D6866"/>
      <c r="E6866"/>
      <c r="F6866"/>
      <c r="G6866"/>
      <c r="H6866"/>
      <c r="I6866"/>
      <c r="J6866" s="183"/>
      <c r="K6866"/>
      <c r="L6866" s="184"/>
      <c r="M6866" s="184"/>
      <c r="N6866" s="183"/>
    </row>
    <row r="6867" spans="1:14" x14ac:dyDescent="0.25">
      <c r="A6867"/>
      <c r="B6867"/>
      <c r="C6867"/>
      <c r="D6867"/>
      <c r="E6867"/>
      <c r="F6867"/>
      <c r="G6867"/>
      <c r="H6867"/>
      <c r="I6867"/>
      <c r="J6867" s="183"/>
      <c r="K6867"/>
      <c r="L6867" s="184"/>
      <c r="M6867" s="184"/>
      <c r="N6867" s="183"/>
    </row>
    <row r="6868" spans="1:14" x14ac:dyDescent="0.25">
      <c r="A6868"/>
      <c r="B6868"/>
      <c r="C6868"/>
      <c r="D6868"/>
      <c r="E6868"/>
      <c r="F6868"/>
      <c r="G6868"/>
      <c r="H6868"/>
      <c r="I6868"/>
      <c r="J6868" s="183"/>
      <c r="K6868"/>
      <c r="L6868" s="184"/>
      <c r="M6868" s="184"/>
      <c r="N6868" s="183"/>
    </row>
    <row r="6869" spans="1:14" x14ac:dyDescent="0.25">
      <c r="A6869"/>
      <c r="B6869"/>
      <c r="C6869"/>
      <c r="D6869"/>
      <c r="E6869"/>
      <c r="F6869"/>
      <c r="G6869"/>
      <c r="H6869"/>
      <c r="I6869"/>
      <c r="J6869" s="183"/>
      <c r="K6869"/>
      <c r="L6869" s="184"/>
      <c r="M6869" s="184"/>
      <c r="N6869" s="183"/>
    </row>
    <row r="6870" spans="1:14" x14ac:dyDescent="0.25">
      <c r="A6870"/>
      <c r="B6870"/>
      <c r="C6870"/>
      <c r="D6870"/>
      <c r="E6870"/>
      <c r="F6870"/>
      <c r="G6870"/>
      <c r="H6870"/>
      <c r="I6870"/>
      <c r="J6870" s="183"/>
      <c r="K6870"/>
      <c r="L6870" s="184"/>
      <c r="M6870" s="184"/>
      <c r="N6870" s="183"/>
    </row>
    <row r="6871" spans="1:14" x14ac:dyDescent="0.25">
      <c r="A6871"/>
      <c r="B6871"/>
      <c r="C6871"/>
      <c r="D6871"/>
      <c r="E6871"/>
      <c r="F6871"/>
      <c r="G6871"/>
      <c r="H6871"/>
      <c r="I6871"/>
      <c r="J6871" s="183"/>
      <c r="K6871"/>
      <c r="L6871" s="184"/>
      <c r="M6871" s="184"/>
      <c r="N6871" s="183"/>
    </row>
    <row r="6872" spans="1:14" x14ac:dyDescent="0.25">
      <c r="A6872"/>
      <c r="B6872"/>
      <c r="C6872"/>
      <c r="D6872"/>
      <c r="E6872"/>
      <c r="F6872"/>
      <c r="G6872"/>
      <c r="H6872"/>
      <c r="I6872"/>
      <c r="J6872" s="183"/>
      <c r="K6872"/>
      <c r="L6872" s="184"/>
      <c r="M6872" s="184"/>
      <c r="N6872" s="183"/>
    </row>
    <row r="6873" spans="1:14" x14ac:dyDescent="0.25">
      <c r="A6873"/>
      <c r="B6873"/>
      <c r="C6873"/>
      <c r="D6873"/>
      <c r="E6873"/>
      <c r="F6873"/>
      <c r="G6873"/>
      <c r="H6873"/>
      <c r="I6873"/>
      <c r="J6873" s="183"/>
      <c r="K6873"/>
      <c r="L6873" s="184"/>
      <c r="M6873" s="184"/>
      <c r="N6873" s="183"/>
    </row>
    <row r="6874" spans="1:14" x14ac:dyDescent="0.25">
      <c r="A6874"/>
      <c r="B6874"/>
      <c r="C6874"/>
      <c r="D6874"/>
      <c r="E6874"/>
      <c r="F6874"/>
      <c r="G6874"/>
      <c r="H6874"/>
      <c r="I6874"/>
      <c r="J6874" s="183"/>
      <c r="K6874"/>
      <c r="L6874" s="184"/>
      <c r="M6874" s="184"/>
      <c r="N6874" s="183"/>
    </row>
    <row r="6875" spans="1:14" x14ac:dyDescent="0.25">
      <c r="A6875"/>
      <c r="B6875"/>
      <c r="C6875"/>
      <c r="D6875"/>
      <c r="E6875"/>
      <c r="F6875"/>
      <c r="G6875"/>
      <c r="H6875"/>
      <c r="I6875"/>
      <c r="J6875" s="183"/>
      <c r="K6875"/>
      <c r="L6875" s="184"/>
      <c r="M6875" s="184"/>
      <c r="N6875" s="183"/>
    </row>
    <row r="6876" spans="1:14" x14ac:dyDescent="0.25">
      <c r="A6876"/>
      <c r="B6876"/>
      <c r="C6876"/>
      <c r="D6876"/>
      <c r="E6876"/>
      <c r="F6876"/>
      <c r="G6876"/>
      <c r="H6876"/>
      <c r="I6876"/>
      <c r="J6876" s="183"/>
      <c r="K6876"/>
      <c r="L6876" s="184"/>
      <c r="M6876" s="184"/>
      <c r="N6876" s="183"/>
    </row>
    <row r="6877" spans="1:14" x14ac:dyDescent="0.25">
      <c r="A6877"/>
      <c r="B6877"/>
      <c r="C6877"/>
      <c r="D6877"/>
      <c r="E6877"/>
      <c r="F6877"/>
      <c r="G6877"/>
      <c r="H6877"/>
      <c r="I6877"/>
      <c r="J6877" s="183"/>
      <c r="K6877"/>
      <c r="L6877" s="184"/>
      <c r="M6877" s="184"/>
      <c r="N6877" s="183"/>
    </row>
    <row r="6878" spans="1:14" x14ac:dyDescent="0.25">
      <c r="A6878"/>
      <c r="B6878"/>
      <c r="C6878"/>
      <c r="D6878"/>
      <c r="E6878"/>
      <c r="F6878"/>
      <c r="G6878"/>
      <c r="H6878"/>
      <c r="I6878"/>
      <c r="J6878" s="183"/>
      <c r="K6878"/>
      <c r="L6878" s="184"/>
      <c r="M6878" s="184"/>
      <c r="N6878" s="183"/>
    </row>
    <row r="6879" spans="1:14" x14ac:dyDescent="0.25">
      <c r="A6879"/>
      <c r="B6879"/>
      <c r="C6879"/>
      <c r="D6879"/>
      <c r="E6879"/>
      <c r="F6879"/>
      <c r="G6879"/>
      <c r="H6879"/>
      <c r="I6879"/>
      <c r="J6879" s="183"/>
      <c r="K6879"/>
      <c r="L6879" s="184"/>
      <c r="M6879" s="184"/>
      <c r="N6879" s="183"/>
    </row>
    <row r="6880" spans="1:14" x14ac:dyDescent="0.25">
      <c r="A6880"/>
      <c r="B6880"/>
      <c r="C6880"/>
      <c r="D6880"/>
      <c r="E6880"/>
      <c r="F6880"/>
      <c r="G6880"/>
      <c r="H6880"/>
      <c r="I6880"/>
      <c r="J6880" s="183"/>
      <c r="K6880"/>
      <c r="L6880" s="184"/>
      <c r="M6880" s="184"/>
      <c r="N6880" s="183"/>
    </row>
    <row r="6881" spans="1:14" x14ac:dyDescent="0.25">
      <c r="A6881"/>
      <c r="B6881"/>
      <c r="C6881"/>
      <c r="D6881"/>
      <c r="E6881"/>
      <c r="F6881"/>
      <c r="G6881"/>
      <c r="H6881"/>
      <c r="I6881"/>
      <c r="J6881" s="183"/>
      <c r="K6881"/>
      <c r="L6881" s="184"/>
      <c r="M6881" s="184"/>
      <c r="N6881" s="183"/>
    </row>
    <row r="6882" spans="1:14" x14ac:dyDescent="0.25">
      <c r="A6882"/>
      <c r="B6882"/>
      <c r="C6882"/>
      <c r="D6882"/>
      <c r="E6882"/>
      <c r="F6882"/>
      <c r="G6882"/>
      <c r="H6882"/>
      <c r="I6882"/>
      <c r="J6882" s="183"/>
      <c r="K6882"/>
      <c r="L6882" s="184"/>
      <c r="M6882" s="184"/>
      <c r="N6882" s="183"/>
    </row>
    <row r="6883" spans="1:14" x14ac:dyDescent="0.25">
      <c r="A6883"/>
      <c r="B6883"/>
      <c r="C6883"/>
      <c r="D6883"/>
      <c r="E6883"/>
      <c r="F6883"/>
      <c r="G6883"/>
      <c r="H6883"/>
      <c r="I6883"/>
      <c r="J6883" s="183"/>
      <c r="K6883"/>
      <c r="L6883" s="184"/>
      <c r="M6883" s="184"/>
      <c r="N6883" s="183"/>
    </row>
    <row r="6884" spans="1:14" x14ac:dyDescent="0.25">
      <c r="A6884"/>
      <c r="B6884"/>
      <c r="C6884"/>
      <c r="D6884"/>
      <c r="E6884"/>
      <c r="F6884"/>
      <c r="G6884"/>
      <c r="H6884"/>
      <c r="I6884"/>
      <c r="J6884" s="183"/>
      <c r="K6884"/>
      <c r="L6884" s="184"/>
      <c r="M6884" s="184"/>
      <c r="N6884" s="183"/>
    </row>
    <row r="6885" spans="1:14" x14ac:dyDescent="0.25">
      <c r="A6885"/>
      <c r="B6885"/>
      <c r="C6885"/>
      <c r="D6885"/>
      <c r="E6885"/>
      <c r="F6885"/>
      <c r="G6885"/>
      <c r="H6885"/>
      <c r="I6885"/>
      <c r="J6885" s="183"/>
      <c r="K6885"/>
      <c r="L6885" s="184"/>
      <c r="M6885" s="184"/>
      <c r="N6885" s="183"/>
    </row>
    <row r="6886" spans="1:14" x14ac:dyDescent="0.25">
      <c r="A6886"/>
      <c r="B6886"/>
      <c r="C6886"/>
      <c r="D6886"/>
      <c r="E6886"/>
      <c r="F6886"/>
      <c r="G6886"/>
      <c r="H6886"/>
      <c r="I6886"/>
      <c r="J6886" s="183"/>
      <c r="K6886"/>
      <c r="L6886" s="184"/>
      <c r="M6886" s="184"/>
      <c r="N6886" s="183"/>
    </row>
    <row r="6887" spans="1:14" x14ac:dyDescent="0.25">
      <c r="A6887"/>
      <c r="B6887"/>
      <c r="C6887"/>
      <c r="D6887"/>
      <c r="E6887"/>
      <c r="F6887"/>
      <c r="G6887"/>
      <c r="H6887"/>
      <c r="I6887"/>
      <c r="J6887" s="183"/>
      <c r="K6887"/>
      <c r="L6887" s="184"/>
      <c r="M6887" s="184"/>
      <c r="N6887" s="183"/>
    </row>
    <row r="6888" spans="1:14" x14ac:dyDescent="0.25">
      <c r="A6888"/>
      <c r="B6888"/>
      <c r="C6888"/>
      <c r="D6888"/>
      <c r="E6888"/>
      <c r="F6888"/>
      <c r="G6888"/>
      <c r="H6888"/>
      <c r="I6888"/>
      <c r="J6888" s="183"/>
      <c r="K6888"/>
      <c r="L6888" s="184"/>
      <c r="M6888" s="184"/>
      <c r="N6888" s="183"/>
    </row>
    <row r="6889" spans="1:14" x14ac:dyDescent="0.25">
      <c r="A6889"/>
      <c r="B6889"/>
      <c r="C6889"/>
      <c r="D6889"/>
      <c r="E6889"/>
      <c r="F6889"/>
      <c r="G6889"/>
      <c r="H6889"/>
      <c r="I6889"/>
      <c r="J6889" s="183"/>
      <c r="K6889"/>
      <c r="L6889" s="184"/>
      <c r="M6889" s="184"/>
      <c r="N6889" s="183"/>
    </row>
    <row r="6890" spans="1:14" x14ac:dyDescent="0.25">
      <c r="A6890"/>
      <c r="B6890"/>
      <c r="C6890"/>
      <c r="D6890"/>
      <c r="E6890"/>
      <c r="F6890"/>
      <c r="G6890"/>
      <c r="H6890"/>
      <c r="I6890"/>
      <c r="J6890" s="183"/>
      <c r="K6890"/>
      <c r="L6890" s="184"/>
      <c r="M6890" s="184"/>
      <c r="N6890" s="183"/>
    </row>
    <row r="6891" spans="1:14" x14ac:dyDescent="0.25">
      <c r="A6891"/>
      <c r="B6891"/>
      <c r="C6891"/>
      <c r="D6891"/>
      <c r="E6891"/>
      <c r="F6891"/>
      <c r="G6891"/>
      <c r="H6891"/>
      <c r="I6891"/>
      <c r="J6891" s="183"/>
      <c r="K6891"/>
      <c r="L6891" s="184"/>
      <c r="M6891" s="184"/>
      <c r="N6891" s="183"/>
    </row>
    <row r="6892" spans="1:14" x14ac:dyDescent="0.25">
      <c r="A6892"/>
      <c r="B6892"/>
      <c r="C6892"/>
      <c r="D6892"/>
      <c r="E6892"/>
      <c r="F6892"/>
      <c r="G6892"/>
      <c r="H6892"/>
      <c r="I6892"/>
      <c r="J6892" s="183"/>
      <c r="K6892"/>
      <c r="L6892" s="184"/>
      <c r="M6892" s="184"/>
      <c r="N6892" s="183"/>
    </row>
    <row r="6893" spans="1:14" x14ac:dyDescent="0.25">
      <c r="A6893"/>
      <c r="B6893"/>
      <c r="C6893"/>
      <c r="D6893"/>
      <c r="E6893"/>
      <c r="F6893"/>
      <c r="G6893"/>
      <c r="H6893"/>
      <c r="I6893"/>
      <c r="J6893" s="183"/>
      <c r="K6893"/>
      <c r="L6893" s="184"/>
      <c r="M6893" s="184"/>
      <c r="N6893" s="183"/>
    </row>
    <row r="6894" spans="1:14" x14ac:dyDescent="0.25">
      <c r="A6894"/>
      <c r="B6894"/>
      <c r="C6894"/>
      <c r="D6894"/>
      <c r="E6894"/>
      <c r="F6894"/>
      <c r="G6894"/>
      <c r="H6894"/>
      <c r="I6894"/>
      <c r="J6894" s="183"/>
      <c r="K6894"/>
      <c r="L6894" s="184"/>
      <c r="M6894" s="184"/>
      <c r="N6894" s="183"/>
    </row>
    <row r="6895" spans="1:14" x14ac:dyDescent="0.25">
      <c r="A6895"/>
      <c r="B6895"/>
      <c r="C6895"/>
      <c r="D6895"/>
      <c r="E6895"/>
      <c r="F6895"/>
      <c r="G6895"/>
      <c r="H6895"/>
      <c r="I6895"/>
      <c r="J6895" s="183"/>
      <c r="K6895"/>
      <c r="L6895" s="184"/>
      <c r="M6895" s="184"/>
      <c r="N6895" s="183"/>
    </row>
    <row r="6896" spans="1:14" x14ac:dyDescent="0.25">
      <c r="A6896"/>
      <c r="B6896"/>
      <c r="C6896"/>
      <c r="D6896"/>
      <c r="E6896"/>
      <c r="F6896"/>
      <c r="G6896"/>
      <c r="H6896"/>
      <c r="I6896"/>
      <c r="J6896" s="183"/>
      <c r="K6896"/>
      <c r="L6896" s="184"/>
      <c r="M6896" s="184"/>
      <c r="N6896" s="183"/>
    </row>
    <row r="6897" spans="1:14" x14ac:dyDescent="0.25">
      <c r="A6897"/>
      <c r="B6897"/>
      <c r="C6897"/>
      <c r="D6897"/>
      <c r="E6897"/>
      <c r="F6897"/>
      <c r="G6897"/>
      <c r="H6897"/>
      <c r="I6897"/>
      <c r="J6897" s="183"/>
      <c r="K6897"/>
      <c r="L6897" s="184"/>
      <c r="M6897" s="184"/>
      <c r="N6897" s="183"/>
    </row>
    <row r="6898" spans="1:14" x14ac:dyDescent="0.25">
      <c r="A6898"/>
      <c r="B6898"/>
      <c r="C6898"/>
      <c r="D6898"/>
      <c r="E6898"/>
      <c r="F6898"/>
      <c r="G6898"/>
      <c r="H6898"/>
      <c r="I6898"/>
      <c r="J6898" s="183"/>
      <c r="K6898"/>
      <c r="L6898" s="184"/>
      <c r="M6898" s="184"/>
      <c r="N6898" s="183"/>
    </row>
    <row r="6899" spans="1:14" x14ac:dyDescent="0.25">
      <c r="A6899"/>
      <c r="B6899"/>
      <c r="C6899"/>
      <c r="D6899"/>
      <c r="E6899"/>
      <c r="F6899"/>
      <c r="G6899"/>
      <c r="H6899"/>
      <c r="I6899"/>
      <c r="J6899" s="183"/>
      <c r="K6899"/>
      <c r="L6899" s="184"/>
      <c r="M6899" s="184"/>
      <c r="N6899" s="183"/>
    </row>
    <row r="6900" spans="1:14" x14ac:dyDescent="0.25">
      <c r="A6900"/>
      <c r="B6900"/>
      <c r="C6900"/>
      <c r="D6900"/>
      <c r="E6900"/>
      <c r="F6900"/>
      <c r="G6900"/>
      <c r="H6900"/>
      <c r="I6900"/>
      <c r="J6900" s="183"/>
      <c r="K6900"/>
      <c r="L6900" s="184"/>
      <c r="M6900" s="184"/>
      <c r="N6900" s="183"/>
    </row>
    <row r="6901" spans="1:14" x14ac:dyDescent="0.25">
      <c r="A6901"/>
      <c r="B6901"/>
      <c r="C6901"/>
      <c r="D6901"/>
      <c r="E6901"/>
      <c r="F6901"/>
      <c r="G6901"/>
      <c r="H6901"/>
      <c r="I6901"/>
      <c r="J6901" s="183"/>
      <c r="K6901"/>
      <c r="L6901" s="184"/>
      <c r="M6901" s="184"/>
      <c r="N6901" s="183"/>
    </row>
    <row r="6902" spans="1:14" x14ac:dyDescent="0.25">
      <c r="A6902"/>
      <c r="B6902"/>
      <c r="C6902"/>
      <c r="D6902"/>
      <c r="E6902"/>
      <c r="F6902"/>
      <c r="G6902"/>
      <c r="H6902"/>
      <c r="I6902"/>
      <c r="J6902" s="183"/>
      <c r="K6902"/>
      <c r="L6902" s="184"/>
      <c r="M6902" s="184"/>
      <c r="N6902" s="183"/>
    </row>
    <row r="6903" spans="1:14" x14ac:dyDescent="0.25">
      <c r="A6903"/>
      <c r="B6903"/>
      <c r="C6903"/>
      <c r="D6903"/>
      <c r="E6903"/>
      <c r="F6903"/>
      <c r="G6903"/>
      <c r="H6903"/>
      <c r="I6903"/>
      <c r="J6903" s="183"/>
      <c r="K6903"/>
      <c r="L6903" s="184"/>
      <c r="M6903" s="184"/>
      <c r="N6903" s="183"/>
    </row>
    <row r="6904" spans="1:14" x14ac:dyDescent="0.25">
      <c r="A6904"/>
      <c r="B6904"/>
      <c r="C6904"/>
      <c r="D6904"/>
      <c r="E6904"/>
      <c r="F6904"/>
      <c r="G6904"/>
      <c r="H6904"/>
      <c r="I6904"/>
      <c r="J6904" s="183"/>
      <c r="K6904"/>
      <c r="L6904" s="184"/>
      <c r="M6904" s="184"/>
      <c r="N6904" s="183"/>
    </row>
    <row r="6905" spans="1:14" x14ac:dyDescent="0.25">
      <c r="A6905"/>
      <c r="B6905"/>
      <c r="C6905"/>
      <c r="D6905"/>
      <c r="E6905"/>
      <c r="F6905"/>
      <c r="G6905"/>
      <c r="H6905"/>
      <c r="I6905"/>
      <c r="J6905" s="183"/>
      <c r="K6905"/>
      <c r="L6905" s="184"/>
      <c r="M6905" s="184"/>
      <c r="N6905" s="183"/>
    </row>
    <row r="6906" spans="1:14" x14ac:dyDescent="0.25">
      <c r="A6906"/>
      <c r="B6906"/>
      <c r="C6906"/>
      <c r="D6906"/>
      <c r="E6906"/>
      <c r="F6906"/>
      <c r="G6906"/>
      <c r="H6906"/>
      <c r="I6906"/>
      <c r="J6906" s="183"/>
      <c r="K6906"/>
      <c r="L6906" s="184"/>
      <c r="M6906" s="184"/>
      <c r="N6906" s="183"/>
    </row>
    <row r="6907" spans="1:14" x14ac:dyDescent="0.25">
      <c r="A6907"/>
      <c r="B6907"/>
      <c r="C6907"/>
      <c r="D6907"/>
      <c r="E6907"/>
      <c r="F6907"/>
      <c r="G6907"/>
      <c r="H6907"/>
      <c r="I6907"/>
      <c r="J6907" s="183"/>
      <c r="K6907"/>
      <c r="L6907" s="184"/>
      <c r="M6907" s="184"/>
      <c r="N6907" s="183"/>
    </row>
    <row r="6908" spans="1:14" x14ac:dyDescent="0.25">
      <c r="A6908"/>
      <c r="B6908"/>
      <c r="C6908"/>
      <c r="D6908"/>
      <c r="E6908"/>
      <c r="F6908"/>
      <c r="G6908"/>
      <c r="H6908"/>
      <c r="I6908"/>
      <c r="J6908" s="183"/>
      <c r="K6908"/>
      <c r="L6908" s="184"/>
      <c r="M6908" s="184"/>
      <c r="N6908" s="183"/>
    </row>
    <row r="6909" spans="1:14" x14ac:dyDescent="0.25">
      <c r="A6909"/>
      <c r="B6909"/>
      <c r="C6909"/>
      <c r="D6909"/>
      <c r="E6909"/>
      <c r="F6909"/>
      <c r="G6909"/>
      <c r="H6909"/>
      <c r="I6909"/>
      <c r="J6909" s="183"/>
      <c r="K6909"/>
      <c r="L6909" s="184"/>
      <c r="M6909" s="184"/>
      <c r="N6909" s="183"/>
    </row>
    <row r="6910" spans="1:14" x14ac:dyDescent="0.25">
      <c r="A6910"/>
      <c r="B6910"/>
      <c r="C6910"/>
      <c r="D6910"/>
      <c r="E6910"/>
      <c r="F6910"/>
      <c r="G6910"/>
      <c r="H6910"/>
      <c r="I6910"/>
      <c r="J6910" s="183"/>
      <c r="K6910"/>
      <c r="L6910" s="184"/>
      <c r="M6910" s="184"/>
      <c r="N6910" s="183"/>
    </row>
    <row r="6911" spans="1:14" x14ac:dyDescent="0.25">
      <c r="A6911"/>
      <c r="B6911"/>
      <c r="C6911"/>
      <c r="D6911"/>
      <c r="E6911"/>
      <c r="F6911"/>
      <c r="G6911"/>
      <c r="H6911"/>
      <c r="I6911"/>
      <c r="J6911" s="183"/>
      <c r="K6911"/>
      <c r="L6911" s="184"/>
      <c r="M6911" s="184"/>
      <c r="N6911" s="183"/>
    </row>
    <row r="6912" spans="1:14" x14ac:dyDescent="0.25">
      <c r="A6912"/>
      <c r="B6912"/>
      <c r="C6912"/>
      <c r="D6912"/>
      <c r="E6912"/>
      <c r="F6912"/>
      <c r="G6912"/>
      <c r="H6912"/>
      <c r="I6912"/>
      <c r="J6912" s="183"/>
      <c r="K6912"/>
      <c r="L6912" s="184"/>
      <c r="M6912" s="184"/>
      <c r="N6912" s="183"/>
    </row>
    <row r="6913" spans="1:14" x14ac:dyDescent="0.25">
      <c r="A6913"/>
      <c r="B6913"/>
      <c r="C6913"/>
      <c r="D6913"/>
      <c r="E6913"/>
      <c r="F6913"/>
      <c r="G6913"/>
      <c r="H6913"/>
      <c r="I6913"/>
      <c r="J6913" s="183"/>
      <c r="K6913"/>
      <c r="L6913" s="184"/>
      <c r="M6913" s="184"/>
      <c r="N6913" s="183"/>
    </row>
    <row r="6914" spans="1:14" x14ac:dyDescent="0.25">
      <c r="A6914"/>
      <c r="B6914"/>
      <c r="C6914"/>
      <c r="D6914"/>
      <c r="E6914"/>
      <c r="F6914"/>
      <c r="G6914"/>
      <c r="H6914"/>
      <c r="I6914"/>
      <c r="J6914" s="183"/>
      <c r="K6914"/>
      <c r="L6914" s="184"/>
      <c r="M6914" s="184"/>
      <c r="N6914" s="183"/>
    </row>
    <row r="6915" spans="1:14" x14ac:dyDescent="0.25">
      <c r="A6915"/>
      <c r="B6915"/>
      <c r="C6915"/>
      <c r="D6915"/>
      <c r="E6915"/>
      <c r="F6915"/>
      <c r="G6915"/>
      <c r="H6915"/>
      <c r="I6915"/>
      <c r="J6915" s="183"/>
      <c r="K6915"/>
      <c r="L6915" s="184"/>
      <c r="M6915" s="184"/>
      <c r="N6915" s="183"/>
    </row>
    <row r="6916" spans="1:14" x14ac:dyDescent="0.25">
      <c r="A6916"/>
      <c r="B6916"/>
      <c r="C6916"/>
      <c r="D6916"/>
      <c r="E6916"/>
      <c r="F6916"/>
      <c r="G6916"/>
      <c r="H6916"/>
      <c r="I6916"/>
      <c r="J6916" s="183"/>
      <c r="K6916"/>
      <c r="L6916" s="184"/>
      <c r="M6916" s="184"/>
      <c r="N6916" s="183"/>
    </row>
    <row r="6917" spans="1:14" x14ac:dyDescent="0.25">
      <c r="A6917"/>
      <c r="B6917"/>
      <c r="C6917"/>
      <c r="D6917"/>
      <c r="E6917"/>
      <c r="F6917"/>
      <c r="G6917"/>
      <c r="H6917"/>
      <c r="I6917"/>
      <c r="J6917" s="183"/>
      <c r="K6917"/>
      <c r="L6917" s="184"/>
      <c r="M6917" s="184"/>
      <c r="N6917" s="183"/>
    </row>
    <row r="6918" spans="1:14" x14ac:dyDescent="0.25">
      <c r="A6918"/>
      <c r="B6918"/>
      <c r="C6918"/>
      <c r="D6918"/>
      <c r="E6918"/>
      <c r="F6918"/>
      <c r="G6918"/>
      <c r="H6918"/>
      <c r="I6918"/>
      <c r="J6918" s="183"/>
      <c r="K6918"/>
      <c r="L6918" s="184"/>
      <c r="M6918" s="184"/>
      <c r="N6918" s="183"/>
    </row>
    <row r="6919" spans="1:14" x14ac:dyDescent="0.25">
      <c r="A6919"/>
      <c r="B6919"/>
      <c r="C6919"/>
      <c r="D6919"/>
      <c r="E6919"/>
      <c r="F6919"/>
      <c r="G6919"/>
      <c r="H6919"/>
      <c r="I6919"/>
      <c r="J6919" s="183"/>
      <c r="K6919"/>
      <c r="L6919" s="184"/>
      <c r="M6919" s="184"/>
      <c r="N6919" s="183"/>
    </row>
    <row r="6920" spans="1:14" x14ac:dyDescent="0.25">
      <c r="A6920"/>
      <c r="B6920"/>
      <c r="C6920"/>
      <c r="D6920"/>
      <c r="E6920"/>
      <c r="F6920"/>
      <c r="G6920"/>
      <c r="H6920"/>
      <c r="I6920"/>
      <c r="J6920" s="183"/>
      <c r="K6920"/>
      <c r="L6920" s="184"/>
      <c r="M6920" s="184"/>
      <c r="N6920" s="183"/>
    </row>
    <row r="6921" spans="1:14" x14ac:dyDescent="0.25">
      <c r="A6921"/>
      <c r="B6921"/>
      <c r="C6921"/>
      <c r="D6921"/>
      <c r="E6921"/>
      <c r="F6921"/>
      <c r="G6921"/>
      <c r="H6921"/>
      <c r="I6921"/>
      <c r="J6921" s="183"/>
      <c r="K6921"/>
      <c r="L6921" s="184"/>
      <c r="M6921" s="184"/>
      <c r="N6921" s="183"/>
    </row>
    <row r="6922" spans="1:14" x14ac:dyDescent="0.25">
      <c r="A6922"/>
      <c r="B6922"/>
      <c r="C6922"/>
      <c r="D6922"/>
      <c r="E6922"/>
      <c r="F6922"/>
      <c r="G6922"/>
      <c r="H6922"/>
      <c r="I6922"/>
      <c r="J6922" s="183"/>
      <c r="K6922"/>
      <c r="L6922" s="184"/>
      <c r="M6922" s="184"/>
      <c r="N6922" s="183"/>
    </row>
    <row r="6923" spans="1:14" x14ac:dyDescent="0.25">
      <c r="A6923"/>
      <c r="B6923"/>
      <c r="C6923"/>
      <c r="D6923"/>
      <c r="E6923"/>
      <c r="F6923"/>
      <c r="G6923"/>
      <c r="H6923"/>
      <c r="I6923"/>
      <c r="J6923" s="183"/>
      <c r="K6923"/>
      <c r="L6923" s="184"/>
      <c r="M6923" s="184"/>
      <c r="N6923" s="183"/>
    </row>
    <row r="6924" spans="1:14" x14ac:dyDescent="0.25">
      <c r="A6924"/>
      <c r="B6924"/>
      <c r="C6924"/>
      <c r="D6924"/>
      <c r="E6924"/>
      <c r="F6924"/>
      <c r="G6924"/>
      <c r="H6924"/>
      <c r="I6924"/>
      <c r="J6924" s="183"/>
      <c r="K6924"/>
      <c r="L6924" s="184"/>
      <c r="M6924" s="184"/>
      <c r="N6924" s="183"/>
    </row>
    <row r="6925" spans="1:14" x14ac:dyDescent="0.25">
      <c r="A6925"/>
      <c r="B6925"/>
      <c r="C6925"/>
      <c r="D6925"/>
      <c r="E6925"/>
      <c r="F6925"/>
      <c r="G6925"/>
      <c r="H6925"/>
      <c r="I6925"/>
      <c r="J6925" s="183"/>
      <c r="K6925"/>
      <c r="L6925" s="184"/>
      <c r="M6925" s="184"/>
      <c r="N6925" s="183"/>
    </row>
    <row r="6926" spans="1:14" x14ac:dyDescent="0.25">
      <c r="A6926"/>
      <c r="B6926"/>
      <c r="C6926"/>
      <c r="D6926"/>
      <c r="E6926"/>
      <c r="F6926"/>
      <c r="G6926"/>
      <c r="H6926"/>
      <c r="I6926"/>
      <c r="J6926" s="183"/>
      <c r="K6926"/>
      <c r="L6926" s="184"/>
      <c r="M6926" s="184"/>
      <c r="N6926" s="183"/>
    </row>
    <row r="6927" spans="1:14" x14ac:dyDescent="0.25">
      <c r="A6927"/>
      <c r="B6927"/>
      <c r="C6927"/>
      <c r="D6927"/>
      <c r="E6927"/>
      <c r="F6927"/>
      <c r="G6927"/>
      <c r="H6927"/>
      <c r="I6927"/>
      <c r="J6927" s="183"/>
      <c r="K6927"/>
      <c r="L6927" s="184"/>
      <c r="M6927" s="184"/>
      <c r="N6927" s="183"/>
    </row>
    <row r="6928" spans="1:14" x14ac:dyDescent="0.25">
      <c r="A6928"/>
      <c r="B6928"/>
      <c r="C6928"/>
      <c r="D6928"/>
      <c r="E6928"/>
      <c r="F6928"/>
      <c r="G6928"/>
      <c r="H6928"/>
      <c r="I6928"/>
      <c r="J6928" s="183"/>
      <c r="K6928"/>
      <c r="L6928" s="184"/>
      <c r="M6928" s="184"/>
      <c r="N6928" s="183"/>
    </row>
    <row r="6929" spans="1:14" x14ac:dyDescent="0.25">
      <c r="A6929"/>
      <c r="B6929"/>
      <c r="C6929"/>
      <c r="D6929"/>
      <c r="E6929"/>
      <c r="F6929"/>
      <c r="G6929"/>
      <c r="H6929"/>
      <c r="I6929"/>
      <c r="J6929" s="183"/>
      <c r="K6929"/>
      <c r="L6929" s="184"/>
      <c r="M6929" s="184"/>
      <c r="N6929" s="183"/>
    </row>
    <row r="6930" spans="1:14" x14ac:dyDescent="0.25">
      <c r="A6930"/>
      <c r="B6930"/>
      <c r="C6930"/>
      <c r="D6930"/>
      <c r="E6930"/>
      <c r="F6930"/>
      <c r="G6930"/>
      <c r="H6930"/>
      <c r="I6930"/>
      <c r="J6930" s="183"/>
      <c r="K6930"/>
      <c r="L6930" s="184"/>
      <c r="M6930" s="184"/>
      <c r="N6930" s="183"/>
    </row>
    <row r="6931" spans="1:14" x14ac:dyDescent="0.25">
      <c r="A6931"/>
      <c r="B6931"/>
      <c r="C6931"/>
      <c r="D6931"/>
      <c r="E6931"/>
      <c r="F6931"/>
      <c r="G6931"/>
      <c r="H6931"/>
      <c r="I6931"/>
      <c r="J6931" s="183"/>
      <c r="K6931"/>
      <c r="L6931" s="184"/>
      <c r="M6931" s="184"/>
      <c r="N6931" s="183"/>
    </row>
    <row r="6932" spans="1:14" x14ac:dyDescent="0.25">
      <c r="A6932"/>
      <c r="B6932"/>
      <c r="C6932"/>
      <c r="D6932"/>
      <c r="E6932"/>
      <c r="F6932"/>
      <c r="G6932"/>
      <c r="H6932"/>
      <c r="I6932"/>
      <c r="J6932" s="183"/>
      <c r="K6932"/>
      <c r="L6932" s="184"/>
      <c r="M6932" s="184"/>
      <c r="N6932" s="183"/>
    </row>
    <row r="6933" spans="1:14" x14ac:dyDescent="0.25">
      <c r="A6933"/>
      <c r="B6933"/>
      <c r="C6933"/>
      <c r="D6933"/>
      <c r="E6933"/>
      <c r="F6933"/>
      <c r="G6933"/>
      <c r="H6933"/>
      <c r="I6933"/>
      <c r="J6933" s="183"/>
      <c r="K6933"/>
      <c r="L6933" s="184"/>
      <c r="M6933" s="184"/>
      <c r="N6933" s="183"/>
    </row>
    <row r="6934" spans="1:14" x14ac:dyDescent="0.25">
      <c r="A6934"/>
      <c r="B6934"/>
      <c r="C6934"/>
      <c r="D6934"/>
      <c r="E6934"/>
      <c r="F6934"/>
      <c r="G6934"/>
      <c r="H6934"/>
      <c r="I6934"/>
      <c r="J6934" s="183"/>
      <c r="K6934"/>
      <c r="L6934" s="184"/>
      <c r="M6934" s="184"/>
      <c r="N6934" s="183"/>
    </row>
    <row r="6935" spans="1:14" x14ac:dyDescent="0.25">
      <c r="A6935"/>
      <c r="B6935"/>
      <c r="C6935"/>
      <c r="D6935"/>
      <c r="E6935"/>
      <c r="F6935"/>
      <c r="G6935"/>
      <c r="H6935"/>
      <c r="I6935"/>
      <c r="J6935" s="183"/>
      <c r="K6935"/>
      <c r="L6935" s="184"/>
      <c r="M6935" s="184"/>
      <c r="N6935" s="183"/>
    </row>
    <row r="6936" spans="1:14" x14ac:dyDescent="0.25">
      <c r="A6936"/>
      <c r="B6936"/>
      <c r="C6936"/>
      <c r="D6936"/>
      <c r="E6936"/>
      <c r="F6936"/>
      <c r="G6936"/>
      <c r="H6936"/>
      <c r="I6936"/>
      <c r="J6936" s="183"/>
      <c r="K6936"/>
      <c r="L6936" s="184"/>
      <c r="M6936" s="184"/>
      <c r="N6936" s="183"/>
    </row>
    <row r="6937" spans="1:14" x14ac:dyDescent="0.25">
      <c r="A6937"/>
      <c r="B6937"/>
      <c r="C6937"/>
      <c r="D6937"/>
      <c r="E6937"/>
      <c r="F6937"/>
      <c r="G6937"/>
      <c r="H6937"/>
      <c r="I6937"/>
      <c r="J6937" s="183"/>
      <c r="K6937"/>
      <c r="L6937" s="184"/>
      <c r="M6937" s="184"/>
      <c r="N6937" s="183"/>
    </row>
    <row r="6938" spans="1:14" x14ac:dyDescent="0.25">
      <c r="A6938"/>
      <c r="B6938"/>
      <c r="C6938"/>
      <c r="D6938"/>
      <c r="E6938"/>
      <c r="F6938"/>
      <c r="G6938"/>
      <c r="H6938"/>
      <c r="I6938"/>
      <c r="J6938" s="183"/>
      <c r="K6938"/>
      <c r="L6938" s="184"/>
      <c r="M6938" s="184"/>
      <c r="N6938" s="183"/>
    </row>
    <row r="6939" spans="1:14" x14ac:dyDescent="0.25">
      <c r="A6939"/>
      <c r="B6939"/>
      <c r="C6939"/>
      <c r="D6939"/>
      <c r="E6939"/>
      <c r="F6939"/>
      <c r="G6939"/>
      <c r="H6939"/>
      <c r="I6939"/>
      <c r="J6939" s="183"/>
      <c r="K6939"/>
      <c r="L6939" s="184"/>
      <c r="M6939" s="184"/>
      <c r="N6939" s="183"/>
    </row>
    <row r="6940" spans="1:14" x14ac:dyDescent="0.25">
      <c r="A6940"/>
      <c r="B6940"/>
      <c r="C6940"/>
      <c r="D6940"/>
      <c r="E6940"/>
      <c r="F6940"/>
      <c r="G6940"/>
      <c r="H6940"/>
      <c r="I6940"/>
      <c r="J6940" s="183"/>
      <c r="K6940"/>
      <c r="L6940" s="184"/>
      <c r="M6940" s="184"/>
      <c r="N6940" s="183"/>
    </row>
    <row r="6941" spans="1:14" x14ac:dyDescent="0.25">
      <c r="A6941"/>
      <c r="B6941"/>
      <c r="C6941"/>
      <c r="D6941"/>
      <c r="E6941"/>
      <c r="F6941"/>
      <c r="G6941"/>
      <c r="H6941"/>
      <c r="I6941"/>
      <c r="J6941" s="183"/>
      <c r="K6941"/>
      <c r="L6941" s="184"/>
      <c r="M6941" s="184"/>
      <c r="N6941" s="183"/>
    </row>
    <row r="6942" spans="1:14" x14ac:dyDescent="0.25">
      <c r="A6942"/>
      <c r="B6942"/>
      <c r="C6942"/>
      <c r="D6942"/>
      <c r="E6942"/>
      <c r="F6942"/>
      <c r="G6942"/>
      <c r="H6942"/>
      <c r="I6942"/>
      <c r="J6942" s="183"/>
      <c r="K6942"/>
      <c r="L6942" s="184"/>
      <c r="M6942" s="184"/>
      <c r="N6942" s="183"/>
    </row>
    <row r="6943" spans="1:14" x14ac:dyDescent="0.25">
      <c r="A6943"/>
      <c r="B6943"/>
      <c r="C6943"/>
      <c r="D6943"/>
      <c r="E6943"/>
      <c r="F6943"/>
      <c r="G6943"/>
      <c r="H6943"/>
      <c r="I6943"/>
      <c r="J6943" s="183"/>
      <c r="K6943"/>
      <c r="L6943" s="184"/>
      <c r="M6943" s="184"/>
      <c r="N6943" s="183"/>
    </row>
    <row r="6944" spans="1:14" x14ac:dyDescent="0.25">
      <c r="A6944"/>
      <c r="B6944"/>
      <c r="C6944"/>
      <c r="D6944"/>
      <c r="E6944"/>
      <c r="F6944"/>
      <c r="G6944"/>
      <c r="H6944"/>
      <c r="I6944"/>
      <c r="J6944" s="183"/>
      <c r="K6944"/>
      <c r="L6944" s="184"/>
      <c r="M6944" s="184"/>
      <c r="N6944" s="183"/>
    </row>
    <row r="6945" spans="1:14" x14ac:dyDescent="0.25">
      <c r="A6945"/>
      <c r="B6945"/>
      <c r="C6945"/>
      <c r="D6945"/>
      <c r="E6945"/>
      <c r="F6945"/>
      <c r="G6945"/>
      <c r="H6945"/>
      <c r="I6945"/>
      <c r="J6945" s="183"/>
      <c r="K6945"/>
      <c r="L6945" s="184"/>
      <c r="M6945" s="184"/>
      <c r="N6945" s="183"/>
    </row>
    <row r="6946" spans="1:14" x14ac:dyDescent="0.25">
      <c r="A6946"/>
      <c r="B6946"/>
      <c r="C6946"/>
      <c r="D6946"/>
      <c r="E6946"/>
      <c r="F6946"/>
      <c r="G6946"/>
      <c r="H6946"/>
      <c r="I6946"/>
      <c r="J6946" s="183"/>
      <c r="K6946"/>
      <c r="L6946" s="184"/>
      <c r="M6946" s="184"/>
      <c r="N6946" s="183"/>
    </row>
    <row r="6947" spans="1:14" x14ac:dyDescent="0.25">
      <c r="A6947"/>
      <c r="B6947"/>
      <c r="C6947"/>
      <c r="D6947"/>
      <c r="E6947"/>
      <c r="F6947"/>
      <c r="G6947"/>
      <c r="H6947"/>
      <c r="I6947"/>
      <c r="J6947" s="183"/>
      <c r="K6947"/>
      <c r="L6947" s="184"/>
      <c r="M6947" s="184"/>
      <c r="N6947" s="183"/>
    </row>
    <row r="6948" spans="1:14" x14ac:dyDescent="0.25">
      <c r="A6948"/>
      <c r="B6948"/>
      <c r="C6948"/>
      <c r="D6948"/>
      <c r="E6948"/>
      <c r="F6948"/>
      <c r="G6948"/>
      <c r="H6948"/>
      <c r="I6948"/>
      <c r="J6948" s="183"/>
      <c r="K6948"/>
      <c r="L6948" s="184"/>
      <c r="M6948" s="184"/>
      <c r="N6948" s="183"/>
    </row>
    <row r="6949" spans="1:14" x14ac:dyDescent="0.25">
      <c r="A6949"/>
      <c r="B6949"/>
      <c r="C6949"/>
      <c r="D6949"/>
      <c r="E6949"/>
      <c r="F6949"/>
      <c r="G6949"/>
      <c r="H6949"/>
      <c r="I6949"/>
      <c r="J6949" s="183"/>
      <c r="K6949"/>
      <c r="L6949" s="184"/>
      <c r="M6949" s="184"/>
      <c r="N6949" s="183"/>
    </row>
    <row r="6950" spans="1:14" x14ac:dyDescent="0.25">
      <c r="A6950"/>
      <c r="B6950"/>
      <c r="C6950"/>
      <c r="D6950"/>
      <c r="E6950"/>
      <c r="F6950"/>
      <c r="G6950"/>
      <c r="H6950"/>
      <c r="I6950"/>
      <c r="J6950" s="183"/>
      <c r="K6950"/>
      <c r="L6950" s="184"/>
      <c r="M6950" s="184"/>
      <c r="N6950" s="183"/>
    </row>
    <row r="6951" spans="1:14" x14ac:dyDescent="0.25">
      <c r="A6951"/>
      <c r="B6951"/>
      <c r="C6951"/>
      <c r="D6951"/>
      <c r="E6951"/>
      <c r="F6951"/>
      <c r="G6951"/>
      <c r="H6951"/>
      <c r="I6951"/>
      <c r="J6951" s="183"/>
      <c r="K6951"/>
      <c r="L6951" s="184"/>
      <c r="M6951" s="184"/>
      <c r="N6951" s="183"/>
    </row>
    <row r="6952" spans="1:14" x14ac:dyDescent="0.25">
      <c r="A6952"/>
      <c r="B6952"/>
      <c r="C6952"/>
      <c r="D6952"/>
      <c r="E6952"/>
      <c r="F6952"/>
      <c r="G6952"/>
      <c r="H6952"/>
      <c r="I6952"/>
      <c r="J6952" s="183"/>
      <c r="K6952"/>
      <c r="L6952" s="184"/>
      <c r="M6952" s="184"/>
      <c r="N6952" s="183"/>
    </row>
    <row r="6953" spans="1:14" x14ac:dyDescent="0.25">
      <c r="A6953"/>
      <c r="B6953"/>
      <c r="C6953"/>
      <c r="D6953"/>
      <c r="E6953"/>
      <c r="F6953"/>
      <c r="G6953"/>
      <c r="H6953"/>
      <c r="I6953"/>
      <c r="J6953" s="183"/>
      <c r="K6953"/>
      <c r="L6953" s="184"/>
      <c r="M6953" s="184"/>
      <c r="N6953" s="183"/>
    </row>
    <row r="6954" spans="1:14" x14ac:dyDescent="0.25">
      <c r="A6954"/>
      <c r="B6954"/>
      <c r="C6954"/>
      <c r="D6954"/>
      <c r="E6954"/>
      <c r="F6954"/>
      <c r="G6954"/>
      <c r="H6954"/>
      <c r="I6954"/>
      <c r="J6954" s="183"/>
      <c r="K6954"/>
      <c r="L6954" s="184"/>
      <c r="M6954" s="184"/>
      <c r="N6954" s="183"/>
    </row>
    <row r="6955" spans="1:14" x14ac:dyDescent="0.25">
      <c r="A6955"/>
      <c r="B6955"/>
      <c r="C6955"/>
      <c r="D6955"/>
      <c r="E6955"/>
      <c r="F6955"/>
      <c r="G6955"/>
      <c r="H6955"/>
      <c r="I6955"/>
      <c r="J6955" s="183"/>
      <c r="K6955"/>
      <c r="L6955" s="184"/>
      <c r="M6955" s="184"/>
      <c r="N6955" s="183"/>
    </row>
    <row r="6956" spans="1:14" x14ac:dyDescent="0.25">
      <c r="A6956"/>
      <c r="B6956"/>
      <c r="C6956"/>
      <c r="D6956"/>
      <c r="E6956"/>
      <c r="F6956"/>
      <c r="G6956"/>
      <c r="H6956"/>
      <c r="I6956"/>
      <c r="J6956" s="183"/>
      <c r="K6956"/>
      <c r="L6956" s="184"/>
      <c r="M6956" s="184"/>
      <c r="N6956" s="183"/>
    </row>
    <row r="6957" spans="1:14" x14ac:dyDescent="0.25">
      <c r="A6957"/>
      <c r="B6957"/>
      <c r="C6957"/>
      <c r="D6957"/>
      <c r="E6957"/>
      <c r="F6957"/>
      <c r="G6957"/>
      <c r="H6957"/>
      <c r="I6957"/>
      <c r="J6957" s="183"/>
      <c r="K6957"/>
      <c r="L6957" s="184"/>
      <c r="M6957" s="184"/>
      <c r="N6957" s="183"/>
    </row>
    <row r="6958" spans="1:14" x14ac:dyDescent="0.25">
      <c r="A6958"/>
      <c r="B6958"/>
      <c r="C6958"/>
      <c r="D6958"/>
      <c r="E6958"/>
      <c r="F6958"/>
      <c r="G6958"/>
      <c r="H6958"/>
      <c r="I6958"/>
      <c r="J6958" s="183"/>
      <c r="K6958"/>
      <c r="L6958" s="184"/>
      <c r="M6958" s="184"/>
      <c r="N6958" s="183"/>
    </row>
    <row r="6959" spans="1:14" x14ac:dyDescent="0.25">
      <c r="A6959"/>
      <c r="B6959"/>
      <c r="C6959"/>
      <c r="D6959"/>
      <c r="E6959"/>
      <c r="F6959"/>
      <c r="G6959"/>
      <c r="H6959"/>
      <c r="I6959"/>
      <c r="J6959" s="183"/>
      <c r="K6959"/>
      <c r="L6959" s="184"/>
      <c r="M6959" s="184"/>
      <c r="N6959" s="183"/>
    </row>
    <row r="6960" spans="1:14" x14ac:dyDescent="0.25">
      <c r="A6960"/>
      <c r="B6960"/>
      <c r="C6960"/>
      <c r="D6960"/>
      <c r="E6960"/>
      <c r="F6960"/>
      <c r="G6960"/>
      <c r="H6960"/>
      <c r="I6960"/>
      <c r="J6960" s="183"/>
      <c r="K6960"/>
      <c r="L6960" s="184"/>
      <c r="M6960" s="184"/>
      <c r="N6960" s="183"/>
    </row>
    <row r="6961" spans="1:14" x14ac:dyDescent="0.25">
      <c r="A6961"/>
      <c r="B6961"/>
      <c r="C6961"/>
      <c r="D6961"/>
      <c r="E6961"/>
      <c r="F6961"/>
      <c r="G6961"/>
      <c r="H6961"/>
      <c r="I6961"/>
      <c r="J6961" s="183"/>
      <c r="K6961"/>
      <c r="L6961" s="184"/>
      <c r="M6961" s="184"/>
      <c r="N6961" s="183"/>
    </row>
    <row r="6962" spans="1:14" x14ac:dyDescent="0.25">
      <c r="A6962"/>
      <c r="B6962"/>
      <c r="C6962"/>
      <c r="D6962"/>
      <c r="E6962"/>
      <c r="F6962"/>
      <c r="G6962"/>
      <c r="H6962"/>
      <c r="I6962"/>
      <c r="J6962" s="183"/>
      <c r="K6962"/>
      <c r="L6962" s="184"/>
      <c r="M6962" s="184"/>
      <c r="N6962" s="183"/>
    </row>
    <row r="6963" spans="1:14" x14ac:dyDescent="0.25">
      <c r="A6963"/>
      <c r="B6963"/>
      <c r="C6963"/>
      <c r="D6963"/>
      <c r="E6963"/>
      <c r="F6963"/>
      <c r="G6963"/>
      <c r="H6963"/>
      <c r="I6963"/>
      <c r="J6963" s="183"/>
      <c r="K6963"/>
      <c r="L6963" s="184"/>
      <c r="M6963" s="184"/>
      <c r="N6963" s="183"/>
    </row>
    <row r="6964" spans="1:14" x14ac:dyDescent="0.25">
      <c r="A6964"/>
      <c r="B6964"/>
      <c r="C6964"/>
      <c r="D6964"/>
      <c r="E6964"/>
      <c r="F6964"/>
      <c r="G6964"/>
      <c r="H6964"/>
      <c r="I6964"/>
      <c r="J6964" s="183"/>
      <c r="K6964"/>
      <c r="L6964" s="184"/>
      <c r="M6964" s="184"/>
      <c r="N6964" s="183"/>
    </row>
    <row r="6965" spans="1:14" x14ac:dyDescent="0.25">
      <c r="A6965"/>
      <c r="B6965"/>
      <c r="C6965"/>
      <c r="D6965"/>
      <c r="E6965"/>
      <c r="F6965"/>
      <c r="G6965"/>
      <c r="H6965"/>
      <c r="I6965"/>
      <c r="J6965" s="183"/>
      <c r="K6965"/>
      <c r="L6965" s="184"/>
      <c r="M6965" s="184"/>
      <c r="N6965" s="183"/>
    </row>
    <row r="6966" spans="1:14" x14ac:dyDescent="0.25">
      <c r="A6966"/>
      <c r="B6966"/>
      <c r="C6966"/>
      <c r="D6966"/>
      <c r="E6966"/>
      <c r="F6966"/>
      <c r="G6966"/>
      <c r="H6966"/>
      <c r="I6966"/>
      <c r="J6966" s="183"/>
      <c r="K6966"/>
      <c r="L6966" s="184"/>
      <c r="M6966" s="184"/>
      <c r="N6966" s="183"/>
    </row>
    <row r="6967" spans="1:14" x14ac:dyDescent="0.25">
      <c r="A6967"/>
      <c r="B6967"/>
      <c r="C6967"/>
      <c r="D6967"/>
      <c r="E6967"/>
      <c r="F6967"/>
      <c r="G6967"/>
      <c r="H6967"/>
      <c r="I6967"/>
      <c r="J6967" s="183"/>
      <c r="K6967"/>
      <c r="L6967" s="184"/>
      <c r="M6967" s="184"/>
      <c r="N6967" s="183"/>
    </row>
    <row r="6968" spans="1:14" x14ac:dyDescent="0.25">
      <c r="A6968"/>
      <c r="B6968"/>
      <c r="C6968"/>
      <c r="D6968"/>
      <c r="E6968"/>
      <c r="F6968"/>
      <c r="G6968"/>
      <c r="H6968"/>
      <c r="I6968"/>
      <c r="J6968" s="183"/>
      <c r="K6968"/>
      <c r="L6968" s="184"/>
      <c r="M6968" s="184"/>
      <c r="N6968" s="183"/>
    </row>
    <row r="6969" spans="1:14" x14ac:dyDescent="0.25">
      <c r="A6969"/>
      <c r="B6969"/>
      <c r="C6969"/>
      <c r="D6969"/>
      <c r="E6969"/>
      <c r="F6969"/>
      <c r="G6969"/>
      <c r="H6969"/>
      <c r="I6969"/>
      <c r="J6969" s="183"/>
      <c r="K6969"/>
      <c r="L6969" s="184"/>
      <c r="M6969" s="184"/>
      <c r="N6969" s="183"/>
    </row>
    <row r="6970" spans="1:14" x14ac:dyDescent="0.25">
      <c r="A6970"/>
      <c r="B6970"/>
      <c r="C6970"/>
      <c r="D6970"/>
      <c r="E6970"/>
      <c r="F6970"/>
      <c r="G6970"/>
      <c r="H6970"/>
      <c r="I6970"/>
      <c r="J6970" s="183"/>
      <c r="K6970"/>
      <c r="L6970" s="184"/>
      <c r="M6970" s="184"/>
      <c r="N6970" s="183"/>
    </row>
    <row r="6971" spans="1:14" x14ac:dyDescent="0.25">
      <c r="A6971"/>
      <c r="B6971"/>
      <c r="C6971"/>
      <c r="D6971"/>
      <c r="E6971"/>
      <c r="F6971"/>
      <c r="G6971"/>
      <c r="H6971"/>
      <c r="I6971"/>
      <c r="J6971" s="183"/>
      <c r="K6971"/>
      <c r="L6971" s="184"/>
      <c r="M6971" s="184"/>
      <c r="N6971" s="183"/>
    </row>
    <row r="6972" spans="1:14" x14ac:dyDescent="0.25">
      <c r="A6972"/>
      <c r="B6972"/>
      <c r="C6972"/>
      <c r="D6972"/>
      <c r="E6972"/>
      <c r="F6972"/>
      <c r="G6972"/>
      <c r="H6972"/>
      <c r="I6972"/>
      <c r="J6972" s="183"/>
      <c r="K6972"/>
      <c r="L6972" s="184"/>
      <c r="M6972" s="184"/>
      <c r="N6972" s="183"/>
    </row>
    <row r="6973" spans="1:14" x14ac:dyDescent="0.25">
      <c r="A6973"/>
      <c r="B6973"/>
      <c r="C6973"/>
      <c r="D6973"/>
      <c r="E6973"/>
      <c r="F6973"/>
      <c r="G6973"/>
      <c r="H6973"/>
      <c r="I6973"/>
      <c r="J6973" s="183"/>
      <c r="K6973"/>
      <c r="L6973" s="184"/>
      <c r="M6973" s="184"/>
      <c r="N6973" s="183"/>
    </row>
    <row r="6974" spans="1:14" x14ac:dyDescent="0.25">
      <c r="A6974"/>
      <c r="B6974"/>
      <c r="C6974"/>
      <c r="D6974"/>
      <c r="E6974"/>
      <c r="F6974"/>
      <c r="G6974"/>
      <c r="H6974"/>
      <c r="I6974"/>
      <c r="J6974" s="183"/>
      <c r="K6974"/>
      <c r="L6974" s="184"/>
      <c r="M6974" s="184"/>
      <c r="N6974" s="183"/>
    </row>
    <row r="6975" spans="1:14" x14ac:dyDescent="0.25">
      <c r="A6975"/>
      <c r="B6975"/>
      <c r="C6975"/>
      <c r="D6975"/>
      <c r="E6975"/>
      <c r="F6975"/>
      <c r="G6975"/>
      <c r="H6975"/>
      <c r="I6975"/>
      <c r="J6975" s="183"/>
      <c r="K6975"/>
      <c r="L6975" s="184"/>
      <c r="M6975" s="184"/>
      <c r="N6975" s="183"/>
    </row>
    <row r="6976" spans="1:14" x14ac:dyDescent="0.25">
      <c r="A6976"/>
      <c r="B6976"/>
      <c r="C6976"/>
      <c r="D6976"/>
      <c r="E6976"/>
      <c r="F6976"/>
      <c r="G6976"/>
      <c r="H6976"/>
      <c r="I6976"/>
      <c r="J6976" s="183"/>
      <c r="K6976"/>
      <c r="L6976" s="184"/>
      <c r="M6976" s="184"/>
      <c r="N6976" s="183"/>
    </row>
    <row r="6977" spans="1:14" x14ac:dyDescent="0.25">
      <c r="A6977"/>
      <c r="B6977"/>
      <c r="C6977"/>
      <c r="D6977"/>
      <c r="E6977"/>
      <c r="F6977"/>
      <c r="G6977"/>
      <c r="H6977"/>
      <c r="I6977"/>
      <c r="J6977" s="183"/>
      <c r="K6977"/>
      <c r="L6977" s="184"/>
      <c r="M6977" s="184"/>
      <c r="N6977" s="183"/>
    </row>
    <row r="6978" spans="1:14" x14ac:dyDescent="0.25">
      <c r="A6978"/>
      <c r="B6978"/>
      <c r="C6978"/>
      <c r="D6978"/>
      <c r="E6978"/>
      <c r="F6978"/>
      <c r="G6978"/>
      <c r="H6978"/>
      <c r="I6978"/>
      <c r="J6978" s="183"/>
      <c r="K6978"/>
      <c r="L6978" s="184"/>
      <c r="M6978" s="184"/>
      <c r="N6978" s="183"/>
    </row>
    <row r="6979" spans="1:14" x14ac:dyDescent="0.25">
      <c r="A6979"/>
      <c r="B6979"/>
      <c r="C6979"/>
      <c r="D6979"/>
      <c r="E6979"/>
      <c r="F6979"/>
      <c r="G6979"/>
      <c r="H6979"/>
      <c r="I6979"/>
      <c r="J6979" s="183"/>
      <c r="K6979"/>
      <c r="L6979" s="184"/>
      <c r="M6979" s="184"/>
      <c r="N6979" s="183"/>
    </row>
    <row r="6980" spans="1:14" x14ac:dyDescent="0.25">
      <c r="A6980"/>
      <c r="B6980"/>
      <c r="C6980"/>
      <c r="D6980"/>
      <c r="E6980"/>
      <c r="F6980"/>
      <c r="G6980"/>
      <c r="H6980"/>
      <c r="I6980"/>
      <c r="J6980" s="183"/>
      <c r="K6980"/>
      <c r="L6980" s="184"/>
      <c r="M6980" s="184"/>
      <c r="N6980" s="183"/>
    </row>
    <row r="6981" spans="1:14" x14ac:dyDescent="0.25">
      <c r="A6981"/>
      <c r="B6981"/>
      <c r="C6981"/>
      <c r="D6981"/>
      <c r="E6981"/>
      <c r="F6981"/>
      <c r="G6981"/>
      <c r="H6981"/>
      <c r="I6981"/>
      <c r="J6981" s="183"/>
      <c r="K6981"/>
      <c r="L6981" s="184"/>
      <c r="M6981" s="184"/>
      <c r="N6981" s="183"/>
    </row>
    <row r="6982" spans="1:14" x14ac:dyDescent="0.25">
      <c r="A6982"/>
      <c r="B6982"/>
      <c r="C6982"/>
      <c r="D6982"/>
      <c r="E6982"/>
      <c r="F6982"/>
      <c r="G6982"/>
      <c r="H6982"/>
      <c r="I6982"/>
      <c r="J6982" s="183"/>
      <c r="K6982"/>
      <c r="L6982" s="184"/>
      <c r="M6982" s="184"/>
      <c r="N6982" s="183"/>
    </row>
    <row r="6983" spans="1:14" x14ac:dyDescent="0.25">
      <c r="A6983"/>
      <c r="B6983"/>
      <c r="C6983"/>
      <c r="D6983"/>
      <c r="E6983"/>
      <c r="F6983"/>
      <c r="G6983"/>
      <c r="H6983"/>
      <c r="I6983"/>
      <c r="J6983" s="183"/>
      <c r="K6983"/>
      <c r="L6983" s="184"/>
      <c r="M6983" s="184"/>
      <c r="N6983" s="183"/>
    </row>
    <row r="6984" spans="1:14" x14ac:dyDescent="0.25">
      <c r="A6984"/>
      <c r="B6984"/>
      <c r="C6984"/>
      <c r="D6984"/>
      <c r="E6984"/>
      <c r="F6984"/>
      <c r="G6984"/>
      <c r="H6984"/>
      <c r="I6984"/>
      <c r="J6984" s="183"/>
      <c r="K6984"/>
      <c r="L6984" s="184"/>
      <c r="M6984" s="184"/>
      <c r="N6984" s="183"/>
    </row>
    <row r="6985" spans="1:14" x14ac:dyDescent="0.25">
      <c r="A6985"/>
      <c r="B6985"/>
      <c r="C6985"/>
      <c r="D6985"/>
      <c r="E6985"/>
      <c r="F6985"/>
      <c r="G6985"/>
      <c r="H6985"/>
      <c r="I6985"/>
      <c r="J6985" s="183"/>
      <c r="K6985"/>
      <c r="L6985" s="184"/>
      <c r="M6985" s="184"/>
      <c r="N6985" s="183"/>
    </row>
    <row r="6986" spans="1:14" x14ac:dyDescent="0.25">
      <c r="A6986"/>
      <c r="B6986"/>
      <c r="C6986"/>
      <c r="D6986"/>
      <c r="E6986"/>
      <c r="F6986"/>
      <c r="G6986"/>
      <c r="H6986"/>
      <c r="I6986"/>
      <c r="J6986" s="183"/>
      <c r="K6986"/>
      <c r="L6986" s="184"/>
      <c r="M6986" s="184"/>
      <c r="N6986" s="183"/>
    </row>
    <row r="6987" spans="1:14" x14ac:dyDescent="0.25">
      <c r="A6987"/>
      <c r="B6987"/>
      <c r="C6987"/>
      <c r="D6987"/>
      <c r="E6987"/>
      <c r="F6987"/>
      <c r="G6987"/>
      <c r="H6987"/>
      <c r="I6987"/>
      <c r="J6987" s="183"/>
      <c r="K6987"/>
      <c r="L6987" s="184"/>
      <c r="M6987" s="184"/>
      <c r="N6987" s="183"/>
    </row>
    <row r="6988" spans="1:14" x14ac:dyDescent="0.25">
      <c r="A6988"/>
      <c r="B6988"/>
      <c r="C6988"/>
      <c r="D6988"/>
      <c r="E6988"/>
      <c r="F6988"/>
      <c r="G6988"/>
      <c r="H6988"/>
      <c r="I6988"/>
      <c r="J6988" s="183"/>
      <c r="K6988"/>
      <c r="L6988" s="184"/>
      <c r="M6988" s="184"/>
      <c r="N6988" s="183"/>
    </row>
    <row r="6989" spans="1:14" x14ac:dyDescent="0.25">
      <c r="A6989"/>
      <c r="B6989"/>
      <c r="C6989"/>
      <c r="D6989"/>
      <c r="E6989"/>
      <c r="F6989"/>
      <c r="G6989"/>
      <c r="H6989"/>
      <c r="I6989"/>
      <c r="J6989" s="183"/>
      <c r="K6989"/>
      <c r="L6989" s="184"/>
      <c r="M6989" s="184"/>
      <c r="N6989" s="183"/>
    </row>
    <row r="6990" spans="1:14" x14ac:dyDescent="0.25">
      <c r="A6990"/>
      <c r="B6990"/>
      <c r="C6990"/>
      <c r="D6990"/>
      <c r="E6990"/>
      <c r="F6990"/>
      <c r="G6990"/>
      <c r="H6990"/>
      <c r="I6990"/>
      <c r="J6990" s="183"/>
      <c r="K6990"/>
      <c r="L6990" s="184"/>
      <c r="M6990" s="184"/>
      <c r="N6990" s="183"/>
    </row>
    <row r="6991" spans="1:14" x14ac:dyDescent="0.25">
      <c r="A6991"/>
      <c r="B6991"/>
      <c r="C6991"/>
      <c r="D6991"/>
      <c r="E6991"/>
      <c r="F6991"/>
      <c r="G6991"/>
      <c r="H6991"/>
      <c r="I6991"/>
      <c r="J6991" s="183"/>
      <c r="K6991"/>
      <c r="L6991" s="184"/>
      <c r="M6991" s="184"/>
      <c r="N6991" s="183"/>
    </row>
    <row r="6992" spans="1:14" x14ac:dyDescent="0.25">
      <c r="A6992"/>
      <c r="B6992"/>
      <c r="C6992"/>
      <c r="D6992"/>
      <c r="E6992"/>
      <c r="F6992"/>
      <c r="G6992"/>
      <c r="H6992"/>
      <c r="I6992"/>
      <c r="J6992" s="183"/>
      <c r="K6992"/>
      <c r="L6992" s="184"/>
      <c r="M6992" s="184"/>
      <c r="N6992" s="183"/>
    </row>
    <row r="6993" spans="1:14" x14ac:dyDescent="0.25">
      <c r="A6993"/>
      <c r="B6993"/>
      <c r="C6993"/>
      <c r="D6993"/>
      <c r="E6993"/>
      <c r="F6993"/>
      <c r="G6993"/>
      <c r="H6993"/>
      <c r="I6993"/>
      <c r="J6993" s="183"/>
      <c r="K6993"/>
      <c r="L6993" s="184"/>
      <c r="M6993" s="184"/>
      <c r="N6993" s="183"/>
    </row>
    <row r="6994" spans="1:14" x14ac:dyDescent="0.25">
      <c r="A6994"/>
      <c r="B6994"/>
      <c r="C6994"/>
      <c r="D6994"/>
      <c r="E6994"/>
      <c r="F6994"/>
      <c r="G6994"/>
      <c r="H6994"/>
      <c r="I6994"/>
      <c r="J6994" s="183"/>
      <c r="K6994"/>
      <c r="L6994" s="184"/>
      <c r="M6994" s="184"/>
      <c r="N6994" s="183"/>
    </row>
    <row r="6995" spans="1:14" x14ac:dyDescent="0.25">
      <c r="A6995"/>
      <c r="B6995"/>
      <c r="C6995"/>
      <c r="D6995"/>
      <c r="E6995"/>
      <c r="F6995"/>
      <c r="G6995"/>
      <c r="H6995"/>
      <c r="I6995"/>
      <c r="J6995" s="183"/>
      <c r="K6995"/>
      <c r="L6995" s="184"/>
      <c r="M6995" s="184"/>
      <c r="N6995" s="183"/>
    </row>
    <row r="6996" spans="1:14" x14ac:dyDescent="0.25">
      <c r="A6996"/>
      <c r="B6996"/>
      <c r="C6996"/>
      <c r="D6996"/>
      <c r="E6996"/>
      <c r="F6996"/>
      <c r="G6996"/>
      <c r="H6996"/>
      <c r="I6996"/>
      <c r="J6996" s="183"/>
      <c r="K6996"/>
      <c r="L6996" s="184"/>
      <c r="M6996" s="184"/>
      <c r="N6996" s="183"/>
    </row>
    <row r="6997" spans="1:14" x14ac:dyDescent="0.25">
      <c r="A6997"/>
      <c r="B6997"/>
      <c r="C6997"/>
      <c r="D6997"/>
      <c r="E6997"/>
      <c r="F6997"/>
      <c r="G6997"/>
      <c r="H6997"/>
      <c r="I6997"/>
      <c r="J6997" s="183"/>
      <c r="K6997"/>
      <c r="L6997" s="184"/>
      <c r="M6997" s="184"/>
      <c r="N6997" s="183"/>
    </row>
    <row r="6998" spans="1:14" x14ac:dyDescent="0.25">
      <c r="A6998"/>
      <c r="B6998"/>
      <c r="C6998"/>
      <c r="D6998"/>
      <c r="E6998"/>
      <c r="F6998"/>
      <c r="G6998"/>
      <c r="H6998"/>
      <c r="I6998"/>
      <c r="J6998" s="183"/>
      <c r="K6998"/>
      <c r="L6998" s="184"/>
      <c r="M6998" s="184"/>
      <c r="N6998" s="183"/>
    </row>
    <row r="6999" spans="1:14" x14ac:dyDescent="0.25">
      <c r="A6999"/>
      <c r="B6999"/>
      <c r="C6999"/>
      <c r="D6999"/>
      <c r="E6999"/>
      <c r="F6999"/>
      <c r="G6999"/>
      <c r="H6999"/>
      <c r="I6999"/>
      <c r="J6999" s="183"/>
      <c r="K6999"/>
      <c r="L6999" s="184"/>
      <c r="M6999" s="184"/>
      <c r="N6999" s="183"/>
    </row>
    <row r="7000" spans="1:14" x14ac:dyDescent="0.25">
      <c r="A7000"/>
      <c r="B7000"/>
      <c r="C7000"/>
      <c r="D7000"/>
      <c r="E7000"/>
      <c r="F7000"/>
      <c r="G7000"/>
      <c r="H7000"/>
      <c r="I7000"/>
      <c r="J7000" s="183"/>
      <c r="K7000"/>
      <c r="L7000" s="184"/>
      <c r="M7000" s="184"/>
      <c r="N7000" s="183"/>
    </row>
    <row r="7001" spans="1:14" x14ac:dyDescent="0.25">
      <c r="A7001"/>
      <c r="B7001"/>
      <c r="C7001"/>
      <c r="D7001"/>
      <c r="E7001"/>
      <c r="F7001"/>
      <c r="G7001"/>
      <c r="H7001"/>
      <c r="I7001"/>
      <c r="J7001" s="183"/>
      <c r="K7001"/>
      <c r="L7001" s="184"/>
      <c r="M7001" s="184"/>
      <c r="N7001" s="183"/>
    </row>
    <row r="7002" spans="1:14" x14ac:dyDescent="0.25">
      <c r="A7002"/>
      <c r="B7002"/>
      <c r="C7002"/>
      <c r="D7002"/>
      <c r="E7002"/>
      <c r="F7002"/>
      <c r="G7002"/>
      <c r="H7002"/>
      <c r="I7002"/>
      <c r="J7002" s="183"/>
      <c r="K7002"/>
      <c r="L7002" s="184"/>
      <c r="M7002" s="184"/>
      <c r="N7002" s="183"/>
    </row>
    <row r="7003" spans="1:14" x14ac:dyDescent="0.25">
      <c r="A7003"/>
      <c r="B7003"/>
      <c r="C7003"/>
      <c r="D7003"/>
      <c r="E7003"/>
      <c r="F7003"/>
      <c r="G7003"/>
      <c r="H7003"/>
      <c r="I7003"/>
      <c r="J7003" s="183"/>
      <c r="K7003"/>
      <c r="L7003" s="184"/>
      <c r="M7003" s="184"/>
      <c r="N7003" s="183"/>
    </row>
    <row r="7004" spans="1:14" x14ac:dyDescent="0.25">
      <c r="A7004"/>
      <c r="B7004"/>
      <c r="C7004"/>
      <c r="D7004"/>
      <c r="E7004"/>
      <c r="F7004"/>
      <c r="G7004"/>
      <c r="H7004"/>
      <c r="I7004"/>
      <c r="J7004" s="183"/>
      <c r="K7004"/>
      <c r="L7004" s="184"/>
      <c r="M7004" s="184"/>
      <c r="N7004" s="183"/>
    </row>
    <row r="7005" spans="1:14" x14ac:dyDescent="0.25">
      <c r="A7005"/>
      <c r="B7005"/>
      <c r="C7005"/>
      <c r="D7005"/>
      <c r="E7005"/>
      <c r="F7005"/>
      <c r="G7005"/>
      <c r="H7005"/>
      <c r="I7005"/>
      <c r="J7005" s="183"/>
      <c r="K7005"/>
      <c r="L7005" s="184"/>
      <c r="M7005" s="184"/>
      <c r="N7005" s="183"/>
    </row>
    <row r="7006" spans="1:14" x14ac:dyDescent="0.25">
      <c r="A7006"/>
      <c r="B7006"/>
      <c r="C7006"/>
      <c r="D7006"/>
      <c r="E7006"/>
      <c r="F7006"/>
      <c r="G7006"/>
      <c r="H7006"/>
      <c r="I7006"/>
      <c r="J7006" s="183"/>
      <c r="K7006"/>
      <c r="L7006" s="184"/>
      <c r="M7006" s="184"/>
      <c r="N7006" s="183"/>
    </row>
    <row r="7007" spans="1:14" x14ac:dyDescent="0.25">
      <c r="A7007"/>
      <c r="B7007"/>
      <c r="C7007"/>
      <c r="D7007"/>
      <c r="E7007"/>
      <c r="F7007"/>
      <c r="G7007"/>
      <c r="H7007"/>
      <c r="I7007"/>
      <c r="J7007" s="183"/>
      <c r="K7007"/>
      <c r="L7007" s="184"/>
      <c r="M7007" s="184"/>
      <c r="N7007" s="183"/>
    </row>
    <row r="7008" spans="1:14" x14ac:dyDescent="0.25">
      <c r="A7008"/>
      <c r="B7008"/>
      <c r="C7008"/>
      <c r="D7008"/>
      <c r="E7008"/>
      <c r="F7008"/>
      <c r="G7008"/>
      <c r="H7008"/>
      <c r="I7008"/>
      <c r="J7008" s="183"/>
      <c r="K7008"/>
      <c r="L7008" s="184"/>
      <c r="M7008" s="184"/>
      <c r="N7008" s="183"/>
    </row>
    <row r="7009" spans="1:14" x14ac:dyDescent="0.25">
      <c r="A7009"/>
      <c r="B7009"/>
      <c r="C7009"/>
      <c r="D7009"/>
      <c r="E7009"/>
      <c r="F7009"/>
      <c r="G7009"/>
      <c r="H7009"/>
      <c r="I7009"/>
      <c r="J7009" s="183"/>
      <c r="K7009"/>
      <c r="L7009" s="184"/>
      <c r="M7009" s="184"/>
      <c r="N7009" s="183"/>
    </row>
    <row r="7010" spans="1:14" x14ac:dyDescent="0.25">
      <c r="A7010"/>
      <c r="B7010"/>
      <c r="C7010"/>
      <c r="D7010"/>
      <c r="E7010"/>
      <c r="F7010"/>
      <c r="G7010"/>
      <c r="H7010"/>
      <c r="I7010"/>
      <c r="J7010" s="183"/>
      <c r="K7010"/>
      <c r="L7010" s="184"/>
      <c r="M7010" s="184"/>
      <c r="N7010" s="183"/>
    </row>
    <row r="7011" spans="1:14" x14ac:dyDescent="0.25">
      <c r="A7011"/>
      <c r="B7011"/>
      <c r="C7011"/>
      <c r="D7011"/>
      <c r="E7011"/>
      <c r="F7011"/>
      <c r="G7011"/>
      <c r="H7011"/>
      <c r="I7011"/>
      <c r="J7011" s="183"/>
      <c r="K7011"/>
      <c r="L7011" s="184"/>
      <c r="M7011" s="184"/>
      <c r="N7011" s="183"/>
    </row>
    <row r="7012" spans="1:14" x14ac:dyDescent="0.25">
      <c r="A7012"/>
      <c r="B7012"/>
      <c r="C7012"/>
      <c r="D7012"/>
      <c r="E7012"/>
      <c r="F7012"/>
      <c r="G7012"/>
      <c r="H7012"/>
      <c r="I7012"/>
      <c r="J7012" s="183"/>
      <c r="K7012"/>
      <c r="L7012" s="184"/>
      <c r="M7012" s="184"/>
      <c r="N7012" s="183"/>
    </row>
    <row r="7013" spans="1:14" x14ac:dyDescent="0.25">
      <c r="A7013"/>
      <c r="B7013"/>
      <c r="C7013"/>
      <c r="D7013"/>
      <c r="E7013"/>
      <c r="F7013"/>
      <c r="G7013"/>
      <c r="H7013"/>
      <c r="I7013"/>
      <c r="J7013" s="183"/>
      <c r="K7013"/>
      <c r="L7013" s="184"/>
      <c r="M7013" s="184"/>
      <c r="N7013" s="183"/>
    </row>
    <row r="7014" spans="1:14" x14ac:dyDescent="0.25">
      <c r="A7014"/>
      <c r="B7014"/>
      <c r="C7014"/>
      <c r="D7014"/>
      <c r="E7014"/>
      <c r="F7014"/>
      <c r="G7014"/>
      <c r="H7014"/>
      <c r="I7014"/>
      <c r="J7014" s="183"/>
      <c r="K7014"/>
      <c r="L7014" s="184"/>
      <c r="M7014" s="184"/>
      <c r="N7014" s="183"/>
    </row>
    <row r="7015" spans="1:14" x14ac:dyDescent="0.25">
      <c r="A7015"/>
      <c r="B7015"/>
      <c r="C7015"/>
      <c r="D7015"/>
      <c r="E7015"/>
      <c r="F7015"/>
      <c r="G7015"/>
      <c r="H7015"/>
      <c r="I7015"/>
      <c r="J7015" s="183"/>
      <c r="K7015"/>
      <c r="L7015" s="184"/>
      <c r="M7015" s="184"/>
      <c r="N7015" s="183"/>
    </row>
    <row r="7016" spans="1:14" x14ac:dyDescent="0.25">
      <c r="A7016"/>
      <c r="B7016"/>
      <c r="C7016"/>
      <c r="D7016"/>
      <c r="E7016"/>
      <c r="F7016"/>
      <c r="G7016"/>
      <c r="H7016"/>
      <c r="I7016"/>
      <c r="J7016" s="183"/>
      <c r="K7016"/>
      <c r="L7016" s="184"/>
      <c r="M7016" s="184"/>
      <c r="N7016" s="183"/>
    </row>
    <row r="7017" spans="1:14" x14ac:dyDescent="0.25">
      <c r="A7017"/>
      <c r="B7017"/>
      <c r="C7017"/>
      <c r="D7017"/>
      <c r="E7017"/>
      <c r="F7017"/>
      <c r="G7017"/>
      <c r="H7017"/>
      <c r="I7017"/>
      <c r="J7017" s="183"/>
      <c r="K7017"/>
      <c r="L7017" s="184"/>
      <c r="M7017" s="184"/>
      <c r="N7017" s="183"/>
    </row>
    <row r="7018" spans="1:14" x14ac:dyDescent="0.25">
      <c r="A7018"/>
      <c r="B7018"/>
      <c r="C7018"/>
      <c r="D7018"/>
      <c r="E7018"/>
      <c r="F7018"/>
      <c r="G7018"/>
      <c r="H7018"/>
      <c r="I7018"/>
      <c r="J7018" s="183"/>
      <c r="K7018"/>
      <c r="L7018" s="184"/>
      <c r="M7018" s="184"/>
      <c r="N7018" s="183"/>
    </row>
    <row r="7019" spans="1:14" x14ac:dyDescent="0.25">
      <c r="A7019"/>
      <c r="B7019"/>
      <c r="C7019"/>
      <c r="D7019"/>
      <c r="E7019"/>
      <c r="F7019"/>
      <c r="G7019"/>
      <c r="H7019"/>
      <c r="I7019"/>
      <c r="J7019" s="183"/>
      <c r="K7019"/>
      <c r="L7019" s="184"/>
      <c r="M7019" s="184"/>
      <c r="N7019" s="183"/>
    </row>
    <row r="7020" spans="1:14" x14ac:dyDescent="0.25">
      <c r="A7020"/>
      <c r="B7020"/>
      <c r="C7020"/>
      <c r="D7020"/>
      <c r="E7020"/>
      <c r="F7020"/>
      <c r="G7020"/>
      <c r="H7020"/>
      <c r="I7020"/>
      <c r="J7020" s="183"/>
      <c r="K7020"/>
      <c r="L7020" s="184"/>
      <c r="M7020" s="184"/>
      <c r="N7020" s="183"/>
    </row>
    <row r="7021" spans="1:14" x14ac:dyDescent="0.25">
      <c r="A7021"/>
      <c r="B7021"/>
      <c r="C7021"/>
      <c r="D7021"/>
      <c r="E7021"/>
      <c r="F7021"/>
      <c r="G7021"/>
      <c r="H7021"/>
      <c r="I7021"/>
      <c r="J7021" s="183"/>
      <c r="K7021"/>
      <c r="L7021" s="184"/>
      <c r="M7021" s="184"/>
      <c r="N7021" s="183"/>
    </row>
    <row r="7022" spans="1:14" x14ac:dyDescent="0.25">
      <c r="A7022"/>
      <c r="B7022"/>
      <c r="C7022"/>
      <c r="D7022"/>
      <c r="E7022"/>
      <c r="F7022"/>
      <c r="G7022"/>
      <c r="H7022"/>
      <c r="I7022"/>
      <c r="J7022" s="183"/>
      <c r="K7022"/>
      <c r="L7022" s="184"/>
      <c r="M7022" s="184"/>
      <c r="N7022" s="183"/>
    </row>
    <row r="7023" spans="1:14" x14ac:dyDescent="0.25">
      <c r="A7023"/>
      <c r="B7023"/>
      <c r="C7023"/>
      <c r="D7023"/>
      <c r="E7023"/>
      <c r="F7023"/>
      <c r="G7023"/>
      <c r="H7023"/>
      <c r="I7023"/>
      <c r="J7023" s="183"/>
      <c r="K7023"/>
      <c r="L7023" s="184"/>
      <c r="M7023" s="184"/>
      <c r="N7023" s="183"/>
    </row>
    <row r="7024" spans="1:14" x14ac:dyDescent="0.25">
      <c r="A7024"/>
      <c r="B7024"/>
      <c r="C7024"/>
      <c r="D7024"/>
      <c r="E7024"/>
      <c r="F7024"/>
      <c r="G7024"/>
      <c r="H7024"/>
      <c r="I7024"/>
      <c r="J7024" s="183"/>
      <c r="K7024"/>
      <c r="L7024" s="184"/>
      <c r="M7024" s="184"/>
      <c r="N7024" s="183"/>
    </row>
    <row r="7025" spans="1:14" x14ac:dyDescent="0.25">
      <c r="A7025"/>
      <c r="B7025"/>
      <c r="C7025"/>
      <c r="D7025"/>
      <c r="E7025"/>
      <c r="F7025"/>
      <c r="G7025"/>
      <c r="H7025"/>
      <c r="I7025"/>
      <c r="J7025" s="183"/>
      <c r="K7025"/>
      <c r="L7025" s="184"/>
      <c r="M7025" s="184"/>
      <c r="N7025" s="183"/>
    </row>
    <row r="7026" spans="1:14" x14ac:dyDescent="0.25">
      <c r="A7026"/>
      <c r="B7026"/>
      <c r="C7026"/>
      <c r="D7026"/>
      <c r="E7026"/>
      <c r="F7026"/>
      <c r="G7026"/>
      <c r="H7026"/>
      <c r="I7026"/>
      <c r="J7026" s="183"/>
      <c r="K7026"/>
      <c r="L7026" s="184"/>
      <c r="M7026" s="184"/>
      <c r="N7026" s="183"/>
    </row>
    <row r="7027" spans="1:14" x14ac:dyDescent="0.25">
      <c r="A7027"/>
      <c r="B7027"/>
      <c r="C7027"/>
      <c r="D7027"/>
      <c r="E7027"/>
      <c r="F7027"/>
      <c r="G7027"/>
      <c r="H7027"/>
      <c r="I7027"/>
      <c r="J7027" s="183"/>
      <c r="K7027"/>
      <c r="L7027" s="184"/>
      <c r="M7027" s="184"/>
      <c r="N7027" s="183"/>
    </row>
    <row r="7028" spans="1:14" x14ac:dyDescent="0.25">
      <c r="A7028"/>
      <c r="B7028"/>
      <c r="C7028"/>
      <c r="D7028"/>
      <c r="E7028"/>
      <c r="F7028"/>
      <c r="G7028"/>
      <c r="H7028"/>
      <c r="I7028"/>
      <c r="J7028" s="183"/>
      <c r="K7028"/>
      <c r="L7028" s="184"/>
      <c r="M7028" s="184"/>
      <c r="N7028" s="183"/>
    </row>
    <row r="7029" spans="1:14" x14ac:dyDescent="0.25">
      <c r="A7029"/>
      <c r="B7029"/>
      <c r="C7029"/>
      <c r="D7029"/>
      <c r="E7029"/>
      <c r="F7029"/>
      <c r="G7029"/>
      <c r="H7029"/>
      <c r="I7029"/>
      <c r="J7029" s="183"/>
      <c r="K7029"/>
      <c r="L7029" s="184"/>
      <c r="M7029" s="184"/>
      <c r="N7029" s="183"/>
    </row>
    <row r="7030" spans="1:14" x14ac:dyDescent="0.25">
      <c r="A7030"/>
      <c r="B7030"/>
      <c r="C7030"/>
      <c r="D7030"/>
      <c r="E7030"/>
      <c r="F7030"/>
      <c r="G7030"/>
      <c r="H7030"/>
      <c r="I7030"/>
      <c r="J7030" s="183"/>
      <c r="K7030"/>
      <c r="L7030" s="184"/>
      <c r="M7030" s="184"/>
      <c r="N7030" s="183"/>
    </row>
    <row r="7031" spans="1:14" x14ac:dyDescent="0.25">
      <c r="A7031"/>
      <c r="B7031"/>
      <c r="C7031"/>
      <c r="D7031"/>
      <c r="E7031"/>
      <c r="F7031"/>
      <c r="G7031"/>
      <c r="H7031"/>
      <c r="I7031"/>
      <c r="J7031" s="183"/>
      <c r="K7031"/>
      <c r="L7031" s="184"/>
      <c r="M7031" s="184"/>
      <c r="N7031" s="183"/>
    </row>
    <row r="7032" spans="1:14" x14ac:dyDescent="0.25">
      <c r="A7032"/>
      <c r="B7032"/>
      <c r="C7032"/>
      <c r="D7032"/>
      <c r="E7032"/>
      <c r="F7032"/>
      <c r="G7032"/>
      <c r="H7032"/>
      <c r="I7032"/>
      <c r="J7032" s="183"/>
      <c r="K7032"/>
      <c r="L7032" s="184"/>
      <c r="M7032" s="184"/>
      <c r="N7032" s="183"/>
    </row>
    <row r="7033" spans="1:14" x14ac:dyDescent="0.25">
      <c r="A7033"/>
      <c r="B7033"/>
      <c r="C7033"/>
      <c r="D7033"/>
      <c r="E7033"/>
      <c r="F7033"/>
      <c r="G7033"/>
      <c r="H7033"/>
      <c r="I7033"/>
      <c r="J7033" s="183"/>
      <c r="K7033"/>
      <c r="L7033" s="184"/>
      <c r="M7033" s="184"/>
      <c r="N7033" s="183"/>
    </row>
    <row r="7034" spans="1:14" x14ac:dyDescent="0.25">
      <c r="A7034"/>
      <c r="B7034"/>
      <c r="C7034"/>
      <c r="D7034"/>
      <c r="E7034"/>
      <c r="F7034"/>
      <c r="G7034"/>
      <c r="H7034"/>
      <c r="I7034"/>
      <c r="J7034" s="183"/>
      <c r="K7034"/>
      <c r="L7034" s="184"/>
      <c r="M7034" s="184"/>
      <c r="N7034" s="183"/>
    </row>
    <row r="7035" spans="1:14" x14ac:dyDescent="0.25">
      <c r="A7035"/>
      <c r="B7035"/>
      <c r="C7035"/>
      <c r="D7035"/>
      <c r="E7035"/>
      <c r="F7035"/>
      <c r="G7035"/>
      <c r="H7035"/>
      <c r="I7035"/>
      <c r="J7035" s="183"/>
      <c r="K7035"/>
      <c r="L7035" s="184"/>
      <c r="M7035" s="184"/>
      <c r="N7035" s="183"/>
    </row>
    <row r="7036" spans="1:14" x14ac:dyDescent="0.25">
      <c r="A7036"/>
      <c r="B7036"/>
      <c r="C7036"/>
      <c r="D7036"/>
      <c r="E7036"/>
      <c r="F7036"/>
      <c r="G7036"/>
      <c r="H7036"/>
      <c r="I7036"/>
      <c r="J7036" s="183"/>
      <c r="K7036"/>
      <c r="L7036" s="184"/>
      <c r="M7036" s="184"/>
      <c r="N7036" s="183"/>
    </row>
    <row r="7037" spans="1:14" x14ac:dyDescent="0.25">
      <c r="A7037"/>
      <c r="B7037"/>
      <c r="C7037"/>
      <c r="D7037"/>
      <c r="E7037"/>
      <c r="F7037"/>
      <c r="G7037"/>
      <c r="H7037"/>
      <c r="I7037"/>
      <c r="J7037" s="183"/>
      <c r="K7037"/>
      <c r="L7037" s="184"/>
      <c r="M7037" s="184"/>
      <c r="N7037" s="183"/>
    </row>
    <row r="7038" spans="1:14" x14ac:dyDescent="0.25">
      <c r="A7038"/>
      <c r="B7038"/>
      <c r="C7038"/>
      <c r="D7038"/>
      <c r="E7038"/>
      <c r="F7038"/>
      <c r="G7038"/>
      <c r="H7038"/>
      <c r="I7038"/>
      <c r="J7038" s="183"/>
      <c r="K7038"/>
      <c r="L7038" s="184"/>
      <c r="M7038" s="184"/>
      <c r="N7038" s="183"/>
    </row>
    <row r="7039" spans="1:14" x14ac:dyDescent="0.25">
      <c r="A7039"/>
      <c r="B7039"/>
      <c r="C7039"/>
      <c r="D7039"/>
      <c r="E7039"/>
      <c r="F7039"/>
      <c r="G7039"/>
      <c r="H7039"/>
      <c r="I7039"/>
      <c r="J7039" s="183"/>
      <c r="K7039"/>
      <c r="L7039" s="184"/>
      <c r="M7039" s="184"/>
      <c r="N7039" s="183"/>
    </row>
    <row r="7040" spans="1:14" x14ac:dyDescent="0.25">
      <c r="A7040"/>
      <c r="B7040"/>
      <c r="C7040"/>
      <c r="D7040"/>
      <c r="E7040"/>
      <c r="F7040"/>
      <c r="G7040"/>
      <c r="H7040"/>
      <c r="I7040"/>
      <c r="J7040" s="183"/>
      <c r="K7040"/>
      <c r="L7040" s="184"/>
      <c r="M7040" s="184"/>
      <c r="N7040" s="183"/>
    </row>
    <row r="7041" spans="1:14" x14ac:dyDescent="0.25">
      <c r="A7041"/>
      <c r="B7041"/>
      <c r="C7041"/>
      <c r="D7041"/>
      <c r="E7041"/>
      <c r="F7041"/>
      <c r="G7041"/>
      <c r="H7041"/>
      <c r="I7041"/>
      <c r="J7041" s="183"/>
      <c r="K7041"/>
      <c r="L7041" s="184"/>
      <c r="M7041" s="184"/>
      <c r="N7041" s="183"/>
    </row>
    <row r="7042" spans="1:14" x14ac:dyDescent="0.25">
      <c r="A7042"/>
      <c r="B7042"/>
      <c r="C7042"/>
      <c r="D7042"/>
      <c r="E7042"/>
      <c r="F7042"/>
      <c r="G7042"/>
      <c r="H7042"/>
      <c r="I7042"/>
      <c r="J7042" s="183"/>
      <c r="K7042"/>
      <c r="L7042" s="184"/>
      <c r="M7042" s="184"/>
      <c r="N7042" s="183"/>
    </row>
    <row r="7043" spans="1:14" x14ac:dyDescent="0.25">
      <c r="A7043"/>
      <c r="B7043"/>
      <c r="C7043"/>
      <c r="D7043"/>
      <c r="E7043"/>
      <c r="F7043"/>
      <c r="G7043"/>
      <c r="H7043"/>
      <c r="I7043"/>
      <c r="J7043" s="183"/>
      <c r="K7043"/>
      <c r="L7043" s="184"/>
      <c r="M7043" s="184"/>
      <c r="N7043" s="183"/>
    </row>
    <row r="7044" spans="1:14" x14ac:dyDescent="0.25">
      <c r="A7044"/>
      <c r="B7044"/>
      <c r="C7044"/>
      <c r="D7044"/>
      <c r="E7044"/>
      <c r="F7044"/>
      <c r="G7044"/>
      <c r="H7044"/>
      <c r="I7044"/>
      <c r="J7044" s="183"/>
      <c r="K7044"/>
      <c r="L7044" s="184"/>
      <c r="M7044" s="184"/>
      <c r="N7044" s="183"/>
    </row>
    <row r="7045" spans="1:14" x14ac:dyDescent="0.25">
      <c r="A7045"/>
      <c r="B7045"/>
      <c r="C7045"/>
      <c r="D7045"/>
      <c r="E7045"/>
      <c r="F7045"/>
      <c r="G7045"/>
      <c r="H7045"/>
      <c r="I7045"/>
      <c r="J7045" s="183"/>
      <c r="K7045"/>
      <c r="L7045" s="184"/>
      <c r="M7045" s="184"/>
      <c r="N7045" s="183"/>
    </row>
    <row r="7046" spans="1:14" x14ac:dyDescent="0.25">
      <c r="A7046"/>
      <c r="B7046"/>
      <c r="C7046"/>
      <c r="D7046"/>
      <c r="E7046"/>
      <c r="F7046"/>
      <c r="G7046"/>
      <c r="H7046"/>
      <c r="I7046"/>
      <c r="J7046" s="183"/>
      <c r="K7046"/>
      <c r="L7046" s="184"/>
      <c r="M7046" s="184"/>
      <c r="N7046" s="183"/>
    </row>
    <row r="7047" spans="1:14" x14ac:dyDescent="0.25">
      <c r="A7047"/>
      <c r="B7047"/>
      <c r="C7047"/>
      <c r="D7047"/>
      <c r="E7047"/>
      <c r="F7047"/>
      <c r="G7047"/>
      <c r="H7047"/>
      <c r="I7047"/>
      <c r="J7047" s="183"/>
      <c r="K7047"/>
      <c r="L7047" s="184"/>
      <c r="M7047" s="184"/>
      <c r="N7047" s="183"/>
    </row>
    <row r="7048" spans="1:14" x14ac:dyDescent="0.25">
      <c r="A7048"/>
      <c r="B7048"/>
      <c r="C7048"/>
      <c r="D7048"/>
      <c r="E7048"/>
      <c r="F7048"/>
      <c r="G7048"/>
      <c r="H7048"/>
      <c r="I7048"/>
      <c r="J7048" s="183"/>
      <c r="K7048"/>
      <c r="L7048" s="184"/>
      <c r="M7048" s="184"/>
      <c r="N7048" s="183"/>
    </row>
    <row r="7049" spans="1:14" x14ac:dyDescent="0.25">
      <c r="A7049"/>
      <c r="B7049"/>
      <c r="C7049"/>
      <c r="D7049"/>
      <c r="E7049"/>
      <c r="F7049"/>
      <c r="G7049"/>
      <c r="H7049"/>
      <c r="I7049"/>
      <c r="J7049" s="183"/>
      <c r="K7049"/>
      <c r="L7049" s="184"/>
      <c r="M7049" s="184"/>
      <c r="N7049" s="183"/>
    </row>
    <row r="7050" spans="1:14" x14ac:dyDescent="0.25">
      <c r="A7050"/>
      <c r="B7050"/>
      <c r="C7050"/>
      <c r="D7050"/>
      <c r="E7050"/>
      <c r="F7050"/>
      <c r="G7050"/>
      <c r="H7050"/>
      <c r="I7050"/>
      <c r="J7050" s="183"/>
      <c r="K7050"/>
      <c r="L7050" s="184"/>
      <c r="M7050" s="184"/>
      <c r="N7050" s="183"/>
    </row>
    <row r="7051" spans="1:14" x14ac:dyDescent="0.25">
      <c r="A7051"/>
      <c r="B7051"/>
      <c r="C7051"/>
      <c r="D7051"/>
      <c r="E7051"/>
      <c r="F7051"/>
      <c r="G7051"/>
      <c r="H7051"/>
      <c r="I7051"/>
      <c r="J7051" s="183"/>
      <c r="K7051"/>
      <c r="L7051" s="184"/>
      <c r="M7051" s="184"/>
      <c r="N7051" s="183"/>
    </row>
    <row r="7052" spans="1:14" x14ac:dyDescent="0.25">
      <c r="A7052"/>
      <c r="B7052"/>
      <c r="C7052"/>
      <c r="D7052"/>
      <c r="E7052"/>
      <c r="F7052"/>
      <c r="G7052"/>
      <c r="H7052"/>
      <c r="I7052"/>
      <c r="J7052" s="183"/>
      <c r="K7052"/>
      <c r="L7052" s="184"/>
      <c r="M7052" s="184"/>
      <c r="N7052" s="183"/>
    </row>
    <row r="7053" spans="1:14" x14ac:dyDescent="0.25">
      <c r="A7053"/>
      <c r="B7053"/>
      <c r="C7053"/>
      <c r="D7053"/>
      <c r="E7053"/>
      <c r="F7053"/>
      <c r="G7053"/>
      <c r="H7053"/>
      <c r="I7053"/>
      <c r="J7053" s="183"/>
      <c r="K7053"/>
      <c r="L7053" s="184"/>
      <c r="M7053" s="184"/>
      <c r="N7053" s="183"/>
    </row>
    <row r="7054" spans="1:14" x14ac:dyDescent="0.25">
      <c r="A7054"/>
      <c r="B7054"/>
      <c r="C7054"/>
      <c r="D7054"/>
      <c r="E7054"/>
      <c r="F7054"/>
      <c r="G7054"/>
      <c r="H7054"/>
      <c r="I7054"/>
      <c r="J7054" s="183"/>
      <c r="K7054"/>
      <c r="L7054" s="184"/>
      <c r="M7054" s="184"/>
      <c r="N7054" s="183"/>
    </row>
    <row r="7055" spans="1:14" x14ac:dyDescent="0.25">
      <c r="A7055"/>
      <c r="B7055"/>
      <c r="C7055"/>
      <c r="D7055"/>
      <c r="E7055"/>
      <c r="F7055"/>
      <c r="G7055"/>
      <c r="H7055"/>
      <c r="I7055"/>
      <c r="J7055" s="183"/>
      <c r="K7055"/>
      <c r="L7055" s="184"/>
      <c r="M7055" s="184"/>
      <c r="N7055" s="183"/>
    </row>
    <row r="7056" spans="1:14" x14ac:dyDescent="0.25">
      <c r="A7056"/>
      <c r="B7056"/>
      <c r="C7056"/>
      <c r="D7056"/>
      <c r="E7056"/>
      <c r="F7056"/>
      <c r="G7056"/>
      <c r="H7056"/>
      <c r="I7056"/>
      <c r="J7056" s="183"/>
      <c r="K7056"/>
      <c r="L7056" s="184"/>
      <c r="M7056" s="184"/>
      <c r="N7056" s="183"/>
    </row>
    <row r="7057" spans="1:14" x14ac:dyDescent="0.25">
      <c r="A7057"/>
      <c r="B7057"/>
      <c r="C7057"/>
      <c r="D7057"/>
      <c r="E7057"/>
      <c r="F7057"/>
      <c r="G7057"/>
      <c r="H7057"/>
      <c r="I7057"/>
      <c r="J7057" s="183"/>
      <c r="K7057"/>
      <c r="L7057" s="184"/>
      <c r="M7057" s="184"/>
      <c r="N7057" s="183"/>
    </row>
    <row r="7058" spans="1:14" x14ac:dyDescent="0.25">
      <c r="A7058"/>
      <c r="B7058"/>
      <c r="C7058"/>
      <c r="D7058"/>
      <c r="E7058"/>
      <c r="F7058"/>
      <c r="G7058"/>
      <c r="H7058"/>
      <c r="I7058"/>
      <c r="J7058" s="183"/>
      <c r="K7058"/>
      <c r="L7058" s="184"/>
      <c r="M7058" s="184"/>
      <c r="N7058" s="183"/>
    </row>
    <row r="7059" spans="1:14" x14ac:dyDescent="0.25">
      <c r="A7059"/>
      <c r="B7059"/>
      <c r="C7059"/>
      <c r="D7059"/>
      <c r="E7059"/>
      <c r="F7059"/>
      <c r="G7059"/>
      <c r="H7059"/>
      <c r="I7059"/>
      <c r="J7059" s="183"/>
      <c r="K7059"/>
      <c r="L7059" s="184"/>
      <c r="M7059" s="184"/>
      <c r="N7059" s="183"/>
    </row>
    <row r="7060" spans="1:14" x14ac:dyDescent="0.25">
      <c r="A7060"/>
      <c r="B7060"/>
      <c r="C7060"/>
      <c r="D7060"/>
      <c r="E7060"/>
      <c r="F7060"/>
      <c r="G7060"/>
      <c r="H7060"/>
      <c r="I7060"/>
      <c r="J7060" s="183"/>
      <c r="K7060"/>
      <c r="L7060" s="184"/>
      <c r="M7060" s="184"/>
      <c r="N7060" s="183"/>
    </row>
    <row r="7061" spans="1:14" x14ac:dyDescent="0.25">
      <c r="A7061"/>
      <c r="B7061"/>
      <c r="C7061"/>
      <c r="D7061"/>
      <c r="E7061"/>
      <c r="F7061"/>
      <c r="G7061"/>
      <c r="H7061"/>
      <c r="I7061"/>
      <c r="J7061" s="183"/>
      <c r="K7061"/>
      <c r="L7061" s="184"/>
      <c r="M7061" s="184"/>
      <c r="N7061" s="183"/>
    </row>
    <row r="7062" spans="1:14" x14ac:dyDescent="0.25">
      <c r="A7062"/>
      <c r="B7062"/>
      <c r="C7062"/>
      <c r="D7062"/>
      <c r="E7062"/>
      <c r="F7062"/>
      <c r="G7062"/>
      <c r="H7062"/>
      <c r="I7062"/>
      <c r="J7062" s="183"/>
      <c r="K7062"/>
      <c r="L7062" s="184"/>
      <c r="M7062" s="184"/>
      <c r="N7062" s="183"/>
    </row>
    <row r="7063" spans="1:14" x14ac:dyDescent="0.25">
      <c r="A7063"/>
      <c r="B7063"/>
      <c r="C7063"/>
      <c r="D7063"/>
      <c r="E7063"/>
      <c r="F7063"/>
      <c r="G7063"/>
      <c r="H7063"/>
      <c r="I7063"/>
      <c r="J7063" s="183"/>
      <c r="K7063"/>
      <c r="L7063" s="184"/>
      <c r="M7063" s="184"/>
      <c r="N7063" s="183"/>
    </row>
    <row r="7064" spans="1:14" x14ac:dyDescent="0.25">
      <c r="A7064"/>
      <c r="B7064"/>
      <c r="C7064"/>
      <c r="D7064"/>
      <c r="E7064"/>
      <c r="F7064"/>
      <c r="G7064"/>
      <c r="H7064"/>
      <c r="I7064"/>
      <c r="J7064" s="183"/>
      <c r="K7064"/>
      <c r="L7064" s="184"/>
      <c r="M7064" s="184"/>
      <c r="N7064" s="183"/>
    </row>
    <row r="7065" spans="1:14" x14ac:dyDescent="0.25">
      <c r="A7065"/>
      <c r="B7065"/>
      <c r="C7065"/>
      <c r="D7065"/>
      <c r="E7065"/>
      <c r="F7065"/>
      <c r="G7065"/>
      <c r="H7065"/>
      <c r="I7065"/>
      <c r="J7065" s="183"/>
      <c r="K7065"/>
      <c r="L7065" s="184"/>
      <c r="M7065" s="184"/>
      <c r="N7065" s="183"/>
    </row>
    <row r="7066" spans="1:14" x14ac:dyDescent="0.25">
      <c r="A7066"/>
      <c r="B7066"/>
      <c r="C7066"/>
      <c r="D7066"/>
      <c r="E7066"/>
      <c r="F7066"/>
      <c r="G7066"/>
      <c r="H7066"/>
      <c r="I7066"/>
      <c r="J7066" s="183"/>
      <c r="K7066"/>
      <c r="L7066" s="184"/>
      <c r="M7066" s="184"/>
      <c r="N7066" s="183"/>
    </row>
    <row r="7067" spans="1:14" x14ac:dyDescent="0.25">
      <c r="A7067"/>
      <c r="B7067"/>
      <c r="C7067"/>
      <c r="D7067"/>
      <c r="E7067"/>
      <c r="F7067"/>
      <c r="G7067"/>
      <c r="H7067"/>
      <c r="I7067"/>
      <c r="J7067" s="183"/>
      <c r="K7067"/>
      <c r="L7067" s="184"/>
      <c r="M7067" s="184"/>
      <c r="N7067" s="183"/>
    </row>
    <row r="7068" spans="1:14" x14ac:dyDescent="0.25">
      <c r="A7068"/>
      <c r="B7068"/>
      <c r="C7068"/>
      <c r="D7068"/>
      <c r="E7068"/>
      <c r="F7068"/>
      <c r="G7068"/>
      <c r="H7068"/>
      <c r="I7068"/>
      <c r="J7068" s="183"/>
      <c r="K7068"/>
      <c r="L7068" s="184"/>
      <c r="M7068" s="184"/>
      <c r="N7068" s="183"/>
    </row>
    <row r="7069" spans="1:14" x14ac:dyDescent="0.25">
      <c r="A7069"/>
      <c r="B7069"/>
      <c r="C7069"/>
      <c r="D7069"/>
      <c r="E7069"/>
      <c r="F7069"/>
      <c r="G7069"/>
      <c r="H7069"/>
      <c r="I7069"/>
      <c r="J7069" s="183"/>
      <c r="K7069"/>
      <c r="L7069" s="184"/>
      <c r="M7069" s="184"/>
      <c r="N7069" s="183"/>
    </row>
    <row r="7070" spans="1:14" x14ac:dyDescent="0.25">
      <c r="A7070"/>
      <c r="B7070"/>
      <c r="C7070"/>
      <c r="D7070"/>
      <c r="E7070"/>
      <c r="F7070"/>
      <c r="G7070"/>
      <c r="H7070"/>
      <c r="I7070"/>
      <c r="J7070" s="183"/>
      <c r="K7070"/>
      <c r="L7070" s="184"/>
      <c r="M7070" s="184"/>
      <c r="N7070" s="183"/>
    </row>
    <row r="7071" spans="1:14" x14ac:dyDescent="0.25">
      <c r="A7071"/>
      <c r="B7071"/>
      <c r="C7071"/>
      <c r="D7071"/>
      <c r="E7071"/>
      <c r="F7071"/>
      <c r="G7071"/>
      <c r="H7071"/>
      <c r="I7071"/>
      <c r="J7071" s="183"/>
      <c r="K7071"/>
      <c r="L7071" s="184"/>
      <c r="M7071" s="184"/>
      <c r="N7071" s="183"/>
    </row>
    <row r="7072" spans="1:14" x14ac:dyDescent="0.25">
      <c r="A7072"/>
      <c r="B7072"/>
      <c r="C7072"/>
      <c r="D7072"/>
      <c r="E7072"/>
      <c r="F7072"/>
      <c r="G7072"/>
      <c r="H7072"/>
      <c r="I7072"/>
      <c r="J7072" s="183"/>
      <c r="K7072"/>
      <c r="L7072" s="184"/>
      <c r="M7072" s="184"/>
      <c r="N7072" s="183"/>
    </row>
    <row r="7073" spans="1:14" x14ac:dyDescent="0.25">
      <c r="A7073"/>
      <c r="B7073"/>
      <c r="C7073"/>
      <c r="D7073"/>
      <c r="E7073"/>
      <c r="F7073"/>
      <c r="G7073"/>
      <c r="H7073"/>
      <c r="I7073"/>
      <c r="J7073" s="183"/>
      <c r="K7073"/>
      <c r="L7073" s="184"/>
      <c r="M7073" s="184"/>
      <c r="N7073" s="183"/>
    </row>
    <row r="7074" spans="1:14" x14ac:dyDescent="0.25">
      <c r="A7074"/>
      <c r="B7074"/>
      <c r="C7074"/>
      <c r="D7074"/>
      <c r="E7074"/>
      <c r="F7074"/>
      <c r="G7074"/>
      <c r="H7074"/>
      <c r="I7074"/>
      <c r="J7074" s="183"/>
      <c r="K7074"/>
      <c r="L7074" s="184"/>
      <c r="M7074" s="184"/>
      <c r="N7074" s="183"/>
    </row>
    <row r="7075" spans="1:14" x14ac:dyDescent="0.25">
      <c r="A7075"/>
      <c r="B7075"/>
      <c r="C7075"/>
      <c r="D7075"/>
      <c r="E7075"/>
      <c r="F7075"/>
      <c r="G7075"/>
      <c r="H7075"/>
      <c r="I7075"/>
      <c r="J7075" s="183"/>
      <c r="K7075"/>
      <c r="L7075" s="184"/>
      <c r="M7075" s="184"/>
      <c r="N7075" s="183"/>
    </row>
    <row r="7076" spans="1:14" x14ac:dyDescent="0.25">
      <c r="A7076"/>
      <c r="B7076"/>
      <c r="C7076"/>
      <c r="D7076"/>
      <c r="E7076"/>
      <c r="F7076"/>
      <c r="G7076"/>
      <c r="H7076"/>
      <c r="I7076"/>
      <c r="J7076" s="183"/>
      <c r="K7076"/>
      <c r="L7076" s="184"/>
      <c r="M7076" s="184"/>
      <c r="N7076" s="183"/>
    </row>
    <row r="7077" spans="1:14" x14ac:dyDescent="0.25">
      <c r="A7077"/>
      <c r="B7077"/>
      <c r="C7077"/>
      <c r="D7077"/>
      <c r="E7077"/>
      <c r="F7077"/>
      <c r="G7077"/>
      <c r="H7077"/>
      <c r="I7077"/>
      <c r="J7077" s="183"/>
      <c r="K7077"/>
      <c r="L7077" s="184"/>
      <c r="M7077" s="184"/>
      <c r="N7077" s="183"/>
    </row>
    <row r="7078" spans="1:14" x14ac:dyDescent="0.25">
      <c r="A7078"/>
      <c r="B7078"/>
      <c r="C7078"/>
      <c r="D7078"/>
      <c r="E7078"/>
      <c r="F7078"/>
      <c r="G7078"/>
      <c r="H7078"/>
      <c r="I7078"/>
      <c r="J7078" s="183"/>
      <c r="K7078"/>
      <c r="L7078" s="184"/>
      <c r="M7078" s="184"/>
      <c r="N7078" s="183"/>
    </row>
    <row r="7079" spans="1:14" x14ac:dyDescent="0.25">
      <c r="A7079"/>
      <c r="B7079"/>
      <c r="C7079"/>
      <c r="D7079"/>
      <c r="E7079"/>
      <c r="F7079"/>
      <c r="G7079"/>
      <c r="H7079"/>
      <c r="I7079"/>
      <c r="J7079" s="183"/>
      <c r="K7079"/>
      <c r="L7079" s="184"/>
      <c r="M7079" s="184"/>
      <c r="N7079" s="183"/>
    </row>
    <row r="7080" spans="1:14" x14ac:dyDescent="0.25">
      <c r="A7080"/>
      <c r="B7080"/>
      <c r="C7080"/>
      <c r="D7080"/>
      <c r="E7080"/>
      <c r="F7080"/>
      <c r="G7080"/>
      <c r="H7080"/>
      <c r="I7080"/>
      <c r="J7080" s="183"/>
      <c r="K7080"/>
      <c r="L7080" s="184"/>
      <c r="M7080" s="184"/>
      <c r="N7080" s="183"/>
    </row>
    <row r="7081" spans="1:14" x14ac:dyDescent="0.25">
      <c r="A7081"/>
      <c r="B7081"/>
      <c r="C7081"/>
      <c r="D7081"/>
      <c r="E7081"/>
      <c r="F7081"/>
      <c r="G7081"/>
      <c r="H7081"/>
      <c r="I7081"/>
      <c r="J7081" s="183"/>
      <c r="K7081"/>
      <c r="L7081" s="184"/>
      <c r="M7081" s="184"/>
      <c r="N7081" s="183"/>
    </row>
    <row r="7082" spans="1:14" x14ac:dyDescent="0.25">
      <c r="A7082"/>
      <c r="B7082"/>
      <c r="C7082"/>
      <c r="D7082"/>
      <c r="E7082"/>
      <c r="F7082"/>
      <c r="G7082"/>
      <c r="H7082"/>
      <c r="I7082"/>
      <c r="J7082" s="183"/>
      <c r="K7082"/>
      <c r="L7082" s="184"/>
      <c r="M7082" s="184"/>
      <c r="N7082" s="183"/>
    </row>
    <row r="7083" spans="1:14" x14ac:dyDescent="0.25">
      <c r="A7083"/>
      <c r="B7083"/>
      <c r="C7083"/>
      <c r="D7083"/>
      <c r="E7083"/>
      <c r="F7083"/>
      <c r="G7083"/>
      <c r="H7083"/>
      <c r="I7083"/>
      <c r="J7083" s="183"/>
      <c r="K7083"/>
      <c r="L7083" s="184"/>
      <c r="M7083" s="184"/>
      <c r="N7083" s="183"/>
    </row>
    <row r="7084" spans="1:14" x14ac:dyDescent="0.25">
      <c r="A7084"/>
      <c r="B7084"/>
      <c r="C7084"/>
      <c r="D7084"/>
      <c r="E7084"/>
      <c r="F7084"/>
      <c r="G7084"/>
      <c r="H7084"/>
      <c r="I7084"/>
      <c r="J7084" s="183"/>
      <c r="K7084"/>
      <c r="L7084" s="184"/>
      <c r="M7084" s="184"/>
      <c r="N7084" s="183"/>
    </row>
    <row r="7085" spans="1:14" x14ac:dyDescent="0.25">
      <c r="A7085"/>
      <c r="B7085"/>
      <c r="C7085"/>
      <c r="D7085"/>
      <c r="E7085"/>
      <c r="F7085"/>
      <c r="G7085"/>
      <c r="H7085"/>
      <c r="I7085"/>
      <c r="J7085" s="183"/>
      <c r="K7085"/>
      <c r="L7085" s="184"/>
      <c r="M7085" s="184"/>
      <c r="N7085" s="183"/>
    </row>
    <row r="7086" spans="1:14" x14ac:dyDescent="0.25">
      <c r="A7086"/>
      <c r="B7086"/>
      <c r="C7086"/>
      <c r="D7086"/>
      <c r="E7086"/>
      <c r="F7086"/>
      <c r="G7086"/>
      <c r="H7086"/>
      <c r="I7086"/>
      <c r="J7086" s="183"/>
      <c r="K7086"/>
      <c r="L7086" s="184"/>
      <c r="M7086" s="184"/>
      <c r="N7086" s="183"/>
    </row>
    <row r="7087" spans="1:14" x14ac:dyDescent="0.25">
      <c r="A7087"/>
      <c r="B7087"/>
      <c r="C7087"/>
      <c r="D7087"/>
      <c r="E7087"/>
      <c r="F7087"/>
      <c r="G7087"/>
      <c r="H7087"/>
      <c r="I7087"/>
      <c r="J7087" s="183"/>
      <c r="K7087"/>
      <c r="L7087" s="184"/>
      <c r="M7087" s="184"/>
      <c r="N7087" s="183"/>
    </row>
    <row r="7088" spans="1:14" x14ac:dyDescent="0.25">
      <c r="A7088"/>
      <c r="B7088"/>
      <c r="C7088"/>
      <c r="D7088"/>
      <c r="E7088"/>
      <c r="F7088"/>
      <c r="G7088"/>
      <c r="H7088"/>
      <c r="I7088"/>
      <c r="J7088" s="183"/>
      <c r="K7088"/>
      <c r="L7088" s="184"/>
      <c r="M7088" s="184"/>
      <c r="N7088" s="183"/>
    </row>
    <row r="7089" spans="1:14" x14ac:dyDescent="0.25">
      <c r="A7089"/>
      <c r="B7089"/>
      <c r="C7089"/>
      <c r="D7089"/>
      <c r="E7089"/>
      <c r="F7089"/>
      <c r="G7089"/>
      <c r="H7089"/>
      <c r="I7089"/>
      <c r="J7089" s="183"/>
      <c r="K7089"/>
      <c r="L7089" s="184"/>
      <c r="M7089" s="184"/>
      <c r="N7089" s="183"/>
    </row>
    <row r="7090" spans="1:14" x14ac:dyDescent="0.25">
      <c r="A7090"/>
      <c r="B7090"/>
      <c r="C7090"/>
      <c r="D7090"/>
      <c r="E7090"/>
      <c r="F7090"/>
      <c r="G7090"/>
      <c r="H7090"/>
      <c r="I7090"/>
      <c r="J7090" s="183"/>
      <c r="K7090"/>
      <c r="L7090" s="184"/>
      <c r="M7090" s="184"/>
      <c r="N7090" s="183"/>
    </row>
    <row r="7091" spans="1:14" x14ac:dyDescent="0.25">
      <c r="A7091"/>
      <c r="B7091"/>
      <c r="C7091"/>
      <c r="D7091"/>
      <c r="E7091"/>
      <c r="F7091"/>
      <c r="G7091"/>
      <c r="H7091"/>
      <c r="I7091"/>
      <c r="J7091" s="183"/>
      <c r="K7091"/>
      <c r="L7091" s="184"/>
      <c r="M7091" s="184"/>
      <c r="N7091" s="183"/>
    </row>
    <row r="7092" spans="1:14" x14ac:dyDescent="0.25">
      <c r="A7092"/>
      <c r="B7092"/>
      <c r="C7092"/>
      <c r="D7092"/>
      <c r="E7092"/>
      <c r="F7092"/>
      <c r="G7092"/>
      <c r="H7092"/>
      <c r="I7092"/>
      <c r="J7092" s="183"/>
      <c r="K7092"/>
      <c r="L7092" s="184"/>
      <c r="M7092" s="184"/>
      <c r="N7092" s="183"/>
    </row>
    <row r="7093" spans="1:14" x14ac:dyDescent="0.25">
      <c r="A7093"/>
      <c r="B7093"/>
      <c r="C7093"/>
      <c r="D7093"/>
      <c r="E7093"/>
      <c r="F7093"/>
      <c r="G7093"/>
      <c r="H7093"/>
      <c r="I7093"/>
      <c r="J7093" s="183"/>
      <c r="K7093"/>
      <c r="L7093" s="184"/>
      <c r="M7093" s="184"/>
      <c r="N7093" s="183"/>
    </row>
    <row r="7094" spans="1:14" x14ac:dyDescent="0.25">
      <c r="A7094"/>
      <c r="B7094"/>
      <c r="C7094"/>
      <c r="D7094"/>
      <c r="E7094"/>
      <c r="F7094"/>
      <c r="G7094"/>
      <c r="H7094"/>
      <c r="I7094"/>
      <c r="J7094" s="183"/>
      <c r="K7094"/>
      <c r="L7094" s="184"/>
      <c r="M7094" s="184"/>
      <c r="N7094" s="183"/>
    </row>
    <row r="7095" spans="1:14" x14ac:dyDescent="0.25">
      <c r="A7095"/>
      <c r="B7095"/>
      <c r="C7095"/>
      <c r="D7095"/>
      <c r="E7095"/>
      <c r="F7095"/>
      <c r="G7095"/>
      <c r="H7095"/>
      <c r="I7095"/>
      <c r="J7095" s="183"/>
      <c r="K7095"/>
      <c r="L7095" s="184"/>
      <c r="M7095" s="184"/>
      <c r="N7095" s="183"/>
    </row>
    <row r="7096" spans="1:14" x14ac:dyDescent="0.25">
      <c r="A7096"/>
      <c r="B7096"/>
      <c r="C7096"/>
      <c r="D7096"/>
      <c r="E7096"/>
      <c r="F7096"/>
      <c r="G7096"/>
      <c r="H7096"/>
      <c r="I7096"/>
      <c r="J7096" s="183"/>
      <c r="K7096"/>
      <c r="L7096" s="184"/>
      <c r="M7096" s="184"/>
      <c r="N7096" s="183"/>
    </row>
    <row r="7097" spans="1:14" x14ac:dyDescent="0.25">
      <c r="A7097"/>
      <c r="B7097"/>
      <c r="C7097"/>
      <c r="D7097"/>
      <c r="E7097"/>
      <c r="F7097"/>
      <c r="G7097"/>
      <c r="H7097"/>
      <c r="I7097"/>
      <c r="J7097" s="183"/>
      <c r="K7097"/>
      <c r="L7097" s="184"/>
      <c r="M7097" s="184"/>
      <c r="N7097" s="183"/>
    </row>
    <row r="7098" spans="1:14" x14ac:dyDescent="0.25">
      <c r="A7098"/>
      <c r="B7098"/>
      <c r="C7098"/>
      <c r="D7098"/>
      <c r="E7098"/>
      <c r="F7098"/>
      <c r="G7098"/>
      <c r="H7098"/>
      <c r="I7098"/>
      <c r="J7098" s="183"/>
      <c r="K7098"/>
      <c r="L7098" s="184"/>
      <c r="M7098" s="184"/>
      <c r="N7098" s="183"/>
    </row>
    <row r="7099" spans="1:14" x14ac:dyDescent="0.25">
      <c r="A7099"/>
      <c r="B7099"/>
      <c r="C7099"/>
      <c r="D7099"/>
      <c r="E7099"/>
      <c r="F7099"/>
      <c r="G7099"/>
      <c r="H7099"/>
      <c r="I7099"/>
      <c r="J7099" s="183"/>
      <c r="K7099"/>
      <c r="L7099" s="184"/>
      <c r="M7099" s="184"/>
      <c r="N7099" s="183"/>
    </row>
    <row r="7100" spans="1:14" x14ac:dyDescent="0.25">
      <c r="A7100"/>
      <c r="B7100"/>
      <c r="C7100"/>
      <c r="D7100"/>
      <c r="E7100"/>
      <c r="F7100"/>
      <c r="G7100"/>
      <c r="H7100"/>
      <c r="I7100"/>
      <c r="J7100" s="183"/>
      <c r="K7100"/>
      <c r="L7100" s="184"/>
      <c r="M7100" s="184"/>
      <c r="N7100" s="183"/>
    </row>
    <row r="7101" spans="1:14" x14ac:dyDescent="0.25">
      <c r="A7101"/>
      <c r="B7101"/>
      <c r="C7101"/>
      <c r="D7101"/>
      <c r="E7101"/>
      <c r="F7101"/>
      <c r="G7101"/>
      <c r="H7101"/>
      <c r="I7101"/>
      <c r="J7101" s="183"/>
      <c r="K7101"/>
      <c r="L7101" s="184"/>
      <c r="M7101" s="184"/>
      <c r="N7101" s="183"/>
    </row>
    <row r="7102" spans="1:14" x14ac:dyDescent="0.25">
      <c r="A7102"/>
      <c r="B7102"/>
      <c r="C7102"/>
      <c r="D7102"/>
      <c r="E7102"/>
      <c r="F7102"/>
      <c r="G7102"/>
      <c r="H7102"/>
      <c r="I7102"/>
      <c r="J7102" s="183"/>
      <c r="K7102"/>
      <c r="L7102" s="184"/>
      <c r="M7102" s="184"/>
      <c r="N7102" s="183"/>
    </row>
    <row r="7103" spans="1:14" x14ac:dyDescent="0.25">
      <c r="A7103"/>
      <c r="B7103"/>
      <c r="C7103"/>
      <c r="D7103"/>
      <c r="E7103"/>
      <c r="F7103"/>
      <c r="G7103"/>
      <c r="H7103"/>
      <c r="I7103"/>
      <c r="J7103" s="183"/>
      <c r="K7103"/>
      <c r="L7103" s="184"/>
      <c r="M7103" s="184"/>
      <c r="N7103" s="183"/>
    </row>
    <row r="7104" spans="1:14" x14ac:dyDescent="0.25">
      <c r="A7104"/>
      <c r="B7104"/>
      <c r="C7104"/>
      <c r="D7104"/>
      <c r="E7104"/>
      <c r="F7104"/>
      <c r="G7104"/>
      <c r="H7104"/>
      <c r="I7104"/>
      <c r="J7104" s="183"/>
      <c r="K7104"/>
      <c r="L7104" s="184"/>
      <c r="M7104" s="184"/>
      <c r="N7104" s="183"/>
    </row>
    <row r="7105" spans="1:14" x14ac:dyDescent="0.25">
      <c r="A7105"/>
      <c r="B7105"/>
      <c r="C7105"/>
      <c r="D7105"/>
      <c r="E7105"/>
      <c r="F7105"/>
      <c r="G7105"/>
      <c r="H7105"/>
      <c r="I7105"/>
      <c r="J7105" s="183"/>
      <c r="K7105"/>
      <c r="L7105" s="184"/>
      <c r="M7105" s="184"/>
      <c r="N7105" s="183"/>
    </row>
    <row r="7106" spans="1:14" x14ac:dyDescent="0.25">
      <c r="A7106"/>
      <c r="B7106"/>
      <c r="C7106"/>
      <c r="D7106"/>
      <c r="E7106"/>
      <c r="F7106"/>
      <c r="G7106"/>
      <c r="H7106"/>
      <c r="I7106"/>
      <c r="J7106" s="183"/>
      <c r="K7106"/>
      <c r="L7106" s="184"/>
      <c r="M7106" s="184"/>
      <c r="N7106" s="183"/>
    </row>
    <row r="7107" spans="1:14" x14ac:dyDescent="0.25">
      <c r="A7107"/>
      <c r="B7107"/>
      <c r="C7107"/>
      <c r="D7107"/>
      <c r="E7107"/>
      <c r="F7107"/>
      <c r="G7107"/>
      <c r="H7107"/>
      <c r="I7107"/>
      <c r="J7107" s="183"/>
      <c r="K7107"/>
      <c r="L7107" s="184"/>
      <c r="M7107" s="184"/>
      <c r="N7107" s="183"/>
    </row>
    <row r="7108" spans="1:14" x14ac:dyDescent="0.25">
      <c r="A7108"/>
      <c r="B7108"/>
      <c r="C7108"/>
      <c r="D7108"/>
      <c r="E7108"/>
      <c r="F7108"/>
      <c r="G7108"/>
      <c r="H7108"/>
      <c r="I7108"/>
      <c r="J7108" s="183"/>
      <c r="K7108"/>
      <c r="L7108" s="184"/>
      <c r="M7108" s="184"/>
      <c r="N7108" s="183"/>
    </row>
    <row r="7109" spans="1:14" x14ac:dyDescent="0.25">
      <c r="A7109"/>
      <c r="B7109"/>
      <c r="C7109"/>
      <c r="D7109"/>
      <c r="E7109"/>
      <c r="F7109"/>
      <c r="G7109"/>
      <c r="H7109"/>
      <c r="I7109"/>
      <c r="J7109" s="183"/>
      <c r="K7109"/>
      <c r="L7109" s="184"/>
      <c r="M7109" s="184"/>
      <c r="N7109" s="183"/>
    </row>
    <row r="7110" spans="1:14" x14ac:dyDescent="0.25">
      <c r="A7110"/>
      <c r="B7110"/>
      <c r="C7110"/>
      <c r="D7110"/>
      <c r="E7110"/>
      <c r="F7110"/>
      <c r="G7110"/>
      <c r="H7110"/>
      <c r="I7110"/>
      <c r="J7110" s="183"/>
      <c r="K7110"/>
      <c r="L7110" s="184"/>
      <c r="M7110" s="184"/>
      <c r="N7110" s="183"/>
    </row>
    <row r="7111" spans="1:14" x14ac:dyDescent="0.25">
      <c r="A7111"/>
      <c r="B7111"/>
      <c r="C7111"/>
      <c r="D7111"/>
      <c r="E7111"/>
      <c r="F7111"/>
      <c r="G7111"/>
      <c r="H7111"/>
      <c r="I7111"/>
      <c r="J7111" s="183"/>
      <c r="K7111"/>
      <c r="L7111" s="184"/>
      <c r="M7111" s="184"/>
      <c r="N7111" s="183"/>
    </row>
    <row r="7112" spans="1:14" x14ac:dyDescent="0.25">
      <c r="A7112"/>
      <c r="B7112"/>
      <c r="C7112"/>
      <c r="D7112"/>
      <c r="E7112"/>
      <c r="F7112"/>
      <c r="G7112"/>
      <c r="H7112"/>
      <c r="I7112"/>
      <c r="J7112" s="183"/>
      <c r="K7112"/>
      <c r="L7112" s="184"/>
      <c r="M7112" s="184"/>
      <c r="N7112" s="183"/>
    </row>
    <row r="7113" spans="1:14" x14ac:dyDescent="0.25">
      <c r="A7113"/>
      <c r="B7113"/>
      <c r="C7113"/>
      <c r="D7113"/>
      <c r="E7113"/>
      <c r="F7113"/>
      <c r="G7113"/>
      <c r="H7113"/>
      <c r="I7113"/>
      <c r="J7113" s="183"/>
      <c r="K7113"/>
      <c r="L7113" s="184"/>
      <c r="M7113" s="184"/>
      <c r="N7113" s="183"/>
    </row>
    <row r="7114" spans="1:14" x14ac:dyDescent="0.25">
      <c r="A7114"/>
      <c r="B7114"/>
      <c r="C7114"/>
      <c r="D7114"/>
      <c r="E7114"/>
      <c r="F7114"/>
      <c r="G7114"/>
      <c r="H7114"/>
      <c r="I7114"/>
      <c r="J7114" s="183"/>
      <c r="K7114"/>
      <c r="L7114" s="184"/>
      <c r="M7114" s="184"/>
      <c r="N7114" s="183"/>
    </row>
    <row r="7115" spans="1:14" x14ac:dyDescent="0.25">
      <c r="A7115"/>
      <c r="B7115"/>
      <c r="C7115"/>
      <c r="D7115"/>
      <c r="E7115"/>
      <c r="F7115"/>
      <c r="G7115"/>
      <c r="H7115"/>
      <c r="I7115"/>
      <c r="J7115" s="183"/>
      <c r="K7115"/>
      <c r="L7115" s="184"/>
      <c r="M7115" s="184"/>
      <c r="N7115" s="183"/>
    </row>
    <row r="7116" spans="1:14" x14ac:dyDescent="0.25">
      <c r="A7116"/>
      <c r="B7116"/>
      <c r="C7116"/>
      <c r="D7116"/>
      <c r="E7116"/>
      <c r="F7116"/>
      <c r="G7116"/>
      <c r="H7116"/>
      <c r="I7116"/>
      <c r="J7116" s="183"/>
      <c r="K7116"/>
      <c r="L7116" s="184"/>
      <c r="M7116" s="184"/>
      <c r="N7116" s="183"/>
    </row>
    <row r="7117" spans="1:14" x14ac:dyDescent="0.25">
      <c r="A7117"/>
      <c r="B7117"/>
      <c r="C7117"/>
      <c r="D7117"/>
      <c r="E7117"/>
      <c r="F7117"/>
      <c r="G7117"/>
      <c r="H7117"/>
      <c r="I7117"/>
      <c r="J7117" s="183"/>
      <c r="K7117"/>
      <c r="L7117" s="184"/>
      <c r="M7117" s="184"/>
      <c r="N7117" s="183"/>
    </row>
    <row r="7118" spans="1:14" x14ac:dyDescent="0.25">
      <c r="A7118"/>
      <c r="B7118"/>
      <c r="C7118"/>
      <c r="D7118"/>
      <c r="E7118"/>
      <c r="F7118"/>
      <c r="G7118"/>
      <c r="H7118"/>
      <c r="I7118"/>
      <c r="J7118" s="183"/>
      <c r="K7118"/>
      <c r="L7118" s="184"/>
      <c r="M7118" s="184"/>
      <c r="N7118" s="183"/>
    </row>
    <row r="7119" spans="1:14" x14ac:dyDescent="0.25">
      <c r="A7119"/>
      <c r="B7119"/>
      <c r="C7119"/>
      <c r="D7119"/>
      <c r="E7119"/>
      <c r="F7119"/>
      <c r="G7119"/>
      <c r="H7119"/>
      <c r="I7119"/>
      <c r="J7119" s="183"/>
      <c r="K7119"/>
      <c r="L7119" s="184"/>
      <c r="M7119" s="184"/>
      <c r="N7119" s="183"/>
    </row>
    <row r="7120" spans="1:14" x14ac:dyDescent="0.25">
      <c r="A7120"/>
      <c r="B7120"/>
      <c r="C7120"/>
      <c r="D7120"/>
      <c r="E7120"/>
      <c r="F7120"/>
      <c r="G7120"/>
      <c r="H7120"/>
      <c r="I7120"/>
      <c r="J7120" s="183"/>
      <c r="K7120"/>
      <c r="L7120" s="184"/>
      <c r="M7120" s="184"/>
      <c r="N7120" s="183"/>
    </row>
    <row r="7121" spans="1:14" x14ac:dyDescent="0.25">
      <c r="A7121"/>
      <c r="B7121"/>
      <c r="C7121"/>
      <c r="D7121"/>
      <c r="E7121"/>
      <c r="F7121"/>
      <c r="G7121"/>
      <c r="H7121"/>
      <c r="I7121"/>
      <c r="J7121" s="183"/>
      <c r="K7121"/>
      <c r="L7121" s="184"/>
      <c r="M7121" s="184"/>
      <c r="N7121" s="183"/>
    </row>
    <row r="7122" spans="1:14" x14ac:dyDescent="0.25">
      <c r="A7122"/>
      <c r="B7122"/>
      <c r="C7122"/>
      <c r="D7122"/>
      <c r="E7122"/>
      <c r="F7122"/>
      <c r="G7122"/>
      <c r="H7122"/>
      <c r="I7122"/>
      <c r="J7122" s="183"/>
      <c r="K7122"/>
      <c r="L7122" s="184"/>
      <c r="M7122" s="184"/>
      <c r="N7122" s="183"/>
    </row>
    <row r="7123" spans="1:14" x14ac:dyDescent="0.25">
      <c r="A7123"/>
      <c r="B7123"/>
      <c r="C7123"/>
      <c r="D7123"/>
      <c r="E7123"/>
      <c r="F7123"/>
      <c r="G7123"/>
      <c r="H7123"/>
      <c r="I7123"/>
      <c r="J7123" s="183"/>
      <c r="K7123"/>
      <c r="L7123" s="184"/>
      <c r="M7123" s="184"/>
      <c r="N7123" s="183"/>
    </row>
    <row r="7124" spans="1:14" x14ac:dyDescent="0.25">
      <c r="A7124"/>
      <c r="B7124"/>
      <c r="C7124"/>
      <c r="D7124"/>
      <c r="E7124"/>
      <c r="F7124"/>
      <c r="G7124"/>
      <c r="H7124"/>
      <c r="I7124"/>
      <c r="J7124" s="183"/>
      <c r="K7124"/>
      <c r="L7124" s="184"/>
      <c r="M7124" s="184"/>
      <c r="N7124" s="183"/>
    </row>
    <row r="7125" spans="1:14" x14ac:dyDescent="0.25">
      <c r="A7125"/>
      <c r="B7125"/>
      <c r="C7125"/>
      <c r="D7125"/>
      <c r="E7125"/>
      <c r="F7125"/>
      <c r="G7125"/>
      <c r="H7125"/>
      <c r="I7125"/>
      <c r="J7125" s="183"/>
      <c r="K7125"/>
      <c r="L7125" s="184"/>
      <c r="M7125" s="184"/>
      <c r="N7125" s="183"/>
    </row>
    <row r="7126" spans="1:14" x14ac:dyDescent="0.25">
      <c r="A7126"/>
      <c r="B7126"/>
      <c r="C7126"/>
      <c r="D7126"/>
      <c r="E7126"/>
      <c r="F7126"/>
      <c r="G7126"/>
      <c r="H7126"/>
      <c r="I7126"/>
      <c r="J7126" s="183"/>
      <c r="K7126"/>
      <c r="L7126" s="184"/>
      <c r="M7126" s="184"/>
      <c r="N7126" s="183"/>
    </row>
    <row r="7127" spans="1:14" x14ac:dyDescent="0.25">
      <c r="A7127"/>
      <c r="B7127"/>
      <c r="C7127"/>
      <c r="D7127"/>
      <c r="E7127"/>
      <c r="F7127"/>
      <c r="G7127"/>
      <c r="H7127"/>
      <c r="I7127"/>
      <c r="J7127" s="183"/>
      <c r="K7127"/>
      <c r="L7127" s="184"/>
      <c r="M7127" s="184"/>
      <c r="N7127" s="183"/>
    </row>
    <row r="7128" spans="1:14" x14ac:dyDescent="0.25">
      <c r="A7128"/>
      <c r="B7128"/>
      <c r="C7128"/>
      <c r="D7128"/>
      <c r="E7128"/>
      <c r="F7128"/>
      <c r="G7128"/>
      <c r="H7128"/>
      <c r="I7128"/>
      <c r="J7128" s="183"/>
      <c r="K7128"/>
      <c r="L7128" s="184"/>
      <c r="M7128" s="184"/>
      <c r="N7128" s="183"/>
    </row>
    <row r="7129" spans="1:14" x14ac:dyDescent="0.25">
      <c r="A7129"/>
      <c r="B7129"/>
      <c r="C7129"/>
      <c r="D7129"/>
      <c r="E7129"/>
      <c r="F7129"/>
      <c r="G7129"/>
      <c r="H7129"/>
      <c r="I7129"/>
      <c r="J7129" s="183"/>
      <c r="K7129"/>
      <c r="L7129" s="184"/>
      <c r="M7129" s="184"/>
      <c r="N7129" s="183"/>
    </row>
    <row r="7130" spans="1:14" x14ac:dyDescent="0.25">
      <c r="A7130"/>
      <c r="B7130"/>
      <c r="C7130"/>
      <c r="D7130"/>
      <c r="E7130"/>
      <c r="F7130"/>
      <c r="G7130"/>
      <c r="H7130"/>
      <c r="I7130"/>
      <c r="J7130" s="183"/>
      <c r="K7130"/>
      <c r="L7130" s="184"/>
      <c r="M7130" s="184"/>
      <c r="N7130" s="183"/>
    </row>
    <row r="7131" spans="1:14" x14ac:dyDescent="0.25">
      <c r="A7131"/>
      <c r="B7131"/>
      <c r="C7131"/>
      <c r="D7131"/>
      <c r="E7131"/>
      <c r="F7131"/>
      <c r="G7131"/>
      <c r="H7131"/>
      <c r="I7131"/>
      <c r="J7131" s="183"/>
      <c r="K7131"/>
      <c r="L7131" s="184"/>
      <c r="M7131" s="184"/>
      <c r="N7131" s="183"/>
    </row>
    <row r="7132" spans="1:14" x14ac:dyDescent="0.25">
      <c r="A7132"/>
      <c r="B7132"/>
      <c r="C7132"/>
      <c r="D7132"/>
      <c r="E7132"/>
      <c r="F7132"/>
      <c r="G7132"/>
      <c r="H7132"/>
      <c r="I7132"/>
      <c r="J7132" s="183"/>
      <c r="K7132"/>
      <c r="L7132" s="184"/>
      <c r="M7132" s="184"/>
      <c r="N7132" s="183"/>
    </row>
    <row r="7133" spans="1:14" x14ac:dyDescent="0.25">
      <c r="A7133"/>
      <c r="B7133"/>
      <c r="C7133"/>
      <c r="D7133"/>
      <c r="E7133"/>
      <c r="F7133"/>
      <c r="G7133"/>
      <c r="H7133"/>
      <c r="I7133"/>
      <c r="J7133" s="183"/>
      <c r="K7133"/>
      <c r="L7133" s="184"/>
      <c r="M7133" s="184"/>
      <c r="N7133" s="183"/>
    </row>
    <row r="7134" spans="1:14" x14ac:dyDescent="0.25">
      <c r="A7134"/>
      <c r="B7134"/>
      <c r="C7134"/>
      <c r="D7134"/>
      <c r="E7134"/>
      <c r="F7134"/>
      <c r="G7134"/>
      <c r="H7134"/>
      <c r="I7134"/>
      <c r="J7134" s="183"/>
      <c r="K7134"/>
      <c r="L7134" s="184"/>
      <c r="M7134" s="184"/>
      <c r="N7134" s="183"/>
    </row>
    <row r="7135" spans="1:14" x14ac:dyDescent="0.25">
      <c r="A7135"/>
      <c r="B7135"/>
      <c r="C7135"/>
      <c r="D7135"/>
      <c r="E7135"/>
      <c r="F7135"/>
      <c r="G7135"/>
      <c r="H7135"/>
      <c r="I7135"/>
      <c r="J7135" s="183"/>
      <c r="K7135"/>
      <c r="L7135" s="184"/>
      <c r="M7135" s="184"/>
      <c r="N7135" s="183"/>
    </row>
    <row r="7136" spans="1:14" x14ac:dyDescent="0.25">
      <c r="A7136"/>
      <c r="B7136"/>
      <c r="C7136"/>
      <c r="D7136"/>
      <c r="E7136"/>
      <c r="F7136"/>
      <c r="G7136"/>
      <c r="H7136"/>
      <c r="I7136"/>
      <c r="J7136" s="183"/>
      <c r="K7136"/>
      <c r="L7136" s="184"/>
      <c r="M7136" s="184"/>
      <c r="N7136" s="183"/>
    </row>
    <row r="7137" spans="1:14" x14ac:dyDescent="0.25">
      <c r="A7137"/>
      <c r="B7137"/>
      <c r="C7137"/>
      <c r="D7137"/>
      <c r="E7137"/>
      <c r="F7137"/>
      <c r="G7137"/>
      <c r="H7137"/>
      <c r="I7137"/>
      <c r="J7137" s="183"/>
      <c r="K7137"/>
      <c r="L7137" s="184"/>
      <c r="M7137" s="184"/>
      <c r="N7137" s="183"/>
    </row>
    <row r="7138" spans="1:14" x14ac:dyDescent="0.25">
      <c r="A7138"/>
      <c r="B7138"/>
      <c r="C7138"/>
      <c r="D7138"/>
      <c r="E7138"/>
      <c r="F7138"/>
      <c r="G7138"/>
      <c r="H7138"/>
      <c r="I7138"/>
      <c r="J7138" s="183"/>
      <c r="K7138"/>
      <c r="L7138" s="184"/>
      <c r="M7138" s="184"/>
      <c r="N7138" s="183"/>
    </row>
    <row r="7139" spans="1:14" x14ac:dyDescent="0.25">
      <c r="A7139"/>
      <c r="B7139"/>
      <c r="C7139"/>
      <c r="D7139"/>
      <c r="E7139"/>
      <c r="F7139"/>
      <c r="G7139"/>
      <c r="H7139"/>
      <c r="I7139"/>
      <c r="J7139" s="183"/>
      <c r="K7139"/>
      <c r="L7139" s="184"/>
      <c r="M7139" s="184"/>
      <c r="N7139" s="183"/>
    </row>
    <row r="7140" spans="1:14" x14ac:dyDescent="0.25">
      <c r="A7140"/>
      <c r="B7140"/>
      <c r="C7140"/>
      <c r="D7140"/>
      <c r="E7140"/>
      <c r="F7140"/>
      <c r="G7140"/>
      <c r="H7140"/>
      <c r="I7140"/>
      <c r="J7140" s="183"/>
      <c r="K7140"/>
      <c r="L7140" s="184"/>
      <c r="M7140" s="184"/>
      <c r="N7140" s="183"/>
    </row>
    <row r="7141" spans="1:14" x14ac:dyDescent="0.25">
      <c r="A7141"/>
      <c r="B7141"/>
      <c r="C7141"/>
      <c r="D7141"/>
      <c r="E7141"/>
      <c r="F7141"/>
      <c r="G7141"/>
      <c r="H7141"/>
      <c r="I7141"/>
      <c r="J7141" s="183"/>
      <c r="K7141"/>
      <c r="L7141" s="184"/>
      <c r="M7141" s="184"/>
      <c r="N7141" s="183"/>
    </row>
    <row r="7142" spans="1:14" x14ac:dyDescent="0.25">
      <c r="A7142"/>
      <c r="B7142"/>
      <c r="C7142"/>
      <c r="D7142"/>
      <c r="E7142"/>
      <c r="F7142"/>
      <c r="G7142"/>
      <c r="H7142"/>
      <c r="I7142"/>
      <c r="J7142" s="183"/>
      <c r="K7142"/>
      <c r="L7142" s="184"/>
      <c r="M7142" s="184"/>
      <c r="N7142" s="183"/>
    </row>
    <row r="7143" spans="1:14" x14ac:dyDescent="0.25">
      <c r="A7143"/>
      <c r="B7143"/>
      <c r="C7143"/>
      <c r="D7143"/>
      <c r="E7143"/>
      <c r="F7143"/>
      <c r="G7143"/>
      <c r="H7143"/>
      <c r="I7143"/>
      <c r="J7143" s="183"/>
      <c r="K7143"/>
      <c r="L7143" s="184"/>
      <c r="M7143" s="184"/>
      <c r="N7143" s="183"/>
    </row>
    <row r="7144" spans="1:14" x14ac:dyDescent="0.25">
      <c r="A7144"/>
      <c r="B7144"/>
      <c r="C7144"/>
      <c r="D7144"/>
      <c r="E7144"/>
      <c r="F7144"/>
      <c r="G7144"/>
      <c r="H7144"/>
      <c r="I7144"/>
      <c r="J7144" s="183"/>
      <c r="K7144"/>
      <c r="L7144" s="184"/>
      <c r="M7144" s="184"/>
      <c r="N7144" s="183"/>
    </row>
    <row r="7145" spans="1:14" x14ac:dyDescent="0.25">
      <c r="A7145"/>
      <c r="B7145"/>
      <c r="C7145"/>
      <c r="D7145"/>
      <c r="E7145"/>
      <c r="F7145"/>
      <c r="G7145"/>
      <c r="H7145"/>
      <c r="I7145"/>
      <c r="J7145" s="183"/>
      <c r="K7145"/>
      <c r="L7145" s="184"/>
      <c r="M7145" s="184"/>
      <c r="N7145" s="183"/>
    </row>
    <row r="7146" spans="1:14" x14ac:dyDescent="0.25">
      <c r="A7146"/>
      <c r="B7146"/>
      <c r="C7146"/>
      <c r="D7146"/>
      <c r="E7146"/>
      <c r="F7146"/>
      <c r="G7146"/>
      <c r="H7146"/>
      <c r="I7146"/>
      <c r="J7146" s="183"/>
      <c r="K7146"/>
      <c r="L7146" s="184"/>
      <c r="M7146" s="184"/>
      <c r="N7146" s="183"/>
    </row>
    <row r="7147" spans="1:14" x14ac:dyDescent="0.25">
      <c r="A7147"/>
      <c r="B7147"/>
      <c r="C7147"/>
      <c r="D7147"/>
      <c r="E7147"/>
      <c r="F7147"/>
      <c r="G7147"/>
      <c r="H7147"/>
      <c r="I7147"/>
      <c r="J7147" s="183"/>
      <c r="K7147"/>
      <c r="L7147" s="184"/>
      <c r="M7147" s="184"/>
      <c r="N7147" s="183"/>
    </row>
    <row r="7148" spans="1:14" x14ac:dyDescent="0.25">
      <c r="A7148"/>
      <c r="B7148"/>
      <c r="C7148"/>
      <c r="D7148"/>
      <c r="E7148"/>
      <c r="F7148"/>
      <c r="G7148"/>
      <c r="H7148"/>
      <c r="I7148"/>
      <c r="J7148" s="183"/>
      <c r="K7148"/>
      <c r="L7148" s="184"/>
      <c r="M7148" s="184"/>
      <c r="N7148" s="183"/>
    </row>
    <row r="7149" spans="1:14" x14ac:dyDescent="0.25">
      <c r="A7149"/>
      <c r="B7149"/>
      <c r="C7149"/>
      <c r="D7149"/>
      <c r="E7149"/>
      <c r="F7149"/>
      <c r="G7149"/>
      <c r="H7149"/>
      <c r="I7149"/>
      <c r="J7149" s="183"/>
      <c r="K7149"/>
      <c r="L7149" s="184"/>
      <c r="M7149" s="184"/>
      <c r="N7149" s="183"/>
    </row>
    <row r="7150" spans="1:14" x14ac:dyDescent="0.25">
      <c r="A7150"/>
      <c r="B7150"/>
      <c r="C7150"/>
      <c r="D7150"/>
      <c r="E7150"/>
      <c r="F7150"/>
      <c r="G7150"/>
      <c r="H7150"/>
      <c r="I7150"/>
      <c r="J7150" s="183"/>
      <c r="K7150"/>
      <c r="L7150" s="184"/>
      <c r="M7150" s="184"/>
      <c r="N7150" s="183"/>
    </row>
    <row r="7151" spans="1:14" x14ac:dyDescent="0.25">
      <c r="A7151"/>
      <c r="B7151"/>
      <c r="C7151"/>
      <c r="D7151"/>
      <c r="E7151"/>
      <c r="F7151"/>
      <c r="G7151"/>
      <c r="H7151"/>
      <c r="I7151"/>
      <c r="J7151" s="183"/>
      <c r="K7151"/>
      <c r="L7151" s="184"/>
      <c r="M7151" s="184"/>
      <c r="N7151" s="183"/>
    </row>
    <row r="7152" spans="1:14" x14ac:dyDescent="0.25">
      <c r="A7152"/>
      <c r="B7152"/>
      <c r="C7152"/>
      <c r="D7152"/>
      <c r="E7152"/>
      <c r="F7152"/>
      <c r="G7152"/>
      <c r="H7152"/>
      <c r="I7152"/>
      <c r="J7152" s="183"/>
      <c r="K7152"/>
      <c r="L7152" s="184"/>
      <c r="M7152" s="184"/>
      <c r="N7152" s="183"/>
    </row>
    <row r="7153" spans="1:14" x14ac:dyDescent="0.25">
      <c r="A7153"/>
      <c r="B7153"/>
      <c r="C7153"/>
      <c r="D7153"/>
      <c r="E7153"/>
      <c r="F7153"/>
      <c r="G7153"/>
      <c r="H7153"/>
      <c r="I7153"/>
      <c r="J7153" s="183"/>
      <c r="K7153"/>
      <c r="L7153" s="184"/>
      <c r="M7153" s="184"/>
      <c r="N7153" s="183"/>
    </row>
    <row r="7154" spans="1:14" x14ac:dyDescent="0.25">
      <c r="A7154"/>
      <c r="B7154"/>
      <c r="C7154"/>
      <c r="D7154"/>
      <c r="E7154"/>
      <c r="F7154"/>
      <c r="G7154"/>
      <c r="H7154"/>
      <c r="I7154"/>
      <c r="J7154" s="183"/>
      <c r="K7154"/>
      <c r="L7154" s="184"/>
      <c r="M7154" s="184"/>
      <c r="N7154" s="183"/>
    </row>
    <row r="7155" spans="1:14" x14ac:dyDescent="0.25">
      <c r="A7155"/>
      <c r="B7155"/>
      <c r="C7155"/>
      <c r="D7155"/>
      <c r="E7155"/>
      <c r="F7155"/>
      <c r="G7155"/>
      <c r="H7155"/>
      <c r="I7155"/>
      <c r="J7155" s="183"/>
      <c r="K7155"/>
      <c r="L7155" s="184"/>
      <c r="M7155" s="184"/>
      <c r="N7155" s="183"/>
    </row>
    <row r="7156" spans="1:14" x14ac:dyDescent="0.25">
      <c r="A7156"/>
      <c r="B7156"/>
      <c r="C7156"/>
      <c r="D7156"/>
      <c r="E7156"/>
      <c r="F7156"/>
      <c r="G7156"/>
      <c r="H7156"/>
      <c r="I7156"/>
      <c r="J7156" s="183"/>
      <c r="K7156"/>
      <c r="L7156" s="184"/>
      <c r="M7156" s="184"/>
      <c r="N7156" s="183"/>
    </row>
    <row r="7157" spans="1:14" x14ac:dyDescent="0.25">
      <c r="A7157"/>
      <c r="B7157"/>
      <c r="C7157"/>
      <c r="D7157"/>
      <c r="E7157"/>
      <c r="F7157"/>
      <c r="G7157"/>
      <c r="H7157"/>
      <c r="I7157"/>
      <c r="J7157" s="183"/>
      <c r="K7157"/>
      <c r="L7157" s="184"/>
      <c r="M7157" s="184"/>
      <c r="N7157" s="183"/>
    </row>
    <row r="7158" spans="1:14" x14ac:dyDescent="0.25">
      <c r="A7158"/>
      <c r="B7158"/>
      <c r="C7158"/>
      <c r="D7158"/>
      <c r="E7158"/>
      <c r="F7158"/>
      <c r="G7158"/>
      <c r="H7158"/>
      <c r="I7158"/>
      <c r="J7158" s="183"/>
      <c r="K7158"/>
      <c r="L7158" s="184"/>
      <c r="M7158" s="184"/>
      <c r="N7158" s="183"/>
    </row>
    <row r="7159" spans="1:14" x14ac:dyDescent="0.25">
      <c r="A7159"/>
      <c r="B7159"/>
      <c r="C7159"/>
      <c r="D7159"/>
      <c r="E7159"/>
      <c r="F7159"/>
      <c r="G7159"/>
      <c r="H7159"/>
      <c r="I7159"/>
      <c r="J7159" s="183"/>
      <c r="K7159"/>
      <c r="L7159" s="184"/>
      <c r="M7159" s="184"/>
      <c r="N7159" s="183"/>
    </row>
    <row r="7160" spans="1:14" x14ac:dyDescent="0.25">
      <c r="A7160"/>
      <c r="B7160"/>
      <c r="C7160"/>
      <c r="D7160"/>
      <c r="E7160"/>
      <c r="F7160"/>
      <c r="G7160"/>
      <c r="H7160"/>
      <c r="I7160"/>
      <c r="J7160" s="183"/>
      <c r="K7160"/>
      <c r="L7160" s="184"/>
      <c r="M7160" s="184"/>
      <c r="N7160" s="183"/>
    </row>
    <row r="7161" spans="1:14" x14ac:dyDescent="0.25">
      <c r="A7161"/>
      <c r="B7161"/>
      <c r="C7161"/>
      <c r="D7161"/>
      <c r="E7161"/>
      <c r="F7161"/>
      <c r="G7161"/>
      <c r="H7161"/>
      <c r="I7161"/>
      <c r="J7161" s="183"/>
      <c r="K7161"/>
      <c r="L7161" s="184"/>
      <c r="M7161" s="184"/>
      <c r="N7161" s="183"/>
    </row>
    <row r="7162" spans="1:14" x14ac:dyDescent="0.25">
      <c r="A7162"/>
      <c r="B7162"/>
      <c r="C7162"/>
      <c r="D7162"/>
      <c r="E7162"/>
      <c r="F7162"/>
      <c r="G7162"/>
      <c r="H7162"/>
      <c r="I7162"/>
      <c r="J7162" s="183"/>
      <c r="K7162"/>
      <c r="L7162" s="184"/>
      <c r="M7162" s="184"/>
      <c r="N7162" s="183"/>
    </row>
    <row r="7163" spans="1:14" x14ac:dyDescent="0.25">
      <c r="A7163"/>
      <c r="B7163"/>
      <c r="C7163"/>
      <c r="D7163"/>
      <c r="E7163"/>
      <c r="F7163"/>
      <c r="G7163"/>
      <c r="H7163"/>
      <c r="I7163"/>
      <c r="J7163" s="183"/>
      <c r="K7163"/>
      <c r="L7163" s="184"/>
      <c r="M7163" s="184"/>
      <c r="N7163" s="183"/>
    </row>
    <row r="7164" spans="1:14" x14ac:dyDescent="0.25">
      <c r="A7164"/>
      <c r="B7164"/>
      <c r="C7164"/>
      <c r="D7164"/>
      <c r="E7164"/>
      <c r="F7164"/>
      <c r="G7164"/>
      <c r="H7164"/>
      <c r="I7164"/>
      <c r="J7164" s="183"/>
      <c r="K7164"/>
      <c r="L7164" s="184"/>
      <c r="M7164" s="184"/>
      <c r="N7164" s="183"/>
    </row>
    <row r="7165" spans="1:14" x14ac:dyDescent="0.25">
      <c r="A7165"/>
      <c r="B7165"/>
      <c r="C7165"/>
      <c r="D7165"/>
      <c r="E7165"/>
      <c r="F7165"/>
      <c r="G7165"/>
      <c r="H7165"/>
      <c r="I7165"/>
      <c r="J7165" s="183"/>
      <c r="K7165"/>
      <c r="L7165" s="184"/>
      <c r="M7165" s="184"/>
      <c r="N7165" s="183"/>
    </row>
    <row r="7166" spans="1:14" x14ac:dyDescent="0.25">
      <c r="A7166"/>
      <c r="B7166"/>
      <c r="C7166"/>
      <c r="D7166"/>
      <c r="E7166"/>
      <c r="F7166"/>
      <c r="G7166"/>
      <c r="H7166"/>
      <c r="I7166"/>
      <c r="J7166" s="183"/>
      <c r="K7166"/>
      <c r="L7166" s="184"/>
      <c r="M7166" s="184"/>
      <c r="N7166" s="183"/>
    </row>
    <row r="7167" spans="1:14" x14ac:dyDescent="0.25">
      <c r="A7167"/>
      <c r="B7167"/>
      <c r="C7167"/>
      <c r="D7167"/>
      <c r="E7167"/>
      <c r="F7167"/>
      <c r="G7167"/>
      <c r="H7167"/>
      <c r="I7167"/>
      <c r="J7167" s="183"/>
      <c r="K7167"/>
      <c r="L7167" s="184"/>
      <c r="M7167" s="184"/>
      <c r="N7167" s="183"/>
    </row>
    <row r="7168" spans="1:14" x14ac:dyDescent="0.25">
      <c r="A7168"/>
      <c r="B7168"/>
      <c r="C7168"/>
      <c r="D7168"/>
      <c r="E7168"/>
      <c r="F7168"/>
      <c r="G7168"/>
      <c r="H7168"/>
      <c r="I7168"/>
      <c r="J7168" s="183"/>
      <c r="K7168"/>
      <c r="L7168" s="184"/>
      <c r="M7168" s="184"/>
      <c r="N7168" s="183"/>
    </row>
    <row r="7169" spans="1:14" x14ac:dyDescent="0.25">
      <c r="A7169"/>
      <c r="B7169"/>
      <c r="C7169"/>
      <c r="D7169"/>
      <c r="E7169"/>
      <c r="F7169"/>
      <c r="G7169"/>
      <c r="H7169"/>
      <c r="I7169"/>
      <c r="J7169" s="183"/>
      <c r="K7169"/>
      <c r="L7169" s="184"/>
      <c r="M7169" s="184"/>
      <c r="N7169" s="183"/>
    </row>
    <row r="7170" spans="1:14" x14ac:dyDescent="0.25">
      <c r="A7170"/>
      <c r="B7170"/>
      <c r="C7170"/>
      <c r="D7170"/>
      <c r="E7170"/>
      <c r="F7170"/>
      <c r="G7170"/>
      <c r="H7170"/>
      <c r="I7170"/>
      <c r="J7170" s="183"/>
      <c r="K7170"/>
      <c r="L7170" s="184"/>
      <c r="M7170" s="184"/>
      <c r="N7170" s="183"/>
    </row>
    <row r="7171" spans="1:14" x14ac:dyDescent="0.25">
      <c r="A7171"/>
      <c r="B7171"/>
      <c r="C7171"/>
      <c r="D7171"/>
      <c r="E7171"/>
      <c r="F7171"/>
      <c r="G7171"/>
      <c r="H7171"/>
      <c r="I7171"/>
      <c r="J7171" s="183"/>
      <c r="K7171"/>
      <c r="L7171" s="184"/>
      <c r="M7171" s="184"/>
      <c r="N7171" s="183"/>
    </row>
    <row r="7172" spans="1:14" x14ac:dyDescent="0.25">
      <c r="A7172"/>
      <c r="B7172"/>
      <c r="C7172"/>
      <c r="D7172"/>
      <c r="E7172"/>
      <c r="F7172"/>
      <c r="G7172"/>
      <c r="H7172"/>
      <c r="I7172"/>
      <c r="J7172" s="183"/>
      <c r="K7172"/>
      <c r="L7172" s="184"/>
      <c r="M7172" s="184"/>
      <c r="N7172" s="183"/>
    </row>
    <row r="7173" spans="1:14" x14ac:dyDescent="0.25">
      <c r="A7173"/>
      <c r="B7173"/>
      <c r="C7173"/>
      <c r="D7173"/>
      <c r="E7173"/>
      <c r="F7173"/>
      <c r="G7173"/>
      <c r="H7173"/>
      <c r="I7173"/>
      <c r="J7173" s="183"/>
      <c r="K7173"/>
      <c r="L7173" s="184"/>
      <c r="M7173" s="184"/>
      <c r="N7173" s="183"/>
    </row>
    <row r="7174" spans="1:14" x14ac:dyDescent="0.25">
      <c r="A7174"/>
      <c r="B7174"/>
      <c r="C7174"/>
      <c r="D7174"/>
      <c r="E7174"/>
      <c r="F7174"/>
      <c r="G7174"/>
      <c r="H7174"/>
      <c r="I7174"/>
      <c r="J7174" s="183"/>
      <c r="K7174"/>
      <c r="L7174" s="184"/>
      <c r="M7174" s="184"/>
      <c r="N7174" s="183"/>
    </row>
    <row r="7175" spans="1:14" x14ac:dyDescent="0.25">
      <c r="A7175"/>
      <c r="B7175"/>
      <c r="C7175"/>
      <c r="D7175"/>
      <c r="E7175"/>
      <c r="F7175"/>
      <c r="G7175"/>
      <c r="H7175"/>
      <c r="I7175"/>
      <c r="J7175" s="183"/>
      <c r="K7175"/>
      <c r="L7175" s="184"/>
      <c r="M7175" s="184"/>
      <c r="N7175" s="183"/>
    </row>
    <row r="7176" spans="1:14" x14ac:dyDescent="0.25">
      <c r="A7176"/>
      <c r="B7176"/>
      <c r="C7176"/>
      <c r="D7176"/>
      <c r="E7176"/>
      <c r="F7176"/>
      <c r="G7176"/>
      <c r="H7176"/>
      <c r="I7176"/>
      <c r="J7176" s="183"/>
      <c r="K7176"/>
      <c r="L7176" s="184"/>
      <c r="M7176" s="184"/>
      <c r="N7176" s="183"/>
    </row>
    <row r="7177" spans="1:14" x14ac:dyDescent="0.25">
      <c r="A7177"/>
      <c r="B7177"/>
      <c r="C7177"/>
      <c r="D7177"/>
      <c r="E7177"/>
      <c r="F7177"/>
      <c r="G7177"/>
      <c r="H7177"/>
      <c r="I7177"/>
      <c r="J7177" s="183"/>
      <c r="K7177"/>
      <c r="L7177" s="184"/>
      <c r="M7177" s="184"/>
      <c r="N7177" s="183"/>
    </row>
    <row r="7178" spans="1:14" x14ac:dyDescent="0.25">
      <c r="A7178"/>
      <c r="B7178"/>
      <c r="C7178"/>
      <c r="D7178"/>
      <c r="E7178"/>
      <c r="F7178"/>
      <c r="G7178"/>
      <c r="H7178"/>
      <c r="I7178"/>
      <c r="J7178" s="183"/>
      <c r="K7178"/>
      <c r="L7178" s="184"/>
      <c r="M7178" s="184"/>
      <c r="N7178" s="183"/>
    </row>
    <row r="7179" spans="1:14" x14ac:dyDescent="0.25">
      <c r="A7179"/>
      <c r="B7179"/>
      <c r="C7179"/>
      <c r="D7179"/>
      <c r="E7179"/>
      <c r="F7179"/>
      <c r="G7179"/>
      <c r="H7179"/>
      <c r="I7179"/>
      <c r="J7179" s="183"/>
      <c r="K7179"/>
      <c r="L7179" s="184"/>
      <c r="M7179" s="184"/>
      <c r="N7179" s="183"/>
    </row>
    <row r="7180" spans="1:14" x14ac:dyDescent="0.25">
      <c r="A7180"/>
      <c r="B7180"/>
      <c r="C7180"/>
      <c r="D7180"/>
      <c r="E7180"/>
      <c r="F7180"/>
      <c r="G7180"/>
      <c r="H7180"/>
      <c r="I7180"/>
      <c r="J7180" s="183"/>
      <c r="K7180"/>
      <c r="L7180" s="184"/>
      <c r="M7180" s="184"/>
      <c r="N7180" s="183"/>
    </row>
    <row r="7181" spans="1:14" x14ac:dyDescent="0.25">
      <c r="A7181"/>
      <c r="B7181"/>
      <c r="C7181"/>
      <c r="D7181"/>
      <c r="E7181"/>
      <c r="F7181"/>
      <c r="G7181"/>
      <c r="H7181"/>
      <c r="I7181"/>
      <c r="J7181" s="183"/>
      <c r="K7181"/>
      <c r="L7181" s="184"/>
      <c r="M7181" s="184"/>
      <c r="N7181" s="183"/>
    </row>
    <row r="7182" spans="1:14" x14ac:dyDescent="0.25">
      <c r="A7182"/>
      <c r="B7182"/>
      <c r="C7182"/>
      <c r="D7182"/>
      <c r="E7182"/>
      <c r="F7182"/>
      <c r="G7182"/>
      <c r="H7182"/>
      <c r="I7182"/>
      <c r="J7182" s="183"/>
      <c r="K7182"/>
      <c r="L7182" s="184"/>
      <c r="M7182" s="184"/>
      <c r="N7182" s="183"/>
    </row>
    <row r="7183" spans="1:14" x14ac:dyDescent="0.25">
      <c r="A7183"/>
      <c r="B7183"/>
      <c r="C7183"/>
      <c r="D7183"/>
      <c r="E7183"/>
      <c r="F7183"/>
      <c r="G7183"/>
      <c r="H7183"/>
      <c r="I7183"/>
      <c r="J7183" s="183"/>
      <c r="K7183"/>
      <c r="L7183" s="184"/>
      <c r="M7183" s="184"/>
      <c r="N7183" s="183"/>
    </row>
    <row r="7184" spans="1:14" x14ac:dyDescent="0.25">
      <c r="A7184"/>
      <c r="B7184"/>
      <c r="C7184"/>
      <c r="D7184"/>
      <c r="E7184"/>
      <c r="F7184"/>
      <c r="G7184"/>
      <c r="H7184"/>
      <c r="I7184"/>
      <c r="J7184" s="183"/>
      <c r="K7184"/>
      <c r="L7184" s="184"/>
      <c r="M7184" s="184"/>
      <c r="N7184" s="183"/>
    </row>
    <row r="7185" spans="1:14" x14ac:dyDescent="0.25">
      <c r="A7185"/>
      <c r="B7185"/>
      <c r="C7185"/>
      <c r="D7185"/>
      <c r="E7185"/>
      <c r="F7185"/>
      <c r="G7185"/>
      <c r="H7185"/>
      <c r="I7185"/>
      <c r="J7185" s="183"/>
      <c r="K7185"/>
      <c r="L7185" s="184"/>
      <c r="M7185" s="184"/>
      <c r="N7185" s="183"/>
    </row>
    <row r="7186" spans="1:14" x14ac:dyDescent="0.25">
      <c r="A7186"/>
      <c r="B7186"/>
      <c r="C7186"/>
      <c r="D7186"/>
      <c r="E7186"/>
      <c r="F7186"/>
      <c r="G7186"/>
      <c r="H7186"/>
      <c r="I7186"/>
      <c r="J7186" s="183"/>
      <c r="K7186"/>
      <c r="L7186" s="184"/>
      <c r="M7186" s="184"/>
      <c r="N7186" s="183"/>
    </row>
    <row r="7187" spans="1:14" x14ac:dyDescent="0.25">
      <c r="A7187"/>
      <c r="B7187"/>
      <c r="C7187"/>
      <c r="D7187"/>
      <c r="E7187"/>
      <c r="F7187"/>
      <c r="G7187"/>
      <c r="H7187"/>
      <c r="I7187"/>
      <c r="J7187" s="183"/>
      <c r="K7187"/>
      <c r="L7187" s="184"/>
      <c r="M7187" s="184"/>
      <c r="N7187" s="183"/>
    </row>
    <row r="7188" spans="1:14" x14ac:dyDescent="0.25">
      <c r="A7188"/>
      <c r="B7188"/>
      <c r="C7188"/>
      <c r="D7188"/>
      <c r="E7188"/>
      <c r="F7188"/>
      <c r="G7188"/>
      <c r="H7188"/>
      <c r="I7188"/>
      <c r="J7188" s="183"/>
      <c r="K7188"/>
      <c r="L7188" s="184"/>
      <c r="M7188" s="184"/>
      <c r="N7188" s="183"/>
    </row>
    <row r="7189" spans="1:14" x14ac:dyDescent="0.25">
      <c r="A7189"/>
      <c r="B7189"/>
      <c r="C7189"/>
      <c r="D7189"/>
      <c r="E7189"/>
      <c r="F7189"/>
      <c r="G7189"/>
      <c r="H7189"/>
      <c r="I7189"/>
      <c r="J7189" s="183"/>
      <c r="K7189"/>
      <c r="L7189" s="184"/>
      <c r="M7189" s="184"/>
      <c r="N7189" s="183"/>
    </row>
    <row r="7190" spans="1:14" x14ac:dyDescent="0.25">
      <c r="A7190"/>
      <c r="B7190"/>
      <c r="C7190"/>
      <c r="D7190"/>
      <c r="E7190"/>
      <c r="F7190"/>
      <c r="G7190"/>
      <c r="H7190"/>
      <c r="I7190"/>
      <c r="J7190" s="183"/>
      <c r="K7190"/>
      <c r="L7190" s="184"/>
      <c r="M7190" s="184"/>
      <c r="N7190" s="183"/>
    </row>
    <row r="7191" spans="1:14" x14ac:dyDescent="0.25">
      <c r="A7191"/>
      <c r="B7191"/>
      <c r="C7191"/>
      <c r="D7191"/>
      <c r="E7191"/>
      <c r="F7191"/>
      <c r="G7191"/>
      <c r="H7191"/>
      <c r="I7191"/>
      <c r="J7191" s="183"/>
      <c r="K7191"/>
      <c r="L7191" s="184"/>
      <c r="M7191" s="184"/>
      <c r="N7191" s="183"/>
    </row>
    <row r="7192" spans="1:14" x14ac:dyDescent="0.25">
      <c r="A7192"/>
      <c r="B7192"/>
      <c r="C7192"/>
      <c r="D7192"/>
      <c r="E7192"/>
      <c r="F7192"/>
      <c r="G7192"/>
      <c r="H7192"/>
      <c r="I7192"/>
      <c r="J7192" s="183"/>
      <c r="K7192"/>
      <c r="L7192" s="184"/>
      <c r="M7192" s="184"/>
      <c r="N7192" s="183"/>
    </row>
    <row r="7193" spans="1:14" x14ac:dyDescent="0.25">
      <c r="A7193"/>
      <c r="B7193"/>
      <c r="C7193"/>
      <c r="D7193"/>
      <c r="E7193"/>
      <c r="F7193"/>
      <c r="G7193"/>
      <c r="H7193"/>
      <c r="I7193"/>
      <c r="J7193" s="183"/>
      <c r="K7193"/>
      <c r="L7193" s="184"/>
      <c r="M7193" s="184"/>
      <c r="N7193" s="183"/>
    </row>
    <row r="7194" spans="1:14" x14ac:dyDescent="0.25">
      <c r="A7194"/>
      <c r="B7194"/>
      <c r="C7194"/>
      <c r="D7194"/>
      <c r="E7194"/>
      <c r="F7194"/>
      <c r="G7194"/>
      <c r="H7194"/>
      <c r="I7194"/>
      <c r="J7194" s="183"/>
      <c r="K7194"/>
      <c r="L7194" s="184"/>
      <c r="M7194" s="184"/>
      <c r="N7194" s="183"/>
    </row>
    <row r="7195" spans="1:14" x14ac:dyDescent="0.25">
      <c r="A7195"/>
      <c r="B7195"/>
      <c r="C7195"/>
      <c r="D7195"/>
      <c r="E7195"/>
      <c r="F7195"/>
      <c r="G7195"/>
      <c r="H7195"/>
      <c r="I7195"/>
      <c r="J7195" s="183"/>
      <c r="K7195"/>
      <c r="L7195" s="184"/>
      <c r="M7195" s="184"/>
      <c r="N7195" s="183"/>
    </row>
    <row r="7196" spans="1:14" x14ac:dyDescent="0.25">
      <c r="A7196"/>
      <c r="B7196"/>
      <c r="C7196"/>
      <c r="D7196"/>
      <c r="E7196"/>
      <c r="F7196"/>
      <c r="G7196"/>
      <c r="H7196"/>
      <c r="I7196"/>
      <c r="J7196" s="183"/>
      <c r="K7196"/>
      <c r="L7196" s="184"/>
      <c r="M7196" s="184"/>
      <c r="N7196" s="183"/>
    </row>
    <row r="7197" spans="1:14" x14ac:dyDescent="0.25">
      <c r="A7197"/>
      <c r="B7197"/>
      <c r="C7197"/>
      <c r="D7197"/>
      <c r="E7197"/>
      <c r="F7197"/>
      <c r="G7197"/>
      <c r="H7197"/>
      <c r="I7197"/>
      <c r="J7197" s="183"/>
      <c r="K7197"/>
      <c r="L7197" s="184"/>
      <c r="M7197" s="184"/>
      <c r="N7197" s="183"/>
    </row>
    <row r="7198" spans="1:14" x14ac:dyDescent="0.25">
      <c r="A7198"/>
      <c r="B7198"/>
      <c r="C7198"/>
      <c r="D7198"/>
      <c r="E7198"/>
      <c r="F7198"/>
      <c r="G7198"/>
      <c r="H7198"/>
      <c r="I7198"/>
      <c r="J7198" s="183"/>
      <c r="K7198"/>
      <c r="L7198" s="184"/>
      <c r="M7198" s="184"/>
      <c r="N7198" s="183"/>
    </row>
    <row r="7199" spans="1:14" x14ac:dyDescent="0.25">
      <c r="A7199"/>
      <c r="B7199"/>
      <c r="C7199"/>
      <c r="D7199"/>
      <c r="E7199"/>
      <c r="F7199"/>
      <c r="G7199"/>
      <c r="H7199"/>
      <c r="I7199"/>
      <c r="J7199" s="183"/>
      <c r="K7199"/>
      <c r="L7199" s="184"/>
      <c r="M7199" s="184"/>
      <c r="N7199" s="183"/>
    </row>
    <row r="7200" spans="1:14" x14ac:dyDescent="0.25">
      <c r="A7200"/>
      <c r="B7200"/>
      <c r="C7200"/>
      <c r="D7200"/>
      <c r="E7200"/>
      <c r="F7200"/>
      <c r="G7200"/>
      <c r="H7200"/>
      <c r="I7200"/>
      <c r="J7200" s="183"/>
      <c r="K7200"/>
      <c r="L7200" s="184"/>
      <c r="M7200" s="184"/>
      <c r="N7200" s="183"/>
    </row>
    <row r="7201" spans="1:14" x14ac:dyDescent="0.25">
      <c r="A7201"/>
      <c r="B7201"/>
      <c r="C7201"/>
      <c r="D7201"/>
      <c r="E7201"/>
      <c r="F7201"/>
      <c r="G7201"/>
      <c r="H7201"/>
      <c r="I7201"/>
      <c r="J7201" s="183"/>
      <c r="K7201"/>
      <c r="L7201" s="184"/>
      <c r="M7201" s="184"/>
      <c r="N7201" s="183"/>
    </row>
    <row r="7202" spans="1:14" x14ac:dyDescent="0.25">
      <c r="A7202"/>
      <c r="B7202"/>
      <c r="C7202"/>
      <c r="D7202"/>
      <c r="E7202"/>
      <c r="F7202"/>
      <c r="G7202"/>
      <c r="H7202"/>
      <c r="I7202"/>
      <c r="J7202" s="183"/>
      <c r="K7202"/>
      <c r="L7202" s="184"/>
      <c r="M7202" s="184"/>
      <c r="N7202" s="183"/>
    </row>
    <row r="7203" spans="1:14" x14ac:dyDescent="0.25">
      <c r="A7203"/>
      <c r="B7203"/>
      <c r="C7203"/>
      <c r="D7203"/>
      <c r="E7203"/>
      <c r="F7203"/>
      <c r="G7203"/>
      <c r="H7203"/>
      <c r="I7203"/>
      <c r="J7203" s="183"/>
      <c r="K7203"/>
      <c r="L7203" s="184"/>
      <c r="M7203" s="184"/>
      <c r="N7203" s="183"/>
    </row>
    <row r="7204" spans="1:14" x14ac:dyDescent="0.25">
      <c r="A7204"/>
      <c r="B7204"/>
      <c r="C7204"/>
      <c r="D7204"/>
      <c r="E7204"/>
      <c r="F7204"/>
      <c r="G7204"/>
      <c r="H7204"/>
      <c r="I7204"/>
      <c r="J7204" s="183"/>
      <c r="K7204"/>
      <c r="L7204" s="184"/>
      <c r="M7204" s="184"/>
      <c r="N7204" s="183"/>
    </row>
    <row r="7205" spans="1:14" x14ac:dyDescent="0.25">
      <c r="A7205"/>
      <c r="B7205"/>
      <c r="C7205"/>
      <c r="D7205"/>
      <c r="E7205"/>
      <c r="F7205"/>
      <c r="G7205"/>
      <c r="H7205"/>
      <c r="I7205"/>
      <c r="J7205" s="183"/>
      <c r="K7205"/>
      <c r="L7205" s="184"/>
      <c r="M7205" s="184"/>
      <c r="N7205" s="183"/>
    </row>
    <row r="7206" spans="1:14" x14ac:dyDescent="0.25">
      <c r="A7206"/>
      <c r="B7206"/>
      <c r="C7206"/>
      <c r="D7206"/>
      <c r="E7206"/>
      <c r="F7206"/>
      <c r="G7206"/>
      <c r="H7206"/>
      <c r="I7206"/>
      <c r="J7206" s="183"/>
      <c r="K7206"/>
      <c r="L7206" s="184"/>
      <c r="M7206" s="184"/>
      <c r="N7206" s="183"/>
    </row>
    <row r="7207" spans="1:14" x14ac:dyDescent="0.25">
      <c r="A7207"/>
      <c r="B7207"/>
      <c r="C7207"/>
      <c r="D7207"/>
      <c r="E7207"/>
      <c r="F7207"/>
      <c r="G7207"/>
      <c r="H7207"/>
      <c r="I7207"/>
      <c r="J7207" s="183"/>
      <c r="K7207"/>
      <c r="L7207" s="184"/>
      <c r="M7207" s="184"/>
      <c r="N7207" s="183"/>
    </row>
    <row r="7208" spans="1:14" x14ac:dyDescent="0.25">
      <c r="A7208"/>
      <c r="B7208"/>
      <c r="C7208"/>
      <c r="D7208"/>
      <c r="E7208"/>
      <c r="F7208"/>
      <c r="G7208"/>
      <c r="H7208"/>
      <c r="I7208"/>
      <c r="J7208" s="183"/>
      <c r="K7208"/>
      <c r="L7208" s="184"/>
      <c r="M7208" s="184"/>
      <c r="N7208" s="183"/>
    </row>
    <row r="7209" spans="1:14" x14ac:dyDescent="0.25">
      <c r="A7209"/>
      <c r="B7209"/>
      <c r="C7209"/>
      <c r="D7209"/>
      <c r="E7209"/>
      <c r="F7209"/>
      <c r="G7209"/>
      <c r="H7209"/>
      <c r="I7209"/>
      <c r="J7209" s="183"/>
      <c r="K7209"/>
      <c r="L7209" s="184"/>
      <c r="M7209" s="184"/>
      <c r="N7209" s="183"/>
    </row>
    <row r="7210" spans="1:14" x14ac:dyDescent="0.25">
      <c r="A7210"/>
      <c r="B7210"/>
      <c r="C7210"/>
      <c r="D7210"/>
      <c r="E7210"/>
      <c r="F7210"/>
      <c r="G7210"/>
      <c r="H7210"/>
      <c r="I7210"/>
      <c r="J7210" s="183"/>
      <c r="K7210"/>
      <c r="L7210" s="184"/>
      <c r="M7210" s="184"/>
      <c r="N7210" s="183"/>
    </row>
    <row r="7211" spans="1:14" x14ac:dyDescent="0.25">
      <c r="A7211"/>
      <c r="B7211"/>
      <c r="C7211"/>
      <c r="D7211"/>
      <c r="E7211"/>
      <c r="F7211"/>
      <c r="G7211"/>
      <c r="H7211"/>
      <c r="I7211"/>
      <c r="J7211" s="183"/>
      <c r="K7211"/>
      <c r="L7211" s="184"/>
      <c r="M7211" s="184"/>
      <c r="N7211" s="183"/>
    </row>
    <row r="7212" spans="1:14" x14ac:dyDescent="0.25">
      <c r="A7212"/>
      <c r="B7212"/>
      <c r="C7212"/>
      <c r="D7212"/>
      <c r="E7212"/>
      <c r="F7212"/>
      <c r="G7212"/>
      <c r="H7212"/>
      <c r="I7212"/>
      <c r="J7212" s="183"/>
      <c r="K7212"/>
      <c r="L7212" s="184"/>
      <c r="M7212" s="184"/>
      <c r="N7212" s="183"/>
    </row>
    <row r="7213" spans="1:14" x14ac:dyDescent="0.25">
      <c r="A7213"/>
      <c r="B7213"/>
      <c r="C7213"/>
      <c r="D7213"/>
      <c r="E7213"/>
      <c r="F7213"/>
      <c r="G7213"/>
      <c r="H7213"/>
      <c r="I7213"/>
      <c r="J7213" s="183"/>
      <c r="K7213"/>
      <c r="L7213" s="184"/>
      <c r="M7213" s="184"/>
      <c r="N7213" s="183"/>
    </row>
    <row r="7214" spans="1:14" x14ac:dyDescent="0.25">
      <c r="A7214"/>
      <c r="B7214"/>
      <c r="C7214"/>
      <c r="D7214"/>
      <c r="E7214"/>
      <c r="F7214"/>
      <c r="G7214"/>
      <c r="H7214"/>
      <c r="I7214"/>
      <c r="J7214" s="183"/>
      <c r="K7214"/>
      <c r="L7214" s="184"/>
      <c r="M7214" s="184"/>
      <c r="N7214" s="183"/>
    </row>
    <row r="7215" spans="1:14" x14ac:dyDescent="0.25">
      <c r="A7215"/>
      <c r="B7215"/>
      <c r="C7215"/>
      <c r="D7215"/>
      <c r="E7215"/>
      <c r="F7215"/>
      <c r="G7215"/>
      <c r="H7215"/>
      <c r="I7215"/>
      <c r="J7215" s="183"/>
      <c r="K7215"/>
      <c r="L7215" s="184"/>
      <c r="M7215" s="184"/>
      <c r="N7215" s="183"/>
    </row>
    <row r="7216" spans="1:14" x14ac:dyDescent="0.25">
      <c r="A7216"/>
      <c r="B7216"/>
      <c r="C7216"/>
      <c r="D7216"/>
      <c r="E7216"/>
      <c r="F7216"/>
      <c r="G7216"/>
      <c r="H7216"/>
      <c r="I7216"/>
      <c r="J7216" s="183"/>
      <c r="K7216"/>
      <c r="L7216" s="184"/>
      <c r="M7216" s="184"/>
      <c r="N7216" s="183"/>
    </row>
    <row r="7217" spans="1:14" x14ac:dyDescent="0.25">
      <c r="A7217"/>
      <c r="B7217"/>
      <c r="C7217"/>
      <c r="D7217"/>
      <c r="E7217"/>
      <c r="F7217"/>
      <c r="G7217"/>
      <c r="H7217"/>
      <c r="I7217"/>
      <c r="J7217" s="183"/>
      <c r="K7217"/>
      <c r="L7217" s="184"/>
      <c r="M7217" s="184"/>
      <c r="N7217" s="183"/>
    </row>
    <row r="7218" spans="1:14" x14ac:dyDescent="0.25">
      <c r="A7218"/>
      <c r="B7218"/>
      <c r="C7218"/>
      <c r="D7218"/>
      <c r="E7218"/>
      <c r="F7218"/>
      <c r="G7218"/>
      <c r="H7218"/>
      <c r="I7218"/>
      <c r="J7218" s="183"/>
      <c r="K7218"/>
      <c r="L7218" s="184"/>
      <c r="M7218" s="184"/>
      <c r="N7218" s="183"/>
    </row>
    <row r="7219" spans="1:14" x14ac:dyDescent="0.25">
      <c r="A7219"/>
      <c r="B7219"/>
      <c r="C7219"/>
      <c r="D7219"/>
      <c r="E7219"/>
      <c r="F7219"/>
      <c r="G7219"/>
      <c r="H7219"/>
      <c r="I7219"/>
      <c r="J7219" s="183"/>
      <c r="K7219"/>
      <c r="L7219" s="184"/>
      <c r="M7219" s="184"/>
      <c r="N7219" s="183"/>
    </row>
    <row r="7220" spans="1:14" x14ac:dyDescent="0.25">
      <c r="A7220"/>
      <c r="B7220"/>
      <c r="C7220"/>
      <c r="D7220"/>
      <c r="E7220"/>
      <c r="F7220"/>
      <c r="G7220"/>
      <c r="H7220"/>
      <c r="I7220"/>
      <c r="J7220" s="183"/>
      <c r="K7220"/>
      <c r="L7220" s="184"/>
      <c r="M7220" s="184"/>
      <c r="N7220" s="183"/>
    </row>
    <row r="7221" spans="1:14" x14ac:dyDescent="0.25">
      <c r="A7221"/>
      <c r="B7221"/>
      <c r="C7221"/>
      <c r="D7221"/>
      <c r="E7221"/>
      <c r="F7221"/>
      <c r="G7221"/>
      <c r="H7221"/>
      <c r="I7221"/>
      <c r="J7221" s="183"/>
      <c r="K7221"/>
      <c r="L7221" s="184"/>
      <c r="M7221" s="184"/>
      <c r="N7221" s="183"/>
    </row>
    <row r="7222" spans="1:14" x14ac:dyDescent="0.25">
      <c r="A7222"/>
      <c r="B7222"/>
      <c r="C7222"/>
      <c r="D7222"/>
      <c r="E7222"/>
      <c r="F7222"/>
      <c r="G7222"/>
      <c r="H7222"/>
      <c r="I7222"/>
      <c r="J7222" s="183"/>
      <c r="K7222"/>
      <c r="L7222" s="184"/>
      <c r="M7222" s="184"/>
      <c r="N7222" s="183"/>
    </row>
    <row r="7223" spans="1:14" x14ac:dyDescent="0.25">
      <c r="A7223"/>
      <c r="B7223"/>
      <c r="C7223"/>
      <c r="D7223"/>
      <c r="E7223"/>
      <c r="F7223"/>
      <c r="G7223"/>
      <c r="H7223"/>
      <c r="I7223"/>
      <c r="J7223" s="183"/>
      <c r="K7223"/>
      <c r="L7223" s="184"/>
      <c r="M7223" s="184"/>
      <c r="N7223" s="183"/>
    </row>
    <row r="7224" spans="1:14" x14ac:dyDescent="0.25">
      <c r="A7224"/>
      <c r="B7224"/>
      <c r="C7224"/>
      <c r="D7224"/>
      <c r="E7224"/>
      <c r="F7224"/>
      <c r="G7224"/>
      <c r="H7224"/>
      <c r="I7224"/>
      <c r="J7224" s="183"/>
      <c r="K7224"/>
      <c r="L7224" s="184"/>
      <c r="M7224" s="184"/>
      <c r="N7224" s="183"/>
    </row>
    <row r="7225" spans="1:14" x14ac:dyDescent="0.25">
      <c r="A7225"/>
      <c r="B7225"/>
      <c r="C7225"/>
      <c r="D7225"/>
      <c r="E7225"/>
      <c r="F7225"/>
      <c r="G7225"/>
      <c r="H7225"/>
      <c r="I7225"/>
      <c r="J7225" s="183"/>
      <c r="K7225"/>
      <c r="L7225" s="184"/>
      <c r="M7225" s="184"/>
      <c r="N7225" s="183"/>
    </row>
    <row r="7226" spans="1:14" x14ac:dyDescent="0.25">
      <c r="A7226"/>
      <c r="B7226"/>
      <c r="C7226"/>
      <c r="D7226"/>
      <c r="E7226"/>
      <c r="F7226"/>
      <c r="G7226"/>
      <c r="H7226"/>
      <c r="I7226"/>
      <c r="J7226" s="183"/>
      <c r="K7226"/>
      <c r="L7226" s="184"/>
      <c r="M7226" s="184"/>
      <c r="N7226" s="183"/>
    </row>
    <row r="7227" spans="1:14" x14ac:dyDescent="0.25">
      <c r="A7227"/>
      <c r="B7227"/>
      <c r="C7227"/>
      <c r="D7227"/>
      <c r="E7227"/>
      <c r="F7227"/>
      <c r="G7227"/>
      <c r="H7227"/>
      <c r="I7227"/>
      <c r="J7227" s="183"/>
      <c r="K7227"/>
      <c r="L7227" s="184"/>
      <c r="M7227" s="184"/>
      <c r="N7227" s="183"/>
    </row>
    <row r="7228" spans="1:14" x14ac:dyDescent="0.25">
      <c r="A7228"/>
      <c r="B7228"/>
      <c r="C7228"/>
      <c r="D7228"/>
      <c r="E7228"/>
      <c r="F7228"/>
      <c r="G7228"/>
      <c r="H7228"/>
      <c r="I7228"/>
      <c r="J7228" s="183"/>
      <c r="K7228"/>
      <c r="L7228" s="184"/>
      <c r="M7228" s="184"/>
      <c r="N7228" s="183"/>
    </row>
    <row r="7229" spans="1:14" x14ac:dyDescent="0.25">
      <c r="A7229"/>
      <c r="B7229"/>
      <c r="C7229"/>
      <c r="D7229"/>
      <c r="E7229"/>
      <c r="F7229"/>
      <c r="G7229"/>
      <c r="H7229"/>
      <c r="I7229"/>
      <c r="J7229" s="183"/>
      <c r="K7229"/>
      <c r="L7229" s="184"/>
      <c r="M7229" s="184"/>
      <c r="N7229" s="183"/>
    </row>
    <row r="7230" spans="1:14" x14ac:dyDescent="0.25">
      <c r="A7230"/>
      <c r="B7230"/>
      <c r="C7230"/>
      <c r="D7230"/>
      <c r="E7230"/>
      <c r="F7230"/>
      <c r="G7230"/>
      <c r="H7230"/>
      <c r="I7230"/>
      <c r="J7230" s="183"/>
      <c r="K7230"/>
      <c r="L7230" s="184"/>
      <c r="M7230" s="184"/>
      <c r="N7230" s="183"/>
    </row>
    <row r="7231" spans="1:14" x14ac:dyDescent="0.25">
      <c r="A7231"/>
      <c r="B7231"/>
      <c r="C7231"/>
      <c r="D7231"/>
      <c r="E7231"/>
      <c r="F7231"/>
      <c r="G7231"/>
      <c r="H7231"/>
      <c r="I7231"/>
      <c r="J7231" s="183"/>
      <c r="K7231"/>
      <c r="L7231" s="184"/>
      <c r="M7231" s="184"/>
      <c r="N7231" s="183"/>
    </row>
    <row r="7232" spans="1:14" x14ac:dyDescent="0.25">
      <c r="A7232"/>
      <c r="B7232"/>
      <c r="C7232"/>
      <c r="D7232"/>
      <c r="E7232"/>
      <c r="F7232"/>
      <c r="G7232"/>
      <c r="H7232"/>
      <c r="I7232"/>
      <c r="J7232" s="183"/>
      <c r="K7232"/>
      <c r="L7232" s="184"/>
      <c r="M7232" s="184"/>
      <c r="N7232" s="183"/>
    </row>
    <row r="7233" spans="1:14" x14ac:dyDescent="0.25">
      <c r="A7233"/>
      <c r="B7233"/>
      <c r="C7233"/>
      <c r="D7233"/>
      <c r="E7233"/>
      <c r="F7233"/>
      <c r="G7233"/>
      <c r="H7233"/>
      <c r="I7233"/>
      <c r="J7233" s="183"/>
      <c r="K7233"/>
      <c r="L7233" s="184"/>
      <c r="M7233" s="184"/>
      <c r="N7233" s="183"/>
    </row>
    <row r="7234" spans="1:14" x14ac:dyDescent="0.25">
      <c r="A7234"/>
      <c r="B7234"/>
      <c r="C7234"/>
      <c r="D7234"/>
      <c r="E7234"/>
      <c r="F7234"/>
      <c r="G7234"/>
      <c r="H7234"/>
      <c r="I7234"/>
      <c r="J7234" s="183"/>
      <c r="K7234"/>
      <c r="L7234" s="184"/>
      <c r="M7234" s="184"/>
      <c r="N7234" s="183"/>
    </row>
    <row r="7235" spans="1:14" x14ac:dyDescent="0.25">
      <c r="A7235"/>
      <c r="B7235"/>
      <c r="C7235"/>
      <c r="D7235"/>
      <c r="E7235"/>
      <c r="F7235"/>
      <c r="G7235"/>
      <c r="H7235"/>
      <c r="I7235"/>
      <c r="J7235" s="183"/>
      <c r="K7235"/>
      <c r="L7235" s="184"/>
      <c r="M7235" s="184"/>
      <c r="N7235" s="183"/>
    </row>
    <row r="7236" spans="1:14" x14ac:dyDescent="0.25">
      <c r="A7236"/>
      <c r="B7236"/>
      <c r="C7236"/>
      <c r="D7236"/>
      <c r="E7236"/>
      <c r="F7236"/>
      <c r="G7236"/>
      <c r="H7236"/>
      <c r="I7236"/>
      <c r="J7236" s="183"/>
      <c r="K7236"/>
      <c r="L7236" s="184"/>
      <c r="M7236" s="184"/>
      <c r="N7236" s="183"/>
    </row>
    <row r="7237" spans="1:14" x14ac:dyDescent="0.25">
      <c r="A7237"/>
      <c r="B7237"/>
      <c r="C7237"/>
      <c r="D7237"/>
      <c r="E7237"/>
      <c r="F7237"/>
      <c r="G7237"/>
      <c r="H7237"/>
      <c r="I7237"/>
      <c r="J7237" s="183"/>
      <c r="K7237"/>
      <c r="L7237" s="184"/>
      <c r="M7237" s="184"/>
      <c r="N7237" s="183"/>
    </row>
    <row r="7238" spans="1:14" x14ac:dyDescent="0.25">
      <c r="A7238"/>
      <c r="B7238"/>
      <c r="C7238"/>
      <c r="D7238"/>
      <c r="E7238"/>
      <c r="F7238"/>
      <c r="G7238"/>
      <c r="H7238"/>
      <c r="I7238"/>
      <c r="J7238" s="183"/>
      <c r="K7238"/>
      <c r="L7238" s="184"/>
      <c r="M7238" s="184"/>
      <c r="N7238" s="183"/>
    </row>
    <row r="7239" spans="1:14" x14ac:dyDescent="0.25">
      <c r="A7239"/>
      <c r="B7239"/>
      <c r="C7239"/>
      <c r="D7239"/>
      <c r="E7239"/>
      <c r="F7239"/>
      <c r="G7239"/>
      <c r="H7239"/>
      <c r="I7239"/>
      <c r="J7239" s="183"/>
      <c r="K7239"/>
      <c r="L7239" s="184"/>
      <c r="M7239" s="184"/>
      <c r="N7239" s="183"/>
    </row>
    <row r="7240" spans="1:14" x14ac:dyDescent="0.25">
      <c r="A7240"/>
      <c r="B7240"/>
      <c r="C7240"/>
      <c r="D7240"/>
      <c r="E7240"/>
      <c r="F7240"/>
      <c r="G7240"/>
      <c r="H7240"/>
      <c r="I7240"/>
      <c r="J7240" s="183"/>
      <c r="K7240"/>
      <c r="L7240" s="184"/>
      <c r="M7240" s="184"/>
      <c r="N7240" s="183"/>
    </row>
    <row r="7241" spans="1:14" x14ac:dyDescent="0.25">
      <c r="A7241"/>
      <c r="B7241"/>
      <c r="C7241"/>
      <c r="D7241"/>
      <c r="E7241"/>
      <c r="F7241"/>
      <c r="G7241"/>
      <c r="H7241"/>
      <c r="I7241"/>
      <c r="J7241" s="183"/>
      <c r="K7241"/>
      <c r="L7241" s="184"/>
      <c r="M7241" s="184"/>
      <c r="N7241" s="183"/>
    </row>
    <row r="7242" spans="1:14" x14ac:dyDescent="0.25">
      <c r="A7242"/>
      <c r="B7242"/>
      <c r="C7242"/>
      <c r="D7242"/>
      <c r="E7242"/>
      <c r="F7242"/>
      <c r="G7242"/>
      <c r="H7242"/>
      <c r="I7242"/>
      <c r="J7242" s="183"/>
      <c r="K7242"/>
      <c r="L7242" s="184"/>
      <c r="M7242" s="184"/>
      <c r="N7242" s="183"/>
    </row>
    <row r="7243" spans="1:14" x14ac:dyDescent="0.25">
      <c r="A7243"/>
      <c r="B7243"/>
      <c r="C7243"/>
      <c r="D7243"/>
      <c r="E7243"/>
      <c r="F7243"/>
      <c r="G7243"/>
      <c r="H7243"/>
      <c r="I7243"/>
      <c r="J7243" s="183"/>
      <c r="K7243"/>
      <c r="L7243" s="184"/>
      <c r="M7243" s="184"/>
      <c r="N7243" s="183"/>
    </row>
    <row r="7244" spans="1:14" x14ac:dyDescent="0.25">
      <c r="A7244"/>
      <c r="B7244"/>
      <c r="C7244"/>
      <c r="D7244"/>
      <c r="E7244"/>
      <c r="F7244"/>
      <c r="G7244"/>
      <c r="H7244"/>
      <c r="I7244"/>
      <c r="J7244" s="183"/>
      <c r="K7244"/>
      <c r="L7244" s="184"/>
      <c r="M7244" s="184"/>
      <c r="N7244" s="183"/>
    </row>
    <row r="7245" spans="1:14" x14ac:dyDescent="0.25">
      <c r="A7245"/>
      <c r="B7245"/>
      <c r="C7245"/>
      <c r="D7245"/>
      <c r="E7245"/>
      <c r="F7245"/>
      <c r="G7245"/>
      <c r="H7245"/>
      <c r="I7245"/>
      <c r="J7245" s="183"/>
      <c r="K7245"/>
      <c r="L7245" s="184"/>
      <c r="M7245" s="184"/>
      <c r="N7245" s="183"/>
    </row>
    <row r="7246" spans="1:14" x14ac:dyDescent="0.25">
      <c r="A7246"/>
      <c r="B7246"/>
      <c r="C7246"/>
      <c r="D7246"/>
      <c r="E7246"/>
      <c r="F7246"/>
      <c r="G7246"/>
      <c r="H7246"/>
      <c r="I7246"/>
      <c r="J7246" s="183"/>
      <c r="K7246"/>
      <c r="L7246" s="184"/>
      <c r="M7246" s="184"/>
      <c r="N7246" s="183"/>
    </row>
    <row r="7247" spans="1:14" x14ac:dyDescent="0.25">
      <c r="A7247"/>
      <c r="B7247"/>
      <c r="C7247"/>
      <c r="D7247"/>
      <c r="E7247"/>
      <c r="F7247"/>
      <c r="G7247"/>
      <c r="H7247"/>
      <c r="I7247"/>
      <c r="J7247" s="183"/>
      <c r="K7247"/>
      <c r="L7247" s="184"/>
      <c r="M7247" s="184"/>
      <c r="N7247" s="183"/>
    </row>
    <row r="7248" spans="1:14" x14ac:dyDescent="0.25">
      <c r="A7248"/>
      <c r="B7248"/>
      <c r="C7248"/>
      <c r="D7248"/>
      <c r="E7248"/>
      <c r="F7248"/>
      <c r="G7248"/>
      <c r="H7248"/>
      <c r="I7248"/>
      <c r="J7248" s="183"/>
      <c r="K7248"/>
      <c r="L7248" s="184"/>
      <c r="M7248" s="184"/>
      <c r="N7248" s="183"/>
    </row>
    <row r="7249" spans="1:14" x14ac:dyDescent="0.25">
      <c r="A7249"/>
      <c r="B7249"/>
      <c r="C7249"/>
      <c r="D7249"/>
      <c r="E7249"/>
      <c r="F7249"/>
      <c r="G7249"/>
      <c r="H7249"/>
      <c r="I7249"/>
      <c r="J7249" s="183"/>
      <c r="K7249"/>
      <c r="L7249" s="184"/>
      <c r="M7249" s="184"/>
      <c r="N7249" s="183"/>
    </row>
    <row r="7250" spans="1:14" x14ac:dyDescent="0.25">
      <c r="A7250"/>
      <c r="B7250"/>
      <c r="C7250"/>
      <c r="D7250"/>
      <c r="E7250"/>
      <c r="F7250"/>
      <c r="G7250"/>
      <c r="H7250"/>
      <c r="I7250"/>
      <c r="J7250" s="183"/>
      <c r="K7250"/>
      <c r="L7250" s="184"/>
      <c r="M7250" s="184"/>
      <c r="N7250" s="183"/>
    </row>
    <row r="7251" spans="1:14" x14ac:dyDescent="0.25">
      <c r="A7251"/>
      <c r="B7251"/>
      <c r="C7251"/>
      <c r="D7251"/>
      <c r="E7251"/>
      <c r="F7251"/>
      <c r="G7251"/>
      <c r="H7251"/>
      <c r="I7251"/>
      <c r="J7251" s="183"/>
      <c r="K7251"/>
      <c r="L7251" s="184"/>
      <c r="M7251" s="184"/>
      <c r="N7251" s="183"/>
    </row>
    <row r="7252" spans="1:14" x14ac:dyDescent="0.25">
      <c r="A7252"/>
      <c r="B7252"/>
      <c r="C7252"/>
      <c r="D7252"/>
      <c r="E7252"/>
      <c r="F7252"/>
      <c r="G7252"/>
      <c r="H7252"/>
      <c r="I7252"/>
      <c r="J7252" s="183"/>
      <c r="K7252"/>
      <c r="L7252" s="184"/>
      <c r="M7252" s="184"/>
      <c r="N7252" s="183"/>
    </row>
    <row r="7253" spans="1:14" x14ac:dyDescent="0.25">
      <c r="A7253"/>
      <c r="B7253"/>
      <c r="C7253"/>
      <c r="D7253"/>
      <c r="E7253"/>
      <c r="F7253"/>
      <c r="G7253"/>
      <c r="H7253"/>
      <c r="I7253"/>
      <c r="J7253" s="183"/>
      <c r="K7253"/>
      <c r="L7253" s="184"/>
      <c r="M7253" s="184"/>
      <c r="N7253" s="183"/>
    </row>
    <row r="7254" spans="1:14" x14ac:dyDescent="0.25">
      <c r="A7254"/>
      <c r="B7254"/>
      <c r="C7254"/>
      <c r="D7254"/>
      <c r="E7254"/>
      <c r="F7254"/>
      <c r="G7254"/>
      <c r="H7254"/>
      <c r="I7254"/>
      <c r="J7254" s="183"/>
      <c r="K7254"/>
      <c r="L7254" s="184"/>
      <c r="M7254" s="184"/>
      <c r="N7254" s="183"/>
    </row>
    <row r="7255" spans="1:14" x14ac:dyDescent="0.25">
      <c r="A7255"/>
      <c r="B7255"/>
      <c r="C7255"/>
      <c r="D7255"/>
      <c r="E7255"/>
      <c r="F7255"/>
      <c r="G7255"/>
      <c r="H7255"/>
      <c r="I7255"/>
      <c r="J7255" s="183"/>
      <c r="K7255"/>
      <c r="L7255" s="184"/>
      <c r="M7255" s="184"/>
      <c r="N7255" s="183"/>
    </row>
    <row r="7256" spans="1:14" x14ac:dyDescent="0.25">
      <c r="A7256"/>
      <c r="B7256"/>
      <c r="C7256"/>
      <c r="D7256"/>
      <c r="E7256"/>
      <c r="F7256"/>
      <c r="G7256"/>
      <c r="H7256"/>
      <c r="I7256"/>
      <c r="J7256" s="183"/>
      <c r="K7256"/>
      <c r="L7256" s="184"/>
      <c r="M7256" s="184"/>
      <c r="N7256" s="183"/>
    </row>
    <row r="7257" spans="1:14" x14ac:dyDescent="0.25">
      <c r="A7257"/>
      <c r="B7257"/>
      <c r="C7257"/>
      <c r="D7257"/>
      <c r="E7257"/>
      <c r="F7257"/>
      <c r="G7257"/>
      <c r="H7257"/>
      <c r="I7257"/>
      <c r="J7257" s="183"/>
      <c r="K7257"/>
      <c r="L7257" s="184"/>
      <c r="M7257" s="184"/>
      <c r="N7257" s="183"/>
    </row>
    <row r="7258" spans="1:14" x14ac:dyDescent="0.25">
      <c r="A7258"/>
      <c r="B7258"/>
      <c r="C7258"/>
      <c r="D7258"/>
      <c r="E7258"/>
      <c r="F7258"/>
      <c r="G7258"/>
      <c r="H7258"/>
      <c r="I7258"/>
      <c r="J7258" s="183"/>
      <c r="K7258"/>
      <c r="L7258" s="184"/>
      <c r="M7258" s="184"/>
      <c r="N7258" s="183"/>
    </row>
    <row r="7259" spans="1:14" x14ac:dyDescent="0.25">
      <c r="A7259"/>
      <c r="B7259"/>
      <c r="C7259"/>
      <c r="D7259"/>
      <c r="E7259"/>
      <c r="F7259"/>
      <c r="G7259"/>
      <c r="H7259"/>
      <c r="I7259"/>
      <c r="J7259" s="183"/>
      <c r="K7259"/>
      <c r="L7259" s="184"/>
      <c r="M7259" s="184"/>
      <c r="N7259" s="183"/>
    </row>
    <row r="7260" spans="1:14" x14ac:dyDescent="0.25">
      <c r="A7260"/>
      <c r="B7260"/>
      <c r="C7260"/>
      <c r="D7260"/>
      <c r="E7260"/>
      <c r="F7260"/>
      <c r="G7260"/>
      <c r="H7260"/>
      <c r="I7260"/>
      <c r="J7260" s="183"/>
      <c r="K7260"/>
      <c r="L7260" s="184"/>
      <c r="M7260" s="184"/>
      <c r="N7260" s="183"/>
    </row>
    <row r="7261" spans="1:14" x14ac:dyDescent="0.25">
      <c r="A7261"/>
      <c r="B7261"/>
      <c r="C7261"/>
      <c r="D7261"/>
      <c r="E7261"/>
      <c r="F7261"/>
      <c r="G7261"/>
      <c r="H7261"/>
      <c r="I7261"/>
      <c r="J7261" s="183"/>
      <c r="K7261"/>
      <c r="L7261" s="184"/>
      <c r="M7261" s="184"/>
      <c r="N7261" s="183"/>
    </row>
    <row r="7262" spans="1:14" x14ac:dyDescent="0.25">
      <c r="A7262"/>
      <c r="B7262"/>
      <c r="C7262"/>
      <c r="D7262"/>
      <c r="E7262"/>
      <c r="F7262"/>
      <c r="G7262"/>
      <c r="H7262"/>
      <c r="I7262"/>
      <c r="J7262" s="183"/>
      <c r="K7262"/>
      <c r="L7262" s="184"/>
      <c r="M7262" s="184"/>
      <c r="N7262" s="183"/>
    </row>
    <row r="7263" spans="1:14" x14ac:dyDescent="0.25">
      <c r="A7263"/>
      <c r="B7263"/>
      <c r="C7263"/>
      <c r="D7263"/>
      <c r="E7263"/>
      <c r="F7263"/>
      <c r="G7263"/>
      <c r="H7263"/>
      <c r="I7263"/>
      <c r="J7263" s="183"/>
      <c r="K7263"/>
      <c r="L7263" s="184"/>
      <c r="M7263" s="184"/>
      <c r="N7263" s="183"/>
    </row>
    <row r="7264" spans="1:14" x14ac:dyDescent="0.25">
      <c r="A7264"/>
      <c r="B7264"/>
      <c r="C7264"/>
      <c r="D7264"/>
      <c r="E7264"/>
      <c r="F7264"/>
      <c r="G7264"/>
      <c r="H7264"/>
      <c r="I7264"/>
      <c r="J7264" s="183"/>
      <c r="K7264"/>
      <c r="L7264" s="184"/>
      <c r="M7264" s="184"/>
      <c r="N7264" s="183"/>
    </row>
    <row r="7265" spans="1:14" x14ac:dyDescent="0.25">
      <c r="A7265"/>
      <c r="B7265"/>
      <c r="C7265"/>
      <c r="D7265"/>
      <c r="E7265"/>
      <c r="F7265"/>
      <c r="G7265"/>
      <c r="H7265"/>
      <c r="I7265"/>
      <c r="J7265" s="183"/>
      <c r="K7265"/>
      <c r="L7265" s="184"/>
      <c r="M7265" s="184"/>
      <c r="N7265" s="183"/>
    </row>
    <row r="7266" spans="1:14" x14ac:dyDescent="0.25">
      <c r="A7266"/>
      <c r="B7266"/>
      <c r="C7266"/>
      <c r="D7266"/>
      <c r="E7266"/>
      <c r="F7266"/>
      <c r="G7266"/>
      <c r="H7266"/>
      <c r="I7266"/>
      <c r="J7266" s="183"/>
      <c r="K7266"/>
      <c r="L7266" s="184"/>
      <c r="M7266" s="184"/>
      <c r="N7266" s="183"/>
    </row>
    <row r="7267" spans="1:14" x14ac:dyDescent="0.25">
      <c r="A7267"/>
      <c r="B7267"/>
      <c r="C7267"/>
      <c r="D7267"/>
      <c r="E7267"/>
      <c r="F7267"/>
      <c r="G7267"/>
      <c r="H7267"/>
      <c r="I7267"/>
      <c r="J7267" s="183"/>
      <c r="K7267"/>
      <c r="L7267" s="184"/>
      <c r="M7267" s="184"/>
      <c r="N7267" s="183"/>
    </row>
    <row r="7268" spans="1:14" x14ac:dyDescent="0.25">
      <c r="A7268"/>
      <c r="B7268"/>
      <c r="C7268"/>
      <c r="D7268"/>
      <c r="E7268"/>
      <c r="F7268"/>
      <c r="G7268"/>
      <c r="H7268"/>
      <c r="I7268"/>
      <c r="J7268" s="183"/>
      <c r="K7268"/>
      <c r="L7268" s="184"/>
      <c r="M7268" s="184"/>
      <c r="N7268" s="183"/>
    </row>
    <row r="7269" spans="1:14" x14ac:dyDescent="0.25">
      <c r="A7269"/>
      <c r="B7269"/>
      <c r="C7269"/>
      <c r="D7269"/>
      <c r="E7269"/>
      <c r="F7269"/>
      <c r="G7269"/>
      <c r="H7269"/>
      <c r="I7269"/>
      <c r="J7269" s="183"/>
      <c r="K7269"/>
      <c r="L7269" s="184"/>
      <c r="M7269" s="184"/>
      <c r="N7269" s="183"/>
    </row>
    <row r="7270" spans="1:14" x14ac:dyDescent="0.25">
      <c r="A7270"/>
      <c r="B7270"/>
      <c r="C7270"/>
      <c r="D7270"/>
      <c r="E7270"/>
      <c r="F7270"/>
      <c r="G7270"/>
      <c r="H7270"/>
      <c r="I7270"/>
      <c r="J7270" s="183"/>
      <c r="K7270"/>
      <c r="L7270" s="184"/>
      <c r="M7270" s="184"/>
      <c r="N7270" s="183"/>
    </row>
    <row r="7271" spans="1:14" x14ac:dyDescent="0.25">
      <c r="A7271"/>
      <c r="B7271"/>
      <c r="C7271"/>
      <c r="D7271"/>
      <c r="E7271"/>
      <c r="F7271"/>
      <c r="G7271"/>
      <c r="H7271"/>
      <c r="I7271"/>
      <c r="J7271" s="183"/>
      <c r="K7271"/>
      <c r="L7271" s="184"/>
      <c r="M7271" s="184"/>
      <c r="N7271" s="183"/>
    </row>
    <row r="7272" spans="1:14" x14ac:dyDescent="0.25">
      <c r="A7272"/>
      <c r="B7272"/>
      <c r="C7272"/>
      <c r="D7272"/>
      <c r="E7272"/>
      <c r="F7272"/>
      <c r="G7272"/>
      <c r="H7272"/>
      <c r="I7272"/>
      <c r="J7272" s="183"/>
      <c r="K7272"/>
      <c r="L7272" s="184"/>
      <c r="M7272" s="184"/>
      <c r="N7272" s="183"/>
    </row>
    <row r="7273" spans="1:14" x14ac:dyDescent="0.25">
      <c r="A7273"/>
      <c r="B7273"/>
      <c r="C7273"/>
      <c r="D7273"/>
      <c r="E7273"/>
      <c r="F7273"/>
      <c r="G7273"/>
      <c r="H7273"/>
      <c r="I7273"/>
      <c r="J7273" s="183"/>
      <c r="K7273"/>
      <c r="L7273" s="184"/>
      <c r="M7273" s="184"/>
      <c r="N7273" s="183"/>
    </row>
    <row r="7274" spans="1:14" x14ac:dyDescent="0.25">
      <c r="A7274"/>
      <c r="B7274"/>
      <c r="C7274"/>
      <c r="D7274"/>
      <c r="E7274"/>
      <c r="F7274"/>
      <c r="G7274"/>
      <c r="H7274"/>
      <c r="I7274"/>
      <c r="J7274" s="183"/>
      <c r="K7274"/>
      <c r="L7274" s="184"/>
      <c r="M7274" s="184"/>
      <c r="N7274" s="183"/>
    </row>
    <row r="7275" spans="1:14" x14ac:dyDescent="0.25">
      <c r="A7275"/>
      <c r="B7275"/>
      <c r="C7275"/>
      <c r="D7275"/>
      <c r="E7275"/>
      <c r="F7275"/>
      <c r="G7275"/>
      <c r="H7275"/>
      <c r="I7275"/>
      <c r="J7275" s="183"/>
      <c r="K7275"/>
      <c r="L7275" s="184"/>
      <c r="M7275" s="184"/>
      <c r="N7275" s="183"/>
    </row>
    <row r="7276" spans="1:14" x14ac:dyDescent="0.25">
      <c r="A7276"/>
      <c r="B7276"/>
      <c r="C7276"/>
      <c r="D7276"/>
      <c r="E7276"/>
      <c r="F7276"/>
      <c r="G7276"/>
      <c r="H7276"/>
      <c r="I7276"/>
      <c r="J7276" s="183"/>
      <c r="K7276"/>
      <c r="L7276" s="184"/>
      <c r="M7276" s="184"/>
      <c r="N7276" s="183"/>
    </row>
    <row r="7277" spans="1:14" x14ac:dyDescent="0.25">
      <c r="A7277"/>
      <c r="B7277"/>
      <c r="C7277"/>
      <c r="D7277"/>
      <c r="E7277"/>
      <c r="F7277"/>
      <c r="G7277"/>
      <c r="H7277"/>
      <c r="I7277"/>
      <c r="J7277" s="183"/>
      <c r="K7277"/>
      <c r="L7277" s="184"/>
      <c r="M7277" s="184"/>
      <c r="N7277" s="183"/>
    </row>
    <row r="7278" spans="1:14" x14ac:dyDescent="0.25">
      <c r="A7278"/>
      <c r="B7278"/>
      <c r="C7278"/>
      <c r="D7278"/>
      <c r="E7278"/>
      <c r="F7278"/>
      <c r="G7278"/>
      <c r="H7278"/>
      <c r="I7278"/>
      <c r="J7278" s="183"/>
      <c r="K7278"/>
      <c r="L7278" s="184"/>
      <c r="M7278" s="184"/>
      <c r="N7278" s="183"/>
    </row>
    <row r="7279" spans="1:14" x14ac:dyDescent="0.25">
      <c r="A7279"/>
      <c r="B7279"/>
      <c r="C7279"/>
      <c r="D7279"/>
      <c r="E7279"/>
      <c r="F7279"/>
      <c r="G7279"/>
      <c r="H7279"/>
      <c r="I7279"/>
      <c r="J7279" s="183"/>
      <c r="K7279"/>
      <c r="L7279" s="184"/>
      <c r="M7279" s="184"/>
      <c r="N7279" s="183"/>
    </row>
    <row r="7280" spans="1:14" x14ac:dyDescent="0.25">
      <c r="A7280"/>
      <c r="B7280"/>
      <c r="C7280"/>
      <c r="D7280"/>
      <c r="E7280"/>
      <c r="F7280"/>
      <c r="G7280"/>
      <c r="H7280"/>
      <c r="I7280"/>
      <c r="J7280" s="183"/>
      <c r="K7280"/>
      <c r="L7280" s="184"/>
      <c r="M7280" s="184"/>
      <c r="N7280" s="183"/>
    </row>
    <row r="7281" spans="1:14" x14ac:dyDescent="0.25">
      <c r="A7281"/>
      <c r="B7281"/>
      <c r="C7281"/>
      <c r="D7281"/>
      <c r="E7281"/>
      <c r="F7281"/>
      <c r="G7281"/>
      <c r="H7281"/>
      <c r="I7281"/>
      <c r="J7281" s="183"/>
      <c r="K7281"/>
      <c r="L7281" s="184"/>
      <c r="M7281" s="184"/>
      <c r="N7281" s="183"/>
    </row>
    <row r="7282" spans="1:14" x14ac:dyDescent="0.25">
      <c r="A7282"/>
      <c r="B7282"/>
      <c r="C7282"/>
      <c r="D7282"/>
      <c r="E7282"/>
      <c r="F7282"/>
      <c r="G7282"/>
      <c r="H7282"/>
      <c r="I7282"/>
      <c r="J7282" s="183"/>
      <c r="K7282"/>
      <c r="L7282" s="184"/>
      <c r="M7282" s="184"/>
      <c r="N7282" s="183"/>
    </row>
    <row r="7283" spans="1:14" x14ac:dyDescent="0.25">
      <c r="A7283"/>
      <c r="B7283"/>
      <c r="C7283"/>
      <c r="D7283"/>
      <c r="E7283"/>
      <c r="F7283"/>
      <c r="G7283"/>
      <c r="H7283"/>
      <c r="I7283"/>
      <c r="J7283" s="183"/>
      <c r="K7283"/>
      <c r="L7283" s="184"/>
      <c r="M7283" s="184"/>
      <c r="N7283" s="183"/>
    </row>
    <row r="7284" spans="1:14" x14ac:dyDescent="0.25">
      <c r="A7284"/>
      <c r="B7284"/>
      <c r="C7284"/>
      <c r="D7284"/>
      <c r="E7284"/>
      <c r="F7284"/>
      <c r="G7284"/>
      <c r="H7284"/>
      <c r="I7284"/>
      <c r="J7284" s="183"/>
      <c r="K7284"/>
      <c r="L7284" s="184"/>
      <c r="M7284" s="184"/>
      <c r="N7284" s="183"/>
    </row>
    <row r="7285" spans="1:14" x14ac:dyDescent="0.25">
      <c r="A7285"/>
      <c r="B7285"/>
      <c r="C7285"/>
      <c r="D7285"/>
      <c r="E7285"/>
      <c r="F7285"/>
      <c r="G7285"/>
      <c r="H7285"/>
      <c r="I7285"/>
      <c r="J7285" s="183"/>
      <c r="K7285"/>
      <c r="L7285" s="184"/>
      <c r="M7285" s="184"/>
      <c r="N7285" s="183"/>
    </row>
    <row r="7286" spans="1:14" x14ac:dyDescent="0.25">
      <c r="A7286"/>
      <c r="B7286"/>
      <c r="C7286"/>
      <c r="D7286"/>
      <c r="E7286"/>
      <c r="F7286"/>
      <c r="G7286"/>
      <c r="H7286"/>
      <c r="I7286"/>
      <c r="J7286" s="183"/>
      <c r="K7286"/>
      <c r="L7286" s="184"/>
      <c r="M7286" s="184"/>
      <c r="N7286" s="183"/>
    </row>
    <row r="7287" spans="1:14" x14ac:dyDescent="0.25">
      <c r="A7287"/>
      <c r="B7287"/>
      <c r="C7287"/>
      <c r="D7287"/>
      <c r="E7287"/>
      <c r="F7287"/>
      <c r="G7287"/>
      <c r="H7287"/>
      <c r="I7287"/>
      <c r="J7287" s="183"/>
      <c r="K7287"/>
      <c r="L7287" s="184"/>
      <c r="M7287" s="184"/>
      <c r="N7287" s="183"/>
    </row>
    <row r="7288" spans="1:14" x14ac:dyDescent="0.25">
      <c r="A7288"/>
      <c r="B7288"/>
      <c r="C7288"/>
      <c r="D7288"/>
      <c r="E7288"/>
      <c r="F7288"/>
      <c r="G7288"/>
      <c r="H7288"/>
      <c r="I7288"/>
      <c r="J7288" s="183"/>
      <c r="K7288"/>
      <c r="L7288" s="184"/>
      <c r="M7288" s="184"/>
      <c r="N7288" s="183"/>
    </row>
    <row r="7289" spans="1:14" x14ac:dyDescent="0.25">
      <c r="A7289"/>
      <c r="B7289"/>
      <c r="C7289"/>
      <c r="D7289"/>
      <c r="E7289"/>
      <c r="F7289"/>
      <c r="G7289"/>
      <c r="H7289"/>
      <c r="I7289"/>
      <c r="J7289" s="183"/>
      <c r="K7289"/>
      <c r="L7289" s="184"/>
      <c r="M7289" s="184"/>
      <c r="N7289" s="183"/>
    </row>
    <row r="7290" spans="1:14" x14ac:dyDescent="0.25">
      <c r="A7290"/>
      <c r="B7290"/>
      <c r="C7290"/>
      <c r="D7290"/>
      <c r="E7290"/>
      <c r="F7290"/>
      <c r="G7290"/>
      <c r="H7290"/>
      <c r="I7290"/>
      <c r="J7290" s="183"/>
      <c r="K7290"/>
      <c r="L7290" s="184"/>
      <c r="M7290" s="184"/>
      <c r="N7290" s="183"/>
    </row>
    <row r="7291" spans="1:14" x14ac:dyDescent="0.25">
      <c r="A7291"/>
      <c r="B7291"/>
      <c r="C7291"/>
      <c r="D7291"/>
      <c r="E7291"/>
      <c r="F7291"/>
      <c r="G7291"/>
      <c r="H7291"/>
      <c r="I7291"/>
      <c r="J7291" s="183"/>
      <c r="K7291"/>
      <c r="L7291" s="184"/>
      <c r="M7291" s="184"/>
      <c r="N7291" s="183"/>
    </row>
    <row r="7292" spans="1:14" x14ac:dyDescent="0.25">
      <c r="A7292"/>
      <c r="B7292"/>
      <c r="C7292"/>
      <c r="D7292"/>
      <c r="E7292"/>
      <c r="F7292"/>
      <c r="G7292"/>
      <c r="H7292"/>
      <c r="I7292"/>
      <c r="J7292" s="183"/>
      <c r="K7292"/>
      <c r="L7292" s="184"/>
      <c r="M7292" s="184"/>
      <c r="N7292" s="183"/>
    </row>
    <row r="7293" spans="1:14" x14ac:dyDescent="0.25">
      <c r="A7293"/>
      <c r="B7293"/>
      <c r="C7293"/>
      <c r="D7293"/>
      <c r="E7293"/>
      <c r="F7293"/>
      <c r="G7293"/>
      <c r="H7293"/>
      <c r="I7293"/>
      <c r="J7293" s="183"/>
      <c r="K7293"/>
      <c r="L7293" s="184"/>
      <c r="M7293" s="184"/>
      <c r="N7293" s="183"/>
    </row>
    <row r="7294" spans="1:14" x14ac:dyDescent="0.25">
      <c r="A7294"/>
      <c r="B7294"/>
      <c r="C7294"/>
      <c r="D7294"/>
      <c r="E7294"/>
      <c r="F7294"/>
      <c r="G7294"/>
      <c r="H7294"/>
      <c r="I7294"/>
      <c r="J7294" s="183"/>
      <c r="K7294"/>
      <c r="L7294" s="184"/>
      <c r="M7294" s="184"/>
      <c r="N7294" s="183"/>
    </row>
    <row r="7295" spans="1:14" x14ac:dyDescent="0.25">
      <c r="A7295"/>
      <c r="B7295"/>
      <c r="C7295"/>
      <c r="D7295"/>
      <c r="E7295"/>
      <c r="F7295"/>
      <c r="G7295"/>
      <c r="H7295"/>
      <c r="I7295"/>
      <c r="J7295" s="183"/>
      <c r="K7295"/>
      <c r="L7295" s="184"/>
      <c r="M7295" s="184"/>
      <c r="N7295" s="183"/>
    </row>
    <row r="7296" spans="1:14" x14ac:dyDescent="0.25">
      <c r="A7296"/>
      <c r="B7296"/>
      <c r="C7296"/>
      <c r="D7296"/>
      <c r="E7296"/>
      <c r="F7296"/>
      <c r="G7296"/>
      <c r="H7296"/>
      <c r="I7296"/>
      <c r="J7296" s="183"/>
      <c r="K7296"/>
      <c r="L7296" s="184"/>
      <c r="M7296" s="184"/>
      <c r="N7296" s="183"/>
    </row>
    <row r="7297" spans="1:14" x14ac:dyDescent="0.25">
      <c r="A7297"/>
      <c r="B7297"/>
      <c r="C7297"/>
      <c r="D7297"/>
      <c r="E7297"/>
      <c r="F7297"/>
      <c r="G7297"/>
      <c r="H7297"/>
      <c r="I7297"/>
      <c r="J7297" s="183"/>
      <c r="K7297"/>
      <c r="L7297" s="184"/>
      <c r="M7297" s="184"/>
      <c r="N7297" s="183"/>
    </row>
    <row r="7298" spans="1:14" x14ac:dyDescent="0.25">
      <c r="A7298"/>
      <c r="B7298"/>
      <c r="C7298"/>
      <c r="D7298"/>
      <c r="E7298"/>
      <c r="F7298"/>
      <c r="G7298"/>
      <c r="H7298"/>
      <c r="I7298"/>
      <c r="J7298" s="183"/>
      <c r="K7298"/>
      <c r="L7298" s="184"/>
      <c r="M7298" s="184"/>
      <c r="N7298" s="183"/>
    </row>
    <row r="7299" spans="1:14" x14ac:dyDescent="0.25">
      <c r="A7299"/>
      <c r="B7299"/>
      <c r="C7299"/>
      <c r="D7299"/>
      <c r="E7299"/>
      <c r="F7299"/>
      <c r="G7299"/>
      <c r="H7299"/>
      <c r="I7299"/>
      <c r="J7299" s="183"/>
      <c r="K7299"/>
      <c r="L7299" s="184"/>
      <c r="M7299" s="184"/>
      <c r="N7299" s="183"/>
    </row>
    <row r="7300" spans="1:14" x14ac:dyDescent="0.25">
      <c r="A7300"/>
      <c r="B7300"/>
      <c r="C7300"/>
      <c r="D7300"/>
      <c r="E7300"/>
      <c r="F7300"/>
      <c r="G7300"/>
      <c r="H7300"/>
      <c r="I7300"/>
      <c r="J7300" s="183"/>
      <c r="K7300"/>
      <c r="L7300" s="184"/>
      <c r="M7300" s="184"/>
      <c r="N7300" s="183"/>
    </row>
    <row r="7301" spans="1:14" x14ac:dyDescent="0.25">
      <c r="A7301"/>
      <c r="B7301"/>
      <c r="C7301"/>
      <c r="D7301"/>
      <c r="E7301"/>
      <c r="F7301"/>
      <c r="G7301"/>
      <c r="H7301"/>
      <c r="I7301"/>
      <c r="J7301" s="183"/>
      <c r="K7301"/>
      <c r="L7301" s="184"/>
      <c r="M7301" s="184"/>
      <c r="N7301" s="183"/>
    </row>
    <row r="7302" spans="1:14" x14ac:dyDescent="0.25">
      <c r="A7302"/>
      <c r="B7302"/>
      <c r="C7302"/>
      <c r="D7302"/>
      <c r="E7302"/>
      <c r="F7302"/>
      <c r="G7302"/>
      <c r="H7302"/>
      <c r="I7302"/>
      <c r="J7302" s="183"/>
      <c r="K7302"/>
      <c r="L7302" s="184"/>
      <c r="M7302" s="184"/>
      <c r="N7302" s="183"/>
    </row>
    <row r="7303" spans="1:14" x14ac:dyDescent="0.25">
      <c r="A7303"/>
      <c r="B7303"/>
      <c r="C7303"/>
      <c r="D7303"/>
      <c r="E7303"/>
      <c r="F7303"/>
      <c r="G7303"/>
      <c r="H7303"/>
      <c r="I7303"/>
      <c r="J7303" s="183"/>
      <c r="K7303"/>
      <c r="L7303" s="184"/>
      <c r="M7303" s="184"/>
      <c r="N7303" s="183"/>
    </row>
    <row r="7304" spans="1:14" x14ac:dyDescent="0.25">
      <c r="A7304"/>
      <c r="B7304"/>
      <c r="C7304"/>
      <c r="D7304"/>
      <c r="E7304"/>
      <c r="F7304"/>
      <c r="G7304"/>
      <c r="H7304"/>
      <c r="I7304"/>
      <c r="J7304" s="183"/>
      <c r="K7304"/>
      <c r="L7304" s="184"/>
      <c r="M7304" s="184"/>
      <c r="N7304" s="183"/>
    </row>
    <row r="7305" spans="1:14" x14ac:dyDescent="0.25">
      <c r="A7305"/>
      <c r="B7305"/>
      <c r="C7305"/>
      <c r="D7305"/>
      <c r="E7305"/>
      <c r="F7305"/>
      <c r="G7305"/>
      <c r="H7305"/>
      <c r="I7305"/>
      <c r="J7305" s="183"/>
      <c r="K7305"/>
      <c r="L7305" s="184"/>
      <c r="M7305" s="184"/>
      <c r="N7305" s="183"/>
    </row>
    <row r="7306" spans="1:14" x14ac:dyDescent="0.25">
      <c r="A7306"/>
      <c r="B7306"/>
      <c r="C7306"/>
      <c r="D7306"/>
      <c r="E7306"/>
      <c r="F7306"/>
      <c r="G7306"/>
      <c r="H7306"/>
      <c r="I7306"/>
      <c r="J7306" s="183"/>
      <c r="K7306"/>
      <c r="L7306" s="184"/>
      <c r="M7306" s="184"/>
      <c r="N7306" s="183"/>
    </row>
    <row r="7307" spans="1:14" x14ac:dyDescent="0.25">
      <c r="A7307"/>
      <c r="B7307"/>
      <c r="C7307"/>
      <c r="D7307"/>
      <c r="E7307"/>
      <c r="F7307"/>
      <c r="G7307"/>
      <c r="H7307"/>
      <c r="I7307"/>
      <c r="J7307" s="183"/>
      <c r="K7307"/>
      <c r="L7307" s="184"/>
      <c r="M7307" s="184"/>
      <c r="N7307" s="183"/>
    </row>
    <row r="7308" spans="1:14" x14ac:dyDescent="0.25">
      <c r="A7308"/>
      <c r="B7308"/>
      <c r="C7308"/>
      <c r="D7308"/>
      <c r="E7308"/>
      <c r="F7308"/>
      <c r="G7308"/>
      <c r="H7308"/>
      <c r="I7308"/>
      <c r="J7308" s="183"/>
      <c r="K7308"/>
      <c r="L7308" s="184"/>
      <c r="M7308" s="184"/>
      <c r="N7308" s="183"/>
    </row>
    <row r="7309" spans="1:14" x14ac:dyDescent="0.25">
      <c r="A7309"/>
      <c r="B7309"/>
      <c r="C7309"/>
      <c r="D7309"/>
      <c r="E7309"/>
      <c r="F7309"/>
      <c r="G7309"/>
      <c r="H7309"/>
      <c r="I7309"/>
      <c r="J7309" s="183"/>
      <c r="K7309"/>
      <c r="L7309" s="184"/>
      <c r="M7309" s="184"/>
      <c r="N7309" s="183"/>
    </row>
    <row r="7310" spans="1:14" x14ac:dyDescent="0.25">
      <c r="A7310"/>
      <c r="B7310"/>
      <c r="C7310"/>
      <c r="D7310"/>
      <c r="E7310"/>
      <c r="F7310"/>
      <c r="G7310"/>
      <c r="H7310"/>
      <c r="I7310"/>
      <c r="J7310" s="183"/>
      <c r="K7310"/>
      <c r="L7310" s="184"/>
      <c r="M7310" s="184"/>
      <c r="N7310" s="183"/>
    </row>
    <row r="7311" spans="1:14" x14ac:dyDescent="0.25">
      <c r="A7311"/>
      <c r="B7311"/>
      <c r="C7311"/>
      <c r="D7311"/>
      <c r="E7311"/>
      <c r="F7311"/>
      <c r="G7311"/>
      <c r="H7311"/>
      <c r="I7311"/>
      <c r="J7311" s="183"/>
      <c r="K7311"/>
      <c r="L7311" s="184"/>
      <c r="M7311" s="184"/>
      <c r="N7311" s="183"/>
    </row>
    <row r="7312" spans="1:14" x14ac:dyDescent="0.25">
      <c r="A7312"/>
      <c r="B7312"/>
      <c r="C7312"/>
      <c r="D7312"/>
      <c r="E7312"/>
      <c r="F7312"/>
      <c r="G7312"/>
      <c r="H7312"/>
      <c r="I7312"/>
      <c r="J7312" s="184"/>
      <c r="K7312"/>
      <c r="L7312" s="184"/>
      <c r="M7312" s="184"/>
      <c r="N7312" s="183"/>
    </row>
    <row r="7313" spans="1:14" x14ac:dyDescent="0.25">
      <c r="A7313"/>
      <c r="B7313"/>
      <c r="C7313"/>
      <c r="D7313"/>
      <c r="E7313"/>
      <c r="F7313"/>
      <c r="G7313"/>
      <c r="H7313"/>
      <c r="I7313"/>
      <c r="J7313" s="184"/>
      <c r="K7313"/>
      <c r="L7313" s="184"/>
      <c r="M7313" s="184"/>
      <c r="N7313" s="183"/>
    </row>
    <row r="7314" spans="1:14" x14ac:dyDescent="0.25">
      <c r="A7314"/>
      <c r="B7314"/>
      <c r="C7314"/>
      <c r="D7314"/>
      <c r="E7314"/>
      <c r="F7314"/>
      <c r="G7314"/>
      <c r="H7314"/>
      <c r="I7314"/>
      <c r="J7314" s="184"/>
      <c r="K7314"/>
      <c r="L7314" s="184"/>
      <c r="M7314" s="184"/>
      <c r="N7314" s="183"/>
    </row>
    <row r="7315" spans="1:14" x14ac:dyDescent="0.25">
      <c r="A7315"/>
      <c r="B7315"/>
      <c r="C7315"/>
      <c r="D7315"/>
      <c r="E7315"/>
      <c r="F7315"/>
      <c r="G7315"/>
      <c r="H7315"/>
      <c r="I7315"/>
      <c r="J7315" s="184"/>
      <c r="K7315"/>
      <c r="L7315" s="184"/>
      <c r="M7315" s="184"/>
      <c r="N7315" s="183"/>
    </row>
    <row r="7316" spans="1:14" x14ac:dyDescent="0.25">
      <c r="A7316"/>
      <c r="B7316"/>
      <c r="C7316"/>
      <c r="D7316"/>
      <c r="E7316"/>
      <c r="F7316"/>
      <c r="G7316"/>
      <c r="H7316"/>
      <c r="I7316"/>
      <c r="J7316" s="184"/>
      <c r="K7316"/>
      <c r="L7316" s="184"/>
      <c r="M7316" s="184"/>
      <c r="N7316" s="183"/>
    </row>
    <row r="7317" spans="1:14" x14ac:dyDescent="0.25">
      <c r="A7317"/>
      <c r="B7317"/>
      <c r="C7317"/>
      <c r="D7317"/>
      <c r="E7317"/>
      <c r="F7317"/>
      <c r="G7317"/>
      <c r="H7317"/>
      <c r="I7317"/>
      <c r="J7317" s="184"/>
      <c r="K7317"/>
      <c r="L7317" s="184"/>
      <c r="M7317" s="184"/>
      <c r="N7317" s="183"/>
    </row>
    <row r="7318" spans="1:14" x14ac:dyDescent="0.25">
      <c r="A7318"/>
      <c r="B7318"/>
      <c r="C7318"/>
      <c r="D7318"/>
      <c r="E7318"/>
      <c r="F7318"/>
      <c r="G7318"/>
      <c r="H7318"/>
      <c r="I7318"/>
      <c r="J7318" s="184"/>
      <c r="K7318"/>
      <c r="L7318" s="184"/>
      <c r="M7318" s="184"/>
      <c r="N7318" s="183"/>
    </row>
    <row r="7319" spans="1:14" x14ac:dyDescent="0.25">
      <c r="A7319"/>
      <c r="B7319"/>
      <c r="C7319"/>
      <c r="D7319"/>
      <c r="E7319"/>
      <c r="F7319"/>
      <c r="G7319"/>
      <c r="H7319"/>
      <c r="I7319"/>
      <c r="J7319" s="184"/>
      <c r="K7319"/>
      <c r="L7319" s="184"/>
      <c r="M7319" s="184"/>
      <c r="N7319" s="183"/>
    </row>
    <row r="7320" spans="1:14" x14ac:dyDescent="0.25">
      <c r="A7320"/>
      <c r="B7320"/>
      <c r="C7320"/>
      <c r="D7320"/>
      <c r="E7320"/>
      <c r="F7320"/>
      <c r="G7320"/>
      <c r="H7320"/>
      <c r="I7320"/>
      <c r="J7320" s="184"/>
      <c r="K7320"/>
      <c r="L7320" s="184"/>
      <c r="M7320" s="184"/>
      <c r="N7320" s="183"/>
    </row>
    <row r="7321" spans="1:14" x14ac:dyDescent="0.25">
      <c r="A7321"/>
      <c r="B7321"/>
      <c r="C7321"/>
      <c r="D7321"/>
      <c r="E7321"/>
      <c r="F7321"/>
      <c r="G7321"/>
      <c r="H7321"/>
      <c r="I7321"/>
      <c r="J7321" s="184"/>
      <c r="K7321"/>
      <c r="L7321" s="184"/>
      <c r="M7321" s="184"/>
      <c r="N7321" s="183"/>
    </row>
    <row r="7322" spans="1:14" x14ac:dyDescent="0.25">
      <c r="A7322"/>
      <c r="B7322"/>
      <c r="C7322"/>
      <c r="D7322"/>
      <c r="E7322"/>
      <c r="F7322"/>
      <c r="G7322"/>
      <c r="H7322"/>
      <c r="I7322"/>
      <c r="J7322" s="184"/>
      <c r="K7322"/>
      <c r="L7322" s="184"/>
      <c r="M7322" s="184"/>
      <c r="N7322" s="183"/>
    </row>
    <row r="7323" spans="1:14" x14ac:dyDescent="0.25">
      <c r="A7323"/>
      <c r="B7323"/>
      <c r="C7323"/>
      <c r="D7323"/>
      <c r="E7323"/>
      <c r="F7323"/>
      <c r="G7323"/>
      <c r="H7323"/>
      <c r="I7323"/>
      <c r="J7323" s="184"/>
      <c r="K7323"/>
      <c r="L7323" s="184"/>
      <c r="M7323" s="184"/>
      <c r="N7323" s="183"/>
    </row>
    <row r="7324" spans="1:14" x14ac:dyDescent="0.25">
      <c r="A7324"/>
      <c r="B7324"/>
      <c r="C7324"/>
      <c r="D7324"/>
      <c r="E7324"/>
      <c r="F7324"/>
      <c r="G7324"/>
      <c r="H7324"/>
      <c r="I7324"/>
      <c r="J7324" s="184"/>
      <c r="K7324"/>
      <c r="L7324" s="184"/>
      <c r="M7324" s="184"/>
      <c r="N7324" s="183"/>
    </row>
    <row r="7325" spans="1:14" x14ac:dyDescent="0.25">
      <c r="A7325"/>
      <c r="B7325"/>
      <c r="C7325"/>
      <c r="D7325"/>
      <c r="E7325"/>
      <c r="F7325"/>
      <c r="G7325"/>
      <c r="H7325"/>
      <c r="I7325"/>
      <c r="J7325" s="184"/>
      <c r="K7325"/>
      <c r="L7325" s="184"/>
      <c r="M7325" s="184"/>
      <c r="N7325" s="183"/>
    </row>
    <row r="7326" spans="1:14" x14ac:dyDescent="0.25">
      <c r="A7326"/>
      <c r="B7326"/>
      <c r="C7326"/>
      <c r="D7326"/>
      <c r="E7326"/>
      <c r="F7326"/>
      <c r="G7326"/>
      <c r="H7326"/>
      <c r="I7326"/>
      <c r="J7326" s="184"/>
      <c r="K7326"/>
      <c r="L7326" s="184"/>
      <c r="M7326" s="184"/>
      <c r="N7326" s="183"/>
    </row>
    <row r="7327" spans="1:14" x14ac:dyDescent="0.25">
      <c r="A7327"/>
      <c r="B7327"/>
      <c r="C7327"/>
      <c r="D7327"/>
      <c r="E7327"/>
      <c r="F7327"/>
      <c r="G7327"/>
      <c r="H7327"/>
      <c r="I7327"/>
      <c r="J7327" s="184"/>
      <c r="K7327"/>
      <c r="L7327" s="184"/>
      <c r="M7327" s="184"/>
      <c r="N7327" s="183"/>
    </row>
    <row r="7328" spans="1:14" x14ac:dyDescent="0.25">
      <c r="A7328"/>
      <c r="B7328"/>
      <c r="C7328"/>
      <c r="D7328"/>
      <c r="E7328"/>
      <c r="F7328"/>
      <c r="G7328"/>
      <c r="H7328"/>
      <c r="I7328"/>
      <c r="J7328" s="184"/>
      <c r="K7328"/>
      <c r="L7328" s="184"/>
      <c r="M7328" s="184"/>
      <c r="N7328" s="183"/>
    </row>
    <row r="7329" spans="1:14" x14ac:dyDescent="0.25">
      <c r="A7329"/>
      <c r="B7329"/>
      <c r="C7329"/>
      <c r="D7329"/>
      <c r="E7329"/>
      <c r="F7329"/>
      <c r="G7329"/>
      <c r="H7329"/>
      <c r="I7329"/>
      <c r="J7329" s="184"/>
      <c r="K7329"/>
      <c r="L7329" s="184"/>
      <c r="M7329" s="184"/>
      <c r="N7329" s="183"/>
    </row>
    <row r="7330" spans="1:14" x14ac:dyDescent="0.25">
      <c r="A7330"/>
      <c r="B7330"/>
      <c r="C7330"/>
      <c r="D7330"/>
      <c r="E7330"/>
      <c r="F7330"/>
      <c r="G7330"/>
      <c r="H7330"/>
      <c r="I7330"/>
      <c r="J7330" s="184"/>
      <c r="K7330"/>
      <c r="L7330" s="184"/>
      <c r="M7330" s="184"/>
      <c r="N7330" s="183"/>
    </row>
    <row r="7331" spans="1:14" x14ac:dyDescent="0.25">
      <c r="A7331"/>
      <c r="B7331"/>
      <c r="C7331"/>
      <c r="D7331"/>
      <c r="E7331"/>
      <c r="F7331"/>
      <c r="G7331"/>
      <c r="H7331"/>
      <c r="I7331"/>
      <c r="J7331" s="184"/>
      <c r="K7331"/>
      <c r="L7331" s="184"/>
      <c r="M7331" s="184"/>
      <c r="N7331" s="183"/>
    </row>
    <row r="7332" spans="1:14" x14ac:dyDescent="0.25">
      <c r="A7332"/>
      <c r="B7332"/>
      <c r="C7332"/>
      <c r="D7332"/>
      <c r="E7332"/>
      <c r="F7332"/>
      <c r="G7332"/>
      <c r="H7332"/>
      <c r="I7332"/>
      <c r="J7332" s="184"/>
      <c r="K7332"/>
      <c r="L7332" s="184"/>
      <c r="M7332" s="184"/>
      <c r="N7332" s="183"/>
    </row>
    <row r="7333" spans="1:14" x14ac:dyDescent="0.25">
      <c r="A7333"/>
      <c r="B7333"/>
      <c r="C7333"/>
      <c r="D7333"/>
      <c r="E7333"/>
      <c r="F7333"/>
      <c r="G7333"/>
      <c r="H7333"/>
      <c r="I7333"/>
      <c r="J7333" s="184"/>
      <c r="K7333"/>
      <c r="L7333" s="184"/>
      <c r="M7333" s="184"/>
      <c r="N7333" s="183"/>
    </row>
    <row r="7334" spans="1:14" x14ac:dyDescent="0.25">
      <c r="A7334"/>
      <c r="B7334"/>
      <c r="C7334"/>
      <c r="D7334"/>
      <c r="E7334"/>
      <c r="F7334"/>
      <c r="G7334"/>
      <c r="H7334"/>
      <c r="I7334"/>
      <c r="J7334" s="184"/>
      <c r="K7334"/>
      <c r="L7334" s="184"/>
      <c r="M7334" s="184"/>
      <c r="N7334" s="183"/>
    </row>
    <row r="7335" spans="1:14" x14ac:dyDescent="0.25">
      <c r="A7335"/>
      <c r="B7335"/>
      <c r="C7335"/>
      <c r="D7335"/>
      <c r="E7335"/>
      <c r="F7335"/>
      <c r="G7335"/>
      <c r="H7335"/>
      <c r="I7335"/>
      <c r="J7335" s="184"/>
      <c r="K7335"/>
      <c r="L7335" s="184"/>
      <c r="M7335" s="184"/>
      <c r="N7335" s="183"/>
    </row>
    <row r="7336" spans="1:14" x14ac:dyDescent="0.25">
      <c r="A7336"/>
      <c r="B7336"/>
      <c r="C7336"/>
      <c r="D7336"/>
      <c r="E7336"/>
      <c r="F7336"/>
      <c r="G7336"/>
      <c r="H7336"/>
      <c r="I7336"/>
      <c r="J7336" s="184"/>
      <c r="K7336"/>
      <c r="L7336" s="184"/>
      <c r="M7336" s="184"/>
      <c r="N7336" s="183"/>
    </row>
    <row r="7337" spans="1:14" x14ac:dyDescent="0.25">
      <c r="A7337"/>
      <c r="B7337"/>
      <c r="C7337"/>
      <c r="D7337"/>
      <c r="E7337"/>
      <c r="F7337"/>
      <c r="G7337"/>
      <c r="H7337"/>
      <c r="I7337"/>
      <c r="J7337" s="184"/>
      <c r="K7337"/>
      <c r="L7337" s="184"/>
      <c r="M7337" s="184"/>
      <c r="N7337" s="183"/>
    </row>
    <row r="7338" spans="1:14" x14ac:dyDescent="0.25">
      <c r="A7338"/>
      <c r="B7338"/>
      <c r="C7338"/>
      <c r="D7338"/>
      <c r="E7338"/>
      <c r="F7338"/>
      <c r="G7338"/>
      <c r="H7338"/>
      <c r="I7338"/>
      <c r="J7338" s="184"/>
      <c r="K7338"/>
      <c r="L7338" s="184"/>
      <c r="M7338" s="184"/>
      <c r="N7338" s="183"/>
    </row>
    <row r="7339" spans="1:14" x14ac:dyDescent="0.25">
      <c r="A7339"/>
      <c r="B7339"/>
      <c r="C7339"/>
      <c r="D7339"/>
      <c r="E7339"/>
      <c r="F7339"/>
      <c r="G7339"/>
      <c r="H7339"/>
      <c r="I7339"/>
      <c r="J7339" s="184"/>
      <c r="K7339"/>
      <c r="L7339" s="184"/>
      <c r="M7339" s="184"/>
      <c r="N7339" s="183"/>
    </row>
    <row r="7340" spans="1:14" x14ac:dyDescent="0.25">
      <c r="A7340"/>
      <c r="B7340"/>
      <c r="C7340"/>
      <c r="D7340"/>
      <c r="E7340"/>
      <c r="F7340"/>
      <c r="G7340"/>
      <c r="H7340"/>
      <c r="I7340"/>
      <c r="J7340" s="184"/>
      <c r="K7340"/>
      <c r="L7340" s="184"/>
      <c r="M7340" s="184"/>
      <c r="N7340" s="183"/>
    </row>
    <row r="7341" spans="1:14" x14ac:dyDescent="0.25">
      <c r="A7341"/>
      <c r="B7341"/>
      <c r="C7341"/>
      <c r="D7341"/>
      <c r="E7341"/>
      <c r="F7341"/>
      <c r="G7341"/>
      <c r="H7341"/>
      <c r="I7341"/>
      <c r="J7341" s="184"/>
      <c r="K7341"/>
      <c r="L7341" s="184"/>
      <c r="M7341" s="184"/>
      <c r="N7341" s="183"/>
    </row>
    <row r="7342" spans="1:14" x14ac:dyDescent="0.25">
      <c r="A7342"/>
      <c r="B7342"/>
      <c r="C7342"/>
      <c r="D7342"/>
      <c r="E7342"/>
      <c r="F7342"/>
      <c r="G7342"/>
      <c r="H7342"/>
      <c r="I7342"/>
      <c r="J7342" s="184"/>
      <c r="K7342"/>
      <c r="L7342" s="184"/>
      <c r="M7342" s="184"/>
      <c r="N7342" s="183"/>
    </row>
    <row r="7343" spans="1:14" x14ac:dyDescent="0.25">
      <c r="A7343"/>
      <c r="B7343"/>
      <c r="C7343"/>
      <c r="D7343"/>
      <c r="E7343"/>
      <c r="F7343"/>
      <c r="G7343"/>
      <c r="H7343"/>
      <c r="I7343"/>
      <c r="J7343" s="184"/>
      <c r="K7343"/>
      <c r="L7343" s="184"/>
      <c r="M7343" s="184"/>
      <c r="N7343" s="183"/>
    </row>
    <row r="7344" spans="1:14" x14ac:dyDescent="0.25">
      <c r="A7344"/>
      <c r="B7344"/>
      <c r="C7344"/>
      <c r="D7344"/>
      <c r="E7344"/>
      <c r="F7344"/>
      <c r="G7344"/>
      <c r="H7344"/>
      <c r="I7344"/>
      <c r="J7344" s="184"/>
      <c r="K7344"/>
      <c r="L7344" s="184"/>
      <c r="M7344" s="184"/>
      <c r="N7344" s="183"/>
    </row>
    <row r="7345" spans="1:14" x14ac:dyDescent="0.25">
      <c r="A7345"/>
      <c r="B7345"/>
      <c r="C7345"/>
      <c r="D7345"/>
      <c r="E7345"/>
      <c r="F7345"/>
      <c r="G7345"/>
      <c r="H7345"/>
      <c r="I7345"/>
      <c r="J7345" s="184"/>
      <c r="K7345"/>
      <c r="L7345" s="184"/>
      <c r="M7345" s="184"/>
      <c r="N7345" s="183"/>
    </row>
    <row r="7346" spans="1:14" x14ac:dyDescent="0.25">
      <c r="A7346"/>
      <c r="B7346"/>
      <c r="C7346"/>
      <c r="D7346"/>
      <c r="E7346"/>
      <c r="F7346"/>
      <c r="G7346"/>
      <c r="H7346"/>
      <c r="I7346"/>
      <c r="J7346" s="184"/>
      <c r="K7346"/>
      <c r="L7346" s="184"/>
      <c r="M7346" s="184"/>
      <c r="N7346" s="183"/>
    </row>
    <row r="7347" spans="1:14" x14ac:dyDescent="0.25">
      <c r="A7347"/>
      <c r="B7347"/>
      <c r="C7347"/>
      <c r="D7347"/>
      <c r="E7347"/>
      <c r="F7347"/>
      <c r="G7347"/>
      <c r="H7347"/>
      <c r="I7347"/>
      <c r="J7347" s="184"/>
      <c r="K7347"/>
      <c r="L7347" s="184"/>
      <c r="M7347" s="184"/>
      <c r="N7347" s="183"/>
    </row>
    <row r="7348" spans="1:14" x14ac:dyDescent="0.25">
      <c r="A7348"/>
      <c r="B7348"/>
      <c r="C7348"/>
      <c r="D7348"/>
      <c r="E7348"/>
      <c r="F7348"/>
      <c r="G7348"/>
      <c r="H7348"/>
      <c r="I7348"/>
      <c r="J7348" s="184"/>
      <c r="K7348"/>
      <c r="L7348" s="184"/>
      <c r="M7348" s="184"/>
      <c r="N7348" s="183"/>
    </row>
    <row r="7349" spans="1:14" x14ac:dyDescent="0.25">
      <c r="A7349"/>
      <c r="B7349"/>
      <c r="C7349"/>
      <c r="D7349"/>
      <c r="E7349"/>
      <c r="F7349"/>
      <c r="G7349"/>
      <c r="H7349"/>
      <c r="I7349"/>
      <c r="J7349" s="184"/>
      <c r="K7349"/>
      <c r="L7349" s="184"/>
      <c r="M7349" s="184"/>
      <c r="N7349" s="183"/>
    </row>
    <row r="7350" spans="1:14" x14ac:dyDescent="0.25">
      <c r="A7350"/>
      <c r="B7350"/>
      <c r="C7350"/>
      <c r="D7350"/>
      <c r="E7350"/>
      <c r="F7350"/>
      <c r="G7350"/>
      <c r="H7350"/>
      <c r="I7350"/>
      <c r="J7350" s="184"/>
      <c r="K7350"/>
      <c r="L7350" s="184"/>
      <c r="M7350" s="184"/>
      <c r="N7350" s="183"/>
    </row>
    <row r="7351" spans="1:14" x14ac:dyDescent="0.25">
      <c r="A7351"/>
      <c r="B7351"/>
      <c r="C7351"/>
      <c r="D7351"/>
      <c r="E7351"/>
      <c r="F7351"/>
      <c r="G7351"/>
      <c r="H7351"/>
      <c r="I7351"/>
      <c r="J7351" s="184"/>
      <c r="K7351"/>
      <c r="L7351" s="184"/>
      <c r="M7351" s="184"/>
      <c r="N7351" s="183"/>
    </row>
    <row r="7352" spans="1:14" x14ac:dyDescent="0.25">
      <c r="A7352"/>
      <c r="B7352"/>
      <c r="C7352"/>
      <c r="D7352"/>
      <c r="E7352"/>
      <c r="F7352"/>
      <c r="G7352"/>
      <c r="H7352"/>
      <c r="I7352"/>
      <c r="J7352" s="184"/>
      <c r="K7352"/>
      <c r="L7352" s="184"/>
      <c r="M7352" s="184"/>
      <c r="N7352" s="183"/>
    </row>
    <row r="7353" spans="1:14" x14ac:dyDescent="0.25">
      <c r="A7353"/>
      <c r="B7353"/>
      <c r="C7353"/>
      <c r="D7353"/>
      <c r="E7353"/>
      <c r="F7353"/>
      <c r="G7353"/>
      <c r="H7353"/>
      <c r="I7353"/>
      <c r="J7353" s="184"/>
      <c r="K7353"/>
      <c r="L7353" s="184"/>
      <c r="M7353" s="184"/>
      <c r="N7353" s="183"/>
    </row>
    <row r="7354" spans="1:14" x14ac:dyDescent="0.25">
      <c r="A7354"/>
      <c r="B7354"/>
      <c r="C7354"/>
      <c r="D7354"/>
      <c r="E7354"/>
      <c r="F7354"/>
      <c r="G7354"/>
      <c r="H7354"/>
      <c r="I7354"/>
      <c r="J7354" s="184"/>
      <c r="K7354"/>
      <c r="L7354" s="184"/>
      <c r="M7354" s="184"/>
      <c r="N7354" s="183"/>
    </row>
    <row r="7355" spans="1:14" x14ac:dyDescent="0.25">
      <c r="A7355"/>
      <c r="B7355"/>
      <c r="C7355"/>
      <c r="D7355"/>
      <c r="E7355"/>
      <c r="F7355"/>
      <c r="G7355"/>
      <c r="H7355"/>
      <c r="I7355"/>
      <c r="J7355" s="184"/>
      <c r="K7355"/>
      <c r="L7355" s="184"/>
      <c r="M7355" s="184"/>
      <c r="N7355" s="183"/>
    </row>
    <row r="7356" spans="1:14" x14ac:dyDescent="0.25">
      <c r="A7356"/>
      <c r="B7356"/>
      <c r="C7356"/>
      <c r="D7356"/>
      <c r="E7356"/>
      <c r="F7356"/>
      <c r="G7356"/>
      <c r="H7356"/>
      <c r="I7356"/>
      <c r="J7356" s="184"/>
      <c r="K7356"/>
      <c r="L7356" s="184"/>
      <c r="M7356" s="184"/>
      <c r="N7356" s="183"/>
    </row>
    <row r="7357" spans="1:14" x14ac:dyDescent="0.25">
      <c r="A7357"/>
      <c r="B7357"/>
      <c r="C7357"/>
      <c r="D7357"/>
      <c r="E7357"/>
      <c r="F7357"/>
      <c r="G7357"/>
      <c r="H7357"/>
      <c r="I7357"/>
      <c r="J7357" s="184"/>
      <c r="K7357"/>
      <c r="L7357" s="184"/>
      <c r="M7357" s="184"/>
      <c r="N7357" s="183"/>
    </row>
    <row r="7358" spans="1:14" x14ac:dyDescent="0.25">
      <c r="A7358"/>
      <c r="B7358"/>
      <c r="C7358"/>
      <c r="D7358"/>
      <c r="E7358"/>
      <c r="F7358"/>
      <c r="G7358"/>
      <c r="H7358"/>
      <c r="I7358"/>
      <c r="J7358" s="184"/>
      <c r="K7358"/>
      <c r="L7358" s="184"/>
      <c r="M7358" s="184"/>
      <c r="N7358" s="183"/>
    </row>
    <row r="7359" spans="1:14" x14ac:dyDescent="0.25">
      <c r="A7359"/>
      <c r="B7359"/>
      <c r="C7359"/>
      <c r="D7359"/>
      <c r="E7359"/>
      <c r="F7359"/>
      <c r="G7359"/>
      <c r="H7359"/>
      <c r="I7359"/>
      <c r="J7359" s="184"/>
      <c r="K7359"/>
      <c r="L7359" s="184"/>
      <c r="M7359" s="184"/>
      <c r="N7359" s="183"/>
    </row>
    <row r="7360" spans="1:14" x14ac:dyDescent="0.25">
      <c r="A7360"/>
      <c r="B7360"/>
      <c r="C7360"/>
      <c r="D7360"/>
      <c r="E7360"/>
      <c r="F7360"/>
      <c r="G7360"/>
      <c r="H7360"/>
      <c r="I7360"/>
      <c r="J7360" s="184"/>
      <c r="K7360"/>
      <c r="L7360" s="184"/>
      <c r="M7360" s="184"/>
      <c r="N7360" s="183"/>
    </row>
    <row r="7361" spans="1:14" x14ac:dyDescent="0.25">
      <c r="A7361"/>
      <c r="B7361"/>
      <c r="C7361"/>
      <c r="D7361"/>
      <c r="E7361"/>
      <c r="F7361"/>
      <c r="G7361"/>
      <c r="H7361"/>
      <c r="I7361"/>
      <c r="J7361" s="184"/>
      <c r="K7361"/>
      <c r="L7361" s="184"/>
      <c r="M7361" s="184"/>
      <c r="N7361" s="183"/>
    </row>
    <row r="7362" spans="1:14" x14ac:dyDescent="0.25">
      <c r="A7362"/>
      <c r="B7362"/>
      <c r="C7362"/>
      <c r="D7362"/>
      <c r="E7362"/>
      <c r="F7362"/>
      <c r="G7362"/>
      <c r="H7362"/>
      <c r="I7362"/>
      <c r="J7362" s="184"/>
      <c r="K7362"/>
      <c r="L7362" s="184"/>
      <c r="M7362" s="184"/>
      <c r="N7362" s="183"/>
    </row>
    <row r="7363" spans="1:14" x14ac:dyDescent="0.25">
      <c r="A7363"/>
      <c r="B7363"/>
      <c r="C7363"/>
      <c r="D7363"/>
      <c r="E7363"/>
      <c r="F7363"/>
      <c r="G7363"/>
      <c r="H7363"/>
      <c r="I7363"/>
      <c r="J7363" s="184"/>
      <c r="K7363"/>
      <c r="L7363" s="184"/>
      <c r="M7363" s="184"/>
      <c r="N7363" s="183"/>
    </row>
    <row r="7364" spans="1:14" x14ac:dyDescent="0.25">
      <c r="A7364"/>
      <c r="B7364"/>
      <c r="C7364"/>
      <c r="D7364"/>
      <c r="E7364"/>
      <c r="F7364"/>
      <c r="G7364"/>
      <c r="H7364"/>
      <c r="I7364"/>
      <c r="J7364" s="184"/>
      <c r="K7364"/>
      <c r="L7364" s="184"/>
      <c r="M7364" s="184"/>
      <c r="N7364" s="183"/>
    </row>
    <row r="7365" spans="1:14" x14ac:dyDescent="0.25">
      <c r="A7365"/>
      <c r="B7365"/>
      <c r="C7365"/>
      <c r="D7365"/>
      <c r="E7365"/>
      <c r="F7365"/>
      <c r="G7365"/>
      <c r="H7365"/>
      <c r="I7365"/>
      <c r="J7365" s="184"/>
      <c r="K7365"/>
      <c r="L7365" s="184"/>
      <c r="M7365" s="184"/>
      <c r="N7365" s="183"/>
    </row>
    <row r="7366" spans="1:14" x14ac:dyDescent="0.25">
      <c r="A7366"/>
      <c r="B7366"/>
      <c r="C7366"/>
      <c r="D7366"/>
      <c r="E7366"/>
      <c r="F7366"/>
      <c r="G7366"/>
      <c r="H7366"/>
      <c r="I7366"/>
      <c r="J7366" s="184"/>
      <c r="K7366"/>
      <c r="L7366" s="184"/>
      <c r="M7366" s="184"/>
      <c r="N7366" s="183"/>
    </row>
    <row r="7367" spans="1:14" x14ac:dyDescent="0.25">
      <c r="A7367"/>
      <c r="B7367"/>
      <c r="C7367"/>
      <c r="D7367"/>
      <c r="E7367"/>
      <c r="F7367"/>
      <c r="G7367"/>
      <c r="H7367"/>
      <c r="I7367"/>
      <c r="J7367" s="184"/>
      <c r="K7367"/>
      <c r="L7367" s="184"/>
      <c r="M7367" s="184"/>
      <c r="N7367" s="183"/>
    </row>
    <row r="7368" spans="1:14" x14ac:dyDescent="0.25">
      <c r="A7368"/>
      <c r="B7368"/>
      <c r="C7368"/>
      <c r="D7368"/>
      <c r="E7368"/>
      <c r="F7368"/>
      <c r="G7368"/>
      <c r="H7368"/>
      <c r="I7368"/>
      <c r="J7368" s="184"/>
      <c r="K7368"/>
      <c r="L7368" s="184"/>
      <c r="M7368" s="184"/>
      <c r="N7368" s="183"/>
    </row>
    <row r="7369" spans="1:14" x14ac:dyDescent="0.25">
      <c r="A7369"/>
      <c r="B7369"/>
      <c r="C7369"/>
      <c r="D7369"/>
      <c r="E7369"/>
      <c r="F7369"/>
      <c r="G7369"/>
      <c r="H7369"/>
      <c r="I7369"/>
      <c r="J7369" s="184"/>
      <c r="K7369"/>
      <c r="L7369" s="184"/>
      <c r="M7369" s="184"/>
      <c r="N7369" s="183"/>
    </row>
    <row r="7370" spans="1:14" x14ac:dyDescent="0.25">
      <c r="A7370"/>
      <c r="B7370"/>
      <c r="C7370"/>
      <c r="D7370"/>
      <c r="E7370"/>
      <c r="F7370"/>
      <c r="G7370"/>
      <c r="H7370"/>
      <c r="I7370"/>
      <c r="J7370" s="184"/>
      <c r="K7370"/>
      <c r="L7370" s="184"/>
      <c r="M7370" s="184"/>
      <c r="N7370" s="183"/>
    </row>
    <row r="7371" spans="1:14" x14ac:dyDescent="0.25">
      <c r="A7371"/>
      <c r="B7371"/>
      <c r="C7371"/>
      <c r="D7371"/>
      <c r="E7371"/>
      <c r="F7371"/>
      <c r="G7371"/>
      <c r="H7371"/>
      <c r="I7371"/>
      <c r="J7371" s="184"/>
      <c r="K7371"/>
      <c r="L7371" s="184"/>
      <c r="M7371" s="184"/>
      <c r="N7371" s="183"/>
    </row>
    <row r="7372" spans="1:14" x14ac:dyDescent="0.25">
      <c r="A7372"/>
      <c r="B7372"/>
      <c r="C7372"/>
      <c r="D7372"/>
      <c r="E7372"/>
      <c r="F7372"/>
      <c r="G7372"/>
      <c r="H7372"/>
      <c r="I7372"/>
      <c r="J7372" s="184"/>
      <c r="K7372"/>
      <c r="L7372" s="184"/>
      <c r="M7372" s="184"/>
      <c r="N7372" s="183"/>
    </row>
    <row r="7373" spans="1:14" x14ac:dyDescent="0.25">
      <c r="A7373"/>
      <c r="B7373"/>
      <c r="C7373"/>
      <c r="D7373"/>
      <c r="E7373"/>
      <c r="F7373"/>
      <c r="G7373"/>
      <c r="H7373"/>
      <c r="I7373"/>
      <c r="J7373" s="184"/>
      <c r="K7373"/>
      <c r="L7373" s="184"/>
      <c r="M7373" s="184"/>
      <c r="N7373" s="183"/>
    </row>
    <row r="7374" spans="1:14" x14ac:dyDescent="0.25">
      <c r="A7374"/>
      <c r="B7374"/>
      <c r="C7374"/>
      <c r="D7374"/>
      <c r="E7374"/>
      <c r="F7374"/>
      <c r="G7374"/>
      <c r="H7374"/>
      <c r="I7374"/>
      <c r="J7374" s="184"/>
      <c r="K7374"/>
      <c r="L7374" s="184"/>
      <c r="M7374" s="184"/>
      <c r="N7374" s="183"/>
    </row>
    <row r="7375" spans="1:14" x14ac:dyDescent="0.25">
      <c r="A7375"/>
      <c r="B7375"/>
      <c r="C7375"/>
      <c r="D7375"/>
      <c r="E7375"/>
      <c r="F7375"/>
      <c r="G7375"/>
      <c r="H7375"/>
      <c r="I7375"/>
      <c r="J7375" s="184"/>
      <c r="K7375"/>
      <c r="L7375" s="184"/>
      <c r="M7375" s="184"/>
      <c r="N7375" s="183"/>
    </row>
    <row r="7376" spans="1:14" x14ac:dyDescent="0.25">
      <c r="A7376"/>
      <c r="B7376"/>
      <c r="C7376"/>
      <c r="D7376"/>
      <c r="E7376"/>
      <c r="F7376"/>
      <c r="G7376"/>
      <c r="H7376"/>
      <c r="I7376"/>
      <c r="J7376" s="184"/>
      <c r="K7376"/>
      <c r="L7376" s="184"/>
      <c r="M7376" s="184"/>
      <c r="N7376" s="183"/>
    </row>
    <row r="7377" spans="1:14" x14ac:dyDescent="0.25">
      <c r="A7377"/>
      <c r="B7377"/>
      <c r="C7377"/>
      <c r="D7377"/>
      <c r="E7377"/>
      <c r="F7377"/>
      <c r="G7377"/>
      <c r="H7377"/>
      <c r="I7377"/>
      <c r="J7377" s="184"/>
      <c r="K7377"/>
      <c r="L7377" s="184"/>
      <c r="M7377" s="184"/>
      <c r="N7377" s="183"/>
    </row>
    <row r="7378" spans="1:14" x14ac:dyDescent="0.25">
      <c r="A7378"/>
      <c r="B7378"/>
      <c r="C7378"/>
      <c r="D7378"/>
      <c r="E7378"/>
      <c r="F7378"/>
      <c r="G7378"/>
      <c r="H7378"/>
      <c r="I7378"/>
      <c r="J7378" s="184"/>
      <c r="K7378"/>
      <c r="L7378" s="184"/>
      <c r="M7378" s="184"/>
      <c r="N7378" s="183"/>
    </row>
    <row r="7379" spans="1:14" x14ac:dyDescent="0.25">
      <c r="A7379"/>
      <c r="B7379"/>
      <c r="C7379"/>
      <c r="D7379"/>
      <c r="E7379"/>
      <c r="F7379"/>
      <c r="G7379"/>
      <c r="H7379"/>
      <c r="I7379"/>
      <c r="J7379" s="184"/>
      <c r="K7379"/>
      <c r="L7379" s="184"/>
      <c r="M7379" s="184"/>
      <c r="N7379" s="183"/>
    </row>
    <row r="7380" spans="1:14" x14ac:dyDescent="0.25">
      <c r="A7380"/>
      <c r="B7380"/>
      <c r="C7380"/>
      <c r="D7380"/>
      <c r="E7380"/>
      <c r="F7380"/>
      <c r="G7380"/>
      <c r="H7380"/>
      <c r="I7380"/>
      <c r="J7380" s="184"/>
      <c r="K7380"/>
      <c r="L7380" s="184"/>
      <c r="M7380" s="184"/>
      <c r="N7380" s="183"/>
    </row>
    <row r="7381" spans="1:14" x14ac:dyDescent="0.25">
      <c r="A7381"/>
      <c r="B7381"/>
      <c r="C7381"/>
      <c r="D7381"/>
      <c r="E7381"/>
      <c r="F7381"/>
      <c r="G7381"/>
      <c r="H7381"/>
      <c r="I7381"/>
      <c r="J7381" s="184"/>
      <c r="K7381"/>
      <c r="L7381" s="184"/>
      <c r="M7381" s="184"/>
      <c r="N7381" s="183"/>
    </row>
    <row r="7382" spans="1:14" x14ac:dyDescent="0.25">
      <c r="A7382"/>
      <c r="B7382"/>
      <c r="C7382"/>
      <c r="D7382"/>
      <c r="E7382"/>
      <c r="F7382"/>
      <c r="G7382"/>
      <c r="H7382"/>
      <c r="I7382"/>
      <c r="J7382" s="184"/>
      <c r="K7382"/>
      <c r="L7382" s="184"/>
      <c r="M7382" s="184"/>
      <c r="N7382" s="183"/>
    </row>
    <row r="7383" spans="1:14" x14ac:dyDescent="0.25">
      <c r="A7383"/>
      <c r="B7383"/>
      <c r="C7383"/>
      <c r="D7383"/>
      <c r="E7383"/>
      <c r="F7383"/>
      <c r="G7383"/>
      <c r="H7383"/>
      <c r="I7383"/>
      <c r="J7383" s="184"/>
      <c r="K7383"/>
      <c r="L7383" s="184"/>
      <c r="M7383" s="184"/>
      <c r="N7383" s="183"/>
    </row>
    <row r="7384" spans="1:14" x14ac:dyDescent="0.25">
      <c r="A7384"/>
      <c r="B7384"/>
      <c r="C7384"/>
      <c r="D7384"/>
      <c r="E7384"/>
      <c r="F7384"/>
      <c r="G7384"/>
      <c r="H7384"/>
      <c r="I7384"/>
      <c r="J7384" s="184"/>
      <c r="K7384"/>
      <c r="L7384" s="184"/>
      <c r="M7384" s="184"/>
      <c r="N7384" s="183"/>
    </row>
    <row r="7385" spans="1:14" x14ac:dyDescent="0.25">
      <c r="A7385"/>
      <c r="B7385"/>
      <c r="C7385"/>
      <c r="D7385"/>
      <c r="E7385"/>
      <c r="F7385"/>
      <c r="G7385"/>
      <c r="H7385"/>
      <c r="I7385"/>
      <c r="J7385" s="184"/>
      <c r="K7385"/>
      <c r="L7385" s="184"/>
      <c r="M7385" s="184"/>
      <c r="N7385" s="183"/>
    </row>
    <row r="7386" spans="1:14" x14ac:dyDescent="0.25">
      <c r="A7386"/>
      <c r="B7386"/>
      <c r="C7386"/>
      <c r="D7386"/>
      <c r="E7386"/>
      <c r="F7386"/>
      <c r="G7386"/>
      <c r="H7386"/>
      <c r="I7386"/>
      <c r="J7386" s="184"/>
      <c r="K7386"/>
      <c r="L7386" s="184"/>
      <c r="M7386" s="184"/>
      <c r="N7386" s="183"/>
    </row>
    <row r="7387" spans="1:14" x14ac:dyDescent="0.25">
      <c r="A7387"/>
      <c r="B7387"/>
      <c r="C7387"/>
      <c r="D7387"/>
      <c r="E7387"/>
      <c r="F7387"/>
      <c r="G7387"/>
      <c r="H7387"/>
      <c r="I7387"/>
      <c r="J7387" s="184"/>
      <c r="K7387"/>
      <c r="L7387" s="184"/>
      <c r="M7387" s="184"/>
      <c r="N7387" s="183"/>
    </row>
    <row r="7388" spans="1:14" x14ac:dyDescent="0.25">
      <c r="A7388"/>
      <c r="B7388"/>
      <c r="C7388"/>
      <c r="D7388"/>
      <c r="E7388"/>
      <c r="F7388"/>
      <c r="G7388"/>
      <c r="H7388"/>
      <c r="I7388"/>
      <c r="J7388" s="184"/>
      <c r="K7388"/>
      <c r="L7388" s="184"/>
      <c r="M7388" s="184"/>
      <c r="N7388" s="183"/>
    </row>
    <row r="7389" spans="1:14" x14ac:dyDescent="0.25">
      <c r="A7389"/>
      <c r="B7389"/>
      <c r="C7389"/>
      <c r="D7389"/>
      <c r="E7389"/>
      <c r="F7389"/>
      <c r="G7389"/>
      <c r="H7389"/>
      <c r="I7389"/>
      <c r="J7389" s="184"/>
      <c r="K7389"/>
      <c r="L7389" s="184"/>
      <c r="M7389" s="184"/>
      <c r="N7389" s="183"/>
    </row>
    <row r="7390" spans="1:14" x14ac:dyDescent="0.25">
      <c r="A7390"/>
      <c r="B7390"/>
      <c r="C7390"/>
      <c r="D7390"/>
      <c r="E7390"/>
      <c r="F7390"/>
      <c r="G7390"/>
      <c r="H7390"/>
      <c r="I7390"/>
      <c r="J7390" s="184"/>
      <c r="K7390"/>
      <c r="L7390" s="184"/>
      <c r="M7390" s="184"/>
      <c r="N7390" s="183"/>
    </row>
    <row r="7391" spans="1:14" x14ac:dyDescent="0.25">
      <c r="A7391"/>
      <c r="B7391"/>
      <c r="C7391"/>
      <c r="D7391"/>
      <c r="E7391"/>
      <c r="F7391"/>
      <c r="G7391"/>
      <c r="H7391"/>
      <c r="I7391"/>
      <c r="J7391" s="184"/>
      <c r="K7391"/>
      <c r="L7391" s="184"/>
      <c r="M7391" s="184"/>
      <c r="N7391" s="183"/>
    </row>
    <row r="7392" spans="1:14" x14ac:dyDescent="0.25">
      <c r="A7392"/>
      <c r="B7392"/>
      <c r="C7392"/>
      <c r="D7392"/>
      <c r="E7392"/>
      <c r="F7392"/>
      <c r="G7392"/>
      <c r="H7392"/>
      <c r="I7392"/>
      <c r="J7392" s="184"/>
      <c r="K7392"/>
      <c r="L7392" s="184"/>
      <c r="M7392" s="184"/>
      <c r="N7392" s="183"/>
    </row>
    <row r="7393" spans="1:14" x14ac:dyDescent="0.25">
      <c r="A7393"/>
      <c r="B7393"/>
      <c r="C7393"/>
      <c r="D7393"/>
      <c r="E7393"/>
      <c r="F7393"/>
      <c r="G7393"/>
      <c r="H7393"/>
      <c r="I7393"/>
      <c r="J7393" s="184"/>
      <c r="K7393"/>
      <c r="L7393" s="184"/>
      <c r="M7393" s="184"/>
      <c r="N7393" s="183"/>
    </row>
    <row r="7394" spans="1:14" x14ac:dyDescent="0.25">
      <c r="A7394"/>
      <c r="B7394"/>
      <c r="C7394"/>
      <c r="D7394"/>
      <c r="E7394"/>
      <c r="F7394"/>
      <c r="G7394"/>
      <c r="H7394"/>
      <c r="I7394"/>
      <c r="J7394" s="184"/>
      <c r="K7394"/>
      <c r="L7394" s="184"/>
      <c r="M7394" s="184"/>
      <c r="N7394" s="183"/>
    </row>
    <row r="7395" spans="1:14" x14ac:dyDescent="0.25">
      <c r="A7395"/>
      <c r="B7395"/>
      <c r="C7395"/>
      <c r="D7395"/>
      <c r="E7395"/>
      <c r="F7395"/>
      <c r="G7395"/>
      <c r="H7395"/>
      <c r="I7395"/>
      <c r="J7395" s="184"/>
      <c r="K7395"/>
      <c r="L7395" s="184"/>
      <c r="M7395" s="184"/>
      <c r="N7395" s="183"/>
    </row>
    <row r="7396" spans="1:14" x14ac:dyDescent="0.25">
      <c r="A7396"/>
      <c r="B7396"/>
      <c r="C7396"/>
      <c r="D7396"/>
      <c r="E7396"/>
      <c r="F7396"/>
      <c r="G7396"/>
      <c r="H7396"/>
      <c r="I7396"/>
      <c r="J7396" s="184"/>
      <c r="K7396"/>
      <c r="L7396" s="184"/>
      <c r="M7396" s="184"/>
      <c r="N7396" s="183"/>
    </row>
    <row r="7397" spans="1:14" x14ac:dyDescent="0.25">
      <c r="A7397"/>
      <c r="B7397"/>
      <c r="C7397"/>
      <c r="D7397"/>
      <c r="E7397"/>
      <c r="F7397"/>
      <c r="G7397"/>
      <c r="H7397"/>
      <c r="I7397"/>
      <c r="J7397" s="184"/>
      <c r="K7397"/>
      <c r="L7397" s="184"/>
      <c r="M7397" s="184"/>
      <c r="N7397" s="183"/>
    </row>
    <row r="7398" spans="1:14" x14ac:dyDescent="0.25">
      <c r="A7398"/>
      <c r="B7398"/>
      <c r="C7398"/>
      <c r="D7398"/>
      <c r="E7398"/>
      <c r="F7398"/>
      <c r="G7398"/>
      <c r="H7398"/>
      <c r="I7398"/>
      <c r="J7398" s="184"/>
      <c r="K7398"/>
      <c r="L7398" s="184"/>
      <c r="M7398" s="184"/>
      <c r="N7398" s="183"/>
    </row>
    <row r="7399" spans="1:14" x14ac:dyDescent="0.25">
      <c r="A7399"/>
      <c r="B7399"/>
      <c r="C7399"/>
      <c r="D7399"/>
      <c r="E7399"/>
      <c r="F7399"/>
      <c r="G7399"/>
      <c r="H7399"/>
      <c r="I7399"/>
      <c r="J7399" s="184"/>
      <c r="K7399"/>
      <c r="L7399" s="184"/>
      <c r="M7399" s="184"/>
      <c r="N7399" s="183"/>
    </row>
    <row r="7400" spans="1:14" x14ac:dyDescent="0.25">
      <c r="A7400"/>
      <c r="B7400"/>
      <c r="C7400"/>
      <c r="D7400"/>
      <c r="E7400"/>
      <c r="F7400"/>
      <c r="G7400"/>
      <c r="H7400"/>
      <c r="I7400"/>
      <c r="J7400" s="184"/>
      <c r="K7400"/>
      <c r="L7400" s="184"/>
      <c r="M7400" s="184"/>
      <c r="N7400" s="183"/>
    </row>
    <row r="7401" spans="1:14" x14ac:dyDescent="0.25">
      <c r="A7401"/>
      <c r="B7401"/>
      <c r="C7401"/>
      <c r="D7401"/>
      <c r="E7401"/>
      <c r="F7401"/>
      <c r="G7401"/>
      <c r="H7401"/>
      <c r="I7401"/>
      <c r="J7401" s="184"/>
      <c r="K7401"/>
      <c r="L7401" s="184"/>
      <c r="M7401" s="184"/>
      <c r="N7401" s="183"/>
    </row>
    <row r="7402" spans="1:14" x14ac:dyDescent="0.25">
      <c r="A7402"/>
      <c r="B7402"/>
      <c r="C7402"/>
      <c r="D7402"/>
      <c r="E7402"/>
      <c r="F7402"/>
      <c r="G7402"/>
      <c r="H7402"/>
      <c r="I7402"/>
      <c r="J7402" s="184"/>
      <c r="K7402"/>
      <c r="L7402" s="184"/>
      <c r="M7402" s="184"/>
      <c r="N7402" s="183"/>
    </row>
    <row r="7403" spans="1:14" x14ac:dyDescent="0.25">
      <c r="A7403"/>
      <c r="B7403"/>
      <c r="C7403"/>
      <c r="D7403"/>
      <c r="E7403"/>
      <c r="F7403"/>
      <c r="G7403"/>
      <c r="H7403"/>
      <c r="I7403"/>
      <c r="J7403" s="184"/>
      <c r="K7403"/>
      <c r="L7403" s="184"/>
      <c r="M7403" s="184"/>
      <c r="N7403" s="183"/>
    </row>
    <row r="7404" spans="1:14" x14ac:dyDescent="0.25">
      <c r="A7404"/>
      <c r="B7404"/>
      <c r="C7404"/>
      <c r="D7404"/>
      <c r="E7404"/>
      <c r="F7404"/>
      <c r="G7404"/>
      <c r="H7404"/>
      <c r="I7404"/>
      <c r="J7404" s="184"/>
      <c r="K7404"/>
      <c r="L7404" s="184"/>
      <c r="M7404" s="184"/>
      <c r="N7404" s="183"/>
    </row>
    <row r="7405" spans="1:14" x14ac:dyDescent="0.25">
      <c r="A7405"/>
      <c r="B7405"/>
      <c r="C7405"/>
      <c r="D7405"/>
      <c r="E7405"/>
      <c r="F7405"/>
      <c r="G7405"/>
      <c r="H7405"/>
      <c r="I7405"/>
      <c r="J7405" s="184"/>
      <c r="K7405"/>
      <c r="L7405" s="184"/>
      <c r="M7405" s="184"/>
      <c r="N7405" s="183"/>
    </row>
    <row r="7406" spans="1:14" x14ac:dyDescent="0.25">
      <c r="A7406"/>
      <c r="B7406"/>
      <c r="C7406"/>
      <c r="D7406"/>
      <c r="E7406"/>
      <c r="F7406"/>
      <c r="G7406"/>
      <c r="H7406"/>
      <c r="I7406"/>
      <c r="J7406" s="184"/>
      <c r="K7406"/>
      <c r="L7406" s="184"/>
      <c r="M7406" s="184"/>
      <c r="N7406" s="183"/>
    </row>
    <row r="7407" spans="1:14" x14ac:dyDescent="0.25">
      <c r="A7407"/>
      <c r="B7407"/>
      <c r="C7407"/>
      <c r="D7407"/>
      <c r="E7407"/>
      <c r="F7407"/>
      <c r="G7407"/>
      <c r="H7407"/>
      <c r="I7407"/>
      <c r="J7407" s="184"/>
      <c r="K7407"/>
      <c r="L7407" s="184"/>
      <c r="M7407" s="184"/>
      <c r="N7407" s="183"/>
    </row>
    <row r="7408" spans="1:14" x14ac:dyDescent="0.25">
      <c r="A7408"/>
      <c r="B7408"/>
      <c r="C7408"/>
      <c r="D7408"/>
      <c r="E7408"/>
      <c r="F7408"/>
      <c r="G7408"/>
      <c r="H7408"/>
      <c r="I7408"/>
      <c r="J7408" s="184"/>
      <c r="K7408"/>
      <c r="L7408" s="184"/>
      <c r="M7408" s="184"/>
      <c r="N7408" s="183"/>
    </row>
    <row r="7409" spans="1:14" x14ac:dyDescent="0.25">
      <c r="A7409"/>
      <c r="B7409"/>
      <c r="C7409"/>
      <c r="D7409"/>
      <c r="E7409"/>
      <c r="F7409"/>
      <c r="G7409"/>
      <c r="H7409"/>
      <c r="I7409"/>
      <c r="J7409" s="184"/>
      <c r="K7409"/>
      <c r="L7409" s="184"/>
      <c r="M7409" s="184"/>
      <c r="N7409" s="183"/>
    </row>
    <row r="7410" spans="1:14" x14ac:dyDescent="0.25">
      <c r="A7410"/>
      <c r="B7410"/>
      <c r="C7410"/>
      <c r="D7410"/>
      <c r="E7410"/>
      <c r="F7410"/>
      <c r="G7410"/>
      <c r="H7410"/>
      <c r="I7410"/>
      <c r="J7410" s="184"/>
      <c r="K7410"/>
      <c r="L7410" s="184"/>
      <c r="M7410" s="184"/>
      <c r="N7410" s="183"/>
    </row>
    <row r="7411" spans="1:14" x14ac:dyDescent="0.25">
      <c r="A7411"/>
      <c r="B7411"/>
      <c r="C7411"/>
      <c r="D7411"/>
      <c r="E7411"/>
      <c r="F7411"/>
      <c r="G7411"/>
      <c r="H7411"/>
      <c r="I7411"/>
      <c r="J7411" s="184"/>
      <c r="K7411"/>
      <c r="L7411" s="184"/>
      <c r="M7411" s="184"/>
      <c r="N7411" s="183"/>
    </row>
    <row r="7412" spans="1:14" x14ac:dyDescent="0.25">
      <c r="A7412"/>
      <c r="B7412"/>
      <c r="C7412"/>
      <c r="D7412"/>
      <c r="E7412"/>
      <c r="F7412"/>
      <c r="G7412"/>
      <c r="H7412"/>
      <c r="I7412"/>
      <c r="J7412" s="184"/>
      <c r="K7412"/>
      <c r="L7412" s="184"/>
      <c r="M7412" s="184"/>
      <c r="N7412" s="183"/>
    </row>
    <row r="7413" spans="1:14" x14ac:dyDescent="0.25">
      <c r="A7413"/>
      <c r="B7413"/>
      <c r="C7413"/>
      <c r="D7413"/>
      <c r="E7413"/>
      <c r="F7413"/>
      <c r="G7413"/>
      <c r="H7413"/>
      <c r="I7413"/>
      <c r="J7413" s="184"/>
      <c r="K7413"/>
      <c r="L7413" s="184"/>
      <c r="M7413" s="184"/>
      <c r="N7413" s="183"/>
    </row>
    <row r="7414" spans="1:14" x14ac:dyDescent="0.25">
      <c r="A7414"/>
      <c r="B7414"/>
      <c r="C7414"/>
      <c r="D7414"/>
      <c r="E7414"/>
      <c r="F7414"/>
      <c r="G7414"/>
      <c r="H7414"/>
      <c r="I7414"/>
      <c r="J7414" s="184"/>
      <c r="K7414"/>
      <c r="L7414" s="184"/>
      <c r="M7414" s="184"/>
      <c r="N7414" s="183"/>
    </row>
    <row r="7415" spans="1:14" x14ac:dyDescent="0.25">
      <c r="A7415"/>
      <c r="B7415"/>
      <c r="C7415"/>
      <c r="D7415"/>
      <c r="E7415"/>
      <c r="F7415"/>
      <c r="G7415"/>
      <c r="H7415"/>
      <c r="I7415"/>
      <c r="J7415" s="184"/>
      <c r="K7415"/>
      <c r="L7415" s="184"/>
      <c r="M7415" s="184"/>
      <c r="N7415" s="183"/>
    </row>
    <row r="7416" spans="1:14" x14ac:dyDescent="0.25">
      <c r="A7416"/>
      <c r="B7416"/>
      <c r="C7416"/>
      <c r="D7416"/>
      <c r="E7416"/>
      <c r="F7416"/>
      <c r="G7416"/>
      <c r="H7416"/>
      <c r="I7416"/>
      <c r="J7416" s="184"/>
      <c r="K7416"/>
      <c r="L7416" s="184"/>
      <c r="M7416" s="184"/>
      <c r="N7416" s="183"/>
    </row>
    <row r="7417" spans="1:14" x14ac:dyDescent="0.25">
      <c r="A7417"/>
      <c r="B7417"/>
      <c r="C7417"/>
      <c r="D7417"/>
      <c r="E7417"/>
      <c r="F7417"/>
      <c r="G7417"/>
      <c r="H7417"/>
      <c r="I7417"/>
      <c r="J7417" s="184"/>
      <c r="K7417"/>
      <c r="L7417" s="184"/>
      <c r="M7417" s="184"/>
      <c r="N7417" s="183"/>
    </row>
    <row r="7418" spans="1:14" x14ac:dyDescent="0.25">
      <c r="A7418"/>
      <c r="B7418"/>
      <c r="C7418"/>
      <c r="D7418"/>
      <c r="E7418"/>
      <c r="F7418"/>
      <c r="G7418"/>
      <c r="H7418"/>
      <c r="I7418"/>
      <c r="J7418" s="184"/>
      <c r="K7418"/>
      <c r="L7418" s="184"/>
      <c r="M7418" s="184"/>
      <c r="N7418" s="183"/>
    </row>
    <row r="7419" spans="1:14" x14ac:dyDescent="0.25">
      <c r="A7419"/>
      <c r="B7419"/>
      <c r="C7419"/>
      <c r="D7419"/>
      <c r="E7419"/>
      <c r="F7419"/>
      <c r="G7419"/>
      <c r="H7419"/>
      <c r="I7419"/>
      <c r="J7419" s="184"/>
      <c r="K7419"/>
      <c r="L7419" s="184"/>
      <c r="M7419" s="184"/>
      <c r="N7419" s="183"/>
    </row>
    <row r="7420" spans="1:14" x14ac:dyDescent="0.25">
      <c r="A7420"/>
      <c r="B7420"/>
      <c r="C7420"/>
      <c r="D7420"/>
      <c r="E7420"/>
      <c r="F7420"/>
      <c r="G7420"/>
      <c r="H7420"/>
      <c r="I7420"/>
      <c r="J7420" s="184"/>
      <c r="K7420"/>
      <c r="L7420" s="184"/>
      <c r="M7420" s="184"/>
      <c r="N7420" s="183"/>
    </row>
    <row r="7421" spans="1:14" x14ac:dyDescent="0.25">
      <c r="A7421"/>
      <c r="B7421"/>
      <c r="C7421"/>
      <c r="D7421"/>
      <c r="E7421"/>
      <c r="F7421"/>
      <c r="G7421"/>
      <c r="H7421"/>
      <c r="I7421"/>
      <c r="J7421" s="184"/>
      <c r="K7421"/>
      <c r="L7421" s="184"/>
      <c r="M7421" s="184"/>
      <c r="N7421" s="183"/>
    </row>
    <row r="7422" spans="1:14" x14ac:dyDescent="0.25">
      <c r="A7422"/>
      <c r="B7422"/>
      <c r="C7422"/>
      <c r="D7422"/>
      <c r="E7422"/>
      <c r="F7422"/>
      <c r="G7422"/>
      <c r="H7422"/>
      <c r="I7422"/>
      <c r="J7422" s="184"/>
      <c r="K7422"/>
      <c r="L7422" s="184"/>
      <c r="M7422" s="184"/>
      <c r="N7422" s="183"/>
    </row>
    <row r="7423" spans="1:14" x14ac:dyDescent="0.25">
      <c r="A7423"/>
      <c r="B7423"/>
      <c r="C7423"/>
      <c r="D7423"/>
      <c r="E7423"/>
      <c r="F7423"/>
      <c r="G7423"/>
      <c r="H7423"/>
      <c r="I7423"/>
      <c r="J7423" s="184"/>
      <c r="K7423"/>
      <c r="L7423" s="184"/>
      <c r="M7423" s="184"/>
      <c r="N7423" s="183"/>
    </row>
    <row r="7424" spans="1:14" x14ac:dyDescent="0.25">
      <c r="A7424"/>
      <c r="B7424"/>
      <c r="C7424"/>
      <c r="D7424"/>
      <c r="E7424"/>
      <c r="F7424"/>
      <c r="G7424"/>
      <c r="H7424"/>
      <c r="I7424"/>
      <c r="J7424" s="184"/>
      <c r="K7424"/>
      <c r="L7424" s="184"/>
      <c r="M7424" s="184"/>
      <c r="N7424" s="183"/>
    </row>
    <row r="7425" spans="1:14" x14ac:dyDescent="0.25">
      <c r="A7425"/>
      <c r="B7425"/>
      <c r="C7425"/>
      <c r="D7425"/>
      <c r="E7425"/>
      <c r="F7425"/>
      <c r="G7425"/>
      <c r="H7425"/>
      <c r="I7425"/>
      <c r="J7425" s="184"/>
      <c r="K7425"/>
      <c r="L7425" s="184"/>
      <c r="M7425" s="184"/>
      <c r="N7425" s="183"/>
    </row>
    <row r="7426" spans="1:14" x14ac:dyDescent="0.25">
      <c r="A7426"/>
      <c r="B7426"/>
      <c r="C7426"/>
      <c r="D7426"/>
      <c r="E7426"/>
      <c r="F7426"/>
      <c r="G7426"/>
      <c r="H7426"/>
      <c r="I7426"/>
      <c r="J7426" s="184"/>
      <c r="K7426"/>
      <c r="L7426" s="184"/>
      <c r="M7426" s="184"/>
      <c r="N7426" s="183"/>
    </row>
    <row r="7427" spans="1:14" x14ac:dyDescent="0.25">
      <c r="A7427"/>
      <c r="B7427"/>
      <c r="C7427"/>
      <c r="D7427"/>
      <c r="E7427"/>
      <c r="F7427"/>
      <c r="G7427"/>
      <c r="H7427"/>
      <c r="I7427"/>
      <c r="J7427" s="184"/>
      <c r="K7427"/>
      <c r="L7427" s="184"/>
      <c r="M7427" s="184"/>
      <c r="N7427" s="183"/>
    </row>
    <row r="7428" spans="1:14" x14ac:dyDescent="0.25">
      <c r="A7428"/>
      <c r="B7428"/>
      <c r="C7428"/>
      <c r="D7428"/>
      <c r="E7428"/>
      <c r="F7428"/>
      <c r="G7428"/>
      <c r="H7428"/>
      <c r="I7428"/>
      <c r="J7428" s="184"/>
      <c r="K7428"/>
      <c r="L7428" s="184"/>
      <c r="M7428" s="184"/>
      <c r="N7428" s="183"/>
    </row>
    <row r="7429" spans="1:14" x14ac:dyDescent="0.25">
      <c r="A7429"/>
      <c r="B7429"/>
      <c r="C7429"/>
      <c r="D7429"/>
      <c r="E7429"/>
      <c r="F7429"/>
      <c r="G7429"/>
      <c r="H7429"/>
      <c r="I7429"/>
      <c r="J7429" s="184"/>
      <c r="K7429"/>
      <c r="L7429" s="184"/>
      <c r="M7429" s="184"/>
      <c r="N7429" s="183"/>
    </row>
    <row r="7430" spans="1:14" x14ac:dyDescent="0.25">
      <c r="A7430"/>
      <c r="B7430"/>
      <c r="C7430"/>
      <c r="D7430"/>
      <c r="E7430"/>
      <c r="F7430"/>
      <c r="G7430"/>
      <c r="H7430"/>
      <c r="I7430"/>
      <c r="J7430" s="184"/>
      <c r="K7430"/>
      <c r="L7430" s="184"/>
      <c r="M7430" s="184"/>
      <c r="N7430" s="183"/>
    </row>
    <row r="7431" spans="1:14" x14ac:dyDescent="0.25">
      <c r="A7431"/>
      <c r="B7431"/>
      <c r="C7431"/>
      <c r="D7431"/>
      <c r="E7431"/>
      <c r="F7431"/>
      <c r="G7431"/>
      <c r="H7431"/>
      <c r="I7431"/>
      <c r="J7431" s="184"/>
      <c r="K7431"/>
      <c r="L7431" s="184"/>
      <c r="M7431" s="184"/>
      <c r="N7431" s="183"/>
    </row>
    <row r="7432" spans="1:14" x14ac:dyDescent="0.25">
      <c r="A7432"/>
      <c r="B7432"/>
      <c r="C7432"/>
      <c r="D7432"/>
      <c r="E7432"/>
      <c r="F7432"/>
      <c r="G7432"/>
      <c r="H7432"/>
      <c r="I7432"/>
      <c r="J7432" s="184"/>
      <c r="K7432"/>
      <c r="L7432" s="184"/>
      <c r="M7432" s="184"/>
      <c r="N7432" s="183"/>
    </row>
    <row r="7433" spans="1:14" x14ac:dyDescent="0.25">
      <c r="A7433"/>
      <c r="B7433"/>
      <c r="C7433"/>
      <c r="D7433"/>
      <c r="E7433"/>
      <c r="F7433"/>
      <c r="G7433"/>
      <c r="H7433"/>
      <c r="I7433"/>
      <c r="J7433" s="184"/>
      <c r="K7433"/>
      <c r="L7433" s="184"/>
      <c r="M7433" s="184"/>
      <c r="N7433" s="183"/>
    </row>
    <row r="7434" spans="1:14" x14ac:dyDescent="0.25">
      <c r="A7434"/>
      <c r="B7434"/>
      <c r="C7434"/>
      <c r="D7434"/>
      <c r="E7434"/>
      <c r="F7434"/>
      <c r="G7434"/>
      <c r="H7434"/>
      <c r="I7434"/>
      <c r="J7434" s="184"/>
      <c r="K7434"/>
      <c r="L7434" s="184"/>
      <c r="M7434" s="184"/>
      <c r="N7434" s="183"/>
    </row>
    <row r="7435" spans="1:14" x14ac:dyDescent="0.25">
      <c r="A7435"/>
      <c r="B7435"/>
      <c r="C7435"/>
      <c r="D7435"/>
      <c r="E7435"/>
      <c r="F7435"/>
      <c r="G7435"/>
      <c r="H7435"/>
      <c r="I7435"/>
      <c r="J7435" s="184"/>
      <c r="K7435"/>
      <c r="L7435" s="184"/>
      <c r="M7435" s="184"/>
      <c r="N7435" s="183"/>
    </row>
    <row r="7436" spans="1:14" x14ac:dyDescent="0.25">
      <c r="A7436"/>
      <c r="B7436"/>
      <c r="C7436"/>
      <c r="D7436"/>
      <c r="E7436"/>
      <c r="F7436"/>
      <c r="G7436"/>
      <c r="H7436"/>
      <c r="I7436"/>
      <c r="J7436" s="184"/>
      <c r="K7436"/>
      <c r="L7436" s="184"/>
      <c r="M7436" s="184"/>
      <c r="N7436" s="183"/>
    </row>
    <row r="7437" spans="1:14" x14ac:dyDescent="0.25">
      <c r="A7437"/>
      <c r="B7437"/>
      <c r="C7437"/>
      <c r="D7437"/>
      <c r="E7437"/>
      <c r="F7437"/>
      <c r="G7437"/>
      <c r="H7437"/>
      <c r="I7437"/>
      <c r="J7437" s="184"/>
      <c r="K7437"/>
      <c r="L7437" s="184"/>
      <c r="M7437" s="184"/>
      <c r="N7437" s="183"/>
    </row>
    <row r="7438" spans="1:14" x14ac:dyDescent="0.25">
      <c r="A7438"/>
      <c r="B7438"/>
      <c r="C7438"/>
      <c r="D7438"/>
      <c r="E7438"/>
      <c r="F7438"/>
      <c r="G7438"/>
      <c r="H7438"/>
      <c r="I7438"/>
      <c r="J7438" s="184"/>
      <c r="K7438"/>
      <c r="L7438" s="184"/>
      <c r="M7438" s="184"/>
      <c r="N7438" s="183"/>
    </row>
    <row r="7439" spans="1:14" x14ac:dyDescent="0.25">
      <c r="A7439"/>
      <c r="B7439"/>
      <c r="C7439"/>
      <c r="D7439"/>
      <c r="E7439"/>
      <c r="F7439"/>
      <c r="G7439"/>
      <c r="H7439"/>
      <c r="I7439"/>
      <c r="J7439" s="184"/>
      <c r="K7439"/>
      <c r="L7439" s="184"/>
      <c r="M7439" s="184"/>
      <c r="N7439" s="183"/>
    </row>
    <row r="7440" spans="1:14" x14ac:dyDescent="0.25">
      <c r="A7440"/>
      <c r="B7440"/>
      <c r="C7440"/>
      <c r="D7440"/>
      <c r="E7440"/>
      <c r="F7440"/>
      <c r="G7440"/>
      <c r="H7440"/>
      <c r="I7440"/>
      <c r="J7440" s="184"/>
      <c r="K7440"/>
      <c r="L7440" s="184"/>
      <c r="M7440" s="184"/>
      <c r="N7440" s="183"/>
    </row>
    <row r="7441" spans="1:14" x14ac:dyDescent="0.25">
      <c r="A7441"/>
      <c r="B7441"/>
      <c r="C7441"/>
      <c r="D7441"/>
      <c r="E7441"/>
      <c r="F7441"/>
      <c r="G7441"/>
      <c r="H7441"/>
      <c r="I7441"/>
      <c r="J7441" s="184"/>
      <c r="K7441"/>
      <c r="L7441" s="184"/>
      <c r="M7441" s="184"/>
      <c r="N7441" s="183"/>
    </row>
    <row r="7442" spans="1:14" x14ac:dyDescent="0.25">
      <c r="A7442"/>
      <c r="B7442"/>
      <c r="C7442"/>
      <c r="D7442"/>
      <c r="E7442"/>
      <c r="F7442"/>
      <c r="G7442"/>
      <c r="H7442"/>
      <c r="I7442"/>
      <c r="J7442" s="184"/>
      <c r="K7442"/>
      <c r="L7442" s="184"/>
      <c r="M7442" s="184"/>
      <c r="N7442" s="183"/>
    </row>
    <row r="7443" spans="1:14" x14ac:dyDescent="0.25">
      <c r="A7443"/>
      <c r="B7443"/>
      <c r="C7443"/>
      <c r="D7443"/>
      <c r="E7443"/>
      <c r="F7443"/>
      <c r="G7443"/>
      <c r="H7443"/>
      <c r="I7443"/>
      <c r="J7443" s="184"/>
      <c r="K7443"/>
      <c r="L7443" s="184"/>
      <c r="M7443" s="184"/>
      <c r="N7443" s="183"/>
    </row>
    <row r="7444" spans="1:14" x14ac:dyDescent="0.25">
      <c r="A7444"/>
      <c r="B7444"/>
      <c r="C7444"/>
      <c r="D7444"/>
      <c r="E7444"/>
      <c r="F7444"/>
      <c r="G7444"/>
      <c r="H7444"/>
      <c r="I7444"/>
      <c r="J7444" s="184"/>
      <c r="K7444"/>
      <c r="L7444" s="184"/>
      <c r="M7444" s="184"/>
      <c r="N7444" s="183"/>
    </row>
    <row r="7445" spans="1:14" x14ac:dyDescent="0.25">
      <c r="A7445"/>
      <c r="B7445"/>
      <c r="C7445"/>
      <c r="D7445"/>
      <c r="E7445"/>
      <c r="F7445"/>
      <c r="G7445"/>
      <c r="H7445"/>
      <c r="I7445"/>
      <c r="J7445" s="184"/>
      <c r="K7445"/>
      <c r="L7445" s="184"/>
      <c r="M7445" s="184"/>
      <c r="N7445" s="183"/>
    </row>
    <row r="7446" spans="1:14" x14ac:dyDescent="0.25">
      <c r="A7446"/>
      <c r="B7446"/>
      <c r="C7446"/>
      <c r="D7446"/>
      <c r="E7446"/>
      <c r="F7446"/>
      <c r="G7446"/>
      <c r="H7446"/>
      <c r="I7446"/>
      <c r="J7446" s="184"/>
      <c r="K7446"/>
      <c r="L7446" s="184"/>
      <c r="M7446" s="184"/>
      <c r="N7446" s="183"/>
    </row>
    <row r="7447" spans="1:14" x14ac:dyDescent="0.25">
      <c r="A7447"/>
      <c r="B7447"/>
      <c r="C7447"/>
      <c r="D7447"/>
      <c r="E7447"/>
      <c r="F7447"/>
      <c r="G7447"/>
      <c r="H7447"/>
      <c r="I7447"/>
      <c r="J7447" s="184"/>
      <c r="K7447"/>
      <c r="L7447" s="184"/>
      <c r="M7447" s="184"/>
      <c r="N7447" s="183"/>
    </row>
    <row r="7448" spans="1:14" x14ac:dyDescent="0.25">
      <c r="A7448"/>
      <c r="B7448"/>
      <c r="C7448"/>
      <c r="D7448"/>
      <c r="E7448"/>
      <c r="F7448"/>
      <c r="G7448"/>
      <c r="H7448"/>
      <c r="I7448"/>
      <c r="J7448" s="184"/>
      <c r="K7448"/>
      <c r="L7448" s="184"/>
      <c r="M7448" s="184"/>
      <c r="N7448" s="183"/>
    </row>
    <row r="7449" spans="1:14" x14ac:dyDescent="0.25">
      <c r="A7449"/>
      <c r="B7449"/>
      <c r="C7449"/>
      <c r="D7449"/>
      <c r="E7449"/>
      <c r="F7449"/>
      <c r="G7449"/>
      <c r="H7449"/>
      <c r="I7449"/>
      <c r="J7449" s="184"/>
      <c r="K7449"/>
      <c r="L7449" s="184"/>
      <c r="M7449" s="184"/>
      <c r="N7449" s="183"/>
    </row>
    <row r="7450" spans="1:14" x14ac:dyDescent="0.25">
      <c r="A7450"/>
      <c r="B7450"/>
      <c r="C7450"/>
      <c r="D7450"/>
      <c r="E7450"/>
      <c r="F7450"/>
      <c r="G7450"/>
      <c r="H7450"/>
      <c r="I7450"/>
      <c r="J7450" s="184"/>
      <c r="K7450"/>
      <c r="L7450" s="184"/>
      <c r="M7450" s="184"/>
      <c r="N7450" s="183"/>
    </row>
    <row r="7451" spans="1:14" x14ac:dyDescent="0.25">
      <c r="A7451"/>
      <c r="B7451"/>
      <c r="C7451"/>
      <c r="D7451"/>
      <c r="E7451"/>
      <c r="F7451"/>
      <c r="G7451"/>
      <c r="H7451"/>
      <c r="I7451"/>
      <c r="J7451" s="184"/>
      <c r="K7451"/>
      <c r="L7451" s="184"/>
      <c r="M7451" s="184"/>
      <c r="N7451" s="183"/>
    </row>
    <row r="7452" spans="1:14" x14ac:dyDescent="0.25">
      <c r="A7452"/>
      <c r="B7452"/>
      <c r="C7452"/>
      <c r="D7452"/>
      <c r="E7452"/>
      <c r="F7452"/>
      <c r="G7452"/>
      <c r="H7452"/>
      <c r="I7452"/>
      <c r="J7452" s="184"/>
      <c r="K7452"/>
      <c r="L7452" s="184"/>
      <c r="M7452" s="184"/>
      <c r="N7452" s="183"/>
    </row>
    <row r="7453" spans="1:14" x14ac:dyDescent="0.25">
      <c r="A7453"/>
      <c r="B7453"/>
      <c r="C7453"/>
      <c r="D7453"/>
      <c r="E7453"/>
      <c r="F7453"/>
      <c r="G7453"/>
      <c r="H7453"/>
      <c r="I7453"/>
      <c r="J7453" s="184"/>
      <c r="K7453"/>
      <c r="L7453" s="184"/>
      <c r="M7453" s="184"/>
      <c r="N7453" s="183"/>
    </row>
    <row r="7454" spans="1:14" x14ac:dyDescent="0.25">
      <c r="A7454"/>
      <c r="B7454"/>
      <c r="C7454"/>
      <c r="D7454"/>
      <c r="E7454"/>
      <c r="F7454"/>
      <c r="G7454"/>
      <c r="H7454"/>
      <c r="I7454"/>
      <c r="J7454" s="184"/>
      <c r="K7454"/>
      <c r="L7454" s="184"/>
      <c r="M7454" s="184"/>
      <c r="N7454" s="183"/>
    </row>
    <row r="7455" spans="1:14" x14ac:dyDescent="0.25">
      <c r="A7455"/>
      <c r="B7455"/>
      <c r="C7455"/>
      <c r="D7455"/>
      <c r="E7455"/>
      <c r="F7455"/>
      <c r="G7455"/>
      <c r="H7455"/>
      <c r="I7455"/>
      <c r="J7455" s="184"/>
      <c r="K7455"/>
      <c r="L7455" s="184"/>
      <c r="M7455" s="184"/>
      <c r="N7455" s="183"/>
    </row>
    <row r="7456" spans="1:14" x14ac:dyDescent="0.25">
      <c r="A7456"/>
      <c r="B7456"/>
      <c r="C7456"/>
      <c r="D7456"/>
      <c r="E7456"/>
      <c r="F7456"/>
      <c r="G7456"/>
      <c r="H7456"/>
      <c r="I7456"/>
      <c r="J7456" s="184"/>
      <c r="K7456"/>
      <c r="L7456" s="184"/>
      <c r="M7456" s="184"/>
      <c r="N7456" s="183"/>
    </row>
    <row r="7457" spans="1:14" x14ac:dyDescent="0.25">
      <c r="A7457"/>
      <c r="B7457"/>
      <c r="C7457"/>
      <c r="D7457"/>
      <c r="E7457"/>
      <c r="F7457"/>
      <c r="G7457"/>
      <c r="H7457"/>
      <c r="I7457"/>
      <c r="J7457" s="184"/>
      <c r="K7457"/>
      <c r="L7457" s="184"/>
      <c r="M7457" s="184"/>
      <c r="N7457" s="183"/>
    </row>
    <row r="7458" spans="1:14" x14ac:dyDescent="0.25">
      <c r="A7458"/>
      <c r="B7458"/>
      <c r="C7458"/>
      <c r="D7458"/>
      <c r="E7458"/>
      <c r="F7458"/>
      <c r="G7458"/>
      <c r="H7458"/>
      <c r="I7458"/>
      <c r="J7458" s="184"/>
      <c r="K7458"/>
      <c r="L7458" s="184"/>
      <c r="M7458" s="184"/>
      <c r="N7458" s="183"/>
    </row>
    <row r="7459" spans="1:14" x14ac:dyDescent="0.25">
      <c r="A7459"/>
      <c r="B7459"/>
      <c r="C7459"/>
      <c r="D7459"/>
      <c r="E7459"/>
      <c r="F7459"/>
      <c r="G7459"/>
      <c r="H7459"/>
      <c r="I7459"/>
      <c r="J7459" s="184"/>
      <c r="K7459"/>
      <c r="L7459" s="184"/>
      <c r="M7459" s="184"/>
      <c r="N7459" s="183"/>
    </row>
    <row r="7460" spans="1:14" x14ac:dyDescent="0.25">
      <c r="A7460"/>
      <c r="B7460"/>
      <c r="C7460"/>
      <c r="D7460"/>
      <c r="E7460"/>
      <c r="F7460"/>
      <c r="G7460"/>
      <c r="H7460"/>
      <c r="I7460"/>
      <c r="J7460" s="184"/>
      <c r="K7460"/>
      <c r="L7460" s="184"/>
      <c r="M7460" s="184"/>
      <c r="N7460" s="183"/>
    </row>
    <row r="7461" spans="1:14" x14ac:dyDescent="0.25">
      <c r="A7461"/>
      <c r="B7461"/>
      <c r="C7461"/>
      <c r="D7461"/>
      <c r="E7461"/>
      <c r="F7461"/>
      <c r="G7461"/>
      <c r="H7461"/>
      <c r="I7461"/>
      <c r="J7461" s="184"/>
      <c r="K7461"/>
      <c r="L7461" s="184"/>
      <c r="M7461" s="184"/>
      <c r="N7461" s="183"/>
    </row>
    <row r="7462" spans="1:14" x14ac:dyDescent="0.25">
      <c r="A7462"/>
      <c r="B7462"/>
      <c r="C7462"/>
      <c r="D7462"/>
      <c r="E7462"/>
      <c r="F7462"/>
      <c r="G7462"/>
      <c r="H7462"/>
      <c r="I7462"/>
      <c r="J7462" s="184"/>
      <c r="K7462"/>
      <c r="L7462" s="184"/>
      <c r="M7462" s="184"/>
      <c r="N7462" s="183"/>
    </row>
    <row r="7463" spans="1:14" x14ac:dyDescent="0.25">
      <c r="A7463"/>
      <c r="B7463"/>
      <c r="C7463"/>
      <c r="D7463"/>
      <c r="E7463"/>
      <c r="F7463"/>
      <c r="G7463"/>
      <c r="H7463"/>
      <c r="I7463"/>
      <c r="J7463" s="184"/>
      <c r="K7463"/>
      <c r="L7463" s="184"/>
      <c r="M7463" s="184"/>
      <c r="N7463" s="183"/>
    </row>
    <row r="7464" spans="1:14" x14ac:dyDescent="0.25">
      <c r="A7464"/>
      <c r="B7464"/>
      <c r="C7464"/>
      <c r="D7464"/>
      <c r="E7464"/>
      <c r="F7464"/>
      <c r="G7464"/>
      <c r="H7464"/>
      <c r="I7464"/>
      <c r="J7464" s="184"/>
      <c r="K7464"/>
      <c r="L7464" s="184"/>
      <c r="M7464" s="184"/>
      <c r="N7464" s="183"/>
    </row>
    <row r="7465" spans="1:14" x14ac:dyDescent="0.25">
      <c r="A7465"/>
      <c r="B7465"/>
      <c r="C7465"/>
      <c r="D7465"/>
      <c r="E7465"/>
      <c r="F7465"/>
      <c r="G7465"/>
      <c r="H7465"/>
      <c r="I7465"/>
      <c r="J7465" s="184"/>
      <c r="K7465"/>
      <c r="L7465" s="184"/>
      <c r="M7465" s="184"/>
      <c r="N7465" s="183"/>
    </row>
    <row r="7466" spans="1:14" x14ac:dyDescent="0.25">
      <c r="A7466"/>
      <c r="B7466"/>
      <c r="C7466"/>
      <c r="D7466"/>
      <c r="E7466"/>
      <c r="F7466"/>
      <c r="G7466"/>
      <c r="H7466"/>
      <c r="I7466"/>
      <c r="J7466" s="184"/>
      <c r="K7466"/>
      <c r="L7466" s="184"/>
      <c r="M7466" s="184"/>
      <c r="N7466" s="183"/>
    </row>
    <row r="7467" spans="1:14" x14ac:dyDescent="0.25">
      <c r="A7467"/>
      <c r="B7467"/>
      <c r="C7467"/>
      <c r="D7467"/>
      <c r="E7467"/>
      <c r="F7467"/>
      <c r="G7467"/>
      <c r="H7467"/>
      <c r="I7467"/>
      <c r="J7467" s="184"/>
      <c r="K7467"/>
      <c r="L7467" s="184"/>
      <c r="M7467" s="184"/>
      <c r="N7467" s="183"/>
    </row>
    <row r="7468" spans="1:14" x14ac:dyDescent="0.25">
      <c r="A7468"/>
      <c r="B7468"/>
      <c r="C7468"/>
      <c r="D7468"/>
      <c r="E7468"/>
      <c r="F7468"/>
      <c r="G7468"/>
      <c r="H7468"/>
      <c r="I7468"/>
      <c r="J7468" s="184"/>
      <c r="K7468"/>
      <c r="L7468" s="184"/>
      <c r="M7468" s="184"/>
      <c r="N7468" s="183"/>
    </row>
    <row r="7469" spans="1:14" x14ac:dyDescent="0.25">
      <c r="A7469"/>
      <c r="B7469"/>
      <c r="C7469"/>
      <c r="D7469"/>
      <c r="E7469"/>
      <c r="F7469"/>
      <c r="G7469"/>
      <c r="H7469"/>
      <c r="I7469"/>
      <c r="J7469" s="184"/>
      <c r="K7469"/>
      <c r="L7469" s="184"/>
      <c r="M7469" s="184"/>
      <c r="N7469" s="183"/>
    </row>
    <row r="7470" spans="1:14" x14ac:dyDescent="0.25">
      <c r="A7470"/>
      <c r="B7470"/>
      <c r="C7470"/>
      <c r="D7470"/>
      <c r="E7470"/>
      <c r="F7470"/>
      <c r="G7470"/>
      <c r="H7470"/>
      <c r="I7470"/>
      <c r="J7470" s="184"/>
      <c r="K7470"/>
      <c r="L7470" s="184"/>
      <c r="M7470" s="184"/>
      <c r="N7470" s="183"/>
    </row>
    <row r="7471" spans="1:14" x14ac:dyDescent="0.25">
      <c r="A7471"/>
      <c r="B7471"/>
      <c r="C7471"/>
      <c r="D7471"/>
      <c r="E7471"/>
      <c r="F7471"/>
      <c r="G7471"/>
      <c r="H7471"/>
      <c r="I7471"/>
      <c r="J7471" s="184"/>
      <c r="K7471"/>
      <c r="L7471" s="184"/>
      <c r="M7471" s="184"/>
      <c r="N7471" s="183"/>
    </row>
    <row r="7472" spans="1:14" x14ac:dyDescent="0.25">
      <c r="A7472"/>
      <c r="B7472"/>
      <c r="C7472"/>
      <c r="D7472"/>
      <c r="E7472"/>
      <c r="F7472"/>
      <c r="G7472"/>
      <c r="H7472"/>
      <c r="I7472"/>
      <c r="J7472" s="184"/>
      <c r="K7472"/>
      <c r="L7472" s="184"/>
      <c r="M7472" s="184"/>
      <c r="N7472" s="183"/>
    </row>
    <row r="7473" spans="1:14" x14ac:dyDescent="0.25">
      <c r="A7473"/>
      <c r="B7473"/>
      <c r="C7473"/>
      <c r="D7473"/>
      <c r="E7473"/>
      <c r="F7473"/>
      <c r="G7473"/>
      <c r="H7473"/>
      <c r="I7473"/>
      <c r="J7473" s="184"/>
      <c r="K7473"/>
      <c r="L7473" s="184"/>
      <c r="M7473" s="184"/>
      <c r="N7473" s="183"/>
    </row>
    <row r="7474" spans="1:14" x14ac:dyDescent="0.25">
      <c r="A7474"/>
      <c r="B7474"/>
      <c r="C7474"/>
      <c r="D7474"/>
      <c r="E7474"/>
      <c r="F7474"/>
      <c r="G7474"/>
      <c r="H7474"/>
      <c r="I7474"/>
      <c r="J7474" s="184"/>
      <c r="K7474"/>
      <c r="L7474" s="184"/>
      <c r="M7474" s="184"/>
      <c r="N7474" s="183"/>
    </row>
    <row r="7475" spans="1:14" x14ac:dyDescent="0.25">
      <c r="A7475"/>
      <c r="B7475"/>
      <c r="C7475"/>
      <c r="D7475"/>
      <c r="E7475"/>
      <c r="F7475"/>
      <c r="G7475"/>
      <c r="H7475"/>
      <c r="I7475"/>
      <c r="J7475" s="184"/>
      <c r="K7475"/>
      <c r="L7475" s="184"/>
      <c r="M7475" s="184"/>
      <c r="N7475" s="183"/>
    </row>
    <row r="7476" spans="1:14" x14ac:dyDescent="0.25">
      <c r="A7476"/>
      <c r="B7476"/>
      <c r="C7476"/>
      <c r="D7476"/>
      <c r="E7476"/>
      <c r="F7476"/>
      <c r="G7476"/>
      <c r="H7476"/>
      <c r="I7476"/>
      <c r="J7476" s="184"/>
      <c r="K7476"/>
      <c r="L7476" s="184"/>
      <c r="M7476" s="184"/>
      <c r="N7476" s="183"/>
    </row>
    <row r="7477" spans="1:14" x14ac:dyDescent="0.25">
      <c r="A7477"/>
      <c r="B7477"/>
      <c r="C7477"/>
      <c r="D7477"/>
      <c r="E7477"/>
      <c r="F7477"/>
      <c r="G7477"/>
      <c r="H7477"/>
      <c r="I7477"/>
      <c r="J7477" s="184"/>
      <c r="K7477"/>
      <c r="L7477" s="184"/>
      <c r="M7477" s="184"/>
      <c r="N7477" s="183"/>
    </row>
    <row r="7478" spans="1:14" x14ac:dyDescent="0.25">
      <c r="A7478"/>
      <c r="B7478"/>
      <c r="C7478"/>
      <c r="D7478"/>
      <c r="E7478"/>
      <c r="F7478"/>
      <c r="G7478"/>
      <c r="H7478"/>
      <c r="I7478"/>
      <c r="J7478" s="184"/>
      <c r="K7478"/>
      <c r="L7478" s="184"/>
      <c r="M7478" s="184"/>
      <c r="N7478" s="183"/>
    </row>
    <row r="7479" spans="1:14" x14ac:dyDescent="0.25">
      <c r="A7479"/>
      <c r="B7479"/>
      <c r="C7479"/>
      <c r="D7479"/>
      <c r="E7479"/>
      <c r="F7479"/>
      <c r="G7479"/>
      <c r="H7479"/>
      <c r="I7479"/>
      <c r="J7479" s="184"/>
      <c r="K7479"/>
      <c r="L7479" s="184"/>
      <c r="M7479" s="184"/>
      <c r="N7479" s="183"/>
    </row>
    <row r="7480" spans="1:14" x14ac:dyDescent="0.25">
      <c r="A7480"/>
      <c r="B7480"/>
      <c r="C7480"/>
      <c r="D7480"/>
      <c r="E7480"/>
      <c r="F7480"/>
      <c r="G7480"/>
      <c r="H7480"/>
      <c r="I7480"/>
      <c r="J7480" s="184"/>
      <c r="K7480"/>
      <c r="L7480" s="184"/>
      <c r="M7480" s="184"/>
      <c r="N7480" s="183"/>
    </row>
    <row r="7481" spans="1:14" x14ac:dyDescent="0.25">
      <c r="A7481"/>
      <c r="B7481"/>
      <c r="C7481"/>
      <c r="D7481"/>
      <c r="E7481"/>
      <c r="F7481"/>
      <c r="G7481"/>
      <c r="H7481"/>
      <c r="I7481"/>
      <c r="J7481" s="184"/>
      <c r="K7481"/>
      <c r="L7481" s="184"/>
      <c r="M7481" s="184"/>
      <c r="N7481" s="183"/>
    </row>
    <row r="7482" spans="1:14" x14ac:dyDescent="0.25">
      <c r="A7482"/>
      <c r="B7482"/>
      <c r="C7482"/>
      <c r="D7482"/>
      <c r="E7482"/>
      <c r="F7482"/>
      <c r="G7482"/>
      <c r="H7482"/>
      <c r="I7482"/>
      <c r="J7482" s="184"/>
      <c r="K7482"/>
      <c r="L7482" s="184"/>
      <c r="M7482" s="184"/>
      <c r="N7482" s="183"/>
    </row>
    <row r="7483" spans="1:14" x14ac:dyDescent="0.25">
      <c r="A7483"/>
      <c r="B7483"/>
      <c r="C7483"/>
      <c r="D7483"/>
      <c r="E7483"/>
      <c r="F7483"/>
      <c r="G7483"/>
      <c r="H7483"/>
      <c r="I7483"/>
      <c r="J7483" s="184"/>
      <c r="K7483"/>
      <c r="L7483" s="184"/>
      <c r="M7483" s="184"/>
      <c r="N7483" s="183"/>
    </row>
    <row r="7484" spans="1:14" x14ac:dyDescent="0.25">
      <c r="A7484"/>
      <c r="B7484"/>
      <c r="C7484"/>
      <c r="D7484"/>
      <c r="E7484"/>
      <c r="F7484"/>
      <c r="G7484"/>
      <c r="H7484"/>
      <c r="I7484"/>
      <c r="J7484" s="184"/>
      <c r="K7484"/>
      <c r="L7484" s="184"/>
      <c r="M7484" s="184"/>
      <c r="N7484" s="183"/>
    </row>
    <row r="7485" spans="1:14" x14ac:dyDescent="0.25">
      <c r="A7485"/>
      <c r="B7485"/>
      <c r="C7485"/>
      <c r="D7485"/>
      <c r="E7485"/>
      <c r="F7485"/>
      <c r="G7485"/>
      <c r="H7485"/>
      <c r="I7485"/>
      <c r="J7485" s="184"/>
      <c r="K7485"/>
      <c r="L7485" s="184"/>
      <c r="M7485" s="184"/>
      <c r="N7485" s="183"/>
    </row>
    <row r="7486" spans="1:14" x14ac:dyDescent="0.25">
      <c r="A7486"/>
      <c r="B7486"/>
      <c r="C7486"/>
      <c r="D7486"/>
      <c r="E7486"/>
      <c r="F7486"/>
      <c r="G7486"/>
      <c r="H7486"/>
      <c r="I7486"/>
      <c r="J7486" s="184"/>
      <c r="K7486"/>
      <c r="L7486" s="184"/>
      <c r="M7486" s="184"/>
      <c r="N7486" s="183"/>
    </row>
    <row r="7487" spans="1:14" x14ac:dyDescent="0.25">
      <c r="A7487"/>
      <c r="B7487"/>
      <c r="C7487"/>
      <c r="D7487"/>
      <c r="E7487"/>
      <c r="F7487"/>
      <c r="G7487"/>
      <c r="H7487"/>
      <c r="I7487"/>
      <c r="J7487" s="184"/>
      <c r="K7487"/>
      <c r="L7487" s="184"/>
      <c r="M7487" s="184"/>
      <c r="N7487" s="183"/>
    </row>
    <row r="7488" spans="1:14" x14ac:dyDescent="0.25">
      <c r="A7488"/>
      <c r="B7488"/>
      <c r="C7488"/>
      <c r="D7488"/>
      <c r="E7488"/>
      <c r="F7488"/>
      <c r="G7488"/>
      <c r="H7488"/>
      <c r="I7488"/>
      <c r="J7488" s="184"/>
      <c r="K7488"/>
      <c r="L7488" s="184"/>
      <c r="M7488" s="184"/>
      <c r="N7488" s="183"/>
    </row>
    <row r="7489" spans="1:14" x14ac:dyDescent="0.25">
      <c r="A7489"/>
      <c r="B7489"/>
      <c r="C7489"/>
      <c r="D7489"/>
      <c r="E7489"/>
      <c r="F7489"/>
      <c r="G7489"/>
      <c r="H7489"/>
      <c r="I7489"/>
      <c r="J7489" s="184"/>
      <c r="K7489"/>
      <c r="L7489" s="184"/>
      <c r="M7489" s="184"/>
      <c r="N7489" s="183"/>
    </row>
    <row r="7490" spans="1:14" x14ac:dyDescent="0.25">
      <c r="A7490"/>
      <c r="B7490"/>
      <c r="C7490"/>
      <c r="D7490"/>
      <c r="E7490"/>
      <c r="F7490"/>
      <c r="G7490"/>
      <c r="H7490"/>
      <c r="I7490"/>
      <c r="J7490" s="184"/>
      <c r="K7490"/>
      <c r="L7490" s="184"/>
      <c r="M7490" s="184"/>
      <c r="N7490" s="183"/>
    </row>
    <row r="7491" spans="1:14" x14ac:dyDescent="0.25">
      <c r="A7491"/>
      <c r="B7491"/>
      <c r="C7491"/>
      <c r="D7491"/>
      <c r="E7491"/>
      <c r="F7491"/>
      <c r="G7491"/>
      <c r="H7491"/>
      <c r="I7491"/>
      <c r="J7491" s="184"/>
      <c r="K7491"/>
      <c r="L7491" s="184"/>
      <c r="M7491" s="184"/>
      <c r="N7491" s="183"/>
    </row>
    <row r="7492" spans="1:14" x14ac:dyDescent="0.25">
      <c r="A7492"/>
      <c r="B7492"/>
      <c r="C7492"/>
      <c r="D7492"/>
      <c r="E7492"/>
      <c r="F7492"/>
      <c r="G7492"/>
      <c r="H7492"/>
      <c r="I7492"/>
      <c r="J7492" s="184"/>
      <c r="K7492"/>
      <c r="L7492" s="184"/>
      <c r="M7492" s="184"/>
      <c r="N7492" s="183"/>
    </row>
    <row r="7493" spans="1:14" x14ac:dyDescent="0.25">
      <c r="A7493"/>
      <c r="B7493"/>
      <c r="C7493"/>
      <c r="D7493"/>
      <c r="E7493"/>
      <c r="F7493"/>
      <c r="G7493"/>
      <c r="H7493"/>
      <c r="I7493"/>
      <c r="J7493" s="184"/>
      <c r="K7493"/>
      <c r="L7493" s="184"/>
      <c r="M7493" s="184"/>
      <c r="N7493" s="183"/>
    </row>
    <row r="7494" spans="1:14" x14ac:dyDescent="0.25">
      <c r="A7494"/>
      <c r="B7494"/>
      <c r="C7494"/>
      <c r="D7494"/>
      <c r="E7494"/>
      <c r="F7494"/>
      <c r="G7494"/>
      <c r="H7494"/>
      <c r="I7494"/>
      <c r="J7494" s="184"/>
      <c r="K7494"/>
      <c r="L7494" s="184"/>
      <c r="M7494" s="184"/>
      <c r="N7494" s="183"/>
    </row>
    <row r="7495" spans="1:14" x14ac:dyDescent="0.25">
      <c r="A7495"/>
      <c r="B7495"/>
      <c r="C7495"/>
      <c r="D7495"/>
      <c r="E7495"/>
      <c r="F7495"/>
      <c r="G7495"/>
      <c r="H7495"/>
      <c r="I7495"/>
      <c r="J7495" s="184"/>
      <c r="K7495"/>
      <c r="L7495" s="184"/>
      <c r="M7495" s="184"/>
      <c r="N7495" s="183"/>
    </row>
    <row r="7496" spans="1:14" x14ac:dyDescent="0.25">
      <c r="A7496"/>
      <c r="B7496"/>
      <c r="C7496"/>
      <c r="D7496"/>
      <c r="E7496"/>
      <c r="F7496"/>
      <c r="G7496"/>
      <c r="H7496"/>
      <c r="I7496"/>
      <c r="J7496" s="184"/>
      <c r="K7496"/>
      <c r="L7496" s="184"/>
      <c r="M7496" s="184"/>
      <c r="N7496" s="183"/>
    </row>
    <row r="7497" spans="1:14" x14ac:dyDescent="0.25">
      <c r="A7497"/>
      <c r="B7497"/>
      <c r="C7497"/>
      <c r="D7497"/>
      <c r="E7497"/>
      <c r="F7497"/>
      <c r="G7497"/>
      <c r="H7497"/>
      <c r="I7497"/>
      <c r="J7497" s="184"/>
      <c r="K7497"/>
      <c r="L7497" s="184"/>
      <c r="M7497" s="184"/>
      <c r="N7497" s="183"/>
    </row>
    <row r="7498" spans="1:14" x14ac:dyDescent="0.25">
      <c r="A7498"/>
      <c r="B7498"/>
      <c r="C7498"/>
      <c r="D7498"/>
      <c r="E7498"/>
      <c r="F7498"/>
      <c r="G7498"/>
      <c r="H7498"/>
      <c r="I7498"/>
      <c r="J7498" s="184"/>
      <c r="K7498"/>
      <c r="L7498" s="184"/>
      <c r="M7498" s="184"/>
      <c r="N7498" s="183"/>
    </row>
    <row r="7499" spans="1:14" x14ac:dyDescent="0.25">
      <c r="A7499"/>
      <c r="B7499"/>
      <c r="C7499"/>
      <c r="D7499"/>
      <c r="E7499"/>
      <c r="F7499"/>
      <c r="G7499"/>
      <c r="H7499"/>
      <c r="I7499"/>
      <c r="J7499" s="184"/>
      <c r="K7499"/>
      <c r="L7499" s="184"/>
      <c r="M7499" s="184"/>
      <c r="N7499" s="183"/>
    </row>
    <row r="7500" spans="1:14" x14ac:dyDescent="0.25">
      <c r="A7500"/>
      <c r="B7500"/>
      <c r="C7500"/>
      <c r="D7500"/>
      <c r="E7500"/>
      <c r="F7500"/>
      <c r="G7500"/>
      <c r="H7500"/>
      <c r="I7500"/>
      <c r="J7500" s="184"/>
      <c r="K7500"/>
      <c r="L7500" s="184"/>
      <c r="M7500" s="184"/>
      <c r="N7500" s="183"/>
    </row>
    <row r="7501" spans="1:14" x14ac:dyDescent="0.25">
      <c r="A7501"/>
      <c r="B7501"/>
      <c r="C7501"/>
      <c r="D7501"/>
      <c r="E7501"/>
      <c r="F7501"/>
      <c r="G7501"/>
      <c r="H7501"/>
      <c r="I7501"/>
      <c r="J7501" s="184"/>
      <c r="K7501"/>
      <c r="L7501" s="184"/>
      <c r="M7501" s="184"/>
      <c r="N7501" s="183"/>
    </row>
    <row r="7502" spans="1:14" x14ac:dyDescent="0.25">
      <c r="A7502"/>
      <c r="B7502"/>
      <c r="C7502"/>
      <c r="D7502"/>
      <c r="E7502"/>
      <c r="F7502"/>
      <c r="G7502"/>
      <c r="H7502"/>
      <c r="I7502"/>
      <c r="J7502" s="184"/>
      <c r="K7502"/>
      <c r="L7502" s="184"/>
      <c r="M7502" s="184"/>
      <c r="N7502" s="183"/>
    </row>
    <row r="7503" spans="1:14" x14ac:dyDescent="0.25">
      <c r="A7503"/>
      <c r="B7503"/>
      <c r="C7503"/>
      <c r="D7503"/>
      <c r="E7503"/>
      <c r="F7503"/>
      <c r="G7503"/>
      <c r="H7503"/>
      <c r="I7503"/>
      <c r="J7503" s="184"/>
      <c r="K7503"/>
      <c r="L7503" s="184"/>
      <c r="M7503" s="184"/>
      <c r="N7503" s="183"/>
    </row>
    <row r="7504" spans="1:14" x14ac:dyDescent="0.25">
      <c r="A7504"/>
      <c r="B7504"/>
      <c r="C7504"/>
      <c r="D7504"/>
      <c r="E7504"/>
      <c r="F7504"/>
      <c r="G7504"/>
      <c r="H7504"/>
      <c r="I7504"/>
      <c r="J7504" s="184"/>
      <c r="K7504"/>
      <c r="L7504" s="184"/>
      <c r="M7504" s="184"/>
      <c r="N7504" s="183"/>
    </row>
    <row r="7505" spans="1:14" x14ac:dyDescent="0.25">
      <c r="A7505"/>
      <c r="B7505"/>
      <c r="C7505"/>
      <c r="D7505"/>
      <c r="E7505"/>
      <c r="F7505"/>
      <c r="G7505"/>
      <c r="H7505"/>
      <c r="I7505"/>
      <c r="J7505" s="184"/>
      <c r="K7505"/>
      <c r="L7505" s="184"/>
      <c r="M7505" s="184"/>
      <c r="N7505" s="183"/>
    </row>
    <row r="7506" spans="1:14" x14ac:dyDescent="0.25">
      <c r="A7506"/>
      <c r="B7506"/>
      <c r="C7506"/>
      <c r="D7506"/>
      <c r="E7506"/>
      <c r="F7506"/>
      <c r="G7506"/>
      <c r="H7506"/>
      <c r="I7506"/>
      <c r="J7506" s="184"/>
      <c r="K7506"/>
      <c r="L7506" s="184"/>
      <c r="M7506" s="184"/>
      <c r="N7506" s="183"/>
    </row>
    <row r="7507" spans="1:14" x14ac:dyDescent="0.25">
      <c r="A7507"/>
      <c r="B7507"/>
      <c r="C7507"/>
      <c r="D7507"/>
      <c r="E7507"/>
      <c r="F7507"/>
      <c r="G7507"/>
      <c r="H7507"/>
      <c r="I7507"/>
      <c r="J7507" s="184"/>
      <c r="K7507"/>
      <c r="L7507" s="184"/>
      <c r="M7507" s="184"/>
      <c r="N7507" s="183"/>
    </row>
    <row r="7508" spans="1:14" x14ac:dyDescent="0.25">
      <c r="A7508"/>
      <c r="B7508"/>
      <c r="C7508"/>
      <c r="D7508"/>
      <c r="E7508"/>
      <c r="F7508"/>
      <c r="G7508"/>
      <c r="H7508"/>
      <c r="I7508"/>
      <c r="J7508" s="184"/>
      <c r="K7508"/>
      <c r="L7508" s="184"/>
      <c r="M7508" s="184"/>
      <c r="N7508" s="183"/>
    </row>
    <row r="7509" spans="1:14" x14ac:dyDescent="0.25">
      <c r="A7509"/>
      <c r="B7509"/>
      <c r="C7509"/>
      <c r="D7509"/>
      <c r="E7509"/>
      <c r="F7509"/>
      <c r="G7509"/>
      <c r="H7509"/>
      <c r="I7509"/>
      <c r="J7509" s="184"/>
      <c r="K7509"/>
      <c r="L7509" s="184"/>
      <c r="M7509" s="184"/>
      <c r="N7509" s="183"/>
    </row>
    <row r="7510" spans="1:14" x14ac:dyDescent="0.25">
      <c r="A7510"/>
      <c r="B7510"/>
      <c r="C7510"/>
      <c r="D7510"/>
      <c r="E7510"/>
      <c r="F7510"/>
      <c r="G7510"/>
      <c r="H7510"/>
      <c r="I7510"/>
      <c r="J7510" s="184"/>
      <c r="K7510"/>
      <c r="L7510" s="184"/>
      <c r="M7510" s="184"/>
      <c r="N7510" s="183"/>
    </row>
    <row r="7511" spans="1:14" x14ac:dyDescent="0.25">
      <c r="A7511"/>
      <c r="B7511"/>
      <c r="C7511"/>
      <c r="D7511"/>
      <c r="E7511"/>
      <c r="F7511"/>
      <c r="G7511"/>
      <c r="H7511"/>
      <c r="I7511"/>
      <c r="J7511" s="184"/>
      <c r="K7511"/>
      <c r="L7511" s="184"/>
      <c r="M7511" s="184"/>
      <c r="N7511" s="183"/>
    </row>
    <row r="7512" spans="1:14" x14ac:dyDescent="0.25">
      <c r="A7512"/>
      <c r="B7512"/>
      <c r="C7512"/>
      <c r="D7512"/>
      <c r="E7512"/>
      <c r="F7512"/>
      <c r="G7512"/>
      <c r="H7512"/>
      <c r="I7512"/>
      <c r="J7512" s="184"/>
      <c r="K7512"/>
      <c r="L7512" s="184"/>
      <c r="M7512" s="184"/>
      <c r="N7512" s="183"/>
    </row>
    <row r="7513" spans="1:14" x14ac:dyDescent="0.25">
      <c r="A7513"/>
      <c r="B7513"/>
      <c r="C7513"/>
      <c r="D7513"/>
      <c r="E7513"/>
      <c r="F7513"/>
      <c r="G7513"/>
      <c r="H7513"/>
      <c r="I7513"/>
      <c r="J7513" s="184"/>
      <c r="K7513"/>
      <c r="L7513" s="184"/>
      <c r="M7513" s="184"/>
      <c r="N7513" s="183"/>
    </row>
    <row r="7514" spans="1:14" x14ac:dyDescent="0.25">
      <c r="A7514"/>
      <c r="B7514"/>
      <c r="C7514"/>
      <c r="D7514"/>
      <c r="E7514"/>
      <c r="F7514"/>
      <c r="G7514"/>
      <c r="H7514"/>
      <c r="I7514"/>
      <c r="J7514" s="184"/>
      <c r="K7514"/>
      <c r="L7514" s="184"/>
      <c r="M7514" s="184"/>
      <c r="N7514" s="183"/>
    </row>
    <row r="7515" spans="1:14" x14ac:dyDescent="0.25">
      <c r="A7515"/>
      <c r="B7515"/>
      <c r="C7515"/>
      <c r="D7515"/>
      <c r="E7515"/>
      <c r="F7515"/>
      <c r="G7515"/>
      <c r="H7515"/>
      <c r="I7515"/>
      <c r="J7515" s="184"/>
      <c r="K7515"/>
      <c r="L7515" s="184"/>
      <c r="M7515" s="184"/>
      <c r="N7515" s="183"/>
    </row>
    <row r="7516" spans="1:14" x14ac:dyDescent="0.25">
      <c r="A7516"/>
      <c r="B7516"/>
      <c r="C7516"/>
      <c r="D7516"/>
      <c r="E7516"/>
      <c r="F7516"/>
      <c r="G7516"/>
      <c r="H7516"/>
      <c r="I7516"/>
      <c r="J7516" s="184"/>
      <c r="K7516"/>
      <c r="L7516" s="184"/>
      <c r="M7516" s="184"/>
      <c r="N7516" s="183"/>
    </row>
    <row r="7517" spans="1:14" x14ac:dyDescent="0.25">
      <c r="A7517"/>
      <c r="B7517"/>
      <c r="C7517"/>
      <c r="D7517"/>
      <c r="E7517"/>
      <c r="F7517"/>
      <c r="G7517"/>
      <c r="H7517"/>
      <c r="I7517"/>
      <c r="J7517" s="184"/>
      <c r="K7517"/>
      <c r="L7517" s="184"/>
      <c r="M7517" s="184"/>
      <c r="N7517" s="183"/>
    </row>
    <row r="7518" spans="1:14" x14ac:dyDescent="0.25">
      <c r="A7518"/>
      <c r="B7518"/>
      <c r="C7518"/>
      <c r="D7518"/>
      <c r="E7518"/>
      <c r="F7518"/>
      <c r="G7518"/>
      <c r="H7518"/>
      <c r="I7518"/>
      <c r="J7518" s="184"/>
      <c r="K7518"/>
      <c r="L7518" s="184"/>
      <c r="M7518" s="184"/>
      <c r="N7518" s="183"/>
    </row>
    <row r="7519" spans="1:14" x14ac:dyDescent="0.25">
      <c r="A7519"/>
      <c r="B7519"/>
      <c r="C7519"/>
      <c r="D7519"/>
      <c r="E7519"/>
      <c r="F7519"/>
      <c r="G7519"/>
      <c r="H7519"/>
      <c r="I7519"/>
      <c r="J7519" s="184"/>
      <c r="K7519"/>
      <c r="L7519" s="184"/>
      <c r="M7519" s="184"/>
      <c r="N7519" s="183"/>
    </row>
    <row r="7520" spans="1:14" x14ac:dyDescent="0.25">
      <c r="A7520"/>
      <c r="B7520"/>
      <c r="C7520"/>
      <c r="D7520"/>
      <c r="E7520"/>
      <c r="F7520"/>
      <c r="G7520"/>
      <c r="H7520"/>
      <c r="I7520"/>
      <c r="J7520" s="184"/>
      <c r="K7520"/>
      <c r="L7520" s="184"/>
      <c r="M7520" s="184"/>
      <c r="N7520" s="183"/>
    </row>
    <row r="7521" spans="1:14" x14ac:dyDescent="0.25">
      <c r="A7521"/>
      <c r="B7521"/>
      <c r="C7521"/>
      <c r="D7521"/>
      <c r="E7521"/>
      <c r="F7521"/>
      <c r="G7521"/>
      <c r="H7521"/>
      <c r="I7521"/>
      <c r="J7521" s="184"/>
      <c r="K7521"/>
      <c r="L7521" s="184"/>
      <c r="M7521" s="184"/>
      <c r="N7521" s="183"/>
    </row>
    <row r="7522" spans="1:14" x14ac:dyDescent="0.25">
      <c r="A7522"/>
      <c r="B7522"/>
      <c r="C7522"/>
      <c r="D7522"/>
      <c r="E7522"/>
      <c r="F7522"/>
      <c r="G7522"/>
      <c r="H7522"/>
      <c r="I7522"/>
      <c r="J7522" s="184"/>
      <c r="K7522"/>
      <c r="L7522" s="184"/>
      <c r="M7522" s="184"/>
      <c r="N7522" s="183"/>
    </row>
    <row r="7523" spans="1:14" x14ac:dyDescent="0.25">
      <c r="A7523"/>
      <c r="B7523"/>
      <c r="C7523"/>
      <c r="D7523"/>
      <c r="E7523"/>
      <c r="F7523"/>
      <c r="G7523"/>
      <c r="H7523"/>
      <c r="I7523"/>
      <c r="J7523" s="184"/>
      <c r="K7523"/>
      <c r="L7523" s="184"/>
      <c r="M7523" s="184"/>
      <c r="N7523" s="183"/>
    </row>
    <row r="7524" spans="1:14" x14ac:dyDescent="0.25">
      <c r="A7524"/>
      <c r="B7524"/>
      <c r="C7524"/>
      <c r="D7524"/>
      <c r="E7524"/>
      <c r="F7524"/>
      <c r="G7524"/>
      <c r="H7524"/>
      <c r="I7524"/>
      <c r="J7524" s="184"/>
      <c r="K7524"/>
      <c r="L7524" s="184"/>
      <c r="M7524" s="184"/>
      <c r="N7524" s="183"/>
    </row>
    <row r="7525" spans="1:14" x14ac:dyDescent="0.25">
      <c r="A7525"/>
      <c r="B7525"/>
      <c r="C7525"/>
      <c r="D7525"/>
      <c r="E7525"/>
      <c r="F7525"/>
      <c r="G7525"/>
      <c r="H7525"/>
      <c r="I7525"/>
      <c r="J7525" s="184"/>
      <c r="K7525"/>
      <c r="L7525" s="184"/>
      <c r="M7525" s="184"/>
      <c r="N7525" s="183"/>
    </row>
    <row r="7526" spans="1:14" x14ac:dyDescent="0.25">
      <c r="A7526"/>
      <c r="B7526"/>
      <c r="C7526"/>
      <c r="D7526"/>
      <c r="E7526"/>
      <c r="F7526"/>
      <c r="G7526"/>
      <c r="H7526"/>
      <c r="I7526"/>
      <c r="J7526" s="184"/>
      <c r="K7526"/>
      <c r="L7526" s="184"/>
      <c r="M7526" s="184"/>
      <c r="N7526" s="183"/>
    </row>
    <row r="7527" spans="1:14" x14ac:dyDescent="0.25">
      <c r="A7527"/>
      <c r="B7527"/>
      <c r="C7527"/>
      <c r="D7527"/>
      <c r="E7527"/>
      <c r="F7527"/>
      <c r="G7527"/>
      <c r="H7527"/>
      <c r="I7527"/>
      <c r="J7527" s="184"/>
      <c r="K7527"/>
      <c r="L7527" s="184"/>
      <c r="M7527" s="184"/>
      <c r="N7527" s="183"/>
    </row>
    <row r="7528" spans="1:14" x14ac:dyDescent="0.25">
      <c r="A7528"/>
      <c r="B7528"/>
      <c r="C7528"/>
      <c r="D7528"/>
      <c r="E7528"/>
      <c r="F7528"/>
      <c r="G7528"/>
      <c r="H7528"/>
      <c r="I7528"/>
      <c r="J7528" s="184"/>
      <c r="K7528"/>
      <c r="L7528" s="184"/>
      <c r="M7528" s="184"/>
      <c r="N7528" s="183"/>
    </row>
    <row r="7529" spans="1:14" x14ac:dyDescent="0.25">
      <c r="A7529"/>
      <c r="B7529"/>
      <c r="C7529"/>
      <c r="D7529"/>
      <c r="E7529"/>
      <c r="F7529"/>
      <c r="G7529"/>
      <c r="H7529"/>
      <c r="I7529"/>
      <c r="J7529" s="184"/>
      <c r="K7529"/>
      <c r="L7529" s="184"/>
      <c r="M7529" s="184"/>
      <c r="N7529" s="183"/>
    </row>
    <row r="7530" spans="1:14" x14ac:dyDescent="0.25">
      <c r="A7530"/>
      <c r="B7530"/>
      <c r="C7530"/>
      <c r="D7530"/>
      <c r="E7530"/>
      <c r="F7530"/>
      <c r="G7530"/>
      <c r="H7530"/>
      <c r="I7530"/>
      <c r="J7530" s="184"/>
      <c r="K7530"/>
      <c r="L7530" s="184"/>
      <c r="M7530" s="184"/>
      <c r="N7530" s="183"/>
    </row>
    <row r="7531" spans="1:14" x14ac:dyDescent="0.25">
      <c r="A7531"/>
      <c r="B7531"/>
      <c r="C7531"/>
      <c r="D7531"/>
      <c r="E7531"/>
      <c r="F7531"/>
      <c r="G7531"/>
      <c r="H7531"/>
      <c r="I7531"/>
      <c r="J7531" s="184"/>
      <c r="K7531"/>
      <c r="L7531" s="184"/>
      <c r="M7531" s="184"/>
      <c r="N7531" s="183"/>
    </row>
    <row r="7532" spans="1:14" x14ac:dyDescent="0.25">
      <c r="A7532"/>
      <c r="B7532"/>
      <c r="C7532"/>
      <c r="D7532"/>
      <c r="E7532"/>
      <c r="F7532"/>
      <c r="G7532"/>
      <c r="H7532"/>
      <c r="I7532"/>
      <c r="J7532" s="184"/>
      <c r="K7532"/>
      <c r="L7532" s="184"/>
      <c r="M7532" s="184"/>
      <c r="N7532" s="183"/>
    </row>
    <row r="7533" spans="1:14" x14ac:dyDescent="0.25">
      <c r="A7533"/>
      <c r="B7533"/>
      <c r="C7533"/>
      <c r="D7533"/>
      <c r="E7533"/>
      <c r="F7533"/>
      <c r="G7533"/>
      <c r="H7533"/>
      <c r="I7533"/>
      <c r="J7533" s="184"/>
      <c r="K7533"/>
      <c r="L7533" s="184"/>
      <c r="M7533" s="184"/>
      <c r="N7533" s="183"/>
    </row>
    <row r="7534" spans="1:14" x14ac:dyDescent="0.25">
      <c r="A7534"/>
      <c r="B7534"/>
      <c r="C7534"/>
      <c r="D7534"/>
      <c r="E7534"/>
      <c r="F7534"/>
      <c r="G7534"/>
      <c r="H7534"/>
      <c r="I7534"/>
      <c r="J7534" s="184"/>
      <c r="K7534"/>
      <c r="L7534" s="184"/>
      <c r="M7534" s="184"/>
      <c r="N7534" s="183"/>
    </row>
    <row r="7535" spans="1:14" x14ac:dyDescent="0.25">
      <c r="A7535"/>
      <c r="B7535"/>
      <c r="C7535"/>
      <c r="D7535"/>
      <c r="E7535"/>
      <c r="F7535"/>
      <c r="G7535"/>
      <c r="H7535"/>
      <c r="I7535"/>
      <c r="J7535" s="184"/>
      <c r="K7535"/>
      <c r="L7535" s="184"/>
      <c r="M7535" s="184"/>
      <c r="N7535" s="183"/>
    </row>
    <row r="7536" spans="1:14" x14ac:dyDescent="0.25">
      <c r="A7536"/>
      <c r="B7536"/>
      <c r="C7536"/>
      <c r="D7536"/>
      <c r="E7536"/>
      <c r="F7536"/>
      <c r="G7536"/>
      <c r="H7536"/>
      <c r="I7536"/>
      <c r="J7536" s="184"/>
      <c r="K7536"/>
      <c r="L7536" s="184"/>
      <c r="M7536" s="184"/>
      <c r="N7536" s="183"/>
    </row>
    <row r="7537" spans="1:14" x14ac:dyDescent="0.25">
      <c r="A7537"/>
      <c r="B7537"/>
      <c r="C7537"/>
      <c r="D7537"/>
      <c r="E7537"/>
      <c r="F7537"/>
      <c r="G7537"/>
      <c r="H7537"/>
      <c r="I7537"/>
      <c r="J7537" s="184"/>
      <c r="K7537"/>
      <c r="L7537" s="184"/>
      <c r="M7537" s="184"/>
      <c r="N7537" s="183"/>
    </row>
    <row r="7538" spans="1:14" x14ac:dyDescent="0.25">
      <c r="A7538"/>
      <c r="B7538"/>
      <c r="C7538"/>
      <c r="D7538"/>
      <c r="E7538"/>
      <c r="F7538"/>
      <c r="G7538"/>
      <c r="H7538"/>
      <c r="I7538"/>
      <c r="J7538" s="184"/>
      <c r="K7538"/>
      <c r="L7538" s="184"/>
      <c r="M7538" s="184"/>
      <c r="N7538" s="183"/>
    </row>
    <row r="7539" spans="1:14" x14ac:dyDescent="0.25">
      <c r="A7539"/>
      <c r="B7539"/>
      <c r="C7539"/>
      <c r="D7539"/>
      <c r="E7539"/>
      <c r="F7539"/>
      <c r="G7539"/>
      <c r="H7539"/>
      <c r="I7539"/>
      <c r="J7539" s="184"/>
      <c r="K7539"/>
      <c r="L7539" s="184"/>
      <c r="M7539" s="184"/>
      <c r="N7539" s="183"/>
    </row>
    <row r="7540" spans="1:14" x14ac:dyDescent="0.25">
      <c r="A7540"/>
      <c r="B7540"/>
      <c r="C7540"/>
      <c r="D7540"/>
      <c r="E7540"/>
      <c r="F7540"/>
      <c r="G7540"/>
      <c r="H7540"/>
      <c r="I7540"/>
      <c r="J7540" s="184"/>
      <c r="K7540"/>
      <c r="L7540" s="184"/>
      <c r="M7540" s="184"/>
      <c r="N7540" s="183"/>
    </row>
    <row r="7541" spans="1:14" x14ac:dyDescent="0.25">
      <c r="A7541"/>
      <c r="B7541"/>
      <c r="C7541"/>
      <c r="D7541"/>
      <c r="E7541"/>
      <c r="F7541"/>
      <c r="G7541"/>
      <c r="H7541"/>
      <c r="I7541"/>
      <c r="J7541" s="184"/>
      <c r="K7541"/>
      <c r="L7541" s="184"/>
      <c r="M7541" s="184"/>
      <c r="N7541" s="183"/>
    </row>
    <row r="7542" spans="1:14" x14ac:dyDescent="0.25">
      <c r="A7542"/>
      <c r="B7542"/>
      <c r="C7542"/>
      <c r="D7542"/>
      <c r="E7542"/>
      <c r="F7542"/>
      <c r="G7542"/>
      <c r="H7542"/>
      <c r="I7542"/>
      <c r="J7542" s="184"/>
      <c r="K7542"/>
      <c r="L7542" s="184"/>
      <c r="M7542" s="184"/>
      <c r="N7542" s="183"/>
    </row>
    <row r="7543" spans="1:14" x14ac:dyDescent="0.25">
      <c r="A7543"/>
      <c r="B7543"/>
      <c r="C7543"/>
      <c r="D7543"/>
      <c r="E7543"/>
      <c r="F7543"/>
      <c r="G7543"/>
      <c r="H7543"/>
      <c r="I7543"/>
      <c r="J7543" s="184"/>
      <c r="K7543"/>
      <c r="L7543" s="184"/>
      <c r="M7543" s="184"/>
      <c r="N7543" s="183"/>
    </row>
    <row r="7544" spans="1:14" x14ac:dyDescent="0.25">
      <c r="A7544"/>
      <c r="B7544"/>
      <c r="C7544"/>
      <c r="D7544"/>
      <c r="E7544"/>
      <c r="F7544"/>
      <c r="G7544"/>
      <c r="H7544"/>
      <c r="I7544"/>
      <c r="J7544" s="184"/>
      <c r="K7544"/>
      <c r="L7544" s="184"/>
      <c r="M7544" s="184"/>
      <c r="N7544" s="183"/>
    </row>
    <row r="7545" spans="1:14" x14ac:dyDescent="0.25">
      <c r="A7545"/>
      <c r="B7545"/>
      <c r="C7545"/>
      <c r="D7545"/>
      <c r="E7545"/>
      <c r="F7545"/>
      <c r="G7545"/>
      <c r="H7545"/>
      <c r="I7545"/>
      <c r="J7545" s="184"/>
      <c r="K7545"/>
      <c r="L7545" s="184"/>
      <c r="M7545" s="184"/>
      <c r="N7545" s="183"/>
    </row>
    <row r="7546" spans="1:14" x14ac:dyDescent="0.25">
      <c r="A7546"/>
      <c r="B7546"/>
      <c r="C7546"/>
      <c r="D7546"/>
      <c r="E7546"/>
      <c r="F7546"/>
      <c r="G7546"/>
      <c r="H7546"/>
      <c r="I7546"/>
      <c r="J7546" s="184"/>
      <c r="K7546"/>
      <c r="L7546" s="184"/>
      <c r="M7546" s="184"/>
      <c r="N7546" s="183"/>
    </row>
    <row r="7547" spans="1:14" x14ac:dyDescent="0.25">
      <c r="A7547"/>
      <c r="B7547"/>
      <c r="C7547"/>
      <c r="D7547"/>
      <c r="E7547"/>
      <c r="F7547"/>
      <c r="G7547"/>
      <c r="H7547"/>
      <c r="I7547"/>
      <c r="J7547" s="184"/>
      <c r="K7547"/>
      <c r="L7547" s="184"/>
      <c r="M7547" s="184"/>
      <c r="N7547" s="183"/>
    </row>
    <row r="7548" spans="1:14" x14ac:dyDescent="0.25">
      <c r="A7548"/>
      <c r="B7548"/>
      <c r="C7548"/>
      <c r="D7548"/>
      <c r="E7548"/>
      <c r="F7548"/>
      <c r="G7548"/>
      <c r="H7548"/>
      <c r="I7548"/>
      <c r="J7548" s="184"/>
      <c r="K7548"/>
      <c r="L7548" s="184"/>
      <c r="M7548" s="184"/>
      <c r="N7548" s="183"/>
    </row>
    <row r="7549" spans="1:14" x14ac:dyDescent="0.25">
      <c r="A7549"/>
      <c r="B7549"/>
      <c r="C7549"/>
      <c r="D7549"/>
      <c r="E7549"/>
      <c r="F7549"/>
      <c r="G7549"/>
      <c r="H7549"/>
      <c r="I7549"/>
      <c r="J7549" s="184"/>
      <c r="K7549"/>
      <c r="L7549" s="184"/>
      <c r="M7549" s="184"/>
      <c r="N7549" s="183"/>
    </row>
    <row r="7550" spans="1:14" x14ac:dyDescent="0.25">
      <c r="A7550"/>
      <c r="B7550"/>
      <c r="C7550"/>
      <c r="D7550"/>
      <c r="E7550"/>
      <c r="F7550"/>
      <c r="G7550"/>
      <c r="H7550"/>
      <c r="I7550"/>
      <c r="J7550" s="184"/>
      <c r="K7550"/>
      <c r="L7550" s="184"/>
      <c r="M7550" s="184"/>
      <c r="N7550" s="183"/>
    </row>
    <row r="7551" spans="1:14" x14ac:dyDescent="0.25">
      <c r="A7551"/>
      <c r="B7551"/>
      <c r="C7551"/>
      <c r="D7551"/>
      <c r="E7551"/>
      <c r="F7551"/>
      <c r="G7551"/>
      <c r="H7551"/>
      <c r="I7551"/>
      <c r="J7551" s="184"/>
      <c r="K7551"/>
      <c r="L7551" s="184"/>
      <c r="M7551" s="184"/>
      <c r="N7551" s="183"/>
    </row>
    <row r="7552" spans="1:14" x14ac:dyDescent="0.25">
      <c r="A7552"/>
      <c r="B7552"/>
      <c r="C7552"/>
      <c r="D7552"/>
      <c r="E7552"/>
      <c r="F7552"/>
      <c r="G7552"/>
      <c r="H7552"/>
      <c r="I7552"/>
      <c r="J7552" s="184"/>
      <c r="K7552"/>
      <c r="L7552" s="184"/>
      <c r="M7552" s="184"/>
      <c r="N7552" s="183"/>
    </row>
    <row r="7553" spans="1:14" x14ac:dyDescent="0.25">
      <c r="A7553"/>
      <c r="B7553"/>
      <c r="C7553"/>
      <c r="D7553"/>
      <c r="E7553"/>
      <c r="F7553"/>
      <c r="G7553"/>
      <c r="H7553"/>
      <c r="I7553"/>
      <c r="J7553" s="184"/>
      <c r="K7553"/>
      <c r="L7553" s="184"/>
      <c r="M7553" s="184"/>
      <c r="N7553" s="183"/>
    </row>
    <row r="7554" spans="1:14" x14ac:dyDescent="0.25">
      <c r="A7554"/>
      <c r="B7554"/>
      <c r="C7554"/>
      <c r="D7554"/>
      <c r="E7554"/>
      <c r="F7554"/>
      <c r="G7554"/>
      <c r="H7554"/>
      <c r="I7554"/>
      <c r="J7554" s="184"/>
      <c r="K7554"/>
      <c r="L7554" s="184"/>
      <c r="M7554" s="184"/>
      <c r="N7554" s="183"/>
    </row>
    <row r="7555" spans="1:14" x14ac:dyDescent="0.25">
      <c r="A7555"/>
      <c r="B7555"/>
      <c r="C7555"/>
      <c r="D7555"/>
      <c r="E7555"/>
      <c r="F7555"/>
      <c r="G7555"/>
      <c r="H7555"/>
      <c r="I7555"/>
      <c r="J7555" s="184"/>
      <c r="K7555"/>
      <c r="L7555" s="184"/>
      <c r="M7555" s="184"/>
      <c r="N7555" s="183"/>
    </row>
    <row r="7556" spans="1:14" x14ac:dyDescent="0.25">
      <c r="A7556"/>
      <c r="B7556"/>
      <c r="C7556"/>
      <c r="D7556"/>
      <c r="E7556"/>
      <c r="F7556"/>
      <c r="G7556"/>
      <c r="H7556"/>
      <c r="I7556"/>
      <c r="J7556" s="184"/>
      <c r="K7556"/>
      <c r="L7556" s="184"/>
      <c r="M7556" s="184"/>
      <c r="N7556" s="183"/>
    </row>
    <row r="7557" spans="1:14" x14ac:dyDescent="0.25">
      <c r="A7557"/>
      <c r="B7557"/>
      <c r="C7557"/>
      <c r="D7557"/>
      <c r="E7557"/>
      <c r="F7557"/>
      <c r="G7557"/>
      <c r="H7557"/>
      <c r="I7557"/>
      <c r="J7557" s="184"/>
      <c r="K7557"/>
      <c r="L7557" s="184"/>
      <c r="M7557" s="184"/>
      <c r="N7557" s="183"/>
    </row>
    <row r="7558" spans="1:14" x14ac:dyDescent="0.25">
      <c r="A7558"/>
      <c r="B7558"/>
      <c r="C7558"/>
      <c r="D7558"/>
      <c r="E7558"/>
      <c r="F7558"/>
      <c r="G7558"/>
      <c r="H7558"/>
      <c r="I7558"/>
      <c r="J7558" s="184"/>
      <c r="K7558"/>
      <c r="L7558" s="184"/>
      <c r="M7558" s="184"/>
      <c r="N7558" s="183"/>
    </row>
    <row r="7559" spans="1:14" x14ac:dyDescent="0.25">
      <c r="A7559"/>
      <c r="B7559"/>
      <c r="C7559"/>
      <c r="D7559"/>
      <c r="E7559"/>
      <c r="F7559"/>
      <c r="G7559"/>
      <c r="H7559"/>
      <c r="I7559"/>
      <c r="J7559" s="184"/>
      <c r="K7559"/>
      <c r="L7559" s="184"/>
      <c r="M7559" s="184"/>
      <c r="N7559" s="183"/>
    </row>
    <row r="7560" spans="1:14" x14ac:dyDescent="0.25">
      <c r="A7560"/>
      <c r="B7560"/>
      <c r="C7560"/>
      <c r="D7560"/>
      <c r="E7560"/>
      <c r="F7560"/>
      <c r="G7560"/>
      <c r="H7560"/>
      <c r="I7560"/>
      <c r="J7560" s="184"/>
      <c r="K7560"/>
      <c r="L7560" s="184"/>
      <c r="M7560" s="184"/>
      <c r="N7560" s="183"/>
    </row>
    <row r="7561" spans="1:14" x14ac:dyDescent="0.25">
      <c r="A7561"/>
      <c r="B7561"/>
      <c r="C7561"/>
      <c r="D7561"/>
      <c r="E7561"/>
      <c r="F7561"/>
      <c r="G7561"/>
      <c r="H7561"/>
      <c r="I7561"/>
      <c r="J7561" s="184"/>
      <c r="K7561"/>
      <c r="L7561" s="184"/>
      <c r="M7561" s="184"/>
      <c r="N7561" s="183"/>
    </row>
    <row r="7562" spans="1:14" x14ac:dyDescent="0.25">
      <c r="A7562"/>
      <c r="B7562"/>
      <c r="C7562"/>
      <c r="D7562"/>
      <c r="E7562"/>
      <c r="F7562"/>
      <c r="G7562"/>
      <c r="H7562"/>
      <c r="I7562"/>
      <c r="J7562" s="184"/>
      <c r="K7562"/>
      <c r="L7562" s="184"/>
      <c r="M7562" s="184"/>
      <c r="N7562" s="183"/>
    </row>
    <row r="7563" spans="1:14" x14ac:dyDescent="0.25">
      <c r="A7563"/>
      <c r="B7563"/>
      <c r="C7563"/>
      <c r="D7563"/>
      <c r="E7563"/>
      <c r="F7563"/>
      <c r="G7563"/>
      <c r="H7563"/>
      <c r="I7563"/>
      <c r="J7563" s="184"/>
      <c r="K7563"/>
      <c r="L7563" s="184"/>
      <c r="M7563" s="184"/>
      <c r="N7563" s="183"/>
    </row>
    <row r="7564" spans="1:14" x14ac:dyDescent="0.25">
      <c r="A7564"/>
      <c r="B7564"/>
      <c r="C7564"/>
      <c r="D7564"/>
      <c r="E7564"/>
      <c r="F7564"/>
      <c r="G7564"/>
      <c r="H7564"/>
      <c r="I7564"/>
      <c r="J7564" s="184"/>
      <c r="K7564"/>
      <c r="L7564" s="184"/>
      <c r="M7564" s="184"/>
      <c r="N7564" s="183"/>
    </row>
    <row r="7565" spans="1:14" x14ac:dyDescent="0.25">
      <c r="A7565"/>
      <c r="B7565"/>
      <c r="C7565"/>
      <c r="D7565"/>
      <c r="E7565"/>
      <c r="F7565"/>
      <c r="G7565"/>
      <c r="H7565"/>
      <c r="I7565"/>
      <c r="J7565" s="184"/>
      <c r="K7565"/>
      <c r="L7565" s="184"/>
      <c r="M7565" s="184"/>
      <c r="N7565" s="183"/>
    </row>
    <row r="7566" spans="1:14" x14ac:dyDescent="0.25">
      <c r="A7566"/>
      <c r="B7566"/>
      <c r="C7566"/>
      <c r="D7566"/>
      <c r="E7566"/>
      <c r="F7566"/>
      <c r="G7566"/>
      <c r="H7566"/>
      <c r="I7566"/>
      <c r="J7566" s="184"/>
      <c r="K7566"/>
      <c r="L7566" s="184"/>
      <c r="M7566" s="184"/>
      <c r="N7566" s="183"/>
    </row>
    <row r="7567" spans="1:14" x14ac:dyDescent="0.25">
      <c r="A7567"/>
      <c r="B7567"/>
      <c r="C7567"/>
      <c r="D7567"/>
      <c r="E7567"/>
      <c r="F7567"/>
      <c r="G7567"/>
      <c r="H7567"/>
      <c r="I7567"/>
      <c r="J7567" s="184"/>
      <c r="K7567"/>
      <c r="L7567" s="184"/>
      <c r="M7567" s="184"/>
      <c r="N7567" s="183"/>
    </row>
    <row r="7568" spans="1:14" x14ac:dyDescent="0.25">
      <c r="A7568"/>
      <c r="B7568"/>
      <c r="C7568"/>
      <c r="D7568"/>
      <c r="E7568"/>
      <c r="F7568"/>
      <c r="G7568"/>
      <c r="H7568"/>
      <c r="I7568"/>
      <c r="J7568" s="184"/>
      <c r="K7568"/>
      <c r="L7568" s="184"/>
      <c r="M7568" s="184"/>
      <c r="N7568" s="183"/>
    </row>
    <row r="7569" spans="1:14" x14ac:dyDescent="0.25">
      <c r="A7569"/>
      <c r="B7569"/>
      <c r="C7569"/>
      <c r="D7569"/>
      <c r="E7569"/>
      <c r="F7569"/>
      <c r="G7569"/>
      <c r="H7569"/>
      <c r="I7569"/>
      <c r="J7569" s="184"/>
      <c r="K7569"/>
      <c r="L7569" s="184"/>
      <c r="M7569" s="184"/>
      <c r="N7569" s="183"/>
    </row>
    <row r="7570" spans="1:14" x14ac:dyDescent="0.25">
      <c r="A7570"/>
      <c r="B7570"/>
      <c r="C7570"/>
      <c r="D7570"/>
      <c r="E7570"/>
      <c r="F7570"/>
      <c r="G7570"/>
      <c r="H7570"/>
      <c r="I7570"/>
      <c r="J7570" s="184"/>
      <c r="K7570"/>
      <c r="L7570" s="184"/>
      <c r="M7570" s="184"/>
      <c r="N7570" s="183"/>
    </row>
    <row r="7571" spans="1:14" x14ac:dyDescent="0.25">
      <c r="A7571"/>
      <c r="B7571"/>
      <c r="C7571"/>
      <c r="D7571"/>
      <c r="E7571"/>
      <c r="F7571"/>
      <c r="G7571"/>
      <c r="H7571"/>
      <c r="I7571"/>
      <c r="J7571" s="184"/>
      <c r="K7571"/>
      <c r="L7571" s="184"/>
      <c r="M7571" s="184"/>
      <c r="N7571" s="183"/>
    </row>
    <row r="7572" spans="1:14" x14ac:dyDescent="0.25">
      <c r="A7572"/>
      <c r="B7572"/>
      <c r="C7572"/>
      <c r="D7572"/>
      <c r="E7572"/>
      <c r="F7572"/>
      <c r="G7572"/>
      <c r="H7572"/>
      <c r="I7572"/>
      <c r="J7572" s="184"/>
      <c r="K7572"/>
      <c r="L7572" s="184"/>
      <c r="M7572" s="184"/>
      <c r="N7572" s="183"/>
    </row>
    <row r="7573" spans="1:14" x14ac:dyDescent="0.25">
      <c r="A7573"/>
      <c r="B7573"/>
      <c r="C7573"/>
      <c r="D7573"/>
      <c r="E7573"/>
      <c r="F7573"/>
      <c r="G7573"/>
      <c r="H7573"/>
      <c r="I7573"/>
      <c r="J7573" s="184"/>
      <c r="K7573"/>
      <c r="L7573" s="184"/>
      <c r="M7573" s="184"/>
      <c r="N7573" s="183"/>
    </row>
    <row r="7574" spans="1:14" x14ac:dyDescent="0.25">
      <c r="A7574"/>
      <c r="B7574"/>
      <c r="C7574"/>
      <c r="D7574"/>
      <c r="E7574"/>
      <c r="F7574"/>
      <c r="G7574"/>
      <c r="H7574"/>
      <c r="I7574"/>
      <c r="J7574" s="184"/>
      <c r="K7574"/>
      <c r="L7574" s="184"/>
      <c r="M7574" s="184"/>
      <c r="N7574" s="183"/>
    </row>
    <row r="7575" spans="1:14" x14ac:dyDescent="0.25">
      <c r="A7575"/>
      <c r="B7575"/>
      <c r="C7575"/>
      <c r="D7575"/>
      <c r="E7575"/>
      <c r="F7575"/>
      <c r="G7575"/>
      <c r="H7575"/>
      <c r="I7575"/>
      <c r="J7575" s="184"/>
      <c r="K7575"/>
      <c r="L7575" s="184"/>
      <c r="M7575" s="184"/>
      <c r="N7575" s="183"/>
    </row>
    <row r="7576" spans="1:14" x14ac:dyDescent="0.25">
      <c r="A7576"/>
      <c r="B7576"/>
      <c r="C7576"/>
      <c r="D7576"/>
      <c r="E7576"/>
      <c r="F7576"/>
      <c r="G7576"/>
      <c r="H7576"/>
      <c r="I7576"/>
      <c r="J7576" s="184"/>
      <c r="K7576"/>
      <c r="L7576" s="184"/>
      <c r="M7576" s="184"/>
      <c r="N7576" s="183"/>
    </row>
    <row r="7577" spans="1:14" x14ac:dyDescent="0.25">
      <c r="A7577"/>
      <c r="B7577"/>
      <c r="C7577"/>
      <c r="D7577"/>
      <c r="E7577"/>
      <c r="F7577"/>
      <c r="G7577"/>
      <c r="H7577"/>
      <c r="I7577"/>
      <c r="J7577" s="184"/>
      <c r="K7577"/>
      <c r="L7577" s="184"/>
      <c r="M7577" s="184"/>
      <c r="N7577" s="183"/>
    </row>
    <row r="7578" spans="1:14" x14ac:dyDescent="0.25">
      <c r="A7578"/>
      <c r="B7578"/>
      <c r="C7578"/>
      <c r="D7578"/>
      <c r="E7578"/>
      <c r="F7578"/>
      <c r="G7578"/>
      <c r="H7578"/>
      <c r="I7578"/>
      <c r="J7578" s="184"/>
      <c r="K7578"/>
      <c r="L7578" s="184"/>
      <c r="M7578" s="184"/>
      <c r="N7578" s="183"/>
    </row>
    <row r="7579" spans="1:14" x14ac:dyDescent="0.25">
      <c r="A7579"/>
      <c r="B7579"/>
      <c r="C7579"/>
      <c r="D7579"/>
      <c r="E7579"/>
      <c r="F7579"/>
      <c r="G7579"/>
      <c r="H7579"/>
      <c r="I7579"/>
      <c r="J7579" s="184"/>
      <c r="K7579"/>
      <c r="L7579" s="184"/>
      <c r="M7579" s="184"/>
      <c r="N7579" s="183"/>
    </row>
    <row r="7580" spans="1:14" x14ac:dyDescent="0.25">
      <c r="A7580"/>
      <c r="B7580"/>
      <c r="C7580"/>
      <c r="D7580"/>
      <c r="E7580"/>
      <c r="F7580"/>
      <c r="G7580"/>
      <c r="H7580"/>
      <c r="I7580"/>
      <c r="J7580" s="184"/>
      <c r="K7580"/>
      <c r="L7580" s="184"/>
      <c r="M7580" s="184"/>
      <c r="N7580" s="183"/>
    </row>
    <row r="7581" spans="1:14" x14ac:dyDescent="0.25">
      <c r="A7581"/>
      <c r="B7581"/>
      <c r="C7581"/>
      <c r="D7581"/>
      <c r="E7581"/>
      <c r="F7581"/>
      <c r="G7581"/>
      <c r="H7581"/>
      <c r="I7581"/>
      <c r="J7581" s="184"/>
      <c r="K7581"/>
      <c r="L7581" s="184"/>
      <c r="M7581" s="184"/>
      <c r="N7581" s="183"/>
    </row>
    <row r="7582" spans="1:14" x14ac:dyDescent="0.25">
      <c r="A7582"/>
      <c r="B7582"/>
      <c r="C7582"/>
      <c r="D7582"/>
      <c r="E7582"/>
      <c r="F7582"/>
      <c r="G7582"/>
      <c r="H7582"/>
      <c r="I7582"/>
      <c r="J7582" s="184"/>
      <c r="K7582"/>
      <c r="L7582" s="184"/>
      <c r="M7582" s="184"/>
      <c r="N7582" s="183"/>
    </row>
    <row r="7583" spans="1:14" x14ac:dyDescent="0.25">
      <c r="A7583"/>
      <c r="B7583"/>
      <c r="C7583"/>
      <c r="D7583"/>
      <c r="E7583"/>
      <c r="F7583"/>
      <c r="G7583"/>
      <c r="H7583"/>
      <c r="I7583"/>
      <c r="J7583" s="184"/>
      <c r="K7583"/>
      <c r="L7583" s="184"/>
      <c r="M7583" s="184"/>
      <c r="N7583" s="183"/>
    </row>
    <row r="7584" spans="1:14" x14ac:dyDescent="0.25">
      <c r="A7584"/>
      <c r="B7584"/>
      <c r="C7584"/>
      <c r="D7584"/>
      <c r="E7584"/>
      <c r="F7584"/>
      <c r="G7584"/>
      <c r="H7584"/>
      <c r="I7584"/>
      <c r="J7584" s="184"/>
      <c r="K7584"/>
      <c r="L7584" s="184"/>
      <c r="M7584" s="184"/>
      <c r="N7584" s="183"/>
    </row>
    <row r="7585" spans="1:14" x14ac:dyDescent="0.25">
      <c r="A7585"/>
      <c r="B7585"/>
      <c r="C7585"/>
      <c r="D7585"/>
      <c r="E7585"/>
      <c r="F7585"/>
      <c r="G7585"/>
      <c r="H7585"/>
      <c r="I7585"/>
      <c r="J7585" s="184"/>
      <c r="K7585"/>
      <c r="L7585" s="184"/>
      <c r="M7585" s="184"/>
      <c r="N7585" s="183"/>
    </row>
    <row r="7586" spans="1:14" x14ac:dyDescent="0.25">
      <c r="A7586"/>
      <c r="B7586"/>
      <c r="C7586"/>
      <c r="D7586"/>
      <c r="E7586"/>
      <c r="F7586"/>
      <c r="G7586"/>
      <c r="H7586"/>
      <c r="I7586"/>
      <c r="J7586" s="184"/>
      <c r="K7586"/>
      <c r="L7586" s="184"/>
      <c r="M7586" s="184"/>
      <c r="N7586" s="183"/>
    </row>
    <row r="7587" spans="1:14" x14ac:dyDescent="0.25">
      <c r="A7587"/>
      <c r="B7587"/>
      <c r="C7587"/>
      <c r="D7587"/>
      <c r="E7587"/>
      <c r="F7587"/>
      <c r="G7587"/>
      <c r="H7587"/>
      <c r="I7587"/>
      <c r="J7587" s="184"/>
      <c r="K7587"/>
      <c r="L7587" s="184"/>
      <c r="M7587" s="184"/>
      <c r="N7587" s="183"/>
    </row>
    <row r="7588" spans="1:14" x14ac:dyDescent="0.25">
      <c r="A7588"/>
      <c r="B7588"/>
      <c r="C7588"/>
      <c r="D7588"/>
      <c r="E7588"/>
      <c r="F7588"/>
      <c r="G7588"/>
      <c r="H7588"/>
      <c r="I7588"/>
      <c r="J7588" s="184"/>
      <c r="K7588"/>
      <c r="L7588" s="184"/>
      <c r="M7588" s="184"/>
      <c r="N7588" s="183"/>
    </row>
    <row r="7589" spans="1:14" x14ac:dyDescent="0.25">
      <c r="A7589"/>
      <c r="B7589"/>
      <c r="C7589"/>
      <c r="D7589"/>
      <c r="E7589"/>
      <c r="F7589"/>
      <c r="G7589"/>
      <c r="H7589"/>
      <c r="I7589"/>
      <c r="J7589" s="184"/>
      <c r="K7589"/>
      <c r="L7589" s="184"/>
      <c r="M7589" s="184"/>
      <c r="N7589" s="183"/>
    </row>
    <row r="7590" spans="1:14" x14ac:dyDescent="0.25">
      <c r="A7590"/>
      <c r="B7590"/>
      <c r="C7590"/>
      <c r="D7590"/>
      <c r="E7590"/>
      <c r="F7590"/>
      <c r="G7590"/>
      <c r="H7590"/>
      <c r="I7590"/>
      <c r="J7590" s="184"/>
      <c r="K7590"/>
      <c r="L7590" s="184"/>
      <c r="M7590" s="184"/>
      <c r="N7590" s="183"/>
    </row>
    <row r="7591" spans="1:14" x14ac:dyDescent="0.25">
      <c r="A7591"/>
      <c r="B7591"/>
      <c r="C7591"/>
      <c r="D7591"/>
      <c r="E7591"/>
      <c r="F7591"/>
      <c r="G7591"/>
      <c r="H7591"/>
      <c r="I7591"/>
      <c r="J7591" s="184"/>
      <c r="K7591"/>
      <c r="L7591" s="184"/>
      <c r="M7591" s="184"/>
      <c r="N7591" s="183"/>
    </row>
    <row r="7592" spans="1:14" x14ac:dyDescent="0.25">
      <c r="A7592"/>
      <c r="B7592"/>
      <c r="C7592"/>
      <c r="D7592"/>
      <c r="E7592"/>
      <c r="F7592"/>
      <c r="G7592"/>
      <c r="H7592"/>
      <c r="I7592"/>
      <c r="J7592" s="184"/>
      <c r="K7592"/>
      <c r="L7592" s="184"/>
      <c r="M7592" s="184"/>
      <c r="N7592" s="183"/>
    </row>
    <row r="7593" spans="1:14" x14ac:dyDescent="0.25">
      <c r="A7593"/>
      <c r="B7593"/>
      <c r="C7593"/>
      <c r="D7593"/>
      <c r="E7593"/>
      <c r="F7593"/>
      <c r="G7593"/>
      <c r="H7593"/>
      <c r="I7593"/>
      <c r="J7593" s="184"/>
      <c r="K7593"/>
      <c r="L7593" s="184"/>
      <c r="M7593" s="184"/>
      <c r="N7593" s="183"/>
    </row>
    <row r="7594" spans="1:14" x14ac:dyDescent="0.25">
      <c r="A7594"/>
      <c r="B7594"/>
      <c r="C7594"/>
      <c r="D7594"/>
      <c r="E7594"/>
      <c r="F7594"/>
      <c r="G7594"/>
      <c r="H7594"/>
      <c r="I7594"/>
      <c r="J7594" s="184"/>
      <c r="K7594"/>
      <c r="L7594" s="184"/>
      <c r="M7594" s="184"/>
      <c r="N7594" s="183"/>
    </row>
    <row r="7595" spans="1:14" x14ac:dyDescent="0.25">
      <c r="A7595"/>
      <c r="B7595"/>
      <c r="C7595"/>
      <c r="D7595"/>
      <c r="E7595"/>
      <c r="F7595"/>
      <c r="G7595"/>
      <c r="H7595"/>
      <c r="I7595"/>
      <c r="J7595" s="184"/>
      <c r="K7595"/>
      <c r="L7595" s="184"/>
      <c r="M7595" s="184"/>
      <c r="N7595" s="183"/>
    </row>
    <row r="7596" spans="1:14" x14ac:dyDescent="0.25">
      <c r="A7596"/>
      <c r="B7596"/>
      <c r="C7596"/>
      <c r="D7596"/>
      <c r="E7596"/>
      <c r="F7596"/>
      <c r="G7596"/>
      <c r="H7596"/>
      <c r="I7596"/>
      <c r="J7596" s="184"/>
      <c r="K7596"/>
      <c r="L7596" s="184"/>
      <c r="M7596" s="184"/>
      <c r="N7596" s="183"/>
    </row>
    <row r="7597" spans="1:14" x14ac:dyDescent="0.25">
      <c r="A7597"/>
      <c r="B7597"/>
      <c r="C7597"/>
      <c r="D7597"/>
      <c r="E7597"/>
      <c r="F7597"/>
      <c r="G7597"/>
      <c r="H7597"/>
      <c r="I7597"/>
      <c r="J7597" s="184"/>
      <c r="K7597"/>
      <c r="L7597" s="184"/>
      <c r="M7597" s="184"/>
      <c r="N7597" s="183"/>
    </row>
    <row r="7598" spans="1:14" x14ac:dyDescent="0.25">
      <c r="A7598"/>
      <c r="B7598"/>
      <c r="C7598"/>
      <c r="D7598"/>
      <c r="E7598"/>
      <c r="F7598"/>
      <c r="G7598"/>
      <c r="H7598"/>
      <c r="I7598"/>
      <c r="J7598" s="184"/>
      <c r="K7598"/>
      <c r="L7598" s="184"/>
      <c r="M7598" s="184"/>
      <c r="N7598" s="183"/>
    </row>
    <row r="7599" spans="1:14" x14ac:dyDescent="0.25">
      <c r="A7599"/>
      <c r="B7599"/>
      <c r="C7599"/>
      <c r="D7599"/>
      <c r="E7599"/>
      <c r="F7599"/>
      <c r="G7599"/>
      <c r="H7599"/>
      <c r="I7599"/>
      <c r="J7599" s="184"/>
      <c r="K7599"/>
      <c r="L7599" s="184"/>
      <c r="M7599" s="184"/>
      <c r="N7599" s="183"/>
    </row>
    <row r="7600" spans="1:14" x14ac:dyDescent="0.25">
      <c r="A7600"/>
      <c r="B7600"/>
      <c r="C7600"/>
      <c r="D7600"/>
      <c r="E7600"/>
      <c r="F7600"/>
      <c r="G7600"/>
      <c r="H7600"/>
      <c r="I7600"/>
      <c r="J7600" s="184"/>
      <c r="K7600"/>
      <c r="L7600" s="184"/>
      <c r="M7600" s="184"/>
      <c r="N7600" s="183"/>
    </row>
    <row r="7601" spans="1:14" x14ac:dyDescent="0.25">
      <c r="A7601"/>
      <c r="B7601"/>
      <c r="C7601"/>
      <c r="D7601"/>
      <c r="E7601"/>
      <c r="F7601"/>
      <c r="G7601"/>
      <c r="H7601"/>
      <c r="I7601"/>
      <c r="J7601" s="184"/>
      <c r="K7601"/>
      <c r="L7601" s="184"/>
      <c r="M7601" s="184"/>
      <c r="N7601" s="183"/>
    </row>
    <row r="7602" spans="1:14" x14ac:dyDescent="0.25">
      <c r="A7602"/>
      <c r="B7602"/>
      <c r="C7602"/>
      <c r="D7602"/>
      <c r="E7602"/>
      <c r="F7602"/>
      <c r="G7602"/>
      <c r="H7602"/>
      <c r="I7602"/>
      <c r="J7602" s="184"/>
      <c r="K7602"/>
      <c r="L7602" s="184"/>
      <c r="M7602" s="184"/>
      <c r="N7602" s="183"/>
    </row>
    <row r="7603" spans="1:14" x14ac:dyDescent="0.25">
      <c r="A7603"/>
      <c r="B7603"/>
      <c r="C7603"/>
      <c r="D7603"/>
      <c r="E7603"/>
      <c r="F7603"/>
      <c r="G7603"/>
      <c r="H7603"/>
      <c r="I7603"/>
      <c r="J7603" s="184"/>
      <c r="K7603"/>
      <c r="L7603" s="184"/>
      <c r="M7603" s="184"/>
      <c r="N7603" s="183"/>
    </row>
    <row r="7604" spans="1:14" x14ac:dyDescent="0.25">
      <c r="A7604"/>
      <c r="B7604"/>
      <c r="C7604"/>
      <c r="D7604"/>
      <c r="E7604"/>
      <c r="F7604"/>
      <c r="G7604"/>
      <c r="H7604"/>
      <c r="I7604"/>
      <c r="J7604" s="184"/>
      <c r="K7604"/>
      <c r="L7604" s="184"/>
      <c r="M7604" s="184"/>
      <c r="N7604" s="183"/>
    </row>
    <row r="7605" spans="1:14" x14ac:dyDescent="0.25">
      <c r="A7605"/>
      <c r="B7605"/>
      <c r="C7605"/>
      <c r="D7605"/>
      <c r="E7605"/>
      <c r="F7605"/>
      <c r="G7605"/>
      <c r="H7605"/>
      <c r="I7605"/>
      <c r="J7605" s="184"/>
      <c r="K7605"/>
      <c r="L7605" s="184"/>
      <c r="M7605" s="184"/>
      <c r="N7605" s="183"/>
    </row>
    <row r="7606" spans="1:14" x14ac:dyDescent="0.25">
      <c r="A7606"/>
      <c r="B7606"/>
      <c r="C7606"/>
      <c r="D7606"/>
      <c r="E7606"/>
      <c r="F7606"/>
      <c r="G7606"/>
      <c r="H7606"/>
      <c r="I7606"/>
      <c r="J7606" s="184"/>
      <c r="K7606"/>
      <c r="L7606" s="184"/>
      <c r="M7606" s="184"/>
      <c r="N7606" s="183"/>
    </row>
    <row r="7607" spans="1:14" x14ac:dyDescent="0.25">
      <c r="A7607"/>
      <c r="B7607"/>
      <c r="C7607"/>
      <c r="D7607"/>
      <c r="E7607"/>
      <c r="F7607"/>
      <c r="G7607"/>
      <c r="H7607"/>
      <c r="I7607"/>
      <c r="J7607" s="184"/>
      <c r="K7607"/>
      <c r="L7607" s="184"/>
      <c r="M7607" s="184"/>
      <c r="N7607" s="183"/>
    </row>
    <row r="7608" spans="1:14" x14ac:dyDescent="0.25">
      <c r="A7608"/>
      <c r="B7608"/>
      <c r="C7608"/>
      <c r="D7608"/>
      <c r="E7608"/>
      <c r="F7608"/>
      <c r="G7608"/>
      <c r="H7608"/>
      <c r="I7608"/>
      <c r="J7608" s="184"/>
      <c r="K7608"/>
      <c r="L7608" s="184"/>
      <c r="M7608" s="184"/>
      <c r="N7608" s="183"/>
    </row>
    <row r="7609" spans="1:14" x14ac:dyDescent="0.25">
      <c r="A7609"/>
      <c r="B7609"/>
      <c r="C7609"/>
      <c r="D7609"/>
      <c r="E7609"/>
      <c r="F7609"/>
      <c r="G7609"/>
      <c r="H7609"/>
      <c r="I7609"/>
      <c r="J7609" s="184"/>
      <c r="K7609"/>
      <c r="L7609" s="184"/>
      <c r="M7609" s="184"/>
      <c r="N7609" s="183"/>
    </row>
    <row r="7610" spans="1:14" x14ac:dyDescent="0.25">
      <c r="A7610"/>
      <c r="B7610"/>
      <c r="C7610"/>
      <c r="D7610"/>
      <c r="E7610"/>
      <c r="F7610"/>
      <c r="G7610"/>
      <c r="H7610"/>
      <c r="I7610"/>
      <c r="J7610" s="184"/>
      <c r="K7610"/>
      <c r="L7610" s="184"/>
      <c r="M7610" s="184"/>
      <c r="N7610" s="183"/>
    </row>
    <row r="7611" spans="1:14" x14ac:dyDescent="0.25">
      <c r="A7611"/>
      <c r="B7611"/>
      <c r="C7611"/>
      <c r="D7611"/>
      <c r="E7611"/>
      <c r="F7611"/>
      <c r="G7611"/>
      <c r="H7611"/>
      <c r="I7611"/>
      <c r="J7611" s="184"/>
      <c r="K7611"/>
      <c r="L7611" s="184"/>
      <c r="M7611" s="184"/>
      <c r="N7611" s="183"/>
    </row>
    <row r="7612" spans="1:14" x14ac:dyDescent="0.25">
      <c r="A7612"/>
      <c r="B7612"/>
      <c r="C7612"/>
      <c r="D7612"/>
      <c r="E7612"/>
      <c r="F7612"/>
      <c r="G7612"/>
      <c r="H7612"/>
      <c r="I7612"/>
      <c r="J7612" s="184"/>
      <c r="K7612"/>
      <c r="L7612" s="184"/>
      <c r="M7612" s="184"/>
      <c r="N7612" s="183"/>
    </row>
    <row r="7613" spans="1:14" x14ac:dyDescent="0.25">
      <c r="A7613"/>
      <c r="B7613"/>
      <c r="C7613"/>
      <c r="D7613"/>
      <c r="E7613"/>
      <c r="F7613"/>
      <c r="G7613"/>
      <c r="H7613"/>
      <c r="I7613"/>
      <c r="J7613" s="184"/>
      <c r="K7613"/>
      <c r="L7613" s="184"/>
      <c r="M7613" s="184"/>
      <c r="N7613" s="183"/>
    </row>
    <row r="7614" spans="1:14" x14ac:dyDescent="0.25">
      <c r="A7614"/>
      <c r="B7614"/>
      <c r="C7614"/>
      <c r="D7614"/>
      <c r="E7614"/>
      <c r="F7614"/>
      <c r="G7614"/>
      <c r="H7614"/>
      <c r="I7614"/>
      <c r="J7614" s="184"/>
      <c r="K7614"/>
      <c r="L7614" s="184"/>
      <c r="M7614" s="184"/>
      <c r="N7614" s="183"/>
    </row>
    <row r="7615" spans="1:14" x14ac:dyDescent="0.25">
      <c r="A7615"/>
      <c r="B7615"/>
      <c r="C7615"/>
      <c r="D7615"/>
      <c r="E7615"/>
      <c r="F7615"/>
      <c r="G7615"/>
      <c r="H7615"/>
      <c r="I7615"/>
      <c r="J7615" s="184"/>
      <c r="K7615"/>
      <c r="L7615" s="184"/>
      <c r="M7615" s="184"/>
      <c r="N7615" s="183"/>
    </row>
    <row r="7616" spans="1:14" x14ac:dyDescent="0.25">
      <c r="A7616"/>
      <c r="B7616"/>
      <c r="C7616"/>
      <c r="D7616"/>
      <c r="E7616"/>
      <c r="F7616"/>
      <c r="G7616"/>
      <c r="H7616"/>
      <c r="I7616"/>
      <c r="J7616" s="184"/>
      <c r="K7616"/>
      <c r="L7616" s="184"/>
      <c r="M7616" s="184"/>
      <c r="N7616" s="183"/>
    </row>
    <row r="7617" spans="1:14" x14ac:dyDescent="0.25">
      <c r="A7617"/>
      <c r="B7617"/>
      <c r="C7617"/>
      <c r="D7617"/>
      <c r="E7617"/>
      <c r="F7617"/>
      <c r="G7617"/>
      <c r="H7617"/>
      <c r="I7617"/>
      <c r="J7617" s="184"/>
      <c r="K7617"/>
      <c r="L7617" s="184"/>
      <c r="M7617" s="184"/>
      <c r="N7617" s="183"/>
    </row>
    <row r="7618" spans="1:14" x14ac:dyDescent="0.25">
      <c r="A7618"/>
      <c r="B7618"/>
      <c r="C7618"/>
      <c r="D7618"/>
      <c r="E7618"/>
      <c r="F7618"/>
      <c r="G7618"/>
      <c r="H7618"/>
      <c r="I7618"/>
      <c r="J7618" s="184"/>
      <c r="K7618"/>
      <c r="L7618" s="184"/>
      <c r="M7618" s="184"/>
      <c r="N7618" s="183"/>
    </row>
    <row r="7619" spans="1:14" x14ac:dyDescent="0.25">
      <c r="A7619"/>
      <c r="B7619"/>
      <c r="C7619"/>
      <c r="D7619"/>
      <c r="E7619"/>
      <c r="F7619"/>
      <c r="G7619"/>
      <c r="H7619"/>
      <c r="I7619"/>
      <c r="J7619" s="184"/>
      <c r="K7619"/>
      <c r="L7619" s="184"/>
      <c r="M7619" s="184"/>
      <c r="N7619" s="183"/>
    </row>
    <row r="7620" spans="1:14" x14ac:dyDescent="0.25">
      <c r="A7620"/>
      <c r="B7620"/>
      <c r="C7620"/>
      <c r="D7620"/>
      <c r="E7620"/>
      <c r="F7620"/>
      <c r="G7620"/>
      <c r="H7620"/>
      <c r="I7620"/>
      <c r="J7620" s="184"/>
      <c r="K7620"/>
      <c r="L7620" s="184"/>
      <c r="M7620" s="184"/>
      <c r="N7620" s="183"/>
    </row>
    <row r="7621" spans="1:14" x14ac:dyDescent="0.25">
      <c r="A7621"/>
      <c r="B7621"/>
      <c r="C7621"/>
      <c r="D7621"/>
      <c r="E7621"/>
      <c r="F7621"/>
      <c r="G7621"/>
      <c r="H7621"/>
      <c r="I7621"/>
      <c r="J7621" s="184"/>
      <c r="K7621"/>
      <c r="L7621" s="184"/>
      <c r="M7621" s="184"/>
      <c r="N7621" s="183"/>
    </row>
    <row r="7622" spans="1:14" x14ac:dyDescent="0.25">
      <c r="A7622"/>
      <c r="B7622"/>
      <c r="C7622"/>
      <c r="D7622"/>
      <c r="E7622"/>
      <c r="F7622"/>
      <c r="G7622"/>
      <c r="H7622"/>
      <c r="I7622"/>
      <c r="J7622" s="184"/>
      <c r="K7622"/>
      <c r="L7622" s="184"/>
      <c r="M7622" s="184"/>
      <c r="N7622" s="183"/>
    </row>
    <row r="7623" spans="1:14" x14ac:dyDescent="0.25">
      <c r="A7623"/>
      <c r="B7623"/>
      <c r="C7623"/>
      <c r="D7623"/>
      <c r="E7623"/>
      <c r="F7623"/>
      <c r="G7623"/>
      <c r="H7623"/>
      <c r="I7623"/>
      <c r="J7623" s="184"/>
      <c r="K7623"/>
      <c r="L7623" s="184"/>
      <c r="M7623" s="184"/>
      <c r="N7623" s="183"/>
    </row>
    <row r="7624" spans="1:14" x14ac:dyDescent="0.25">
      <c r="A7624"/>
      <c r="B7624"/>
      <c r="C7624"/>
      <c r="D7624"/>
      <c r="E7624"/>
      <c r="F7624"/>
      <c r="G7624"/>
      <c r="H7624"/>
      <c r="I7624"/>
      <c r="J7624" s="184"/>
      <c r="K7624"/>
      <c r="L7624" s="184"/>
      <c r="M7624" s="184"/>
      <c r="N7624" s="183"/>
    </row>
    <row r="7625" spans="1:14" x14ac:dyDescent="0.25">
      <c r="A7625"/>
      <c r="B7625"/>
      <c r="C7625"/>
      <c r="D7625"/>
      <c r="E7625"/>
      <c r="F7625"/>
      <c r="G7625"/>
      <c r="H7625"/>
      <c r="I7625"/>
      <c r="J7625" s="184"/>
      <c r="K7625"/>
      <c r="L7625" s="184"/>
      <c r="M7625" s="184"/>
      <c r="N7625" s="183"/>
    </row>
    <row r="7626" spans="1:14" x14ac:dyDescent="0.25">
      <c r="A7626"/>
      <c r="B7626"/>
      <c r="C7626"/>
      <c r="D7626"/>
      <c r="E7626"/>
      <c r="F7626"/>
      <c r="G7626"/>
      <c r="H7626"/>
      <c r="I7626"/>
      <c r="J7626" s="184"/>
      <c r="K7626"/>
      <c r="L7626" s="184"/>
      <c r="M7626" s="184"/>
      <c r="N7626" s="183"/>
    </row>
    <row r="7627" spans="1:14" x14ac:dyDescent="0.25">
      <c r="A7627"/>
      <c r="B7627"/>
      <c r="C7627"/>
      <c r="D7627"/>
      <c r="E7627"/>
      <c r="F7627"/>
      <c r="G7627"/>
      <c r="H7627"/>
      <c r="I7627"/>
      <c r="J7627" s="184"/>
      <c r="K7627"/>
      <c r="L7627" s="184"/>
      <c r="M7627" s="184"/>
      <c r="N7627" s="183"/>
    </row>
    <row r="7628" spans="1:14" x14ac:dyDescent="0.25">
      <c r="A7628"/>
      <c r="B7628"/>
      <c r="C7628"/>
      <c r="D7628"/>
      <c r="E7628"/>
      <c r="F7628"/>
      <c r="G7628"/>
      <c r="H7628"/>
      <c r="I7628"/>
      <c r="J7628" s="184"/>
      <c r="K7628"/>
      <c r="L7628" s="184"/>
      <c r="M7628" s="184"/>
      <c r="N7628" s="183"/>
    </row>
    <row r="7629" spans="1:14" x14ac:dyDescent="0.25">
      <c r="A7629"/>
      <c r="B7629"/>
      <c r="C7629"/>
      <c r="D7629"/>
      <c r="E7629"/>
      <c r="F7629"/>
      <c r="G7629"/>
      <c r="H7629"/>
      <c r="I7629"/>
      <c r="J7629" s="184"/>
      <c r="K7629"/>
      <c r="L7629" s="184"/>
      <c r="M7629" s="184"/>
      <c r="N7629" s="183"/>
    </row>
    <row r="7630" spans="1:14" x14ac:dyDescent="0.25">
      <c r="A7630"/>
      <c r="B7630"/>
      <c r="C7630"/>
      <c r="D7630"/>
      <c r="E7630"/>
      <c r="F7630"/>
      <c r="G7630"/>
      <c r="H7630"/>
      <c r="I7630"/>
      <c r="J7630" s="184"/>
      <c r="K7630"/>
      <c r="L7630" s="184"/>
      <c r="M7630" s="184"/>
      <c r="N7630" s="183"/>
    </row>
    <row r="7631" spans="1:14" x14ac:dyDescent="0.25">
      <c r="A7631"/>
      <c r="B7631"/>
      <c r="C7631"/>
      <c r="D7631"/>
      <c r="E7631"/>
      <c r="F7631"/>
      <c r="G7631"/>
      <c r="H7631"/>
      <c r="I7631"/>
      <c r="J7631" s="184"/>
      <c r="K7631"/>
      <c r="L7631" s="184"/>
      <c r="M7631" s="184"/>
      <c r="N7631" s="183"/>
    </row>
    <row r="7632" spans="1:14" x14ac:dyDescent="0.25">
      <c r="A7632"/>
      <c r="B7632"/>
      <c r="C7632"/>
      <c r="D7632"/>
      <c r="E7632"/>
      <c r="F7632"/>
      <c r="G7632"/>
      <c r="H7632"/>
      <c r="I7632"/>
      <c r="J7632" s="184"/>
      <c r="K7632"/>
      <c r="L7632" s="184"/>
      <c r="M7632" s="184"/>
      <c r="N7632" s="183"/>
    </row>
    <row r="7633" spans="1:14" x14ac:dyDescent="0.25">
      <c r="A7633"/>
      <c r="B7633"/>
      <c r="C7633"/>
      <c r="D7633"/>
      <c r="E7633"/>
      <c r="F7633"/>
      <c r="G7633"/>
      <c r="H7633"/>
      <c r="I7633"/>
      <c r="J7633" s="184"/>
      <c r="K7633"/>
      <c r="L7633" s="184"/>
      <c r="M7633" s="184"/>
      <c r="N7633" s="183"/>
    </row>
    <row r="7634" spans="1:14" x14ac:dyDescent="0.25">
      <c r="A7634"/>
      <c r="B7634"/>
      <c r="C7634"/>
      <c r="D7634"/>
      <c r="E7634"/>
      <c r="F7634"/>
      <c r="G7634"/>
      <c r="H7634"/>
      <c r="I7634"/>
      <c r="J7634" s="184"/>
      <c r="K7634"/>
      <c r="L7634" s="184"/>
      <c r="M7634" s="184"/>
      <c r="N7634" s="183"/>
    </row>
    <row r="7635" spans="1:14" x14ac:dyDescent="0.25">
      <c r="A7635"/>
      <c r="B7635"/>
      <c r="C7635"/>
      <c r="D7635"/>
      <c r="E7635"/>
      <c r="F7635"/>
      <c r="G7635"/>
      <c r="H7635"/>
      <c r="I7635"/>
      <c r="J7635" s="184"/>
      <c r="K7635"/>
      <c r="L7635" s="184"/>
      <c r="M7635" s="184"/>
      <c r="N7635" s="183"/>
    </row>
    <row r="7636" spans="1:14" x14ac:dyDescent="0.25">
      <c r="A7636"/>
      <c r="B7636"/>
      <c r="C7636"/>
      <c r="D7636"/>
      <c r="E7636"/>
      <c r="F7636"/>
      <c r="G7636"/>
      <c r="H7636"/>
      <c r="I7636"/>
      <c r="J7636" s="184"/>
      <c r="K7636"/>
      <c r="L7636" s="184"/>
      <c r="M7636" s="184"/>
      <c r="N7636" s="183"/>
    </row>
    <row r="7637" spans="1:14" x14ac:dyDescent="0.25">
      <c r="A7637"/>
      <c r="B7637"/>
      <c r="C7637"/>
      <c r="D7637"/>
      <c r="E7637"/>
      <c r="F7637"/>
      <c r="G7637"/>
      <c r="H7637"/>
      <c r="I7637"/>
      <c r="J7637" s="184"/>
      <c r="K7637"/>
      <c r="L7637" s="184"/>
      <c r="M7637" s="184"/>
      <c r="N7637" s="183"/>
    </row>
    <row r="7638" spans="1:14" x14ac:dyDescent="0.25">
      <c r="A7638"/>
      <c r="B7638"/>
      <c r="C7638"/>
      <c r="D7638"/>
      <c r="E7638"/>
      <c r="F7638"/>
      <c r="G7638"/>
      <c r="H7638"/>
      <c r="I7638"/>
      <c r="J7638" s="184"/>
      <c r="K7638"/>
      <c r="L7638" s="184"/>
      <c r="M7638" s="184"/>
      <c r="N7638" s="183"/>
    </row>
    <row r="7639" spans="1:14" x14ac:dyDescent="0.25">
      <c r="A7639"/>
      <c r="B7639"/>
      <c r="C7639"/>
      <c r="D7639"/>
      <c r="E7639"/>
      <c r="F7639"/>
      <c r="G7639"/>
      <c r="H7639"/>
      <c r="I7639"/>
      <c r="J7639" s="184"/>
      <c r="K7639"/>
      <c r="L7639" s="184"/>
      <c r="M7639" s="184"/>
      <c r="N7639" s="183"/>
    </row>
    <row r="7640" spans="1:14" x14ac:dyDescent="0.25">
      <c r="A7640"/>
      <c r="B7640"/>
      <c r="C7640"/>
      <c r="D7640"/>
      <c r="E7640"/>
      <c r="F7640"/>
      <c r="G7640"/>
      <c r="H7640"/>
      <c r="I7640"/>
      <c r="J7640" s="184"/>
      <c r="K7640"/>
      <c r="L7640" s="184"/>
      <c r="M7640" s="184"/>
      <c r="N7640" s="183"/>
    </row>
    <row r="7641" spans="1:14" x14ac:dyDescent="0.25">
      <c r="A7641"/>
      <c r="B7641"/>
      <c r="C7641"/>
      <c r="D7641"/>
      <c r="E7641"/>
      <c r="F7641"/>
      <c r="G7641"/>
      <c r="H7641"/>
      <c r="I7641"/>
      <c r="J7641" s="184"/>
      <c r="K7641"/>
      <c r="L7641" s="184"/>
      <c r="M7641" s="184"/>
      <c r="N7641" s="183"/>
    </row>
    <row r="7642" spans="1:14" x14ac:dyDescent="0.25">
      <c r="A7642"/>
      <c r="B7642"/>
      <c r="C7642"/>
      <c r="D7642"/>
      <c r="E7642"/>
      <c r="F7642"/>
      <c r="G7642"/>
      <c r="H7642"/>
      <c r="I7642"/>
      <c r="J7642" s="184"/>
      <c r="K7642"/>
      <c r="L7642" s="184"/>
      <c r="M7642" s="184"/>
      <c r="N7642" s="183"/>
    </row>
    <row r="7643" spans="1:14" x14ac:dyDescent="0.25">
      <c r="A7643"/>
      <c r="B7643"/>
      <c r="C7643"/>
      <c r="D7643"/>
      <c r="E7643"/>
      <c r="F7643"/>
      <c r="G7643"/>
      <c r="H7643"/>
      <c r="I7643"/>
      <c r="J7643" s="184"/>
      <c r="K7643"/>
      <c r="L7643" s="184"/>
      <c r="M7643" s="184"/>
      <c r="N7643" s="183"/>
    </row>
    <row r="7644" spans="1:14" x14ac:dyDescent="0.25">
      <c r="A7644"/>
      <c r="B7644"/>
      <c r="C7644"/>
      <c r="D7644"/>
      <c r="E7644"/>
      <c r="F7644"/>
      <c r="G7644"/>
      <c r="H7644"/>
      <c r="I7644"/>
      <c r="J7644" s="184"/>
      <c r="K7644"/>
      <c r="L7644" s="184"/>
      <c r="M7644" s="184"/>
      <c r="N7644" s="183"/>
    </row>
    <row r="7645" spans="1:14" x14ac:dyDescent="0.25">
      <c r="A7645"/>
      <c r="B7645"/>
      <c r="C7645"/>
      <c r="D7645"/>
      <c r="E7645"/>
      <c r="F7645"/>
      <c r="G7645"/>
      <c r="H7645"/>
      <c r="I7645"/>
      <c r="J7645" s="184"/>
      <c r="K7645"/>
      <c r="L7645" s="184"/>
      <c r="M7645" s="184"/>
      <c r="N7645" s="183"/>
    </row>
    <row r="7646" spans="1:14" x14ac:dyDescent="0.25">
      <c r="A7646"/>
      <c r="B7646"/>
      <c r="C7646"/>
      <c r="D7646"/>
      <c r="E7646"/>
      <c r="F7646"/>
      <c r="G7646"/>
      <c r="H7646"/>
      <c r="I7646"/>
      <c r="J7646" s="184"/>
      <c r="K7646"/>
      <c r="L7646" s="184"/>
      <c r="M7646" s="184"/>
      <c r="N7646" s="183"/>
    </row>
    <row r="7647" spans="1:14" x14ac:dyDescent="0.25">
      <c r="A7647"/>
      <c r="B7647"/>
      <c r="C7647"/>
      <c r="D7647"/>
      <c r="E7647"/>
      <c r="F7647"/>
      <c r="G7647"/>
      <c r="H7647"/>
      <c r="I7647"/>
      <c r="J7647" s="184"/>
      <c r="K7647"/>
      <c r="L7647" s="184"/>
      <c r="M7647" s="184"/>
      <c r="N7647" s="183"/>
    </row>
    <row r="7648" spans="1:14" x14ac:dyDescent="0.25">
      <c r="A7648"/>
      <c r="B7648"/>
      <c r="C7648"/>
      <c r="D7648"/>
      <c r="E7648"/>
      <c r="F7648"/>
      <c r="G7648"/>
      <c r="H7648"/>
      <c r="I7648"/>
      <c r="J7648" s="184"/>
      <c r="K7648"/>
      <c r="L7648" s="184"/>
      <c r="M7648" s="184"/>
      <c r="N7648" s="183"/>
    </row>
    <row r="7649" spans="1:14" x14ac:dyDescent="0.25">
      <c r="A7649"/>
      <c r="B7649"/>
      <c r="C7649"/>
      <c r="D7649"/>
      <c r="E7649"/>
      <c r="F7649"/>
      <c r="G7649"/>
      <c r="H7649"/>
      <c r="I7649"/>
      <c r="J7649" s="184"/>
      <c r="K7649"/>
      <c r="L7649" s="184"/>
      <c r="M7649" s="184"/>
      <c r="N7649" s="183"/>
    </row>
    <row r="7650" spans="1:14" x14ac:dyDescent="0.25">
      <c r="A7650"/>
      <c r="B7650"/>
      <c r="C7650"/>
      <c r="D7650"/>
      <c r="E7650"/>
      <c r="F7650"/>
      <c r="G7650"/>
      <c r="H7650"/>
      <c r="I7650"/>
      <c r="J7650" s="184"/>
      <c r="K7650"/>
      <c r="L7650" s="184"/>
      <c r="M7650" s="184"/>
      <c r="N7650" s="183"/>
    </row>
    <row r="7651" spans="1:14" x14ac:dyDescent="0.25">
      <c r="A7651"/>
      <c r="B7651"/>
      <c r="C7651"/>
      <c r="D7651"/>
      <c r="E7651"/>
      <c r="F7651"/>
      <c r="G7651"/>
      <c r="H7651"/>
      <c r="I7651"/>
      <c r="J7651" s="184"/>
      <c r="K7651"/>
      <c r="L7651" s="184"/>
      <c r="M7651" s="184"/>
      <c r="N7651" s="183"/>
    </row>
    <row r="7652" spans="1:14" x14ac:dyDescent="0.25">
      <c r="A7652"/>
      <c r="B7652"/>
      <c r="C7652"/>
      <c r="D7652"/>
      <c r="E7652"/>
      <c r="F7652"/>
      <c r="G7652"/>
      <c r="H7652"/>
      <c r="I7652"/>
      <c r="J7652" s="184"/>
      <c r="K7652"/>
      <c r="L7652" s="184"/>
      <c r="M7652" s="184"/>
      <c r="N7652" s="183"/>
    </row>
    <row r="7653" spans="1:14" x14ac:dyDescent="0.25">
      <c r="A7653"/>
      <c r="B7653"/>
      <c r="C7653"/>
      <c r="D7653"/>
      <c r="E7653"/>
      <c r="F7653"/>
      <c r="G7653"/>
      <c r="H7653"/>
      <c r="I7653"/>
      <c r="J7653" s="184"/>
      <c r="K7653"/>
      <c r="L7653" s="184"/>
      <c r="M7653" s="184"/>
      <c r="N7653" s="183"/>
    </row>
    <row r="7654" spans="1:14" x14ac:dyDescent="0.25">
      <c r="A7654"/>
      <c r="B7654"/>
      <c r="C7654"/>
      <c r="D7654"/>
      <c r="E7654"/>
      <c r="F7654"/>
      <c r="G7654"/>
      <c r="H7654"/>
      <c r="I7654"/>
      <c r="J7654" s="184"/>
      <c r="K7654"/>
      <c r="L7654" s="184"/>
      <c r="M7654" s="184"/>
      <c r="N7654" s="183"/>
    </row>
    <row r="7655" spans="1:14" x14ac:dyDescent="0.25">
      <c r="A7655"/>
      <c r="B7655"/>
      <c r="C7655"/>
      <c r="D7655"/>
      <c r="E7655"/>
      <c r="F7655"/>
      <c r="G7655"/>
      <c r="H7655"/>
      <c r="I7655"/>
      <c r="J7655" s="184"/>
      <c r="K7655"/>
      <c r="L7655" s="184"/>
      <c r="M7655" s="184"/>
      <c r="N7655" s="183"/>
    </row>
    <row r="7656" spans="1:14" x14ac:dyDescent="0.25">
      <c r="A7656"/>
      <c r="B7656"/>
      <c r="C7656"/>
      <c r="D7656"/>
      <c r="E7656"/>
      <c r="F7656"/>
      <c r="G7656"/>
      <c r="H7656"/>
      <c r="I7656"/>
      <c r="J7656" s="184"/>
      <c r="K7656"/>
      <c r="L7656" s="184"/>
      <c r="M7656" s="184"/>
      <c r="N7656" s="183"/>
    </row>
    <row r="7657" spans="1:14" x14ac:dyDescent="0.25">
      <c r="A7657"/>
      <c r="B7657"/>
      <c r="C7657"/>
      <c r="D7657"/>
      <c r="E7657"/>
      <c r="F7657"/>
      <c r="G7657"/>
      <c r="H7657"/>
      <c r="I7657"/>
      <c r="J7657" s="184"/>
      <c r="K7657"/>
      <c r="L7657" s="184"/>
      <c r="M7657" s="184"/>
      <c r="N7657" s="183"/>
    </row>
    <row r="7658" spans="1:14" x14ac:dyDescent="0.25">
      <c r="A7658"/>
      <c r="B7658"/>
      <c r="C7658"/>
      <c r="D7658"/>
      <c r="E7658"/>
      <c r="F7658"/>
      <c r="G7658"/>
      <c r="H7658"/>
      <c r="I7658"/>
      <c r="J7658" s="184"/>
      <c r="K7658"/>
      <c r="L7658" s="184"/>
      <c r="M7658" s="184"/>
      <c r="N7658" s="183"/>
    </row>
    <row r="7659" spans="1:14" x14ac:dyDescent="0.25">
      <c r="A7659"/>
      <c r="B7659"/>
      <c r="C7659"/>
      <c r="D7659"/>
      <c r="E7659"/>
      <c r="F7659"/>
      <c r="G7659"/>
      <c r="H7659"/>
      <c r="I7659"/>
      <c r="J7659" s="184"/>
      <c r="K7659"/>
      <c r="L7659" s="184"/>
      <c r="M7659" s="184"/>
      <c r="N7659" s="183"/>
    </row>
    <row r="7660" spans="1:14" x14ac:dyDescent="0.25">
      <c r="A7660"/>
      <c r="B7660"/>
      <c r="C7660"/>
      <c r="D7660"/>
      <c r="E7660"/>
      <c r="F7660"/>
      <c r="G7660"/>
      <c r="H7660"/>
      <c r="I7660"/>
      <c r="J7660" s="184"/>
      <c r="K7660"/>
      <c r="L7660" s="184"/>
      <c r="M7660" s="184"/>
      <c r="N7660" s="183"/>
    </row>
    <row r="7661" spans="1:14" x14ac:dyDescent="0.25">
      <c r="A7661"/>
      <c r="B7661"/>
      <c r="C7661"/>
      <c r="D7661"/>
      <c r="E7661"/>
      <c r="F7661"/>
      <c r="G7661"/>
      <c r="H7661"/>
      <c r="I7661"/>
      <c r="J7661" s="184"/>
      <c r="K7661"/>
      <c r="L7661" s="184"/>
      <c r="M7661" s="184"/>
      <c r="N7661" s="183"/>
    </row>
    <row r="7662" spans="1:14" x14ac:dyDescent="0.25">
      <c r="A7662"/>
      <c r="B7662"/>
      <c r="C7662"/>
      <c r="D7662"/>
      <c r="E7662"/>
      <c r="F7662"/>
      <c r="G7662"/>
      <c r="H7662"/>
      <c r="I7662"/>
      <c r="J7662" s="184"/>
      <c r="K7662"/>
      <c r="L7662" s="184"/>
      <c r="M7662" s="184"/>
      <c r="N7662" s="183"/>
    </row>
    <row r="7663" spans="1:14" x14ac:dyDescent="0.25">
      <c r="A7663"/>
      <c r="B7663"/>
      <c r="C7663"/>
      <c r="D7663"/>
      <c r="E7663"/>
      <c r="F7663"/>
      <c r="G7663"/>
      <c r="H7663"/>
      <c r="I7663"/>
      <c r="J7663" s="184"/>
      <c r="K7663"/>
      <c r="L7663" s="184"/>
      <c r="M7663" s="184"/>
      <c r="N7663" s="183"/>
    </row>
    <row r="7664" spans="1:14" x14ac:dyDescent="0.25">
      <c r="A7664"/>
      <c r="B7664"/>
      <c r="C7664"/>
      <c r="D7664"/>
      <c r="E7664"/>
      <c r="F7664"/>
      <c r="G7664"/>
      <c r="H7664"/>
      <c r="I7664"/>
      <c r="J7664" s="184"/>
      <c r="K7664"/>
      <c r="L7664" s="184"/>
      <c r="M7664" s="184"/>
      <c r="N7664" s="183"/>
    </row>
    <row r="7665" spans="1:14" x14ac:dyDescent="0.25">
      <c r="A7665"/>
      <c r="B7665"/>
      <c r="C7665"/>
      <c r="D7665"/>
      <c r="E7665"/>
      <c r="F7665"/>
      <c r="G7665"/>
      <c r="H7665"/>
      <c r="I7665"/>
      <c r="J7665" s="184"/>
      <c r="K7665"/>
      <c r="L7665" s="184"/>
      <c r="M7665" s="184"/>
      <c r="N7665" s="183"/>
    </row>
    <row r="7666" spans="1:14" x14ac:dyDescent="0.25">
      <c r="A7666"/>
      <c r="B7666"/>
      <c r="C7666"/>
      <c r="D7666"/>
      <c r="E7666"/>
      <c r="F7666"/>
      <c r="G7666"/>
      <c r="H7666"/>
      <c r="I7666"/>
      <c r="J7666" s="184"/>
      <c r="K7666"/>
      <c r="L7666" s="184"/>
      <c r="M7666" s="184"/>
      <c r="N7666" s="183"/>
    </row>
    <row r="7667" spans="1:14" x14ac:dyDescent="0.25">
      <c r="A7667"/>
      <c r="B7667"/>
      <c r="C7667"/>
      <c r="D7667"/>
      <c r="E7667"/>
      <c r="F7667"/>
      <c r="G7667"/>
      <c r="H7667"/>
      <c r="I7667"/>
      <c r="J7667" s="184"/>
      <c r="K7667"/>
      <c r="L7667" s="184"/>
      <c r="M7667" s="184"/>
      <c r="N7667" s="183"/>
    </row>
    <row r="7668" spans="1:14" x14ac:dyDescent="0.25">
      <c r="A7668"/>
      <c r="B7668"/>
      <c r="C7668"/>
      <c r="D7668"/>
      <c r="E7668"/>
      <c r="F7668"/>
      <c r="G7668"/>
      <c r="H7668"/>
      <c r="I7668"/>
      <c r="J7668" s="184"/>
      <c r="K7668"/>
      <c r="L7668" s="184"/>
      <c r="M7668" s="184"/>
      <c r="N7668" s="183"/>
    </row>
    <row r="7669" spans="1:14" x14ac:dyDescent="0.25">
      <c r="A7669"/>
      <c r="B7669"/>
      <c r="C7669"/>
      <c r="D7669"/>
      <c r="E7669"/>
      <c r="F7669"/>
      <c r="G7669"/>
      <c r="H7669"/>
      <c r="I7669"/>
      <c r="J7669" s="184"/>
      <c r="K7669"/>
      <c r="L7669" s="184"/>
      <c r="M7669" s="184"/>
      <c r="N7669" s="183"/>
    </row>
    <row r="7670" spans="1:14" x14ac:dyDescent="0.25">
      <c r="A7670"/>
      <c r="B7670"/>
      <c r="C7670"/>
      <c r="D7670"/>
      <c r="E7670"/>
      <c r="F7670"/>
      <c r="G7670"/>
      <c r="H7670"/>
      <c r="I7670"/>
      <c r="J7670" s="184"/>
      <c r="K7670"/>
      <c r="L7670" s="184"/>
      <c r="M7670" s="184"/>
      <c r="N7670" s="183"/>
    </row>
    <row r="7671" spans="1:14" x14ac:dyDescent="0.25">
      <c r="A7671"/>
      <c r="B7671"/>
      <c r="C7671"/>
      <c r="D7671"/>
      <c r="E7671"/>
      <c r="F7671"/>
      <c r="G7671"/>
      <c r="H7671"/>
      <c r="I7671"/>
      <c r="J7671" s="184"/>
      <c r="K7671"/>
      <c r="L7671" s="184"/>
      <c r="M7671" s="184"/>
      <c r="N7671" s="183"/>
    </row>
    <row r="7672" spans="1:14" x14ac:dyDescent="0.25">
      <c r="A7672"/>
      <c r="B7672"/>
      <c r="C7672"/>
      <c r="D7672"/>
      <c r="E7672"/>
      <c r="F7672"/>
      <c r="G7672"/>
      <c r="H7672"/>
      <c r="I7672"/>
      <c r="J7672" s="184"/>
      <c r="K7672"/>
      <c r="L7672" s="184"/>
      <c r="M7672" s="184"/>
      <c r="N7672" s="183"/>
    </row>
    <row r="7673" spans="1:14" x14ac:dyDescent="0.25">
      <c r="A7673"/>
      <c r="B7673"/>
      <c r="C7673"/>
      <c r="D7673"/>
      <c r="E7673"/>
      <c r="F7673"/>
      <c r="G7673"/>
      <c r="H7673"/>
      <c r="I7673"/>
      <c r="J7673" s="184"/>
      <c r="K7673"/>
      <c r="L7673" s="184"/>
      <c r="M7673" s="184"/>
      <c r="N7673" s="183"/>
    </row>
    <row r="7674" spans="1:14" x14ac:dyDescent="0.25">
      <c r="A7674"/>
      <c r="B7674"/>
      <c r="C7674"/>
      <c r="D7674"/>
      <c r="E7674"/>
      <c r="F7674"/>
      <c r="G7674"/>
      <c r="H7674"/>
      <c r="I7674"/>
      <c r="J7674" s="184"/>
      <c r="K7674"/>
      <c r="L7674" s="184"/>
      <c r="M7674" s="184"/>
      <c r="N7674" s="183"/>
    </row>
    <row r="7675" spans="1:14" x14ac:dyDescent="0.25">
      <c r="A7675"/>
      <c r="B7675"/>
      <c r="C7675"/>
      <c r="D7675"/>
      <c r="E7675"/>
      <c r="F7675"/>
      <c r="G7675"/>
      <c r="H7675"/>
      <c r="I7675"/>
      <c r="J7675" s="184"/>
      <c r="K7675"/>
      <c r="L7675" s="184"/>
      <c r="M7675" s="184"/>
      <c r="N7675" s="183"/>
    </row>
    <row r="7676" spans="1:14" x14ac:dyDescent="0.25">
      <c r="A7676"/>
      <c r="B7676"/>
      <c r="C7676"/>
      <c r="D7676"/>
      <c r="E7676"/>
      <c r="F7676"/>
      <c r="G7676"/>
      <c r="H7676"/>
      <c r="I7676"/>
      <c r="J7676" s="184"/>
      <c r="K7676"/>
      <c r="L7676" s="184"/>
      <c r="M7676" s="184"/>
      <c r="N7676" s="183"/>
    </row>
    <row r="7677" spans="1:14" x14ac:dyDescent="0.25">
      <c r="A7677"/>
      <c r="B7677"/>
      <c r="C7677"/>
      <c r="D7677"/>
      <c r="E7677"/>
      <c r="F7677"/>
      <c r="G7677"/>
      <c r="H7677"/>
      <c r="I7677"/>
      <c r="J7677" s="184"/>
      <c r="K7677"/>
      <c r="L7677" s="184"/>
      <c r="M7677" s="184"/>
      <c r="N7677" s="183"/>
    </row>
    <row r="7678" spans="1:14" x14ac:dyDescent="0.25">
      <c r="A7678"/>
      <c r="B7678"/>
      <c r="C7678"/>
      <c r="D7678"/>
      <c r="E7678"/>
      <c r="F7678"/>
      <c r="G7678"/>
      <c r="H7678"/>
      <c r="I7678"/>
      <c r="J7678" s="184"/>
      <c r="K7678"/>
      <c r="L7678" s="184"/>
      <c r="M7678" s="184"/>
      <c r="N7678" s="183"/>
    </row>
    <row r="7679" spans="1:14" x14ac:dyDescent="0.25">
      <c r="A7679"/>
      <c r="B7679"/>
      <c r="C7679"/>
      <c r="D7679"/>
      <c r="E7679"/>
      <c r="F7679"/>
      <c r="G7679"/>
      <c r="H7679"/>
      <c r="I7679"/>
      <c r="J7679" s="184"/>
      <c r="K7679"/>
      <c r="L7679" s="184"/>
      <c r="M7679" s="184"/>
      <c r="N7679" s="183"/>
    </row>
    <row r="7680" spans="1:14" x14ac:dyDescent="0.25">
      <c r="A7680"/>
      <c r="B7680"/>
      <c r="C7680"/>
      <c r="D7680"/>
      <c r="E7680"/>
      <c r="F7680"/>
      <c r="G7680"/>
      <c r="H7680"/>
      <c r="I7680"/>
      <c r="J7680" s="184"/>
      <c r="K7680"/>
      <c r="L7680" s="184"/>
      <c r="M7680" s="184"/>
      <c r="N7680" s="183"/>
    </row>
    <row r="7681" spans="1:14" x14ac:dyDescent="0.25">
      <c r="A7681"/>
      <c r="B7681"/>
      <c r="C7681"/>
      <c r="D7681"/>
      <c r="E7681"/>
      <c r="F7681"/>
      <c r="G7681"/>
      <c r="H7681"/>
      <c r="I7681"/>
      <c r="J7681" s="184"/>
      <c r="K7681"/>
      <c r="L7681" s="184"/>
      <c r="M7681" s="184"/>
      <c r="N7681" s="183"/>
    </row>
    <row r="7682" spans="1:14" x14ac:dyDescent="0.25">
      <c r="A7682"/>
      <c r="B7682"/>
      <c r="C7682"/>
      <c r="D7682"/>
      <c r="E7682"/>
      <c r="F7682"/>
      <c r="G7682"/>
      <c r="H7682"/>
      <c r="I7682"/>
      <c r="J7682" s="184"/>
      <c r="K7682"/>
      <c r="L7682" s="184"/>
      <c r="M7682" s="184"/>
      <c r="N7682" s="183"/>
    </row>
    <row r="7683" spans="1:14" x14ac:dyDescent="0.25">
      <c r="A7683"/>
      <c r="B7683"/>
      <c r="C7683"/>
      <c r="D7683"/>
      <c r="E7683"/>
      <c r="F7683"/>
      <c r="G7683"/>
      <c r="H7683"/>
      <c r="I7683"/>
      <c r="J7683" s="184"/>
      <c r="K7683"/>
      <c r="L7683" s="184"/>
      <c r="M7683" s="184"/>
      <c r="N7683" s="183"/>
    </row>
    <row r="7684" spans="1:14" x14ac:dyDescent="0.25">
      <c r="A7684"/>
      <c r="B7684"/>
      <c r="C7684"/>
      <c r="D7684"/>
      <c r="E7684"/>
      <c r="F7684"/>
      <c r="G7684"/>
      <c r="H7684"/>
      <c r="I7684"/>
      <c r="J7684" s="184"/>
      <c r="K7684"/>
      <c r="L7684" s="184"/>
      <c r="M7684" s="184"/>
      <c r="N7684" s="183"/>
    </row>
    <row r="7685" spans="1:14" x14ac:dyDescent="0.25">
      <c r="A7685"/>
      <c r="B7685"/>
      <c r="C7685"/>
      <c r="D7685"/>
      <c r="E7685"/>
      <c r="F7685"/>
      <c r="G7685"/>
      <c r="H7685"/>
      <c r="I7685"/>
      <c r="J7685" s="184"/>
      <c r="K7685"/>
      <c r="L7685" s="184"/>
      <c r="M7685" s="184"/>
      <c r="N7685" s="183"/>
    </row>
    <row r="7686" spans="1:14" x14ac:dyDescent="0.25">
      <c r="A7686"/>
      <c r="B7686"/>
      <c r="C7686"/>
      <c r="D7686"/>
      <c r="E7686"/>
      <c r="F7686"/>
      <c r="G7686"/>
      <c r="H7686"/>
      <c r="I7686"/>
      <c r="J7686" s="184"/>
      <c r="K7686"/>
      <c r="L7686" s="184"/>
      <c r="M7686" s="184"/>
      <c r="N7686" s="183"/>
    </row>
    <row r="7687" spans="1:14" x14ac:dyDescent="0.25">
      <c r="A7687"/>
      <c r="B7687"/>
      <c r="C7687"/>
      <c r="D7687"/>
      <c r="E7687"/>
      <c r="F7687"/>
      <c r="G7687"/>
      <c r="H7687"/>
      <c r="I7687"/>
      <c r="J7687" s="184"/>
      <c r="K7687"/>
      <c r="L7687" s="184"/>
      <c r="M7687" s="184"/>
      <c r="N7687" s="183"/>
    </row>
    <row r="7688" spans="1:14" x14ac:dyDescent="0.25">
      <c r="A7688"/>
      <c r="B7688"/>
      <c r="C7688"/>
      <c r="D7688"/>
      <c r="E7688"/>
      <c r="F7688"/>
      <c r="G7688"/>
      <c r="H7688"/>
      <c r="I7688"/>
      <c r="J7688" s="184"/>
      <c r="K7688"/>
      <c r="L7688" s="184"/>
      <c r="M7688" s="184"/>
      <c r="N7688" s="183"/>
    </row>
    <row r="7689" spans="1:14" x14ac:dyDescent="0.25">
      <c r="A7689"/>
      <c r="B7689"/>
      <c r="C7689"/>
      <c r="D7689"/>
      <c r="E7689"/>
      <c r="F7689"/>
      <c r="G7689"/>
      <c r="H7689"/>
      <c r="I7689"/>
      <c r="J7689" s="184"/>
      <c r="K7689"/>
      <c r="L7689" s="184"/>
      <c r="M7689" s="184"/>
      <c r="N7689" s="183"/>
    </row>
    <row r="7690" spans="1:14" x14ac:dyDescent="0.25">
      <c r="A7690"/>
      <c r="B7690"/>
      <c r="C7690"/>
      <c r="D7690"/>
      <c r="E7690"/>
      <c r="F7690"/>
      <c r="G7690"/>
      <c r="H7690"/>
      <c r="I7690"/>
      <c r="J7690" s="184"/>
      <c r="K7690"/>
      <c r="L7690" s="184"/>
      <c r="M7690" s="184"/>
      <c r="N7690" s="183"/>
    </row>
    <row r="7691" spans="1:14" x14ac:dyDescent="0.25">
      <c r="A7691"/>
      <c r="B7691"/>
      <c r="C7691"/>
      <c r="D7691"/>
      <c r="E7691"/>
      <c r="F7691"/>
      <c r="G7691"/>
      <c r="H7691"/>
      <c r="I7691"/>
      <c r="J7691" s="184"/>
      <c r="K7691"/>
      <c r="L7691" s="184"/>
      <c r="M7691" s="184"/>
      <c r="N7691" s="183"/>
    </row>
    <row r="7692" spans="1:14" x14ac:dyDescent="0.25">
      <c r="A7692"/>
      <c r="B7692"/>
      <c r="C7692"/>
      <c r="D7692"/>
      <c r="E7692"/>
      <c r="F7692"/>
      <c r="G7692"/>
      <c r="H7692"/>
      <c r="I7692"/>
      <c r="J7692" s="184"/>
      <c r="K7692"/>
      <c r="L7692" s="184"/>
      <c r="M7692" s="184"/>
      <c r="N7692" s="183"/>
    </row>
    <row r="7693" spans="1:14" x14ac:dyDescent="0.25">
      <c r="A7693"/>
      <c r="B7693"/>
      <c r="C7693"/>
      <c r="D7693"/>
      <c r="E7693"/>
      <c r="F7693"/>
      <c r="G7693"/>
      <c r="H7693"/>
      <c r="I7693"/>
      <c r="J7693" s="184"/>
      <c r="K7693"/>
      <c r="L7693" s="184"/>
      <c r="M7693" s="184"/>
      <c r="N7693" s="183"/>
    </row>
    <row r="7694" spans="1:14" x14ac:dyDescent="0.25">
      <c r="A7694"/>
      <c r="B7694"/>
      <c r="C7694"/>
      <c r="D7694"/>
      <c r="E7694"/>
      <c r="F7694"/>
      <c r="G7694"/>
      <c r="H7694"/>
      <c r="I7694"/>
      <c r="J7694" s="184"/>
      <c r="K7694"/>
      <c r="L7694" s="184"/>
      <c r="M7694" s="184"/>
      <c r="N7694" s="183"/>
    </row>
    <row r="7695" spans="1:14" x14ac:dyDescent="0.25">
      <c r="A7695"/>
      <c r="B7695"/>
      <c r="C7695"/>
      <c r="D7695"/>
      <c r="E7695"/>
      <c r="F7695"/>
      <c r="G7695"/>
      <c r="H7695"/>
      <c r="I7695"/>
      <c r="J7695" s="184"/>
      <c r="K7695"/>
      <c r="L7695" s="184"/>
      <c r="M7695" s="184"/>
      <c r="N7695" s="183"/>
    </row>
    <row r="7696" spans="1:14" x14ac:dyDescent="0.25">
      <c r="A7696"/>
      <c r="B7696"/>
      <c r="C7696"/>
      <c r="D7696"/>
      <c r="E7696"/>
      <c r="F7696"/>
      <c r="G7696"/>
      <c r="H7696"/>
      <c r="I7696"/>
      <c r="J7696" s="184"/>
      <c r="K7696"/>
      <c r="L7696" s="184"/>
      <c r="M7696" s="184"/>
      <c r="N7696" s="183"/>
    </row>
    <row r="7697" spans="1:14" x14ac:dyDescent="0.25">
      <c r="A7697"/>
      <c r="B7697"/>
      <c r="C7697"/>
      <c r="D7697"/>
      <c r="E7697"/>
      <c r="F7697"/>
      <c r="G7697"/>
      <c r="H7697"/>
      <c r="I7697"/>
      <c r="J7697" s="184"/>
      <c r="K7697"/>
      <c r="L7697" s="184"/>
      <c r="M7697" s="184"/>
      <c r="N7697" s="183"/>
    </row>
    <row r="7698" spans="1:14" x14ac:dyDescent="0.25">
      <c r="A7698"/>
      <c r="B7698"/>
      <c r="C7698"/>
      <c r="D7698"/>
      <c r="E7698"/>
      <c r="F7698"/>
      <c r="G7698"/>
      <c r="H7698"/>
      <c r="I7698"/>
      <c r="J7698" s="184"/>
      <c r="K7698"/>
      <c r="L7698" s="184"/>
      <c r="M7698" s="184"/>
      <c r="N7698" s="183"/>
    </row>
    <row r="7699" spans="1:14" x14ac:dyDescent="0.25">
      <c r="A7699"/>
      <c r="B7699"/>
      <c r="C7699"/>
      <c r="D7699"/>
      <c r="E7699"/>
      <c r="F7699"/>
      <c r="G7699"/>
      <c r="H7699"/>
      <c r="I7699"/>
      <c r="J7699" s="184"/>
      <c r="K7699"/>
      <c r="L7699" s="184"/>
      <c r="M7699" s="184"/>
      <c r="N7699" s="183"/>
    </row>
    <row r="7700" spans="1:14" x14ac:dyDescent="0.25">
      <c r="A7700"/>
      <c r="B7700"/>
      <c r="C7700"/>
      <c r="D7700"/>
      <c r="E7700"/>
      <c r="F7700"/>
      <c r="G7700"/>
      <c r="H7700"/>
      <c r="I7700"/>
      <c r="J7700" s="184"/>
      <c r="K7700"/>
      <c r="L7700" s="184"/>
      <c r="M7700" s="184"/>
      <c r="N7700" s="183"/>
    </row>
    <row r="7701" spans="1:14" x14ac:dyDescent="0.25">
      <c r="A7701"/>
      <c r="B7701"/>
      <c r="C7701"/>
      <c r="D7701"/>
      <c r="E7701"/>
      <c r="F7701"/>
      <c r="G7701"/>
      <c r="H7701"/>
      <c r="I7701"/>
      <c r="J7701" s="184"/>
      <c r="K7701"/>
      <c r="L7701" s="184"/>
      <c r="M7701" s="184"/>
      <c r="N7701" s="183"/>
    </row>
    <row r="7702" spans="1:14" x14ac:dyDescent="0.25">
      <c r="A7702"/>
      <c r="B7702"/>
      <c r="C7702"/>
      <c r="D7702"/>
      <c r="E7702"/>
      <c r="F7702"/>
      <c r="G7702"/>
      <c r="H7702"/>
      <c r="I7702"/>
      <c r="J7702" s="184"/>
      <c r="K7702"/>
      <c r="L7702" s="184"/>
      <c r="M7702" s="184"/>
      <c r="N7702" s="183"/>
    </row>
    <row r="7703" spans="1:14" x14ac:dyDescent="0.25">
      <c r="A7703"/>
      <c r="B7703"/>
      <c r="C7703"/>
      <c r="D7703"/>
      <c r="E7703"/>
      <c r="F7703"/>
      <c r="G7703"/>
      <c r="H7703"/>
      <c r="I7703"/>
      <c r="J7703" s="184"/>
      <c r="K7703"/>
      <c r="L7703" s="184"/>
      <c r="M7703" s="184"/>
      <c r="N7703" s="183"/>
    </row>
    <row r="7704" spans="1:14" x14ac:dyDescent="0.25">
      <c r="A7704"/>
      <c r="B7704"/>
      <c r="C7704"/>
      <c r="D7704"/>
      <c r="E7704"/>
      <c r="F7704"/>
      <c r="G7704"/>
      <c r="H7704"/>
      <c r="I7704"/>
      <c r="J7704" s="184"/>
      <c r="K7704"/>
      <c r="L7704" s="184"/>
      <c r="M7704" s="184"/>
      <c r="N7704" s="183"/>
    </row>
    <row r="7705" spans="1:14" x14ac:dyDescent="0.25">
      <c r="A7705"/>
      <c r="B7705"/>
      <c r="C7705"/>
      <c r="D7705"/>
      <c r="E7705"/>
      <c r="F7705"/>
      <c r="G7705"/>
      <c r="H7705"/>
      <c r="I7705"/>
      <c r="J7705" s="184"/>
      <c r="K7705"/>
      <c r="L7705" s="184"/>
      <c r="M7705" s="184"/>
      <c r="N7705" s="183"/>
    </row>
    <row r="7706" spans="1:14" x14ac:dyDescent="0.25">
      <c r="A7706"/>
      <c r="B7706"/>
      <c r="C7706"/>
      <c r="D7706"/>
      <c r="E7706"/>
      <c r="F7706"/>
      <c r="G7706"/>
      <c r="H7706"/>
      <c r="I7706"/>
      <c r="J7706" s="184"/>
      <c r="K7706"/>
      <c r="L7706" s="184"/>
      <c r="M7706" s="184"/>
      <c r="N7706" s="183"/>
    </row>
    <row r="7707" spans="1:14" x14ac:dyDescent="0.25">
      <c r="A7707"/>
      <c r="B7707"/>
      <c r="C7707"/>
      <c r="D7707"/>
      <c r="E7707"/>
      <c r="F7707"/>
      <c r="G7707"/>
      <c r="H7707"/>
      <c r="I7707"/>
      <c r="J7707" s="184"/>
      <c r="K7707"/>
      <c r="L7707" s="184"/>
      <c r="M7707" s="184"/>
      <c r="N7707" s="183"/>
    </row>
    <row r="7708" spans="1:14" x14ac:dyDescent="0.25">
      <c r="A7708"/>
      <c r="B7708"/>
      <c r="C7708"/>
      <c r="D7708"/>
      <c r="E7708"/>
      <c r="F7708"/>
      <c r="G7708"/>
      <c r="H7708"/>
      <c r="I7708"/>
      <c r="J7708" s="184"/>
      <c r="K7708"/>
      <c r="L7708" s="184"/>
      <c r="M7708" s="184"/>
      <c r="N7708" s="183"/>
    </row>
    <row r="7709" spans="1:14" x14ac:dyDescent="0.25">
      <c r="A7709"/>
      <c r="B7709"/>
      <c r="C7709"/>
      <c r="D7709"/>
      <c r="E7709"/>
      <c r="F7709"/>
      <c r="G7709"/>
      <c r="H7709"/>
      <c r="I7709"/>
      <c r="J7709" s="184"/>
      <c r="K7709"/>
      <c r="L7709" s="184"/>
      <c r="M7709" s="184"/>
      <c r="N7709" s="183"/>
    </row>
    <row r="7710" spans="1:14" x14ac:dyDescent="0.25">
      <c r="A7710"/>
      <c r="B7710"/>
      <c r="C7710"/>
      <c r="D7710"/>
      <c r="E7710"/>
      <c r="F7710"/>
      <c r="G7710"/>
      <c r="H7710"/>
      <c r="I7710"/>
      <c r="J7710" s="184"/>
      <c r="K7710"/>
      <c r="L7710" s="184"/>
      <c r="M7710" s="184"/>
      <c r="N7710" s="183"/>
    </row>
    <row r="7711" spans="1:14" x14ac:dyDescent="0.25">
      <c r="A7711"/>
      <c r="B7711"/>
      <c r="C7711"/>
      <c r="D7711"/>
      <c r="E7711"/>
      <c r="F7711"/>
      <c r="G7711"/>
      <c r="H7711"/>
      <c r="I7711"/>
      <c r="J7711" s="184"/>
      <c r="K7711"/>
      <c r="L7711" s="184"/>
      <c r="M7711" s="184"/>
      <c r="N7711" s="183"/>
    </row>
    <row r="7712" spans="1:14" x14ac:dyDescent="0.25">
      <c r="A7712"/>
      <c r="B7712"/>
      <c r="C7712"/>
      <c r="D7712"/>
      <c r="E7712"/>
      <c r="F7712"/>
      <c r="G7712"/>
      <c r="H7712"/>
      <c r="I7712"/>
      <c r="J7712" s="184"/>
      <c r="K7712"/>
      <c r="L7712" s="184"/>
      <c r="M7712" s="184"/>
      <c r="N7712" s="183"/>
    </row>
    <row r="7713" spans="1:14" x14ac:dyDescent="0.25">
      <c r="A7713"/>
      <c r="B7713"/>
      <c r="C7713"/>
      <c r="D7713"/>
      <c r="E7713"/>
      <c r="F7713"/>
      <c r="G7713"/>
      <c r="H7713"/>
      <c r="I7713"/>
      <c r="J7713" s="184"/>
      <c r="K7713"/>
      <c r="L7713" s="184"/>
      <c r="M7713" s="184"/>
      <c r="N7713" s="183"/>
    </row>
    <row r="7714" spans="1:14" x14ac:dyDescent="0.25">
      <c r="A7714"/>
      <c r="B7714"/>
      <c r="C7714"/>
      <c r="D7714"/>
      <c r="E7714"/>
      <c r="F7714"/>
      <c r="G7714"/>
      <c r="H7714"/>
      <c r="I7714"/>
      <c r="J7714" s="184"/>
      <c r="K7714"/>
      <c r="L7714" s="184"/>
      <c r="M7714" s="184"/>
      <c r="N7714" s="183"/>
    </row>
    <row r="7715" spans="1:14" x14ac:dyDescent="0.25">
      <c r="A7715"/>
      <c r="B7715"/>
      <c r="C7715"/>
      <c r="D7715"/>
      <c r="E7715"/>
      <c r="F7715"/>
      <c r="G7715"/>
      <c r="H7715"/>
      <c r="I7715"/>
      <c r="J7715" s="184"/>
      <c r="K7715"/>
      <c r="L7715" s="184"/>
      <c r="M7715" s="184"/>
      <c r="N7715" s="183"/>
    </row>
    <row r="7716" spans="1:14" x14ac:dyDescent="0.25">
      <c r="A7716"/>
      <c r="B7716"/>
      <c r="C7716"/>
      <c r="D7716"/>
      <c r="E7716"/>
      <c r="F7716"/>
      <c r="G7716"/>
      <c r="H7716"/>
      <c r="I7716"/>
      <c r="J7716" s="184"/>
      <c r="K7716"/>
      <c r="L7716" s="184"/>
      <c r="M7716" s="184"/>
      <c r="N7716" s="183"/>
    </row>
    <row r="7717" spans="1:14" x14ac:dyDescent="0.25">
      <c r="A7717"/>
      <c r="B7717"/>
      <c r="C7717"/>
      <c r="D7717"/>
      <c r="E7717"/>
      <c r="F7717"/>
      <c r="G7717"/>
      <c r="H7717"/>
      <c r="I7717"/>
      <c r="J7717" s="184"/>
      <c r="K7717"/>
      <c r="L7717" s="184"/>
      <c r="M7717" s="184"/>
      <c r="N7717" s="183"/>
    </row>
    <row r="7718" spans="1:14" x14ac:dyDescent="0.25">
      <c r="A7718"/>
      <c r="B7718"/>
      <c r="C7718"/>
      <c r="D7718"/>
      <c r="E7718"/>
      <c r="F7718"/>
      <c r="G7718"/>
      <c r="H7718"/>
      <c r="I7718"/>
      <c r="J7718" s="184"/>
      <c r="K7718"/>
      <c r="L7718" s="184"/>
      <c r="M7718" s="184"/>
      <c r="N7718" s="183"/>
    </row>
    <row r="7719" spans="1:14" x14ac:dyDescent="0.25">
      <c r="A7719"/>
      <c r="B7719"/>
      <c r="C7719"/>
      <c r="D7719"/>
      <c r="E7719"/>
      <c r="F7719"/>
      <c r="G7719"/>
      <c r="H7719"/>
      <c r="I7719"/>
      <c r="J7719" s="184"/>
      <c r="K7719"/>
      <c r="L7719" s="184"/>
      <c r="M7719" s="184"/>
      <c r="N7719" s="183"/>
    </row>
    <row r="7720" spans="1:14" x14ac:dyDescent="0.25">
      <c r="A7720"/>
      <c r="B7720"/>
      <c r="C7720"/>
      <c r="D7720"/>
      <c r="E7720"/>
      <c r="F7720"/>
      <c r="G7720"/>
      <c r="H7720"/>
      <c r="I7720"/>
      <c r="J7720" s="184"/>
      <c r="K7720"/>
      <c r="L7720" s="184"/>
      <c r="M7720" s="184"/>
      <c r="N7720" s="183"/>
    </row>
    <row r="7721" spans="1:14" x14ac:dyDescent="0.25">
      <c r="A7721"/>
      <c r="B7721"/>
      <c r="C7721"/>
      <c r="D7721"/>
      <c r="E7721"/>
      <c r="F7721"/>
      <c r="G7721"/>
      <c r="H7721"/>
      <c r="I7721"/>
      <c r="J7721" s="184"/>
      <c r="K7721"/>
      <c r="L7721" s="184"/>
      <c r="M7721" s="184"/>
      <c r="N7721" s="183"/>
    </row>
    <row r="7722" spans="1:14" x14ac:dyDescent="0.25">
      <c r="A7722"/>
      <c r="B7722"/>
      <c r="C7722"/>
      <c r="D7722"/>
      <c r="E7722"/>
      <c r="F7722"/>
      <c r="G7722"/>
      <c r="H7722"/>
      <c r="I7722"/>
      <c r="J7722" s="184"/>
      <c r="K7722"/>
      <c r="L7722" s="184"/>
      <c r="M7722" s="184"/>
      <c r="N7722" s="183"/>
    </row>
    <row r="7723" spans="1:14" x14ac:dyDescent="0.25">
      <c r="A7723"/>
      <c r="B7723"/>
      <c r="C7723"/>
      <c r="D7723"/>
      <c r="E7723"/>
      <c r="F7723"/>
      <c r="G7723"/>
      <c r="H7723"/>
      <c r="I7723"/>
      <c r="J7723" s="184"/>
      <c r="K7723"/>
      <c r="L7723" s="184"/>
      <c r="M7723" s="184"/>
      <c r="N7723" s="183"/>
    </row>
    <row r="7724" spans="1:14" x14ac:dyDescent="0.25">
      <c r="A7724"/>
      <c r="B7724"/>
      <c r="C7724"/>
      <c r="D7724"/>
      <c r="E7724"/>
      <c r="F7724"/>
      <c r="G7724"/>
      <c r="H7724"/>
      <c r="I7724"/>
      <c r="J7724" s="184"/>
      <c r="K7724"/>
      <c r="L7724" s="184"/>
      <c r="M7724" s="184"/>
      <c r="N7724" s="183"/>
    </row>
    <row r="7725" spans="1:14" x14ac:dyDescent="0.25">
      <c r="A7725"/>
      <c r="B7725"/>
      <c r="C7725"/>
      <c r="D7725"/>
      <c r="E7725"/>
      <c r="F7725"/>
      <c r="G7725"/>
      <c r="H7725"/>
      <c r="I7725"/>
      <c r="J7725" s="184"/>
      <c r="K7725"/>
      <c r="L7725" s="184"/>
      <c r="M7725" s="184"/>
      <c r="N7725" s="183"/>
    </row>
    <row r="7726" spans="1:14" x14ac:dyDescent="0.25">
      <c r="A7726"/>
      <c r="B7726"/>
      <c r="C7726"/>
      <c r="D7726"/>
      <c r="E7726"/>
      <c r="F7726"/>
      <c r="G7726"/>
      <c r="H7726"/>
      <c r="I7726"/>
      <c r="J7726" s="184"/>
      <c r="K7726"/>
      <c r="L7726" s="184"/>
      <c r="M7726" s="184"/>
      <c r="N7726" s="183"/>
    </row>
    <row r="7727" spans="1:14" x14ac:dyDescent="0.25">
      <c r="A7727"/>
      <c r="B7727"/>
      <c r="C7727"/>
      <c r="D7727"/>
      <c r="E7727"/>
      <c r="F7727"/>
      <c r="G7727"/>
      <c r="H7727"/>
      <c r="I7727"/>
      <c r="J7727" s="184"/>
      <c r="K7727"/>
      <c r="L7727" s="184"/>
      <c r="M7727" s="184"/>
      <c r="N7727" s="183"/>
    </row>
    <row r="7728" spans="1:14" x14ac:dyDescent="0.25">
      <c r="A7728"/>
      <c r="B7728"/>
      <c r="C7728"/>
      <c r="D7728"/>
      <c r="E7728"/>
      <c r="F7728"/>
      <c r="G7728"/>
      <c r="H7728"/>
      <c r="I7728"/>
      <c r="J7728" s="184"/>
      <c r="K7728"/>
      <c r="L7728" s="184"/>
      <c r="M7728" s="184"/>
      <c r="N7728" s="183"/>
    </row>
    <row r="7729" spans="1:14" x14ac:dyDescent="0.25">
      <c r="A7729"/>
      <c r="B7729"/>
      <c r="C7729"/>
      <c r="D7729"/>
      <c r="E7729"/>
      <c r="F7729"/>
      <c r="G7729"/>
      <c r="H7729"/>
      <c r="I7729"/>
      <c r="J7729" s="184"/>
      <c r="K7729"/>
      <c r="L7729" s="184"/>
      <c r="M7729" s="184"/>
      <c r="N7729" s="183"/>
    </row>
    <row r="7730" spans="1:14" x14ac:dyDescent="0.25">
      <c r="A7730"/>
      <c r="B7730"/>
      <c r="C7730"/>
      <c r="D7730"/>
      <c r="E7730"/>
      <c r="F7730"/>
      <c r="G7730"/>
      <c r="H7730"/>
      <c r="I7730"/>
      <c r="J7730" s="184"/>
      <c r="K7730"/>
      <c r="L7730" s="184"/>
      <c r="M7730" s="184"/>
      <c r="N7730" s="183"/>
    </row>
    <row r="7731" spans="1:14" x14ac:dyDescent="0.25">
      <c r="A7731"/>
      <c r="B7731"/>
      <c r="C7731"/>
      <c r="D7731"/>
      <c r="E7731"/>
      <c r="F7731"/>
      <c r="G7731"/>
      <c r="H7731"/>
      <c r="I7731"/>
      <c r="J7731" s="184"/>
      <c r="K7731"/>
      <c r="L7731" s="184"/>
      <c r="M7731" s="184"/>
      <c r="N7731" s="183"/>
    </row>
    <row r="7732" spans="1:14" x14ac:dyDescent="0.25">
      <c r="A7732"/>
      <c r="B7732"/>
      <c r="C7732"/>
      <c r="D7732"/>
      <c r="E7732"/>
      <c r="F7732"/>
      <c r="G7732"/>
      <c r="H7732"/>
      <c r="I7732"/>
      <c r="J7732" s="184"/>
      <c r="K7732"/>
      <c r="L7732" s="184"/>
      <c r="M7732" s="184"/>
      <c r="N7732" s="183"/>
    </row>
    <row r="7733" spans="1:14" x14ac:dyDescent="0.25">
      <c r="A7733"/>
      <c r="B7733"/>
      <c r="C7733"/>
      <c r="D7733"/>
      <c r="E7733"/>
      <c r="F7733"/>
      <c r="G7733"/>
      <c r="H7733"/>
      <c r="I7733"/>
      <c r="J7733" s="184"/>
      <c r="K7733"/>
      <c r="L7733" s="184"/>
      <c r="M7733" s="184"/>
      <c r="N7733" s="183"/>
    </row>
    <row r="7734" spans="1:14" x14ac:dyDescent="0.25">
      <c r="A7734"/>
      <c r="B7734"/>
      <c r="C7734"/>
      <c r="D7734"/>
      <c r="E7734"/>
      <c r="F7734"/>
      <c r="G7734"/>
      <c r="H7734"/>
      <c r="I7734"/>
      <c r="J7734" s="184"/>
      <c r="K7734"/>
      <c r="L7734" s="184"/>
      <c r="M7734" s="184"/>
      <c r="N7734" s="183"/>
    </row>
    <row r="7735" spans="1:14" x14ac:dyDescent="0.25">
      <c r="A7735"/>
      <c r="B7735"/>
      <c r="C7735"/>
      <c r="D7735"/>
      <c r="E7735"/>
      <c r="F7735"/>
      <c r="G7735"/>
      <c r="H7735"/>
      <c r="I7735"/>
      <c r="J7735" s="184"/>
      <c r="K7735"/>
      <c r="L7735" s="184"/>
      <c r="M7735" s="184"/>
      <c r="N7735" s="183"/>
    </row>
    <row r="7736" spans="1:14" x14ac:dyDescent="0.25">
      <c r="A7736"/>
      <c r="B7736"/>
      <c r="C7736"/>
      <c r="D7736"/>
      <c r="E7736"/>
      <c r="F7736"/>
      <c r="G7736"/>
      <c r="H7736"/>
      <c r="I7736"/>
      <c r="J7736" s="184"/>
      <c r="K7736"/>
      <c r="L7736" s="184"/>
      <c r="M7736" s="184"/>
      <c r="N7736" s="183"/>
    </row>
    <row r="7737" spans="1:14" x14ac:dyDescent="0.25">
      <c r="A7737"/>
      <c r="B7737"/>
      <c r="C7737"/>
      <c r="D7737"/>
      <c r="E7737"/>
      <c r="F7737"/>
      <c r="G7737"/>
      <c r="H7737"/>
      <c r="I7737"/>
      <c r="J7737" s="184"/>
      <c r="K7737"/>
      <c r="L7737" s="184"/>
      <c r="M7737" s="184"/>
      <c r="N7737" s="183"/>
    </row>
    <row r="7738" spans="1:14" x14ac:dyDescent="0.25">
      <c r="A7738"/>
      <c r="B7738"/>
      <c r="C7738"/>
      <c r="D7738"/>
      <c r="E7738"/>
      <c r="F7738"/>
      <c r="G7738"/>
      <c r="H7738"/>
      <c r="I7738"/>
      <c r="J7738" s="184"/>
      <c r="K7738"/>
      <c r="L7738" s="184"/>
      <c r="M7738" s="184"/>
      <c r="N7738" s="183"/>
    </row>
    <row r="7739" spans="1:14" x14ac:dyDescent="0.25">
      <c r="A7739"/>
      <c r="B7739"/>
      <c r="C7739"/>
      <c r="D7739"/>
      <c r="E7739"/>
      <c r="F7739"/>
      <c r="G7739"/>
      <c r="H7739"/>
      <c r="I7739"/>
      <c r="J7739" s="184"/>
      <c r="K7739"/>
      <c r="L7739" s="184"/>
      <c r="M7739" s="184"/>
      <c r="N7739" s="183"/>
    </row>
    <row r="7740" spans="1:14" x14ac:dyDescent="0.25">
      <c r="A7740"/>
      <c r="B7740"/>
      <c r="C7740"/>
      <c r="D7740"/>
      <c r="E7740"/>
      <c r="F7740"/>
      <c r="G7740"/>
      <c r="H7740"/>
      <c r="I7740"/>
      <c r="J7740" s="184"/>
      <c r="K7740"/>
      <c r="L7740" s="184"/>
      <c r="M7740" s="184"/>
      <c r="N7740" s="183"/>
    </row>
    <row r="7741" spans="1:14" x14ac:dyDescent="0.25">
      <c r="A7741"/>
      <c r="B7741"/>
      <c r="C7741"/>
      <c r="D7741"/>
      <c r="E7741"/>
      <c r="F7741"/>
      <c r="G7741"/>
      <c r="H7741"/>
      <c r="I7741"/>
      <c r="J7741" s="184"/>
      <c r="K7741"/>
      <c r="L7741" s="184"/>
      <c r="M7741" s="184"/>
      <c r="N7741" s="183"/>
    </row>
    <row r="7742" spans="1:14" x14ac:dyDescent="0.25">
      <c r="A7742"/>
      <c r="B7742"/>
      <c r="C7742"/>
      <c r="D7742"/>
      <c r="E7742"/>
      <c r="F7742"/>
      <c r="G7742"/>
      <c r="H7742"/>
      <c r="I7742"/>
      <c r="J7742" s="184"/>
      <c r="K7742"/>
      <c r="L7742" s="184"/>
      <c r="M7742" s="184"/>
      <c r="N7742" s="183"/>
    </row>
    <row r="7743" spans="1:14" x14ac:dyDescent="0.25">
      <c r="A7743"/>
      <c r="B7743"/>
      <c r="C7743"/>
      <c r="D7743"/>
      <c r="E7743"/>
      <c r="F7743"/>
      <c r="G7743"/>
      <c r="H7743"/>
      <c r="I7743"/>
      <c r="J7743" s="184"/>
      <c r="K7743"/>
      <c r="L7743" s="184"/>
      <c r="M7743" s="184"/>
      <c r="N7743" s="183"/>
    </row>
    <row r="7744" spans="1:14" x14ac:dyDescent="0.25">
      <c r="A7744"/>
      <c r="B7744"/>
      <c r="C7744"/>
      <c r="D7744"/>
      <c r="E7744"/>
      <c r="F7744"/>
      <c r="G7744"/>
      <c r="H7744"/>
      <c r="I7744"/>
      <c r="J7744" s="184"/>
      <c r="K7744"/>
      <c r="L7744" s="184"/>
      <c r="M7744" s="184"/>
      <c r="N7744" s="183"/>
    </row>
    <row r="7745" spans="1:14" x14ac:dyDescent="0.25">
      <c r="A7745"/>
      <c r="B7745"/>
      <c r="C7745"/>
      <c r="D7745"/>
      <c r="E7745"/>
      <c r="F7745"/>
      <c r="G7745"/>
      <c r="H7745"/>
      <c r="I7745"/>
      <c r="J7745" s="184"/>
      <c r="K7745"/>
      <c r="L7745" s="184"/>
      <c r="M7745" s="184"/>
      <c r="N7745" s="183"/>
    </row>
    <row r="7746" spans="1:14" x14ac:dyDescent="0.25">
      <c r="A7746"/>
      <c r="B7746"/>
      <c r="C7746"/>
      <c r="D7746"/>
      <c r="E7746"/>
      <c r="F7746"/>
      <c r="G7746"/>
      <c r="H7746"/>
      <c r="I7746"/>
      <c r="J7746" s="184"/>
      <c r="K7746"/>
      <c r="L7746" s="184"/>
      <c r="M7746" s="184"/>
      <c r="N7746" s="183"/>
    </row>
    <row r="7747" spans="1:14" x14ac:dyDescent="0.25">
      <c r="A7747"/>
      <c r="B7747"/>
      <c r="C7747"/>
      <c r="D7747"/>
      <c r="E7747"/>
      <c r="F7747"/>
      <c r="G7747"/>
      <c r="H7747"/>
      <c r="I7747"/>
      <c r="J7747" s="184"/>
      <c r="K7747"/>
      <c r="L7747" s="184"/>
      <c r="M7747" s="184"/>
      <c r="N7747" s="183"/>
    </row>
    <row r="7748" spans="1:14" x14ac:dyDescent="0.25">
      <c r="A7748"/>
      <c r="B7748"/>
      <c r="C7748"/>
      <c r="D7748"/>
      <c r="E7748"/>
      <c r="F7748"/>
      <c r="G7748"/>
      <c r="H7748"/>
      <c r="I7748"/>
      <c r="J7748" s="184"/>
      <c r="K7748"/>
      <c r="L7748" s="184"/>
      <c r="M7748" s="184"/>
      <c r="N7748" s="183"/>
    </row>
    <row r="7749" spans="1:14" x14ac:dyDescent="0.25">
      <c r="A7749"/>
      <c r="B7749"/>
      <c r="C7749"/>
      <c r="D7749"/>
      <c r="E7749"/>
      <c r="F7749"/>
      <c r="G7749"/>
      <c r="H7749"/>
      <c r="I7749"/>
      <c r="J7749" s="184"/>
      <c r="K7749"/>
      <c r="L7749" s="184"/>
      <c r="M7749" s="184"/>
      <c r="N7749" s="183"/>
    </row>
    <row r="7750" spans="1:14" x14ac:dyDescent="0.25">
      <c r="A7750"/>
      <c r="B7750"/>
      <c r="C7750"/>
      <c r="D7750"/>
      <c r="E7750"/>
      <c r="F7750"/>
      <c r="G7750"/>
      <c r="H7750"/>
      <c r="I7750"/>
      <c r="J7750" s="184"/>
      <c r="K7750"/>
      <c r="L7750" s="184"/>
      <c r="M7750" s="184"/>
      <c r="N7750" s="183"/>
    </row>
    <row r="7751" spans="1:14" x14ac:dyDescent="0.25">
      <c r="A7751"/>
      <c r="B7751"/>
      <c r="C7751"/>
      <c r="D7751"/>
      <c r="E7751"/>
      <c r="F7751"/>
      <c r="G7751"/>
      <c r="H7751"/>
      <c r="I7751"/>
      <c r="J7751" s="184"/>
      <c r="K7751"/>
      <c r="L7751" s="184"/>
      <c r="M7751" s="184"/>
      <c r="N7751" s="183"/>
    </row>
    <row r="7752" spans="1:14" x14ac:dyDescent="0.25">
      <c r="A7752"/>
      <c r="B7752"/>
      <c r="C7752"/>
      <c r="D7752"/>
      <c r="E7752"/>
      <c r="F7752"/>
      <c r="G7752"/>
      <c r="H7752"/>
      <c r="I7752"/>
      <c r="J7752" s="184"/>
      <c r="K7752"/>
      <c r="L7752" s="184"/>
      <c r="M7752" s="184"/>
      <c r="N7752" s="183"/>
    </row>
    <row r="7753" spans="1:14" x14ac:dyDescent="0.25">
      <c r="A7753"/>
      <c r="B7753"/>
      <c r="C7753"/>
      <c r="D7753"/>
      <c r="E7753"/>
      <c r="F7753"/>
      <c r="G7753"/>
      <c r="H7753"/>
      <c r="I7753"/>
      <c r="J7753" s="184"/>
      <c r="K7753"/>
      <c r="L7753" s="184"/>
      <c r="M7753" s="184"/>
      <c r="N7753" s="183"/>
    </row>
    <row r="7754" spans="1:14" x14ac:dyDescent="0.25">
      <c r="A7754"/>
      <c r="B7754"/>
      <c r="C7754"/>
      <c r="D7754"/>
      <c r="E7754"/>
      <c r="F7754"/>
      <c r="G7754"/>
      <c r="H7754"/>
      <c r="I7754"/>
      <c r="J7754" s="184"/>
      <c r="K7754"/>
      <c r="L7754" s="184"/>
      <c r="M7754" s="184"/>
      <c r="N7754" s="183"/>
    </row>
    <row r="7755" spans="1:14" x14ac:dyDescent="0.25">
      <c r="A7755"/>
      <c r="B7755"/>
      <c r="C7755"/>
      <c r="D7755"/>
      <c r="E7755"/>
      <c r="F7755"/>
      <c r="G7755"/>
      <c r="H7755"/>
      <c r="I7755"/>
      <c r="J7755" s="184"/>
      <c r="K7755"/>
      <c r="L7755" s="184"/>
      <c r="M7755" s="184"/>
      <c r="N7755" s="183"/>
    </row>
    <row r="7756" spans="1:14" x14ac:dyDescent="0.25">
      <c r="A7756"/>
      <c r="B7756"/>
      <c r="C7756"/>
      <c r="D7756"/>
      <c r="E7756"/>
      <c r="F7756"/>
      <c r="G7756"/>
      <c r="H7756"/>
      <c r="I7756"/>
      <c r="J7756" s="184"/>
      <c r="K7756"/>
      <c r="L7756" s="184"/>
      <c r="M7756" s="184"/>
      <c r="N7756" s="183"/>
    </row>
    <row r="7757" spans="1:14" x14ac:dyDescent="0.25">
      <c r="A7757"/>
      <c r="B7757"/>
      <c r="C7757"/>
      <c r="D7757"/>
      <c r="E7757"/>
      <c r="F7757"/>
      <c r="G7757"/>
      <c r="H7757"/>
      <c r="I7757"/>
      <c r="J7757" s="184"/>
      <c r="K7757"/>
      <c r="L7757" s="184"/>
      <c r="M7757" s="184"/>
      <c r="N7757" s="183"/>
    </row>
    <row r="7758" spans="1:14" x14ac:dyDescent="0.25">
      <c r="A7758"/>
      <c r="B7758"/>
      <c r="C7758"/>
      <c r="D7758"/>
      <c r="E7758"/>
      <c r="F7758"/>
      <c r="G7758"/>
      <c r="H7758"/>
      <c r="I7758"/>
      <c r="J7758" s="184"/>
      <c r="K7758"/>
      <c r="L7758" s="184"/>
      <c r="M7758" s="184"/>
      <c r="N7758" s="183"/>
    </row>
    <row r="7759" spans="1:14" x14ac:dyDescent="0.25">
      <c r="A7759"/>
      <c r="B7759"/>
      <c r="C7759"/>
      <c r="D7759"/>
      <c r="E7759"/>
      <c r="F7759"/>
      <c r="G7759"/>
      <c r="H7759"/>
      <c r="I7759"/>
      <c r="J7759" s="184"/>
      <c r="K7759"/>
      <c r="L7759" s="184"/>
      <c r="M7759" s="184"/>
      <c r="N7759" s="183"/>
    </row>
    <row r="7760" spans="1:14" x14ac:dyDescent="0.25">
      <c r="A7760"/>
      <c r="B7760"/>
      <c r="C7760"/>
      <c r="D7760"/>
      <c r="E7760"/>
      <c r="F7760"/>
      <c r="G7760"/>
      <c r="H7760"/>
      <c r="I7760"/>
      <c r="J7760" s="184"/>
      <c r="K7760"/>
      <c r="L7760" s="184"/>
      <c r="M7760" s="184"/>
      <c r="N7760" s="183"/>
    </row>
    <row r="7761" spans="1:14" x14ac:dyDescent="0.25">
      <c r="A7761"/>
      <c r="B7761"/>
      <c r="C7761"/>
      <c r="D7761"/>
      <c r="E7761"/>
      <c r="F7761"/>
      <c r="G7761"/>
      <c r="H7761"/>
      <c r="I7761"/>
      <c r="J7761" s="184"/>
      <c r="K7761"/>
      <c r="L7761" s="184"/>
      <c r="M7761" s="184"/>
      <c r="N7761" s="183"/>
    </row>
    <row r="7762" spans="1:14" x14ac:dyDescent="0.25">
      <c r="A7762"/>
      <c r="B7762"/>
      <c r="C7762"/>
      <c r="D7762"/>
      <c r="E7762"/>
      <c r="F7762"/>
      <c r="G7762"/>
      <c r="H7762"/>
      <c r="I7762"/>
      <c r="J7762" s="184"/>
      <c r="K7762"/>
      <c r="L7762" s="184"/>
      <c r="M7762" s="184"/>
      <c r="N7762" s="183"/>
    </row>
    <row r="7763" spans="1:14" x14ac:dyDescent="0.25">
      <c r="A7763"/>
      <c r="B7763"/>
      <c r="C7763"/>
      <c r="D7763"/>
      <c r="E7763"/>
      <c r="F7763"/>
      <c r="G7763"/>
      <c r="H7763"/>
      <c r="I7763"/>
      <c r="J7763" s="184"/>
      <c r="K7763"/>
      <c r="L7763" s="184"/>
      <c r="M7763" s="184"/>
      <c r="N7763" s="183"/>
    </row>
    <row r="7764" spans="1:14" x14ac:dyDescent="0.25">
      <c r="A7764"/>
      <c r="B7764"/>
      <c r="C7764"/>
      <c r="D7764"/>
      <c r="E7764"/>
      <c r="F7764"/>
      <c r="G7764"/>
      <c r="H7764"/>
      <c r="I7764"/>
      <c r="J7764" s="184"/>
      <c r="K7764"/>
      <c r="L7764" s="184"/>
      <c r="M7764" s="184"/>
      <c r="N7764" s="183"/>
    </row>
    <row r="7765" spans="1:14" x14ac:dyDescent="0.25">
      <c r="A7765"/>
      <c r="B7765"/>
      <c r="C7765"/>
      <c r="D7765"/>
      <c r="E7765"/>
      <c r="F7765"/>
      <c r="G7765"/>
      <c r="H7765"/>
      <c r="I7765"/>
      <c r="J7765" s="184"/>
      <c r="K7765"/>
      <c r="L7765" s="184"/>
      <c r="M7765" s="184"/>
      <c r="N7765" s="183"/>
    </row>
    <row r="7766" spans="1:14" x14ac:dyDescent="0.25">
      <c r="A7766"/>
      <c r="B7766"/>
      <c r="C7766"/>
      <c r="D7766"/>
      <c r="E7766"/>
      <c r="F7766"/>
      <c r="G7766"/>
      <c r="H7766"/>
      <c r="I7766"/>
      <c r="J7766" s="184"/>
      <c r="K7766"/>
      <c r="L7766" s="184"/>
      <c r="M7766" s="184"/>
      <c r="N7766" s="183"/>
    </row>
    <row r="7767" spans="1:14" x14ac:dyDescent="0.25">
      <c r="A7767"/>
      <c r="B7767"/>
      <c r="C7767"/>
      <c r="D7767"/>
      <c r="E7767"/>
      <c r="F7767"/>
      <c r="G7767"/>
      <c r="H7767"/>
      <c r="I7767"/>
      <c r="J7767" s="184"/>
      <c r="K7767"/>
      <c r="L7767" s="184"/>
      <c r="M7767" s="184"/>
      <c r="N7767" s="183"/>
    </row>
    <row r="7768" spans="1:14" x14ac:dyDescent="0.25">
      <c r="A7768"/>
      <c r="B7768"/>
      <c r="C7768"/>
      <c r="D7768"/>
      <c r="E7768"/>
      <c r="F7768"/>
      <c r="G7768"/>
      <c r="H7768"/>
      <c r="I7768"/>
      <c r="J7768" s="184"/>
      <c r="K7768"/>
      <c r="L7768" s="184"/>
      <c r="M7768" s="184"/>
      <c r="N7768" s="183"/>
    </row>
    <row r="7769" spans="1:14" x14ac:dyDescent="0.25">
      <c r="A7769"/>
      <c r="B7769"/>
      <c r="C7769"/>
      <c r="D7769"/>
      <c r="E7769"/>
      <c r="F7769"/>
      <c r="G7769"/>
      <c r="H7769"/>
      <c r="I7769"/>
      <c r="J7769" s="184"/>
      <c r="K7769"/>
      <c r="L7769" s="184"/>
      <c r="M7769" s="184"/>
      <c r="N7769" s="183"/>
    </row>
    <row r="7770" spans="1:14" x14ac:dyDescent="0.25">
      <c r="A7770"/>
      <c r="B7770"/>
      <c r="C7770"/>
      <c r="D7770"/>
      <c r="E7770"/>
      <c r="F7770"/>
      <c r="G7770"/>
      <c r="H7770"/>
      <c r="I7770"/>
      <c r="J7770" s="184"/>
      <c r="K7770"/>
      <c r="L7770" s="184"/>
      <c r="M7770" s="184"/>
      <c r="N7770" s="183"/>
    </row>
    <row r="7771" spans="1:14" x14ac:dyDescent="0.25">
      <c r="A7771"/>
      <c r="B7771"/>
      <c r="C7771"/>
      <c r="D7771"/>
      <c r="E7771"/>
      <c r="F7771"/>
      <c r="G7771"/>
      <c r="H7771"/>
      <c r="I7771"/>
      <c r="J7771" s="184"/>
      <c r="K7771"/>
      <c r="L7771" s="184"/>
      <c r="M7771" s="184"/>
      <c r="N7771" s="183"/>
    </row>
    <row r="7772" spans="1:14" x14ac:dyDescent="0.25">
      <c r="A7772"/>
      <c r="B7772"/>
      <c r="C7772"/>
      <c r="D7772"/>
      <c r="E7772"/>
      <c r="F7772"/>
      <c r="G7772"/>
      <c r="H7772"/>
      <c r="I7772"/>
      <c r="J7772" s="184"/>
      <c r="K7772"/>
      <c r="L7772" s="184"/>
      <c r="M7772" s="184"/>
      <c r="N7772" s="183"/>
    </row>
    <row r="7773" spans="1:14" x14ac:dyDescent="0.25">
      <c r="A7773"/>
      <c r="B7773"/>
      <c r="C7773"/>
      <c r="D7773"/>
      <c r="E7773"/>
      <c r="F7773"/>
      <c r="G7773"/>
      <c r="H7773"/>
      <c r="I7773"/>
      <c r="J7773" s="184"/>
      <c r="K7773"/>
      <c r="L7773" s="184"/>
      <c r="M7773" s="184"/>
      <c r="N7773" s="183"/>
    </row>
    <row r="7774" spans="1:14" x14ac:dyDescent="0.25">
      <c r="A7774"/>
      <c r="B7774"/>
      <c r="C7774"/>
      <c r="D7774"/>
      <c r="E7774"/>
      <c r="F7774"/>
      <c r="G7774"/>
      <c r="H7774"/>
      <c r="I7774"/>
      <c r="J7774" s="184"/>
      <c r="K7774"/>
      <c r="L7774" s="184"/>
      <c r="M7774" s="184"/>
      <c r="N7774" s="183"/>
    </row>
    <row r="7775" spans="1:14" x14ac:dyDescent="0.25">
      <c r="A7775"/>
      <c r="B7775"/>
      <c r="C7775"/>
      <c r="D7775"/>
      <c r="E7775"/>
      <c r="F7775"/>
      <c r="G7775"/>
      <c r="H7775"/>
      <c r="I7775"/>
      <c r="J7775" s="184"/>
      <c r="K7775"/>
      <c r="L7775" s="184"/>
      <c r="M7775" s="184"/>
      <c r="N7775" s="183"/>
    </row>
    <row r="7776" spans="1:14" x14ac:dyDescent="0.25">
      <c r="A7776"/>
      <c r="B7776"/>
      <c r="C7776"/>
      <c r="D7776"/>
      <c r="E7776"/>
      <c r="F7776"/>
      <c r="G7776"/>
      <c r="H7776"/>
      <c r="I7776"/>
      <c r="J7776" s="184"/>
      <c r="K7776"/>
      <c r="L7776" s="184"/>
      <c r="M7776" s="184"/>
      <c r="N7776" s="183"/>
    </row>
    <row r="7777" spans="1:14" x14ac:dyDescent="0.25">
      <c r="A7777"/>
      <c r="B7777"/>
      <c r="C7777"/>
      <c r="D7777"/>
      <c r="E7777"/>
      <c r="F7777"/>
      <c r="G7777"/>
      <c r="H7777"/>
      <c r="I7777"/>
      <c r="J7777" s="184"/>
      <c r="K7777"/>
      <c r="L7777" s="184"/>
      <c r="M7777" s="184"/>
      <c r="N7777" s="183"/>
    </row>
    <row r="7778" spans="1:14" x14ac:dyDescent="0.25">
      <c r="A7778"/>
      <c r="B7778"/>
      <c r="C7778"/>
      <c r="D7778"/>
      <c r="E7778"/>
      <c r="F7778"/>
      <c r="G7778"/>
      <c r="H7778"/>
      <c r="I7778"/>
      <c r="J7778" s="184"/>
      <c r="K7778"/>
      <c r="L7778" s="184"/>
      <c r="M7778" s="184"/>
      <c r="N7778" s="183"/>
    </row>
    <row r="7779" spans="1:14" x14ac:dyDescent="0.25">
      <c r="A7779"/>
      <c r="B7779"/>
      <c r="C7779"/>
      <c r="D7779"/>
      <c r="E7779"/>
      <c r="F7779"/>
      <c r="G7779"/>
      <c r="H7779"/>
      <c r="I7779"/>
      <c r="J7779" s="184"/>
      <c r="K7779"/>
      <c r="L7779" s="184"/>
      <c r="M7779" s="184"/>
      <c r="N7779" s="183"/>
    </row>
    <row r="7780" spans="1:14" x14ac:dyDescent="0.25">
      <c r="A7780"/>
      <c r="B7780"/>
      <c r="C7780"/>
      <c r="D7780"/>
      <c r="E7780"/>
      <c r="F7780"/>
      <c r="G7780"/>
      <c r="H7780"/>
      <c r="I7780"/>
      <c r="J7780" s="184"/>
      <c r="K7780"/>
      <c r="L7780" s="184"/>
      <c r="M7780" s="184"/>
      <c r="N7780" s="183"/>
    </row>
    <row r="7781" spans="1:14" x14ac:dyDescent="0.25">
      <c r="A7781"/>
      <c r="B7781"/>
      <c r="C7781"/>
      <c r="D7781"/>
      <c r="E7781"/>
      <c r="F7781"/>
      <c r="G7781"/>
      <c r="H7781"/>
      <c r="I7781"/>
      <c r="J7781" s="184"/>
      <c r="K7781"/>
      <c r="L7781" s="184"/>
      <c r="M7781" s="184"/>
      <c r="N7781" s="183"/>
    </row>
    <row r="7782" spans="1:14" x14ac:dyDescent="0.25">
      <c r="A7782"/>
      <c r="B7782"/>
      <c r="C7782"/>
      <c r="D7782"/>
      <c r="E7782"/>
      <c r="F7782"/>
      <c r="G7782"/>
      <c r="H7782"/>
      <c r="I7782"/>
      <c r="J7782" s="184"/>
      <c r="K7782"/>
      <c r="L7782" s="184"/>
      <c r="M7782" s="184"/>
      <c r="N7782" s="183"/>
    </row>
    <row r="7783" spans="1:14" x14ac:dyDescent="0.25">
      <c r="A7783"/>
      <c r="B7783"/>
      <c r="C7783"/>
      <c r="D7783"/>
      <c r="E7783"/>
      <c r="F7783"/>
      <c r="G7783"/>
      <c r="H7783"/>
      <c r="I7783"/>
      <c r="J7783" s="184"/>
      <c r="K7783"/>
      <c r="L7783" s="184"/>
      <c r="M7783" s="184"/>
      <c r="N7783" s="183"/>
    </row>
    <row r="7784" spans="1:14" x14ac:dyDescent="0.25">
      <c r="A7784"/>
      <c r="B7784"/>
      <c r="C7784"/>
      <c r="D7784"/>
      <c r="E7784"/>
      <c r="F7784"/>
      <c r="G7784"/>
      <c r="H7784"/>
      <c r="I7784"/>
      <c r="J7784" s="184"/>
      <c r="K7784"/>
      <c r="L7784" s="184"/>
      <c r="M7784" s="184"/>
      <c r="N7784" s="183"/>
    </row>
    <row r="7785" spans="1:14" x14ac:dyDescent="0.25">
      <c r="A7785"/>
      <c r="B7785"/>
      <c r="C7785"/>
      <c r="D7785"/>
      <c r="E7785"/>
      <c r="F7785"/>
      <c r="G7785"/>
      <c r="H7785"/>
      <c r="I7785"/>
      <c r="J7785" s="184"/>
      <c r="K7785"/>
      <c r="L7785" s="184"/>
      <c r="M7785" s="184"/>
      <c r="N7785" s="183"/>
    </row>
    <row r="7786" spans="1:14" x14ac:dyDescent="0.25">
      <c r="A7786"/>
      <c r="B7786"/>
      <c r="C7786"/>
      <c r="D7786"/>
      <c r="E7786"/>
      <c r="F7786"/>
      <c r="G7786"/>
      <c r="H7786"/>
      <c r="I7786"/>
      <c r="J7786" s="184"/>
      <c r="K7786"/>
      <c r="L7786" s="184"/>
      <c r="M7786" s="184"/>
      <c r="N7786" s="183"/>
    </row>
    <row r="7787" spans="1:14" x14ac:dyDescent="0.25">
      <c r="A7787"/>
      <c r="B7787"/>
      <c r="C7787"/>
      <c r="D7787"/>
      <c r="E7787"/>
      <c r="F7787"/>
      <c r="G7787"/>
      <c r="H7787"/>
      <c r="I7787"/>
      <c r="J7787" s="184"/>
      <c r="K7787"/>
      <c r="L7787" s="184"/>
      <c r="M7787" s="184"/>
      <c r="N7787" s="183"/>
    </row>
    <row r="7788" spans="1:14" x14ac:dyDescent="0.25">
      <c r="A7788"/>
      <c r="B7788"/>
      <c r="C7788"/>
      <c r="D7788"/>
      <c r="E7788"/>
      <c r="F7788"/>
      <c r="G7788"/>
      <c r="H7788"/>
      <c r="I7788"/>
      <c r="J7788" s="184"/>
      <c r="K7788"/>
      <c r="L7788" s="184"/>
      <c r="M7788" s="184"/>
      <c r="N7788" s="183"/>
    </row>
    <row r="7789" spans="1:14" x14ac:dyDescent="0.25">
      <c r="A7789"/>
      <c r="B7789"/>
      <c r="C7789"/>
      <c r="D7789"/>
      <c r="E7789"/>
      <c r="F7789"/>
      <c r="G7789"/>
      <c r="H7789"/>
      <c r="I7789"/>
      <c r="J7789" s="184"/>
      <c r="K7789"/>
      <c r="L7789" s="184"/>
      <c r="M7789" s="184"/>
      <c r="N7789" s="183"/>
    </row>
    <row r="7790" spans="1:14" x14ac:dyDescent="0.25">
      <c r="A7790"/>
      <c r="B7790"/>
      <c r="C7790"/>
      <c r="D7790"/>
      <c r="E7790"/>
      <c r="F7790"/>
      <c r="G7790"/>
      <c r="H7790"/>
      <c r="I7790"/>
      <c r="J7790" s="184"/>
      <c r="K7790"/>
      <c r="L7790" s="184"/>
      <c r="M7790" s="184"/>
      <c r="N7790" s="183"/>
    </row>
    <row r="7791" spans="1:14" x14ac:dyDescent="0.25">
      <c r="A7791"/>
      <c r="B7791"/>
      <c r="C7791"/>
      <c r="D7791"/>
      <c r="E7791"/>
      <c r="F7791"/>
      <c r="G7791"/>
      <c r="H7791"/>
      <c r="I7791"/>
      <c r="J7791" s="184"/>
      <c r="K7791"/>
      <c r="L7791" s="184"/>
      <c r="M7791" s="184"/>
      <c r="N7791" s="183"/>
    </row>
    <row r="7792" spans="1:14" x14ac:dyDescent="0.25">
      <c r="A7792"/>
      <c r="B7792"/>
      <c r="C7792"/>
      <c r="D7792"/>
      <c r="E7792"/>
      <c r="F7792"/>
      <c r="G7792"/>
      <c r="H7792"/>
      <c r="I7792"/>
      <c r="J7792" s="184"/>
      <c r="K7792"/>
      <c r="L7792" s="184"/>
      <c r="M7792" s="184"/>
      <c r="N7792" s="183"/>
    </row>
    <row r="7793" spans="1:14" x14ac:dyDescent="0.25">
      <c r="A7793"/>
      <c r="B7793"/>
      <c r="C7793"/>
      <c r="D7793"/>
      <c r="E7793"/>
      <c r="F7793"/>
      <c r="G7793"/>
      <c r="H7793"/>
      <c r="I7793"/>
      <c r="J7793" s="184"/>
      <c r="K7793"/>
      <c r="L7793" s="184"/>
      <c r="M7793" s="184"/>
      <c r="N7793" s="183"/>
    </row>
    <row r="7794" spans="1:14" x14ac:dyDescent="0.25">
      <c r="A7794"/>
      <c r="B7794"/>
      <c r="C7794"/>
      <c r="D7794"/>
      <c r="E7794"/>
      <c r="F7794"/>
      <c r="G7794"/>
      <c r="H7794"/>
      <c r="I7794"/>
      <c r="J7794" s="184"/>
      <c r="K7794"/>
      <c r="L7794" s="184"/>
      <c r="M7794" s="184"/>
      <c r="N7794" s="183"/>
    </row>
    <row r="7795" spans="1:14" x14ac:dyDescent="0.25">
      <c r="A7795"/>
      <c r="B7795"/>
      <c r="C7795"/>
      <c r="D7795"/>
      <c r="E7795"/>
      <c r="F7795"/>
      <c r="G7795"/>
      <c r="H7795"/>
      <c r="I7795"/>
      <c r="J7795" s="184"/>
      <c r="K7795"/>
      <c r="L7795" s="184"/>
      <c r="M7795" s="184"/>
      <c r="N7795" s="183"/>
    </row>
    <row r="7796" spans="1:14" x14ac:dyDescent="0.25">
      <c r="A7796"/>
      <c r="B7796"/>
      <c r="C7796"/>
      <c r="D7796"/>
      <c r="E7796"/>
      <c r="F7796"/>
      <c r="G7796"/>
      <c r="H7796"/>
      <c r="I7796"/>
      <c r="J7796" s="184"/>
      <c r="K7796"/>
      <c r="L7796" s="184"/>
      <c r="M7796" s="184"/>
      <c r="N7796" s="183"/>
    </row>
    <row r="7797" spans="1:14" x14ac:dyDescent="0.25">
      <c r="A7797"/>
      <c r="B7797"/>
      <c r="C7797"/>
      <c r="D7797"/>
      <c r="E7797"/>
      <c r="F7797"/>
      <c r="G7797"/>
      <c r="H7797"/>
      <c r="I7797"/>
      <c r="J7797" s="184"/>
      <c r="K7797"/>
      <c r="L7797" s="184"/>
      <c r="M7797" s="184"/>
      <c r="N7797" s="183"/>
    </row>
    <row r="7798" spans="1:14" x14ac:dyDescent="0.25">
      <c r="A7798"/>
      <c r="B7798"/>
      <c r="C7798"/>
      <c r="D7798"/>
      <c r="E7798"/>
      <c r="F7798"/>
      <c r="G7798"/>
      <c r="H7798"/>
      <c r="I7798"/>
      <c r="J7798" s="184"/>
      <c r="K7798"/>
      <c r="L7798" s="184"/>
      <c r="M7798" s="184"/>
      <c r="N7798" s="183"/>
    </row>
    <row r="7799" spans="1:14" x14ac:dyDescent="0.25">
      <c r="A7799"/>
      <c r="B7799"/>
      <c r="C7799"/>
      <c r="D7799"/>
      <c r="E7799"/>
      <c r="F7799"/>
      <c r="G7799"/>
      <c r="H7799"/>
      <c r="I7799"/>
      <c r="J7799" s="184"/>
      <c r="K7799"/>
      <c r="L7799" s="184"/>
      <c r="M7799" s="184"/>
      <c r="N7799" s="183"/>
    </row>
    <row r="7800" spans="1:14" x14ac:dyDescent="0.25">
      <c r="A7800"/>
      <c r="B7800"/>
      <c r="C7800"/>
      <c r="D7800"/>
      <c r="E7800"/>
      <c r="F7800"/>
      <c r="G7800"/>
      <c r="H7800"/>
      <c r="I7800"/>
      <c r="J7800" s="184"/>
      <c r="K7800"/>
      <c r="L7800" s="184"/>
      <c r="M7800" s="184"/>
      <c r="N7800" s="183"/>
    </row>
    <row r="7801" spans="1:14" x14ac:dyDescent="0.25">
      <c r="A7801"/>
      <c r="B7801"/>
      <c r="C7801"/>
      <c r="D7801"/>
      <c r="E7801"/>
      <c r="F7801"/>
      <c r="G7801"/>
      <c r="H7801"/>
      <c r="I7801"/>
      <c r="J7801" s="184"/>
      <c r="K7801"/>
      <c r="L7801" s="184"/>
      <c r="M7801" s="184"/>
      <c r="N7801" s="183"/>
    </row>
    <row r="7802" spans="1:14" x14ac:dyDescent="0.25">
      <c r="A7802"/>
      <c r="B7802"/>
      <c r="C7802"/>
      <c r="D7802"/>
      <c r="E7802"/>
      <c r="F7802"/>
      <c r="G7802"/>
      <c r="H7802"/>
      <c r="I7802"/>
      <c r="J7802" s="184"/>
      <c r="K7802"/>
      <c r="L7802" s="184"/>
      <c r="M7802" s="184"/>
      <c r="N7802" s="183"/>
    </row>
    <row r="7803" spans="1:14" x14ac:dyDescent="0.25">
      <c r="A7803"/>
      <c r="B7803"/>
      <c r="C7803"/>
      <c r="D7803"/>
      <c r="E7803"/>
      <c r="F7803"/>
      <c r="G7803"/>
      <c r="H7803"/>
      <c r="I7803"/>
      <c r="J7803" s="184"/>
      <c r="K7803"/>
      <c r="L7803" s="184"/>
      <c r="M7803" s="184"/>
      <c r="N7803" s="183"/>
    </row>
    <row r="7804" spans="1:14" x14ac:dyDescent="0.25">
      <c r="A7804"/>
      <c r="B7804"/>
      <c r="C7804"/>
      <c r="D7804"/>
      <c r="E7804"/>
      <c r="F7804"/>
      <c r="G7804"/>
      <c r="H7804"/>
      <c r="I7804"/>
      <c r="J7804" s="184"/>
      <c r="K7804"/>
      <c r="L7804" s="184"/>
      <c r="M7804" s="184"/>
      <c r="N7804" s="183"/>
    </row>
    <row r="7805" spans="1:14" x14ac:dyDescent="0.25">
      <c r="A7805"/>
      <c r="B7805"/>
      <c r="C7805"/>
      <c r="D7805"/>
      <c r="E7805"/>
      <c r="F7805"/>
      <c r="G7805"/>
      <c r="H7805"/>
      <c r="I7805"/>
      <c r="J7805" s="184"/>
      <c r="K7805"/>
      <c r="L7805" s="184"/>
      <c r="M7805" s="184"/>
      <c r="N7805" s="183"/>
    </row>
    <row r="7806" spans="1:14" x14ac:dyDescent="0.25">
      <c r="A7806"/>
      <c r="B7806"/>
      <c r="C7806"/>
      <c r="D7806"/>
      <c r="E7806"/>
      <c r="F7806"/>
      <c r="G7806"/>
      <c r="H7806"/>
      <c r="I7806"/>
      <c r="J7806" s="184"/>
      <c r="K7806"/>
      <c r="L7806" s="184"/>
      <c r="M7806" s="184"/>
      <c r="N7806" s="183"/>
    </row>
    <row r="7807" spans="1:14" x14ac:dyDescent="0.25">
      <c r="A7807"/>
      <c r="B7807"/>
      <c r="C7807"/>
      <c r="D7807"/>
      <c r="E7807"/>
      <c r="F7807"/>
      <c r="G7807"/>
      <c r="H7807"/>
      <c r="I7807"/>
      <c r="J7807" s="184"/>
      <c r="K7807"/>
      <c r="L7807" s="184"/>
      <c r="M7807" s="184"/>
      <c r="N7807" s="183"/>
    </row>
    <row r="7808" spans="1:14" x14ac:dyDescent="0.25">
      <c r="A7808"/>
      <c r="B7808"/>
      <c r="C7808"/>
      <c r="D7808"/>
      <c r="E7808"/>
      <c r="F7808"/>
      <c r="G7808"/>
      <c r="H7808"/>
      <c r="I7808"/>
      <c r="J7808" s="184"/>
      <c r="K7808"/>
      <c r="L7808" s="184"/>
      <c r="M7808" s="184"/>
      <c r="N7808" s="183"/>
    </row>
    <row r="7809" spans="1:14" x14ac:dyDescent="0.25">
      <c r="A7809"/>
      <c r="B7809"/>
      <c r="C7809"/>
      <c r="D7809"/>
      <c r="E7809"/>
      <c r="F7809"/>
      <c r="G7809"/>
      <c r="H7809"/>
      <c r="I7809"/>
      <c r="J7809" s="184"/>
      <c r="K7809"/>
      <c r="L7809" s="184"/>
      <c r="M7809" s="184"/>
      <c r="N7809" s="183"/>
    </row>
    <row r="7810" spans="1:14" x14ac:dyDescent="0.25">
      <c r="A7810"/>
      <c r="B7810"/>
      <c r="C7810"/>
      <c r="D7810"/>
      <c r="E7810"/>
      <c r="F7810"/>
      <c r="G7810"/>
      <c r="H7810"/>
      <c r="I7810"/>
      <c r="J7810" s="184"/>
      <c r="K7810"/>
      <c r="L7810" s="184"/>
      <c r="M7810" s="184"/>
      <c r="N7810" s="183"/>
    </row>
    <row r="7811" spans="1:14" x14ac:dyDescent="0.25">
      <c r="A7811"/>
      <c r="B7811"/>
      <c r="C7811"/>
      <c r="D7811"/>
      <c r="E7811"/>
      <c r="F7811"/>
      <c r="G7811"/>
      <c r="H7811"/>
      <c r="I7811"/>
      <c r="J7811" s="184"/>
      <c r="K7811"/>
      <c r="L7811" s="184"/>
      <c r="M7811" s="184"/>
      <c r="N7811" s="183"/>
    </row>
    <row r="7812" spans="1:14" x14ac:dyDescent="0.25">
      <c r="A7812"/>
      <c r="B7812"/>
      <c r="C7812"/>
      <c r="D7812"/>
      <c r="E7812"/>
      <c r="F7812"/>
      <c r="G7812"/>
      <c r="H7812"/>
      <c r="I7812"/>
      <c r="J7812" s="184"/>
      <c r="K7812"/>
      <c r="L7812" s="184"/>
      <c r="M7812" s="184"/>
      <c r="N7812" s="183"/>
    </row>
    <row r="7813" spans="1:14" x14ac:dyDescent="0.25">
      <c r="A7813"/>
      <c r="B7813"/>
      <c r="C7813"/>
      <c r="D7813"/>
      <c r="E7813"/>
      <c r="F7813"/>
      <c r="G7813"/>
      <c r="H7813"/>
      <c r="I7813"/>
      <c r="J7813" s="184"/>
      <c r="K7813"/>
      <c r="L7813" s="184"/>
      <c r="M7813" s="184"/>
      <c r="N7813" s="183"/>
    </row>
    <row r="7814" spans="1:14" x14ac:dyDescent="0.25">
      <c r="A7814"/>
      <c r="B7814"/>
      <c r="C7814"/>
      <c r="D7814"/>
      <c r="E7814"/>
      <c r="F7814"/>
      <c r="G7814"/>
      <c r="H7814"/>
      <c r="I7814"/>
      <c r="J7814" s="184"/>
      <c r="K7814"/>
      <c r="L7814" s="184"/>
      <c r="M7814" s="184"/>
      <c r="N7814" s="183"/>
    </row>
    <row r="7815" spans="1:14" x14ac:dyDescent="0.25">
      <c r="A7815"/>
      <c r="B7815"/>
      <c r="C7815"/>
      <c r="D7815"/>
      <c r="E7815"/>
      <c r="F7815"/>
      <c r="G7815"/>
      <c r="H7815"/>
      <c r="I7815"/>
      <c r="J7815" s="184"/>
      <c r="K7815"/>
      <c r="L7815" s="184"/>
      <c r="M7815" s="184"/>
      <c r="N7815" s="183"/>
    </row>
    <row r="7816" spans="1:14" x14ac:dyDescent="0.25">
      <c r="A7816"/>
      <c r="B7816"/>
      <c r="C7816"/>
      <c r="D7816"/>
      <c r="E7816"/>
      <c r="F7816"/>
      <c r="G7816"/>
      <c r="H7816"/>
      <c r="I7816"/>
      <c r="J7816" s="184"/>
      <c r="K7816"/>
      <c r="L7816" s="184"/>
      <c r="M7816" s="184"/>
      <c r="N7816" s="183"/>
    </row>
    <row r="7817" spans="1:14" x14ac:dyDescent="0.25">
      <c r="A7817"/>
      <c r="B7817"/>
      <c r="C7817"/>
      <c r="D7817"/>
      <c r="E7817"/>
      <c r="F7817"/>
      <c r="G7817"/>
      <c r="H7817"/>
      <c r="I7817"/>
      <c r="J7817" s="184"/>
      <c r="K7817"/>
      <c r="L7817" s="184"/>
      <c r="M7817" s="184"/>
      <c r="N7817" s="183"/>
    </row>
    <row r="7818" spans="1:14" x14ac:dyDescent="0.25">
      <c r="A7818"/>
      <c r="B7818"/>
      <c r="C7818"/>
      <c r="D7818"/>
      <c r="E7818"/>
      <c r="F7818"/>
      <c r="G7818"/>
      <c r="H7818"/>
      <c r="I7818"/>
      <c r="J7818" s="184"/>
      <c r="K7818"/>
      <c r="L7818" s="184"/>
      <c r="M7818" s="184"/>
      <c r="N7818" s="183"/>
    </row>
    <row r="7819" spans="1:14" x14ac:dyDescent="0.25">
      <c r="A7819"/>
      <c r="B7819"/>
      <c r="C7819"/>
      <c r="D7819"/>
      <c r="E7819"/>
      <c r="F7819"/>
      <c r="G7819"/>
      <c r="H7819"/>
      <c r="I7819"/>
      <c r="J7819" s="184"/>
      <c r="K7819"/>
      <c r="L7819" s="184"/>
      <c r="M7819" s="184"/>
      <c r="N7819" s="183"/>
    </row>
    <row r="7820" spans="1:14" x14ac:dyDescent="0.25">
      <c r="A7820"/>
      <c r="B7820"/>
      <c r="C7820"/>
      <c r="D7820"/>
      <c r="E7820"/>
      <c r="F7820"/>
      <c r="G7820"/>
      <c r="H7820"/>
      <c r="I7820"/>
      <c r="J7820" s="184"/>
      <c r="K7820"/>
      <c r="L7820" s="184"/>
      <c r="M7820" s="184"/>
      <c r="N7820" s="183"/>
    </row>
    <row r="7821" spans="1:14" x14ac:dyDescent="0.25">
      <c r="A7821"/>
      <c r="B7821"/>
      <c r="C7821"/>
      <c r="D7821"/>
      <c r="E7821"/>
      <c r="F7821"/>
      <c r="G7821"/>
      <c r="H7821"/>
      <c r="I7821"/>
      <c r="J7821" s="184"/>
      <c r="K7821"/>
      <c r="L7821" s="184"/>
      <c r="M7821" s="184"/>
      <c r="N7821" s="183"/>
    </row>
    <row r="7822" spans="1:14" x14ac:dyDescent="0.25">
      <c r="A7822"/>
      <c r="B7822"/>
      <c r="C7822"/>
      <c r="D7822"/>
      <c r="E7822"/>
      <c r="F7822"/>
      <c r="G7822"/>
      <c r="H7822"/>
      <c r="I7822"/>
      <c r="J7822" s="184"/>
      <c r="K7822"/>
      <c r="L7822" s="184"/>
      <c r="M7822" s="184"/>
      <c r="N7822" s="183"/>
    </row>
    <row r="7823" spans="1:14" x14ac:dyDescent="0.25">
      <c r="A7823"/>
      <c r="B7823"/>
      <c r="C7823"/>
      <c r="D7823"/>
      <c r="E7823"/>
      <c r="F7823"/>
      <c r="G7823"/>
      <c r="H7823"/>
      <c r="I7823"/>
      <c r="J7823" s="184"/>
      <c r="K7823"/>
      <c r="L7823" s="184"/>
      <c r="M7823" s="184"/>
      <c r="N7823" s="183"/>
    </row>
    <row r="7824" spans="1:14" x14ac:dyDescent="0.25">
      <c r="A7824"/>
      <c r="B7824"/>
      <c r="C7824"/>
      <c r="D7824"/>
      <c r="E7824"/>
      <c r="F7824"/>
      <c r="G7824"/>
      <c r="H7824"/>
      <c r="I7824"/>
      <c r="J7824" s="184"/>
      <c r="K7824"/>
      <c r="L7824" s="184"/>
      <c r="M7824" s="184"/>
      <c r="N7824" s="183"/>
    </row>
    <row r="7825" spans="1:14" x14ac:dyDescent="0.25">
      <c r="A7825"/>
      <c r="B7825"/>
      <c r="C7825"/>
      <c r="D7825"/>
      <c r="E7825"/>
      <c r="F7825"/>
      <c r="G7825"/>
      <c r="H7825"/>
      <c r="I7825"/>
      <c r="J7825" s="184"/>
      <c r="K7825"/>
      <c r="L7825" s="184"/>
      <c r="M7825" s="184"/>
      <c r="N7825" s="183"/>
    </row>
    <row r="7826" spans="1:14" x14ac:dyDescent="0.25">
      <c r="A7826"/>
      <c r="B7826"/>
      <c r="C7826"/>
      <c r="D7826"/>
      <c r="E7826"/>
      <c r="F7826"/>
      <c r="G7826"/>
      <c r="H7826"/>
      <c r="I7826"/>
      <c r="J7826" s="184"/>
      <c r="K7826"/>
      <c r="L7826" s="184"/>
      <c r="M7826" s="184"/>
      <c r="N7826" s="183"/>
    </row>
    <row r="7827" spans="1:14" x14ac:dyDescent="0.25">
      <c r="A7827"/>
      <c r="B7827"/>
      <c r="C7827"/>
      <c r="D7827"/>
      <c r="E7827"/>
      <c r="F7827"/>
      <c r="G7827"/>
      <c r="H7827"/>
      <c r="I7827"/>
      <c r="J7827" s="184"/>
      <c r="K7827"/>
      <c r="L7827" s="184"/>
      <c r="M7827" s="184"/>
      <c r="N7827" s="183"/>
    </row>
    <row r="7828" spans="1:14" x14ac:dyDescent="0.25">
      <c r="A7828"/>
      <c r="B7828"/>
      <c r="C7828"/>
      <c r="D7828"/>
      <c r="E7828"/>
      <c r="F7828"/>
      <c r="G7828"/>
      <c r="H7828"/>
      <c r="I7828"/>
      <c r="J7828" s="184"/>
      <c r="K7828"/>
      <c r="L7828" s="184"/>
      <c r="M7828" s="184"/>
      <c r="N7828" s="183"/>
    </row>
    <row r="7829" spans="1:14" x14ac:dyDescent="0.25">
      <c r="A7829"/>
      <c r="B7829"/>
      <c r="C7829"/>
      <c r="D7829"/>
      <c r="E7829"/>
      <c r="F7829"/>
      <c r="G7829"/>
      <c r="H7829"/>
      <c r="I7829"/>
      <c r="J7829" s="184"/>
      <c r="K7829"/>
      <c r="L7829" s="184"/>
      <c r="M7829" s="184"/>
      <c r="N7829" s="183"/>
    </row>
    <row r="7830" spans="1:14" x14ac:dyDescent="0.25">
      <c r="A7830"/>
      <c r="B7830"/>
      <c r="C7830"/>
      <c r="D7830"/>
      <c r="E7830"/>
      <c r="F7830"/>
      <c r="G7830"/>
      <c r="H7830"/>
      <c r="I7830"/>
      <c r="J7830" s="184"/>
      <c r="K7830"/>
      <c r="L7830" s="184"/>
      <c r="M7830" s="184"/>
      <c r="N7830" s="183"/>
    </row>
    <row r="7831" spans="1:14" x14ac:dyDescent="0.25">
      <c r="A7831"/>
      <c r="B7831"/>
      <c r="C7831"/>
      <c r="D7831"/>
      <c r="E7831"/>
      <c r="F7831"/>
      <c r="G7831"/>
      <c r="H7831"/>
      <c r="I7831"/>
      <c r="J7831" s="184"/>
      <c r="K7831"/>
      <c r="L7831" s="184"/>
      <c r="M7831" s="184"/>
      <c r="N7831" s="183"/>
    </row>
    <row r="7832" spans="1:14" x14ac:dyDescent="0.25">
      <c r="A7832"/>
      <c r="B7832"/>
      <c r="C7832"/>
      <c r="D7832"/>
      <c r="E7832"/>
      <c r="F7832"/>
      <c r="G7832"/>
      <c r="H7832"/>
      <c r="I7832"/>
      <c r="J7832" s="184"/>
      <c r="K7832"/>
      <c r="L7832" s="184"/>
      <c r="M7832" s="184"/>
      <c r="N7832" s="183"/>
    </row>
    <row r="7833" spans="1:14" x14ac:dyDescent="0.25">
      <c r="A7833"/>
      <c r="B7833"/>
      <c r="C7833"/>
      <c r="D7833"/>
      <c r="E7833"/>
      <c r="F7833"/>
      <c r="G7833"/>
      <c r="H7833"/>
      <c r="I7833"/>
      <c r="J7833" s="184"/>
      <c r="K7833"/>
      <c r="L7833" s="184"/>
      <c r="M7833" s="184"/>
      <c r="N7833" s="183"/>
    </row>
    <row r="7834" spans="1:14" x14ac:dyDescent="0.25">
      <c r="A7834"/>
      <c r="B7834"/>
      <c r="C7834"/>
      <c r="D7834"/>
      <c r="E7834"/>
      <c r="F7834"/>
      <c r="G7834"/>
      <c r="H7834"/>
      <c r="I7834"/>
      <c r="J7834" s="184"/>
      <c r="K7834"/>
      <c r="L7834" s="184"/>
      <c r="M7834" s="184"/>
      <c r="N7834" s="183"/>
    </row>
    <row r="7835" spans="1:14" x14ac:dyDescent="0.25">
      <c r="A7835"/>
      <c r="B7835"/>
      <c r="C7835"/>
      <c r="D7835"/>
      <c r="E7835"/>
      <c r="F7835"/>
      <c r="G7835"/>
      <c r="H7835"/>
      <c r="I7835"/>
      <c r="J7835" s="184"/>
      <c r="K7835"/>
      <c r="L7835" s="184"/>
      <c r="M7835" s="184"/>
      <c r="N7835" s="183"/>
    </row>
    <row r="7836" spans="1:14" x14ac:dyDescent="0.25">
      <c r="A7836"/>
      <c r="B7836"/>
      <c r="C7836"/>
      <c r="D7836"/>
      <c r="E7836"/>
      <c r="F7836"/>
      <c r="G7836"/>
      <c r="H7836"/>
      <c r="I7836"/>
      <c r="J7836" s="184"/>
      <c r="K7836"/>
      <c r="L7836" s="184"/>
      <c r="M7836" s="184"/>
      <c r="N7836" s="183"/>
    </row>
    <row r="7837" spans="1:14" x14ac:dyDescent="0.25">
      <c r="A7837"/>
      <c r="B7837"/>
      <c r="C7837"/>
      <c r="D7837"/>
      <c r="E7837"/>
      <c r="F7837"/>
      <c r="G7837"/>
      <c r="H7837"/>
      <c r="I7837"/>
      <c r="J7837" s="184"/>
      <c r="K7837"/>
      <c r="L7837" s="184"/>
      <c r="M7837" s="184"/>
      <c r="N7837" s="183"/>
    </row>
    <row r="7838" spans="1:14" x14ac:dyDescent="0.25">
      <c r="A7838"/>
      <c r="B7838"/>
      <c r="C7838"/>
      <c r="D7838"/>
      <c r="E7838"/>
      <c r="F7838"/>
      <c r="G7838"/>
      <c r="H7838"/>
      <c r="I7838"/>
      <c r="J7838" s="184"/>
      <c r="K7838"/>
      <c r="L7838" s="184"/>
      <c r="M7838" s="184"/>
      <c r="N7838" s="183"/>
    </row>
    <row r="7839" spans="1:14" x14ac:dyDescent="0.25">
      <c r="A7839"/>
      <c r="B7839"/>
      <c r="C7839"/>
      <c r="D7839"/>
      <c r="E7839"/>
      <c r="F7839"/>
      <c r="G7839"/>
      <c r="H7839"/>
      <c r="I7839"/>
      <c r="J7839" s="184"/>
      <c r="K7839"/>
      <c r="L7839" s="184"/>
      <c r="M7839" s="184"/>
      <c r="N7839" s="183"/>
    </row>
    <row r="7840" spans="1:14" x14ac:dyDescent="0.25">
      <c r="A7840"/>
      <c r="B7840"/>
      <c r="C7840"/>
      <c r="D7840"/>
      <c r="E7840"/>
      <c r="F7840"/>
      <c r="G7840"/>
      <c r="H7840"/>
      <c r="I7840"/>
      <c r="J7840" s="184"/>
      <c r="K7840"/>
      <c r="L7840" s="184"/>
      <c r="M7840" s="184"/>
      <c r="N7840" s="183"/>
    </row>
    <row r="7841" spans="1:14" x14ac:dyDescent="0.25">
      <c r="A7841"/>
      <c r="B7841"/>
      <c r="C7841"/>
      <c r="D7841"/>
      <c r="E7841"/>
      <c r="F7841"/>
      <c r="G7841"/>
      <c r="H7841"/>
      <c r="I7841"/>
      <c r="J7841" s="184"/>
      <c r="K7841"/>
      <c r="L7841" s="184"/>
      <c r="M7841" s="184"/>
      <c r="N7841" s="183"/>
    </row>
    <row r="7842" spans="1:14" x14ac:dyDescent="0.25">
      <c r="A7842"/>
      <c r="B7842"/>
      <c r="C7842"/>
      <c r="D7842"/>
      <c r="E7842"/>
      <c r="F7842"/>
      <c r="G7842"/>
      <c r="H7842"/>
      <c r="I7842"/>
      <c r="J7842" s="184"/>
      <c r="K7842"/>
      <c r="L7842" s="184"/>
      <c r="M7842" s="184"/>
      <c r="N7842" s="183"/>
    </row>
    <row r="7843" spans="1:14" x14ac:dyDescent="0.25">
      <c r="A7843"/>
      <c r="B7843"/>
      <c r="C7843"/>
      <c r="D7843"/>
      <c r="E7843"/>
      <c r="F7843"/>
      <c r="G7843"/>
      <c r="H7843"/>
      <c r="I7843"/>
      <c r="J7843" s="184"/>
      <c r="K7843"/>
      <c r="L7843" s="184"/>
      <c r="M7843" s="184"/>
      <c r="N7843" s="183"/>
    </row>
    <row r="7844" spans="1:14" x14ac:dyDescent="0.25">
      <c r="A7844"/>
      <c r="B7844"/>
      <c r="C7844"/>
      <c r="D7844"/>
      <c r="E7844"/>
      <c r="F7844"/>
      <c r="G7844"/>
      <c r="H7844"/>
      <c r="I7844"/>
      <c r="J7844" s="184"/>
      <c r="K7844"/>
      <c r="L7844" s="184"/>
      <c r="M7844" s="184"/>
      <c r="N7844" s="183"/>
    </row>
    <row r="7845" spans="1:14" x14ac:dyDescent="0.25">
      <c r="A7845"/>
      <c r="B7845"/>
      <c r="C7845"/>
      <c r="D7845"/>
      <c r="E7845"/>
      <c r="F7845"/>
      <c r="G7845"/>
      <c r="H7845"/>
      <c r="I7845"/>
      <c r="J7845" s="184"/>
      <c r="K7845"/>
      <c r="L7845" s="184"/>
      <c r="M7845" s="184"/>
      <c r="N7845" s="183"/>
    </row>
    <row r="7846" spans="1:14" x14ac:dyDescent="0.25">
      <c r="A7846"/>
      <c r="B7846"/>
      <c r="C7846"/>
      <c r="D7846"/>
      <c r="E7846"/>
      <c r="F7846"/>
      <c r="G7846"/>
      <c r="H7846"/>
      <c r="I7846"/>
      <c r="J7846" s="184"/>
      <c r="K7846"/>
      <c r="L7846" s="184"/>
      <c r="M7846" s="184"/>
      <c r="N7846" s="183"/>
    </row>
    <row r="7847" spans="1:14" x14ac:dyDescent="0.25">
      <c r="A7847"/>
      <c r="B7847"/>
      <c r="C7847"/>
      <c r="D7847"/>
      <c r="E7847"/>
      <c r="F7847"/>
      <c r="G7847"/>
      <c r="H7847"/>
      <c r="I7847"/>
      <c r="J7847" s="184"/>
      <c r="K7847"/>
      <c r="L7847" s="184"/>
      <c r="M7847" s="184"/>
      <c r="N7847" s="183"/>
    </row>
    <row r="7848" spans="1:14" x14ac:dyDescent="0.25">
      <c r="A7848"/>
      <c r="B7848"/>
      <c r="C7848"/>
      <c r="D7848"/>
      <c r="E7848"/>
      <c r="F7848"/>
      <c r="G7848"/>
      <c r="H7848"/>
      <c r="I7848"/>
      <c r="J7848" s="184"/>
      <c r="K7848"/>
      <c r="L7848" s="184"/>
      <c r="M7848" s="184"/>
      <c r="N7848" s="183"/>
    </row>
    <row r="7849" spans="1:14" x14ac:dyDescent="0.25">
      <c r="A7849"/>
      <c r="B7849"/>
      <c r="C7849"/>
      <c r="D7849"/>
      <c r="E7849"/>
      <c r="F7849"/>
      <c r="G7849"/>
      <c r="H7849"/>
      <c r="I7849"/>
      <c r="J7849" s="184"/>
      <c r="K7849"/>
      <c r="L7849" s="184"/>
      <c r="M7849" s="184"/>
      <c r="N7849" s="183"/>
    </row>
    <row r="7850" spans="1:14" x14ac:dyDescent="0.25">
      <c r="A7850"/>
      <c r="B7850"/>
      <c r="C7850"/>
      <c r="D7850"/>
      <c r="E7850"/>
      <c r="F7850"/>
      <c r="G7850"/>
      <c r="H7850"/>
      <c r="I7850"/>
      <c r="J7850" s="184"/>
      <c r="K7850"/>
      <c r="L7850" s="184"/>
      <c r="M7850" s="184"/>
      <c r="N7850" s="183"/>
    </row>
    <row r="7851" spans="1:14" x14ac:dyDescent="0.25">
      <c r="A7851"/>
      <c r="B7851"/>
      <c r="C7851"/>
      <c r="D7851"/>
      <c r="E7851"/>
      <c r="F7851"/>
      <c r="G7851"/>
      <c r="H7851"/>
      <c r="I7851"/>
      <c r="J7851" s="184"/>
      <c r="K7851"/>
      <c r="L7851" s="184"/>
      <c r="M7851" s="184"/>
      <c r="N7851" s="183"/>
    </row>
    <row r="7852" spans="1:14" x14ac:dyDescent="0.25">
      <c r="A7852"/>
      <c r="B7852"/>
      <c r="C7852"/>
      <c r="D7852"/>
      <c r="E7852"/>
      <c r="F7852"/>
      <c r="G7852"/>
      <c r="H7852"/>
      <c r="I7852"/>
      <c r="J7852" s="184"/>
      <c r="K7852"/>
      <c r="L7852" s="184"/>
      <c r="M7852" s="184"/>
      <c r="N7852" s="183"/>
    </row>
    <row r="7853" spans="1:14" x14ac:dyDescent="0.25">
      <c r="A7853"/>
      <c r="B7853"/>
      <c r="C7853"/>
      <c r="D7853"/>
      <c r="E7853"/>
      <c r="F7853"/>
      <c r="G7853"/>
      <c r="H7853"/>
      <c r="I7853"/>
      <c r="J7853" s="184"/>
      <c r="K7853"/>
      <c r="L7853" s="184"/>
      <c r="M7853" s="184"/>
      <c r="N7853" s="183"/>
    </row>
    <row r="7854" spans="1:14" x14ac:dyDescent="0.25">
      <c r="A7854"/>
      <c r="B7854"/>
      <c r="C7854"/>
      <c r="D7854"/>
      <c r="E7854"/>
      <c r="F7854"/>
      <c r="G7854"/>
      <c r="H7854"/>
      <c r="I7854"/>
      <c r="J7854" s="184"/>
      <c r="K7854"/>
      <c r="L7854" s="184"/>
      <c r="M7854" s="184"/>
      <c r="N7854" s="183"/>
    </row>
    <row r="7855" spans="1:14" x14ac:dyDescent="0.25">
      <c r="A7855"/>
      <c r="B7855"/>
      <c r="C7855"/>
      <c r="D7855"/>
      <c r="E7855"/>
      <c r="F7855"/>
      <c r="G7855"/>
      <c r="H7855"/>
      <c r="I7855"/>
      <c r="J7855" s="184"/>
      <c r="K7855"/>
      <c r="L7855" s="184"/>
      <c r="M7855" s="184"/>
      <c r="N7855" s="183"/>
    </row>
    <row r="7856" spans="1:14" x14ac:dyDescent="0.25">
      <c r="A7856"/>
      <c r="B7856"/>
      <c r="C7856"/>
      <c r="D7856"/>
      <c r="E7856"/>
      <c r="F7856"/>
      <c r="G7856"/>
      <c r="H7856"/>
      <c r="I7856"/>
      <c r="J7856" s="184"/>
      <c r="K7856"/>
      <c r="L7856" s="184"/>
      <c r="M7856" s="184"/>
      <c r="N7856" s="183"/>
    </row>
    <row r="7857" spans="1:14" x14ac:dyDescent="0.25">
      <c r="A7857"/>
      <c r="B7857"/>
      <c r="C7857"/>
      <c r="D7857"/>
      <c r="E7857"/>
      <c r="F7857"/>
      <c r="G7857"/>
      <c r="H7857"/>
      <c r="I7857"/>
      <c r="J7857" s="184"/>
      <c r="K7857"/>
      <c r="L7857" s="184"/>
      <c r="M7857" s="184"/>
      <c r="N7857" s="183"/>
    </row>
    <row r="7858" spans="1:14" x14ac:dyDescent="0.25">
      <c r="A7858"/>
      <c r="B7858"/>
      <c r="C7858"/>
      <c r="D7858"/>
      <c r="E7858"/>
      <c r="F7858"/>
      <c r="G7858"/>
      <c r="H7858"/>
      <c r="I7858"/>
      <c r="J7858" s="184"/>
      <c r="K7858"/>
      <c r="L7858" s="184"/>
      <c r="M7858" s="184"/>
      <c r="N7858" s="183"/>
    </row>
    <row r="7859" spans="1:14" x14ac:dyDescent="0.25">
      <c r="A7859"/>
      <c r="B7859"/>
      <c r="C7859"/>
      <c r="D7859"/>
      <c r="E7859"/>
      <c r="F7859"/>
      <c r="G7859"/>
      <c r="H7859"/>
      <c r="I7859"/>
      <c r="J7859" s="184"/>
      <c r="K7859"/>
      <c r="L7859" s="184"/>
      <c r="M7859" s="184"/>
      <c r="N7859" s="183"/>
    </row>
    <row r="7860" spans="1:14" x14ac:dyDescent="0.25">
      <c r="A7860"/>
      <c r="B7860"/>
      <c r="C7860"/>
      <c r="D7860"/>
      <c r="E7860"/>
      <c r="F7860"/>
      <c r="G7860"/>
      <c r="H7860"/>
      <c r="I7860"/>
      <c r="J7860" s="184"/>
      <c r="K7860"/>
      <c r="L7860" s="184"/>
      <c r="M7860" s="184"/>
      <c r="N7860" s="183"/>
    </row>
    <row r="7861" spans="1:14" x14ac:dyDescent="0.25">
      <c r="A7861"/>
      <c r="B7861"/>
      <c r="C7861"/>
      <c r="D7861"/>
      <c r="E7861"/>
      <c r="F7861"/>
      <c r="G7861"/>
      <c r="H7861"/>
      <c r="I7861"/>
      <c r="J7861" s="184"/>
      <c r="K7861"/>
      <c r="L7861" s="184"/>
      <c r="M7861" s="184"/>
      <c r="N7861" s="183"/>
    </row>
    <row r="7862" spans="1:14" x14ac:dyDescent="0.25">
      <c r="A7862"/>
      <c r="B7862"/>
      <c r="C7862"/>
      <c r="D7862"/>
      <c r="E7862"/>
      <c r="F7862"/>
      <c r="G7862"/>
      <c r="H7862"/>
      <c r="I7862"/>
      <c r="J7862" s="184"/>
      <c r="K7862"/>
      <c r="L7862" s="184"/>
      <c r="M7862" s="184"/>
      <c r="N7862" s="183"/>
    </row>
    <row r="7863" spans="1:14" x14ac:dyDescent="0.25">
      <c r="A7863"/>
      <c r="B7863"/>
      <c r="C7863"/>
      <c r="D7863"/>
      <c r="E7863"/>
      <c r="F7863"/>
      <c r="G7863"/>
      <c r="H7863"/>
      <c r="I7863"/>
      <c r="J7863" s="184"/>
      <c r="K7863"/>
      <c r="L7863" s="184"/>
      <c r="M7863" s="184"/>
      <c r="N7863" s="183"/>
    </row>
    <row r="7864" spans="1:14" x14ac:dyDescent="0.25">
      <c r="A7864"/>
      <c r="B7864"/>
      <c r="C7864"/>
      <c r="D7864"/>
      <c r="E7864"/>
      <c r="F7864"/>
      <c r="G7864"/>
      <c r="H7864"/>
      <c r="I7864"/>
      <c r="J7864" s="184"/>
      <c r="K7864"/>
      <c r="L7864" s="184"/>
      <c r="M7864" s="184"/>
      <c r="N7864" s="183"/>
    </row>
    <row r="7865" spans="1:14" x14ac:dyDescent="0.25">
      <c r="A7865"/>
      <c r="B7865"/>
      <c r="C7865"/>
      <c r="D7865"/>
      <c r="E7865"/>
      <c r="F7865"/>
      <c r="G7865"/>
      <c r="H7865"/>
      <c r="I7865"/>
      <c r="J7865" s="184"/>
      <c r="K7865"/>
      <c r="L7865" s="184"/>
      <c r="M7865" s="184"/>
      <c r="N7865" s="183"/>
    </row>
    <row r="7866" spans="1:14" x14ac:dyDescent="0.25">
      <c r="A7866"/>
      <c r="B7866"/>
      <c r="C7866"/>
      <c r="D7866"/>
      <c r="E7866"/>
      <c r="F7866"/>
      <c r="G7866"/>
      <c r="H7866"/>
      <c r="I7866"/>
      <c r="J7866" s="184"/>
      <c r="K7866"/>
      <c r="L7866" s="184"/>
      <c r="M7866" s="184"/>
      <c r="N7866" s="183"/>
    </row>
    <row r="7867" spans="1:14" x14ac:dyDescent="0.25">
      <c r="A7867"/>
      <c r="B7867"/>
      <c r="C7867"/>
      <c r="D7867"/>
      <c r="E7867"/>
      <c r="F7867"/>
      <c r="G7867"/>
      <c r="H7867"/>
      <c r="I7867"/>
      <c r="J7867" s="184"/>
      <c r="K7867"/>
      <c r="L7867" s="184"/>
      <c r="M7867" s="184"/>
      <c r="N7867" s="183"/>
    </row>
    <row r="7868" spans="1:14" x14ac:dyDescent="0.25">
      <c r="A7868"/>
      <c r="B7868"/>
      <c r="C7868"/>
      <c r="D7868"/>
      <c r="E7868"/>
      <c r="F7868"/>
      <c r="G7868"/>
      <c r="H7868"/>
      <c r="I7868"/>
      <c r="J7868" s="184"/>
      <c r="K7868"/>
      <c r="L7868" s="184"/>
      <c r="M7868" s="184"/>
      <c r="N7868" s="183"/>
    </row>
    <row r="7869" spans="1:14" x14ac:dyDescent="0.25">
      <c r="A7869"/>
      <c r="B7869"/>
      <c r="C7869"/>
      <c r="D7869"/>
      <c r="E7869"/>
      <c r="F7869"/>
      <c r="G7869"/>
      <c r="H7869"/>
      <c r="I7869"/>
      <c r="J7869" s="184"/>
      <c r="K7869"/>
      <c r="L7869" s="184"/>
      <c r="M7869" s="184"/>
      <c r="N7869" s="183"/>
    </row>
    <row r="7870" spans="1:14" x14ac:dyDescent="0.25">
      <c r="A7870"/>
      <c r="B7870"/>
      <c r="C7870"/>
      <c r="D7870"/>
      <c r="E7870"/>
      <c r="F7870"/>
      <c r="G7870"/>
      <c r="H7870"/>
      <c r="I7870"/>
      <c r="J7870" s="184"/>
      <c r="K7870"/>
      <c r="L7870" s="184"/>
      <c r="M7870" s="184"/>
      <c r="N7870" s="183"/>
    </row>
    <row r="7871" spans="1:14" x14ac:dyDescent="0.25">
      <c r="A7871"/>
      <c r="B7871"/>
      <c r="C7871"/>
      <c r="D7871"/>
      <c r="E7871"/>
      <c r="F7871"/>
      <c r="G7871"/>
      <c r="H7871"/>
      <c r="I7871"/>
      <c r="J7871" s="184"/>
      <c r="K7871"/>
      <c r="L7871" s="184"/>
      <c r="M7871" s="184"/>
      <c r="N7871" s="183"/>
    </row>
    <row r="7872" spans="1:14" x14ac:dyDescent="0.25">
      <c r="A7872"/>
      <c r="B7872"/>
      <c r="C7872"/>
      <c r="D7872"/>
      <c r="E7872"/>
      <c r="F7872"/>
      <c r="G7872"/>
      <c r="H7872"/>
      <c r="I7872"/>
      <c r="J7872" s="184"/>
      <c r="K7872"/>
      <c r="L7872" s="184"/>
      <c r="M7872" s="184"/>
      <c r="N7872" s="183"/>
    </row>
    <row r="7873" spans="1:14" x14ac:dyDescent="0.25">
      <c r="A7873"/>
      <c r="B7873"/>
      <c r="C7873"/>
      <c r="D7873"/>
      <c r="E7873"/>
      <c r="F7873"/>
      <c r="G7873"/>
      <c r="H7873"/>
      <c r="I7873"/>
      <c r="J7873" s="184"/>
      <c r="K7873"/>
      <c r="L7873" s="184"/>
      <c r="M7873" s="184"/>
      <c r="N7873" s="183"/>
    </row>
    <row r="7874" spans="1:14" x14ac:dyDescent="0.25">
      <c r="A7874"/>
      <c r="B7874"/>
      <c r="C7874"/>
      <c r="D7874"/>
      <c r="E7874"/>
      <c r="F7874"/>
      <c r="G7874"/>
      <c r="H7874"/>
      <c r="I7874"/>
      <c r="J7874" s="184"/>
      <c r="K7874"/>
      <c r="L7874" s="184"/>
      <c r="M7874" s="184"/>
      <c r="N7874" s="183"/>
    </row>
    <row r="7875" spans="1:14" x14ac:dyDescent="0.25">
      <c r="A7875"/>
      <c r="B7875"/>
      <c r="C7875"/>
      <c r="D7875"/>
      <c r="E7875"/>
      <c r="F7875"/>
      <c r="G7875"/>
      <c r="H7875"/>
      <c r="I7875"/>
      <c r="J7875" s="184"/>
      <c r="K7875"/>
      <c r="L7875" s="184"/>
      <c r="M7875" s="184"/>
      <c r="N7875" s="183"/>
    </row>
    <row r="7876" spans="1:14" x14ac:dyDescent="0.25">
      <c r="A7876"/>
      <c r="B7876"/>
      <c r="C7876"/>
      <c r="D7876"/>
      <c r="E7876"/>
      <c r="F7876"/>
      <c r="G7876"/>
      <c r="H7876"/>
      <c r="I7876"/>
      <c r="J7876" s="184"/>
      <c r="K7876"/>
      <c r="L7876" s="184"/>
      <c r="M7876" s="184"/>
      <c r="N7876" s="183"/>
    </row>
    <row r="7877" spans="1:14" x14ac:dyDescent="0.25">
      <c r="A7877"/>
      <c r="B7877"/>
      <c r="C7877"/>
      <c r="D7877"/>
      <c r="E7877"/>
      <c r="F7877"/>
      <c r="G7877"/>
      <c r="H7877"/>
      <c r="I7877"/>
      <c r="J7877" s="184"/>
      <c r="K7877"/>
      <c r="L7877" s="184"/>
      <c r="M7877" s="184"/>
      <c r="N7877" s="183"/>
    </row>
    <row r="7878" spans="1:14" x14ac:dyDescent="0.25">
      <c r="A7878"/>
      <c r="B7878"/>
      <c r="C7878"/>
      <c r="D7878"/>
      <c r="E7878"/>
      <c r="F7878"/>
      <c r="G7878"/>
      <c r="H7878"/>
      <c r="I7878"/>
      <c r="J7878" s="184"/>
      <c r="K7878"/>
      <c r="L7878" s="184"/>
      <c r="M7878" s="184"/>
      <c r="N7878" s="183"/>
    </row>
    <row r="7879" spans="1:14" x14ac:dyDescent="0.25">
      <c r="A7879"/>
      <c r="B7879"/>
      <c r="C7879"/>
      <c r="D7879"/>
      <c r="E7879"/>
      <c r="F7879"/>
      <c r="G7879"/>
      <c r="H7879"/>
      <c r="I7879"/>
      <c r="J7879" s="184"/>
      <c r="K7879"/>
      <c r="L7879" s="184"/>
      <c r="M7879" s="184"/>
      <c r="N7879" s="183"/>
    </row>
    <row r="7880" spans="1:14" x14ac:dyDescent="0.25">
      <c r="A7880"/>
      <c r="B7880"/>
      <c r="C7880"/>
      <c r="D7880"/>
      <c r="E7880"/>
      <c r="F7880"/>
      <c r="G7880"/>
      <c r="H7880"/>
      <c r="I7880"/>
      <c r="J7880" s="184"/>
      <c r="K7880"/>
      <c r="L7880" s="184"/>
      <c r="M7880" s="184"/>
      <c r="N7880" s="183"/>
    </row>
    <row r="7881" spans="1:14" x14ac:dyDescent="0.25">
      <c r="A7881"/>
      <c r="B7881"/>
      <c r="C7881"/>
      <c r="D7881"/>
      <c r="E7881"/>
      <c r="F7881"/>
      <c r="G7881"/>
      <c r="H7881"/>
      <c r="I7881"/>
      <c r="J7881" s="184"/>
      <c r="K7881"/>
      <c r="L7881" s="184"/>
      <c r="M7881" s="184"/>
      <c r="N7881" s="183"/>
    </row>
    <row r="7882" spans="1:14" x14ac:dyDescent="0.25">
      <c r="A7882"/>
      <c r="B7882"/>
      <c r="C7882"/>
      <c r="D7882"/>
      <c r="E7882"/>
      <c r="F7882"/>
      <c r="G7882"/>
      <c r="H7882"/>
      <c r="I7882"/>
      <c r="J7882" s="184"/>
      <c r="K7882"/>
      <c r="L7882" s="184"/>
      <c r="M7882" s="184"/>
      <c r="N7882" s="183"/>
    </row>
    <row r="7883" spans="1:14" x14ac:dyDescent="0.25">
      <c r="A7883"/>
      <c r="B7883"/>
      <c r="C7883"/>
      <c r="D7883"/>
      <c r="E7883"/>
      <c r="F7883"/>
      <c r="G7883"/>
      <c r="H7883"/>
      <c r="I7883"/>
      <c r="J7883" s="184"/>
      <c r="K7883"/>
      <c r="L7883" s="184"/>
      <c r="M7883" s="184"/>
      <c r="N7883" s="183"/>
    </row>
    <row r="7884" spans="1:14" x14ac:dyDescent="0.25">
      <c r="A7884"/>
      <c r="B7884"/>
      <c r="C7884"/>
      <c r="D7884"/>
      <c r="E7884"/>
      <c r="F7884"/>
      <c r="G7884"/>
      <c r="H7884"/>
      <c r="I7884"/>
      <c r="J7884" s="184"/>
      <c r="K7884"/>
      <c r="L7884" s="184"/>
      <c r="M7884" s="184"/>
      <c r="N7884" s="183"/>
    </row>
    <row r="7885" spans="1:14" x14ac:dyDescent="0.25">
      <c r="A7885"/>
      <c r="B7885"/>
      <c r="C7885"/>
      <c r="D7885"/>
      <c r="E7885"/>
      <c r="F7885"/>
      <c r="G7885"/>
      <c r="H7885"/>
      <c r="I7885"/>
      <c r="J7885" s="184"/>
      <c r="K7885"/>
      <c r="L7885" s="184"/>
      <c r="M7885" s="184"/>
      <c r="N7885" s="183"/>
    </row>
    <row r="7886" spans="1:14" x14ac:dyDescent="0.25">
      <c r="A7886"/>
      <c r="B7886"/>
      <c r="C7886"/>
      <c r="D7886"/>
      <c r="E7886"/>
      <c r="F7886"/>
      <c r="G7886"/>
      <c r="H7886"/>
      <c r="I7886"/>
      <c r="J7886" s="184"/>
      <c r="K7886"/>
      <c r="L7886" s="184"/>
      <c r="M7886" s="184"/>
      <c r="N7886" s="183"/>
    </row>
    <row r="7887" spans="1:14" x14ac:dyDescent="0.25">
      <c r="A7887"/>
      <c r="B7887"/>
      <c r="C7887"/>
      <c r="D7887"/>
      <c r="E7887"/>
      <c r="F7887"/>
      <c r="G7887"/>
      <c r="H7887"/>
      <c r="I7887"/>
      <c r="J7887" s="184"/>
      <c r="K7887"/>
      <c r="L7887" s="184"/>
      <c r="M7887" s="184"/>
      <c r="N7887" s="183"/>
    </row>
    <row r="7888" spans="1:14" x14ac:dyDescent="0.25">
      <c r="A7888"/>
      <c r="B7888"/>
      <c r="C7888"/>
      <c r="D7888"/>
      <c r="E7888"/>
      <c r="F7888"/>
      <c r="G7888"/>
      <c r="H7888"/>
      <c r="I7888"/>
      <c r="J7888" s="184"/>
      <c r="K7888"/>
      <c r="L7888" s="184"/>
      <c r="M7888" s="184"/>
      <c r="N7888" s="183"/>
    </row>
    <row r="7889" spans="1:14" x14ac:dyDescent="0.25">
      <c r="A7889"/>
      <c r="B7889"/>
      <c r="C7889"/>
      <c r="D7889"/>
      <c r="E7889"/>
      <c r="F7889"/>
      <c r="G7889"/>
      <c r="H7889"/>
      <c r="I7889"/>
      <c r="J7889" s="184"/>
      <c r="K7889"/>
      <c r="L7889" s="184"/>
      <c r="M7889" s="184"/>
      <c r="N7889" s="183"/>
    </row>
    <row r="7890" spans="1:14" x14ac:dyDescent="0.25">
      <c r="A7890"/>
      <c r="B7890"/>
      <c r="C7890"/>
      <c r="D7890"/>
      <c r="E7890"/>
      <c r="F7890"/>
      <c r="G7890"/>
      <c r="H7890"/>
      <c r="I7890"/>
      <c r="J7890" s="184"/>
      <c r="K7890"/>
      <c r="L7890" s="184"/>
      <c r="M7890" s="184"/>
      <c r="N7890" s="183"/>
    </row>
    <row r="7891" spans="1:14" x14ac:dyDescent="0.25">
      <c r="A7891"/>
      <c r="B7891"/>
      <c r="C7891"/>
      <c r="D7891"/>
      <c r="E7891"/>
      <c r="F7891"/>
      <c r="G7891"/>
      <c r="H7891"/>
      <c r="I7891"/>
      <c r="J7891" s="184"/>
      <c r="K7891"/>
      <c r="L7891" s="184"/>
      <c r="M7891" s="184"/>
      <c r="N7891" s="183"/>
    </row>
    <row r="7892" spans="1:14" x14ac:dyDescent="0.25">
      <c r="A7892"/>
      <c r="B7892"/>
      <c r="C7892"/>
      <c r="D7892"/>
      <c r="E7892"/>
      <c r="F7892"/>
      <c r="G7892"/>
      <c r="H7892"/>
      <c r="I7892"/>
      <c r="J7892" s="184"/>
      <c r="K7892"/>
      <c r="L7892" s="184"/>
      <c r="M7892" s="184"/>
      <c r="N7892" s="183"/>
    </row>
    <row r="7893" spans="1:14" x14ac:dyDescent="0.25">
      <c r="A7893"/>
      <c r="B7893"/>
      <c r="C7893"/>
      <c r="D7893"/>
      <c r="E7893"/>
      <c r="F7893"/>
      <c r="G7893"/>
      <c r="H7893"/>
      <c r="I7893"/>
      <c r="J7893" s="184"/>
      <c r="K7893"/>
      <c r="L7893" s="184"/>
      <c r="M7893" s="184"/>
      <c r="N7893" s="183"/>
    </row>
    <row r="7894" spans="1:14" x14ac:dyDescent="0.25">
      <c r="A7894"/>
      <c r="B7894"/>
      <c r="C7894"/>
      <c r="D7894"/>
      <c r="E7894"/>
      <c r="F7894"/>
      <c r="G7894"/>
      <c r="H7894"/>
      <c r="I7894"/>
      <c r="J7894" s="184"/>
      <c r="K7894"/>
      <c r="L7894" s="184"/>
      <c r="M7894" s="184"/>
      <c r="N7894" s="183"/>
    </row>
    <row r="7895" spans="1:14" x14ac:dyDescent="0.25">
      <c r="A7895"/>
      <c r="B7895"/>
      <c r="C7895"/>
      <c r="D7895"/>
      <c r="E7895"/>
      <c r="F7895"/>
      <c r="G7895"/>
      <c r="H7895"/>
      <c r="I7895"/>
      <c r="J7895" s="184"/>
      <c r="K7895"/>
      <c r="L7895" s="184"/>
      <c r="M7895" s="184"/>
      <c r="N7895" s="183"/>
    </row>
    <row r="7896" spans="1:14" x14ac:dyDescent="0.25">
      <c r="A7896"/>
      <c r="B7896"/>
      <c r="C7896"/>
      <c r="D7896"/>
      <c r="E7896"/>
      <c r="F7896"/>
      <c r="G7896"/>
      <c r="H7896"/>
      <c r="I7896"/>
      <c r="J7896" s="184"/>
      <c r="K7896"/>
      <c r="L7896" s="184"/>
      <c r="M7896" s="184"/>
      <c r="N7896" s="183"/>
    </row>
    <row r="7897" spans="1:14" x14ac:dyDescent="0.25">
      <c r="A7897"/>
      <c r="B7897"/>
      <c r="C7897"/>
      <c r="D7897"/>
      <c r="E7897"/>
      <c r="F7897"/>
      <c r="G7897"/>
      <c r="H7897"/>
      <c r="I7897"/>
      <c r="J7897" s="184"/>
      <c r="K7897"/>
      <c r="L7897" s="184"/>
      <c r="M7897" s="184"/>
      <c r="N7897" s="183"/>
    </row>
    <row r="7898" spans="1:14" x14ac:dyDescent="0.25">
      <c r="A7898"/>
      <c r="B7898"/>
      <c r="C7898"/>
      <c r="D7898"/>
      <c r="E7898"/>
      <c r="F7898"/>
      <c r="G7898"/>
      <c r="H7898"/>
      <c r="I7898"/>
      <c r="J7898" s="184"/>
      <c r="K7898"/>
      <c r="L7898" s="184"/>
      <c r="M7898" s="184"/>
      <c r="N7898" s="183"/>
    </row>
    <row r="7899" spans="1:14" x14ac:dyDescent="0.25">
      <c r="A7899"/>
      <c r="B7899"/>
      <c r="C7899"/>
      <c r="D7899"/>
      <c r="E7899"/>
      <c r="F7899"/>
      <c r="G7899"/>
      <c r="H7899"/>
      <c r="I7899"/>
      <c r="J7899" s="184"/>
      <c r="K7899"/>
      <c r="L7899" s="184"/>
      <c r="M7899" s="184"/>
      <c r="N7899" s="183"/>
    </row>
    <row r="7900" spans="1:14" x14ac:dyDescent="0.25">
      <c r="A7900"/>
      <c r="B7900"/>
      <c r="C7900"/>
      <c r="D7900"/>
      <c r="E7900"/>
      <c r="F7900"/>
      <c r="G7900"/>
      <c r="H7900"/>
      <c r="I7900"/>
      <c r="J7900" s="184"/>
      <c r="K7900"/>
      <c r="L7900" s="184"/>
      <c r="M7900" s="184"/>
      <c r="N7900" s="183"/>
    </row>
    <row r="7901" spans="1:14" x14ac:dyDescent="0.25">
      <c r="A7901"/>
      <c r="B7901"/>
      <c r="C7901"/>
      <c r="D7901"/>
      <c r="E7901"/>
      <c r="F7901"/>
      <c r="G7901"/>
      <c r="H7901"/>
      <c r="I7901"/>
      <c r="J7901" s="184"/>
      <c r="K7901"/>
      <c r="L7901" s="184"/>
      <c r="M7901" s="184"/>
      <c r="N7901" s="183"/>
    </row>
    <row r="7902" spans="1:14" x14ac:dyDescent="0.25">
      <c r="A7902"/>
      <c r="B7902"/>
      <c r="C7902"/>
      <c r="D7902"/>
      <c r="E7902"/>
      <c r="F7902"/>
      <c r="G7902"/>
      <c r="H7902"/>
      <c r="I7902"/>
      <c r="J7902" s="184"/>
      <c r="K7902"/>
      <c r="L7902" s="184"/>
      <c r="M7902" s="184"/>
      <c r="N7902" s="183"/>
    </row>
    <row r="7903" spans="1:14" x14ac:dyDescent="0.25">
      <c r="A7903"/>
      <c r="B7903"/>
      <c r="C7903"/>
      <c r="D7903"/>
      <c r="E7903"/>
      <c r="F7903"/>
      <c r="G7903"/>
      <c r="H7903"/>
      <c r="I7903"/>
      <c r="J7903" s="184"/>
      <c r="K7903"/>
      <c r="L7903" s="184"/>
      <c r="M7903" s="184"/>
      <c r="N7903" s="183"/>
    </row>
    <row r="7904" spans="1:14" x14ac:dyDescent="0.25">
      <c r="A7904"/>
      <c r="B7904"/>
      <c r="C7904"/>
      <c r="D7904"/>
      <c r="E7904"/>
      <c r="F7904"/>
      <c r="G7904"/>
      <c r="H7904"/>
      <c r="I7904"/>
      <c r="J7904" s="184"/>
      <c r="K7904"/>
      <c r="L7904" s="184"/>
      <c r="M7904" s="184"/>
      <c r="N7904" s="183"/>
    </row>
    <row r="7905" spans="1:14" x14ac:dyDescent="0.25">
      <c r="A7905"/>
      <c r="B7905"/>
      <c r="C7905"/>
      <c r="D7905"/>
      <c r="E7905"/>
      <c r="F7905"/>
      <c r="G7905"/>
      <c r="H7905"/>
      <c r="I7905"/>
      <c r="J7905" s="184"/>
      <c r="K7905"/>
      <c r="L7905" s="184"/>
      <c r="M7905" s="184"/>
      <c r="N7905" s="183"/>
    </row>
    <row r="7906" spans="1:14" x14ac:dyDescent="0.25">
      <c r="A7906"/>
      <c r="B7906"/>
      <c r="C7906"/>
      <c r="D7906"/>
      <c r="E7906"/>
      <c r="F7906"/>
      <c r="G7906"/>
      <c r="H7906"/>
      <c r="I7906"/>
      <c r="J7906" s="184"/>
      <c r="K7906"/>
      <c r="L7906" s="184"/>
      <c r="M7906" s="184"/>
      <c r="N7906" s="183"/>
    </row>
    <row r="7907" spans="1:14" x14ac:dyDescent="0.25">
      <c r="A7907"/>
      <c r="B7907"/>
      <c r="C7907"/>
      <c r="D7907"/>
      <c r="E7907"/>
      <c r="F7907"/>
      <c r="G7907"/>
      <c r="H7907"/>
      <c r="I7907"/>
      <c r="J7907" s="184"/>
      <c r="K7907"/>
      <c r="L7907" s="184"/>
      <c r="M7907" s="184"/>
      <c r="N7907" s="183"/>
    </row>
    <row r="7908" spans="1:14" x14ac:dyDescent="0.25">
      <c r="A7908"/>
      <c r="B7908"/>
      <c r="C7908"/>
      <c r="D7908"/>
      <c r="E7908"/>
      <c r="F7908"/>
      <c r="G7908"/>
      <c r="H7908"/>
      <c r="I7908"/>
      <c r="J7908" s="184"/>
      <c r="K7908"/>
      <c r="L7908" s="184"/>
      <c r="M7908" s="184"/>
      <c r="N7908" s="183"/>
    </row>
    <row r="7909" spans="1:14" x14ac:dyDescent="0.25">
      <c r="A7909"/>
      <c r="B7909"/>
      <c r="C7909"/>
      <c r="D7909"/>
      <c r="E7909"/>
      <c r="F7909"/>
      <c r="G7909"/>
      <c r="H7909"/>
      <c r="I7909"/>
      <c r="J7909" s="184"/>
      <c r="K7909"/>
      <c r="L7909" s="184"/>
      <c r="M7909" s="184"/>
      <c r="N7909" s="183"/>
    </row>
    <row r="7910" spans="1:14" x14ac:dyDescent="0.25">
      <c r="A7910"/>
      <c r="B7910"/>
      <c r="C7910"/>
      <c r="D7910"/>
      <c r="E7910"/>
      <c r="F7910"/>
      <c r="G7910"/>
      <c r="H7910"/>
      <c r="I7910"/>
      <c r="J7910" s="184"/>
      <c r="K7910"/>
      <c r="L7910" s="184"/>
      <c r="M7910" s="184"/>
      <c r="N7910" s="183"/>
    </row>
    <row r="7911" spans="1:14" x14ac:dyDescent="0.25">
      <c r="A7911"/>
      <c r="B7911"/>
      <c r="C7911"/>
      <c r="D7911"/>
      <c r="E7911"/>
      <c r="F7911"/>
      <c r="G7911"/>
      <c r="H7911"/>
      <c r="I7911"/>
      <c r="J7911" s="184"/>
      <c r="K7911"/>
      <c r="L7911" s="184"/>
      <c r="M7911" s="184"/>
      <c r="N7911" s="183"/>
    </row>
    <row r="7912" spans="1:14" x14ac:dyDescent="0.25">
      <c r="A7912"/>
      <c r="B7912"/>
      <c r="C7912"/>
      <c r="D7912"/>
      <c r="E7912"/>
      <c r="F7912"/>
      <c r="G7912"/>
      <c r="H7912"/>
      <c r="I7912"/>
      <c r="J7912" s="184"/>
      <c r="K7912"/>
      <c r="L7912" s="184"/>
      <c r="M7912" s="184"/>
      <c r="N7912" s="183"/>
    </row>
    <row r="7913" spans="1:14" x14ac:dyDescent="0.25">
      <c r="A7913"/>
      <c r="B7913"/>
      <c r="C7913"/>
      <c r="D7913"/>
      <c r="E7913"/>
      <c r="F7913"/>
      <c r="G7913"/>
      <c r="H7913"/>
      <c r="I7913"/>
      <c r="J7913" s="184"/>
      <c r="K7913"/>
      <c r="L7913" s="184"/>
      <c r="M7913" s="184"/>
      <c r="N7913" s="183"/>
    </row>
    <row r="7914" spans="1:14" x14ac:dyDescent="0.25">
      <c r="A7914"/>
      <c r="B7914"/>
      <c r="C7914"/>
      <c r="D7914"/>
      <c r="E7914"/>
      <c r="F7914"/>
      <c r="G7914"/>
      <c r="H7914"/>
      <c r="I7914"/>
      <c r="J7914" s="184"/>
      <c r="K7914"/>
      <c r="L7914" s="184"/>
      <c r="M7914" s="184"/>
      <c r="N7914" s="183"/>
    </row>
    <row r="7915" spans="1:14" x14ac:dyDescent="0.25">
      <c r="A7915"/>
      <c r="B7915"/>
      <c r="C7915"/>
      <c r="D7915"/>
      <c r="E7915"/>
      <c r="F7915"/>
      <c r="G7915"/>
      <c r="H7915"/>
      <c r="I7915"/>
      <c r="J7915" s="184"/>
      <c r="K7915"/>
      <c r="L7915" s="184"/>
      <c r="M7915" s="184"/>
      <c r="N7915" s="183"/>
    </row>
    <row r="7916" spans="1:14" x14ac:dyDescent="0.25">
      <c r="A7916"/>
      <c r="B7916"/>
      <c r="C7916"/>
      <c r="D7916"/>
      <c r="E7916"/>
      <c r="F7916"/>
      <c r="G7916"/>
      <c r="H7916"/>
      <c r="I7916"/>
      <c r="J7916" s="184"/>
      <c r="K7916"/>
      <c r="L7916" s="184"/>
      <c r="M7916" s="184"/>
      <c r="N7916" s="183"/>
    </row>
    <row r="7917" spans="1:14" x14ac:dyDescent="0.25">
      <c r="A7917"/>
      <c r="B7917"/>
      <c r="C7917"/>
      <c r="D7917"/>
      <c r="E7917"/>
      <c r="F7917"/>
      <c r="G7917"/>
      <c r="H7917"/>
      <c r="I7917"/>
      <c r="J7917" s="184"/>
      <c r="K7917"/>
      <c r="L7917" s="184"/>
      <c r="M7917" s="184"/>
      <c r="N7917" s="183"/>
    </row>
    <row r="7918" spans="1:14" x14ac:dyDescent="0.25">
      <c r="A7918"/>
      <c r="B7918"/>
      <c r="C7918"/>
      <c r="D7918"/>
      <c r="E7918"/>
      <c r="F7918"/>
      <c r="G7918"/>
      <c r="H7918"/>
      <c r="I7918"/>
      <c r="J7918" s="184"/>
      <c r="K7918"/>
      <c r="L7918" s="184"/>
      <c r="M7918" s="184"/>
      <c r="N7918" s="183"/>
    </row>
    <row r="7919" spans="1:14" x14ac:dyDescent="0.25">
      <c r="A7919"/>
      <c r="B7919"/>
      <c r="C7919"/>
      <c r="D7919"/>
      <c r="E7919"/>
      <c r="F7919"/>
      <c r="G7919"/>
      <c r="H7919"/>
      <c r="I7919"/>
      <c r="J7919" s="184"/>
      <c r="K7919"/>
      <c r="L7919" s="184"/>
      <c r="M7919" s="184"/>
      <c r="N7919" s="183"/>
    </row>
    <row r="7920" spans="1:14" x14ac:dyDescent="0.25">
      <c r="A7920"/>
      <c r="B7920"/>
      <c r="C7920"/>
      <c r="D7920"/>
      <c r="E7920"/>
      <c r="F7920"/>
      <c r="G7920"/>
      <c r="H7920"/>
      <c r="I7920"/>
      <c r="J7920" s="184"/>
      <c r="K7920"/>
      <c r="L7920" s="184"/>
      <c r="M7920" s="184"/>
      <c r="N7920" s="183"/>
    </row>
    <row r="7921" spans="1:14" x14ac:dyDescent="0.25">
      <c r="A7921"/>
      <c r="B7921"/>
      <c r="C7921"/>
      <c r="D7921"/>
      <c r="E7921"/>
      <c r="F7921"/>
      <c r="G7921"/>
      <c r="H7921"/>
      <c r="I7921"/>
      <c r="J7921" s="184"/>
      <c r="K7921"/>
      <c r="L7921" s="184"/>
      <c r="M7921" s="184"/>
      <c r="N7921" s="183"/>
    </row>
    <row r="7922" spans="1:14" x14ac:dyDescent="0.25">
      <c r="A7922"/>
      <c r="B7922"/>
      <c r="C7922"/>
      <c r="D7922"/>
      <c r="E7922"/>
      <c r="F7922"/>
      <c r="G7922"/>
      <c r="H7922"/>
      <c r="I7922"/>
      <c r="J7922" s="184"/>
      <c r="K7922"/>
      <c r="L7922" s="184"/>
      <c r="M7922" s="184"/>
      <c r="N7922" s="183"/>
    </row>
    <row r="7923" spans="1:14" x14ac:dyDescent="0.25">
      <c r="A7923"/>
      <c r="B7923"/>
      <c r="C7923"/>
      <c r="D7923"/>
      <c r="E7923"/>
      <c r="F7923"/>
      <c r="G7923"/>
      <c r="H7923"/>
      <c r="I7923"/>
      <c r="J7923" s="184"/>
      <c r="K7923"/>
      <c r="L7923" s="184"/>
      <c r="M7923" s="184"/>
      <c r="N7923" s="183"/>
    </row>
    <row r="7924" spans="1:14" x14ac:dyDescent="0.25">
      <c r="A7924"/>
      <c r="B7924"/>
      <c r="C7924"/>
      <c r="D7924"/>
      <c r="E7924"/>
      <c r="F7924"/>
      <c r="G7924"/>
      <c r="H7924"/>
      <c r="I7924"/>
      <c r="J7924" s="184"/>
      <c r="K7924"/>
      <c r="L7924" s="184"/>
      <c r="M7924" s="184"/>
      <c r="N7924" s="183"/>
    </row>
    <row r="7925" spans="1:14" x14ac:dyDescent="0.25">
      <c r="A7925"/>
      <c r="B7925"/>
      <c r="C7925"/>
      <c r="D7925"/>
      <c r="E7925"/>
      <c r="F7925"/>
      <c r="G7925"/>
      <c r="H7925"/>
      <c r="I7925"/>
      <c r="J7925" s="184"/>
      <c r="K7925"/>
      <c r="L7925" s="184"/>
      <c r="M7925" s="184"/>
      <c r="N7925" s="183"/>
    </row>
    <row r="7926" spans="1:14" x14ac:dyDescent="0.25">
      <c r="A7926"/>
      <c r="B7926"/>
      <c r="C7926"/>
      <c r="D7926"/>
      <c r="E7926"/>
      <c r="F7926"/>
      <c r="G7926"/>
      <c r="H7926"/>
      <c r="I7926"/>
      <c r="J7926" s="184"/>
      <c r="K7926"/>
      <c r="L7926" s="184"/>
      <c r="M7926" s="184"/>
      <c r="N7926" s="183"/>
    </row>
    <row r="7927" spans="1:14" x14ac:dyDescent="0.25">
      <c r="A7927"/>
      <c r="B7927"/>
      <c r="C7927"/>
      <c r="D7927"/>
      <c r="E7927"/>
      <c r="F7927"/>
      <c r="G7927"/>
      <c r="H7927"/>
      <c r="I7927"/>
      <c r="J7927" s="184"/>
      <c r="K7927"/>
      <c r="L7927" s="184"/>
      <c r="M7927" s="184"/>
      <c r="N7927" s="183"/>
    </row>
    <row r="7928" spans="1:14" x14ac:dyDescent="0.25">
      <c r="A7928"/>
      <c r="B7928"/>
      <c r="C7928"/>
      <c r="D7928"/>
      <c r="E7928"/>
      <c r="F7928"/>
      <c r="G7928"/>
      <c r="H7928"/>
      <c r="I7928"/>
      <c r="J7928" s="184"/>
      <c r="K7928"/>
      <c r="L7928" s="184"/>
      <c r="M7928" s="184"/>
      <c r="N7928" s="183"/>
    </row>
    <row r="7929" spans="1:14" x14ac:dyDescent="0.25">
      <c r="A7929"/>
      <c r="B7929"/>
      <c r="C7929"/>
      <c r="D7929"/>
      <c r="E7929"/>
      <c r="F7929"/>
      <c r="G7929"/>
      <c r="H7929"/>
      <c r="I7929"/>
      <c r="J7929" s="184"/>
      <c r="K7929"/>
      <c r="L7929" s="184"/>
      <c r="M7929" s="184"/>
      <c r="N7929" s="183"/>
    </row>
    <row r="7930" spans="1:14" x14ac:dyDescent="0.25">
      <c r="A7930"/>
      <c r="B7930"/>
      <c r="C7930"/>
      <c r="D7930"/>
      <c r="E7930"/>
      <c r="F7930"/>
      <c r="G7930"/>
      <c r="H7930"/>
      <c r="I7930"/>
      <c r="J7930" s="184"/>
      <c r="K7930"/>
      <c r="L7930" s="184"/>
      <c r="M7930" s="184"/>
      <c r="N7930" s="183"/>
    </row>
    <row r="7931" spans="1:14" x14ac:dyDescent="0.25">
      <c r="A7931"/>
      <c r="B7931"/>
      <c r="C7931"/>
      <c r="D7931"/>
      <c r="E7931"/>
      <c r="F7931"/>
      <c r="G7931"/>
      <c r="H7931"/>
      <c r="I7931"/>
      <c r="J7931" s="184"/>
      <c r="K7931"/>
      <c r="L7931" s="184"/>
      <c r="M7931" s="184"/>
      <c r="N7931" s="183"/>
    </row>
    <row r="7932" spans="1:14" x14ac:dyDescent="0.25">
      <c r="A7932"/>
      <c r="B7932"/>
      <c r="C7932"/>
      <c r="D7932"/>
      <c r="E7932"/>
      <c r="F7932"/>
      <c r="G7932"/>
      <c r="H7932"/>
      <c r="I7932"/>
      <c r="J7932" s="184"/>
      <c r="K7932"/>
      <c r="L7932" s="184"/>
      <c r="M7932" s="184"/>
      <c r="N7932" s="183"/>
    </row>
    <row r="7933" spans="1:14" x14ac:dyDescent="0.25">
      <c r="A7933"/>
      <c r="B7933"/>
      <c r="C7933"/>
      <c r="D7933"/>
      <c r="E7933"/>
      <c r="F7933"/>
      <c r="G7933"/>
      <c r="H7933"/>
      <c r="I7933"/>
      <c r="J7933" s="184"/>
      <c r="K7933"/>
      <c r="L7933" s="184"/>
      <c r="M7933" s="184"/>
      <c r="N7933" s="183"/>
    </row>
    <row r="7934" spans="1:14" x14ac:dyDescent="0.25">
      <c r="A7934"/>
      <c r="B7934"/>
      <c r="C7934"/>
      <c r="D7934"/>
      <c r="E7934"/>
      <c r="F7934"/>
      <c r="G7934"/>
      <c r="H7934"/>
      <c r="I7934"/>
      <c r="J7934" s="184"/>
      <c r="K7934"/>
      <c r="L7934" s="184"/>
      <c r="M7934" s="184"/>
      <c r="N7934" s="183"/>
    </row>
    <row r="7935" spans="1:14" x14ac:dyDescent="0.25">
      <c r="A7935"/>
      <c r="B7935"/>
      <c r="C7935"/>
      <c r="D7935"/>
      <c r="E7935"/>
      <c r="F7935"/>
      <c r="G7935"/>
      <c r="H7935"/>
      <c r="I7935"/>
      <c r="J7935" s="184"/>
      <c r="K7935"/>
      <c r="L7935" s="184"/>
      <c r="M7935" s="184"/>
      <c r="N7935" s="183"/>
    </row>
    <row r="7936" spans="1:14" x14ac:dyDescent="0.25">
      <c r="A7936"/>
      <c r="B7936"/>
      <c r="C7936"/>
      <c r="D7936"/>
      <c r="E7936"/>
      <c r="F7936"/>
      <c r="G7936"/>
      <c r="H7936"/>
      <c r="I7936"/>
      <c r="J7936" s="184"/>
      <c r="K7936"/>
      <c r="L7936" s="184"/>
      <c r="M7936" s="184"/>
      <c r="N7936" s="183"/>
    </row>
    <row r="7937" spans="1:14" x14ac:dyDescent="0.25">
      <c r="A7937"/>
      <c r="B7937"/>
      <c r="C7937"/>
      <c r="D7937"/>
      <c r="E7937"/>
      <c r="F7937"/>
      <c r="G7937"/>
      <c r="H7937"/>
      <c r="I7937"/>
      <c r="J7937" s="184"/>
      <c r="K7937"/>
      <c r="L7937" s="184"/>
      <c r="M7937" s="184"/>
      <c r="N7937" s="183"/>
    </row>
    <row r="7938" spans="1:14" x14ac:dyDescent="0.25">
      <c r="A7938"/>
      <c r="B7938"/>
      <c r="C7938"/>
      <c r="D7938"/>
      <c r="E7938"/>
      <c r="F7938"/>
      <c r="G7938"/>
      <c r="H7938"/>
      <c r="I7938"/>
      <c r="J7938" s="184"/>
      <c r="K7938"/>
      <c r="L7938" s="184"/>
      <c r="M7938" s="184"/>
      <c r="N7938" s="183"/>
    </row>
    <row r="7939" spans="1:14" x14ac:dyDescent="0.25">
      <c r="A7939"/>
      <c r="B7939"/>
      <c r="C7939"/>
      <c r="D7939"/>
      <c r="E7939"/>
      <c r="F7939"/>
      <c r="G7939"/>
      <c r="H7939"/>
      <c r="I7939"/>
      <c r="J7939" s="184"/>
      <c r="K7939"/>
      <c r="L7939" s="184"/>
      <c r="M7939" s="184"/>
      <c r="N7939" s="183"/>
    </row>
    <row r="7940" spans="1:14" x14ac:dyDescent="0.25">
      <c r="A7940"/>
      <c r="B7940"/>
      <c r="C7940"/>
      <c r="D7940"/>
      <c r="E7940"/>
      <c r="F7940"/>
      <c r="G7940"/>
      <c r="H7940"/>
      <c r="I7940"/>
      <c r="J7940" s="184"/>
      <c r="K7940"/>
      <c r="L7940" s="184"/>
      <c r="M7940" s="184"/>
      <c r="N7940" s="183"/>
    </row>
    <row r="7941" spans="1:14" x14ac:dyDescent="0.25">
      <c r="A7941"/>
      <c r="B7941"/>
      <c r="C7941"/>
      <c r="D7941"/>
      <c r="E7941"/>
      <c r="F7941"/>
      <c r="G7941"/>
      <c r="H7941"/>
      <c r="I7941"/>
      <c r="J7941" s="184"/>
      <c r="K7941"/>
      <c r="L7941" s="184"/>
      <c r="M7941" s="184"/>
      <c r="N7941" s="183"/>
    </row>
    <row r="7942" spans="1:14" x14ac:dyDescent="0.25">
      <c r="A7942"/>
      <c r="B7942"/>
      <c r="C7942"/>
      <c r="D7942"/>
      <c r="E7942"/>
      <c r="F7942"/>
      <c r="G7942"/>
      <c r="H7942"/>
      <c r="I7942"/>
      <c r="J7942" s="184"/>
      <c r="K7942"/>
      <c r="L7942" s="184"/>
      <c r="M7942" s="184"/>
      <c r="N7942" s="183"/>
    </row>
    <row r="7943" spans="1:14" x14ac:dyDescent="0.25">
      <c r="A7943"/>
      <c r="B7943"/>
      <c r="C7943"/>
      <c r="D7943"/>
      <c r="E7943"/>
      <c r="F7943"/>
      <c r="G7943"/>
      <c r="H7943"/>
      <c r="I7943"/>
      <c r="J7943" s="184"/>
      <c r="K7943"/>
      <c r="L7943" s="184"/>
      <c r="M7943" s="184"/>
      <c r="N7943" s="183"/>
    </row>
    <row r="7944" spans="1:14" x14ac:dyDescent="0.25">
      <c r="A7944"/>
      <c r="B7944"/>
      <c r="C7944"/>
      <c r="D7944"/>
      <c r="E7944"/>
      <c r="F7944"/>
      <c r="G7944"/>
      <c r="H7944"/>
      <c r="I7944"/>
      <c r="J7944" s="184"/>
      <c r="K7944"/>
      <c r="L7944" s="184"/>
      <c r="M7944" s="184"/>
      <c r="N7944" s="183"/>
    </row>
    <row r="7945" spans="1:14" x14ac:dyDescent="0.25">
      <c r="A7945"/>
      <c r="B7945"/>
      <c r="C7945"/>
      <c r="D7945"/>
      <c r="E7945"/>
      <c r="F7945"/>
      <c r="G7945"/>
      <c r="H7945"/>
      <c r="I7945"/>
      <c r="J7945" s="184"/>
      <c r="K7945"/>
      <c r="L7945" s="184"/>
      <c r="M7945" s="184"/>
      <c r="N7945" s="183"/>
    </row>
    <row r="7946" spans="1:14" x14ac:dyDescent="0.25">
      <c r="A7946"/>
      <c r="B7946"/>
      <c r="C7946"/>
      <c r="D7946"/>
      <c r="E7946"/>
      <c r="F7946"/>
      <c r="G7946"/>
      <c r="H7946"/>
      <c r="I7946"/>
      <c r="J7946" s="184"/>
      <c r="K7946"/>
      <c r="L7946" s="184"/>
      <c r="M7946" s="184"/>
      <c r="N7946" s="183"/>
    </row>
    <row r="7947" spans="1:14" x14ac:dyDescent="0.25">
      <c r="A7947"/>
      <c r="B7947"/>
      <c r="C7947"/>
      <c r="D7947"/>
      <c r="E7947"/>
      <c r="F7947"/>
      <c r="G7947"/>
      <c r="H7947"/>
      <c r="I7947"/>
      <c r="J7947" s="184"/>
      <c r="K7947"/>
      <c r="L7947" s="184"/>
      <c r="M7947" s="184"/>
      <c r="N7947" s="183"/>
    </row>
    <row r="7948" spans="1:14" x14ac:dyDescent="0.25">
      <c r="A7948"/>
      <c r="B7948"/>
      <c r="C7948"/>
      <c r="D7948"/>
      <c r="E7948"/>
      <c r="F7948"/>
      <c r="G7948"/>
      <c r="H7948"/>
      <c r="I7948"/>
      <c r="J7948" s="184"/>
      <c r="K7948"/>
      <c r="L7948" s="184"/>
      <c r="M7948" s="184"/>
      <c r="N7948" s="183"/>
    </row>
    <row r="7949" spans="1:14" x14ac:dyDescent="0.25">
      <c r="A7949"/>
      <c r="B7949"/>
      <c r="C7949"/>
      <c r="D7949"/>
      <c r="E7949"/>
      <c r="F7949"/>
      <c r="G7949"/>
      <c r="H7949"/>
      <c r="I7949"/>
      <c r="J7949" s="184"/>
      <c r="K7949"/>
      <c r="L7949" s="184"/>
      <c r="M7949" s="184"/>
      <c r="N7949" s="183"/>
    </row>
    <row r="7950" spans="1:14" x14ac:dyDescent="0.25">
      <c r="A7950"/>
      <c r="B7950"/>
      <c r="C7950"/>
      <c r="D7950"/>
      <c r="E7950"/>
      <c r="F7950"/>
      <c r="G7950"/>
      <c r="H7950"/>
      <c r="I7950"/>
      <c r="J7950" s="184"/>
      <c r="K7950"/>
      <c r="L7950" s="184"/>
      <c r="M7950" s="184"/>
      <c r="N7950" s="183"/>
    </row>
    <row r="7951" spans="1:14" x14ac:dyDescent="0.25">
      <c r="A7951"/>
      <c r="B7951"/>
      <c r="C7951"/>
      <c r="D7951"/>
      <c r="E7951"/>
      <c r="F7951"/>
      <c r="G7951"/>
      <c r="H7951"/>
      <c r="I7951"/>
      <c r="J7951" s="184"/>
      <c r="K7951"/>
      <c r="L7951" s="184"/>
      <c r="M7951" s="184"/>
      <c r="N7951" s="183"/>
    </row>
    <row r="7952" spans="1:14" x14ac:dyDescent="0.25">
      <c r="A7952"/>
      <c r="B7952"/>
      <c r="C7952"/>
      <c r="D7952"/>
      <c r="E7952"/>
      <c r="F7952"/>
      <c r="G7952"/>
      <c r="H7952"/>
      <c r="I7952"/>
      <c r="J7952" s="184"/>
      <c r="K7952"/>
      <c r="L7952" s="184"/>
      <c r="M7952" s="184"/>
      <c r="N7952" s="183"/>
    </row>
    <row r="7953" spans="1:14" x14ac:dyDescent="0.25">
      <c r="A7953"/>
      <c r="B7953"/>
      <c r="C7953"/>
      <c r="D7953"/>
      <c r="E7953"/>
      <c r="F7953"/>
      <c r="G7953"/>
      <c r="H7953"/>
      <c r="I7953"/>
      <c r="J7953" s="184"/>
      <c r="K7953"/>
      <c r="L7953" s="184"/>
      <c r="M7953" s="184"/>
      <c r="N7953" s="183"/>
    </row>
    <row r="7954" spans="1:14" x14ac:dyDescent="0.25">
      <c r="A7954"/>
      <c r="B7954"/>
      <c r="C7954"/>
      <c r="D7954"/>
      <c r="E7954"/>
      <c r="F7954"/>
      <c r="G7954"/>
      <c r="H7954"/>
      <c r="I7954"/>
      <c r="J7954" s="184"/>
      <c r="K7954"/>
      <c r="L7954" s="184"/>
      <c r="M7954" s="184"/>
      <c r="N7954" s="183"/>
    </row>
    <row r="7955" spans="1:14" x14ac:dyDescent="0.25">
      <c r="A7955"/>
      <c r="B7955"/>
      <c r="C7955"/>
      <c r="D7955"/>
      <c r="E7955"/>
      <c r="F7955"/>
      <c r="G7955"/>
      <c r="H7955"/>
      <c r="I7955"/>
      <c r="J7955" s="184"/>
      <c r="K7955"/>
      <c r="L7955" s="184"/>
      <c r="M7955" s="184"/>
      <c r="N7955" s="183"/>
    </row>
    <row r="7956" spans="1:14" x14ac:dyDescent="0.25">
      <c r="A7956"/>
      <c r="B7956"/>
      <c r="C7956"/>
      <c r="D7956"/>
      <c r="E7956"/>
      <c r="F7956"/>
      <c r="G7956"/>
      <c r="H7956"/>
      <c r="I7956"/>
      <c r="J7956" s="184"/>
      <c r="K7956"/>
      <c r="L7956" s="184"/>
      <c r="M7956" s="184"/>
      <c r="N7956" s="183"/>
    </row>
    <row r="7957" spans="1:14" x14ac:dyDescent="0.25">
      <c r="A7957"/>
      <c r="B7957"/>
      <c r="C7957"/>
      <c r="D7957"/>
      <c r="E7957"/>
      <c r="F7957"/>
      <c r="G7957"/>
      <c r="H7957"/>
      <c r="I7957"/>
      <c r="J7957" s="184"/>
      <c r="K7957"/>
      <c r="L7957" s="184"/>
      <c r="M7957" s="184"/>
      <c r="N7957" s="183"/>
    </row>
    <row r="7958" spans="1:14" x14ac:dyDescent="0.25">
      <c r="A7958"/>
      <c r="B7958"/>
      <c r="C7958"/>
      <c r="D7958"/>
      <c r="E7958"/>
      <c r="F7958"/>
      <c r="G7958"/>
      <c r="H7958"/>
      <c r="I7958"/>
      <c r="J7958" s="184"/>
      <c r="K7958"/>
      <c r="L7958" s="184"/>
      <c r="M7958" s="184"/>
      <c r="N7958" s="183"/>
    </row>
    <row r="7959" spans="1:14" x14ac:dyDescent="0.25">
      <c r="A7959"/>
      <c r="B7959"/>
      <c r="C7959"/>
      <c r="D7959"/>
      <c r="E7959"/>
      <c r="F7959"/>
      <c r="G7959"/>
      <c r="H7959"/>
      <c r="I7959"/>
      <c r="J7959" s="184"/>
      <c r="K7959"/>
      <c r="L7959" s="184"/>
      <c r="M7959" s="184"/>
      <c r="N7959" s="183"/>
    </row>
    <row r="7960" spans="1:14" x14ac:dyDescent="0.25">
      <c r="A7960"/>
      <c r="B7960"/>
      <c r="C7960"/>
      <c r="D7960"/>
      <c r="E7960"/>
      <c r="F7960"/>
      <c r="G7960"/>
      <c r="H7960"/>
      <c r="I7960"/>
      <c r="J7960" s="184"/>
      <c r="K7960"/>
      <c r="L7960" s="184"/>
      <c r="M7960" s="184"/>
      <c r="N7960" s="183"/>
    </row>
    <row r="7961" spans="1:14" x14ac:dyDescent="0.25">
      <c r="A7961"/>
      <c r="B7961"/>
      <c r="C7961"/>
      <c r="D7961"/>
      <c r="E7961"/>
      <c r="F7961"/>
      <c r="G7961"/>
      <c r="H7961"/>
      <c r="I7961"/>
      <c r="J7961" s="184"/>
      <c r="K7961"/>
      <c r="L7961" s="184"/>
      <c r="M7961" s="184"/>
      <c r="N7961" s="183"/>
    </row>
    <row r="7962" spans="1:14" x14ac:dyDescent="0.25">
      <c r="A7962"/>
      <c r="B7962"/>
      <c r="C7962"/>
      <c r="D7962"/>
      <c r="E7962"/>
      <c r="F7962"/>
      <c r="G7962"/>
      <c r="H7962"/>
      <c r="I7962"/>
      <c r="J7962" s="184"/>
      <c r="K7962"/>
      <c r="L7962" s="184"/>
      <c r="M7962" s="184"/>
      <c r="N7962" s="183"/>
    </row>
    <row r="7963" spans="1:14" x14ac:dyDescent="0.25">
      <c r="A7963"/>
      <c r="B7963"/>
      <c r="C7963"/>
      <c r="D7963"/>
      <c r="E7963"/>
      <c r="F7963"/>
      <c r="G7963"/>
      <c r="H7963"/>
      <c r="I7963"/>
      <c r="J7963" s="184"/>
      <c r="K7963"/>
      <c r="L7963" s="184"/>
      <c r="M7963" s="184"/>
      <c r="N7963" s="183"/>
    </row>
    <row r="7964" spans="1:14" x14ac:dyDescent="0.25">
      <c r="A7964"/>
      <c r="B7964"/>
      <c r="C7964"/>
      <c r="D7964"/>
      <c r="E7964"/>
      <c r="F7964"/>
      <c r="G7964"/>
      <c r="H7964"/>
      <c r="I7964"/>
      <c r="J7964" s="184"/>
      <c r="K7964"/>
      <c r="L7964" s="184"/>
      <c r="M7964" s="184"/>
      <c r="N7964" s="183"/>
    </row>
    <row r="7965" spans="1:14" x14ac:dyDescent="0.25">
      <c r="A7965"/>
      <c r="B7965"/>
      <c r="C7965"/>
      <c r="D7965"/>
      <c r="E7965"/>
      <c r="F7965"/>
      <c r="G7965"/>
      <c r="H7965"/>
      <c r="I7965"/>
      <c r="J7965" s="184"/>
      <c r="K7965"/>
      <c r="L7965" s="184"/>
      <c r="M7965" s="184"/>
      <c r="N7965" s="183"/>
    </row>
    <row r="7966" spans="1:14" x14ac:dyDescent="0.25">
      <c r="A7966"/>
      <c r="B7966"/>
      <c r="C7966"/>
      <c r="D7966"/>
      <c r="E7966"/>
      <c r="F7966"/>
      <c r="G7966"/>
      <c r="H7966"/>
      <c r="I7966"/>
      <c r="J7966" s="184"/>
      <c r="K7966"/>
      <c r="L7966" s="184"/>
      <c r="M7966" s="184"/>
      <c r="N7966" s="183"/>
    </row>
    <row r="7967" spans="1:14" x14ac:dyDescent="0.25">
      <c r="A7967"/>
      <c r="B7967"/>
      <c r="C7967"/>
      <c r="D7967"/>
      <c r="E7967"/>
      <c r="F7967"/>
      <c r="G7967"/>
      <c r="H7967"/>
      <c r="I7967"/>
      <c r="J7967" s="184"/>
      <c r="K7967"/>
      <c r="L7967" s="184"/>
      <c r="M7967" s="184"/>
      <c r="N7967" s="183"/>
    </row>
    <row r="7968" spans="1:14" x14ac:dyDescent="0.25">
      <c r="A7968"/>
      <c r="B7968"/>
      <c r="C7968"/>
      <c r="D7968"/>
      <c r="E7968"/>
      <c r="F7968"/>
      <c r="G7968"/>
      <c r="H7968"/>
      <c r="I7968"/>
      <c r="J7968" s="184"/>
      <c r="K7968"/>
      <c r="L7968" s="184"/>
      <c r="M7968" s="184"/>
      <c r="N7968" s="183"/>
    </row>
    <row r="7969" spans="1:14" x14ac:dyDescent="0.25">
      <c r="A7969"/>
      <c r="B7969"/>
      <c r="C7969"/>
      <c r="D7969"/>
      <c r="E7969"/>
      <c r="F7969"/>
      <c r="G7969"/>
      <c r="H7969"/>
      <c r="I7969"/>
      <c r="J7969" s="184"/>
      <c r="K7969"/>
      <c r="L7969" s="184"/>
      <c r="M7969" s="184"/>
      <c r="N7969" s="183"/>
    </row>
    <row r="7970" spans="1:14" x14ac:dyDescent="0.25">
      <c r="A7970"/>
      <c r="B7970"/>
      <c r="C7970"/>
      <c r="D7970"/>
      <c r="E7970"/>
      <c r="F7970"/>
      <c r="G7970"/>
      <c r="H7970"/>
      <c r="I7970"/>
      <c r="J7970" s="184"/>
      <c r="K7970"/>
      <c r="L7970" s="184"/>
      <c r="M7970" s="184"/>
      <c r="N7970" s="183"/>
    </row>
    <row r="7971" spans="1:14" x14ac:dyDescent="0.25">
      <c r="A7971"/>
      <c r="B7971"/>
      <c r="C7971"/>
      <c r="D7971"/>
      <c r="E7971"/>
      <c r="F7971"/>
      <c r="G7971"/>
      <c r="H7971"/>
      <c r="I7971"/>
      <c r="J7971" s="184"/>
      <c r="K7971"/>
      <c r="L7971" s="184"/>
      <c r="M7971" s="184"/>
      <c r="N7971" s="183"/>
    </row>
    <row r="7972" spans="1:14" x14ac:dyDescent="0.25">
      <c r="A7972"/>
      <c r="B7972"/>
      <c r="C7972"/>
      <c r="D7972"/>
      <c r="E7972"/>
      <c r="F7972"/>
      <c r="G7972"/>
      <c r="H7972"/>
      <c r="I7972"/>
      <c r="J7972" s="184"/>
      <c r="K7972"/>
      <c r="L7972" s="184"/>
      <c r="M7972" s="184"/>
      <c r="N7972" s="183"/>
    </row>
    <row r="7973" spans="1:14" x14ac:dyDescent="0.25">
      <c r="A7973"/>
      <c r="B7973"/>
      <c r="C7973"/>
      <c r="D7973"/>
      <c r="E7973"/>
      <c r="F7973"/>
      <c r="G7973"/>
      <c r="H7973"/>
      <c r="I7973"/>
      <c r="J7973" s="184"/>
      <c r="K7973"/>
      <c r="L7973" s="184"/>
      <c r="M7973" s="184"/>
      <c r="N7973" s="183"/>
    </row>
    <row r="7974" spans="1:14" x14ac:dyDescent="0.25">
      <c r="A7974"/>
      <c r="B7974"/>
      <c r="C7974"/>
      <c r="D7974"/>
      <c r="E7974"/>
      <c r="F7974"/>
      <c r="G7974"/>
      <c r="H7974"/>
      <c r="I7974"/>
      <c r="J7974" s="184"/>
      <c r="K7974"/>
      <c r="L7974" s="184"/>
      <c r="M7974" s="184"/>
      <c r="N7974" s="183"/>
    </row>
    <row r="7975" spans="1:14" x14ac:dyDescent="0.25">
      <c r="A7975"/>
      <c r="B7975"/>
      <c r="C7975"/>
      <c r="D7975"/>
      <c r="E7975"/>
      <c r="F7975"/>
      <c r="G7975"/>
      <c r="H7975"/>
      <c r="I7975"/>
      <c r="J7975" s="184"/>
      <c r="K7975"/>
      <c r="L7975" s="184"/>
      <c r="M7975" s="184"/>
      <c r="N7975" s="183"/>
    </row>
    <row r="7976" spans="1:14" x14ac:dyDescent="0.25">
      <c r="A7976"/>
      <c r="B7976"/>
      <c r="C7976"/>
      <c r="D7976"/>
      <c r="E7976"/>
      <c r="F7976"/>
      <c r="G7976"/>
      <c r="H7976"/>
      <c r="I7976"/>
      <c r="J7976" s="184"/>
      <c r="K7976"/>
      <c r="L7976" s="184"/>
      <c r="M7976" s="184"/>
      <c r="N7976" s="183"/>
    </row>
    <row r="7977" spans="1:14" x14ac:dyDescent="0.25">
      <c r="A7977"/>
      <c r="B7977"/>
      <c r="C7977"/>
      <c r="D7977"/>
      <c r="E7977"/>
      <c r="F7977"/>
      <c r="G7977"/>
      <c r="H7977"/>
      <c r="I7977"/>
      <c r="J7977" s="184"/>
      <c r="K7977"/>
      <c r="L7977" s="184"/>
      <c r="M7977" s="184"/>
      <c r="N7977" s="183"/>
    </row>
    <row r="7978" spans="1:14" x14ac:dyDescent="0.25">
      <c r="A7978"/>
      <c r="B7978"/>
      <c r="C7978"/>
      <c r="D7978"/>
      <c r="E7978"/>
      <c r="F7978"/>
      <c r="G7978"/>
      <c r="H7978"/>
      <c r="I7978"/>
      <c r="J7978" s="184"/>
      <c r="K7978"/>
      <c r="L7978" s="184"/>
      <c r="M7978" s="184"/>
      <c r="N7978" s="183"/>
    </row>
    <row r="7979" spans="1:14" x14ac:dyDescent="0.25">
      <c r="A7979"/>
      <c r="B7979"/>
      <c r="C7979"/>
      <c r="D7979"/>
      <c r="E7979"/>
      <c r="F7979"/>
      <c r="G7979"/>
      <c r="H7979"/>
      <c r="I7979"/>
      <c r="J7979" s="184"/>
      <c r="K7979"/>
      <c r="L7979" s="184"/>
      <c r="M7979" s="184"/>
      <c r="N7979" s="183"/>
    </row>
    <row r="7980" spans="1:14" x14ac:dyDescent="0.25">
      <c r="A7980"/>
      <c r="B7980"/>
      <c r="C7980"/>
      <c r="D7980"/>
      <c r="E7980"/>
      <c r="F7980"/>
      <c r="G7980"/>
      <c r="H7980"/>
      <c r="I7980"/>
      <c r="J7980" s="184"/>
      <c r="K7980"/>
      <c r="L7980" s="184"/>
      <c r="M7980" s="184"/>
      <c r="N7980" s="183"/>
    </row>
    <row r="7981" spans="1:14" x14ac:dyDescent="0.25">
      <c r="A7981"/>
      <c r="B7981"/>
      <c r="C7981"/>
      <c r="D7981"/>
      <c r="E7981"/>
      <c r="F7981"/>
      <c r="G7981"/>
      <c r="H7981"/>
      <c r="I7981"/>
      <c r="J7981" s="184"/>
      <c r="K7981"/>
      <c r="L7981" s="184"/>
      <c r="M7981" s="184"/>
      <c r="N7981" s="183"/>
    </row>
    <row r="7982" spans="1:14" x14ac:dyDescent="0.25">
      <c r="A7982"/>
      <c r="B7982"/>
      <c r="C7982"/>
      <c r="D7982"/>
      <c r="E7982"/>
      <c r="F7982"/>
      <c r="G7982"/>
      <c r="H7982"/>
      <c r="I7982"/>
      <c r="J7982" s="184"/>
      <c r="K7982"/>
      <c r="L7982" s="184"/>
      <c r="M7982" s="184"/>
      <c r="N7982" s="183"/>
    </row>
    <row r="7983" spans="1:14" x14ac:dyDescent="0.25">
      <c r="A7983"/>
      <c r="B7983"/>
      <c r="C7983"/>
      <c r="D7983"/>
      <c r="E7983"/>
      <c r="F7983"/>
      <c r="G7983"/>
      <c r="H7983"/>
      <c r="I7983"/>
      <c r="J7983" s="184"/>
      <c r="K7983"/>
      <c r="L7983" s="184"/>
      <c r="M7983" s="184"/>
      <c r="N7983" s="183"/>
    </row>
    <row r="7984" spans="1:14" x14ac:dyDescent="0.25">
      <c r="A7984"/>
      <c r="B7984"/>
      <c r="C7984"/>
      <c r="D7984"/>
      <c r="E7984"/>
      <c r="F7984"/>
      <c r="G7984"/>
      <c r="H7984"/>
      <c r="I7984"/>
      <c r="J7984" s="184"/>
      <c r="K7984"/>
      <c r="L7984" s="184"/>
      <c r="M7984" s="184"/>
      <c r="N7984" s="183"/>
    </row>
    <row r="7985" spans="1:14" x14ac:dyDescent="0.25">
      <c r="A7985"/>
      <c r="B7985"/>
      <c r="C7985"/>
      <c r="D7985"/>
      <c r="E7985"/>
      <c r="F7985"/>
      <c r="G7985"/>
      <c r="H7985"/>
      <c r="I7985"/>
      <c r="J7985" s="184"/>
      <c r="K7985"/>
      <c r="L7985" s="184"/>
      <c r="M7985" s="184"/>
      <c r="N7985" s="183"/>
    </row>
    <row r="7986" spans="1:14" x14ac:dyDescent="0.25">
      <c r="A7986"/>
      <c r="B7986"/>
      <c r="C7986"/>
      <c r="D7986"/>
      <c r="E7986"/>
      <c r="F7986"/>
      <c r="G7986"/>
      <c r="H7986"/>
      <c r="I7986"/>
      <c r="J7986" s="184"/>
      <c r="K7986"/>
      <c r="L7986" s="184"/>
      <c r="M7986" s="184"/>
      <c r="N7986" s="183"/>
    </row>
    <row r="7987" spans="1:14" x14ac:dyDescent="0.25">
      <c r="A7987"/>
      <c r="B7987"/>
      <c r="C7987"/>
      <c r="D7987"/>
      <c r="E7987"/>
      <c r="F7987"/>
      <c r="G7987"/>
      <c r="H7987"/>
      <c r="I7987"/>
      <c r="J7987" s="184"/>
      <c r="K7987"/>
      <c r="L7987" s="184"/>
      <c r="M7987" s="184"/>
      <c r="N7987" s="183"/>
    </row>
    <row r="7988" spans="1:14" x14ac:dyDescent="0.25">
      <c r="A7988"/>
      <c r="B7988"/>
      <c r="C7988"/>
      <c r="D7988"/>
      <c r="E7988"/>
      <c r="F7988"/>
      <c r="G7988"/>
      <c r="H7988"/>
      <c r="I7988"/>
      <c r="J7988" s="184"/>
      <c r="K7988"/>
      <c r="L7988" s="184"/>
      <c r="M7988" s="184"/>
      <c r="N7988" s="183"/>
    </row>
    <row r="7989" spans="1:14" x14ac:dyDescent="0.25">
      <c r="A7989"/>
      <c r="B7989"/>
      <c r="C7989"/>
      <c r="D7989"/>
      <c r="E7989"/>
      <c r="F7989"/>
      <c r="G7989"/>
      <c r="H7989"/>
      <c r="I7989"/>
      <c r="J7989" s="184"/>
      <c r="K7989"/>
      <c r="L7989" s="184"/>
      <c r="M7989" s="184"/>
      <c r="N7989" s="183"/>
    </row>
    <row r="7990" spans="1:14" x14ac:dyDescent="0.25">
      <c r="A7990"/>
      <c r="B7990"/>
      <c r="C7990"/>
      <c r="D7990"/>
      <c r="E7990"/>
      <c r="F7990"/>
      <c r="G7990"/>
      <c r="H7990"/>
      <c r="I7990"/>
      <c r="J7990" s="184"/>
      <c r="K7990"/>
      <c r="L7990" s="184"/>
      <c r="M7990" s="184"/>
      <c r="N7990" s="183"/>
    </row>
    <row r="7991" spans="1:14" x14ac:dyDescent="0.25">
      <c r="A7991"/>
      <c r="B7991"/>
      <c r="C7991"/>
      <c r="D7991"/>
      <c r="E7991"/>
      <c r="F7991"/>
      <c r="G7991"/>
      <c r="H7991"/>
      <c r="I7991"/>
      <c r="J7991" s="184"/>
      <c r="K7991"/>
      <c r="L7991" s="184"/>
      <c r="M7991" s="184"/>
      <c r="N7991" s="183"/>
    </row>
    <row r="7992" spans="1:14" x14ac:dyDescent="0.25">
      <c r="A7992"/>
      <c r="B7992"/>
      <c r="C7992"/>
      <c r="D7992"/>
      <c r="E7992"/>
      <c r="F7992"/>
      <c r="G7992"/>
      <c r="H7992"/>
      <c r="I7992"/>
      <c r="J7992" s="184"/>
      <c r="K7992"/>
      <c r="L7992" s="184"/>
      <c r="M7992" s="184"/>
      <c r="N7992" s="183"/>
    </row>
    <row r="7993" spans="1:14" x14ac:dyDescent="0.25">
      <c r="A7993"/>
      <c r="B7993"/>
      <c r="C7993"/>
      <c r="D7993"/>
      <c r="E7993"/>
      <c r="F7993"/>
      <c r="G7993"/>
      <c r="H7993"/>
      <c r="I7993"/>
      <c r="J7993" s="184"/>
      <c r="K7993"/>
      <c r="L7993" s="184"/>
      <c r="M7993" s="184"/>
      <c r="N7993" s="183"/>
    </row>
    <row r="7994" spans="1:14" x14ac:dyDescent="0.25">
      <c r="A7994"/>
      <c r="B7994"/>
      <c r="C7994"/>
      <c r="D7994"/>
      <c r="E7994"/>
      <c r="F7994"/>
      <c r="G7994"/>
      <c r="H7994"/>
      <c r="I7994"/>
      <c r="J7994" s="184"/>
      <c r="K7994"/>
      <c r="L7994" s="184"/>
      <c r="M7994" s="184"/>
      <c r="N7994" s="183"/>
    </row>
    <row r="7995" spans="1:14" x14ac:dyDescent="0.25">
      <c r="A7995"/>
      <c r="B7995"/>
      <c r="C7995"/>
      <c r="D7995"/>
      <c r="E7995"/>
      <c r="F7995"/>
      <c r="G7995"/>
      <c r="H7995"/>
      <c r="I7995"/>
      <c r="J7995" s="184"/>
      <c r="K7995"/>
      <c r="L7995" s="184"/>
      <c r="M7995" s="184"/>
      <c r="N7995" s="183"/>
    </row>
    <row r="7996" spans="1:14" x14ac:dyDescent="0.25">
      <c r="A7996"/>
      <c r="B7996"/>
      <c r="C7996"/>
      <c r="D7996"/>
      <c r="E7996"/>
      <c r="F7996"/>
      <c r="G7996"/>
      <c r="H7996"/>
      <c r="I7996"/>
      <c r="J7996" s="184"/>
      <c r="K7996"/>
      <c r="L7996" s="184"/>
      <c r="M7996" s="184"/>
      <c r="N7996" s="183"/>
    </row>
    <row r="7997" spans="1:14" x14ac:dyDescent="0.25">
      <c r="A7997"/>
      <c r="B7997"/>
      <c r="C7997"/>
      <c r="D7997"/>
      <c r="E7997"/>
      <c r="F7997"/>
      <c r="G7997"/>
      <c r="H7997"/>
      <c r="I7997"/>
      <c r="J7997" s="184"/>
      <c r="K7997"/>
      <c r="L7997" s="184"/>
      <c r="M7997" s="184"/>
      <c r="N7997" s="183"/>
    </row>
    <row r="7998" spans="1:14" x14ac:dyDescent="0.25">
      <c r="A7998"/>
      <c r="B7998"/>
      <c r="C7998"/>
      <c r="D7998"/>
      <c r="E7998"/>
      <c r="F7998"/>
      <c r="G7998"/>
      <c r="H7998"/>
      <c r="I7998"/>
      <c r="J7998" s="184"/>
      <c r="K7998"/>
      <c r="L7998" s="184"/>
      <c r="M7998" s="184"/>
      <c r="N7998" s="183"/>
    </row>
    <row r="7999" spans="1:14" x14ac:dyDescent="0.25">
      <c r="A7999"/>
      <c r="B7999"/>
      <c r="C7999"/>
      <c r="D7999"/>
      <c r="E7999"/>
      <c r="F7999"/>
      <c r="G7999"/>
      <c r="H7999"/>
      <c r="I7999"/>
      <c r="J7999" s="184"/>
      <c r="K7999"/>
      <c r="L7999" s="184"/>
      <c r="M7999" s="184"/>
      <c r="N7999" s="183"/>
    </row>
    <row r="8000" spans="1:14" x14ac:dyDescent="0.25">
      <c r="A8000"/>
      <c r="B8000"/>
      <c r="C8000"/>
      <c r="D8000"/>
      <c r="E8000"/>
      <c r="F8000"/>
      <c r="G8000"/>
      <c r="H8000"/>
      <c r="I8000"/>
      <c r="J8000" s="184"/>
      <c r="K8000"/>
      <c r="L8000" s="184"/>
      <c r="M8000" s="184"/>
      <c r="N8000" s="183"/>
    </row>
    <row r="8001" spans="1:14" x14ac:dyDescent="0.25">
      <c r="A8001"/>
      <c r="B8001"/>
      <c r="C8001"/>
      <c r="D8001"/>
      <c r="E8001"/>
      <c r="F8001"/>
      <c r="G8001"/>
      <c r="H8001"/>
      <c r="I8001"/>
      <c r="J8001" s="184"/>
      <c r="K8001"/>
      <c r="L8001" s="184"/>
      <c r="M8001" s="184"/>
      <c r="N8001" s="183"/>
    </row>
    <row r="8002" spans="1:14" x14ac:dyDescent="0.25">
      <c r="A8002"/>
      <c r="B8002"/>
      <c r="C8002"/>
      <c r="D8002"/>
      <c r="E8002"/>
      <c r="F8002"/>
      <c r="G8002"/>
      <c r="H8002"/>
      <c r="I8002"/>
      <c r="J8002" s="184"/>
      <c r="K8002"/>
      <c r="L8002" s="184"/>
      <c r="M8002" s="184"/>
      <c r="N8002" s="183"/>
    </row>
    <row r="8003" spans="1:14" x14ac:dyDescent="0.25">
      <c r="A8003"/>
      <c r="B8003"/>
      <c r="C8003"/>
      <c r="D8003"/>
      <c r="E8003"/>
      <c r="F8003"/>
      <c r="G8003"/>
      <c r="H8003"/>
      <c r="I8003"/>
      <c r="J8003" s="184"/>
      <c r="K8003"/>
      <c r="L8003" s="184"/>
      <c r="M8003" s="184"/>
      <c r="N8003" s="183"/>
    </row>
    <row r="8004" spans="1:14" x14ac:dyDescent="0.25">
      <c r="A8004"/>
      <c r="B8004"/>
      <c r="C8004"/>
      <c r="D8004"/>
      <c r="E8004"/>
      <c r="F8004"/>
      <c r="G8004"/>
      <c r="H8004"/>
      <c r="I8004"/>
      <c r="J8004" s="184"/>
      <c r="K8004"/>
      <c r="L8004" s="184"/>
      <c r="M8004" s="184"/>
      <c r="N8004" s="183"/>
    </row>
    <row r="8005" spans="1:14" x14ac:dyDescent="0.25">
      <c r="A8005"/>
      <c r="B8005"/>
      <c r="C8005"/>
      <c r="D8005"/>
      <c r="E8005"/>
      <c r="F8005"/>
      <c r="G8005"/>
      <c r="H8005"/>
      <c r="I8005"/>
      <c r="J8005" s="184"/>
      <c r="K8005"/>
      <c r="L8005" s="184"/>
      <c r="M8005" s="184"/>
      <c r="N8005" s="183"/>
    </row>
    <row r="8006" spans="1:14" x14ac:dyDescent="0.25">
      <c r="A8006"/>
      <c r="B8006"/>
      <c r="C8006"/>
      <c r="D8006"/>
      <c r="E8006"/>
      <c r="F8006"/>
      <c r="G8006"/>
      <c r="H8006"/>
      <c r="I8006"/>
      <c r="J8006" s="184"/>
      <c r="K8006"/>
      <c r="L8006" s="184"/>
      <c r="M8006" s="184"/>
      <c r="N8006" s="183"/>
    </row>
    <row r="8007" spans="1:14" x14ac:dyDescent="0.25">
      <c r="A8007"/>
      <c r="B8007"/>
      <c r="C8007"/>
      <c r="D8007"/>
      <c r="E8007"/>
      <c r="F8007"/>
      <c r="G8007"/>
      <c r="H8007"/>
      <c r="I8007"/>
      <c r="J8007" s="184"/>
      <c r="K8007"/>
      <c r="L8007" s="184"/>
      <c r="M8007" s="184"/>
      <c r="N8007" s="183"/>
    </row>
    <row r="8008" spans="1:14" x14ac:dyDescent="0.25">
      <c r="A8008"/>
      <c r="B8008"/>
      <c r="C8008"/>
      <c r="D8008"/>
      <c r="E8008"/>
      <c r="F8008"/>
      <c r="G8008"/>
      <c r="H8008"/>
      <c r="I8008"/>
      <c r="J8008" s="184"/>
      <c r="K8008"/>
      <c r="L8008" s="184"/>
      <c r="M8008" s="184"/>
      <c r="N8008" s="183"/>
    </row>
    <row r="8009" spans="1:14" x14ac:dyDescent="0.25">
      <c r="A8009"/>
      <c r="B8009"/>
      <c r="C8009"/>
      <c r="D8009"/>
      <c r="E8009"/>
      <c r="F8009"/>
      <c r="G8009"/>
      <c r="H8009"/>
      <c r="I8009"/>
      <c r="J8009" s="184"/>
      <c r="K8009"/>
      <c r="L8009" s="184"/>
      <c r="M8009" s="184"/>
      <c r="N8009" s="183"/>
    </row>
    <row r="8010" spans="1:14" x14ac:dyDescent="0.25">
      <c r="A8010"/>
      <c r="B8010"/>
      <c r="C8010"/>
      <c r="D8010"/>
      <c r="E8010"/>
      <c r="F8010"/>
      <c r="G8010"/>
      <c r="H8010"/>
      <c r="I8010"/>
      <c r="J8010" s="184"/>
      <c r="K8010"/>
      <c r="L8010" s="184"/>
      <c r="M8010" s="184"/>
      <c r="N8010" s="183"/>
    </row>
    <row r="8011" spans="1:14" x14ac:dyDescent="0.25">
      <c r="A8011"/>
      <c r="B8011"/>
      <c r="C8011"/>
      <c r="D8011"/>
      <c r="E8011"/>
      <c r="F8011"/>
      <c r="G8011"/>
      <c r="H8011"/>
      <c r="I8011"/>
      <c r="J8011" s="184"/>
      <c r="K8011"/>
      <c r="L8011" s="184"/>
      <c r="M8011" s="184"/>
      <c r="N8011" s="183"/>
    </row>
    <row r="8012" spans="1:14" x14ac:dyDescent="0.25">
      <c r="A8012"/>
      <c r="B8012"/>
      <c r="C8012"/>
      <c r="D8012"/>
      <c r="E8012"/>
      <c r="F8012"/>
      <c r="G8012"/>
      <c r="H8012"/>
      <c r="I8012"/>
      <c r="J8012" s="184"/>
      <c r="K8012"/>
      <c r="L8012" s="184"/>
      <c r="M8012" s="184"/>
      <c r="N8012" s="183"/>
    </row>
    <row r="8013" spans="1:14" x14ac:dyDescent="0.25">
      <c r="A8013"/>
      <c r="B8013"/>
      <c r="C8013"/>
      <c r="D8013"/>
      <c r="E8013"/>
      <c r="F8013"/>
      <c r="G8013"/>
      <c r="H8013"/>
      <c r="I8013"/>
      <c r="J8013" s="184"/>
      <c r="K8013"/>
      <c r="L8013" s="184"/>
      <c r="M8013" s="184"/>
      <c r="N8013" s="183"/>
    </row>
    <row r="8014" spans="1:14" x14ac:dyDescent="0.25">
      <c r="A8014"/>
      <c r="B8014"/>
      <c r="C8014"/>
      <c r="D8014"/>
      <c r="E8014"/>
      <c r="F8014"/>
      <c r="G8014"/>
      <c r="H8014"/>
      <c r="I8014"/>
      <c r="J8014" s="184"/>
      <c r="K8014"/>
      <c r="L8014" s="184"/>
      <c r="M8014" s="184"/>
      <c r="N8014" s="183"/>
    </row>
    <row r="8015" spans="1:14" x14ac:dyDescent="0.25">
      <c r="A8015"/>
      <c r="B8015"/>
      <c r="C8015"/>
      <c r="D8015"/>
      <c r="E8015"/>
      <c r="F8015"/>
      <c r="G8015"/>
      <c r="H8015"/>
      <c r="I8015"/>
      <c r="J8015" s="184"/>
      <c r="K8015"/>
      <c r="L8015" s="184"/>
      <c r="M8015" s="184"/>
      <c r="N8015" s="183"/>
    </row>
    <row r="8016" spans="1:14" x14ac:dyDescent="0.25">
      <c r="A8016"/>
      <c r="B8016"/>
      <c r="C8016"/>
      <c r="D8016"/>
      <c r="E8016"/>
      <c r="F8016"/>
      <c r="G8016"/>
      <c r="H8016"/>
      <c r="I8016"/>
      <c r="J8016" s="184"/>
      <c r="K8016"/>
      <c r="L8016" s="184"/>
      <c r="M8016" s="184"/>
      <c r="N8016" s="183"/>
    </row>
    <row r="8017" spans="1:14" x14ac:dyDescent="0.25">
      <c r="A8017"/>
      <c r="B8017"/>
      <c r="C8017"/>
      <c r="D8017"/>
      <c r="E8017"/>
      <c r="F8017"/>
      <c r="G8017"/>
      <c r="H8017"/>
      <c r="I8017"/>
      <c r="J8017" s="184"/>
      <c r="K8017"/>
      <c r="L8017" s="184"/>
      <c r="M8017" s="184"/>
      <c r="N8017" s="183"/>
    </row>
    <row r="8018" spans="1:14" x14ac:dyDescent="0.25">
      <c r="A8018"/>
      <c r="B8018"/>
      <c r="C8018"/>
      <c r="D8018"/>
      <c r="E8018"/>
      <c r="F8018"/>
      <c r="G8018"/>
      <c r="H8018"/>
      <c r="I8018"/>
      <c r="J8018" s="184"/>
      <c r="K8018"/>
      <c r="L8018" s="184"/>
      <c r="M8018" s="184"/>
      <c r="N8018" s="183"/>
    </row>
    <row r="8019" spans="1:14" x14ac:dyDescent="0.25">
      <c r="A8019"/>
      <c r="B8019"/>
      <c r="C8019"/>
      <c r="D8019"/>
      <c r="E8019"/>
      <c r="F8019"/>
      <c r="G8019"/>
      <c r="H8019"/>
      <c r="I8019"/>
      <c r="J8019" s="184"/>
      <c r="K8019"/>
      <c r="L8019" s="184"/>
      <c r="M8019" s="184"/>
      <c r="N8019" s="183"/>
    </row>
    <row r="8020" spans="1:14" x14ac:dyDescent="0.25">
      <c r="A8020"/>
      <c r="B8020"/>
      <c r="C8020"/>
      <c r="D8020"/>
      <c r="E8020"/>
      <c r="F8020"/>
      <c r="G8020"/>
      <c r="H8020"/>
      <c r="I8020"/>
      <c r="J8020" s="184"/>
      <c r="K8020"/>
      <c r="L8020" s="184"/>
      <c r="M8020" s="184"/>
      <c r="N8020" s="183"/>
    </row>
    <row r="8021" spans="1:14" x14ac:dyDescent="0.25">
      <c r="A8021"/>
      <c r="B8021"/>
      <c r="C8021"/>
      <c r="D8021"/>
      <c r="E8021"/>
      <c r="F8021"/>
      <c r="G8021"/>
      <c r="H8021"/>
      <c r="I8021"/>
      <c r="J8021" s="184"/>
      <c r="K8021"/>
      <c r="L8021" s="184"/>
      <c r="M8021" s="184"/>
      <c r="N8021" s="183"/>
    </row>
    <row r="8022" spans="1:14" x14ac:dyDescent="0.25">
      <c r="A8022"/>
      <c r="B8022"/>
      <c r="C8022"/>
      <c r="D8022"/>
      <c r="E8022"/>
      <c r="F8022"/>
      <c r="G8022"/>
      <c r="H8022"/>
      <c r="I8022"/>
      <c r="J8022" s="184"/>
      <c r="K8022"/>
      <c r="L8022" s="184"/>
      <c r="M8022" s="184"/>
      <c r="N8022" s="183"/>
    </row>
    <row r="8023" spans="1:14" x14ac:dyDescent="0.25">
      <c r="A8023"/>
      <c r="B8023"/>
      <c r="C8023"/>
      <c r="D8023"/>
      <c r="E8023"/>
      <c r="F8023"/>
      <c r="G8023"/>
      <c r="H8023"/>
      <c r="I8023"/>
      <c r="J8023" s="184"/>
      <c r="K8023"/>
      <c r="L8023" s="184"/>
      <c r="M8023" s="184"/>
      <c r="N8023" s="183"/>
    </row>
    <row r="8024" spans="1:14" x14ac:dyDescent="0.25">
      <c r="A8024"/>
      <c r="B8024"/>
      <c r="C8024"/>
      <c r="D8024"/>
      <c r="E8024"/>
      <c r="F8024"/>
      <c r="G8024"/>
      <c r="H8024"/>
      <c r="I8024"/>
      <c r="J8024" s="184"/>
      <c r="K8024"/>
      <c r="L8024" s="184"/>
      <c r="M8024" s="184"/>
      <c r="N8024" s="183"/>
    </row>
    <row r="8025" spans="1:14" x14ac:dyDescent="0.25">
      <c r="A8025"/>
      <c r="B8025"/>
      <c r="C8025"/>
      <c r="D8025"/>
      <c r="E8025"/>
      <c r="F8025"/>
      <c r="G8025"/>
      <c r="H8025"/>
      <c r="I8025"/>
      <c r="J8025" s="184"/>
      <c r="K8025"/>
      <c r="L8025" s="184"/>
      <c r="M8025" s="184"/>
      <c r="N8025" s="183"/>
    </row>
    <row r="8026" spans="1:14" x14ac:dyDescent="0.25">
      <c r="A8026"/>
      <c r="B8026"/>
      <c r="C8026"/>
      <c r="D8026"/>
      <c r="E8026"/>
      <c r="F8026"/>
      <c r="G8026"/>
      <c r="H8026"/>
      <c r="I8026"/>
      <c r="J8026" s="184"/>
      <c r="K8026"/>
      <c r="L8026" s="184"/>
      <c r="M8026" s="184"/>
      <c r="N8026" s="183"/>
    </row>
    <row r="8027" spans="1:14" x14ac:dyDescent="0.25">
      <c r="A8027"/>
      <c r="B8027"/>
      <c r="C8027"/>
      <c r="D8027"/>
      <c r="E8027"/>
      <c r="F8027"/>
      <c r="G8027"/>
      <c r="H8027"/>
      <c r="I8027"/>
      <c r="J8027" s="184"/>
      <c r="K8027"/>
      <c r="L8027" s="184"/>
      <c r="M8027" s="184"/>
      <c r="N8027" s="183"/>
    </row>
    <row r="8028" spans="1:14" x14ac:dyDescent="0.25">
      <c r="A8028"/>
      <c r="B8028"/>
      <c r="C8028"/>
      <c r="D8028"/>
      <c r="E8028"/>
      <c r="F8028"/>
      <c r="G8028"/>
      <c r="H8028"/>
      <c r="I8028"/>
      <c r="J8028" s="184"/>
      <c r="K8028"/>
      <c r="L8028" s="184"/>
      <c r="M8028" s="184"/>
      <c r="N8028" s="183"/>
    </row>
    <row r="8029" spans="1:14" x14ac:dyDescent="0.25">
      <c r="A8029"/>
      <c r="B8029"/>
      <c r="C8029"/>
      <c r="D8029"/>
      <c r="E8029"/>
      <c r="F8029"/>
      <c r="G8029"/>
      <c r="H8029"/>
      <c r="I8029"/>
      <c r="J8029" s="184"/>
      <c r="K8029"/>
      <c r="L8029" s="184"/>
      <c r="M8029" s="184"/>
      <c r="N8029" s="183"/>
    </row>
    <row r="8030" spans="1:14" x14ac:dyDescent="0.25">
      <c r="A8030"/>
      <c r="B8030"/>
      <c r="C8030"/>
      <c r="D8030"/>
      <c r="E8030"/>
      <c r="F8030"/>
      <c r="G8030"/>
      <c r="H8030"/>
      <c r="I8030"/>
      <c r="J8030" s="184"/>
      <c r="K8030"/>
      <c r="L8030" s="184"/>
      <c r="M8030" s="184"/>
      <c r="N8030" s="183"/>
    </row>
    <row r="8031" spans="1:14" x14ac:dyDescent="0.25">
      <c r="A8031"/>
      <c r="B8031"/>
      <c r="C8031"/>
      <c r="D8031"/>
      <c r="E8031"/>
      <c r="F8031"/>
      <c r="G8031"/>
      <c r="H8031"/>
      <c r="I8031"/>
      <c r="J8031" s="184"/>
      <c r="K8031"/>
      <c r="L8031" s="184"/>
      <c r="M8031" s="184"/>
      <c r="N8031" s="183"/>
    </row>
    <row r="8032" spans="1:14" x14ac:dyDescent="0.25">
      <c r="A8032"/>
      <c r="B8032"/>
      <c r="C8032"/>
      <c r="D8032"/>
      <c r="E8032"/>
      <c r="F8032"/>
      <c r="G8032"/>
      <c r="H8032"/>
      <c r="I8032"/>
      <c r="J8032" s="184"/>
      <c r="K8032"/>
      <c r="L8032" s="184"/>
      <c r="M8032" s="184"/>
      <c r="N8032" s="183"/>
    </row>
    <row r="8033" spans="1:14" x14ac:dyDescent="0.25">
      <c r="A8033"/>
      <c r="B8033"/>
      <c r="C8033"/>
      <c r="D8033"/>
      <c r="E8033"/>
      <c r="F8033"/>
      <c r="G8033"/>
      <c r="H8033"/>
      <c r="I8033"/>
      <c r="J8033" s="184"/>
      <c r="K8033"/>
      <c r="L8033" s="184"/>
      <c r="M8033" s="184"/>
      <c r="N8033" s="183"/>
    </row>
    <row r="8034" spans="1:14" x14ac:dyDescent="0.25">
      <c r="A8034"/>
      <c r="B8034"/>
      <c r="C8034"/>
      <c r="D8034"/>
      <c r="E8034"/>
      <c r="F8034"/>
      <c r="G8034"/>
      <c r="H8034"/>
      <c r="I8034"/>
      <c r="J8034" s="184"/>
      <c r="K8034"/>
      <c r="L8034" s="184"/>
      <c r="M8034" s="184"/>
      <c r="N8034" s="183"/>
    </row>
    <row r="8035" spans="1:14" x14ac:dyDescent="0.25">
      <c r="A8035"/>
      <c r="B8035"/>
      <c r="C8035"/>
      <c r="D8035"/>
      <c r="E8035"/>
      <c r="F8035"/>
      <c r="G8035"/>
      <c r="H8035"/>
      <c r="I8035"/>
      <c r="J8035" s="184"/>
      <c r="K8035"/>
      <c r="L8035" s="184"/>
      <c r="M8035" s="184"/>
      <c r="N8035" s="183"/>
    </row>
    <row r="8036" spans="1:14" x14ac:dyDescent="0.25">
      <c r="A8036"/>
      <c r="B8036"/>
      <c r="C8036"/>
      <c r="D8036"/>
      <c r="E8036"/>
      <c r="F8036"/>
      <c r="G8036"/>
      <c r="H8036"/>
      <c r="I8036"/>
      <c r="J8036" s="184"/>
      <c r="K8036"/>
      <c r="L8036" s="184"/>
      <c r="M8036" s="184"/>
      <c r="N8036" s="183"/>
    </row>
    <row r="8037" spans="1:14" x14ac:dyDescent="0.25">
      <c r="A8037"/>
      <c r="B8037"/>
      <c r="C8037"/>
      <c r="D8037"/>
      <c r="E8037"/>
      <c r="F8037"/>
      <c r="G8037"/>
      <c r="H8037"/>
      <c r="I8037"/>
      <c r="J8037" s="184"/>
      <c r="K8037"/>
      <c r="L8037" s="184"/>
      <c r="M8037" s="184"/>
      <c r="N8037" s="183"/>
    </row>
    <row r="8038" spans="1:14" x14ac:dyDescent="0.25">
      <c r="A8038"/>
      <c r="B8038"/>
      <c r="C8038"/>
      <c r="D8038"/>
      <c r="E8038"/>
      <c r="F8038"/>
      <c r="G8038"/>
      <c r="H8038"/>
      <c r="I8038"/>
      <c r="J8038" s="184"/>
      <c r="K8038"/>
      <c r="L8038" s="184"/>
      <c r="M8038" s="184"/>
      <c r="N8038" s="183"/>
    </row>
    <row r="8039" spans="1:14" x14ac:dyDescent="0.25">
      <c r="A8039"/>
      <c r="B8039"/>
      <c r="C8039"/>
      <c r="D8039"/>
      <c r="E8039"/>
      <c r="F8039"/>
      <c r="G8039"/>
      <c r="H8039"/>
      <c r="I8039"/>
      <c r="J8039" s="184"/>
      <c r="K8039"/>
      <c r="L8039" s="184"/>
      <c r="M8039" s="184"/>
      <c r="N8039" s="183"/>
    </row>
    <row r="8040" spans="1:14" x14ac:dyDescent="0.25">
      <c r="A8040"/>
      <c r="B8040"/>
      <c r="C8040"/>
      <c r="D8040"/>
      <c r="E8040"/>
      <c r="F8040"/>
      <c r="G8040"/>
      <c r="H8040"/>
      <c r="I8040"/>
      <c r="J8040" s="184"/>
      <c r="K8040"/>
      <c r="L8040" s="184"/>
      <c r="M8040" s="184"/>
      <c r="N8040" s="183"/>
    </row>
    <row r="8041" spans="1:14" x14ac:dyDescent="0.25">
      <c r="A8041"/>
      <c r="B8041"/>
      <c r="C8041"/>
      <c r="D8041"/>
      <c r="E8041"/>
      <c r="F8041"/>
      <c r="G8041"/>
      <c r="H8041"/>
      <c r="I8041"/>
      <c r="J8041" s="184"/>
      <c r="K8041"/>
      <c r="L8041" s="184"/>
      <c r="M8041" s="184"/>
      <c r="N8041" s="183"/>
    </row>
    <row r="8042" spans="1:14" x14ac:dyDescent="0.25">
      <c r="A8042"/>
      <c r="B8042"/>
      <c r="C8042"/>
      <c r="D8042"/>
      <c r="E8042"/>
      <c r="F8042"/>
      <c r="G8042"/>
      <c r="H8042"/>
      <c r="I8042"/>
      <c r="J8042" s="184"/>
      <c r="K8042"/>
      <c r="L8042" s="184"/>
      <c r="M8042" s="184"/>
      <c r="N8042" s="183"/>
    </row>
    <row r="8043" spans="1:14" x14ac:dyDescent="0.25">
      <c r="A8043"/>
      <c r="B8043"/>
      <c r="C8043"/>
      <c r="D8043"/>
      <c r="E8043"/>
      <c r="F8043"/>
      <c r="G8043"/>
      <c r="H8043"/>
      <c r="I8043"/>
      <c r="J8043" s="184"/>
      <c r="K8043"/>
      <c r="L8043" s="184"/>
      <c r="M8043" s="184"/>
      <c r="N8043" s="183"/>
    </row>
    <row r="8044" spans="1:14" x14ac:dyDescent="0.25">
      <c r="A8044"/>
      <c r="B8044"/>
      <c r="C8044"/>
      <c r="D8044"/>
      <c r="E8044"/>
      <c r="F8044"/>
      <c r="G8044"/>
      <c r="H8044"/>
      <c r="I8044"/>
      <c r="J8044" s="184"/>
      <c r="K8044"/>
      <c r="L8044" s="184"/>
      <c r="M8044" s="184"/>
      <c r="N8044" s="183"/>
    </row>
    <row r="8045" spans="1:14" x14ac:dyDescent="0.25">
      <c r="A8045"/>
      <c r="B8045"/>
      <c r="C8045"/>
      <c r="D8045"/>
      <c r="E8045"/>
      <c r="F8045"/>
      <c r="G8045"/>
      <c r="H8045"/>
      <c r="I8045"/>
      <c r="J8045" s="184"/>
      <c r="K8045"/>
      <c r="L8045" s="184"/>
      <c r="M8045" s="184"/>
      <c r="N8045" s="183"/>
    </row>
    <row r="8046" spans="1:14" x14ac:dyDescent="0.25">
      <c r="A8046"/>
      <c r="B8046"/>
      <c r="C8046"/>
      <c r="D8046"/>
      <c r="E8046"/>
      <c r="F8046"/>
      <c r="G8046"/>
      <c r="H8046"/>
      <c r="I8046"/>
      <c r="J8046" s="184"/>
      <c r="K8046"/>
      <c r="L8046" s="184"/>
      <c r="M8046" s="184"/>
      <c r="N8046" s="183"/>
    </row>
    <row r="8047" spans="1:14" x14ac:dyDescent="0.25">
      <c r="A8047"/>
      <c r="B8047"/>
      <c r="C8047"/>
      <c r="D8047"/>
      <c r="E8047"/>
      <c r="F8047"/>
      <c r="G8047"/>
      <c r="H8047"/>
      <c r="I8047"/>
      <c r="J8047" s="184"/>
      <c r="K8047"/>
      <c r="L8047" s="184"/>
      <c r="M8047" s="184"/>
      <c r="N8047" s="183"/>
    </row>
    <row r="8048" spans="1:14" x14ac:dyDescent="0.25">
      <c r="A8048"/>
      <c r="B8048"/>
      <c r="C8048"/>
      <c r="D8048"/>
      <c r="E8048"/>
      <c r="F8048"/>
      <c r="G8048"/>
      <c r="H8048"/>
      <c r="I8048"/>
      <c r="J8048" s="184"/>
      <c r="K8048"/>
      <c r="L8048" s="184"/>
      <c r="M8048" s="184"/>
      <c r="N8048" s="183"/>
    </row>
    <row r="8049" spans="1:14" x14ac:dyDescent="0.25">
      <c r="A8049"/>
      <c r="B8049"/>
      <c r="C8049"/>
      <c r="D8049"/>
      <c r="E8049"/>
      <c r="F8049"/>
      <c r="G8049"/>
      <c r="H8049"/>
      <c r="I8049"/>
      <c r="J8049" s="184"/>
      <c r="K8049"/>
      <c r="L8049" s="184"/>
      <c r="M8049" s="184"/>
      <c r="N8049" s="183"/>
    </row>
    <row r="8050" spans="1:14" x14ac:dyDescent="0.25">
      <c r="A8050"/>
      <c r="B8050"/>
      <c r="C8050"/>
      <c r="D8050"/>
      <c r="E8050"/>
      <c r="F8050"/>
      <c r="G8050"/>
      <c r="H8050"/>
      <c r="I8050"/>
      <c r="J8050" s="184"/>
      <c r="K8050"/>
      <c r="L8050" s="184"/>
      <c r="M8050" s="184"/>
      <c r="N8050" s="183"/>
    </row>
    <row r="8051" spans="1:14" x14ac:dyDescent="0.25">
      <c r="A8051"/>
      <c r="B8051"/>
      <c r="C8051"/>
      <c r="D8051"/>
      <c r="E8051"/>
      <c r="F8051"/>
      <c r="G8051"/>
      <c r="H8051"/>
      <c r="I8051"/>
      <c r="J8051" s="184"/>
      <c r="K8051"/>
      <c r="L8051" s="184"/>
      <c r="M8051" s="184"/>
      <c r="N8051" s="183"/>
    </row>
    <row r="8052" spans="1:14" x14ac:dyDescent="0.25">
      <c r="A8052"/>
      <c r="B8052"/>
      <c r="C8052"/>
      <c r="D8052"/>
      <c r="E8052"/>
      <c r="F8052"/>
      <c r="G8052"/>
      <c r="H8052"/>
      <c r="I8052"/>
      <c r="J8052" s="184"/>
      <c r="K8052"/>
      <c r="L8052" s="184"/>
      <c r="M8052" s="184"/>
      <c r="N8052" s="183"/>
    </row>
    <row r="8053" spans="1:14" x14ac:dyDescent="0.25">
      <c r="A8053"/>
      <c r="B8053"/>
      <c r="C8053"/>
      <c r="D8053"/>
      <c r="E8053"/>
      <c r="F8053"/>
      <c r="G8053"/>
      <c r="H8053"/>
      <c r="I8053"/>
      <c r="J8053" s="184"/>
      <c r="K8053"/>
      <c r="L8053" s="184"/>
      <c r="M8053" s="184"/>
      <c r="N8053" s="183"/>
    </row>
    <row r="8054" spans="1:14" x14ac:dyDescent="0.25">
      <c r="A8054"/>
      <c r="B8054"/>
      <c r="C8054"/>
      <c r="D8054"/>
      <c r="E8054"/>
      <c r="F8054"/>
      <c r="G8054"/>
      <c r="H8054"/>
      <c r="I8054"/>
      <c r="J8054" s="184"/>
      <c r="K8054"/>
      <c r="L8054" s="184"/>
      <c r="M8054" s="184"/>
      <c r="N8054" s="183"/>
    </row>
    <row r="8055" spans="1:14" x14ac:dyDescent="0.25">
      <c r="A8055"/>
      <c r="B8055"/>
      <c r="C8055"/>
      <c r="D8055"/>
      <c r="E8055"/>
      <c r="F8055"/>
      <c r="G8055"/>
      <c r="H8055"/>
      <c r="I8055"/>
      <c r="J8055" s="184"/>
      <c r="K8055"/>
      <c r="L8055" s="184"/>
      <c r="M8055" s="184"/>
      <c r="N8055" s="183"/>
    </row>
    <row r="8056" spans="1:14" x14ac:dyDescent="0.25">
      <c r="A8056"/>
      <c r="B8056"/>
      <c r="C8056"/>
      <c r="D8056"/>
      <c r="E8056"/>
      <c r="F8056"/>
      <c r="G8056"/>
      <c r="H8056"/>
      <c r="I8056"/>
      <c r="J8056" s="184"/>
      <c r="K8056"/>
      <c r="L8056" s="184"/>
      <c r="M8056" s="184"/>
      <c r="N8056" s="183"/>
    </row>
    <row r="8057" spans="1:14" x14ac:dyDescent="0.25">
      <c r="A8057"/>
      <c r="B8057"/>
      <c r="C8057"/>
      <c r="D8057"/>
      <c r="E8057"/>
      <c r="F8057"/>
      <c r="G8057"/>
      <c r="H8057"/>
      <c r="I8057"/>
      <c r="J8057" s="184"/>
      <c r="K8057"/>
      <c r="L8057" s="184"/>
      <c r="M8057" s="184"/>
      <c r="N8057" s="183"/>
    </row>
    <row r="8058" spans="1:14" x14ac:dyDescent="0.25">
      <c r="A8058"/>
      <c r="B8058"/>
      <c r="C8058"/>
      <c r="D8058"/>
      <c r="E8058"/>
      <c r="F8058"/>
      <c r="G8058"/>
      <c r="H8058"/>
      <c r="I8058"/>
      <c r="J8058" s="184"/>
      <c r="K8058"/>
      <c r="L8058" s="184"/>
      <c r="M8058" s="184"/>
      <c r="N8058" s="183"/>
    </row>
    <row r="8059" spans="1:14" x14ac:dyDescent="0.25">
      <c r="A8059"/>
      <c r="B8059"/>
      <c r="C8059"/>
      <c r="D8059"/>
      <c r="E8059"/>
      <c r="F8059"/>
      <c r="G8059"/>
      <c r="H8059"/>
      <c r="I8059"/>
      <c r="J8059" s="184"/>
      <c r="K8059"/>
      <c r="L8059" s="184"/>
      <c r="M8059" s="184"/>
      <c r="N8059" s="183"/>
    </row>
    <row r="8060" spans="1:14" x14ac:dyDescent="0.25">
      <c r="A8060"/>
      <c r="B8060"/>
      <c r="C8060"/>
      <c r="D8060"/>
      <c r="E8060"/>
      <c r="F8060"/>
      <c r="G8060"/>
      <c r="H8060"/>
      <c r="I8060"/>
      <c r="J8060" s="184"/>
      <c r="K8060"/>
      <c r="L8060" s="184"/>
      <c r="M8060" s="184"/>
      <c r="N8060" s="183"/>
    </row>
    <row r="8061" spans="1:14" x14ac:dyDescent="0.25">
      <c r="A8061"/>
      <c r="B8061"/>
      <c r="C8061"/>
      <c r="D8061"/>
      <c r="E8061"/>
      <c r="F8061"/>
      <c r="G8061"/>
      <c r="H8061"/>
      <c r="I8061"/>
      <c r="J8061" s="184"/>
      <c r="K8061"/>
      <c r="L8061" s="184"/>
      <c r="M8061" s="184"/>
      <c r="N8061" s="183"/>
    </row>
    <row r="8062" spans="1:14" x14ac:dyDescent="0.25">
      <c r="A8062"/>
      <c r="B8062"/>
      <c r="C8062"/>
      <c r="D8062"/>
      <c r="E8062"/>
      <c r="F8062"/>
      <c r="G8062"/>
      <c r="H8062"/>
      <c r="I8062"/>
      <c r="J8062" s="184"/>
      <c r="K8062"/>
      <c r="L8062" s="184"/>
      <c r="M8062" s="184"/>
      <c r="N8062" s="183"/>
    </row>
    <row r="8063" spans="1:14" x14ac:dyDescent="0.25">
      <c r="A8063"/>
      <c r="B8063"/>
      <c r="C8063"/>
      <c r="D8063"/>
      <c r="E8063"/>
      <c r="F8063"/>
      <c r="G8063"/>
      <c r="H8063"/>
      <c r="I8063"/>
      <c r="J8063" s="184"/>
      <c r="K8063"/>
      <c r="L8063" s="184"/>
      <c r="M8063" s="184"/>
      <c r="N8063" s="183"/>
    </row>
    <row r="8064" spans="1:14" x14ac:dyDescent="0.25">
      <c r="A8064"/>
      <c r="B8064"/>
      <c r="C8064"/>
      <c r="D8064"/>
      <c r="E8064"/>
      <c r="F8064"/>
      <c r="G8064"/>
      <c r="H8064"/>
      <c r="I8064"/>
      <c r="J8064" s="184"/>
      <c r="K8064"/>
      <c r="L8064" s="184"/>
      <c r="M8064" s="184"/>
      <c r="N8064" s="183"/>
    </row>
    <row r="8065" spans="1:14" x14ac:dyDescent="0.25">
      <c r="A8065"/>
      <c r="B8065"/>
      <c r="C8065"/>
      <c r="D8065"/>
      <c r="E8065"/>
      <c r="F8065"/>
      <c r="G8065"/>
      <c r="H8065"/>
      <c r="I8065"/>
      <c r="J8065" s="184"/>
      <c r="K8065"/>
      <c r="L8065" s="184"/>
      <c r="M8065" s="184"/>
      <c r="N8065" s="183"/>
    </row>
    <row r="8066" spans="1:14" x14ac:dyDescent="0.25">
      <c r="A8066"/>
      <c r="B8066"/>
      <c r="C8066"/>
      <c r="D8066"/>
      <c r="E8066"/>
      <c r="F8066"/>
      <c r="G8066"/>
      <c r="H8066"/>
      <c r="I8066"/>
      <c r="J8066" s="184"/>
      <c r="K8066"/>
      <c r="L8066" s="184"/>
      <c r="M8066" s="184"/>
      <c r="N8066" s="183"/>
    </row>
    <row r="8067" spans="1:14" x14ac:dyDescent="0.25">
      <c r="A8067"/>
      <c r="B8067"/>
      <c r="C8067"/>
      <c r="D8067"/>
      <c r="E8067"/>
      <c r="F8067"/>
      <c r="G8067"/>
      <c r="H8067"/>
      <c r="I8067"/>
      <c r="J8067" s="184"/>
      <c r="K8067"/>
      <c r="L8067" s="184"/>
      <c r="M8067" s="184"/>
      <c r="N8067" s="183"/>
    </row>
    <row r="8068" spans="1:14" x14ac:dyDescent="0.25">
      <c r="A8068"/>
      <c r="B8068"/>
      <c r="C8068"/>
      <c r="D8068"/>
      <c r="E8068"/>
      <c r="F8068"/>
      <c r="G8068"/>
      <c r="H8068"/>
      <c r="I8068"/>
      <c r="J8068" s="184"/>
      <c r="K8068"/>
      <c r="L8068" s="184"/>
      <c r="M8068" s="184"/>
      <c r="N8068" s="183"/>
    </row>
    <row r="8069" spans="1:14" x14ac:dyDescent="0.25">
      <c r="A8069"/>
      <c r="B8069"/>
      <c r="C8069"/>
      <c r="D8069"/>
      <c r="E8069"/>
      <c r="F8069"/>
      <c r="G8069"/>
      <c r="H8069"/>
      <c r="I8069"/>
      <c r="J8069" s="184"/>
      <c r="K8069"/>
      <c r="L8069" s="184"/>
      <c r="M8069" s="184"/>
      <c r="N8069" s="183"/>
    </row>
    <row r="8070" spans="1:14" x14ac:dyDescent="0.25">
      <c r="A8070"/>
      <c r="B8070"/>
      <c r="C8070"/>
      <c r="D8070"/>
      <c r="E8070"/>
      <c r="F8070"/>
      <c r="G8070"/>
      <c r="H8070"/>
      <c r="I8070"/>
      <c r="J8070" s="184"/>
      <c r="K8070"/>
      <c r="L8070" s="184"/>
      <c r="M8070" s="184"/>
      <c r="N8070" s="183"/>
    </row>
    <row r="8071" spans="1:14" x14ac:dyDescent="0.25">
      <c r="A8071"/>
      <c r="B8071"/>
      <c r="C8071"/>
      <c r="D8071"/>
      <c r="E8071"/>
      <c r="F8071"/>
      <c r="G8071"/>
      <c r="H8071"/>
      <c r="I8071"/>
      <c r="J8071" s="184"/>
      <c r="K8071"/>
      <c r="L8071" s="184"/>
      <c r="M8071" s="184"/>
      <c r="N8071" s="183"/>
    </row>
    <row r="8072" spans="1:14" x14ac:dyDescent="0.25">
      <c r="A8072"/>
      <c r="B8072"/>
      <c r="C8072"/>
      <c r="D8072"/>
      <c r="E8072"/>
      <c r="F8072"/>
      <c r="G8072"/>
      <c r="H8072"/>
      <c r="I8072"/>
      <c r="J8072" s="184"/>
      <c r="K8072"/>
      <c r="L8072" s="184"/>
      <c r="M8072" s="184"/>
      <c r="N8072" s="183"/>
    </row>
    <row r="8073" spans="1:14" x14ac:dyDescent="0.25">
      <c r="A8073"/>
      <c r="B8073"/>
      <c r="C8073"/>
      <c r="D8073"/>
      <c r="E8073"/>
      <c r="F8073"/>
      <c r="G8073"/>
      <c r="H8073"/>
      <c r="I8073"/>
      <c r="J8073" s="184"/>
      <c r="K8073"/>
      <c r="L8073" s="184"/>
      <c r="M8073" s="184"/>
      <c r="N8073" s="183"/>
    </row>
    <row r="8074" spans="1:14" x14ac:dyDescent="0.25">
      <c r="A8074"/>
      <c r="B8074"/>
      <c r="C8074"/>
      <c r="D8074"/>
      <c r="E8074"/>
      <c r="F8074"/>
      <c r="G8074"/>
      <c r="H8074"/>
      <c r="I8074"/>
      <c r="J8074" s="184"/>
      <c r="K8074"/>
      <c r="L8074" s="184"/>
      <c r="M8074" s="184"/>
      <c r="N8074" s="183"/>
    </row>
    <row r="8075" spans="1:14" x14ac:dyDescent="0.25">
      <c r="A8075"/>
      <c r="B8075"/>
      <c r="C8075"/>
      <c r="D8075"/>
      <c r="E8075"/>
      <c r="F8075"/>
      <c r="G8075"/>
      <c r="H8075"/>
      <c r="I8075"/>
      <c r="J8075" s="184"/>
      <c r="K8075"/>
      <c r="L8075" s="184"/>
      <c r="M8075" s="184"/>
      <c r="N8075" s="183"/>
    </row>
    <row r="8076" spans="1:14" x14ac:dyDescent="0.25">
      <c r="A8076"/>
      <c r="B8076"/>
      <c r="C8076"/>
      <c r="D8076"/>
      <c r="E8076"/>
      <c r="F8076"/>
      <c r="G8076"/>
      <c r="H8076"/>
      <c r="I8076"/>
      <c r="J8076" s="184"/>
      <c r="K8076"/>
      <c r="L8076" s="184"/>
      <c r="M8076" s="184"/>
      <c r="N8076" s="183"/>
    </row>
    <row r="8077" spans="1:14" x14ac:dyDescent="0.25">
      <c r="A8077"/>
      <c r="B8077"/>
      <c r="C8077"/>
      <c r="D8077"/>
      <c r="E8077"/>
      <c r="F8077"/>
      <c r="G8077"/>
      <c r="H8077"/>
      <c r="I8077"/>
      <c r="J8077" s="184"/>
      <c r="K8077"/>
      <c r="L8077" s="184"/>
      <c r="M8077" s="184"/>
      <c r="N8077" s="183"/>
    </row>
    <row r="8078" spans="1:14" x14ac:dyDescent="0.25">
      <c r="A8078"/>
      <c r="B8078"/>
      <c r="C8078"/>
      <c r="D8078"/>
      <c r="E8078"/>
      <c r="F8078"/>
      <c r="G8078"/>
      <c r="H8078"/>
      <c r="I8078"/>
      <c r="J8078" s="184"/>
      <c r="K8078"/>
      <c r="L8078" s="184"/>
      <c r="M8078" s="184"/>
      <c r="N8078" s="183"/>
    </row>
    <row r="8079" spans="1:14" x14ac:dyDescent="0.25">
      <c r="A8079"/>
      <c r="B8079"/>
      <c r="C8079"/>
      <c r="D8079"/>
      <c r="E8079"/>
      <c r="F8079"/>
      <c r="G8079"/>
      <c r="H8079"/>
      <c r="I8079"/>
      <c r="J8079" s="184"/>
      <c r="K8079"/>
      <c r="L8079" s="184"/>
      <c r="M8079" s="184"/>
      <c r="N8079" s="183"/>
    </row>
    <row r="8080" spans="1:14" x14ac:dyDescent="0.25">
      <c r="A8080"/>
      <c r="B8080"/>
      <c r="C8080"/>
      <c r="D8080"/>
      <c r="E8080"/>
      <c r="F8080"/>
      <c r="G8080"/>
      <c r="H8080"/>
      <c r="I8080"/>
      <c r="J8080" s="184"/>
      <c r="K8080"/>
      <c r="L8080" s="184"/>
      <c r="M8080" s="184"/>
      <c r="N8080" s="183"/>
    </row>
    <row r="8081" spans="1:14" x14ac:dyDescent="0.25">
      <c r="A8081"/>
      <c r="B8081"/>
      <c r="C8081"/>
      <c r="D8081"/>
      <c r="E8081"/>
      <c r="F8081"/>
      <c r="G8081"/>
      <c r="H8081"/>
      <c r="I8081"/>
      <c r="J8081" s="184"/>
      <c r="K8081"/>
      <c r="L8081" s="184"/>
      <c r="M8081" s="184"/>
      <c r="N8081" s="183"/>
    </row>
    <row r="8082" spans="1:14" x14ac:dyDescent="0.25">
      <c r="A8082"/>
      <c r="B8082"/>
      <c r="C8082"/>
      <c r="D8082"/>
      <c r="E8082"/>
      <c r="F8082"/>
      <c r="G8082"/>
      <c r="H8082"/>
      <c r="I8082"/>
      <c r="J8082" s="184"/>
      <c r="K8082"/>
      <c r="L8082" s="184"/>
      <c r="M8082" s="184"/>
      <c r="N8082" s="183"/>
    </row>
    <row r="8083" spans="1:14" x14ac:dyDescent="0.25">
      <c r="A8083"/>
      <c r="B8083"/>
      <c r="C8083"/>
      <c r="D8083"/>
      <c r="E8083"/>
      <c r="F8083"/>
      <c r="G8083"/>
      <c r="H8083"/>
      <c r="I8083"/>
      <c r="J8083" s="184"/>
      <c r="K8083"/>
      <c r="L8083" s="184"/>
      <c r="M8083" s="184"/>
      <c r="N8083" s="183"/>
    </row>
    <row r="8084" spans="1:14" x14ac:dyDescent="0.25">
      <c r="A8084"/>
      <c r="B8084"/>
      <c r="C8084"/>
      <c r="D8084"/>
      <c r="E8084"/>
      <c r="F8084"/>
      <c r="G8084"/>
      <c r="H8084"/>
      <c r="I8084"/>
      <c r="J8084" s="184"/>
      <c r="K8084"/>
      <c r="L8084" s="184"/>
      <c r="M8084" s="184"/>
      <c r="N8084" s="183"/>
    </row>
    <row r="8085" spans="1:14" x14ac:dyDescent="0.25">
      <c r="A8085"/>
      <c r="B8085"/>
      <c r="C8085"/>
      <c r="D8085"/>
      <c r="E8085"/>
      <c r="F8085"/>
      <c r="G8085"/>
      <c r="H8085"/>
      <c r="I8085"/>
      <c r="J8085" s="184"/>
      <c r="K8085"/>
      <c r="L8085" s="184"/>
      <c r="M8085" s="184"/>
      <c r="N8085" s="183"/>
    </row>
    <row r="8086" spans="1:14" x14ac:dyDescent="0.25">
      <c r="A8086"/>
      <c r="B8086"/>
      <c r="C8086"/>
      <c r="D8086"/>
      <c r="E8086"/>
      <c r="F8086"/>
      <c r="G8086"/>
      <c r="H8086"/>
      <c r="I8086"/>
      <c r="J8086" s="184"/>
      <c r="K8086"/>
      <c r="L8086" s="184"/>
      <c r="M8086" s="184"/>
      <c r="N8086" s="183"/>
    </row>
    <row r="8087" spans="1:14" x14ac:dyDescent="0.25">
      <c r="A8087"/>
      <c r="B8087"/>
      <c r="C8087"/>
      <c r="D8087"/>
      <c r="E8087"/>
      <c r="F8087"/>
      <c r="G8087"/>
      <c r="H8087"/>
      <c r="I8087"/>
      <c r="J8087" s="184"/>
      <c r="K8087"/>
      <c r="L8087" s="184"/>
      <c r="M8087" s="184"/>
      <c r="N8087" s="183"/>
    </row>
    <row r="8088" spans="1:14" x14ac:dyDescent="0.25">
      <c r="A8088"/>
      <c r="B8088"/>
      <c r="C8088"/>
      <c r="D8088"/>
      <c r="E8088"/>
      <c r="F8088"/>
      <c r="G8088"/>
      <c r="H8088"/>
      <c r="I8088"/>
      <c r="J8088" s="184"/>
      <c r="K8088"/>
      <c r="L8088" s="184"/>
      <c r="M8088" s="184"/>
      <c r="N8088" s="183"/>
    </row>
    <row r="8089" spans="1:14" x14ac:dyDescent="0.25">
      <c r="A8089"/>
      <c r="B8089"/>
      <c r="C8089"/>
      <c r="D8089"/>
      <c r="E8089"/>
      <c r="F8089"/>
      <c r="G8089"/>
      <c r="H8089"/>
      <c r="I8089"/>
      <c r="J8089" s="184"/>
      <c r="K8089"/>
      <c r="L8089" s="184"/>
      <c r="M8089" s="184"/>
      <c r="N8089" s="183"/>
    </row>
    <row r="8090" spans="1:14" x14ac:dyDescent="0.25">
      <c r="A8090"/>
      <c r="B8090"/>
      <c r="C8090"/>
      <c r="D8090"/>
      <c r="E8090"/>
      <c r="F8090"/>
      <c r="G8090"/>
      <c r="H8090"/>
      <c r="I8090"/>
      <c r="J8090" s="184"/>
      <c r="K8090"/>
      <c r="L8090" s="184"/>
      <c r="M8090" s="184"/>
      <c r="N8090" s="183"/>
    </row>
    <row r="8091" spans="1:14" x14ac:dyDescent="0.25">
      <c r="A8091"/>
      <c r="B8091"/>
      <c r="C8091"/>
      <c r="D8091"/>
      <c r="E8091"/>
      <c r="F8091"/>
      <c r="G8091"/>
      <c r="H8091"/>
      <c r="I8091"/>
      <c r="J8091" s="184"/>
      <c r="K8091"/>
      <c r="L8091" s="184"/>
      <c r="M8091" s="184"/>
      <c r="N8091" s="183"/>
    </row>
    <row r="8092" spans="1:14" x14ac:dyDescent="0.25">
      <c r="A8092"/>
      <c r="B8092"/>
      <c r="C8092"/>
      <c r="D8092"/>
      <c r="E8092"/>
      <c r="F8092"/>
      <c r="G8092"/>
      <c r="H8092"/>
      <c r="I8092"/>
      <c r="J8092" s="184"/>
      <c r="K8092"/>
      <c r="L8092" s="184"/>
      <c r="M8092" s="184"/>
      <c r="N8092" s="183"/>
    </row>
    <row r="8093" spans="1:14" x14ac:dyDescent="0.25">
      <c r="A8093"/>
      <c r="B8093"/>
      <c r="C8093"/>
      <c r="D8093"/>
      <c r="E8093"/>
      <c r="F8093"/>
      <c r="G8093"/>
      <c r="H8093"/>
      <c r="I8093"/>
      <c r="J8093" s="184"/>
      <c r="K8093"/>
      <c r="L8093" s="184"/>
      <c r="M8093" s="184"/>
      <c r="N8093" s="183"/>
    </row>
    <row r="8094" spans="1:14" x14ac:dyDescent="0.25">
      <c r="A8094"/>
      <c r="B8094"/>
      <c r="C8094"/>
      <c r="D8094"/>
      <c r="E8094"/>
      <c r="F8094"/>
      <c r="G8094"/>
      <c r="H8094"/>
      <c r="I8094"/>
      <c r="J8094" s="184"/>
      <c r="K8094"/>
      <c r="L8094" s="184"/>
      <c r="M8094" s="184"/>
      <c r="N8094" s="183"/>
    </row>
    <row r="8095" spans="1:14" x14ac:dyDescent="0.25">
      <c r="A8095"/>
      <c r="B8095"/>
      <c r="C8095"/>
      <c r="D8095"/>
      <c r="E8095"/>
      <c r="F8095"/>
      <c r="G8095"/>
      <c r="H8095"/>
      <c r="I8095"/>
      <c r="J8095" s="184"/>
      <c r="K8095"/>
      <c r="L8095" s="184"/>
      <c r="M8095" s="184"/>
      <c r="N8095" s="183"/>
    </row>
    <row r="8096" spans="1:14" x14ac:dyDescent="0.25">
      <c r="A8096"/>
      <c r="B8096"/>
      <c r="C8096"/>
      <c r="D8096"/>
      <c r="E8096"/>
      <c r="F8096"/>
      <c r="G8096"/>
      <c r="H8096"/>
      <c r="I8096"/>
      <c r="J8096" s="184"/>
      <c r="K8096"/>
      <c r="L8096" s="184"/>
      <c r="M8096" s="184"/>
      <c r="N8096" s="183"/>
    </row>
    <row r="8097" spans="1:14" x14ac:dyDescent="0.25">
      <c r="A8097"/>
      <c r="B8097"/>
      <c r="C8097"/>
      <c r="D8097"/>
      <c r="E8097"/>
      <c r="F8097"/>
      <c r="G8097"/>
      <c r="H8097"/>
      <c r="I8097"/>
      <c r="J8097" s="184"/>
      <c r="K8097"/>
      <c r="L8097" s="184"/>
      <c r="M8097" s="184"/>
      <c r="N8097" s="183"/>
    </row>
    <row r="8098" spans="1:14" x14ac:dyDescent="0.25">
      <c r="A8098"/>
      <c r="B8098"/>
      <c r="C8098"/>
      <c r="D8098"/>
      <c r="E8098"/>
      <c r="F8098"/>
      <c r="G8098"/>
      <c r="H8098"/>
      <c r="I8098"/>
      <c r="J8098" s="184"/>
      <c r="K8098"/>
      <c r="L8098" s="184"/>
      <c r="M8098" s="184"/>
      <c r="N8098" s="183"/>
    </row>
    <row r="8099" spans="1:14" x14ac:dyDescent="0.25">
      <c r="A8099"/>
      <c r="B8099"/>
      <c r="C8099"/>
      <c r="D8099"/>
      <c r="E8099"/>
      <c r="F8099"/>
      <c r="G8099"/>
      <c r="H8099"/>
      <c r="I8099"/>
      <c r="J8099" s="184"/>
      <c r="K8099"/>
      <c r="L8099" s="184"/>
      <c r="M8099" s="184"/>
      <c r="N8099" s="183"/>
    </row>
    <row r="8100" spans="1:14" x14ac:dyDescent="0.25">
      <c r="A8100"/>
      <c r="B8100"/>
      <c r="C8100"/>
      <c r="D8100"/>
      <c r="E8100"/>
      <c r="F8100"/>
      <c r="G8100"/>
      <c r="H8100"/>
      <c r="I8100"/>
      <c r="J8100" s="184"/>
      <c r="K8100"/>
      <c r="L8100" s="184"/>
      <c r="M8100" s="184"/>
      <c r="N8100" s="183"/>
    </row>
    <row r="8101" spans="1:14" x14ac:dyDescent="0.25">
      <c r="A8101"/>
      <c r="B8101"/>
      <c r="C8101"/>
      <c r="D8101"/>
      <c r="E8101"/>
      <c r="F8101"/>
      <c r="G8101"/>
      <c r="H8101"/>
      <c r="I8101"/>
      <c r="J8101" s="184"/>
      <c r="K8101"/>
      <c r="L8101" s="184"/>
      <c r="M8101" s="184"/>
      <c r="N8101" s="183"/>
    </row>
    <row r="8102" spans="1:14" x14ac:dyDescent="0.25">
      <c r="A8102"/>
      <c r="B8102"/>
      <c r="C8102"/>
      <c r="D8102"/>
      <c r="E8102"/>
      <c r="F8102"/>
      <c r="G8102"/>
      <c r="H8102"/>
      <c r="I8102"/>
      <c r="J8102" s="184"/>
      <c r="K8102"/>
      <c r="L8102" s="184"/>
      <c r="M8102" s="184"/>
      <c r="N8102" s="183"/>
    </row>
    <row r="8103" spans="1:14" x14ac:dyDescent="0.25">
      <c r="A8103"/>
      <c r="B8103"/>
      <c r="C8103"/>
      <c r="D8103"/>
      <c r="E8103"/>
      <c r="F8103"/>
      <c r="G8103"/>
      <c r="H8103"/>
      <c r="I8103"/>
      <c r="J8103" s="184"/>
      <c r="K8103"/>
      <c r="L8103" s="184"/>
      <c r="M8103" s="184"/>
      <c r="N8103" s="183"/>
    </row>
    <row r="8104" spans="1:14" x14ac:dyDescent="0.25">
      <c r="A8104"/>
      <c r="B8104"/>
      <c r="C8104"/>
      <c r="D8104"/>
      <c r="E8104"/>
      <c r="F8104"/>
      <c r="G8104"/>
      <c r="H8104"/>
      <c r="I8104"/>
      <c r="J8104" s="184"/>
      <c r="K8104"/>
      <c r="L8104" s="184"/>
      <c r="M8104" s="184"/>
      <c r="N8104" s="183"/>
    </row>
    <row r="8105" spans="1:14" x14ac:dyDescent="0.25">
      <c r="A8105"/>
      <c r="B8105"/>
      <c r="C8105"/>
      <c r="D8105"/>
      <c r="E8105"/>
      <c r="F8105"/>
      <c r="G8105"/>
      <c r="H8105"/>
      <c r="I8105"/>
      <c r="J8105" s="184"/>
      <c r="K8105"/>
      <c r="L8105" s="184"/>
      <c r="M8105" s="184"/>
      <c r="N8105" s="183"/>
    </row>
    <row r="8106" spans="1:14" x14ac:dyDescent="0.25">
      <c r="A8106"/>
      <c r="B8106"/>
      <c r="C8106"/>
      <c r="D8106"/>
      <c r="E8106"/>
      <c r="F8106"/>
      <c r="G8106"/>
      <c r="H8106"/>
      <c r="I8106"/>
      <c r="J8106" s="184"/>
      <c r="K8106"/>
      <c r="L8106" s="184"/>
      <c r="M8106" s="184"/>
      <c r="N8106" s="183"/>
    </row>
    <row r="8107" spans="1:14" x14ac:dyDescent="0.25">
      <c r="A8107"/>
      <c r="B8107"/>
      <c r="C8107"/>
      <c r="D8107"/>
      <c r="E8107"/>
      <c r="F8107"/>
      <c r="G8107"/>
      <c r="H8107"/>
      <c r="I8107"/>
      <c r="J8107" s="184"/>
      <c r="K8107"/>
      <c r="L8107" s="184"/>
      <c r="M8107" s="184"/>
      <c r="N8107" s="183"/>
    </row>
    <row r="8108" spans="1:14" x14ac:dyDescent="0.25">
      <c r="A8108"/>
      <c r="B8108"/>
      <c r="C8108"/>
      <c r="D8108"/>
      <c r="E8108"/>
      <c r="F8108"/>
      <c r="G8108"/>
      <c r="H8108"/>
      <c r="I8108"/>
      <c r="J8108" s="184"/>
      <c r="K8108"/>
      <c r="L8108" s="184"/>
      <c r="M8108" s="184"/>
      <c r="N8108" s="183"/>
    </row>
    <row r="8109" spans="1:14" x14ac:dyDescent="0.25">
      <c r="A8109"/>
      <c r="B8109"/>
      <c r="C8109"/>
      <c r="D8109"/>
      <c r="E8109"/>
      <c r="F8109"/>
      <c r="G8109"/>
      <c r="H8109"/>
      <c r="I8109"/>
      <c r="J8109" s="184"/>
      <c r="K8109"/>
      <c r="L8109" s="184"/>
      <c r="M8109" s="184"/>
      <c r="N8109" s="183"/>
    </row>
    <row r="8110" spans="1:14" x14ac:dyDescent="0.25">
      <c r="A8110"/>
      <c r="B8110"/>
      <c r="C8110"/>
      <c r="D8110"/>
      <c r="E8110"/>
      <c r="F8110"/>
      <c r="G8110"/>
      <c r="H8110"/>
      <c r="I8110"/>
      <c r="J8110" s="184"/>
      <c r="K8110"/>
      <c r="L8110" s="184"/>
      <c r="M8110" s="184"/>
      <c r="N8110" s="183"/>
    </row>
    <row r="8111" spans="1:14" x14ac:dyDescent="0.25">
      <c r="A8111"/>
      <c r="B8111"/>
      <c r="C8111"/>
      <c r="D8111"/>
      <c r="E8111"/>
      <c r="F8111"/>
      <c r="G8111"/>
      <c r="H8111"/>
      <c r="I8111"/>
      <c r="J8111" s="184"/>
      <c r="K8111"/>
      <c r="L8111" s="184"/>
      <c r="M8111" s="184"/>
      <c r="N8111" s="183"/>
    </row>
    <row r="8112" spans="1:14" x14ac:dyDescent="0.25">
      <c r="A8112"/>
      <c r="B8112"/>
      <c r="C8112"/>
      <c r="D8112"/>
      <c r="E8112"/>
      <c r="F8112"/>
      <c r="G8112"/>
      <c r="H8112"/>
      <c r="I8112"/>
      <c r="J8112" s="184"/>
      <c r="K8112"/>
      <c r="L8112" s="184"/>
      <c r="M8112" s="184"/>
      <c r="N8112" s="183"/>
    </row>
    <row r="8113" spans="1:14" x14ac:dyDescent="0.25">
      <c r="A8113"/>
      <c r="B8113"/>
      <c r="C8113"/>
      <c r="D8113"/>
      <c r="E8113"/>
      <c r="F8113"/>
      <c r="G8113"/>
      <c r="H8113"/>
      <c r="I8113"/>
      <c r="J8113" s="184"/>
      <c r="K8113"/>
      <c r="L8113" s="184"/>
      <c r="M8113" s="184"/>
      <c r="N8113" s="183"/>
    </row>
    <row r="8114" spans="1:14" x14ac:dyDescent="0.25">
      <c r="A8114"/>
      <c r="B8114"/>
      <c r="C8114"/>
      <c r="D8114"/>
      <c r="E8114"/>
      <c r="F8114"/>
      <c r="G8114"/>
      <c r="H8114"/>
      <c r="I8114"/>
      <c r="J8114" s="184"/>
      <c r="K8114"/>
      <c r="L8114" s="184"/>
      <c r="M8114" s="184"/>
      <c r="N8114" s="183"/>
    </row>
    <row r="8115" spans="1:14" x14ac:dyDescent="0.25">
      <c r="A8115"/>
      <c r="B8115"/>
      <c r="C8115"/>
      <c r="D8115"/>
      <c r="E8115"/>
      <c r="F8115"/>
      <c r="G8115"/>
      <c r="H8115"/>
      <c r="I8115"/>
      <c r="J8115" s="184"/>
      <c r="K8115"/>
      <c r="L8115" s="184"/>
      <c r="M8115" s="184"/>
      <c r="N8115" s="183"/>
    </row>
    <row r="8116" spans="1:14" x14ac:dyDescent="0.25">
      <c r="A8116"/>
      <c r="B8116"/>
      <c r="C8116"/>
      <c r="D8116"/>
      <c r="E8116"/>
      <c r="F8116"/>
      <c r="G8116"/>
      <c r="H8116"/>
      <c r="I8116"/>
      <c r="J8116" s="184"/>
      <c r="K8116"/>
      <c r="L8116" s="184"/>
      <c r="M8116" s="184"/>
      <c r="N8116" s="183"/>
    </row>
    <row r="8117" spans="1:14" x14ac:dyDescent="0.25">
      <c r="A8117"/>
      <c r="B8117"/>
      <c r="C8117"/>
      <c r="D8117"/>
      <c r="E8117"/>
      <c r="F8117"/>
      <c r="G8117"/>
      <c r="H8117"/>
      <c r="I8117"/>
      <c r="J8117" s="184"/>
      <c r="K8117"/>
      <c r="L8117" s="184"/>
      <c r="M8117" s="184"/>
      <c r="N8117" s="183"/>
    </row>
    <row r="8118" spans="1:14" x14ac:dyDescent="0.25">
      <c r="A8118"/>
      <c r="B8118"/>
      <c r="C8118"/>
      <c r="D8118"/>
      <c r="E8118"/>
      <c r="F8118"/>
      <c r="G8118"/>
      <c r="H8118"/>
      <c r="I8118"/>
      <c r="J8118" s="184"/>
      <c r="K8118"/>
      <c r="L8118" s="184"/>
      <c r="M8118" s="184"/>
      <c r="N8118" s="183"/>
    </row>
    <row r="8119" spans="1:14" x14ac:dyDescent="0.25">
      <c r="A8119"/>
      <c r="B8119"/>
      <c r="C8119"/>
      <c r="D8119"/>
      <c r="E8119"/>
      <c r="F8119"/>
      <c r="G8119"/>
      <c r="H8119"/>
      <c r="I8119"/>
      <c r="J8119" s="184"/>
      <c r="K8119"/>
      <c r="L8119" s="184"/>
      <c r="M8119" s="184"/>
      <c r="N8119" s="183"/>
    </row>
    <row r="8120" spans="1:14" x14ac:dyDescent="0.25">
      <c r="A8120"/>
      <c r="B8120"/>
      <c r="C8120"/>
      <c r="D8120"/>
      <c r="E8120"/>
      <c r="F8120"/>
      <c r="G8120"/>
      <c r="H8120"/>
      <c r="I8120"/>
      <c r="J8120" s="184"/>
      <c r="K8120"/>
      <c r="L8120" s="184"/>
      <c r="M8120" s="184"/>
      <c r="N8120" s="183"/>
    </row>
    <row r="8121" spans="1:14" x14ac:dyDescent="0.25">
      <c r="A8121"/>
      <c r="B8121"/>
      <c r="C8121"/>
      <c r="D8121"/>
      <c r="E8121"/>
      <c r="F8121"/>
      <c r="G8121"/>
      <c r="H8121"/>
      <c r="I8121"/>
      <c r="J8121" s="184"/>
      <c r="K8121"/>
      <c r="L8121" s="184"/>
      <c r="M8121" s="184"/>
      <c r="N8121" s="183"/>
    </row>
    <row r="8122" spans="1:14" x14ac:dyDescent="0.25">
      <c r="A8122"/>
      <c r="B8122"/>
      <c r="C8122"/>
      <c r="D8122"/>
      <c r="E8122"/>
      <c r="F8122"/>
      <c r="G8122"/>
      <c r="H8122"/>
      <c r="I8122"/>
      <c r="J8122" s="184"/>
      <c r="K8122"/>
      <c r="L8122" s="184"/>
      <c r="M8122" s="184"/>
      <c r="N8122" s="183"/>
    </row>
    <row r="8123" spans="1:14" x14ac:dyDescent="0.25">
      <c r="A8123"/>
      <c r="B8123"/>
      <c r="C8123"/>
      <c r="D8123"/>
      <c r="E8123"/>
      <c r="F8123"/>
      <c r="G8123"/>
      <c r="H8123"/>
      <c r="I8123"/>
      <c r="J8123" s="184"/>
      <c r="K8123"/>
      <c r="L8123" s="184"/>
      <c r="M8123" s="184"/>
      <c r="N8123" s="183"/>
    </row>
    <row r="8124" spans="1:14" x14ac:dyDescent="0.25">
      <c r="A8124"/>
      <c r="B8124"/>
      <c r="C8124"/>
      <c r="D8124"/>
      <c r="E8124"/>
      <c r="F8124"/>
      <c r="G8124"/>
      <c r="H8124"/>
      <c r="I8124"/>
      <c r="J8124" s="184"/>
      <c r="K8124"/>
      <c r="L8124" s="184"/>
      <c r="M8124" s="184"/>
      <c r="N8124" s="183"/>
    </row>
    <row r="8125" spans="1:14" x14ac:dyDescent="0.25">
      <c r="A8125"/>
      <c r="B8125"/>
      <c r="C8125"/>
      <c r="D8125"/>
      <c r="E8125"/>
      <c r="F8125"/>
      <c r="G8125"/>
      <c r="H8125"/>
      <c r="I8125"/>
      <c r="J8125" s="184"/>
      <c r="K8125"/>
      <c r="L8125" s="184"/>
      <c r="M8125" s="184"/>
      <c r="N8125" s="183"/>
    </row>
    <row r="8126" spans="1:14" x14ac:dyDescent="0.25">
      <c r="A8126"/>
      <c r="B8126"/>
      <c r="C8126"/>
      <c r="D8126"/>
      <c r="E8126"/>
      <c r="F8126"/>
      <c r="G8126"/>
      <c r="H8126"/>
      <c r="I8126"/>
      <c r="J8126" s="184"/>
      <c r="K8126"/>
      <c r="L8126" s="184"/>
      <c r="M8126" s="184"/>
      <c r="N8126" s="183"/>
    </row>
    <row r="8127" spans="1:14" x14ac:dyDescent="0.25">
      <c r="A8127"/>
      <c r="B8127"/>
      <c r="C8127"/>
      <c r="D8127"/>
      <c r="E8127"/>
      <c r="F8127"/>
      <c r="G8127"/>
      <c r="H8127"/>
      <c r="I8127"/>
      <c r="J8127" s="184"/>
      <c r="K8127"/>
      <c r="L8127" s="184"/>
      <c r="M8127" s="184"/>
      <c r="N8127" s="183"/>
    </row>
    <row r="8128" spans="1:14" x14ac:dyDescent="0.25">
      <c r="A8128"/>
      <c r="B8128"/>
      <c r="C8128"/>
      <c r="D8128"/>
      <c r="E8128"/>
      <c r="F8128"/>
      <c r="G8128"/>
      <c r="H8128"/>
      <c r="I8128"/>
      <c r="J8128" s="184"/>
      <c r="K8128"/>
      <c r="L8128" s="184"/>
      <c r="M8128" s="184"/>
      <c r="N8128" s="183"/>
    </row>
    <row r="8129" spans="1:14" x14ac:dyDescent="0.25">
      <c r="A8129"/>
      <c r="B8129"/>
      <c r="C8129"/>
      <c r="D8129"/>
      <c r="E8129"/>
      <c r="F8129"/>
      <c r="G8129"/>
      <c r="H8129"/>
      <c r="I8129"/>
      <c r="J8129" s="184"/>
      <c r="K8129"/>
      <c r="L8129" s="184"/>
      <c r="M8129" s="184"/>
      <c r="N8129" s="183"/>
    </row>
    <row r="8130" spans="1:14" x14ac:dyDescent="0.25">
      <c r="A8130"/>
      <c r="B8130"/>
      <c r="C8130"/>
      <c r="D8130"/>
      <c r="E8130"/>
      <c r="F8130"/>
      <c r="G8130"/>
      <c r="H8130"/>
      <c r="I8130"/>
      <c r="J8130" s="184"/>
      <c r="K8130"/>
      <c r="L8130" s="184"/>
      <c r="M8130" s="184"/>
      <c r="N8130" s="183"/>
    </row>
    <row r="8131" spans="1:14" x14ac:dyDescent="0.25">
      <c r="A8131"/>
      <c r="B8131"/>
      <c r="C8131"/>
      <c r="D8131"/>
      <c r="E8131"/>
      <c r="F8131"/>
      <c r="G8131"/>
      <c r="H8131"/>
      <c r="I8131"/>
      <c r="J8131" s="184"/>
      <c r="K8131"/>
      <c r="L8131" s="184"/>
      <c r="M8131" s="184"/>
      <c r="N8131" s="183"/>
    </row>
    <row r="8132" spans="1:14" x14ac:dyDescent="0.25">
      <c r="A8132"/>
      <c r="B8132"/>
      <c r="C8132"/>
      <c r="D8132"/>
      <c r="E8132"/>
      <c r="F8132"/>
      <c r="G8132"/>
      <c r="H8132"/>
      <c r="I8132"/>
      <c r="J8132" s="184"/>
      <c r="K8132"/>
      <c r="L8132" s="184"/>
      <c r="M8132" s="184"/>
      <c r="N8132" s="183"/>
    </row>
    <row r="8133" spans="1:14" x14ac:dyDescent="0.25">
      <c r="A8133"/>
      <c r="B8133"/>
      <c r="C8133"/>
      <c r="D8133"/>
      <c r="E8133"/>
      <c r="F8133"/>
      <c r="G8133"/>
      <c r="H8133"/>
      <c r="I8133"/>
      <c r="J8133" s="184"/>
      <c r="K8133"/>
      <c r="L8133" s="184"/>
      <c r="M8133" s="184"/>
      <c r="N8133" s="183"/>
    </row>
    <row r="8134" spans="1:14" x14ac:dyDescent="0.25">
      <c r="A8134"/>
      <c r="B8134"/>
      <c r="C8134"/>
      <c r="D8134"/>
      <c r="E8134"/>
      <c r="F8134"/>
      <c r="G8134"/>
      <c r="H8134"/>
      <c r="I8134"/>
      <c r="J8134" s="184"/>
      <c r="K8134"/>
      <c r="L8134" s="184"/>
      <c r="M8134" s="184"/>
      <c r="N8134" s="183"/>
    </row>
    <row r="8135" spans="1:14" x14ac:dyDescent="0.25">
      <c r="A8135"/>
      <c r="B8135"/>
      <c r="C8135"/>
      <c r="D8135"/>
      <c r="E8135"/>
      <c r="F8135"/>
      <c r="G8135"/>
      <c r="H8135"/>
      <c r="I8135"/>
      <c r="J8135" s="184"/>
      <c r="K8135"/>
      <c r="L8135" s="184"/>
      <c r="M8135" s="184"/>
      <c r="N8135" s="183"/>
    </row>
    <row r="8136" spans="1:14" x14ac:dyDescent="0.25">
      <c r="A8136"/>
      <c r="B8136"/>
      <c r="C8136"/>
      <c r="D8136"/>
      <c r="E8136"/>
      <c r="F8136"/>
      <c r="G8136"/>
      <c r="H8136"/>
      <c r="I8136"/>
      <c r="J8136" s="184"/>
      <c r="K8136"/>
      <c r="L8136" s="184"/>
      <c r="M8136" s="184"/>
      <c r="N8136" s="183"/>
    </row>
    <row r="8137" spans="1:14" x14ac:dyDescent="0.25">
      <c r="A8137"/>
      <c r="B8137"/>
      <c r="C8137"/>
      <c r="D8137"/>
      <c r="E8137"/>
      <c r="F8137"/>
      <c r="G8137"/>
      <c r="H8137"/>
      <c r="I8137"/>
      <c r="J8137" s="184"/>
      <c r="K8137"/>
      <c r="L8137" s="184"/>
      <c r="M8137" s="184"/>
      <c r="N8137" s="183"/>
    </row>
    <row r="8138" spans="1:14" x14ac:dyDescent="0.25">
      <c r="A8138"/>
      <c r="B8138"/>
      <c r="C8138"/>
      <c r="D8138"/>
      <c r="E8138"/>
      <c r="F8138"/>
      <c r="G8138"/>
      <c r="H8138"/>
      <c r="I8138"/>
      <c r="J8138" s="184"/>
      <c r="K8138"/>
      <c r="L8138" s="184"/>
      <c r="M8138" s="184"/>
      <c r="N8138" s="183"/>
    </row>
    <row r="8139" spans="1:14" x14ac:dyDescent="0.25">
      <c r="A8139"/>
      <c r="B8139"/>
      <c r="C8139"/>
      <c r="D8139"/>
      <c r="E8139"/>
      <c r="F8139"/>
      <c r="G8139"/>
      <c r="H8139"/>
      <c r="I8139"/>
      <c r="J8139" s="184"/>
      <c r="K8139"/>
      <c r="L8139" s="184"/>
      <c r="M8139" s="184"/>
      <c r="N8139" s="183"/>
    </row>
    <row r="8140" spans="1:14" x14ac:dyDescent="0.25">
      <c r="A8140"/>
      <c r="B8140"/>
      <c r="C8140"/>
      <c r="D8140"/>
      <c r="E8140"/>
      <c r="F8140"/>
      <c r="G8140"/>
      <c r="H8140"/>
      <c r="I8140"/>
      <c r="J8140" s="184"/>
      <c r="K8140"/>
      <c r="L8140" s="184"/>
      <c r="M8140" s="184"/>
      <c r="N8140" s="183"/>
    </row>
    <row r="8141" spans="1:14" x14ac:dyDescent="0.25">
      <c r="A8141"/>
      <c r="B8141"/>
      <c r="C8141"/>
      <c r="D8141"/>
      <c r="E8141"/>
      <c r="F8141"/>
      <c r="G8141"/>
      <c r="H8141"/>
      <c r="I8141"/>
      <c r="J8141" s="184"/>
      <c r="K8141"/>
      <c r="L8141" s="184"/>
      <c r="M8141" s="184"/>
      <c r="N8141" s="183"/>
    </row>
    <row r="8142" spans="1:14" x14ac:dyDescent="0.25">
      <c r="A8142"/>
      <c r="B8142"/>
      <c r="C8142"/>
      <c r="D8142"/>
      <c r="E8142"/>
      <c r="F8142"/>
      <c r="G8142"/>
      <c r="H8142"/>
      <c r="I8142"/>
      <c r="J8142" s="184"/>
      <c r="K8142"/>
      <c r="L8142" s="184"/>
      <c r="M8142" s="184"/>
      <c r="N8142" s="183"/>
    </row>
    <row r="8143" spans="1:14" x14ac:dyDescent="0.25">
      <c r="A8143"/>
      <c r="B8143"/>
      <c r="C8143"/>
      <c r="D8143"/>
      <c r="E8143"/>
      <c r="F8143"/>
      <c r="G8143"/>
      <c r="H8143"/>
      <c r="I8143"/>
      <c r="J8143" s="184"/>
      <c r="K8143"/>
      <c r="L8143" s="184"/>
      <c r="M8143" s="184"/>
      <c r="N8143" s="183"/>
    </row>
    <row r="8144" spans="1:14" x14ac:dyDescent="0.25">
      <c r="A8144"/>
      <c r="B8144"/>
      <c r="C8144"/>
      <c r="D8144"/>
      <c r="E8144"/>
      <c r="F8144"/>
      <c r="G8144"/>
      <c r="H8144"/>
      <c r="I8144"/>
      <c r="J8144" s="184"/>
      <c r="K8144"/>
      <c r="L8144" s="184"/>
      <c r="M8144" s="184"/>
      <c r="N8144" s="183"/>
    </row>
    <row r="8145" spans="1:14" x14ac:dyDescent="0.25">
      <c r="A8145"/>
      <c r="B8145"/>
      <c r="C8145"/>
      <c r="D8145"/>
      <c r="E8145"/>
      <c r="F8145"/>
      <c r="G8145"/>
      <c r="H8145"/>
      <c r="I8145"/>
      <c r="J8145" s="184"/>
      <c r="K8145"/>
      <c r="L8145" s="184"/>
      <c r="M8145" s="184"/>
      <c r="N8145" s="183"/>
    </row>
    <row r="8146" spans="1:14" x14ac:dyDescent="0.25">
      <c r="A8146"/>
      <c r="B8146"/>
      <c r="C8146"/>
      <c r="D8146"/>
      <c r="E8146"/>
      <c r="F8146"/>
      <c r="G8146"/>
      <c r="H8146"/>
      <c r="I8146"/>
      <c r="J8146" s="184"/>
      <c r="K8146"/>
      <c r="L8146" s="184"/>
      <c r="M8146" s="184"/>
      <c r="N8146" s="183"/>
    </row>
    <row r="8147" spans="1:14" x14ac:dyDescent="0.25">
      <c r="A8147"/>
      <c r="B8147"/>
      <c r="C8147"/>
      <c r="D8147"/>
      <c r="E8147"/>
      <c r="F8147"/>
      <c r="G8147"/>
      <c r="H8147"/>
      <c r="I8147"/>
      <c r="J8147" s="184"/>
      <c r="K8147"/>
      <c r="L8147" s="184"/>
      <c r="M8147" s="184"/>
      <c r="N8147" s="183"/>
    </row>
    <row r="8148" spans="1:14" x14ac:dyDescent="0.25">
      <c r="A8148"/>
      <c r="B8148"/>
      <c r="C8148"/>
      <c r="D8148"/>
      <c r="E8148"/>
      <c r="F8148"/>
      <c r="G8148"/>
      <c r="H8148"/>
      <c r="I8148"/>
      <c r="J8148" s="184"/>
      <c r="K8148"/>
      <c r="L8148" s="184"/>
      <c r="M8148" s="184"/>
      <c r="N8148" s="183"/>
    </row>
    <row r="8149" spans="1:14" x14ac:dyDescent="0.25">
      <c r="A8149"/>
      <c r="B8149"/>
      <c r="C8149"/>
      <c r="D8149"/>
      <c r="E8149"/>
      <c r="F8149"/>
      <c r="G8149"/>
      <c r="H8149"/>
      <c r="I8149"/>
      <c r="J8149" s="184"/>
      <c r="K8149"/>
      <c r="L8149" s="184"/>
      <c r="M8149" s="184"/>
      <c r="N8149" s="183"/>
    </row>
    <row r="8150" spans="1:14" x14ac:dyDescent="0.25">
      <c r="A8150"/>
      <c r="B8150"/>
      <c r="C8150"/>
      <c r="D8150"/>
      <c r="E8150"/>
      <c r="F8150"/>
      <c r="G8150"/>
      <c r="H8150"/>
      <c r="I8150"/>
      <c r="J8150" s="184"/>
      <c r="K8150"/>
      <c r="L8150" s="184"/>
      <c r="M8150" s="184"/>
      <c r="N8150" s="183"/>
    </row>
    <row r="8151" spans="1:14" x14ac:dyDescent="0.25">
      <c r="A8151"/>
      <c r="B8151"/>
      <c r="C8151"/>
      <c r="D8151"/>
      <c r="E8151"/>
      <c r="F8151"/>
      <c r="G8151"/>
      <c r="H8151"/>
      <c r="I8151"/>
      <c r="J8151" s="184"/>
      <c r="K8151"/>
      <c r="L8151" s="184"/>
      <c r="M8151" s="184"/>
      <c r="N8151" s="183"/>
    </row>
    <row r="8152" spans="1:14" x14ac:dyDescent="0.25">
      <c r="A8152"/>
      <c r="B8152"/>
      <c r="C8152"/>
      <c r="D8152"/>
      <c r="E8152"/>
      <c r="F8152"/>
      <c r="G8152"/>
      <c r="H8152"/>
      <c r="I8152"/>
      <c r="J8152" s="184"/>
      <c r="K8152"/>
      <c r="L8152" s="184"/>
      <c r="M8152" s="184"/>
      <c r="N8152" s="183"/>
    </row>
    <row r="8153" spans="1:14" x14ac:dyDescent="0.25">
      <c r="A8153"/>
      <c r="B8153"/>
      <c r="C8153"/>
      <c r="D8153"/>
      <c r="E8153"/>
      <c r="F8153"/>
      <c r="G8153"/>
      <c r="H8153"/>
      <c r="I8153"/>
      <c r="J8153" s="184"/>
      <c r="K8153"/>
      <c r="L8153" s="184"/>
      <c r="M8153" s="184"/>
      <c r="N8153" s="183"/>
    </row>
    <row r="8154" spans="1:14" x14ac:dyDescent="0.25">
      <c r="A8154"/>
      <c r="B8154"/>
      <c r="C8154"/>
      <c r="D8154"/>
      <c r="E8154"/>
      <c r="F8154"/>
      <c r="G8154"/>
      <c r="H8154"/>
      <c r="I8154"/>
      <c r="J8154" s="184"/>
      <c r="K8154"/>
      <c r="L8154" s="184"/>
      <c r="M8154" s="184"/>
      <c r="N8154" s="183"/>
    </row>
    <row r="8155" spans="1:14" x14ac:dyDescent="0.25">
      <c r="A8155"/>
      <c r="B8155"/>
      <c r="C8155"/>
      <c r="D8155"/>
      <c r="E8155"/>
      <c r="F8155"/>
      <c r="G8155"/>
      <c r="H8155"/>
      <c r="I8155"/>
      <c r="J8155" s="184"/>
      <c r="K8155"/>
      <c r="L8155" s="184"/>
      <c r="M8155" s="184"/>
      <c r="N8155" s="183"/>
    </row>
    <row r="8156" spans="1:14" x14ac:dyDescent="0.25">
      <c r="A8156"/>
      <c r="B8156"/>
      <c r="C8156"/>
      <c r="D8156"/>
      <c r="E8156"/>
      <c r="F8156"/>
      <c r="G8156"/>
      <c r="H8156"/>
      <c r="I8156"/>
      <c r="J8156" s="184"/>
      <c r="K8156"/>
      <c r="L8156" s="184"/>
      <c r="M8156" s="184"/>
      <c r="N8156" s="183"/>
    </row>
    <row r="8157" spans="1:14" x14ac:dyDescent="0.25">
      <c r="A8157"/>
      <c r="B8157"/>
      <c r="C8157"/>
      <c r="D8157"/>
      <c r="E8157"/>
      <c r="F8157"/>
      <c r="G8157"/>
      <c r="H8157"/>
      <c r="I8157"/>
      <c r="J8157" s="184"/>
      <c r="K8157"/>
      <c r="L8157" s="184"/>
      <c r="M8157" s="184"/>
      <c r="N8157" s="183"/>
    </row>
    <row r="8158" spans="1:14" x14ac:dyDescent="0.25">
      <c r="A8158"/>
      <c r="B8158"/>
      <c r="C8158"/>
      <c r="D8158"/>
      <c r="E8158"/>
      <c r="F8158"/>
      <c r="G8158"/>
      <c r="H8158"/>
      <c r="I8158"/>
      <c r="J8158" s="184"/>
      <c r="K8158"/>
      <c r="L8158" s="184"/>
      <c r="M8158" s="184"/>
      <c r="N8158" s="183"/>
    </row>
    <row r="8159" spans="1:14" x14ac:dyDescent="0.25">
      <c r="A8159"/>
      <c r="B8159"/>
      <c r="C8159"/>
      <c r="D8159"/>
      <c r="E8159"/>
      <c r="F8159"/>
      <c r="G8159"/>
      <c r="H8159"/>
      <c r="I8159"/>
      <c r="J8159" s="184"/>
      <c r="K8159"/>
      <c r="L8159" s="184"/>
      <c r="M8159" s="184"/>
      <c r="N8159" s="183"/>
    </row>
    <row r="8160" spans="1:14" x14ac:dyDescent="0.25">
      <c r="A8160"/>
      <c r="B8160"/>
      <c r="C8160"/>
      <c r="D8160"/>
      <c r="E8160"/>
      <c r="F8160"/>
      <c r="G8160"/>
      <c r="H8160"/>
      <c r="I8160"/>
      <c r="J8160" s="184"/>
      <c r="K8160"/>
      <c r="L8160" s="184"/>
      <c r="M8160" s="184"/>
      <c r="N8160" s="183"/>
    </row>
    <row r="8161" spans="1:14" x14ac:dyDescent="0.25">
      <c r="A8161"/>
      <c r="B8161"/>
      <c r="C8161"/>
      <c r="D8161"/>
      <c r="E8161"/>
      <c r="F8161"/>
      <c r="G8161"/>
      <c r="H8161"/>
      <c r="I8161"/>
      <c r="J8161" s="184"/>
      <c r="K8161"/>
      <c r="L8161" s="184"/>
      <c r="M8161" s="184"/>
      <c r="N8161" s="183"/>
    </row>
    <row r="8162" spans="1:14" x14ac:dyDescent="0.25">
      <c r="A8162"/>
      <c r="B8162"/>
      <c r="C8162"/>
      <c r="D8162"/>
      <c r="E8162"/>
      <c r="F8162"/>
      <c r="G8162"/>
      <c r="H8162"/>
      <c r="I8162"/>
      <c r="J8162" s="184"/>
      <c r="K8162"/>
      <c r="L8162" s="184"/>
      <c r="M8162" s="184"/>
      <c r="N8162" s="183"/>
    </row>
    <row r="8163" spans="1:14" x14ac:dyDescent="0.25">
      <c r="A8163"/>
      <c r="B8163"/>
      <c r="C8163"/>
      <c r="D8163"/>
      <c r="E8163"/>
      <c r="F8163"/>
      <c r="G8163"/>
      <c r="H8163"/>
      <c r="I8163"/>
      <c r="J8163" s="184"/>
      <c r="K8163"/>
      <c r="L8163" s="184"/>
      <c r="M8163" s="184"/>
      <c r="N8163" s="183"/>
    </row>
    <row r="8164" spans="1:14" x14ac:dyDescent="0.25">
      <c r="A8164"/>
      <c r="B8164"/>
      <c r="C8164"/>
      <c r="D8164"/>
      <c r="E8164"/>
      <c r="F8164"/>
      <c r="G8164"/>
      <c r="H8164"/>
      <c r="I8164"/>
      <c r="J8164" s="184"/>
      <c r="K8164"/>
      <c r="L8164" s="184"/>
      <c r="M8164" s="184"/>
      <c r="N8164" s="183"/>
    </row>
    <row r="8165" spans="1:14" x14ac:dyDescent="0.25">
      <c r="A8165"/>
      <c r="B8165"/>
      <c r="C8165"/>
      <c r="D8165"/>
      <c r="E8165"/>
      <c r="F8165"/>
      <c r="G8165"/>
      <c r="H8165"/>
      <c r="I8165"/>
      <c r="J8165" s="184"/>
      <c r="K8165"/>
      <c r="L8165" s="184"/>
      <c r="M8165" s="184"/>
      <c r="N8165" s="183"/>
    </row>
    <row r="8166" spans="1:14" x14ac:dyDescent="0.25">
      <c r="A8166"/>
      <c r="B8166"/>
      <c r="C8166"/>
      <c r="D8166"/>
      <c r="E8166"/>
      <c r="F8166"/>
      <c r="G8166"/>
      <c r="H8166"/>
      <c r="I8166"/>
      <c r="J8166" s="184"/>
      <c r="K8166"/>
      <c r="L8166" s="184"/>
      <c r="M8166" s="184"/>
      <c r="N8166" s="183"/>
    </row>
    <row r="8167" spans="1:14" x14ac:dyDescent="0.25">
      <c r="A8167"/>
      <c r="B8167"/>
      <c r="C8167"/>
      <c r="D8167"/>
      <c r="E8167"/>
      <c r="F8167"/>
      <c r="G8167"/>
      <c r="H8167"/>
      <c r="I8167"/>
      <c r="J8167" s="184"/>
      <c r="K8167"/>
      <c r="L8167" s="184"/>
      <c r="M8167" s="184"/>
      <c r="N8167" s="183"/>
    </row>
    <row r="8168" spans="1:14" x14ac:dyDescent="0.25">
      <c r="A8168"/>
      <c r="B8168"/>
      <c r="C8168"/>
      <c r="D8168"/>
      <c r="E8168"/>
      <c r="F8168"/>
      <c r="G8168"/>
      <c r="H8168"/>
      <c r="I8168"/>
      <c r="J8168" s="184"/>
      <c r="K8168"/>
      <c r="L8168" s="184"/>
      <c r="M8168" s="184"/>
      <c r="N8168" s="183"/>
    </row>
    <row r="8169" spans="1:14" x14ac:dyDescent="0.25">
      <c r="A8169"/>
      <c r="B8169"/>
      <c r="C8169"/>
      <c r="D8169"/>
      <c r="E8169"/>
      <c r="F8169"/>
      <c r="G8169"/>
      <c r="H8169"/>
      <c r="I8169"/>
      <c r="J8169" s="184"/>
      <c r="K8169"/>
      <c r="L8169" s="184"/>
      <c r="M8169" s="184"/>
      <c r="N8169" s="183"/>
    </row>
    <row r="8170" spans="1:14" x14ac:dyDescent="0.25">
      <c r="A8170"/>
      <c r="B8170"/>
      <c r="C8170"/>
      <c r="D8170"/>
      <c r="E8170"/>
      <c r="F8170"/>
      <c r="G8170"/>
      <c r="H8170"/>
      <c r="I8170"/>
      <c r="J8170" s="184"/>
      <c r="K8170"/>
      <c r="L8170" s="184"/>
      <c r="M8170" s="184"/>
      <c r="N8170" s="183"/>
    </row>
    <row r="8171" spans="1:14" x14ac:dyDescent="0.25">
      <c r="A8171"/>
      <c r="B8171"/>
      <c r="C8171"/>
      <c r="D8171"/>
      <c r="E8171"/>
      <c r="F8171"/>
      <c r="G8171"/>
      <c r="H8171"/>
      <c r="I8171"/>
      <c r="J8171" s="184"/>
      <c r="K8171"/>
      <c r="L8171" s="184"/>
      <c r="M8171" s="184"/>
      <c r="N8171" s="183"/>
    </row>
    <row r="8172" spans="1:14" x14ac:dyDescent="0.25">
      <c r="A8172"/>
      <c r="B8172"/>
      <c r="C8172"/>
      <c r="D8172"/>
      <c r="E8172"/>
      <c r="F8172"/>
      <c r="G8172"/>
      <c r="H8172"/>
      <c r="I8172"/>
      <c r="J8172" s="184"/>
      <c r="K8172"/>
      <c r="L8172" s="184"/>
      <c r="M8172" s="184"/>
      <c r="N8172" s="183"/>
    </row>
    <row r="8173" spans="1:14" x14ac:dyDescent="0.25">
      <c r="A8173"/>
      <c r="B8173"/>
      <c r="C8173"/>
      <c r="D8173"/>
      <c r="E8173"/>
      <c r="F8173"/>
      <c r="G8173"/>
      <c r="H8173"/>
      <c r="I8173"/>
      <c r="J8173" s="184"/>
      <c r="K8173"/>
      <c r="L8173" s="184"/>
      <c r="M8173" s="184"/>
      <c r="N8173" s="183"/>
    </row>
    <row r="8174" spans="1:14" x14ac:dyDescent="0.25">
      <c r="A8174"/>
      <c r="B8174"/>
      <c r="C8174"/>
      <c r="D8174"/>
      <c r="E8174"/>
      <c r="F8174"/>
      <c r="G8174"/>
      <c r="H8174"/>
      <c r="I8174"/>
      <c r="J8174" s="184"/>
      <c r="K8174"/>
      <c r="L8174" s="184"/>
      <c r="M8174" s="184"/>
      <c r="N8174" s="183"/>
    </row>
    <row r="8175" spans="1:14" x14ac:dyDescent="0.25">
      <c r="A8175"/>
      <c r="B8175"/>
      <c r="C8175"/>
      <c r="D8175"/>
      <c r="E8175"/>
      <c r="F8175"/>
      <c r="G8175"/>
      <c r="H8175"/>
      <c r="I8175"/>
      <c r="J8175" s="184"/>
      <c r="K8175"/>
      <c r="L8175" s="184"/>
      <c r="M8175" s="184"/>
      <c r="N8175" s="183"/>
    </row>
    <row r="8176" spans="1:14" x14ac:dyDescent="0.25">
      <c r="A8176"/>
      <c r="B8176"/>
      <c r="C8176"/>
      <c r="D8176"/>
      <c r="E8176"/>
      <c r="F8176"/>
      <c r="G8176"/>
      <c r="H8176"/>
      <c r="I8176"/>
      <c r="J8176" s="184"/>
      <c r="K8176"/>
      <c r="L8176" s="184"/>
      <c r="M8176" s="184"/>
      <c r="N8176" s="183"/>
    </row>
    <row r="8177" spans="1:14" x14ac:dyDescent="0.25">
      <c r="A8177"/>
      <c r="B8177"/>
      <c r="C8177"/>
      <c r="D8177"/>
      <c r="E8177"/>
      <c r="F8177"/>
      <c r="G8177"/>
      <c r="H8177"/>
      <c r="I8177"/>
      <c r="J8177" s="184"/>
      <c r="K8177"/>
      <c r="L8177" s="184"/>
      <c r="M8177" s="184"/>
      <c r="N8177" s="183"/>
    </row>
    <row r="8178" spans="1:14" x14ac:dyDescent="0.25">
      <c r="A8178"/>
      <c r="B8178"/>
      <c r="C8178"/>
      <c r="D8178"/>
      <c r="E8178"/>
      <c r="F8178"/>
      <c r="G8178"/>
      <c r="H8178"/>
      <c r="I8178"/>
      <c r="J8178" s="184"/>
      <c r="K8178"/>
      <c r="L8178" s="184"/>
      <c r="M8178" s="184"/>
      <c r="N8178" s="183"/>
    </row>
    <row r="8179" spans="1:14" x14ac:dyDescent="0.25">
      <c r="A8179"/>
      <c r="B8179"/>
      <c r="C8179"/>
      <c r="D8179"/>
      <c r="E8179"/>
      <c r="F8179"/>
      <c r="G8179"/>
      <c r="H8179"/>
      <c r="I8179"/>
      <c r="J8179" s="184"/>
      <c r="K8179"/>
      <c r="L8179" s="184"/>
      <c r="M8179" s="184"/>
      <c r="N8179" s="183"/>
    </row>
    <row r="8180" spans="1:14" x14ac:dyDescent="0.25">
      <c r="A8180"/>
      <c r="B8180"/>
      <c r="C8180"/>
      <c r="D8180"/>
      <c r="E8180"/>
      <c r="F8180"/>
      <c r="G8180"/>
      <c r="H8180"/>
      <c r="I8180"/>
      <c r="J8180" s="184"/>
      <c r="K8180"/>
      <c r="L8180" s="184"/>
      <c r="M8180" s="184"/>
      <c r="N8180" s="183"/>
    </row>
    <row r="8181" spans="1:14" x14ac:dyDescent="0.25">
      <c r="A8181"/>
      <c r="B8181"/>
      <c r="C8181"/>
      <c r="D8181"/>
      <c r="E8181"/>
      <c r="F8181"/>
      <c r="G8181"/>
      <c r="H8181"/>
      <c r="I8181"/>
      <c r="J8181" s="184"/>
      <c r="K8181"/>
      <c r="L8181" s="184"/>
      <c r="M8181" s="184"/>
      <c r="N8181" s="183"/>
    </row>
    <row r="8182" spans="1:14" x14ac:dyDescent="0.25">
      <c r="A8182"/>
      <c r="B8182"/>
      <c r="C8182"/>
      <c r="D8182"/>
      <c r="E8182"/>
      <c r="F8182"/>
      <c r="G8182"/>
      <c r="H8182"/>
      <c r="I8182"/>
      <c r="J8182" s="184"/>
      <c r="K8182"/>
      <c r="L8182" s="184"/>
      <c r="M8182" s="184"/>
      <c r="N8182" s="183"/>
    </row>
    <row r="8183" spans="1:14" x14ac:dyDescent="0.25">
      <c r="A8183"/>
      <c r="B8183"/>
      <c r="C8183"/>
      <c r="D8183"/>
      <c r="E8183"/>
      <c r="F8183"/>
      <c r="G8183"/>
      <c r="H8183"/>
      <c r="I8183"/>
      <c r="J8183" s="184"/>
      <c r="K8183"/>
      <c r="L8183" s="184"/>
      <c r="M8183" s="184"/>
      <c r="N8183" s="183"/>
    </row>
    <row r="8184" spans="1:14" x14ac:dyDescent="0.25">
      <c r="A8184"/>
      <c r="B8184"/>
      <c r="C8184"/>
      <c r="D8184"/>
      <c r="E8184"/>
      <c r="F8184"/>
      <c r="G8184"/>
      <c r="H8184"/>
      <c r="I8184"/>
      <c r="J8184" s="184"/>
      <c r="K8184"/>
      <c r="L8184" s="184"/>
      <c r="M8184" s="184"/>
      <c r="N8184" s="183"/>
    </row>
    <row r="8185" spans="1:14" x14ac:dyDescent="0.25">
      <c r="A8185"/>
      <c r="B8185"/>
      <c r="C8185"/>
      <c r="D8185"/>
      <c r="E8185"/>
      <c r="F8185"/>
      <c r="G8185"/>
      <c r="H8185"/>
      <c r="I8185"/>
      <c r="J8185" s="184"/>
      <c r="K8185"/>
      <c r="L8185" s="184"/>
      <c r="M8185" s="184"/>
      <c r="N8185" s="183"/>
    </row>
    <row r="8186" spans="1:14" x14ac:dyDescent="0.25">
      <c r="A8186"/>
      <c r="B8186"/>
      <c r="C8186"/>
      <c r="D8186"/>
      <c r="E8186"/>
      <c r="F8186"/>
      <c r="G8186"/>
      <c r="H8186"/>
      <c r="I8186"/>
      <c r="J8186" s="184"/>
      <c r="K8186"/>
      <c r="L8186" s="184"/>
      <c r="M8186" s="184"/>
      <c r="N8186" s="183"/>
    </row>
    <row r="8187" spans="1:14" x14ac:dyDescent="0.25">
      <c r="A8187"/>
      <c r="B8187"/>
      <c r="C8187"/>
      <c r="D8187"/>
      <c r="E8187"/>
      <c r="F8187"/>
      <c r="G8187"/>
      <c r="H8187"/>
      <c r="I8187"/>
      <c r="J8187" s="184"/>
      <c r="K8187"/>
      <c r="L8187" s="184"/>
      <c r="M8187" s="184"/>
      <c r="N8187" s="183"/>
    </row>
    <row r="8188" spans="1:14" x14ac:dyDescent="0.25">
      <c r="A8188"/>
      <c r="B8188"/>
      <c r="C8188"/>
      <c r="D8188"/>
      <c r="E8188"/>
      <c r="F8188"/>
      <c r="G8188"/>
      <c r="H8188"/>
      <c r="I8188"/>
      <c r="J8188" s="184"/>
      <c r="K8188"/>
      <c r="L8188" s="184"/>
      <c r="M8188" s="184"/>
      <c r="N8188" s="183"/>
    </row>
    <row r="8189" spans="1:14" x14ac:dyDescent="0.25">
      <c r="A8189"/>
      <c r="B8189"/>
      <c r="C8189"/>
      <c r="D8189"/>
      <c r="E8189"/>
      <c r="F8189"/>
      <c r="G8189"/>
      <c r="H8189"/>
      <c r="I8189"/>
      <c r="J8189" s="184"/>
      <c r="K8189"/>
      <c r="L8189" s="184"/>
      <c r="M8189" s="184"/>
      <c r="N8189" s="183"/>
    </row>
    <row r="8190" spans="1:14" x14ac:dyDescent="0.25">
      <c r="A8190"/>
      <c r="B8190"/>
      <c r="C8190"/>
      <c r="D8190"/>
      <c r="E8190"/>
      <c r="F8190"/>
      <c r="G8190"/>
      <c r="H8190"/>
      <c r="I8190"/>
      <c r="J8190" s="184"/>
      <c r="K8190"/>
      <c r="L8190" s="184"/>
      <c r="M8190" s="184"/>
      <c r="N8190" s="183"/>
    </row>
    <row r="8191" spans="1:14" x14ac:dyDescent="0.25">
      <c r="A8191"/>
      <c r="B8191"/>
      <c r="C8191"/>
      <c r="D8191"/>
      <c r="E8191"/>
      <c r="F8191"/>
      <c r="G8191"/>
      <c r="H8191"/>
      <c r="I8191"/>
      <c r="J8191" s="184"/>
      <c r="K8191"/>
      <c r="L8191" s="184"/>
      <c r="M8191" s="184"/>
      <c r="N8191" s="183"/>
    </row>
    <row r="8192" spans="1:14" x14ac:dyDescent="0.25">
      <c r="A8192"/>
      <c r="B8192"/>
      <c r="C8192"/>
      <c r="D8192"/>
      <c r="E8192"/>
      <c r="F8192"/>
      <c r="G8192"/>
      <c r="H8192"/>
      <c r="I8192"/>
      <c r="J8192" s="184"/>
      <c r="K8192"/>
      <c r="L8192" s="184"/>
      <c r="M8192" s="184"/>
      <c r="N8192" s="183"/>
    </row>
    <row r="8193" spans="1:14" x14ac:dyDescent="0.25">
      <c r="A8193"/>
      <c r="B8193"/>
      <c r="C8193"/>
      <c r="D8193"/>
      <c r="E8193"/>
      <c r="F8193"/>
      <c r="G8193"/>
      <c r="H8193"/>
      <c r="I8193"/>
      <c r="J8193" s="184"/>
      <c r="K8193"/>
      <c r="L8193" s="184"/>
      <c r="M8193" s="184"/>
      <c r="N8193" s="183"/>
    </row>
    <row r="8194" spans="1:14" x14ac:dyDescent="0.25">
      <c r="A8194"/>
      <c r="B8194"/>
      <c r="C8194"/>
      <c r="D8194"/>
      <c r="E8194"/>
      <c r="F8194"/>
      <c r="G8194"/>
      <c r="H8194"/>
      <c r="I8194"/>
      <c r="J8194" s="184"/>
      <c r="K8194"/>
      <c r="L8194" s="184"/>
      <c r="M8194" s="184"/>
      <c r="N8194" s="183"/>
    </row>
    <row r="8195" spans="1:14" x14ac:dyDescent="0.25">
      <c r="A8195"/>
      <c r="B8195"/>
      <c r="C8195"/>
      <c r="D8195"/>
      <c r="E8195"/>
      <c r="F8195"/>
      <c r="G8195"/>
      <c r="H8195"/>
      <c r="I8195"/>
      <c r="J8195" s="184"/>
      <c r="K8195"/>
      <c r="L8195" s="184"/>
      <c r="M8195" s="184"/>
      <c r="N8195" s="183"/>
    </row>
    <row r="8196" spans="1:14" x14ac:dyDescent="0.25">
      <c r="A8196"/>
      <c r="B8196"/>
      <c r="C8196"/>
      <c r="D8196"/>
      <c r="E8196"/>
      <c r="F8196"/>
      <c r="G8196"/>
      <c r="H8196"/>
      <c r="I8196"/>
      <c r="J8196" s="184"/>
      <c r="K8196"/>
      <c r="L8196" s="184"/>
      <c r="M8196" s="184"/>
      <c r="N8196" s="183"/>
    </row>
    <row r="8197" spans="1:14" x14ac:dyDescent="0.25">
      <c r="A8197"/>
      <c r="B8197"/>
      <c r="C8197"/>
      <c r="D8197"/>
      <c r="E8197"/>
      <c r="F8197"/>
      <c r="G8197"/>
      <c r="H8197"/>
      <c r="I8197"/>
      <c r="J8197" s="184"/>
      <c r="K8197"/>
      <c r="L8197" s="184"/>
      <c r="M8197" s="184"/>
      <c r="N8197" s="183"/>
    </row>
    <row r="8198" spans="1:14" x14ac:dyDescent="0.25">
      <c r="A8198"/>
      <c r="B8198"/>
      <c r="C8198"/>
      <c r="D8198"/>
      <c r="E8198"/>
      <c r="F8198"/>
      <c r="G8198"/>
      <c r="H8198"/>
      <c r="I8198"/>
      <c r="J8198" s="184"/>
      <c r="K8198"/>
      <c r="L8198" s="184"/>
      <c r="M8198" s="184"/>
      <c r="N8198" s="183"/>
    </row>
    <row r="8199" spans="1:14" x14ac:dyDescent="0.25">
      <c r="A8199"/>
      <c r="B8199"/>
      <c r="C8199"/>
      <c r="D8199"/>
      <c r="E8199"/>
      <c r="F8199"/>
      <c r="G8199"/>
      <c r="H8199"/>
      <c r="I8199"/>
      <c r="J8199" s="184"/>
      <c r="K8199"/>
      <c r="L8199" s="184"/>
      <c r="M8199" s="184"/>
      <c r="N8199" s="183"/>
    </row>
    <row r="8200" spans="1:14" x14ac:dyDescent="0.25">
      <c r="A8200"/>
      <c r="B8200"/>
      <c r="C8200"/>
      <c r="D8200"/>
      <c r="E8200"/>
      <c r="F8200"/>
      <c r="G8200"/>
      <c r="H8200"/>
      <c r="I8200"/>
      <c r="J8200" s="184"/>
      <c r="K8200"/>
      <c r="L8200" s="184"/>
      <c r="M8200" s="184"/>
      <c r="N8200" s="183"/>
    </row>
    <row r="8201" spans="1:14" x14ac:dyDescent="0.25">
      <c r="A8201"/>
      <c r="B8201"/>
      <c r="C8201"/>
      <c r="D8201"/>
      <c r="E8201"/>
      <c r="F8201"/>
      <c r="G8201"/>
      <c r="H8201"/>
      <c r="I8201"/>
      <c r="J8201" s="184"/>
      <c r="K8201"/>
      <c r="L8201" s="184"/>
      <c r="M8201" s="184"/>
      <c r="N8201" s="183"/>
    </row>
    <row r="8202" spans="1:14" x14ac:dyDescent="0.25">
      <c r="A8202"/>
      <c r="B8202"/>
      <c r="C8202"/>
      <c r="D8202"/>
      <c r="E8202"/>
      <c r="F8202"/>
      <c r="G8202"/>
      <c r="H8202"/>
      <c r="I8202"/>
      <c r="J8202" s="184"/>
      <c r="K8202"/>
      <c r="L8202" s="184"/>
      <c r="M8202" s="184"/>
      <c r="N8202" s="183"/>
    </row>
    <row r="8203" spans="1:14" x14ac:dyDescent="0.25">
      <c r="A8203"/>
      <c r="B8203"/>
      <c r="C8203"/>
      <c r="D8203"/>
      <c r="E8203"/>
      <c r="F8203"/>
      <c r="G8203"/>
      <c r="H8203"/>
      <c r="I8203"/>
      <c r="J8203" s="184"/>
      <c r="K8203"/>
      <c r="L8203" s="184"/>
      <c r="M8203" s="184"/>
      <c r="N8203" s="183"/>
    </row>
    <row r="8204" spans="1:14" x14ac:dyDescent="0.25">
      <c r="A8204"/>
      <c r="B8204"/>
      <c r="C8204"/>
      <c r="D8204"/>
      <c r="E8204"/>
      <c r="F8204"/>
      <c r="G8204"/>
      <c r="H8204"/>
      <c r="I8204"/>
      <c r="J8204" s="184"/>
      <c r="K8204"/>
      <c r="L8204" s="184"/>
      <c r="M8204" s="184"/>
      <c r="N8204" s="183"/>
    </row>
    <row r="8205" spans="1:14" x14ac:dyDescent="0.25">
      <c r="A8205"/>
      <c r="B8205"/>
      <c r="C8205"/>
      <c r="D8205"/>
      <c r="E8205"/>
      <c r="F8205"/>
      <c r="G8205"/>
      <c r="H8205"/>
      <c r="I8205"/>
      <c r="J8205" s="184"/>
      <c r="K8205"/>
      <c r="L8205" s="184"/>
      <c r="M8205" s="184"/>
      <c r="N8205" s="183"/>
    </row>
    <row r="8206" spans="1:14" x14ac:dyDescent="0.25">
      <c r="A8206"/>
      <c r="B8206"/>
      <c r="C8206"/>
      <c r="D8206"/>
      <c r="E8206"/>
      <c r="F8206"/>
      <c r="G8206"/>
      <c r="H8206"/>
      <c r="I8206"/>
      <c r="J8206" s="184"/>
      <c r="K8206"/>
      <c r="L8206" s="184"/>
      <c r="M8206" s="184"/>
      <c r="N8206" s="183"/>
    </row>
    <row r="8207" spans="1:14" x14ac:dyDescent="0.25">
      <c r="A8207"/>
      <c r="B8207"/>
      <c r="C8207"/>
      <c r="D8207"/>
      <c r="E8207"/>
      <c r="F8207"/>
      <c r="G8207"/>
      <c r="H8207"/>
      <c r="I8207"/>
      <c r="J8207" s="184"/>
      <c r="K8207"/>
      <c r="L8207" s="184"/>
      <c r="M8207" s="184"/>
      <c r="N8207" s="183"/>
    </row>
    <row r="8208" spans="1:14" x14ac:dyDescent="0.25">
      <c r="A8208"/>
      <c r="B8208"/>
      <c r="C8208"/>
      <c r="D8208"/>
      <c r="E8208"/>
      <c r="F8208"/>
      <c r="G8208"/>
      <c r="H8208"/>
      <c r="I8208"/>
      <c r="J8208" s="184"/>
      <c r="K8208"/>
      <c r="L8208" s="184"/>
      <c r="M8208" s="184"/>
      <c r="N8208" s="183"/>
    </row>
    <row r="8209" spans="1:14" x14ac:dyDescent="0.25">
      <c r="A8209"/>
      <c r="B8209"/>
      <c r="C8209"/>
      <c r="D8209"/>
      <c r="E8209"/>
      <c r="F8209"/>
      <c r="G8209"/>
      <c r="H8209"/>
      <c r="I8209"/>
      <c r="J8209" s="184"/>
      <c r="K8209"/>
      <c r="L8209" s="184"/>
      <c r="M8209" s="184"/>
      <c r="N8209" s="183"/>
    </row>
    <row r="8210" spans="1:14" x14ac:dyDescent="0.25">
      <c r="A8210"/>
      <c r="B8210"/>
      <c r="C8210"/>
      <c r="D8210"/>
      <c r="E8210"/>
      <c r="F8210"/>
      <c r="G8210"/>
      <c r="H8210"/>
      <c r="I8210"/>
      <c r="J8210" s="184"/>
      <c r="K8210"/>
      <c r="L8210" s="184"/>
      <c r="M8210" s="184"/>
      <c r="N8210" s="183"/>
    </row>
    <row r="8211" spans="1:14" x14ac:dyDescent="0.25">
      <c r="A8211"/>
      <c r="B8211"/>
      <c r="C8211"/>
      <c r="D8211"/>
      <c r="E8211"/>
      <c r="F8211"/>
      <c r="G8211"/>
      <c r="H8211"/>
      <c r="I8211"/>
      <c r="J8211" s="184"/>
      <c r="K8211"/>
      <c r="L8211" s="184"/>
      <c r="M8211" s="184"/>
      <c r="N8211" s="183"/>
    </row>
    <row r="8212" spans="1:14" x14ac:dyDescent="0.25">
      <c r="A8212"/>
      <c r="B8212"/>
      <c r="C8212"/>
      <c r="D8212"/>
      <c r="E8212"/>
      <c r="F8212"/>
      <c r="G8212"/>
      <c r="H8212"/>
      <c r="I8212"/>
      <c r="J8212" s="184"/>
      <c r="K8212"/>
      <c r="L8212" s="184"/>
      <c r="M8212" s="184"/>
      <c r="N8212" s="183"/>
    </row>
    <row r="8213" spans="1:14" x14ac:dyDescent="0.25">
      <c r="A8213"/>
      <c r="B8213"/>
      <c r="C8213"/>
      <c r="D8213"/>
      <c r="E8213"/>
      <c r="F8213"/>
      <c r="G8213"/>
      <c r="H8213"/>
      <c r="I8213"/>
      <c r="J8213" s="184"/>
      <c r="K8213"/>
      <c r="L8213" s="184"/>
      <c r="M8213" s="184"/>
      <c r="N8213" s="183"/>
    </row>
    <row r="8214" spans="1:14" x14ac:dyDescent="0.25">
      <c r="A8214"/>
      <c r="B8214"/>
      <c r="C8214"/>
      <c r="D8214"/>
      <c r="E8214"/>
      <c r="F8214"/>
      <c r="G8214"/>
      <c r="H8214"/>
      <c r="I8214"/>
      <c r="J8214" s="184"/>
      <c r="K8214"/>
      <c r="L8214" s="184"/>
      <c r="M8214" s="184"/>
      <c r="N8214" s="183"/>
    </row>
    <row r="8215" spans="1:14" x14ac:dyDescent="0.25">
      <c r="A8215"/>
      <c r="B8215"/>
      <c r="C8215"/>
      <c r="D8215"/>
      <c r="E8215"/>
      <c r="F8215"/>
      <c r="G8215"/>
      <c r="H8215"/>
      <c r="I8215"/>
      <c r="J8215" s="184"/>
      <c r="K8215"/>
      <c r="L8215" s="184"/>
      <c r="M8215" s="184"/>
      <c r="N8215" s="183"/>
    </row>
    <row r="8216" spans="1:14" x14ac:dyDescent="0.25">
      <c r="A8216"/>
      <c r="B8216"/>
      <c r="C8216"/>
      <c r="D8216"/>
      <c r="E8216"/>
      <c r="F8216"/>
      <c r="G8216"/>
      <c r="H8216"/>
      <c r="I8216"/>
      <c r="J8216" s="184"/>
      <c r="K8216"/>
      <c r="L8216" s="184"/>
      <c r="M8216" s="184"/>
      <c r="N8216" s="183"/>
    </row>
    <row r="8217" spans="1:14" x14ac:dyDescent="0.25">
      <c r="A8217"/>
      <c r="B8217"/>
      <c r="C8217"/>
      <c r="D8217"/>
      <c r="E8217"/>
      <c r="F8217"/>
      <c r="G8217"/>
      <c r="H8217"/>
      <c r="I8217"/>
      <c r="J8217" s="184"/>
      <c r="K8217"/>
      <c r="L8217" s="184"/>
      <c r="M8217" s="184"/>
      <c r="N8217" s="183"/>
    </row>
    <row r="8218" spans="1:14" x14ac:dyDescent="0.25">
      <c r="A8218"/>
      <c r="B8218"/>
      <c r="C8218"/>
      <c r="D8218"/>
      <c r="E8218"/>
      <c r="F8218"/>
      <c r="G8218"/>
      <c r="H8218"/>
      <c r="I8218"/>
      <c r="J8218" s="184"/>
      <c r="K8218"/>
      <c r="L8218" s="184"/>
      <c r="M8218" s="184"/>
      <c r="N8218" s="183"/>
    </row>
    <row r="8219" spans="1:14" x14ac:dyDescent="0.25">
      <c r="A8219"/>
      <c r="B8219"/>
      <c r="C8219"/>
      <c r="D8219"/>
      <c r="E8219"/>
      <c r="F8219"/>
      <c r="G8219"/>
      <c r="H8219"/>
      <c r="I8219"/>
      <c r="J8219" s="184"/>
      <c r="K8219"/>
      <c r="L8219" s="184"/>
      <c r="M8219" s="184"/>
      <c r="N8219" s="183"/>
    </row>
    <row r="8220" spans="1:14" x14ac:dyDescent="0.25">
      <c r="A8220"/>
      <c r="B8220"/>
      <c r="C8220"/>
      <c r="D8220"/>
      <c r="E8220"/>
      <c r="F8220"/>
      <c r="G8220"/>
      <c r="H8220"/>
      <c r="I8220"/>
      <c r="J8220" s="184"/>
      <c r="K8220"/>
      <c r="L8220" s="184"/>
      <c r="M8220" s="184"/>
      <c r="N8220" s="183"/>
    </row>
    <row r="8221" spans="1:14" x14ac:dyDescent="0.25">
      <c r="A8221"/>
      <c r="B8221"/>
      <c r="C8221"/>
      <c r="D8221"/>
      <c r="E8221"/>
      <c r="F8221"/>
      <c r="G8221"/>
      <c r="H8221"/>
      <c r="I8221"/>
      <c r="J8221" s="184"/>
      <c r="K8221"/>
      <c r="L8221" s="184"/>
      <c r="M8221" s="184"/>
      <c r="N8221" s="183"/>
    </row>
    <row r="8222" spans="1:14" x14ac:dyDescent="0.25">
      <c r="A8222"/>
      <c r="B8222"/>
      <c r="C8222"/>
      <c r="D8222"/>
      <c r="E8222"/>
      <c r="F8222"/>
      <c r="G8222"/>
      <c r="H8222"/>
      <c r="I8222"/>
      <c r="J8222" s="184"/>
      <c r="K8222"/>
      <c r="L8222" s="184"/>
      <c r="M8222" s="184"/>
      <c r="N8222" s="183"/>
    </row>
    <row r="8223" spans="1:14" x14ac:dyDescent="0.25">
      <c r="A8223"/>
      <c r="B8223"/>
      <c r="C8223"/>
      <c r="D8223"/>
      <c r="E8223"/>
      <c r="F8223"/>
      <c r="G8223"/>
      <c r="H8223"/>
      <c r="I8223"/>
      <c r="J8223" s="184"/>
      <c r="K8223"/>
      <c r="L8223" s="184"/>
      <c r="M8223" s="184"/>
      <c r="N8223" s="183"/>
    </row>
    <row r="8224" spans="1:14" x14ac:dyDescent="0.25">
      <c r="A8224"/>
      <c r="B8224"/>
      <c r="C8224"/>
      <c r="D8224"/>
      <c r="E8224"/>
      <c r="F8224"/>
      <c r="G8224"/>
      <c r="H8224"/>
      <c r="I8224"/>
      <c r="J8224" s="184"/>
      <c r="K8224"/>
      <c r="L8224" s="184"/>
      <c r="M8224" s="184"/>
      <c r="N8224" s="183"/>
    </row>
    <row r="8225" spans="1:14" x14ac:dyDescent="0.25">
      <c r="A8225"/>
      <c r="B8225"/>
      <c r="C8225"/>
      <c r="D8225"/>
      <c r="E8225"/>
      <c r="F8225"/>
      <c r="G8225"/>
      <c r="H8225"/>
      <c r="I8225"/>
      <c r="J8225" s="184"/>
      <c r="K8225"/>
      <c r="L8225" s="184"/>
      <c r="M8225" s="184"/>
      <c r="N8225" s="183"/>
    </row>
    <row r="8226" spans="1:14" x14ac:dyDescent="0.25">
      <c r="A8226"/>
      <c r="B8226"/>
      <c r="C8226"/>
      <c r="D8226"/>
      <c r="E8226"/>
      <c r="F8226"/>
      <c r="G8226"/>
      <c r="H8226"/>
      <c r="I8226"/>
      <c r="J8226" s="184"/>
      <c r="K8226"/>
      <c r="L8226" s="184"/>
      <c r="M8226" s="184"/>
      <c r="N8226" s="183"/>
    </row>
    <row r="8227" spans="1:14" x14ac:dyDescent="0.25">
      <c r="A8227"/>
      <c r="B8227"/>
      <c r="C8227"/>
      <c r="D8227"/>
      <c r="E8227"/>
      <c r="F8227"/>
      <c r="G8227"/>
      <c r="H8227"/>
      <c r="I8227"/>
      <c r="J8227" s="184"/>
      <c r="K8227"/>
      <c r="L8227" s="184"/>
      <c r="M8227" s="184"/>
      <c r="N8227" s="183"/>
    </row>
    <row r="8228" spans="1:14" x14ac:dyDescent="0.25">
      <c r="A8228"/>
      <c r="B8228"/>
      <c r="C8228"/>
      <c r="D8228"/>
      <c r="E8228"/>
      <c r="F8228"/>
      <c r="G8228"/>
      <c r="H8228"/>
      <c r="I8228"/>
      <c r="J8228" s="184"/>
      <c r="K8228"/>
      <c r="L8228" s="184"/>
      <c r="M8228" s="184"/>
      <c r="N8228" s="183"/>
    </row>
    <row r="8229" spans="1:14" x14ac:dyDescent="0.25">
      <c r="A8229"/>
      <c r="B8229"/>
      <c r="C8229"/>
      <c r="D8229"/>
      <c r="E8229"/>
      <c r="F8229"/>
      <c r="G8229"/>
      <c r="H8229"/>
      <c r="I8229"/>
      <c r="J8229" s="184"/>
      <c r="K8229"/>
      <c r="L8229" s="184"/>
      <c r="M8229" s="184"/>
      <c r="N8229" s="183"/>
    </row>
    <row r="8230" spans="1:14" x14ac:dyDescent="0.25">
      <c r="A8230"/>
      <c r="B8230"/>
      <c r="C8230"/>
      <c r="D8230"/>
      <c r="E8230"/>
      <c r="F8230"/>
      <c r="G8230"/>
      <c r="H8230"/>
      <c r="I8230"/>
      <c r="J8230" s="184"/>
      <c r="K8230"/>
      <c r="L8230" s="184"/>
      <c r="M8230" s="184"/>
      <c r="N8230" s="183"/>
    </row>
    <row r="8231" spans="1:14" x14ac:dyDescent="0.25">
      <c r="A8231"/>
      <c r="B8231"/>
      <c r="C8231"/>
      <c r="D8231"/>
      <c r="E8231"/>
      <c r="F8231"/>
      <c r="G8231"/>
      <c r="H8231"/>
      <c r="I8231"/>
      <c r="J8231" s="184"/>
      <c r="K8231"/>
      <c r="L8231" s="184"/>
      <c r="M8231" s="184"/>
      <c r="N8231" s="183"/>
    </row>
    <row r="8232" spans="1:14" x14ac:dyDescent="0.25">
      <c r="A8232"/>
      <c r="B8232"/>
      <c r="C8232"/>
      <c r="D8232"/>
      <c r="E8232"/>
      <c r="F8232"/>
      <c r="G8232"/>
      <c r="H8232"/>
      <c r="I8232"/>
      <c r="J8232" s="184"/>
      <c r="K8232"/>
      <c r="L8232" s="184"/>
      <c r="M8232" s="184"/>
      <c r="N8232" s="183"/>
    </row>
    <row r="8233" spans="1:14" x14ac:dyDescent="0.25">
      <c r="A8233"/>
      <c r="B8233"/>
      <c r="C8233"/>
      <c r="D8233"/>
      <c r="E8233"/>
      <c r="F8233"/>
      <c r="G8233"/>
      <c r="H8233"/>
      <c r="I8233"/>
      <c r="J8233" s="184"/>
      <c r="K8233"/>
      <c r="L8233" s="184"/>
      <c r="M8233" s="184"/>
      <c r="N8233" s="183"/>
    </row>
    <row r="8234" spans="1:14" x14ac:dyDescent="0.25">
      <c r="A8234"/>
      <c r="B8234"/>
      <c r="C8234"/>
      <c r="D8234"/>
      <c r="E8234"/>
      <c r="F8234"/>
      <c r="G8234"/>
      <c r="H8234"/>
      <c r="I8234"/>
      <c r="J8234" s="184"/>
      <c r="K8234"/>
      <c r="L8234" s="184"/>
      <c r="M8234" s="184"/>
      <c r="N8234" s="183"/>
    </row>
    <row r="8235" spans="1:14" x14ac:dyDescent="0.25">
      <c r="A8235"/>
      <c r="B8235"/>
      <c r="C8235"/>
      <c r="D8235"/>
      <c r="E8235"/>
      <c r="F8235"/>
      <c r="G8235"/>
      <c r="H8235"/>
      <c r="I8235"/>
      <c r="J8235" s="184"/>
      <c r="K8235"/>
      <c r="L8235" s="184"/>
      <c r="M8235" s="184"/>
      <c r="N8235" s="183"/>
    </row>
    <row r="8236" spans="1:14" x14ac:dyDescent="0.25">
      <c r="A8236"/>
      <c r="B8236"/>
      <c r="C8236"/>
      <c r="D8236"/>
      <c r="E8236"/>
      <c r="F8236"/>
      <c r="G8236"/>
      <c r="H8236"/>
      <c r="I8236"/>
      <c r="J8236" s="184"/>
      <c r="K8236"/>
      <c r="L8236" s="184"/>
      <c r="M8236" s="184"/>
      <c r="N8236" s="183"/>
    </row>
    <row r="8237" spans="1:14" x14ac:dyDescent="0.25">
      <c r="A8237"/>
      <c r="B8237"/>
      <c r="C8237"/>
      <c r="D8237"/>
      <c r="E8237"/>
      <c r="F8237"/>
      <c r="G8237"/>
      <c r="H8237"/>
      <c r="I8237"/>
      <c r="J8237" s="184"/>
      <c r="K8237"/>
      <c r="L8237" s="184"/>
      <c r="M8237" s="184"/>
      <c r="N8237" s="183"/>
    </row>
    <row r="8238" spans="1:14" x14ac:dyDescent="0.25">
      <c r="A8238"/>
      <c r="B8238"/>
      <c r="C8238"/>
      <c r="D8238"/>
      <c r="E8238"/>
      <c r="F8238"/>
      <c r="G8238"/>
      <c r="H8238"/>
      <c r="I8238"/>
      <c r="J8238" s="184"/>
      <c r="K8238"/>
      <c r="L8238" s="184"/>
      <c r="M8238" s="184"/>
      <c r="N8238" s="183"/>
    </row>
    <row r="8239" spans="1:14" x14ac:dyDescent="0.25">
      <c r="A8239"/>
      <c r="B8239"/>
      <c r="C8239"/>
      <c r="D8239"/>
      <c r="E8239"/>
      <c r="F8239"/>
      <c r="G8239"/>
      <c r="H8239"/>
      <c r="I8239"/>
      <c r="J8239" s="184"/>
      <c r="K8239"/>
      <c r="L8239" s="184"/>
      <c r="M8239" s="184"/>
      <c r="N8239" s="183"/>
    </row>
    <row r="8240" spans="1:14" x14ac:dyDescent="0.25">
      <c r="A8240"/>
      <c r="B8240"/>
      <c r="C8240"/>
      <c r="D8240"/>
      <c r="E8240"/>
      <c r="F8240"/>
      <c r="G8240"/>
      <c r="H8240"/>
      <c r="I8240"/>
      <c r="J8240" s="184"/>
      <c r="K8240"/>
      <c r="L8240" s="184"/>
      <c r="M8240" s="184"/>
      <c r="N8240" s="183"/>
    </row>
    <row r="8241" spans="1:14" x14ac:dyDescent="0.25">
      <c r="A8241"/>
      <c r="B8241"/>
      <c r="C8241"/>
      <c r="D8241"/>
      <c r="E8241"/>
      <c r="F8241"/>
      <c r="G8241"/>
      <c r="H8241"/>
      <c r="I8241"/>
      <c r="J8241" s="184"/>
      <c r="K8241"/>
      <c r="L8241" s="184"/>
      <c r="M8241" s="184"/>
      <c r="N8241" s="183"/>
    </row>
    <row r="8242" spans="1:14" x14ac:dyDescent="0.25">
      <c r="A8242"/>
      <c r="B8242"/>
      <c r="C8242"/>
      <c r="D8242"/>
      <c r="E8242"/>
      <c r="F8242"/>
      <c r="G8242"/>
      <c r="H8242"/>
      <c r="I8242"/>
      <c r="J8242" s="184"/>
      <c r="K8242"/>
      <c r="L8242" s="184"/>
      <c r="M8242" s="184"/>
      <c r="N8242" s="183"/>
    </row>
    <row r="8243" spans="1:14" x14ac:dyDescent="0.25">
      <c r="A8243"/>
      <c r="B8243"/>
      <c r="C8243"/>
      <c r="D8243"/>
      <c r="E8243"/>
      <c r="F8243"/>
      <c r="G8243"/>
      <c r="H8243"/>
      <c r="I8243"/>
      <c r="J8243" s="184"/>
      <c r="K8243"/>
      <c r="L8243" s="184"/>
      <c r="M8243" s="184"/>
      <c r="N8243" s="183"/>
    </row>
    <row r="8244" spans="1:14" x14ac:dyDescent="0.25">
      <c r="A8244"/>
      <c r="B8244"/>
      <c r="C8244"/>
      <c r="D8244"/>
      <c r="E8244"/>
      <c r="F8244"/>
      <c r="G8244"/>
      <c r="H8244"/>
      <c r="I8244"/>
      <c r="J8244" s="184"/>
      <c r="K8244"/>
      <c r="L8244" s="184"/>
      <c r="M8244" s="184"/>
      <c r="N8244" s="183"/>
    </row>
    <row r="8245" spans="1:14" x14ac:dyDescent="0.25">
      <c r="A8245"/>
      <c r="B8245"/>
      <c r="C8245"/>
      <c r="D8245"/>
      <c r="E8245"/>
      <c r="F8245"/>
      <c r="G8245"/>
      <c r="H8245"/>
      <c r="I8245"/>
      <c r="J8245" s="184"/>
      <c r="K8245"/>
      <c r="L8245" s="184"/>
      <c r="M8245" s="184"/>
      <c r="N8245" s="183"/>
    </row>
    <row r="8246" spans="1:14" x14ac:dyDescent="0.25">
      <c r="A8246"/>
      <c r="B8246"/>
      <c r="C8246"/>
      <c r="D8246"/>
      <c r="E8246"/>
      <c r="F8246"/>
      <c r="G8246"/>
      <c r="H8246"/>
      <c r="I8246"/>
      <c r="J8246" s="184"/>
      <c r="K8246"/>
      <c r="L8246" s="184"/>
      <c r="M8246" s="184"/>
      <c r="N8246" s="183"/>
    </row>
    <row r="8247" spans="1:14" x14ac:dyDescent="0.25">
      <c r="A8247"/>
      <c r="B8247"/>
      <c r="C8247"/>
      <c r="D8247"/>
      <c r="E8247"/>
      <c r="F8247"/>
      <c r="G8247"/>
      <c r="H8247"/>
      <c r="I8247"/>
      <c r="J8247" s="184"/>
      <c r="K8247"/>
      <c r="L8247" s="184"/>
      <c r="M8247" s="184"/>
      <c r="N8247" s="183"/>
    </row>
    <row r="8248" spans="1:14" x14ac:dyDescent="0.25">
      <c r="A8248"/>
      <c r="B8248"/>
      <c r="C8248"/>
      <c r="D8248"/>
      <c r="E8248"/>
      <c r="F8248"/>
      <c r="G8248"/>
      <c r="H8248"/>
      <c r="I8248"/>
      <c r="J8248" s="184"/>
      <c r="K8248"/>
      <c r="L8248" s="184"/>
      <c r="M8248" s="184"/>
      <c r="N8248" s="183"/>
    </row>
    <row r="8249" spans="1:14" x14ac:dyDescent="0.25">
      <c r="A8249"/>
      <c r="B8249"/>
      <c r="C8249"/>
      <c r="D8249"/>
      <c r="E8249"/>
      <c r="F8249"/>
      <c r="G8249"/>
      <c r="H8249"/>
      <c r="I8249"/>
      <c r="J8249" s="184"/>
      <c r="K8249"/>
      <c r="L8249" s="184"/>
      <c r="M8249" s="184"/>
      <c r="N8249" s="183"/>
    </row>
    <row r="8250" spans="1:14" x14ac:dyDescent="0.25">
      <c r="A8250"/>
      <c r="B8250"/>
      <c r="C8250"/>
      <c r="D8250"/>
      <c r="E8250"/>
      <c r="F8250"/>
      <c r="G8250"/>
      <c r="H8250"/>
      <c r="I8250"/>
      <c r="J8250" s="184"/>
      <c r="K8250"/>
      <c r="L8250" s="184"/>
      <c r="M8250" s="184"/>
      <c r="N8250" s="183"/>
    </row>
    <row r="8251" spans="1:14" x14ac:dyDescent="0.25">
      <c r="A8251"/>
      <c r="B8251"/>
      <c r="C8251"/>
      <c r="D8251"/>
      <c r="E8251"/>
      <c r="F8251"/>
      <c r="G8251"/>
      <c r="H8251"/>
      <c r="I8251"/>
      <c r="J8251" s="184"/>
      <c r="K8251"/>
      <c r="L8251" s="184"/>
      <c r="M8251" s="184"/>
      <c r="N8251" s="183"/>
    </row>
    <row r="8252" spans="1:14" x14ac:dyDescent="0.25">
      <c r="A8252"/>
      <c r="B8252"/>
      <c r="C8252"/>
      <c r="D8252"/>
      <c r="E8252"/>
      <c r="F8252"/>
      <c r="G8252"/>
      <c r="H8252"/>
      <c r="I8252"/>
      <c r="J8252" s="184"/>
      <c r="K8252"/>
      <c r="L8252" s="184"/>
      <c r="M8252" s="184"/>
      <c r="N8252" s="183"/>
    </row>
    <row r="8253" spans="1:14" x14ac:dyDescent="0.25">
      <c r="A8253"/>
      <c r="B8253"/>
      <c r="C8253"/>
      <c r="D8253"/>
      <c r="E8253"/>
      <c r="F8253"/>
      <c r="G8253"/>
      <c r="H8253"/>
      <c r="I8253"/>
      <c r="J8253" s="184"/>
      <c r="K8253"/>
      <c r="L8253" s="184"/>
      <c r="M8253" s="184"/>
      <c r="N8253" s="183"/>
    </row>
    <row r="8254" spans="1:14" x14ac:dyDescent="0.25">
      <c r="A8254"/>
      <c r="B8254"/>
      <c r="C8254"/>
      <c r="D8254"/>
      <c r="E8254"/>
      <c r="F8254"/>
      <c r="G8254"/>
      <c r="H8254"/>
      <c r="I8254"/>
      <c r="J8254" s="184"/>
      <c r="K8254"/>
      <c r="L8254" s="184"/>
      <c r="M8254" s="184"/>
      <c r="N8254" s="183"/>
    </row>
    <row r="8255" spans="1:14" x14ac:dyDescent="0.25">
      <c r="A8255"/>
      <c r="B8255"/>
      <c r="C8255"/>
      <c r="D8255"/>
      <c r="E8255"/>
      <c r="F8255"/>
      <c r="G8255"/>
      <c r="H8255"/>
      <c r="I8255"/>
      <c r="J8255" s="184"/>
      <c r="K8255"/>
      <c r="L8255" s="184"/>
      <c r="M8255" s="184"/>
      <c r="N8255" s="183"/>
    </row>
    <row r="8256" spans="1:14" x14ac:dyDescent="0.25">
      <c r="A8256"/>
      <c r="B8256"/>
      <c r="C8256"/>
      <c r="D8256"/>
      <c r="E8256"/>
      <c r="F8256"/>
      <c r="G8256"/>
      <c r="H8256"/>
      <c r="I8256"/>
      <c r="J8256" s="184"/>
      <c r="K8256"/>
      <c r="L8256" s="184"/>
      <c r="M8256" s="184"/>
      <c r="N8256" s="183"/>
    </row>
    <row r="8257" spans="1:14" x14ac:dyDescent="0.25">
      <c r="A8257"/>
      <c r="B8257"/>
      <c r="C8257"/>
      <c r="D8257"/>
      <c r="E8257"/>
      <c r="F8257"/>
      <c r="G8257"/>
      <c r="H8257"/>
      <c r="I8257"/>
      <c r="J8257" s="184"/>
      <c r="K8257"/>
      <c r="L8257" s="184"/>
      <c r="M8257" s="184"/>
      <c r="N8257" s="183"/>
    </row>
    <row r="8258" spans="1:14" x14ac:dyDescent="0.25">
      <c r="A8258"/>
      <c r="B8258"/>
      <c r="C8258"/>
      <c r="D8258"/>
      <c r="E8258"/>
      <c r="F8258"/>
      <c r="G8258"/>
      <c r="H8258"/>
      <c r="I8258"/>
      <c r="J8258" s="184"/>
      <c r="K8258"/>
      <c r="L8258" s="184"/>
      <c r="M8258" s="184"/>
      <c r="N8258" s="183"/>
    </row>
    <row r="8259" spans="1:14" x14ac:dyDescent="0.25">
      <c r="A8259"/>
      <c r="B8259"/>
      <c r="C8259"/>
      <c r="D8259"/>
      <c r="E8259"/>
      <c r="F8259"/>
      <c r="G8259"/>
      <c r="H8259"/>
      <c r="I8259"/>
      <c r="J8259" s="184"/>
      <c r="K8259"/>
      <c r="L8259" s="184"/>
      <c r="M8259" s="184"/>
      <c r="N8259" s="183"/>
    </row>
    <row r="8260" spans="1:14" x14ac:dyDescent="0.25">
      <c r="A8260"/>
      <c r="B8260"/>
      <c r="C8260"/>
      <c r="D8260"/>
      <c r="E8260"/>
      <c r="F8260"/>
      <c r="G8260"/>
      <c r="H8260"/>
      <c r="I8260"/>
      <c r="J8260" s="184"/>
      <c r="K8260"/>
      <c r="L8260" s="184"/>
      <c r="M8260" s="184"/>
      <c r="N8260" s="183"/>
    </row>
    <row r="8261" spans="1:14" x14ac:dyDescent="0.25">
      <c r="A8261"/>
      <c r="B8261"/>
      <c r="C8261"/>
      <c r="D8261"/>
      <c r="E8261"/>
      <c r="F8261"/>
      <c r="G8261"/>
      <c r="H8261"/>
      <c r="I8261"/>
      <c r="J8261" s="184"/>
      <c r="K8261"/>
      <c r="L8261" s="184"/>
      <c r="M8261" s="184"/>
      <c r="N8261" s="183"/>
    </row>
    <row r="8262" spans="1:14" x14ac:dyDescent="0.25">
      <c r="A8262"/>
      <c r="B8262"/>
      <c r="C8262"/>
      <c r="D8262"/>
      <c r="E8262"/>
      <c r="F8262"/>
      <c r="G8262"/>
      <c r="H8262"/>
      <c r="I8262"/>
      <c r="J8262" s="184"/>
      <c r="K8262"/>
      <c r="L8262" s="184"/>
      <c r="M8262" s="184"/>
      <c r="N8262" s="183"/>
    </row>
    <row r="8263" spans="1:14" x14ac:dyDescent="0.25">
      <c r="A8263"/>
      <c r="B8263"/>
      <c r="C8263"/>
      <c r="D8263"/>
      <c r="E8263"/>
      <c r="F8263"/>
      <c r="G8263"/>
      <c r="H8263"/>
      <c r="I8263"/>
      <c r="J8263" s="184"/>
      <c r="K8263"/>
      <c r="L8263" s="184"/>
      <c r="M8263" s="184"/>
      <c r="N8263" s="183"/>
    </row>
    <row r="8264" spans="1:14" x14ac:dyDescent="0.25">
      <c r="A8264"/>
      <c r="B8264"/>
      <c r="C8264"/>
      <c r="D8264"/>
      <c r="E8264"/>
      <c r="F8264"/>
      <c r="G8264"/>
      <c r="H8264"/>
      <c r="I8264"/>
      <c r="J8264" s="184"/>
      <c r="K8264"/>
      <c r="L8264" s="184"/>
      <c r="M8264" s="184"/>
      <c r="N8264" s="183"/>
    </row>
    <row r="8265" spans="1:14" x14ac:dyDescent="0.25">
      <c r="A8265"/>
      <c r="B8265"/>
      <c r="C8265"/>
      <c r="D8265"/>
      <c r="E8265"/>
      <c r="F8265"/>
      <c r="G8265"/>
      <c r="H8265"/>
      <c r="I8265"/>
      <c r="J8265" s="184"/>
      <c r="K8265"/>
      <c r="L8265" s="184"/>
      <c r="M8265" s="184"/>
      <c r="N8265" s="183"/>
    </row>
    <row r="8266" spans="1:14" x14ac:dyDescent="0.25">
      <c r="A8266"/>
      <c r="B8266"/>
      <c r="C8266"/>
      <c r="D8266"/>
      <c r="E8266"/>
      <c r="F8266"/>
      <c r="G8266"/>
      <c r="H8266"/>
      <c r="I8266"/>
      <c r="J8266" s="184"/>
      <c r="K8266"/>
      <c r="L8266" s="184"/>
      <c r="M8266" s="184"/>
      <c r="N8266" s="183"/>
    </row>
    <row r="8267" spans="1:14" x14ac:dyDescent="0.25">
      <c r="A8267"/>
      <c r="B8267"/>
      <c r="C8267"/>
      <c r="D8267"/>
      <c r="E8267"/>
      <c r="F8267"/>
      <c r="G8267"/>
      <c r="H8267"/>
      <c r="I8267"/>
      <c r="J8267" s="184"/>
      <c r="K8267"/>
      <c r="L8267" s="184"/>
      <c r="M8267" s="184"/>
      <c r="N8267" s="183"/>
    </row>
    <row r="8268" spans="1:14" x14ac:dyDescent="0.25">
      <c r="A8268"/>
      <c r="B8268"/>
      <c r="C8268"/>
      <c r="D8268"/>
      <c r="E8268"/>
      <c r="F8268"/>
      <c r="G8268"/>
      <c r="H8268"/>
      <c r="I8268"/>
      <c r="J8268" s="184"/>
      <c r="K8268"/>
      <c r="L8268" s="184"/>
      <c r="M8268" s="184"/>
      <c r="N8268" s="183"/>
    </row>
    <row r="8269" spans="1:14" x14ac:dyDescent="0.25">
      <c r="A8269"/>
      <c r="B8269"/>
      <c r="C8269"/>
      <c r="D8269"/>
      <c r="E8269"/>
      <c r="F8269"/>
      <c r="G8269"/>
      <c r="H8269"/>
      <c r="I8269"/>
      <c r="J8269" s="184"/>
      <c r="K8269"/>
      <c r="L8269" s="184"/>
      <c r="M8269" s="184"/>
      <c r="N8269" s="183"/>
    </row>
    <row r="8270" spans="1:14" x14ac:dyDescent="0.25">
      <c r="A8270"/>
      <c r="B8270"/>
      <c r="C8270"/>
      <c r="D8270"/>
      <c r="E8270"/>
      <c r="F8270"/>
      <c r="G8270"/>
      <c r="H8270"/>
      <c r="I8270"/>
      <c r="J8270" s="184"/>
      <c r="K8270"/>
      <c r="L8270" s="184"/>
      <c r="M8270" s="184"/>
      <c r="N8270" s="183"/>
    </row>
    <row r="8271" spans="1:14" x14ac:dyDescent="0.25">
      <c r="A8271"/>
      <c r="B8271"/>
      <c r="C8271"/>
      <c r="D8271"/>
      <c r="E8271"/>
      <c r="F8271"/>
      <c r="G8271"/>
      <c r="H8271"/>
      <c r="I8271"/>
      <c r="J8271" s="184"/>
      <c r="K8271"/>
      <c r="L8271" s="184"/>
      <c r="M8271" s="184"/>
      <c r="N8271" s="183"/>
    </row>
    <row r="8272" spans="1:14" x14ac:dyDescent="0.25">
      <c r="A8272"/>
      <c r="B8272"/>
      <c r="C8272"/>
      <c r="D8272"/>
      <c r="E8272"/>
      <c r="F8272"/>
      <c r="G8272"/>
      <c r="H8272"/>
      <c r="I8272"/>
      <c r="J8272" s="184"/>
      <c r="K8272"/>
      <c r="L8272" s="184"/>
      <c r="M8272" s="184"/>
      <c r="N8272" s="183"/>
    </row>
    <row r="8273" spans="1:14" x14ac:dyDescent="0.25">
      <c r="A8273"/>
      <c r="B8273"/>
      <c r="C8273"/>
      <c r="D8273"/>
      <c r="E8273"/>
      <c r="F8273"/>
      <c r="G8273"/>
      <c r="H8273"/>
      <c r="I8273"/>
      <c r="J8273" s="184"/>
      <c r="K8273"/>
      <c r="L8273" s="184"/>
      <c r="M8273" s="184"/>
      <c r="N8273" s="183"/>
    </row>
    <row r="8274" spans="1:14" x14ac:dyDescent="0.25">
      <c r="A8274"/>
      <c r="B8274"/>
      <c r="C8274"/>
      <c r="D8274"/>
      <c r="E8274"/>
      <c r="F8274"/>
      <c r="G8274"/>
      <c r="H8274"/>
      <c r="I8274"/>
      <c r="J8274" s="184"/>
      <c r="K8274"/>
      <c r="L8274" s="184"/>
      <c r="M8274" s="184"/>
      <c r="N8274" s="183"/>
    </row>
    <row r="8275" spans="1:14" x14ac:dyDescent="0.25">
      <c r="A8275"/>
      <c r="B8275"/>
      <c r="C8275"/>
      <c r="D8275"/>
      <c r="E8275"/>
      <c r="F8275"/>
      <c r="G8275"/>
      <c r="H8275"/>
      <c r="I8275"/>
      <c r="J8275" s="184"/>
      <c r="K8275"/>
      <c r="L8275" s="184"/>
      <c r="M8275" s="184"/>
      <c r="N8275" s="183"/>
    </row>
    <row r="8276" spans="1:14" x14ac:dyDescent="0.25">
      <c r="A8276"/>
      <c r="B8276"/>
      <c r="C8276"/>
      <c r="D8276"/>
      <c r="E8276"/>
      <c r="F8276"/>
      <c r="G8276"/>
      <c r="H8276"/>
      <c r="I8276"/>
      <c r="J8276" s="184"/>
      <c r="K8276"/>
      <c r="L8276" s="184"/>
      <c r="M8276" s="184"/>
      <c r="N8276" s="183"/>
    </row>
    <row r="8277" spans="1:14" x14ac:dyDescent="0.25">
      <c r="A8277"/>
      <c r="B8277"/>
      <c r="C8277"/>
      <c r="D8277"/>
      <c r="E8277"/>
      <c r="F8277"/>
      <c r="G8277"/>
      <c r="H8277"/>
      <c r="I8277"/>
      <c r="J8277" s="184"/>
      <c r="K8277"/>
      <c r="L8277" s="184"/>
      <c r="M8277" s="184"/>
      <c r="N8277" s="183"/>
    </row>
    <row r="8278" spans="1:14" x14ac:dyDescent="0.25">
      <c r="A8278"/>
      <c r="B8278"/>
      <c r="C8278"/>
      <c r="D8278"/>
      <c r="E8278"/>
      <c r="F8278"/>
      <c r="G8278"/>
      <c r="H8278"/>
      <c r="I8278"/>
      <c r="J8278" s="184"/>
      <c r="K8278"/>
      <c r="L8278" s="184"/>
      <c r="M8278" s="184"/>
      <c r="N8278" s="183"/>
    </row>
    <row r="8279" spans="1:14" x14ac:dyDescent="0.25">
      <c r="A8279"/>
      <c r="B8279"/>
      <c r="C8279"/>
      <c r="D8279"/>
      <c r="E8279"/>
      <c r="F8279"/>
      <c r="G8279"/>
      <c r="H8279"/>
      <c r="I8279"/>
      <c r="J8279" s="184"/>
      <c r="K8279"/>
      <c r="L8279" s="184"/>
      <c r="M8279" s="184"/>
      <c r="N8279" s="183"/>
    </row>
    <row r="8280" spans="1:14" x14ac:dyDescent="0.25">
      <c r="A8280"/>
      <c r="B8280"/>
      <c r="C8280"/>
      <c r="D8280"/>
      <c r="E8280"/>
      <c r="F8280"/>
      <c r="G8280"/>
      <c r="H8280"/>
      <c r="I8280"/>
      <c r="J8280" s="184"/>
      <c r="K8280"/>
      <c r="L8280" s="184"/>
      <c r="M8280" s="184"/>
      <c r="N8280" s="183"/>
    </row>
    <row r="8281" spans="1:14" x14ac:dyDescent="0.25">
      <c r="A8281"/>
      <c r="B8281"/>
      <c r="C8281"/>
      <c r="D8281"/>
      <c r="E8281"/>
      <c r="F8281"/>
      <c r="G8281"/>
      <c r="H8281"/>
      <c r="I8281"/>
      <c r="J8281" s="184"/>
      <c r="K8281"/>
      <c r="L8281" s="184"/>
      <c r="M8281" s="184"/>
      <c r="N8281" s="183"/>
    </row>
    <row r="8282" spans="1:14" x14ac:dyDescent="0.25">
      <c r="A8282"/>
      <c r="B8282"/>
      <c r="C8282"/>
      <c r="D8282"/>
      <c r="E8282"/>
      <c r="F8282"/>
      <c r="G8282"/>
      <c r="H8282"/>
      <c r="I8282"/>
      <c r="J8282" s="184"/>
      <c r="K8282"/>
      <c r="L8282" s="184"/>
      <c r="M8282" s="184"/>
      <c r="N8282" s="183"/>
    </row>
    <row r="8283" spans="1:14" x14ac:dyDescent="0.25">
      <c r="A8283"/>
      <c r="B8283"/>
      <c r="C8283"/>
      <c r="D8283"/>
      <c r="E8283"/>
      <c r="F8283"/>
      <c r="G8283"/>
      <c r="H8283"/>
      <c r="I8283"/>
      <c r="J8283" s="184"/>
      <c r="K8283"/>
      <c r="L8283" s="184"/>
      <c r="M8283" s="184"/>
      <c r="N8283" s="183"/>
    </row>
    <row r="8284" spans="1:14" x14ac:dyDescent="0.25">
      <c r="A8284"/>
      <c r="B8284"/>
      <c r="C8284"/>
      <c r="D8284"/>
      <c r="E8284"/>
      <c r="F8284"/>
      <c r="G8284"/>
      <c r="H8284"/>
      <c r="I8284"/>
      <c r="J8284" s="184"/>
      <c r="K8284"/>
      <c r="L8284" s="184"/>
      <c r="M8284" s="184"/>
      <c r="N8284" s="183"/>
    </row>
    <row r="8285" spans="1:14" x14ac:dyDescent="0.25">
      <c r="A8285"/>
      <c r="B8285"/>
      <c r="C8285"/>
      <c r="D8285"/>
      <c r="E8285"/>
      <c r="F8285"/>
      <c r="G8285"/>
      <c r="H8285"/>
      <c r="I8285"/>
      <c r="J8285" s="184"/>
      <c r="K8285"/>
      <c r="L8285" s="184"/>
      <c r="M8285" s="184"/>
      <c r="N8285" s="183"/>
    </row>
    <row r="8286" spans="1:14" x14ac:dyDescent="0.25">
      <c r="A8286"/>
      <c r="B8286"/>
      <c r="C8286"/>
      <c r="D8286"/>
      <c r="E8286"/>
      <c r="F8286"/>
      <c r="G8286"/>
      <c r="H8286"/>
      <c r="I8286"/>
      <c r="J8286" s="184"/>
      <c r="K8286"/>
      <c r="L8286" s="184"/>
      <c r="M8286" s="184"/>
      <c r="N8286" s="183"/>
    </row>
    <row r="8287" spans="1:14" x14ac:dyDescent="0.25">
      <c r="A8287"/>
      <c r="B8287"/>
      <c r="C8287"/>
      <c r="D8287"/>
      <c r="E8287"/>
      <c r="F8287"/>
      <c r="G8287"/>
      <c r="H8287"/>
      <c r="I8287"/>
      <c r="J8287" s="184"/>
      <c r="K8287"/>
      <c r="L8287" s="184"/>
      <c r="M8287" s="184"/>
      <c r="N8287" s="183"/>
    </row>
    <row r="8288" spans="1:14" x14ac:dyDescent="0.25">
      <c r="A8288"/>
      <c r="B8288"/>
      <c r="C8288"/>
      <c r="D8288"/>
      <c r="E8288"/>
      <c r="F8288"/>
      <c r="G8288"/>
      <c r="H8288"/>
      <c r="I8288"/>
      <c r="J8288" s="184"/>
      <c r="K8288"/>
      <c r="L8288" s="184"/>
      <c r="M8288" s="184"/>
      <c r="N8288" s="183"/>
    </row>
    <row r="8289" spans="1:14" x14ac:dyDescent="0.25">
      <c r="A8289"/>
      <c r="B8289"/>
      <c r="C8289"/>
      <c r="D8289"/>
      <c r="E8289"/>
      <c r="F8289"/>
      <c r="G8289"/>
      <c r="H8289"/>
      <c r="I8289"/>
      <c r="J8289" s="184"/>
      <c r="K8289"/>
      <c r="L8289" s="184"/>
      <c r="M8289" s="184"/>
      <c r="N8289" s="183"/>
    </row>
    <row r="8290" spans="1:14" x14ac:dyDescent="0.25">
      <c r="A8290"/>
      <c r="B8290"/>
      <c r="C8290"/>
      <c r="D8290"/>
      <c r="E8290"/>
      <c r="F8290"/>
      <c r="G8290"/>
      <c r="H8290"/>
      <c r="I8290"/>
      <c r="J8290" s="184"/>
      <c r="K8290"/>
      <c r="L8290" s="184"/>
      <c r="M8290" s="184"/>
      <c r="N8290" s="183"/>
    </row>
    <row r="8291" spans="1:14" x14ac:dyDescent="0.25">
      <c r="A8291"/>
      <c r="B8291"/>
      <c r="C8291"/>
      <c r="D8291"/>
      <c r="E8291"/>
      <c r="F8291"/>
      <c r="G8291"/>
      <c r="H8291"/>
      <c r="I8291"/>
      <c r="J8291" s="184"/>
      <c r="K8291"/>
      <c r="L8291" s="184"/>
      <c r="M8291" s="184"/>
      <c r="N8291" s="183"/>
    </row>
    <row r="8292" spans="1:14" x14ac:dyDescent="0.25">
      <c r="A8292"/>
      <c r="B8292"/>
      <c r="C8292"/>
      <c r="D8292"/>
      <c r="E8292"/>
      <c r="F8292"/>
      <c r="G8292"/>
      <c r="H8292"/>
      <c r="I8292"/>
      <c r="J8292" s="184"/>
      <c r="K8292"/>
      <c r="L8292" s="184"/>
      <c r="M8292" s="184"/>
      <c r="N8292" s="183"/>
    </row>
    <row r="8293" spans="1:14" x14ac:dyDescent="0.25">
      <c r="A8293"/>
      <c r="B8293"/>
      <c r="C8293"/>
      <c r="D8293"/>
      <c r="E8293"/>
      <c r="F8293"/>
      <c r="G8293"/>
      <c r="H8293"/>
      <c r="I8293"/>
      <c r="J8293" s="184"/>
      <c r="K8293"/>
      <c r="L8293" s="184"/>
      <c r="M8293" s="184"/>
      <c r="N8293" s="183"/>
    </row>
    <row r="8294" spans="1:14" x14ac:dyDescent="0.25">
      <c r="A8294"/>
      <c r="B8294"/>
      <c r="C8294"/>
      <c r="D8294"/>
      <c r="E8294"/>
      <c r="F8294"/>
      <c r="G8294"/>
      <c r="H8294"/>
      <c r="I8294"/>
      <c r="J8294" s="184"/>
      <c r="K8294"/>
      <c r="L8294" s="184"/>
      <c r="M8294" s="184"/>
      <c r="N8294" s="183"/>
    </row>
    <row r="8295" spans="1:14" x14ac:dyDescent="0.25">
      <c r="A8295"/>
      <c r="B8295"/>
      <c r="C8295"/>
      <c r="D8295"/>
      <c r="E8295"/>
      <c r="F8295"/>
      <c r="G8295"/>
      <c r="H8295"/>
      <c r="I8295"/>
      <c r="J8295" s="184"/>
      <c r="K8295"/>
      <c r="L8295" s="184"/>
      <c r="M8295" s="184"/>
      <c r="N8295" s="183"/>
    </row>
    <row r="8296" spans="1:14" x14ac:dyDescent="0.25">
      <c r="A8296"/>
      <c r="B8296"/>
      <c r="C8296"/>
      <c r="D8296"/>
      <c r="E8296"/>
      <c r="F8296"/>
      <c r="G8296"/>
      <c r="H8296"/>
      <c r="I8296"/>
      <c r="J8296" s="184"/>
      <c r="K8296"/>
      <c r="L8296" s="184"/>
      <c r="M8296" s="184"/>
      <c r="N8296" s="183"/>
    </row>
    <row r="8297" spans="1:14" x14ac:dyDescent="0.25">
      <c r="A8297"/>
      <c r="B8297"/>
      <c r="C8297"/>
      <c r="D8297"/>
      <c r="E8297"/>
      <c r="F8297"/>
      <c r="G8297"/>
      <c r="H8297"/>
      <c r="I8297"/>
      <c r="J8297" s="184"/>
      <c r="K8297"/>
      <c r="L8297" s="184"/>
      <c r="M8297" s="184"/>
      <c r="N8297" s="183"/>
    </row>
    <row r="8298" spans="1:14" x14ac:dyDescent="0.25">
      <c r="A8298"/>
      <c r="B8298"/>
      <c r="C8298"/>
      <c r="D8298"/>
      <c r="E8298"/>
      <c r="F8298"/>
      <c r="G8298"/>
      <c r="H8298"/>
      <c r="I8298"/>
      <c r="J8298" s="184"/>
      <c r="K8298"/>
      <c r="L8298" s="184"/>
      <c r="M8298" s="184"/>
      <c r="N8298" s="183"/>
    </row>
    <row r="8299" spans="1:14" x14ac:dyDescent="0.25">
      <c r="A8299"/>
      <c r="B8299"/>
      <c r="C8299"/>
      <c r="D8299"/>
      <c r="E8299"/>
      <c r="F8299"/>
      <c r="G8299"/>
      <c r="H8299"/>
      <c r="I8299"/>
      <c r="J8299" s="184"/>
      <c r="K8299"/>
      <c r="L8299" s="184"/>
      <c r="M8299" s="184"/>
      <c r="N8299" s="183"/>
    </row>
    <row r="8300" spans="1:14" x14ac:dyDescent="0.25">
      <c r="A8300"/>
      <c r="B8300"/>
      <c r="C8300"/>
      <c r="D8300"/>
      <c r="E8300"/>
      <c r="F8300"/>
      <c r="G8300"/>
      <c r="H8300"/>
      <c r="I8300"/>
      <c r="J8300" s="184"/>
      <c r="K8300"/>
      <c r="L8300" s="184"/>
      <c r="M8300" s="184"/>
      <c r="N8300" s="183"/>
    </row>
    <row r="8301" spans="1:14" x14ac:dyDescent="0.25">
      <c r="A8301"/>
      <c r="B8301"/>
      <c r="C8301"/>
      <c r="D8301"/>
      <c r="E8301"/>
      <c r="F8301"/>
      <c r="G8301"/>
      <c r="H8301"/>
      <c r="I8301"/>
      <c r="J8301" s="184"/>
      <c r="K8301"/>
      <c r="L8301" s="184"/>
      <c r="M8301" s="184"/>
      <c r="N8301" s="183"/>
    </row>
    <row r="8302" spans="1:14" x14ac:dyDescent="0.25">
      <c r="A8302"/>
      <c r="B8302"/>
      <c r="C8302"/>
      <c r="D8302"/>
      <c r="E8302"/>
      <c r="F8302"/>
      <c r="G8302"/>
      <c r="H8302"/>
      <c r="I8302"/>
      <c r="J8302" s="184"/>
      <c r="K8302"/>
      <c r="L8302" s="184"/>
      <c r="M8302" s="184"/>
      <c r="N8302" s="183"/>
    </row>
    <row r="8303" spans="1:14" x14ac:dyDescent="0.25">
      <c r="A8303"/>
      <c r="B8303"/>
      <c r="C8303"/>
      <c r="D8303"/>
      <c r="E8303"/>
      <c r="F8303"/>
      <c r="G8303"/>
      <c r="H8303"/>
      <c r="I8303"/>
      <c r="J8303" s="184"/>
      <c r="K8303"/>
      <c r="L8303" s="184"/>
      <c r="M8303" s="184"/>
      <c r="N8303" s="183"/>
    </row>
    <row r="8304" spans="1:14" x14ac:dyDescent="0.25">
      <c r="A8304"/>
      <c r="B8304"/>
      <c r="C8304"/>
      <c r="D8304"/>
      <c r="E8304"/>
      <c r="F8304"/>
      <c r="G8304"/>
      <c r="H8304"/>
      <c r="I8304"/>
      <c r="J8304" s="184"/>
      <c r="K8304"/>
      <c r="L8304" s="184"/>
      <c r="M8304" s="184"/>
      <c r="N8304" s="183"/>
    </row>
    <row r="8305" spans="1:14" x14ac:dyDescent="0.25">
      <c r="A8305"/>
      <c r="B8305"/>
      <c r="C8305"/>
      <c r="D8305"/>
      <c r="E8305"/>
      <c r="F8305"/>
      <c r="G8305"/>
      <c r="H8305"/>
      <c r="I8305"/>
      <c r="J8305" s="184"/>
      <c r="K8305"/>
      <c r="L8305" s="184"/>
      <c r="M8305" s="184"/>
      <c r="N8305" s="183"/>
    </row>
    <row r="8306" spans="1:14" x14ac:dyDescent="0.25">
      <c r="A8306"/>
      <c r="B8306"/>
      <c r="C8306"/>
      <c r="D8306"/>
      <c r="E8306"/>
      <c r="F8306"/>
      <c r="G8306"/>
      <c r="H8306"/>
      <c r="I8306"/>
      <c r="J8306" s="184"/>
      <c r="K8306"/>
      <c r="L8306" s="184"/>
      <c r="M8306" s="184"/>
      <c r="N8306" s="183"/>
    </row>
    <row r="8307" spans="1:14" x14ac:dyDescent="0.25">
      <c r="A8307"/>
      <c r="B8307"/>
      <c r="C8307"/>
      <c r="D8307"/>
      <c r="E8307"/>
      <c r="F8307"/>
      <c r="G8307"/>
      <c r="H8307"/>
      <c r="I8307"/>
      <c r="J8307" s="184"/>
      <c r="K8307"/>
      <c r="L8307" s="184"/>
      <c r="M8307" s="184"/>
      <c r="N8307" s="183"/>
    </row>
    <row r="8308" spans="1:14" x14ac:dyDescent="0.25">
      <c r="A8308"/>
      <c r="B8308"/>
      <c r="C8308"/>
      <c r="D8308"/>
      <c r="E8308"/>
      <c r="F8308"/>
      <c r="G8308"/>
      <c r="H8308"/>
      <c r="I8308"/>
      <c r="J8308" s="184"/>
      <c r="K8308"/>
      <c r="L8308" s="184"/>
      <c r="M8308" s="184"/>
      <c r="N8308" s="183"/>
    </row>
    <row r="8309" spans="1:14" x14ac:dyDescent="0.25">
      <c r="A8309"/>
      <c r="B8309"/>
      <c r="C8309"/>
      <c r="D8309"/>
      <c r="E8309"/>
      <c r="F8309"/>
      <c r="G8309"/>
      <c r="H8309"/>
      <c r="I8309"/>
      <c r="J8309" s="184"/>
      <c r="K8309"/>
      <c r="L8309" s="184"/>
      <c r="M8309" s="184"/>
      <c r="N8309" s="183"/>
    </row>
    <row r="8310" spans="1:14" x14ac:dyDescent="0.25">
      <c r="A8310"/>
      <c r="B8310"/>
      <c r="C8310"/>
      <c r="D8310"/>
      <c r="E8310"/>
      <c r="F8310"/>
      <c r="G8310"/>
      <c r="H8310"/>
      <c r="I8310"/>
      <c r="J8310" s="184"/>
      <c r="K8310"/>
      <c r="L8310" s="184"/>
      <c r="M8310" s="184"/>
      <c r="N8310" s="183"/>
    </row>
    <row r="8311" spans="1:14" x14ac:dyDescent="0.25">
      <c r="A8311"/>
      <c r="B8311"/>
      <c r="C8311"/>
      <c r="D8311"/>
      <c r="E8311"/>
      <c r="F8311"/>
      <c r="G8311"/>
      <c r="H8311"/>
      <c r="I8311"/>
      <c r="J8311" s="184"/>
      <c r="K8311"/>
      <c r="L8311" s="184"/>
      <c r="M8311" s="184"/>
      <c r="N8311" s="183"/>
    </row>
    <row r="8312" spans="1:14" x14ac:dyDescent="0.25">
      <c r="A8312"/>
      <c r="B8312"/>
      <c r="C8312"/>
      <c r="D8312"/>
      <c r="E8312"/>
      <c r="F8312"/>
      <c r="G8312"/>
      <c r="H8312"/>
      <c r="I8312"/>
      <c r="J8312" s="184"/>
      <c r="K8312"/>
      <c r="L8312" s="184"/>
      <c r="M8312" s="184"/>
      <c r="N8312" s="183"/>
    </row>
    <row r="8313" spans="1:14" x14ac:dyDescent="0.25">
      <c r="A8313"/>
      <c r="B8313"/>
      <c r="C8313"/>
      <c r="D8313"/>
      <c r="E8313"/>
      <c r="F8313"/>
      <c r="G8313"/>
      <c r="H8313"/>
      <c r="I8313"/>
      <c r="J8313" s="184"/>
      <c r="K8313"/>
      <c r="L8313" s="184"/>
      <c r="M8313" s="184"/>
      <c r="N8313" s="183"/>
    </row>
    <row r="8314" spans="1:14" x14ac:dyDescent="0.25">
      <c r="A8314"/>
      <c r="B8314"/>
      <c r="C8314"/>
      <c r="D8314"/>
      <c r="E8314"/>
      <c r="F8314"/>
      <c r="G8314"/>
      <c r="H8314"/>
      <c r="I8314"/>
      <c r="J8314" s="184"/>
      <c r="K8314"/>
      <c r="L8314" s="184"/>
      <c r="M8314" s="184"/>
      <c r="N8314" s="183"/>
    </row>
    <row r="8315" spans="1:14" x14ac:dyDescent="0.25">
      <c r="A8315"/>
      <c r="B8315"/>
      <c r="C8315"/>
      <c r="D8315"/>
      <c r="E8315"/>
      <c r="F8315"/>
      <c r="G8315"/>
      <c r="H8315"/>
      <c r="I8315"/>
      <c r="J8315" s="184"/>
      <c r="K8315"/>
      <c r="L8315" s="184"/>
      <c r="M8315" s="184"/>
      <c r="N8315" s="183"/>
    </row>
    <row r="8316" spans="1:14" x14ac:dyDescent="0.25">
      <c r="A8316"/>
      <c r="B8316"/>
      <c r="C8316"/>
      <c r="D8316"/>
      <c r="E8316"/>
      <c r="F8316"/>
      <c r="G8316"/>
      <c r="H8316"/>
      <c r="I8316"/>
      <c r="J8316" s="184"/>
      <c r="K8316"/>
      <c r="L8316" s="184"/>
      <c r="M8316" s="184"/>
      <c r="N8316" s="183"/>
    </row>
    <row r="8317" spans="1:14" x14ac:dyDescent="0.25">
      <c r="A8317"/>
      <c r="B8317"/>
      <c r="C8317"/>
      <c r="D8317"/>
      <c r="E8317"/>
      <c r="F8317"/>
      <c r="G8317"/>
      <c r="H8317"/>
      <c r="I8317"/>
      <c r="J8317" s="184"/>
      <c r="K8317"/>
      <c r="L8317" s="184"/>
      <c r="M8317" s="184"/>
      <c r="N8317" s="183"/>
    </row>
    <row r="8318" spans="1:14" x14ac:dyDescent="0.25">
      <c r="A8318"/>
      <c r="B8318"/>
      <c r="C8318"/>
      <c r="D8318"/>
      <c r="E8318"/>
      <c r="F8318"/>
      <c r="G8318"/>
      <c r="H8318"/>
      <c r="I8318"/>
      <c r="J8318" s="184"/>
      <c r="K8318"/>
      <c r="L8318" s="184"/>
      <c r="M8318" s="184"/>
      <c r="N8318" s="183"/>
    </row>
    <row r="8319" spans="1:14" x14ac:dyDescent="0.25">
      <c r="A8319"/>
      <c r="B8319"/>
      <c r="C8319"/>
      <c r="D8319"/>
      <c r="E8319"/>
      <c r="F8319"/>
      <c r="G8319"/>
      <c r="H8319"/>
      <c r="I8319"/>
      <c r="J8319" s="184"/>
      <c r="K8319"/>
      <c r="L8319" s="184"/>
      <c r="M8319" s="184"/>
      <c r="N8319" s="183"/>
    </row>
    <row r="8320" spans="1:14" x14ac:dyDescent="0.25">
      <c r="A8320"/>
      <c r="B8320"/>
      <c r="C8320"/>
      <c r="D8320"/>
      <c r="E8320"/>
      <c r="F8320"/>
      <c r="G8320"/>
      <c r="H8320"/>
      <c r="I8320"/>
      <c r="J8320" s="184"/>
      <c r="K8320"/>
      <c r="L8320" s="184"/>
      <c r="M8320" s="184"/>
      <c r="N8320" s="183"/>
    </row>
    <row r="8321" spans="1:14" x14ac:dyDescent="0.25">
      <c r="A8321"/>
      <c r="B8321"/>
      <c r="C8321"/>
      <c r="D8321"/>
      <c r="E8321"/>
      <c r="F8321"/>
      <c r="G8321"/>
      <c r="H8321"/>
      <c r="I8321"/>
      <c r="J8321" s="184"/>
      <c r="K8321"/>
      <c r="L8321" s="184"/>
      <c r="M8321" s="184"/>
      <c r="N8321" s="183"/>
    </row>
    <row r="8322" spans="1:14" x14ac:dyDescent="0.25">
      <c r="A8322"/>
      <c r="B8322"/>
      <c r="C8322"/>
      <c r="D8322"/>
      <c r="E8322"/>
      <c r="F8322"/>
      <c r="G8322"/>
      <c r="H8322"/>
      <c r="I8322"/>
      <c r="J8322" s="184"/>
      <c r="K8322"/>
      <c r="L8322" s="184"/>
      <c r="M8322" s="184"/>
      <c r="N8322" s="183"/>
    </row>
    <row r="8323" spans="1:14" x14ac:dyDescent="0.25">
      <c r="A8323"/>
      <c r="B8323"/>
      <c r="C8323"/>
      <c r="D8323"/>
      <c r="E8323"/>
      <c r="F8323"/>
      <c r="G8323"/>
      <c r="H8323"/>
      <c r="I8323"/>
      <c r="J8323" s="184"/>
      <c r="K8323"/>
      <c r="L8323" s="184"/>
      <c r="M8323" s="184"/>
      <c r="N8323" s="183"/>
    </row>
    <row r="8324" spans="1:14" x14ac:dyDescent="0.25">
      <c r="A8324"/>
      <c r="B8324"/>
      <c r="C8324"/>
      <c r="D8324"/>
      <c r="E8324"/>
      <c r="F8324"/>
      <c r="G8324"/>
      <c r="H8324"/>
      <c r="I8324"/>
      <c r="J8324" s="184"/>
      <c r="K8324"/>
      <c r="L8324" s="184"/>
      <c r="M8324" s="184"/>
      <c r="N8324" s="183"/>
    </row>
    <row r="8325" spans="1:14" x14ac:dyDescent="0.25">
      <c r="A8325"/>
      <c r="B8325"/>
      <c r="C8325"/>
      <c r="D8325"/>
      <c r="E8325"/>
      <c r="F8325"/>
      <c r="G8325"/>
      <c r="H8325"/>
      <c r="I8325"/>
      <c r="J8325" s="184"/>
      <c r="K8325"/>
      <c r="L8325" s="184"/>
      <c r="M8325" s="184"/>
      <c r="N8325" s="183"/>
    </row>
    <row r="8326" spans="1:14" x14ac:dyDescent="0.25">
      <c r="A8326"/>
      <c r="B8326"/>
      <c r="C8326"/>
      <c r="D8326"/>
      <c r="E8326"/>
      <c r="F8326"/>
      <c r="G8326"/>
      <c r="H8326"/>
      <c r="I8326"/>
      <c r="J8326" s="184"/>
      <c r="K8326"/>
      <c r="L8326" s="184"/>
      <c r="M8326" s="184"/>
      <c r="N8326" s="183"/>
    </row>
    <row r="8327" spans="1:14" x14ac:dyDescent="0.25">
      <c r="A8327"/>
      <c r="B8327"/>
      <c r="C8327"/>
      <c r="D8327"/>
      <c r="E8327"/>
      <c r="F8327"/>
      <c r="G8327"/>
      <c r="H8327"/>
      <c r="I8327"/>
      <c r="J8327" s="184"/>
      <c r="K8327"/>
      <c r="L8327" s="184"/>
      <c r="M8327" s="184"/>
      <c r="N8327" s="183"/>
    </row>
    <row r="8328" spans="1:14" x14ac:dyDescent="0.25">
      <c r="A8328"/>
      <c r="B8328"/>
      <c r="C8328"/>
      <c r="D8328"/>
      <c r="E8328"/>
      <c r="F8328"/>
      <c r="G8328"/>
      <c r="H8328"/>
      <c r="I8328"/>
      <c r="J8328" s="184"/>
      <c r="K8328"/>
      <c r="L8328" s="184"/>
      <c r="M8328" s="184"/>
      <c r="N8328" s="183"/>
    </row>
    <row r="8329" spans="1:14" x14ac:dyDescent="0.25">
      <c r="A8329"/>
      <c r="B8329"/>
      <c r="C8329"/>
      <c r="D8329"/>
      <c r="E8329"/>
      <c r="F8329"/>
      <c r="G8329"/>
      <c r="H8329"/>
      <c r="I8329"/>
      <c r="J8329" s="184"/>
      <c r="K8329"/>
      <c r="L8329" s="184"/>
      <c r="M8329" s="184"/>
      <c r="N8329" s="183"/>
    </row>
    <row r="8330" spans="1:14" x14ac:dyDescent="0.25">
      <c r="A8330"/>
      <c r="B8330"/>
      <c r="C8330"/>
      <c r="D8330"/>
      <c r="E8330"/>
      <c r="F8330"/>
      <c r="G8330"/>
      <c r="H8330"/>
      <c r="I8330"/>
      <c r="J8330" s="184"/>
      <c r="K8330"/>
      <c r="L8330" s="184"/>
      <c r="M8330" s="184"/>
      <c r="N8330" s="183"/>
    </row>
    <row r="8331" spans="1:14" x14ac:dyDescent="0.25">
      <c r="A8331"/>
      <c r="B8331"/>
      <c r="C8331"/>
      <c r="D8331"/>
      <c r="E8331"/>
      <c r="F8331"/>
      <c r="G8331"/>
      <c r="H8331"/>
      <c r="I8331"/>
      <c r="J8331" s="184"/>
      <c r="K8331"/>
      <c r="L8331" s="184"/>
      <c r="M8331" s="184"/>
      <c r="N8331" s="183"/>
    </row>
    <row r="8332" spans="1:14" x14ac:dyDescent="0.25">
      <c r="A8332"/>
      <c r="B8332"/>
      <c r="C8332"/>
      <c r="D8332"/>
      <c r="E8332"/>
      <c r="F8332"/>
      <c r="G8332"/>
      <c r="H8332"/>
      <c r="I8332"/>
      <c r="J8332" s="184"/>
      <c r="K8332"/>
      <c r="L8332" s="184"/>
      <c r="M8332" s="184"/>
      <c r="N8332" s="183"/>
    </row>
    <row r="8333" spans="1:14" x14ac:dyDescent="0.25">
      <c r="A8333"/>
      <c r="B8333"/>
      <c r="C8333"/>
      <c r="D8333"/>
      <c r="E8333"/>
      <c r="F8333"/>
      <c r="G8333"/>
      <c r="H8333"/>
      <c r="I8333"/>
      <c r="J8333" s="184"/>
      <c r="K8333"/>
      <c r="L8333" s="184"/>
      <c r="M8333" s="184"/>
      <c r="N8333" s="183"/>
    </row>
    <row r="8334" spans="1:14" x14ac:dyDescent="0.25">
      <c r="A8334"/>
      <c r="B8334"/>
      <c r="C8334"/>
      <c r="D8334"/>
      <c r="E8334"/>
      <c r="F8334"/>
      <c r="G8334"/>
      <c r="H8334"/>
      <c r="I8334"/>
      <c r="J8334" s="184"/>
      <c r="K8334"/>
      <c r="L8334" s="184"/>
      <c r="M8334" s="184"/>
      <c r="N8334" s="183"/>
    </row>
    <row r="8335" spans="1:14" x14ac:dyDescent="0.25">
      <c r="A8335"/>
      <c r="B8335"/>
      <c r="C8335"/>
      <c r="D8335"/>
      <c r="E8335"/>
      <c r="F8335"/>
      <c r="G8335"/>
      <c r="H8335"/>
      <c r="I8335"/>
      <c r="J8335" s="184"/>
      <c r="K8335"/>
      <c r="L8335" s="184"/>
      <c r="M8335" s="184"/>
      <c r="N8335" s="183"/>
    </row>
    <row r="8336" spans="1:14" x14ac:dyDescent="0.25">
      <c r="A8336"/>
      <c r="B8336"/>
      <c r="C8336"/>
      <c r="D8336"/>
      <c r="E8336"/>
      <c r="F8336"/>
      <c r="G8336"/>
      <c r="H8336"/>
      <c r="I8336"/>
      <c r="J8336" s="184"/>
      <c r="K8336"/>
      <c r="L8336" s="184"/>
      <c r="M8336" s="184"/>
      <c r="N8336" s="183"/>
    </row>
    <row r="8337" spans="1:14" x14ac:dyDescent="0.25">
      <c r="A8337"/>
      <c r="B8337"/>
      <c r="C8337"/>
      <c r="D8337"/>
      <c r="E8337"/>
      <c r="F8337"/>
      <c r="G8337"/>
      <c r="H8337"/>
      <c r="I8337"/>
      <c r="J8337" s="184"/>
      <c r="K8337"/>
      <c r="L8337" s="184"/>
      <c r="M8337" s="184"/>
      <c r="N8337" s="183"/>
    </row>
    <row r="8338" spans="1:14" x14ac:dyDescent="0.25">
      <c r="A8338"/>
      <c r="B8338"/>
      <c r="C8338"/>
      <c r="D8338"/>
      <c r="E8338"/>
      <c r="F8338"/>
      <c r="G8338"/>
      <c r="H8338"/>
      <c r="I8338"/>
      <c r="J8338" s="184"/>
      <c r="K8338"/>
      <c r="L8338" s="184"/>
      <c r="M8338" s="184"/>
      <c r="N8338" s="183"/>
    </row>
    <row r="8339" spans="1:14" x14ac:dyDescent="0.25">
      <c r="A8339"/>
      <c r="B8339"/>
      <c r="C8339"/>
      <c r="D8339"/>
      <c r="E8339"/>
      <c r="F8339"/>
      <c r="G8339"/>
      <c r="H8339"/>
      <c r="I8339"/>
      <c r="J8339" s="184"/>
      <c r="K8339"/>
      <c r="L8339" s="184"/>
      <c r="M8339" s="184"/>
      <c r="N8339" s="183"/>
    </row>
    <row r="8340" spans="1:14" x14ac:dyDescent="0.25">
      <c r="A8340"/>
      <c r="B8340"/>
      <c r="C8340"/>
      <c r="D8340"/>
      <c r="E8340"/>
      <c r="F8340"/>
      <c r="G8340"/>
      <c r="H8340"/>
      <c r="I8340"/>
      <c r="J8340" s="184"/>
      <c r="K8340"/>
      <c r="L8340" s="184"/>
      <c r="M8340" s="184"/>
      <c r="N8340" s="183"/>
    </row>
    <row r="8341" spans="1:14" x14ac:dyDescent="0.25">
      <c r="A8341"/>
      <c r="B8341"/>
      <c r="C8341"/>
      <c r="D8341"/>
      <c r="E8341"/>
      <c r="F8341"/>
      <c r="G8341"/>
      <c r="H8341"/>
      <c r="I8341"/>
      <c r="J8341" s="184"/>
      <c r="K8341"/>
      <c r="L8341" s="184"/>
      <c r="M8341" s="184"/>
      <c r="N8341" s="183"/>
    </row>
    <row r="8342" spans="1:14" x14ac:dyDescent="0.25">
      <c r="A8342"/>
      <c r="B8342"/>
      <c r="C8342"/>
      <c r="D8342"/>
      <c r="E8342"/>
      <c r="F8342"/>
      <c r="G8342"/>
      <c r="H8342"/>
      <c r="I8342"/>
      <c r="J8342" s="184"/>
      <c r="K8342"/>
      <c r="L8342" s="184"/>
      <c r="M8342" s="184"/>
      <c r="N8342" s="183"/>
    </row>
    <row r="8343" spans="1:14" x14ac:dyDescent="0.25">
      <c r="A8343"/>
      <c r="B8343"/>
      <c r="C8343"/>
      <c r="D8343"/>
      <c r="E8343"/>
      <c r="F8343"/>
      <c r="G8343"/>
      <c r="H8343"/>
      <c r="I8343"/>
      <c r="J8343" s="184"/>
      <c r="K8343"/>
      <c r="L8343" s="184"/>
      <c r="M8343" s="184"/>
      <c r="N8343" s="183"/>
    </row>
    <row r="8344" spans="1:14" x14ac:dyDescent="0.25">
      <c r="A8344"/>
      <c r="B8344"/>
      <c r="C8344"/>
      <c r="D8344"/>
      <c r="E8344"/>
      <c r="F8344"/>
      <c r="G8344"/>
      <c r="H8344"/>
      <c r="I8344"/>
      <c r="J8344" s="184"/>
      <c r="K8344"/>
      <c r="L8344" s="184"/>
      <c r="M8344" s="184"/>
      <c r="N8344" s="183"/>
    </row>
    <row r="8345" spans="1:14" x14ac:dyDescent="0.25">
      <c r="A8345"/>
      <c r="B8345"/>
      <c r="C8345"/>
      <c r="D8345"/>
      <c r="E8345"/>
      <c r="F8345"/>
      <c r="G8345"/>
      <c r="H8345"/>
      <c r="I8345"/>
      <c r="J8345" s="184"/>
      <c r="K8345"/>
      <c r="L8345" s="184"/>
      <c r="M8345" s="184"/>
      <c r="N8345" s="183"/>
    </row>
    <row r="8346" spans="1:14" x14ac:dyDescent="0.25">
      <c r="A8346"/>
      <c r="B8346"/>
      <c r="C8346"/>
      <c r="D8346"/>
      <c r="E8346"/>
      <c r="F8346"/>
      <c r="G8346"/>
      <c r="H8346"/>
      <c r="I8346"/>
      <c r="J8346" s="184"/>
      <c r="K8346"/>
      <c r="L8346" s="184"/>
      <c r="M8346" s="184"/>
      <c r="N8346" s="183"/>
    </row>
    <row r="8347" spans="1:14" x14ac:dyDescent="0.25">
      <c r="A8347"/>
      <c r="B8347"/>
      <c r="C8347"/>
      <c r="D8347"/>
      <c r="E8347"/>
      <c r="F8347"/>
      <c r="G8347"/>
      <c r="H8347"/>
      <c r="I8347"/>
      <c r="J8347" s="184"/>
      <c r="K8347"/>
      <c r="L8347" s="184"/>
      <c r="M8347" s="184"/>
      <c r="N8347" s="183"/>
    </row>
    <row r="8348" spans="1:14" x14ac:dyDescent="0.25">
      <c r="A8348"/>
      <c r="B8348"/>
      <c r="C8348"/>
      <c r="D8348"/>
      <c r="E8348"/>
      <c r="F8348"/>
      <c r="G8348"/>
      <c r="H8348"/>
      <c r="I8348"/>
      <c r="J8348" s="184"/>
      <c r="K8348"/>
      <c r="L8348" s="184"/>
      <c r="M8348" s="184"/>
      <c r="N8348" s="183"/>
    </row>
    <row r="8349" spans="1:14" x14ac:dyDescent="0.25">
      <c r="A8349"/>
      <c r="B8349"/>
      <c r="C8349"/>
      <c r="D8349"/>
      <c r="E8349"/>
      <c r="F8349"/>
      <c r="G8349"/>
      <c r="H8349"/>
      <c r="I8349"/>
      <c r="J8349" s="184"/>
      <c r="K8349"/>
      <c r="L8349" s="184"/>
      <c r="M8349" s="184"/>
      <c r="N8349" s="183"/>
    </row>
    <row r="8350" spans="1:14" x14ac:dyDescent="0.25">
      <c r="A8350"/>
      <c r="B8350"/>
      <c r="C8350"/>
      <c r="D8350"/>
      <c r="E8350"/>
      <c r="F8350"/>
      <c r="G8350"/>
      <c r="H8350"/>
      <c r="I8350"/>
      <c r="J8350" s="184"/>
      <c r="K8350"/>
      <c r="L8350" s="184"/>
      <c r="M8350" s="184"/>
      <c r="N8350" s="183"/>
    </row>
    <row r="8351" spans="1:14" x14ac:dyDescent="0.25">
      <c r="A8351"/>
      <c r="B8351"/>
      <c r="C8351"/>
      <c r="D8351"/>
      <c r="E8351"/>
      <c r="F8351"/>
      <c r="G8351"/>
      <c r="H8351"/>
      <c r="I8351"/>
      <c r="J8351" s="184"/>
      <c r="K8351"/>
      <c r="L8351" s="184"/>
      <c r="M8351" s="184"/>
      <c r="N8351" s="183"/>
    </row>
    <row r="8352" spans="1:14" x14ac:dyDescent="0.25">
      <c r="A8352"/>
      <c r="B8352"/>
      <c r="C8352"/>
      <c r="D8352"/>
      <c r="E8352"/>
      <c r="F8352"/>
      <c r="G8352"/>
      <c r="H8352"/>
      <c r="I8352"/>
      <c r="J8352" s="184"/>
      <c r="K8352"/>
      <c r="L8352" s="184"/>
      <c r="M8352" s="184"/>
      <c r="N8352" s="183"/>
    </row>
    <row r="8353" spans="1:14" x14ac:dyDescent="0.25">
      <c r="A8353"/>
      <c r="B8353"/>
      <c r="C8353"/>
      <c r="D8353"/>
      <c r="E8353"/>
      <c r="F8353"/>
      <c r="G8353"/>
      <c r="H8353"/>
      <c r="I8353"/>
      <c r="J8353" s="184"/>
      <c r="K8353"/>
      <c r="L8353" s="184"/>
      <c r="M8353" s="184"/>
      <c r="N8353" s="183"/>
    </row>
    <row r="8354" spans="1:14" x14ac:dyDescent="0.25">
      <c r="A8354"/>
      <c r="B8354"/>
      <c r="C8354"/>
      <c r="D8354"/>
      <c r="E8354"/>
      <c r="F8354"/>
      <c r="G8354"/>
      <c r="H8354"/>
      <c r="I8354"/>
      <c r="J8354" s="184"/>
      <c r="K8354"/>
      <c r="L8354" s="184"/>
      <c r="M8354" s="184"/>
      <c r="N8354" s="183"/>
    </row>
    <row r="8355" spans="1:14" x14ac:dyDescent="0.25">
      <c r="A8355"/>
      <c r="B8355"/>
      <c r="C8355"/>
      <c r="D8355"/>
      <c r="E8355"/>
      <c r="F8355"/>
      <c r="G8355"/>
      <c r="H8355"/>
      <c r="I8355"/>
      <c r="J8355" s="184"/>
      <c r="K8355"/>
      <c r="L8355" s="184"/>
      <c r="M8355" s="184"/>
      <c r="N8355" s="183"/>
    </row>
    <row r="8356" spans="1:14" x14ac:dyDescent="0.25">
      <c r="A8356"/>
      <c r="B8356"/>
      <c r="C8356"/>
      <c r="D8356"/>
      <c r="E8356"/>
      <c r="F8356"/>
      <c r="G8356"/>
      <c r="H8356"/>
      <c r="I8356"/>
      <c r="J8356" s="184"/>
      <c r="K8356"/>
      <c r="L8356" s="184"/>
      <c r="M8356" s="184"/>
      <c r="N8356" s="183"/>
    </row>
    <row r="8357" spans="1:14" x14ac:dyDescent="0.25">
      <c r="A8357"/>
      <c r="B8357"/>
      <c r="C8357"/>
      <c r="D8357"/>
      <c r="E8357"/>
      <c r="F8357"/>
      <c r="G8357"/>
      <c r="H8357"/>
      <c r="I8357"/>
      <c r="J8357" s="184"/>
      <c r="K8357"/>
      <c r="L8357" s="184"/>
      <c r="M8357" s="184"/>
      <c r="N8357" s="183"/>
    </row>
    <row r="8358" spans="1:14" x14ac:dyDescent="0.25">
      <c r="A8358"/>
      <c r="B8358"/>
      <c r="C8358"/>
      <c r="D8358"/>
      <c r="E8358"/>
      <c r="F8358"/>
      <c r="G8358"/>
      <c r="H8358"/>
      <c r="I8358"/>
      <c r="J8358" s="184"/>
      <c r="K8358"/>
      <c r="L8358" s="184"/>
      <c r="M8358" s="184"/>
      <c r="N8358" s="183"/>
    </row>
    <row r="8359" spans="1:14" x14ac:dyDescent="0.25">
      <c r="A8359"/>
      <c r="B8359"/>
      <c r="C8359"/>
      <c r="D8359"/>
      <c r="E8359"/>
      <c r="F8359"/>
      <c r="G8359"/>
      <c r="H8359"/>
      <c r="I8359"/>
      <c r="J8359" s="184"/>
      <c r="K8359"/>
      <c r="L8359" s="184"/>
      <c r="M8359" s="184"/>
      <c r="N8359" s="183"/>
    </row>
    <row r="8360" spans="1:14" x14ac:dyDescent="0.25">
      <c r="A8360"/>
      <c r="B8360"/>
      <c r="C8360"/>
      <c r="D8360"/>
      <c r="E8360"/>
      <c r="F8360"/>
      <c r="G8360"/>
      <c r="H8360"/>
      <c r="I8360"/>
      <c r="J8360" s="184"/>
      <c r="K8360"/>
      <c r="L8360" s="184"/>
      <c r="M8360" s="184"/>
      <c r="N8360" s="183"/>
    </row>
    <row r="8361" spans="1:14" x14ac:dyDescent="0.25">
      <c r="A8361"/>
      <c r="B8361"/>
      <c r="C8361"/>
      <c r="D8361"/>
      <c r="E8361"/>
      <c r="F8361"/>
      <c r="G8361"/>
      <c r="H8361"/>
      <c r="I8361"/>
      <c r="J8361" s="184"/>
      <c r="K8361"/>
      <c r="L8361" s="184"/>
      <c r="M8361" s="184"/>
      <c r="N8361" s="183"/>
    </row>
    <row r="8362" spans="1:14" x14ac:dyDescent="0.25">
      <c r="A8362"/>
      <c r="B8362"/>
      <c r="C8362"/>
      <c r="D8362"/>
      <c r="E8362"/>
      <c r="F8362"/>
      <c r="G8362"/>
      <c r="H8362"/>
      <c r="I8362"/>
      <c r="J8362" s="184"/>
      <c r="K8362"/>
      <c r="L8362" s="184"/>
      <c r="M8362" s="184"/>
      <c r="N8362" s="183"/>
    </row>
    <row r="8363" spans="1:14" x14ac:dyDescent="0.25">
      <c r="A8363"/>
      <c r="B8363"/>
      <c r="C8363"/>
      <c r="D8363"/>
      <c r="E8363"/>
      <c r="F8363"/>
      <c r="G8363"/>
      <c r="H8363"/>
      <c r="I8363"/>
      <c r="J8363" s="184"/>
      <c r="K8363"/>
      <c r="L8363" s="184"/>
      <c r="M8363" s="184"/>
      <c r="N8363" s="183"/>
    </row>
    <row r="8364" spans="1:14" x14ac:dyDescent="0.25">
      <c r="A8364"/>
      <c r="B8364"/>
      <c r="C8364"/>
      <c r="D8364"/>
      <c r="E8364"/>
      <c r="F8364"/>
      <c r="G8364"/>
      <c r="H8364"/>
      <c r="I8364"/>
      <c r="J8364" s="184"/>
      <c r="K8364"/>
      <c r="L8364" s="184"/>
      <c r="M8364" s="184"/>
      <c r="N8364" s="183"/>
    </row>
    <row r="8365" spans="1:14" x14ac:dyDescent="0.25">
      <c r="A8365"/>
      <c r="B8365"/>
      <c r="C8365"/>
      <c r="D8365"/>
      <c r="E8365"/>
      <c r="F8365"/>
      <c r="G8365"/>
      <c r="H8365"/>
      <c r="I8365"/>
      <c r="J8365" s="184"/>
      <c r="K8365"/>
      <c r="L8365" s="184"/>
      <c r="M8365" s="184"/>
      <c r="N8365" s="183"/>
    </row>
    <row r="8366" spans="1:14" x14ac:dyDescent="0.25">
      <c r="A8366"/>
      <c r="B8366"/>
      <c r="C8366"/>
      <c r="D8366"/>
      <c r="E8366"/>
      <c r="F8366"/>
      <c r="G8366"/>
      <c r="H8366"/>
      <c r="I8366"/>
      <c r="J8366" s="184"/>
      <c r="K8366"/>
      <c r="L8366" s="184"/>
      <c r="M8366" s="184"/>
      <c r="N8366" s="183"/>
    </row>
    <row r="8367" spans="1:14" x14ac:dyDescent="0.25">
      <c r="A8367"/>
      <c r="B8367"/>
      <c r="C8367"/>
      <c r="D8367"/>
      <c r="E8367"/>
      <c r="F8367"/>
      <c r="G8367"/>
      <c r="H8367"/>
      <c r="I8367"/>
      <c r="J8367" s="184"/>
      <c r="K8367"/>
      <c r="L8367" s="184"/>
      <c r="M8367" s="184"/>
      <c r="N8367" s="183"/>
    </row>
    <row r="8368" spans="1:14" x14ac:dyDescent="0.25">
      <c r="A8368"/>
      <c r="B8368"/>
      <c r="C8368"/>
      <c r="D8368"/>
      <c r="E8368"/>
      <c r="F8368"/>
      <c r="G8368"/>
      <c r="H8368"/>
      <c r="I8368"/>
      <c r="J8368" s="184"/>
      <c r="K8368"/>
      <c r="L8368" s="184"/>
      <c r="M8368" s="184"/>
      <c r="N8368" s="183"/>
    </row>
    <row r="8369" spans="1:14" x14ac:dyDescent="0.25">
      <c r="A8369"/>
      <c r="B8369"/>
      <c r="C8369"/>
      <c r="D8369"/>
      <c r="E8369"/>
      <c r="F8369"/>
      <c r="G8369"/>
      <c r="H8369"/>
      <c r="I8369"/>
      <c r="J8369" s="184"/>
      <c r="K8369"/>
      <c r="L8369" s="184"/>
      <c r="M8369" s="184"/>
      <c r="N8369" s="183"/>
    </row>
    <row r="8370" spans="1:14" x14ac:dyDescent="0.25">
      <c r="A8370"/>
      <c r="B8370"/>
      <c r="C8370"/>
      <c r="D8370"/>
      <c r="E8370"/>
      <c r="F8370"/>
      <c r="G8370"/>
      <c r="H8370"/>
      <c r="I8370"/>
      <c r="J8370" s="184"/>
      <c r="K8370"/>
      <c r="L8370" s="184"/>
      <c r="M8370" s="184"/>
      <c r="N8370" s="183"/>
    </row>
    <row r="8371" spans="1:14" x14ac:dyDescent="0.25">
      <c r="A8371"/>
      <c r="B8371"/>
      <c r="C8371"/>
      <c r="D8371"/>
      <c r="E8371"/>
      <c r="F8371"/>
      <c r="G8371"/>
      <c r="H8371"/>
      <c r="I8371"/>
      <c r="J8371" s="184"/>
      <c r="K8371"/>
      <c r="L8371" s="184"/>
      <c r="M8371" s="184"/>
      <c r="N8371" s="183"/>
    </row>
    <row r="8372" spans="1:14" x14ac:dyDescent="0.25">
      <c r="A8372"/>
      <c r="B8372"/>
      <c r="C8372"/>
      <c r="D8372"/>
      <c r="E8372"/>
      <c r="F8372"/>
      <c r="G8372"/>
      <c r="H8372"/>
      <c r="I8372"/>
      <c r="J8372" s="184"/>
      <c r="K8372"/>
      <c r="L8372" s="184"/>
      <c r="M8372" s="184"/>
      <c r="N8372" s="183"/>
    </row>
    <row r="8373" spans="1:14" x14ac:dyDescent="0.25">
      <c r="A8373"/>
      <c r="B8373"/>
      <c r="C8373"/>
      <c r="D8373"/>
      <c r="E8373"/>
      <c r="F8373"/>
      <c r="G8373"/>
      <c r="H8373"/>
      <c r="I8373"/>
      <c r="J8373" s="184"/>
      <c r="K8373"/>
      <c r="L8373" s="184"/>
      <c r="M8373" s="184"/>
      <c r="N8373" s="183"/>
    </row>
    <row r="8374" spans="1:14" x14ac:dyDescent="0.25">
      <c r="A8374"/>
      <c r="B8374"/>
      <c r="C8374"/>
      <c r="D8374"/>
      <c r="E8374"/>
      <c r="F8374"/>
      <c r="G8374"/>
      <c r="H8374"/>
      <c r="I8374"/>
      <c r="J8374" s="184"/>
      <c r="K8374"/>
      <c r="L8374" s="184"/>
      <c r="M8374" s="184"/>
      <c r="N8374" s="183"/>
    </row>
    <row r="8375" spans="1:14" x14ac:dyDescent="0.25">
      <c r="A8375"/>
      <c r="B8375"/>
      <c r="C8375"/>
      <c r="D8375"/>
      <c r="E8375"/>
      <c r="F8375"/>
      <c r="G8375"/>
      <c r="H8375"/>
      <c r="I8375"/>
      <c r="J8375" s="184"/>
      <c r="K8375"/>
      <c r="L8375" s="184"/>
      <c r="M8375" s="184"/>
      <c r="N8375" s="183"/>
    </row>
    <row r="8376" spans="1:14" x14ac:dyDescent="0.25">
      <c r="A8376"/>
      <c r="B8376"/>
      <c r="C8376"/>
      <c r="D8376"/>
      <c r="E8376"/>
      <c r="F8376"/>
      <c r="G8376"/>
      <c r="H8376"/>
      <c r="I8376"/>
      <c r="J8376" s="184"/>
      <c r="K8376"/>
      <c r="L8376" s="184"/>
      <c r="M8376" s="184"/>
      <c r="N8376" s="183"/>
    </row>
    <row r="8377" spans="1:14" x14ac:dyDescent="0.25">
      <c r="A8377"/>
      <c r="B8377"/>
      <c r="C8377"/>
      <c r="D8377"/>
      <c r="E8377"/>
      <c r="F8377"/>
      <c r="G8377"/>
      <c r="H8377"/>
      <c r="I8377"/>
      <c r="J8377" s="184"/>
      <c r="K8377"/>
      <c r="L8377" s="184"/>
      <c r="M8377" s="184"/>
      <c r="N8377" s="183"/>
    </row>
    <row r="8378" spans="1:14" x14ac:dyDescent="0.25">
      <c r="A8378"/>
      <c r="B8378"/>
      <c r="C8378"/>
      <c r="D8378"/>
      <c r="E8378"/>
      <c r="F8378"/>
      <c r="G8378"/>
      <c r="H8378"/>
      <c r="I8378"/>
      <c r="J8378" s="184"/>
      <c r="K8378"/>
      <c r="L8378" s="184"/>
      <c r="M8378" s="184"/>
      <c r="N8378" s="183"/>
    </row>
    <row r="8379" spans="1:14" x14ac:dyDescent="0.25">
      <c r="A8379"/>
      <c r="B8379"/>
      <c r="C8379"/>
      <c r="D8379"/>
      <c r="E8379"/>
      <c r="F8379"/>
      <c r="G8379"/>
      <c r="H8379"/>
      <c r="I8379"/>
      <c r="J8379" s="184"/>
      <c r="K8379"/>
      <c r="L8379" s="184"/>
      <c r="M8379" s="184"/>
      <c r="N8379" s="183"/>
    </row>
    <row r="8380" spans="1:14" x14ac:dyDescent="0.25">
      <c r="A8380"/>
      <c r="B8380"/>
      <c r="C8380"/>
      <c r="D8380"/>
      <c r="E8380"/>
      <c r="F8380"/>
      <c r="G8380"/>
      <c r="H8380"/>
      <c r="I8380"/>
      <c r="J8380" s="184"/>
      <c r="K8380"/>
      <c r="L8380" s="184"/>
      <c r="M8380" s="184"/>
      <c r="N8380" s="183"/>
    </row>
    <row r="8381" spans="1:14" x14ac:dyDescent="0.25">
      <c r="A8381"/>
      <c r="B8381"/>
      <c r="C8381"/>
      <c r="D8381"/>
      <c r="E8381"/>
      <c r="F8381"/>
      <c r="G8381"/>
      <c r="H8381"/>
      <c r="I8381"/>
      <c r="J8381" s="184"/>
      <c r="K8381"/>
      <c r="L8381" s="184"/>
      <c r="M8381" s="184"/>
      <c r="N8381" s="183"/>
    </row>
    <row r="8382" spans="1:14" x14ac:dyDescent="0.25">
      <c r="A8382"/>
      <c r="B8382"/>
      <c r="C8382"/>
      <c r="D8382"/>
      <c r="E8382"/>
      <c r="F8382"/>
      <c r="G8382"/>
      <c r="H8382"/>
      <c r="I8382"/>
      <c r="J8382" s="184"/>
      <c r="K8382"/>
      <c r="L8382" s="184"/>
      <c r="M8382" s="184"/>
      <c r="N8382" s="183"/>
    </row>
    <row r="8383" spans="1:14" x14ac:dyDescent="0.25">
      <c r="A8383"/>
      <c r="B8383"/>
      <c r="C8383"/>
      <c r="D8383"/>
      <c r="E8383"/>
      <c r="F8383"/>
      <c r="G8383"/>
      <c r="H8383"/>
      <c r="I8383"/>
      <c r="J8383" s="184"/>
      <c r="K8383"/>
      <c r="L8383" s="184"/>
      <c r="M8383" s="184"/>
      <c r="N8383" s="183"/>
    </row>
    <row r="8384" spans="1:14" x14ac:dyDescent="0.25">
      <c r="A8384"/>
      <c r="B8384"/>
      <c r="C8384"/>
      <c r="D8384"/>
      <c r="E8384"/>
      <c r="F8384"/>
      <c r="G8384"/>
      <c r="H8384"/>
      <c r="I8384"/>
      <c r="J8384" s="184"/>
      <c r="K8384"/>
      <c r="L8384" s="184"/>
      <c r="M8384" s="184"/>
      <c r="N8384" s="183"/>
    </row>
    <row r="8385" spans="1:14" x14ac:dyDescent="0.25">
      <c r="A8385"/>
      <c r="B8385"/>
      <c r="C8385"/>
      <c r="D8385"/>
      <c r="E8385"/>
      <c r="F8385"/>
      <c r="G8385"/>
      <c r="H8385"/>
      <c r="I8385"/>
      <c r="J8385" s="184"/>
      <c r="K8385"/>
      <c r="L8385" s="184"/>
      <c r="M8385" s="184"/>
      <c r="N8385" s="183"/>
    </row>
    <row r="8386" spans="1:14" x14ac:dyDescent="0.25">
      <c r="A8386"/>
      <c r="B8386"/>
      <c r="C8386"/>
      <c r="D8386"/>
      <c r="E8386"/>
      <c r="F8386"/>
      <c r="G8386"/>
      <c r="H8386"/>
      <c r="I8386"/>
      <c r="J8386" s="184"/>
      <c r="K8386"/>
      <c r="L8386" s="184"/>
      <c r="M8386" s="184"/>
      <c r="N8386" s="183"/>
    </row>
    <row r="8387" spans="1:14" x14ac:dyDescent="0.25">
      <c r="A8387"/>
      <c r="B8387"/>
      <c r="C8387"/>
      <c r="D8387"/>
      <c r="E8387"/>
      <c r="F8387"/>
      <c r="G8387"/>
      <c r="H8387"/>
      <c r="I8387"/>
      <c r="J8387" s="184"/>
      <c r="K8387"/>
      <c r="L8387" s="184"/>
      <c r="M8387" s="184"/>
      <c r="N8387" s="183"/>
    </row>
    <row r="8388" spans="1:14" x14ac:dyDescent="0.25">
      <c r="A8388"/>
      <c r="B8388"/>
      <c r="C8388"/>
      <c r="D8388"/>
      <c r="E8388"/>
      <c r="F8388"/>
      <c r="G8388"/>
      <c r="H8388"/>
      <c r="I8388"/>
      <c r="J8388" s="184"/>
      <c r="K8388"/>
      <c r="L8388" s="184"/>
      <c r="M8388" s="184"/>
      <c r="N8388" s="183"/>
    </row>
    <row r="8389" spans="1:14" x14ac:dyDescent="0.25">
      <c r="A8389"/>
      <c r="B8389"/>
      <c r="C8389"/>
      <c r="D8389"/>
      <c r="E8389"/>
      <c r="F8389"/>
      <c r="G8389"/>
      <c r="H8389"/>
      <c r="I8389"/>
      <c r="J8389" s="184"/>
      <c r="K8389"/>
      <c r="L8389" s="184"/>
      <c r="M8389" s="184"/>
      <c r="N8389" s="183"/>
    </row>
    <row r="8390" spans="1:14" x14ac:dyDescent="0.25">
      <c r="A8390"/>
      <c r="B8390"/>
      <c r="C8390"/>
      <c r="D8390"/>
      <c r="E8390"/>
      <c r="F8390"/>
      <c r="G8390"/>
      <c r="H8390"/>
      <c r="I8390"/>
      <c r="J8390" s="184"/>
      <c r="K8390"/>
      <c r="L8390" s="184"/>
      <c r="M8390" s="184"/>
      <c r="N8390" s="183"/>
    </row>
    <row r="8391" spans="1:14" x14ac:dyDescent="0.25">
      <c r="A8391"/>
      <c r="B8391"/>
      <c r="C8391"/>
      <c r="D8391"/>
      <c r="E8391"/>
      <c r="F8391"/>
      <c r="G8391"/>
      <c r="H8391"/>
      <c r="I8391"/>
      <c r="J8391" s="184"/>
      <c r="K8391"/>
      <c r="L8391" s="184"/>
      <c r="M8391" s="184"/>
      <c r="N8391" s="183"/>
    </row>
    <row r="8392" spans="1:14" x14ac:dyDescent="0.25">
      <c r="A8392"/>
      <c r="B8392"/>
      <c r="C8392"/>
      <c r="D8392"/>
      <c r="E8392"/>
      <c r="F8392"/>
      <c r="G8392"/>
      <c r="H8392"/>
      <c r="I8392"/>
      <c r="J8392" s="184"/>
      <c r="K8392"/>
      <c r="L8392" s="184"/>
      <c r="M8392" s="184"/>
      <c r="N8392" s="183"/>
    </row>
    <row r="8393" spans="1:14" x14ac:dyDescent="0.25">
      <c r="A8393"/>
      <c r="B8393"/>
      <c r="C8393"/>
      <c r="D8393"/>
      <c r="E8393"/>
      <c r="F8393"/>
      <c r="G8393"/>
      <c r="H8393"/>
      <c r="I8393"/>
      <c r="J8393" s="184"/>
      <c r="K8393"/>
      <c r="L8393" s="184"/>
      <c r="M8393" s="184"/>
      <c r="N8393" s="183"/>
    </row>
    <row r="8394" spans="1:14" x14ac:dyDescent="0.25">
      <c r="A8394"/>
      <c r="B8394"/>
      <c r="C8394"/>
      <c r="D8394"/>
      <c r="E8394"/>
      <c r="F8394"/>
      <c r="G8394"/>
      <c r="H8394"/>
      <c r="I8394"/>
      <c r="J8394" s="184"/>
      <c r="K8394"/>
      <c r="L8394" s="184"/>
      <c r="M8394" s="184"/>
      <c r="N8394" s="183"/>
    </row>
    <row r="8395" spans="1:14" x14ac:dyDescent="0.25">
      <c r="A8395"/>
      <c r="B8395"/>
      <c r="C8395"/>
      <c r="D8395"/>
      <c r="E8395"/>
      <c r="F8395"/>
      <c r="G8395"/>
      <c r="H8395"/>
      <c r="I8395"/>
      <c r="J8395" s="184"/>
      <c r="K8395"/>
      <c r="L8395" s="184"/>
      <c r="M8395" s="184"/>
      <c r="N8395" s="183"/>
    </row>
    <row r="8396" spans="1:14" x14ac:dyDescent="0.25">
      <c r="A8396"/>
      <c r="B8396"/>
      <c r="C8396"/>
      <c r="D8396"/>
      <c r="E8396"/>
      <c r="F8396"/>
      <c r="G8396"/>
      <c r="H8396"/>
      <c r="I8396"/>
      <c r="J8396" s="184"/>
      <c r="K8396"/>
      <c r="L8396" s="184"/>
      <c r="M8396" s="184"/>
      <c r="N8396" s="183"/>
    </row>
    <row r="8397" spans="1:14" x14ac:dyDescent="0.25">
      <c r="A8397"/>
      <c r="B8397"/>
      <c r="C8397"/>
      <c r="D8397"/>
      <c r="E8397"/>
      <c r="F8397"/>
      <c r="G8397"/>
      <c r="H8397"/>
      <c r="I8397"/>
      <c r="J8397" s="184"/>
      <c r="K8397"/>
      <c r="L8397" s="184"/>
      <c r="M8397" s="184"/>
      <c r="N8397" s="183"/>
    </row>
    <row r="8398" spans="1:14" x14ac:dyDescent="0.25">
      <c r="A8398"/>
      <c r="B8398"/>
      <c r="C8398"/>
      <c r="D8398"/>
      <c r="E8398"/>
      <c r="F8398"/>
      <c r="G8398"/>
      <c r="H8398"/>
      <c r="I8398"/>
      <c r="J8398" s="184"/>
      <c r="K8398"/>
      <c r="L8398" s="184"/>
      <c r="M8398" s="184"/>
      <c r="N8398" s="183"/>
    </row>
    <row r="8399" spans="1:14" x14ac:dyDescent="0.25">
      <c r="A8399"/>
      <c r="B8399"/>
      <c r="C8399"/>
      <c r="D8399"/>
      <c r="E8399"/>
      <c r="F8399"/>
      <c r="G8399"/>
      <c r="H8399"/>
      <c r="I8399"/>
      <c r="J8399" s="184"/>
      <c r="K8399"/>
      <c r="L8399" s="184"/>
      <c r="M8399" s="184"/>
      <c r="N8399" s="183"/>
    </row>
    <row r="8400" spans="1:14" x14ac:dyDescent="0.25">
      <c r="A8400"/>
      <c r="B8400"/>
      <c r="C8400"/>
      <c r="D8400"/>
      <c r="E8400"/>
      <c r="F8400"/>
      <c r="G8400"/>
      <c r="H8400"/>
      <c r="I8400"/>
      <c r="J8400" s="184"/>
      <c r="K8400"/>
      <c r="L8400" s="184"/>
      <c r="M8400" s="184"/>
      <c r="N8400" s="183"/>
    </row>
    <row r="8401" spans="1:14" x14ac:dyDescent="0.25">
      <c r="A8401"/>
      <c r="B8401"/>
      <c r="C8401"/>
      <c r="D8401"/>
      <c r="E8401"/>
      <c r="F8401"/>
      <c r="G8401"/>
      <c r="H8401"/>
      <c r="I8401"/>
      <c r="J8401" s="184"/>
      <c r="K8401"/>
      <c r="L8401" s="184"/>
      <c r="M8401" s="184"/>
      <c r="N8401" s="183"/>
    </row>
    <row r="8402" spans="1:14" x14ac:dyDescent="0.25">
      <c r="A8402"/>
      <c r="B8402"/>
      <c r="C8402"/>
      <c r="D8402"/>
      <c r="E8402"/>
      <c r="F8402"/>
      <c r="G8402"/>
      <c r="H8402"/>
      <c r="I8402"/>
      <c r="J8402" s="184"/>
      <c r="K8402"/>
      <c r="L8402" s="184"/>
      <c r="M8402" s="184"/>
      <c r="N8402" s="183"/>
    </row>
    <row r="8403" spans="1:14" x14ac:dyDescent="0.25">
      <c r="A8403"/>
      <c r="B8403"/>
      <c r="C8403"/>
      <c r="D8403"/>
      <c r="E8403"/>
      <c r="F8403"/>
      <c r="G8403"/>
      <c r="H8403"/>
      <c r="I8403"/>
      <c r="J8403" s="184"/>
      <c r="K8403"/>
      <c r="L8403" s="184"/>
      <c r="M8403" s="184"/>
      <c r="N8403" s="183"/>
    </row>
    <row r="8404" spans="1:14" x14ac:dyDescent="0.25">
      <c r="A8404"/>
      <c r="B8404"/>
      <c r="C8404"/>
      <c r="D8404"/>
      <c r="E8404"/>
      <c r="F8404"/>
      <c r="G8404"/>
      <c r="H8404"/>
      <c r="I8404"/>
      <c r="J8404" s="184"/>
      <c r="K8404"/>
      <c r="L8404" s="184"/>
      <c r="M8404" s="184"/>
      <c r="N8404" s="183"/>
    </row>
    <row r="8405" spans="1:14" x14ac:dyDescent="0.25">
      <c r="A8405"/>
      <c r="B8405"/>
      <c r="C8405"/>
      <c r="D8405"/>
      <c r="E8405"/>
      <c r="F8405"/>
      <c r="G8405"/>
      <c r="H8405"/>
      <c r="I8405"/>
      <c r="J8405" s="184"/>
      <c r="K8405"/>
      <c r="L8405" s="184"/>
      <c r="M8405" s="184"/>
      <c r="N8405" s="183"/>
    </row>
    <row r="8406" spans="1:14" x14ac:dyDescent="0.25">
      <c r="A8406"/>
      <c r="B8406"/>
      <c r="C8406"/>
      <c r="D8406"/>
      <c r="E8406"/>
      <c r="F8406"/>
      <c r="G8406"/>
      <c r="H8406"/>
      <c r="I8406"/>
      <c r="J8406" s="184"/>
      <c r="K8406"/>
      <c r="L8406" s="184"/>
      <c r="M8406" s="184"/>
      <c r="N8406" s="183"/>
    </row>
    <row r="8407" spans="1:14" x14ac:dyDescent="0.25">
      <c r="A8407"/>
      <c r="B8407"/>
      <c r="C8407"/>
      <c r="D8407"/>
      <c r="E8407"/>
      <c r="F8407"/>
      <c r="G8407"/>
      <c r="H8407"/>
      <c r="I8407"/>
      <c r="J8407" s="184"/>
      <c r="K8407"/>
      <c r="L8407" s="184"/>
      <c r="M8407" s="184"/>
      <c r="N8407" s="183"/>
    </row>
    <row r="8408" spans="1:14" x14ac:dyDescent="0.25">
      <c r="A8408"/>
      <c r="B8408"/>
      <c r="C8408"/>
      <c r="D8408"/>
      <c r="E8408"/>
      <c r="F8408"/>
      <c r="G8408"/>
      <c r="H8408"/>
      <c r="I8408"/>
      <c r="K8408"/>
      <c r="N8408" s="183"/>
    </row>
    <row r="8409" spans="1:14" x14ac:dyDescent="0.25">
      <c r="A8409"/>
      <c r="B8409"/>
      <c r="C8409"/>
      <c r="D8409"/>
      <c r="E8409"/>
      <c r="F8409"/>
      <c r="G8409"/>
      <c r="H8409"/>
      <c r="I8409"/>
      <c r="K8409"/>
      <c r="N8409" s="183"/>
    </row>
    <row r="8410" spans="1:14" x14ac:dyDescent="0.25">
      <c r="A8410"/>
      <c r="B8410"/>
      <c r="C8410"/>
      <c r="D8410"/>
      <c r="E8410"/>
      <c r="F8410"/>
      <c r="G8410"/>
      <c r="H8410"/>
      <c r="I8410"/>
      <c r="K8410"/>
      <c r="N8410" s="183"/>
    </row>
    <row r="8411" spans="1:14" x14ac:dyDescent="0.25">
      <c r="A8411"/>
      <c r="B8411"/>
      <c r="C8411"/>
      <c r="D8411"/>
      <c r="E8411"/>
      <c r="F8411"/>
      <c r="G8411"/>
      <c r="H8411"/>
      <c r="I8411"/>
      <c r="K8411"/>
      <c r="N8411" s="183"/>
    </row>
    <row r="8412" spans="1:14" x14ac:dyDescent="0.25">
      <c r="A8412"/>
      <c r="B8412"/>
      <c r="C8412"/>
      <c r="D8412"/>
      <c r="E8412"/>
      <c r="F8412"/>
      <c r="G8412"/>
      <c r="H8412"/>
      <c r="I8412"/>
      <c r="K8412"/>
      <c r="N8412" s="183"/>
    </row>
    <row r="8413" spans="1:14" x14ac:dyDescent="0.25">
      <c r="A8413"/>
      <c r="B8413"/>
      <c r="C8413"/>
      <c r="D8413"/>
      <c r="E8413"/>
      <c r="F8413"/>
      <c r="G8413"/>
      <c r="H8413"/>
      <c r="I8413"/>
      <c r="K8413"/>
      <c r="N8413" s="183"/>
    </row>
    <row r="8414" spans="1:14" x14ac:dyDescent="0.25">
      <c r="A8414"/>
      <c r="B8414"/>
      <c r="C8414"/>
      <c r="D8414"/>
      <c r="E8414"/>
      <c r="F8414"/>
      <c r="G8414"/>
      <c r="H8414"/>
      <c r="I8414"/>
      <c r="K8414"/>
      <c r="N8414" s="183"/>
    </row>
    <row r="8415" spans="1:14" x14ac:dyDescent="0.25">
      <c r="A8415"/>
      <c r="B8415"/>
      <c r="C8415"/>
      <c r="D8415"/>
      <c r="E8415"/>
      <c r="F8415"/>
      <c r="G8415"/>
      <c r="H8415"/>
      <c r="I8415"/>
      <c r="K8415"/>
      <c r="N8415" s="183"/>
    </row>
    <row r="8416" spans="1:14" x14ac:dyDescent="0.25">
      <c r="A8416"/>
      <c r="B8416"/>
      <c r="C8416"/>
      <c r="D8416"/>
      <c r="E8416"/>
      <c r="F8416"/>
      <c r="G8416"/>
      <c r="H8416"/>
      <c r="I8416"/>
      <c r="K8416"/>
      <c r="N8416" s="183"/>
    </row>
    <row r="8417" spans="1:14" x14ac:dyDescent="0.25">
      <c r="A8417"/>
      <c r="B8417"/>
      <c r="C8417"/>
      <c r="D8417"/>
      <c r="E8417"/>
      <c r="F8417"/>
      <c r="G8417"/>
      <c r="H8417"/>
      <c r="I8417"/>
      <c r="K8417"/>
      <c r="N8417" s="183"/>
    </row>
    <row r="8418" spans="1:14" x14ac:dyDescent="0.25">
      <c r="A8418"/>
      <c r="B8418"/>
      <c r="C8418"/>
      <c r="D8418"/>
      <c r="E8418"/>
      <c r="F8418"/>
      <c r="G8418"/>
      <c r="H8418"/>
      <c r="I8418"/>
      <c r="K8418"/>
      <c r="N8418" s="183"/>
    </row>
    <row r="8419" spans="1:14" x14ac:dyDescent="0.25">
      <c r="A8419"/>
      <c r="B8419"/>
      <c r="C8419"/>
      <c r="D8419"/>
      <c r="E8419"/>
      <c r="F8419"/>
      <c r="G8419"/>
      <c r="H8419"/>
      <c r="I8419"/>
      <c r="K8419"/>
      <c r="N8419" s="183"/>
    </row>
    <row r="8420" spans="1:14" x14ac:dyDescent="0.25">
      <c r="A8420"/>
      <c r="B8420"/>
      <c r="C8420"/>
      <c r="D8420"/>
      <c r="E8420"/>
      <c r="F8420"/>
      <c r="G8420"/>
      <c r="H8420"/>
      <c r="I8420"/>
      <c r="K8420"/>
      <c r="N8420" s="183"/>
    </row>
    <row r="8421" spans="1:14" x14ac:dyDescent="0.25">
      <c r="A8421"/>
      <c r="B8421"/>
      <c r="C8421"/>
      <c r="D8421"/>
      <c r="E8421"/>
      <c r="F8421"/>
      <c r="G8421"/>
      <c r="H8421"/>
      <c r="I8421"/>
      <c r="K8421"/>
      <c r="N8421" s="183"/>
    </row>
    <row r="8422" spans="1:14" x14ac:dyDescent="0.25">
      <c r="A8422"/>
      <c r="B8422"/>
      <c r="C8422"/>
      <c r="D8422"/>
      <c r="E8422"/>
      <c r="F8422"/>
      <c r="G8422"/>
      <c r="H8422"/>
      <c r="I8422"/>
      <c r="K8422"/>
      <c r="N8422" s="183"/>
    </row>
    <row r="8423" spans="1:14" x14ac:dyDescent="0.25">
      <c r="A8423"/>
      <c r="B8423"/>
      <c r="C8423"/>
      <c r="D8423"/>
      <c r="E8423"/>
      <c r="F8423"/>
      <c r="G8423"/>
      <c r="H8423"/>
      <c r="I8423"/>
      <c r="K8423"/>
      <c r="N8423" s="183"/>
    </row>
    <row r="8424" spans="1:14" x14ac:dyDescent="0.25">
      <c r="A8424"/>
      <c r="B8424"/>
      <c r="C8424"/>
      <c r="D8424"/>
      <c r="E8424"/>
      <c r="F8424"/>
      <c r="G8424"/>
      <c r="H8424"/>
      <c r="I8424"/>
      <c r="K8424"/>
      <c r="N8424" s="183"/>
    </row>
    <row r="8425" spans="1:14" x14ac:dyDescent="0.25">
      <c r="A8425"/>
      <c r="B8425"/>
      <c r="C8425"/>
      <c r="D8425"/>
      <c r="E8425"/>
      <c r="F8425"/>
      <c r="G8425"/>
      <c r="H8425"/>
      <c r="I8425"/>
      <c r="K8425"/>
      <c r="N8425" s="183"/>
    </row>
    <row r="8426" spans="1:14" x14ac:dyDescent="0.25">
      <c r="A8426"/>
      <c r="B8426"/>
      <c r="C8426"/>
      <c r="D8426"/>
      <c r="E8426"/>
      <c r="F8426"/>
      <c r="G8426"/>
      <c r="H8426"/>
      <c r="I8426"/>
      <c r="K8426"/>
      <c r="N8426" s="183"/>
    </row>
    <row r="8427" spans="1:14" x14ac:dyDescent="0.25">
      <c r="A8427"/>
      <c r="B8427"/>
      <c r="C8427"/>
      <c r="D8427"/>
      <c r="E8427"/>
      <c r="F8427"/>
      <c r="G8427"/>
      <c r="H8427"/>
      <c r="I8427"/>
      <c r="K8427"/>
      <c r="N8427" s="183"/>
    </row>
    <row r="8428" spans="1:14" x14ac:dyDescent="0.25">
      <c r="A8428"/>
      <c r="B8428"/>
      <c r="C8428"/>
      <c r="D8428"/>
      <c r="E8428"/>
      <c r="F8428"/>
      <c r="G8428"/>
      <c r="H8428"/>
      <c r="I8428"/>
      <c r="K8428"/>
      <c r="N8428" s="183"/>
    </row>
    <row r="8429" spans="1:14" x14ac:dyDescent="0.25">
      <c r="A8429"/>
      <c r="B8429"/>
      <c r="C8429"/>
      <c r="D8429"/>
      <c r="E8429"/>
      <c r="F8429"/>
      <c r="G8429"/>
      <c r="H8429"/>
      <c r="I8429"/>
      <c r="K8429"/>
      <c r="N8429" s="183"/>
    </row>
    <row r="8430" spans="1:14" x14ac:dyDescent="0.25">
      <c r="A8430"/>
      <c r="B8430"/>
      <c r="C8430"/>
      <c r="D8430"/>
      <c r="E8430"/>
      <c r="F8430"/>
      <c r="G8430"/>
      <c r="H8430"/>
      <c r="I8430"/>
      <c r="K8430"/>
      <c r="N8430" s="183"/>
    </row>
    <row r="8431" spans="1:14" x14ac:dyDescent="0.25">
      <c r="A8431"/>
      <c r="B8431"/>
      <c r="C8431"/>
      <c r="D8431"/>
      <c r="E8431"/>
      <c r="F8431"/>
      <c r="G8431"/>
      <c r="H8431"/>
      <c r="I8431"/>
      <c r="K8431"/>
      <c r="N8431" s="183"/>
    </row>
    <row r="8432" spans="1:14" x14ac:dyDescent="0.25">
      <c r="A8432"/>
      <c r="B8432"/>
      <c r="C8432"/>
      <c r="D8432"/>
      <c r="E8432"/>
      <c r="F8432"/>
      <c r="G8432"/>
      <c r="H8432"/>
      <c r="I8432"/>
      <c r="K8432"/>
      <c r="N8432" s="183"/>
    </row>
    <row r="8433" spans="1:14" x14ac:dyDescent="0.25">
      <c r="A8433"/>
      <c r="B8433"/>
      <c r="C8433"/>
      <c r="D8433"/>
      <c r="E8433"/>
      <c r="F8433"/>
      <c r="G8433"/>
      <c r="H8433"/>
      <c r="I8433"/>
      <c r="K8433"/>
      <c r="N8433" s="183"/>
    </row>
    <row r="8434" spans="1:14" x14ac:dyDescent="0.25">
      <c r="A8434"/>
      <c r="B8434"/>
      <c r="C8434"/>
      <c r="D8434"/>
      <c r="E8434"/>
      <c r="F8434"/>
      <c r="G8434"/>
      <c r="H8434"/>
      <c r="I8434"/>
      <c r="K8434"/>
      <c r="N8434" s="183"/>
    </row>
    <row r="8435" spans="1:14" x14ac:dyDescent="0.25">
      <c r="A8435"/>
      <c r="B8435"/>
      <c r="C8435"/>
      <c r="D8435"/>
      <c r="E8435"/>
      <c r="F8435"/>
      <c r="G8435"/>
      <c r="H8435"/>
      <c r="I8435"/>
      <c r="K8435"/>
      <c r="N8435" s="183"/>
    </row>
    <row r="8436" spans="1:14" x14ac:dyDescent="0.25">
      <c r="A8436"/>
      <c r="B8436"/>
      <c r="C8436"/>
      <c r="D8436"/>
      <c r="E8436"/>
      <c r="F8436"/>
      <c r="G8436"/>
      <c r="H8436"/>
      <c r="I8436"/>
      <c r="K8436"/>
      <c r="N8436" s="183"/>
    </row>
    <row r="8437" spans="1:14" x14ac:dyDescent="0.25">
      <c r="A8437"/>
      <c r="B8437"/>
      <c r="C8437"/>
      <c r="D8437"/>
      <c r="E8437"/>
      <c r="F8437"/>
      <c r="G8437"/>
      <c r="H8437"/>
      <c r="I8437"/>
      <c r="K8437"/>
      <c r="N8437" s="183"/>
    </row>
    <row r="8438" spans="1:14" x14ac:dyDescent="0.25">
      <c r="A8438"/>
      <c r="B8438"/>
      <c r="C8438"/>
      <c r="D8438"/>
      <c r="E8438"/>
      <c r="F8438"/>
      <c r="G8438"/>
      <c r="H8438"/>
      <c r="I8438"/>
      <c r="K8438"/>
      <c r="N8438" s="183"/>
    </row>
    <row r="8439" spans="1:14" x14ac:dyDescent="0.25">
      <c r="A8439"/>
      <c r="B8439"/>
      <c r="C8439"/>
      <c r="D8439"/>
      <c r="E8439"/>
      <c r="F8439"/>
      <c r="G8439"/>
      <c r="H8439"/>
      <c r="I8439"/>
      <c r="K8439"/>
      <c r="N8439" s="183"/>
    </row>
    <row r="8440" spans="1:14" x14ac:dyDescent="0.25">
      <c r="A8440"/>
      <c r="B8440"/>
      <c r="C8440"/>
      <c r="D8440"/>
      <c r="E8440"/>
      <c r="F8440"/>
      <c r="G8440"/>
      <c r="H8440"/>
      <c r="I8440"/>
      <c r="K8440"/>
      <c r="N8440" s="183"/>
    </row>
    <row r="8441" spans="1:14" x14ac:dyDescent="0.25">
      <c r="A8441"/>
      <c r="B8441"/>
      <c r="C8441"/>
      <c r="D8441"/>
      <c r="E8441"/>
      <c r="F8441"/>
      <c r="G8441"/>
      <c r="H8441"/>
      <c r="I8441"/>
      <c r="K8441"/>
      <c r="N8441" s="183"/>
    </row>
    <row r="8442" spans="1:14" x14ac:dyDescent="0.25">
      <c r="A8442"/>
      <c r="B8442"/>
      <c r="C8442"/>
      <c r="D8442"/>
      <c r="E8442"/>
      <c r="F8442"/>
      <c r="G8442"/>
      <c r="H8442"/>
      <c r="I8442"/>
      <c r="K8442"/>
      <c r="N8442" s="183"/>
    </row>
    <row r="8443" spans="1:14" x14ac:dyDescent="0.25">
      <c r="A8443"/>
      <c r="B8443"/>
      <c r="C8443"/>
      <c r="D8443"/>
      <c r="E8443"/>
      <c r="F8443"/>
      <c r="G8443"/>
      <c r="H8443"/>
      <c r="I8443"/>
      <c r="K8443"/>
      <c r="N8443" s="183"/>
    </row>
    <row r="8444" spans="1:14" x14ac:dyDescent="0.25">
      <c r="A8444"/>
      <c r="B8444"/>
      <c r="C8444"/>
      <c r="D8444"/>
      <c r="E8444"/>
      <c r="F8444"/>
      <c r="G8444"/>
      <c r="H8444"/>
      <c r="I8444"/>
      <c r="K8444"/>
      <c r="N8444" s="183"/>
    </row>
    <row r="8445" spans="1:14" x14ac:dyDescent="0.25">
      <c r="A8445"/>
      <c r="B8445"/>
      <c r="C8445"/>
      <c r="D8445"/>
      <c r="E8445"/>
      <c r="F8445"/>
      <c r="G8445"/>
      <c r="H8445"/>
      <c r="I8445"/>
      <c r="K8445"/>
      <c r="N8445" s="183"/>
    </row>
    <row r="8446" spans="1:14" x14ac:dyDescent="0.25">
      <c r="A8446"/>
      <c r="B8446"/>
      <c r="C8446"/>
      <c r="D8446"/>
      <c r="E8446"/>
      <c r="F8446"/>
      <c r="G8446"/>
      <c r="H8446"/>
      <c r="I8446"/>
      <c r="K8446"/>
      <c r="N8446" s="183"/>
    </row>
    <row r="8447" spans="1:14" x14ac:dyDescent="0.25">
      <c r="A8447"/>
      <c r="B8447"/>
      <c r="C8447"/>
      <c r="D8447"/>
      <c r="E8447"/>
      <c r="F8447"/>
      <c r="G8447"/>
      <c r="H8447"/>
      <c r="I8447"/>
      <c r="K8447"/>
      <c r="N8447" s="183"/>
    </row>
    <row r="8448" spans="1:14" x14ac:dyDescent="0.25">
      <c r="A8448"/>
      <c r="B8448"/>
      <c r="C8448"/>
      <c r="D8448"/>
      <c r="E8448"/>
      <c r="F8448"/>
      <c r="G8448"/>
      <c r="H8448"/>
      <c r="I8448"/>
      <c r="K8448"/>
      <c r="N8448" s="183"/>
    </row>
    <row r="8449" spans="1:14" x14ac:dyDescent="0.25">
      <c r="A8449"/>
      <c r="B8449"/>
      <c r="C8449"/>
      <c r="D8449"/>
      <c r="E8449"/>
      <c r="F8449"/>
      <c r="G8449"/>
      <c r="H8449"/>
      <c r="I8449"/>
      <c r="K8449"/>
      <c r="N8449" s="183"/>
    </row>
    <row r="8450" spans="1:14" x14ac:dyDescent="0.25">
      <c r="A8450"/>
      <c r="B8450"/>
      <c r="C8450"/>
      <c r="D8450"/>
      <c r="E8450"/>
      <c r="F8450"/>
      <c r="G8450"/>
      <c r="H8450"/>
      <c r="I8450"/>
      <c r="K8450"/>
      <c r="N8450" s="183"/>
    </row>
    <row r="8451" spans="1:14" x14ac:dyDescent="0.25">
      <c r="A8451"/>
      <c r="B8451"/>
      <c r="C8451"/>
      <c r="D8451"/>
      <c r="E8451"/>
      <c r="F8451"/>
      <c r="G8451"/>
      <c r="H8451"/>
      <c r="I8451"/>
      <c r="K8451"/>
      <c r="N8451" s="183"/>
    </row>
    <row r="8452" spans="1:14" x14ac:dyDescent="0.25">
      <c r="A8452"/>
      <c r="B8452"/>
      <c r="C8452"/>
      <c r="D8452"/>
      <c r="E8452"/>
      <c r="F8452"/>
      <c r="G8452"/>
      <c r="H8452"/>
      <c r="I8452"/>
      <c r="K8452"/>
      <c r="N8452" s="183"/>
    </row>
    <row r="8453" spans="1:14" x14ac:dyDescent="0.25">
      <c r="A8453"/>
      <c r="B8453"/>
      <c r="C8453"/>
      <c r="D8453"/>
      <c r="E8453"/>
      <c r="F8453"/>
      <c r="G8453"/>
      <c r="H8453"/>
      <c r="I8453"/>
      <c r="K8453"/>
      <c r="N8453" s="183"/>
    </row>
    <row r="8454" spans="1:14" x14ac:dyDescent="0.25">
      <c r="A8454"/>
      <c r="B8454"/>
      <c r="C8454"/>
      <c r="D8454"/>
      <c r="E8454"/>
      <c r="F8454"/>
      <c r="G8454"/>
      <c r="H8454"/>
      <c r="I8454"/>
      <c r="K8454"/>
      <c r="N8454" s="183"/>
    </row>
    <row r="8455" spans="1:14" x14ac:dyDescent="0.25">
      <c r="A8455"/>
      <c r="B8455"/>
      <c r="C8455"/>
      <c r="D8455"/>
      <c r="E8455"/>
      <c r="F8455"/>
      <c r="G8455"/>
      <c r="H8455"/>
      <c r="I8455"/>
      <c r="K8455"/>
      <c r="N8455" s="183"/>
    </row>
    <row r="8456" spans="1:14" x14ac:dyDescent="0.25">
      <c r="A8456"/>
      <c r="B8456"/>
      <c r="C8456"/>
      <c r="D8456"/>
      <c r="E8456"/>
      <c r="F8456"/>
      <c r="G8456"/>
      <c r="H8456"/>
      <c r="I8456"/>
      <c r="K8456"/>
      <c r="N8456" s="183"/>
    </row>
    <row r="8457" spans="1:14" x14ac:dyDescent="0.25">
      <c r="A8457"/>
      <c r="B8457"/>
      <c r="C8457"/>
      <c r="D8457"/>
      <c r="E8457"/>
      <c r="F8457"/>
      <c r="G8457"/>
      <c r="H8457"/>
      <c r="I8457"/>
      <c r="K8457"/>
      <c r="N8457" s="183"/>
    </row>
    <row r="8458" spans="1:14" x14ac:dyDescent="0.25">
      <c r="A8458"/>
      <c r="B8458"/>
      <c r="C8458"/>
      <c r="D8458"/>
      <c r="E8458"/>
      <c r="F8458"/>
      <c r="G8458"/>
      <c r="H8458"/>
      <c r="I8458"/>
      <c r="K8458"/>
      <c r="N8458" s="183"/>
    </row>
    <row r="8459" spans="1:14" x14ac:dyDescent="0.25">
      <c r="A8459"/>
      <c r="B8459"/>
      <c r="C8459"/>
      <c r="D8459"/>
      <c r="E8459"/>
      <c r="F8459"/>
      <c r="G8459"/>
      <c r="H8459"/>
      <c r="I8459"/>
      <c r="K8459"/>
      <c r="N8459" s="183"/>
    </row>
    <row r="8460" spans="1:14" x14ac:dyDescent="0.25">
      <c r="A8460"/>
      <c r="B8460"/>
      <c r="C8460"/>
      <c r="D8460"/>
      <c r="E8460"/>
      <c r="F8460"/>
      <c r="G8460"/>
      <c r="H8460"/>
      <c r="I8460"/>
      <c r="K8460"/>
      <c r="N8460" s="183"/>
    </row>
    <row r="8461" spans="1:14" x14ac:dyDescent="0.25">
      <c r="A8461"/>
      <c r="B8461"/>
      <c r="C8461"/>
      <c r="D8461"/>
      <c r="E8461"/>
      <c r="F8461"/>
      <c r="G8461"/>
      <c r="H8461"/>
      <c r="I8461"/>
      <c r="K8461"/>
      <c r="N8461" s="183"/>
    </row>
    <row r="8462" spans="1:14" x14ac:dyDescent="0.25">
      <c r="A8462"/>
      <c r="B8462"/>
      <c r="C8462"/>
      <c r="D8462"/>
      <c r="E8462"/>
      <c r="F8462"/>
      <c r="G8462"/>
      <c r="H8462"/>
      <c r="I8462"/>
      <c r="K8462"/>
      <c r="N8462" s="183"/>
    </row>
    <row r="8463" spans="1:14" x14ac:dyDescent="0.25">
      <c r="A8463"/>
      <c r="B8463"/>
      <c r="C8463"/>
      <c r="D8463"/>
      <c r="E8463"/>
      <c r="F8463"/>
      <c r="G8463"/>
      <c r="H8463"/>
      <c r="I8463"/>
      <c r="K8463"/>
      <c r="N8463" s="183"/>
    </row>
    <row r="8464" spans="1:14" x14ac:dyDescent="0.25">
      <c r="A8464"/>
      <c r="B8464"/>
      <c r="C8464"/>
      <c r="D8464"/>
      <c r="E8464"/>
      <c r="F8464"/>
      <c r="G8464"/>
      <c r="H8464"/>
      <c r="I8464"/>
      <c r="K8464"/>
      <c r="N8464" s="183"/>
    </row>
    <row r="8465" spans="1:14" x14ac:dyDescent="0.25">
      <c r="A8465"/>
      <c r="B8465"/>
      <c r="C8465"/>
      <c r="D8465"/>
      <c r="E8465"/>
      <c r="F8465"/>
      <c r="G8465"/>
      <c r="H8465"/>
      <c r="I8465"/>
      <c r="K8465"/>
      <c r="N8465" s="183"/>
    </row>
    <row r="8466" spans="1:14" x14ac:dyDescent="0.25">
      <c r="A8466"/>
      <c r="B8466"/>
      <c r="C8466"/>
      <c r="D8466"/>
      <c r="E8466"/>
      <c r="F8466"/>
      <c r="G8466"/>
      <c r="H8466"/>
      <c r="I8466"/>
      <c r="K8466"/>
      <c r="N8466" s="183"/>
    </row>
    <row r="8467" spans="1:14" x14ac:dyDescent="0.25">
      <c r="A8467"/>
      <c r="B8467"/>
      <c r="C8467"/>
      <c r="D8467"/>
      <c r="E8467"/>
      <c r="F8467"/>
      <c r="G8467"/>
      <c r="H8467"/>
      <c r="I8467"/>
      <c r="K8467"/>
      <c r="N8467" s="183"/>
    </row>
    <row r="8468" spans="1:14" x14ac:dyDescent="0.25">
      <c r="A8468"/>
      <c r="B8468"/>
      <c r="C8468"/>
      <c r="D8468"/>
      <c r="E8468"/>
      <c r="F8468"/>
      <c r="G8468"/>
      <c r="H8468"/>
      <c r="I8468"/>
      <c r="K8468"/>
      <c r="N8468" s="183"/>
    </row>
    <row r="8469" spans="1:14" x14ac:dyDescent="0.25">
      <c r="A8469"/>
      <c r="B8469"/>
      <c r="C8469"/>
      <c r="D8469"/>
      <c r="E8469"/>
      <c r="F8469"/>
      <c r="G8469"/>
      <c r="H8469"/>
      <c r="I8469"/>
      <c r="K8469"/>
      <c r="N8469" s="183"/>
    </row>
    <row r="8470" spans="1:14" x14ac:dyDescent="0.25">
      <c r="A8470"/>
      <c r="B8470"/>
      <c r="C8470"/>
      <c r="D8470"/>
      <c r="E8470"/>
      <c r="F8470"/>
      <c r="G8470"/>
      <c r="H8470"/>
      <c r="I8470"/>
      <c r="K8470"/>
      <c r="N8470" s="183"/>
    </row>
    <row r="8471" spans="1:14" x14ac:dyDescent="0.25">
      <c r="A8471"/>
      <c r="B8471"/>
      <c r="C8471"/>
      <c r="D8471"/>
      <c r="E8471"/>
      <c r="F8471"/>
      <c r="G8471"/>
      <c r="H8471"/>
      <c r="I8471"/>
      <c r="K8471"/>
      <c r="N8471" s="183"/>
    </row>
    <row r="8472" spans="1:14" x14ac:dyDescent="0.25">
      <c r="A8472"/>
      <c r="B8472"/>
      <c r="C8472"/>
      <c r="D8472"/>
      <c r="E8472"/>
      <c r="F8472"/>
      <c r="G8472"/>
      <c r="H8472"/>
      <c r="I8472"/>
      <c r="K8472"/>
      <c r="N8472" s="183"/>
    </row>
    <row r="8473" spans="1:14" x14ac:dyDescent="0.25">
      <c r="A8473"/>
      <c r="B8473"/>
      <c r="C8473"/>
      <c r="D8473"/>
      <c r="E8473"/>
      <c r="F8473"/>
      <c r="G8473"/>
      <c r="H8473"/>
      <c r="I8473"/>
      <c r="K8473"/>
      <c r="N8473" s="183"/>
    </row>
    <row r="8474" spans="1:14" x14ac:dyDescent="0.25">
      <c r="A8474"/>
      <c r="B8474"/>
      <c r="C8474"/>
      <c r="D8474"/>
      <c r="E8474"/>
      <c r="F8474"/>
      <c r="G8474"/>
      <c r="H8474"/>
      <c r="I8474"/>
      <c r="K8474"/>
      <c r="N8474" s="183"/>
    </row>
    <row r="8475" spans="1:14" x14ac:dyDescent="0.25">
      <c r="A8475"/>
      <c r="B8475"/>
      <c r="C8475"/>
      <c r="D8475"/>
      <c r="E8475"/>
      <c r="F8475"/>
      <c r="G8475"/>
      <c r="H8475"/>
      <c r="I8475"/>
      <c r="K8475"/>
      <c r="N8475" s="183"/>
    </row>
    <row r="8476" spans="1:14" x14ac:dyDescent="0.25">
      <c r="A8476"/>
      <c r="B8476"/>
      <c r="C8476"/>
      <c r="D8476"/>
      <c r="E8476"/>
      <c r="F8476"/>
      <c r="G8476"/>
      <c r="H8476"/>
      <c r="I8476"/>
      <c r="K8476"/>
      <c r="N8476" s="183"/>
    </row>
    <row r="8477" spans="1:14" x14ac:dyDescent="0.25">
      <c r="A8477"/>
      <c r="B8477"/>
      <c r="C8477"/>
      <c r="D8477"/>
      <c r="E8477"/>
      <c r="F8477"/>
      <c r="G8477"/>
      <c r="H8477"/>
      <c r="I8477"/>
      <c r="K8477"/>
      <c r="N8477" s="183"/>
    </row>
    <row r="8478" spans="1:14" x14ac:dyDescent="0.25">
      <c r="A8478"/>
      <c r="B8478"/>
      <c r="C8478"/>
      <c r="D8478"/>
      <c r="E8478"/>
      <c r="F8478"/>
      <c r="G8478"/>
      <c r="H8478"/>
      <c r="I8478"/>
      <c r="K8478"/>
      <c r="N8478" s="183"/>
    </row>
    <row r="8479" spans="1:14" x14ac:dyDescent="0.25">
      <c r="A8479"/>
      <c r="B8479"/>
      <c r="C8479"/>
      <c r="D8479"/>
      <c r="E8479"/>
      <c r="F8479"/>
      <c r="G8479"/>
      <c r="H8479"/>
      <c r="I8479"/>
      <c r="K8479"/>
      <c r="N8479" s="183"/>
    </row>
    <row r="8480" spans="1:14" x14ac:dyDescent="0.25">
      <c r="A8480"/>
      <c r="B8480"/>
      <c r="C8480"/>
      <c r="D8480"/>
      <c r="E8480"/>
      <c r="F8480"/>
      <c r="G8480"/>
      <c r="H8480"/>
      <c r="I8480"/>
      <c r="K8480"/>
      <c r="N8480" s="183"/>
    </row>
    <row r="8481" spans="1:14" x14ac:dyDescent="0.25">
      <c r="A8481"/>
      <c r="B8481"/>
      <c r="C8481"/>
      <c r="D8481"/>
      <c r="E8481"/>
      <c r="F8481"/>
      <c r="G8481"/>
      <c r="H8481"/>
      <c r="I8481"/>
      <c r="K8481"/>
      <c r="N8481" s="183"/>
    </row>
    <row r="8482" spans="1:14" x14ac:dyDescent="0.25">
      <c r="A8482"/>
      <c r="B8482"/>
      <c r="C8482"/>
      <c r="D8482"/>
      <c r="E8482"/>
      <c r="F8482"/>
      <c r="G8482"/>
      <c r="H8482"/>
      <c r="I8482"/>
      <c r="K8482"/>
      <c r="N8482" s="183"/>
    </row>
    <row r="8483" spans="1:14" x14ac:dyDescent="0.25">
      <c r="A8483"/>
      <c r="B8483"/>
      <c r="C8483"/>
      <c r="D8483"/>
      <c r="E8483"/>
      <c r="F8483"/>
      <c r="G8483"/>
      <c r="H8483"/>
      <c r="I8483"/>
      <c r="K8483"/>
      <c r="N8483" s="183"/>
    </row>
    <row r="8484" spans="1:14" x14ac:dyDescent="0.25">
      <c r="A8484"/>
      <c r="B8484"/>
      <c r="C8484"/>
      <c r="D8484"/>
      <c r="E8484"/>
      <c r="F8484"/>
      <c r="G8484"/>
      <c r="H8484"/>
      <c r="I8484"/>
      <c r="K8484"/>
      <c r="N8484" s="183"/>
    </row>
    <row r="8485" spans="1:14" x14ac:dyDescent="0.25">
      <c r="A8485"/>
      <c r="B8485"/>
      <c r="C8485"/>
      <c r="D8485"/>
      <c r="E8485"/>
      <c r="F8485"/>
      <c r="G8485"/>
      <c r="H8485"/>
      <c r="I8485"/>
      <c r="K8485"/>
      <c r="N8485" s="183"/>
    </row>
    <row r="8486" spans="1:14" x14ac:dyDescent="0.25">
      <c r="A8486"/>
      <c r="B8486"/>
      <c r="C8486"/>
      <c r="D8486"/>
      <c r="E8486"/>
      <c r="F8486"/>
      <c r="G8486"/>
      <c r="H8486"/>
      <c r="I8486"/>
      <c r="K8486"/>
      <c r="N8486" s="183"/>
    </row>
    <row r="8487" spans="1:14" x14ac:dyDescent="0.25">
      <c r="A8487"/>
      <c r="B8487"/>
      <c r="C8487"/>
      <c r="D8487"/>
      <c r="E8487"/>
      <c r="F8487"/>
      <c r="G8487"/>
      <c r="H8487"/>
      <c r="I8487"/>
      <c r="K8487"/>
      <c r="N8487" s="183"/>
    </row>
    <row r="8488" spans="1:14" x14ac:dyDescent="0.25">
      <c r="A8488"/>
      <c r="B8488"/>
      <c r="C8488"/>
      <c r="D8488"/>
      <c r="E8488"/>
      <c r="F8488"/>
      <c r="G8488"/>
      <c r="H8488"/>
      <c r="I8488"/>
      <c r="K8488"/>
      <c r="N8488" s="183"/>
    </row>
    <row r="8489" spans="1:14" x14ac:dyDescent="0.25">
      <c r="A8489"/>
      <c r="B8489"/>
      <c r="C8489"/>
      <c r="D8489"/>
      <c r="E8489"/>
      <c r="F8489"/>
      <c r="G8489"/>
      <c r="H8489"/>
      <c r="I8489"/>
      <c r="K8489"/>
      <c r="N8489" s="183"/>
    </row>
    <row r="8490" spans="1:14" x14ac:dyDescent="0.25">
      <c r="A8490"/>
      <c r="B8490"/>
      <c r="C8490"/>
      <c r="D8490"/>
      <c r="E8490"/>
      <c r="F8490"/>
      <c r="G8490"/>
      <c r="H8490"/>
      <c r="I8490"/>
      <c r="K8490"/>
      <c r="N8490" s="183"/>
    </row>
    <row r="8491" spans="1:14" x14ac:dyDescent="0.25">
      <c r="A8491"/>
      <c r="B8491"/>
      <c r="C8491"/>
      <c r="D8491"/>
      <c r="E8491"/>
      <c r="F8491"/>
      <c r="G8491"/>
      <c r="H8491"/>
      <c r="I8491"/>
      <c r="K8491"/>
      <c r="N8491" s="183"/>
    </row>
    <row r="8492" spans="1:14" x14ac:dyDescent="0.25">
      <c r="A8492"/>
      <c r="B8492"/>
      <c r="C8492"/>
      <c r="D8492"/>
      <c r="E8492"/>
      <c r="F8492"/>
      <c r="G8492"/>
      <c r="H8492"/>
      <c r="I8492"/>
      <c r="K8492"/>
      <c r="N8492" s="183"/>
    </row>
    <row r="8493" spans="1:14" x14ac:dyDescent="0.25">
      <c r="A8493"/>
      <c r="B8493"/>
      <c r="C8493"/>
      <c r="D8493"/>
      <c r="E8493"/>
      <c r="F8493"/>
      <c r="G8493"/>
      <c r="H8493"/>
      <c r="I8493"/>
      <c r="K8493"/>
      <c r="N8493" s="183"/>
    </row>
    <row r="8494" spans="1:14" x14ac:dyDescent="0.25">
      <c r="A8494"/>
      <c r="B8494"/>
      <c r="C8494"/>
      <c r="D8494"/>
      <c r="E8494"/>
      <c r="F8494"/>
      <c r="G8494"/>
      <c r="H8494"/>
      <c r="I8494"/>
      <c r="K8494"/>
      <c r="N8494" s="183"/>
    </row>
    <row r="8495" spans="1:14" x14ac:dyDescent="0.25">
      <c r="A8495"/>
      <c r="B8495"/>
      <c r="C8495"/>
      <c r="D8495"/>
      <c r="E8495"/>
      <c r="F8495"/>
      <c r="G8495"/>
      <c r="H8495"/>
      <c r="I8495"/>
      <c r="K8495"/>
      <c r="N8495" s="183"/>
    </row>
    <row r="8496" spans="1:14" x14ac:dyDescent="0.25">
      <c r="A8496"/>
      <c r="B8496"/>
      <c r="C8496"/>
      <c r="D8496"/>
      <c r="E8496"/>
      <c r="F8496"/>
      <c r="G8496"/>
      <c r="H8496"/>
      <c r="I8496"/>
      <c r="K8496"/>
      <c r="N8496" s="183"/>
    </row>
    <row r="8497" spans="1:14" x14ac:dyDescent="0.25">
      <c r="A8497"/>
      <c r="B8497"/>
      <c r="C8497"/>
      <c r="D8497"/>
      <c r="E8497"/>
      <c r="F8497"/>
      <c r="G8497"/>
      <c r="H8497"/>
      <c r="I8497"/>
      <c r="K8497"/>
      <c r="N8497" s="183"/>
    </row>
    <row r="8498" spans="1:14" x14ac:dyDescent="0.25">
      <c r="A8498"/>
      <c r="B8498"/>
      <c r="C8498"/>
      <c r="D8498"/>
      <c r="E8498"/>
      <c r="F8498"/>
      <c r="G8498"/>
      <c r="H8498"/>
      <c r="I8498"/>
      <c r="K8498"/>
      <c r="N8498" s="183"/>
    </row>
    <row r="8499" spans="1:14" x14ac:dyDescent="0.25">
      <c r="A8499"/>
      <c r="B8499"/>
      <c r="C8499"/>
      <c r="D8499"/>
      <c r="E8499"/>
      <c r="F8499"/>
      <c r="G8499"/>
      <c r="H8499"/>
      <c r="I8499"/>
      <c r="K8499"/>
      <c r="N8499" s="183"/>
    </row>
    <row r="8500" spans="1:14" x14ac:dyDescent="0.25">
      <c r="A8500"/>
      <c r="B8500"/>
      <c r="C8500"/>
      <c r="D8500"/>
      <c r="E8500"/>
      <c r="F8500"/>
      <c r="G8500"/>
      <c r="H8500"/>
      <c r="I8500"/>
      <c r="K8500"/>
      <c r="N8500" s="183"/>
    </row>
    <row r="8501" spans="1:14" x14ac:dyDescent="0.25">
      <c r="A8501"/>
      <c r="B8501"/>
      <c r="C8501"/>
      <c r="D8501"/>
      <c r="E8501"/>
      <c r="F8501"/>
      <c r="G8501"/>
      <c r="H8501"/>
      <c r="I8501"/>
      <c r="K8501"/>
      <c r="N8501" s="183"/>
    </row>
    <row r="8502" spans="1:14" x14ac:dyDescent="0.25">
      <c r="A8502"/>
      <c r="B8502"/>
      <c r="C8502"/>
      <c r="D8502"/>
      <c r="E8502"/>
      <c r="F8502"/>
      <c r="G8502"/>
      <c r="H8502"/>
      <c r="I8502"/>
      <c r="K8502"/>
      <c r="N8502" s="183"/>
    </row>
    <row r="8503" spans="1:14" x14ac:dyDescent="0.25">
      <c r="A8503"/>
      <c r="B8503"/>
      <c r="C8503"/>
      <c r="D8503"/>
      <c r="E8503"/>
      <c r="F8503"/>
      <c r="G8503"/>
      <c r="H8503"/>
      <c r="I8503"/>
      <c r="K8503"/>
      <c r="N8503" s="183"/>
    </row>
    <row r="8504" spans="1:14" x14ac:dyDescent="0.25">
      <c r="A8504"/>
      <c r="B8504"/>
      <c r="C8504"/>
      <c r="D8504"/>
      <c r="E8504"/>
      <c r="F8504"/>
      <c r="G8504"/>
      <c r="H8504"/>
      <c r="I8504"/>
      <c r="K8504"/>
      <c r="N8504" s="183"/>
    </row>
    <row r="8505" spans="1:14" x14ac:dyDescent="0.25">
      <c r="A8505"/>
      <c r="B8505"/>
      <c r="C8505"/>
      <c r="D8505"/>
      <c r="E8505"/>
      <c r="F8505"/>
      <c r="G8505"/>
      <c r="H8505"/>
      <c r="I8505"/>
      <c r="K8505"/>
      <c r="N8505" s="183"/>
    </row>
    <row r="8506" spans="1:14" x14ac:dyDescent="0.25">
      <c r="A8506"/>
      <c r="B8506"/>
      <c r="C8506"/>
      <c r="D8506"/>
      <c r="E8506"/>
      <c r="F8506"/>
      <c r="G8506"/>
      <c r="H8506"/>
      <c r="I8506"/>
      <c r="K8506"/>
      <c r="N8506" s="183"/>
    </row>
    <row r="8507" spans="1:14" x14ac:dyDescent="0.25">
      <c r="A8507"/>
      <c r="B8507"/>
      <c r="C8507"/>
      <c r="D8507"/>
      <c r="E8507"/>
      <c r="F8507"/>
      <c r="G8507"/>
      <c r="H8507"/>
      <c r="I8507"/>
      <c r="K8507"/>
      <c r="N8507" s="183"/>
    </row>
    <row r="8508" spans="1:14" x14ac:dyDescent="0.25">
      <c r="A8508"/>
      <c r="B8508"/>
      <c r="C8508"/>
      <c r="D8508"/>
      <c r="E8508"/>
      <c r="F8508"/>
      <c r="G8508"/>
      <c r="H8508"/>
      <c r="I8508"/>
      <c r="K8508"/>
      <c r="N8508" s="183"/>
    </row>
    <row r="8509" spans="1:14" x14ac:dyDescent="0.25">
      <c r="A8509"/>
      <c r="B8509"/>
      <c r="C8509"/>
      <c r="D8509"/>
      <c r="E8509"/>
      <c r="F8509"/>
      <c r="G8509"/>
      <c r="H8509"/>
      <c r="I8509"/>
      <c r="K8509"/>
      <c r="N8509" s="183"/>
    </row>
    <row r="8510" spans="1:14" x14ac:dyDescent="0.25">
      <c r="A8510"/>
      <c r="B8510"/>
      <c r="C8510"/>
      <c r="D8510"/>
      <c r="E8510"/>
      <c r="F8510"/>
      <c r="G8510"/>
      <c r="H8510"/>
      <c r="I8510"/>
      <c r="K8510"/>
      <c r="N8510" s="183"/>
    </row>
    <row r="8511" spans="1:14" x14ac:dyDescent="0.25">
      <c r="A8511"/>
      <c r="B8511"/>
      <c r="C8511"/>
      <c r="D8511"/>
      <c r="E8511"/>
      <c r="F8511"/>
      <c r="G8511"/>
      <c r="H8511"/>
      <c r="I8511"/>
      <c r="K8511"/>
      <c r="N8511" s="183"/>
    </row>
    <row r="8512" spans="1:14" x14ac:dyDescent="0.25">
      <c r="A8512"/>
      <c r="B8512"/>
      <c r="C8512"/>
      <c r="D8512"/>
      <c r="E8512"/>
      <c r="F8512"/>
      <c r="G8512"/>
      <c r="H8512"/>
      <c r="I8512"/>
      <c r="K8512"/>
      <c r="N8512" s="183"/>
    </row>
    <row r="8513" spans="1:14" x14ac:dyDescent="0.25">
      <c r="A8513"/>
      <c r="B8513"/>
      <c r="C8513"/>
      <c r="D8513"/>
      <c r="E8513"/>
      <c r="F8513"/>
      <c r="G8513"/>
      <c r="H8513"/>
      <c r="I8513"/>
      <c r="K8513"/>
      <c r="N8513" s="183"/>
    </row>
    <row r="8514" spans="1:14" x14ac:dyDescent="0.25">
      <c r="A8514"/>
      <c r="B8514"/>
      <c r="C8514"/>
      <c r="D8514"/>
      <c r="E8514"/>
      <c r="F8514"/>
      <c r="G8514"/>
      <c r="H8514"/>
      <c r="I8514"/>
      <c r="K8514"/>
      <c r="N8514" s="183"/>
    </row>
    <row r="8515" spans="1:14" x14ac:dyDescent="0.25">
      <c r="A8515"/>
      <c r="B8515"/>
      <c r="C8515"/>
      <c r="D8515"/>
      <c r="E8515"/>
      <c r="F8515"/>
      <c r="G8515"/>
      <c r="H8515"/>
      <c r="I8515"/>
      <c r="K8515"/>
      <c r="N8515" s="183"/>
    </row>
    <row r="8516" spans="1:14" x14ac:dyDescent="0.25">
      <c r="A8516"/>
      <c r="B8516"/>
      <c r="C8516"/>
      <c r="D8516"/>
      <c r="E8516"/>
      <c r="F8516"/>
      <c r="G8516"/>
      <c r="H8516"/>
      <c r="I8516"/>
      <c r="K8516"/>
      <c r="N8516" s="183"/>
    </row>
    <row r="8517" spans="1:14" x14ac:dyDescent="0.25">
      <c r="A8517"/>
      <c r="B8517"/>
      <c r="C8517"/>
      <c r="D8517"/>
      <c r="E8517"/>
      <c r="F8517"/>
      <c r="G8517"/>
      <c r="H8517"/>
      <c r="I8517"/>
      <c r="K8517"/>
      <c r="N8517" s="183"/>
    </row>
    <row r="8518" spans="1:14" x14ac:dyDescent="0.25">
      <c r="A8518"/>
      <c r="B8518"/>
      <c r="C8518"/>
      <c r="D8518"/>
      <c r="E8518"/>
      <c r="F8518"/>
      <c r="G8518"/>
      <c r="H8518"/>
      <c r="I8518"/>
      <c r="K8518"/>
      <c r="N8518" s="183"/>
    </row>
    <row r="8519" spans="1:14" x14ac:dyDescent="0.25">
      <c r="A8519"/>
      <c r="B8519"/>
      <c r="C8519"/>
      <c r="D8519"/>
      <c r="E8519"/>
      <c r="F8519"/>
      <c r="G8519"/>
      <c r="H8519"/>
      <c r="I8519"/>
      <c r="K8519"/>
      <c r="N8519" s="183"/>
    </row>
    <row r="8520" spans="1:14" x14ac:dyDescent="0.25">
      <c r="A8520"/>
      <c r="B8520"/>
      <c r="C8520"/>
      <c r="D8520"/>
      <c r="E8520"/>
      <c r="F8520"/>
      <c r="G8520"/>
      <c r="H8520"/>
      <c r="I8520"/>
      <c r="K8520"/>
      <c r="N8520" s="183"/>
    </row>
    <row r="8521" spans="1:14" x14ac:dyDescent="0.25">
      <c r="A8521"/>
      <c r="B8521"/>
      <c r="C8521"/>
      <c r="D8521"/>
      <c r="E8521"/>
      <c r="F8521"/>
      <c r="G8521"/>
      <c r="H8521"/>
      <c r="I8521"/>
      <c r="K8521"/>
      <c r="N8521" s="183"/>
    </row>
    <row r="8522" spans="1:14" x14ac:dyDescent="0.25">
      <c r="A8522"/>
      <c r="B8522"/>
      <c r="C8522"/>
      <c r="D8522"/>
      <c r="E8522"/>
      <c r="F8522"/>
      <c r="G8522"/>
      <c r="H8522"/>
      <c r="I8522"/>
      <c r="K8522"/>
      <c r="N8522" s="183"/>
    </row>
    <row r="8523" spans="1:14" x14ac:dyDescent="0.25">
      <c r="A8523"/>
      <c r="B8523"/>
      <c r="C8523"/>
      <c r="D8523"/>
      <c r="E8523"/>
      <c r="F8523"/>
      <c r="G8523"/>
      <c r="H8523"/>
      <c r="I8523"/>
      <c r="K8523"/>
      <c r="N8523" s="183"/>
    </row>
    <row r="8524" spans="1:14" x14ac:dyDescent="0.25">
      <c r="A8524"/>
      <c r="B8524"/>
      <c r="C8524"/>
      <c r="D8524"/>
      <c r="E8524"/>
      <c r="F8524"/>
      <c r="G8524"/>
      <c r="H8524"/>
      <c r="I8524"/>
      <c r="K8524"/>
      <c r="N8524" s="183"/>
    </row>
    <row r="8525" spans="1:14" x14ac:dyDescent="0.25">
      <c r="A8525"/>
      <c r="B8525"/>
      <c r="C8525"/>
      <c r="D8525"/>
      <c r="E8525"/>
      <c r="F8525"/>
      <c r="G8525"/>
      <c r="H8525"/>
      <c r="I8525"/>
      <c r="K8525"/>
      <c r="N8525" s="183"/>
    </row>
    <row r="8526" spans="1:14" x14ac:dyDescent="0.25">
      <c r="A8526"/>
      <c r="B8526"/>
      <c r="C8526"/>
      <c r="D8526"/>
      <c r="E8526"/>
      <c r="F8526"/>
      <c r="G8526"/>
      <c r="H8526"/>
      <c r="I8526"/>
      <c r="K8526"/>
      <c r="N8526" s="183"/>
    </row>
    <row r="8527" spans="1:14" x14ac:dyDescent="0.25">
      <c r="A8527"/>
      <c r="B8527"/>
      <c r="C8527"/>
      <c r="D8527"/>
      <c r="E8527"/>
      <c r="F8527"/>
      <c r="G8527"/>
      <c r="H8527"/>
      <c r="I8527"/>
      <c r="K8527"/>
      <c r="N8527" s="183"/>
    </row>
    <row r="8528" spans="1:14" x14ac:dyDescent="0.25">
      <c r="A8528"/>
      <c r="B8528"/>
      <c r="C8528"/>
      <c r="D8528"/>
      <c r="E8528"/>
      <c r="F8528"/>
      <c r="G8528"/>
      <c r="H8528"/>
      <c r="I8528"/>
      <c r="K8528"/>
      <c r="N8528" s="183"/>
    </row>
    <row r="8529" spans="1:14" x14ac:dyDescent="0.25">
      <c r="A8529"/>
      <c r="B8529"/>
      <c r="C8529"/>
      <c r="D8529"/>
      <c r="E8529"/>
      <c r="F8529"/>
      <c r="G8529"/>
      <c r="H8529"/>
      <c r="I8529"/>
      <c r="K8529"/>
      <c r="N8529" s="183"/>
    </row>
    <row r="8530" spans="1:14" x14ac:dyDescent="0.25">
      <c r="A8530"/>
      <c r="B8530"/>
      <c r="C8530"/>
      <c r="D8530"/>
      <c r="E8530"/>
      <c r="F8530"/>
      <c r="G8530"/>
      <c r="H8530"/>
      <c r="I8530"/>
      <c r="K8530"/>
      <c r="N8530" s="183"/>
    </row>
    <row r="8531" spans="1:14" x14ac:dyDescent="0.25">
      <c r="A8531"/>
      <c r="B8531"/>
      <c r="C8531"/>
      <c r="D8531"/>
      <c r="E8531"/>
      <c r="F8531"/>
      <c r="G8531"/>
      <c r="H8531"/>
      <c r="I8531"/>
      <c r="K8531"/>
      <c r="N8531" s="183"/>
    </row>
    <row r="8532" spans="1:14" x14ac:dyDescent="0.25">
      <c r="A8532"/>
      <c r="B8532"/>
      <c r="C8532"/>
      <c r="D8532"/>
      <c r="E8532"/>
      <c r="F8532"/>
      <c r="G8532"/>
      <c r="H8532"/>
      <c r="I8532"/>
      <c r="K8532"/>
      <c r="N8532" s="183"/>
    </row>
    <row r="8533" spans="1:14" x14ac:dyDescent="0.25">
      <c r="A8533"/>
      <c r="B8533"/>
      <c r="C8533"/>
      <c r="D8533"/>
      <c r="E8533"/>
      <c r="F8533"/>
      <c r="G8533"/>
      <c r="H8533"/>
      <c r="I8533"/>
      <c r="K8533"/>
      <c r="N8533" s="183"/>
    </row>
    <row r="8534" spans="1:14" x14ac:dyDescent="0.25">
      <c r="A8534"/>
      <c r="B8534"/>
      <c r="C8534"/>
      <c r="D8534"/>
      <c r="E8534"/>
      <c r="F8534"/>
      <c r="G8534"/>
      <c r="H8534"/>
      <c r="I8534"/>
      <c r="K8534"/>
      <c r="N8534" s="183"/>
    </row>
    <row r="8535" spans="1:14" x14ac:dyDescent="0.25">
      <c r="A8535"/>
      <c r="B8535"/>
      <c r="C8535"/>
      <c r="D8535"/>
      <c r="E8535"/>
      <c r="F8535"/>
      <c r="G8535"/>
      <c r="H8535"/>
      <c r="I8535"/>
      <c r="K8535"/>
      <c r="N8535" s="183"/>
    </row>
    <row r="8536" spans="1:14" x14ac:dyDescent="0.25">
      <c r="A8536"/>
      <c r="B8536"/>
      <c r="C8536"/>
      <c r="D8536"/>
      <c r="E8536"/>
      <c r="F8536"/>
      <c r="G8536"/>
      <c r="H8536"/>
      <c r="I8536"/>
      <c r="K8536"/>
      <c r="N8536" s="183"/>
    </row>
    <row r="8537" spans="1:14" x14ac:dyDescent="0.25">
      <c r="A8537"/>
      <c r="B8537"/>
      <c r="C8537"/>
      <c r="D8537"/>
      <c r="E8537"/>
      <c r="F8537"/>
      <c r="G8537"/>
      <c r="H8537"/>
      <c r="I8537"/>
      <c r="K8537"/>
      <c r="N8537" s="183"/>
    </row>
    <row r="8538" spans="1:14" x14ac:dyDescent="0.25">
      <c r="A8538"/>
      <c r="B8538"/>
      <c r="C8538"/>
      <c r="D8538"/>
      <c r="E8538"/>
      <c r="F8538"/>
      <c r="G8538"/>
      <c r="H8538"/>
      <c r="I8538"/>
      <c r="K8538"/>
      <c r="N8538" s="183"/>
    </row>
    <row r="8539" spans="1:14" x14ac:dyDescent="0.25">
      <c r="A8539"/>
      <c r="B8539"/>
      <c r="C8539"/>
      <c r="D8539"/>
      <c r="E8539"/>
      <c r="F8539"/>
      <c r="G8539"/>
      <c r="H8539"/>
      <c r="I8539"/>
      <c r="K8539"/>
      <c r="N8539" s="183"/>
    </row>
    <row r="8540" spans="1:14" x14ac:dyDescent="0.25">
      <c r="A8540"/>
      <c r="B8540"/>
      <c r="C8540"/>
      <c r="D8540"/>
      <c r="E8540"/>
      <c r="F8540"/>
      <c r="G8540"/>
      <c r="H8540"/>
      <c r="I8540"/>
      <c r="K8540"/>
      <c r="N8540" s="183"/>
    </row>
    <row r="8541" spans="1:14" x14ac:dyDescent="0.25">
      <c r="A8541"/>
      <c r="B8541"/>
      <c r="C8541"/>
      <c r="D8541"/>
      <c r="E8541"/>
      <c r="F8541"/>
      <c r="G8541"/>
      <c r="H8541"/>
      <c r="I8541"/>
      <c r="K8541"/>
      <c r="N8541" s="183"/>
    </row>
    <row r="8542" spans="1:14" x14ac:dyDescent="0.25">
      <c r="A8542"/>
      <c r="B8542"/>
      <c r="C8542"/>
      <c r="D8542"/>
      <c r="E8542"/>
      <c r="F8542"/>
      <c r="G8542"/>
      <c r="H8542"/>
      <c r="I8542"/>
      <c r="K8542"/>
      <c r="N8542" s="183"/>
    </row>
    <row r="8543" spans="1:14" x14ac:dyDescent="0.25">
      <c r="A8543"/>
      <c r="B8543"/>
      <c r="C8543"/>
      <c r="D8543"/>
      <c r="E8543"/>
      <c r="F8543"/>
      <c r="G8543"/>
      <c r="H8543"/>
      <c r="I8543"/>
      <c r="K8543"/>
      <c r="N8543" s="183"/>
    </row>
    <row r="8544" spans="1:14" x14ac:dyDescent="0.25">
      <c r="A8544"/>
      <c r="B8544"/>
      <c r="C8544"/>
      <c r="D8544"/>
      <c r="E8544"/>
      <c r="F8544"/>
      <c r="G8544"/>
      <c r="H8544"/>
      <c r="I8544"/>
      <c r="K8544"/>
      <c r="N8544" s="183"/>
    </row>
    <row r="8545" spans="1:14" x14ac:dyDescent="0.25">
      <c r="A8545"/>
      <c r="B8545"/>
      <c r="C8545"/>
      <c r="D8545"/>
      <c r="E8545"/>
      <c r="F8545"/>
      <c r="G8545"/>
      <c r="H8545"/>
      <c r="I8545"/>
      <c r="K8545"/>
      <c r="N8545" s="183"/>
    </row>
    <row r="8546" spans="1:14" x14ac:dyDescent="0.25">
      <c r="A8546"/>
      <c r="B8546"/>
      <c r="C8546"/>
      <c r="D8546"/>
      <c r="E8546"/>
      <c r="F8546"/>
      <c r="G8546"/>
      <c r="H8546"/>
      <c r="I8546"/>
      <c r="K8546"/>
      <c r="N8546" s="183"/>
    </row>
    <row r="8547" spans="1:14" x14ac:dyDescent="0.25">
      <c r="A8547"/>
      <c r="B8547"/>
      <c r="C8547"/>
      <c r="D8547"/>
      <c r="E8547"/>
      <c r="F8547"/>
      <c r="G8547"/>
      <c r="H8547"/>
      <c r="I8547"/>
      <c r="K8547"/>
      <c r="N8547" s="183"/>
    </row>
    <row r="8548" spans="1:14" x14ac:dyDescent="0.25">
      <c r="A8548"/>
      <c r="B8548"/>
      <c r="C8548"/>
      <c r="D8548"/>
      <c r="E8548"/>
      <c r="F8548"/>
      <c r="G8548"/>
      <c r="H8548"/>
      <c r="I8548"/>
      <c r="K8548"/>
      <c r="N8548" s="183"/>
    </row>
    <row r="8549" spans="1:14" x14ac:dyDescent="0.25">
      <c r="A8549"/>
      <c r="B8549"/>
      <c r="C8549"/>
      <c r="D8549"/>
      <c r="E8549"/>
      <c r="F8549"/>
      <c r="G8549"/>
      <c r="H8549"/>
      <c r="I8549"/>
      <c r="K8549"/>
      <c r="N8549" s="183"/>
    </row>
    <row r="8550" spans="1:14" x14ac:dyDescent="0.25">
      <c r="A8550"/>
      <c r="B8550"/>
      <c r="C8550"/>
      <c r="D8550"/>
      <c r="E8550"/>
      <c r="F8550"/>
      <c r="G8550"/>
      <c r="H8550"/>
      <c r="I8550"/>
      <c r="K8550"/>
      <c r="N8550" s="183"/>
    </row>
    <row r="8551" spans="1:14" x14ac:dyDescent="0.25">
      <c r="A8551"/>
      <c r="B8551"/>
      <c r="C8551"/>
      <c r="D8551"/>
      <c r="E8551"/>
      <c r="F8551"/>
      <c r="G8551"/>
      <c r="H8551"/>
      <c r="I8551"/>
      <c r="K8551"/>
      <c r="N8551" s="183"/>
    </row>
    <row r="8552" spans="1:14" x14ac:dyDescent="0.25">
      <c r="A8552"/>
      <c r="B8552"/>
      <c r="C8552"/>
      <c r="D8552"/>
      <c r="E8552"/>
      <c r="F8552"/>
      <c r="G8552"/>
      <c r="H8552"/>
      <c r="I8552"/>
      <c r="K8552"/>
      <c r="N8552" s="183"/>
    </row>
    <row r="8553" spans="1:14" x14ac:dyDescent="0.25">
      <c r="A8553"/>
      <c r="B8553"/>
      <c r="C8553"/>
      <c r="D8553"/>
      <c r="E8553"/>
      <c r="F8553"/>
      <c r="G8553"/>
      <c r="H8553"/>
      <c r="I8553"/>
      <c r="K8553"/>
      <c r="N8553" s="183"/>
    </row>
    <row r="8554" spans="1:14" x14ac:dyDescent="0.25">
      <c r="A8554"/>
      <c r="B8554"/>
      <c r="C8554"/>
      <c r="D8554"/>
      <c r="E8554"/>
      <c r="F8554"/>
      <c r="G8554"/>
      <c r="H8554"/>
      <c r="I8554"/>
      <c r="K8554"/>
      <c r="N8554" s="183"/>
    </row>
    <row r="8555" spans="1:14" x14ac:dyDescent="0.25">
      <c r="A8555"/>
      <c r="B8555"/>
      <c r="C8555"/>
      <c r="D8555"/>
      <c r="E8555"/>
      <c r="F8555"/>
      <c r="G8555"/>
      <c r="H8555"/>
      <c r="I8555"/>
      <c r="K8555"/>
      <c r="N8555" s="183"/>
    </row>
    <row r="8556" spans="1:14" x14ac:dyDescent="0.25">
      <c r="A8556"/>
      <c r="B8556"/>
      <c r="C8556"/>
      <c r="D8556"/>
      <c r="E8556"/>
      <c r="F8556"/>
      <c r="G8556"/>
      <c r="H8556"/>
      <c r="I8556"/>
      <c r="K8556"/>
      <c r="N8556" s="183"/>
    </row>
    <row r="8557" spans="1:14" x14ac:dyDescent="0.25">
      <c r="A8557"/>
      <c r="B8557"/>
      <c r="C8557"/>
      <c r="D8557"/>
      <c r="E8557"/>
      <c r="F8557"/>
      <c r="G8557"/>
      <c r="H8557"/>
      <c r="I8557"/>
      <c r="K8557"/>
      <c r="N8557" s="183"/>
    </row>
    <row r="8558" spans="1:14" x14ac:dyDescent="0.25">
      <c r="A8558"/>
      <c r="B8558"/>
      <c r="C8558"/>
      <c r="D8558"/>
      <c r="E8558"/>
      <c r="F8558"/>
      <c r="G8558"/>
      <c r="H8558"/>
      <c r="I8558"/>
      <c r="K8558"/>
      <c r="N8558" s="183"/>
    </row>
    <row r="8559" spans="1:14" x14ac:dyDescent="0.25">
      <c r="A8559"/>
      <c r="B8559"/>
      <c r="C8559"/>
      <c r="D8559"/>
      <c r="E8559"/>
      <c r="F8559"/>
      <c r="G8559"/>
      <c r="H8559"/>
      <c r="I8559"/>
      <c r="K8559"/>
      <c r="N8559" s="183"/>
    </row>
    <row r="8560" spans="1:14" x14ac:dyDescent="0.25">
      <c r="A8560"/>
      <c r="B8560"/>
      <c r="C8560"/>
      <c r="D8560"/>
      <c r="E8560"/>
      <c r="F8560"/>
      <c r="G8560"/>
      <c r="H8560"/>
      <c r="I8560"/>
      <c r="K8560"/>
      <c r="N8560" s="183"/>
    </row>
    <row r="8561" spans="1:14" x14ac:dyDescent="0.25">
      <c r="A8561"/>
      <c r="B8561"/>
      <c r="C8561"/>
      <c r="D8561"/>
      <c r="E8561"/>
      <c r="F8561"/>
      <c r="G8561"/>
      <c r="H8561"/>
      <c r="I8561"/>
      <c r="K8561"/>
      <c r="N8561" s="183"/>
    </row>
    <row r="8562" spans="1:14" x14ac:dyDescent="0.25">
      <c r="A8562"/>
      <c r="B8562"/>
      <c r="C8562"/>
      <c r="D8562"/>
      <c r="E8562"/>
      <c r="F8562"/>
      <c r="G8562"/>
      <c r="H8562"/>
      <c r="I8562"/>
      <c r="K8562"/>
      <c r="N8562" s="183"/>
    </row>
    <row r="8563" spans="1:14" x14ac:dyDescent="0.25">
      <c r="A8563"/>
      <c r="B8563"/>
      <c r="C8563"/>
      <c r="D8563"/>
      <c r="E8563"/>
      <c r="F8563"/>
      <c r="G8563"/>
      <c r="H8563"/>
      <c r="I8563"/>
      <c r="K8563"/>
      <c r="N8563" s="183"/>
    </row>
    <row r="8564" spans="1:14" x14ac:dyDescent="0.25">
      <c r="A8564"/>
      <c r="B8564"/>
      <c r="C8564"/>
      <c r="D8564"/>
      <c r="E8564"/>
      <c r="F8564"/>
      <c r="G8564"/>
      <c r="H8564"/>
      <c r="I8564"/>
      <c r="K8564"/>
      <c r="N8564" s="183"/>
    </row>
    <row r="8565" spans="1:14" x14ac:dyDescent="0.25">
      <c r="A8565"/>
      <c r="B8565"/>
      <c r="C8565"/>
      <c r="D8565"/>
      <c r="E8565"/>
      <c r="F8565"/>
      <c r="G8565"/>
      <c r="H8565"/>
      <c r="I8565"/>
      <c r="K8565"/>
      <c r="N8565" s="183"/>
    </row>
    <row r="8566" spans="1:14" x14ac:dyDescent="0.25">
      <c r="A8566"/>
      <c r="B8566"/>
      <c r="C8566"/>
      <c r="D8566"/>
      <c r="E8566"/>
      <c r="F8566"/>
      <c r="G8566"/>
      <c r="H8566"/>
      <c r="I8566"/>
      <c r="K8566"/>
      <c r="N8566" s="183"/>
    </row>
    <row r="8567" spans="1:14" x14ac:dyDescent="0.25">
      <c r="A8567"/>
      <c r="B8567"/>
      <c r="C8567"/>
      <c r="D8567"/>
      <c r="E8567"/>
      <c r="F8567"/>
      <c r="G8567"/>
      <c r="H8567"/>
      <c r="I8567"/>
      <c r="K8567"/>
      <c r="N8567" s="183"/>
    </row>
    <row r="8568" spans="1:14" x14ac:dyDescent="0.25">
      <c r="A8568"/>
      <c r="B8568"/>
      <c r="C8568"/>
      <c r="D8568"/>
      <c r="E8568"/>
      <c r="F8568"/>
      <c r="G8568"/>
      <c r="H8568"/>
      <c r="I8568"/>
      <c r="K8568"/>
      <c r="N8568" s="183"/>
    </row>
    <row r="8569" spans="1:14" x14ac:dyDescent="0.25">
      <c r="A8569"/>
      <c r="B8569"/>
      <c r="C8569"/>
      <c r="D8569"/>
      <c r="E8569"/>
      <c r="F8569"/>
      <c r="G8569"/>
      <c r="H8569"/>
      <c r="I8569"/>
      <c r="K8569"/>
      <c r="N8569" s="183"/>
    </row>
    <row r="8570" spans="1:14" x14ac:dyDescent="0.25">
      <c r="A8570"/>
      <c r="B8570"/>
      <c r="C8570"/>
      <c r="D8570"/>
      <c r="E8570"/>
      <c r="F8570"/>
      <c r="G8570"/>
      <c r="H8570"/>
      <c r="I8570"/>
      <c r="K8570"/>
      <c r="N8570" s="183"/>
    </row>
    <row r="8571" spans="1:14" x14ac:dyDescent="0.25">
      <c r="A8571"/>
      <c r="B8571"/>
      <c r="C8571"/>
      <c r="D8571"/>
      <c r="E8571"/>
      <c r="F8571"/>
      <c r="G8571"/>
      <c r="H8571"/>
      <c r="I8571"/>
      <c r="K8571"/>
      <c r="N8571" s="183"/>
    </row>
    <row r="8572" spans="1:14" x14ac:dyDescent="0.25">
      <c r="A8572"/>
      <c r="B8572"/>
      <c r="C8572"/>
      <c r="D8572"/>
      <c r="E8572"/>
      <c r="F8572"/>
      <c r="G8572"/>
      <c r="H8572"/>
      <c r="I8572"/>
      <c r="K8572"/>
      <c r="N8572" s="183"/>
    </row>
    <row r="8573" spans="1:14" x14ac:dyDescent="0.25">
      <c r="A8573"/>
      <c r="B8573"/>
      <c r="C8573"/>
      <c r="D8573"/>
      <c r="E8573"/>
      <c r="F8573"/>
      <c r="G8573"/>
      <c r="H8573"/>
      <c r="I8573"/>
      <c r="K8573"/>
      <c r="N8573" s="183"/>
    </row>
    <row r="8574" spans="1:14" x14ac:dyDescent="0.25">
      <c r="A8574"/>
      <c r="B8574"/>
      <c r="C8574"/>
      <c r="D8574"/>
      <c r="E8574"/>
      <c r="F8574"/>
      <c r="G8574"/>
      <c r="H8574"/>
      <c r="I8574"/>
      <c r="K8574"/>
      <c r="N8574" s="183"/>
    </row>
    <row r="8575" spans="1:14" x14ac:dyDescent="0.25">
      <c r="A8575"/>
      <c r="B8575"/>
      <c r="C8575"/>
      <c r="D8575"/>
      <c r="E8575"/>
      <c r="F8575"/>
      <c r="G8575"/>
      <c r="H8575"/>
      <c r="I8575"/>
      <c r="K8575"/>
      <c r="N8575" s="183"/>
    </row>
    <row r="8576" spans="1:14" x14ac:dyDescent="0.25">
      <c r="A8576"/>
      <c r="B8576"/>
      <c r="C8576"/>
      <c r="D8576"/>
      <c r="E8576"/>
      <c r="F8576"/>
      <c r="G8576"/>
      <c r="H8576"/>
      <c r="I8576"/>
      <c r="K8576"/>
      <c r="N8576" s="183"/>
    </row>
    <row r="8577" spans="1:14" x14ac:dyDescent="0.25">
      <c r="A8577"/>
      <c r="B8577"/>
      <c r="C8577"/>
      <c r="D8577"/>
      <c r="E8577"/>
      <c r="F8577"/>
      <c r="G8577"/>
      <c r="H8577"/>
      <c r="I8577"/>
      <c r="K8577"/>
      <c r="N8577" s="183"/>
    </row>
    <row r="8578" spans="1:14" x14ac:dyDescent="0.25">
      <c r="A8578"/>
      <c r="B8578"/>
      <c r="C8578"/>
      <c r="D8578"/>
      <c r="E8578"/>
      <c r="F8578"/>
      <c r="G8578"/>
      <c r="H8578"/>
      <c r="I8578"/>
      <c r="K8578"/>
      <c r="N8578" s="183"/>
    </row>
    <row r="8579" spans="1:14" x14ac:dyDescent="0.25">
      <c r="A8579"/>
      <c r="B8579"/>
      <c r="C8579"/>
      <c r="D8579"/>
      <c r="E8579"/>
      <c r="F8579"/>
      <c r="G8579"/>
      <c r="H8579"/>
      <c r="I8579"/>
      <c r="K8579"/>
      <c r="N8579" s="183"/>
    </row>
    <row r="8580" spans="1:14" x14ac:dyDescent="0.25">
      <c r="A8580"/>
      <c r="B8580"/>
      <c r="C8580"/>
      <c r="D8580"/>
      <c r="E8580"/>
      <c r="F8580"/>
      <c r="G8580"/>
      <c r="H8580"/>
      <c r="I8580"/>
      <c r="K8580"/>
      <c r="N8580" s="183"/>
    </row>
    <row r="8581" spans="1:14" x14ac:dyDescent="0.25">
      <c r="A8581"/>
      <c r="B8581"/>
      <c r="C8581"/>
      <c r="D8581"/>
      <c r="E8581"/>
      <c r="F8581"/>
      <c r="G8581"/>
      <c r="H8581"/>
      <c r="I8581"/>
      <c r="K8581"/>
      <c r="N8581" s="183"/>
    </row>
    <row r="8582" spans="1:14" x14ac:dyDescent="0.25">
      <c r="A8582"/>
      <c r="B8582"/>
      <c r="C8582"/>
      <c r="D8582"/>
      <c r="E8582"/>
      <c r="F8582"/>
      <c r="G8582"/>
      <c r="H8582"/>
      <c r="I8582"/>
      <c r="K8582"/>
      <c r="N8582" s="183"/>
    </row>
    <row r="8583" spans="1:14" x14ac:dyDescent="0.25">
      <c r="A8583"/>
      <c r="B8583"/>
      <c r="C8583"/>
      <c r="D8583"/>
      <c r="E8583"/>
      <c r="F8583"/>
      <c r="G8583"/>
      <c r="H8583"/>
      <c r="I8583"/>
      <c r="K8583"/>
      <c r="N8583" s="183"/>
    </row>
    <row r="8584" spans="1:14" x14ac:dyDescent="0.25">
      <c r="A8584"/>
      <c r="B8584"/>
      <c r="C8584"/>
      <c r="D8584"/>
      <c r="E8584"/>
      <c r="F8584"/>
      <c r="G8584"/>
      <c r="H8584"/>
      <c r="I8584"/>
      <c r="K8584"/>
      <c r="N8584" s="183"/>
    </row>
    <row r="8585" spans="1:14" x14ac:dyDescent="0.25">
      <c r="A8585"/>
      <c r="B8585"/>
      <c r="C8585"/>
      <c r="D8585"/>
      <c r="E8585"/>
      <c r="F8585"/>
      <c r="G8585"/>
      <c r="H8585"/>
      <c r="I8585"/>
      <c r="K8585"/>
      <c r="N8585" s="183"/>
    </row>
    <row r="8586" spans="1:14" x14ac:dyDescent="0.25">
      <c r="A8586"/>
      <c r="B8586"/>
      <c r="C8586"/>
      <c r="D8586"/>
      <c r="E8586"/>
      <c r="F8586"/>
      <c r="G8586"/>
      <c r="H8586"/>
      <c r="I8586"/>
      <c r="K8586"/>
      <c r="N8586" s="183"/>
    </row>
    <row r="8587" spans="1:14" x14ac:dyDescent="0.25">
      <c r="A8587"/>
      <c r="B8587"/>
      <c r="C8587"/>
      <c r="D8587"/>
      <c r="E8587"/>
      <c r="F8587"/>
      <c r="G8587"/>
      <c r="H8587"/>
      <c r="I8587"/>
      <c r="K8587"/>
      <c r="N8587" s="183"/>
    </row>
    <row r="8588" spans="1:14" x14ac:dyDescent="0.25">
      <c r="A8588"/>
      <c r="B8588"/>
      <c r="C8588"/>
      <c r="D8588"/>
      <c r="E8588"/>
      <c r="F8588"/>
      <c r="G8588"/>
      <c r="H8588"/>
      <c r="I8588"/>
      <c r="K8588"/>
      <c r="N8588" s="183"/>
    </row>
    <row r="8589" spans="1:14" x14ac:dyDescent="0.25">
      <c r="A8589"/>
      <c r="B8589"/>
      <c r="C8589"/>
      <c r="D8589"/>
      <c r="E8589"/>
      <c r="F8589"/>
      <c r="G8589"/>
      <c r="H8589"/>
      <c r="I8589"/>
      <c r="K8589"/>
      <c r="N8589" s="183"/>
    </row>
    <row r="8590" spans="1:14" x14ac:dyDescent="0.25">
      <c r="A8590"/>
      <c r="B8590"/>
      <c r="C8590"/>
      <c r="D8590"/>
      <c r="E8590"/>
      <c r="F8590"/>
      <c r="G8590"/>
      <c r="H8590"/>
      <c r="I8590"/>
      <c r="K8590"/>
      <c r="N8590" s="183"/>
    </row>
    <row r="8591" spans="1:14" x14ac:dyDescent="0.25">
      <c r="A8591"/>
      <c r="B8591"/>
      <c r="C8591"/>
      <c r="D8591"/>
      <c r="E8591"/>
      <c r="F8591"/>
      <c r="G8591"/>
      <c r="H8591"/>
      <c r="I8591"/>
      <c r="K8591"/>
      <c r="N8591" s="183"/>
    </row>
    <row r="8592" spans="1:14" x14ac:dyDescent="0.25">
      <c r="A8592"/>
      <c r="B8592"/>
      <c r="C8592"/>
      <c r="D8592"/>
      <c r="E8592"/>
      <c r="F8592"/>
      <c r="G8592"/>
      <c r="H8592"/>
      <c r="I8592"/>
      <c r="K8592"/>
      <c r="N8592" s="183"/>
    </row>
    <row r="8593" spans="1:14" x14ac:dyDescent="0.25">
      <c r="A8593"/>
      <c r="B8593"/>
      <c r="C8593"/>
      <c r="D8593"/>
      <c r="E8593"/>
      <c r="F8593"/>
      <c r="G8593"/>
      <c r="H8593"/>
      <c r="I8593"/>
      <c r="K8593"/>
      <c r="N8593" s="183"/>
    </row>
    <row r="8594" spans="1:14" x14ac:dyDescent="0.25">
      <c r="A8594"/>
      <c r="B8594"/>
      <c r="C8594"/>
      <c r="D8594"/>
      <c r="E8594"/>
      <c r="F8594"/>
      <c r="G8594"/>
      <c r="H8594"/>
      <c r="I8594"/>
      <c r="K8594"/>
      <c r="N8594" s="183"/>
    </row>
    <row r="8595" spans="1:14" x14ac:dyDescent="0.25">
      <c r="A8595"/>
      <c r="B8595"/>
      <c r="C8595"/>
      <c r="D8595"/>
      <c r="E8595"/>
      <c r="F8595"/>
      <c r="G8595"/>
      <c r="H8595"/>
      <c r="I8595"/>
      <c r="K8595"/>
      <c r="N8595" s="183"/>
    </row>
    <row r="8596" spans="1:14" x14ac:dyDescent="0.25">
      <c r="A8596"/>
      <c r="B8596"/>
      <c r="C8596"/>
      <c r="D8596"/>
      <c r="E8596"/>
      <c r="F8596"/>
      <c r="G8596"/>
      <c r="H8596"/>
      <c r="I8596"/>
      <c r="K8596"/>
      <c r="N8596" s="183"/>
    </row>
    <row r="8597" spans="1:14" x14ac:dyDescent="0.25">
      <c r="A8597"/>
      <c r="B8597"/>
      <c r="C8597"/>
      <c r="D8597"/>
      <c r="E8597"/>
      <c r="F8597"/>
      <c r="G8597"/>
      <c r="H8597"/>
      <c r="I8597"/>
      <c r="K8597"/>
      <c r="N8597" s="183"/>
    </row>
    <row r="8598" spans="1:14" x14ac:dyDescent="0.25">
      <c r="A8598"/>
      <c r="B8598"/>
      <c r="C8598"/>
      <c r="D8598"/>
      <c r="E8598"/>
      <c r="F8598"/>
      <c r="G8598"/>
      <c r="H8598"/>
      <c r="I8598"/>
      <c r="K8598"/>
      <c r="N8598" s="183"/>
    </row>
    <row r="8599" spans="1:14" x14ac:dyDescent="0.25">
      <c r="A8599"/>
      <c r="B8599"/>
      <c r="C8599"/>
      <c r="D8599"/>
      <c r="E8599"/>
      <c r="F8599"/>
      <c r="G8599"/>
      <c r="H8599"/>
      <c r="I8599"/>
      <c r="K8599"/>
      <c r="N8599" s="183"/>
    </row>
    <row r="8600" spans="1:14" x14ac:dyDescent="0.25">
      <c r="A8600"/>
      <c r="B8600"/>
      <c r="C8600"/>
      <c r="D8600"/>
      <c r="E8600"/>
      <c r="F8600"/>
      <c r="G8600"/>
      <c r="H8600"/>
      <c r="I8600"/>
      <c r="K8600"/>
      <c r="N8600" s="183"/>
    </row>
    <row r="8601" spans="1:14" x14ac:dyDescent="0.25">
      <c r="A8601"/>
      <c r="B8601"/>
      <c r="C8601"/>
      <c r="D8601"/>
      <c r="E8601"/>
      <c r="F8601"/>
      <c r="G8601"/>
      <c r="H8601"/>
      <c r="I8601"/>
      <c r="K8601"/>
      <c r="N8601" s="183"/>
    </row>
    <row r="8602" spans="1:14" x14ac:dyDescent="0.25">
      <c r="A8602"/>
      <c r="B8602"/>
      <c r="C8602"/>
      <c r="D8602"/>
      <c r="E8602"/>
      <c r="F8602"/>
      <c r="G8602"/>
      <c r="H8602"/>
      <c r="I8602"/>
      <c r="K8602"/>
      <c r="N8602" s="183"/>
    </row>
    <row r="8603" spans="1:14" x14ac:dyDescent="0.25">
      <c r="A8603"/>
      <c r="B8603"/>
      <c r="C8603"/>
      <c r="D8603"/>
      <c r="E8603"/>
      <c r="F8603"/>
      <c r="G8603"/>
      <c r="H8603"/>
      <c r="I8603"/>
      <c r="K8603"/>
      <c r="N8603" s="183"/>
    </row>
    <row r="8604" spans="1:14" x14ac:dyDescent="0.25">
      <c r="A8604"/>
      <c r="B8604"/>
      <c r="C8604"/>
      <c r="D8604"/>
      <c r="E8604"/>
      <c r="F8604"/>
      <c r="G8604"/>
      <c r="H8604"/>
      <c r="I8604"/>
      <c r="K8604"/>
      <c r="N8604" s="183"/>
    </row>
    <row r="8605" spans="1:14" x14ac:dyDescent="0.25">
      <c r="A8605"/>
      <c r="B8605"/>
      <c r="C8605"/>
      <c r="D8605"/>
      <c r="E8605"/>
      <c r="F8605"/>
      <c r="G8605"/>
      <c r="H8605"/>
      <c r="I8605"/>
      <c r="K8605"/>
      <c r="N8605" s="183"/>
    </row>
    <row r="8606" spans="1:14" x14ac:dyDescent="0.25">
      <c r="A8606"/>
      <c r="B8606"/>
      <c r="C8606"/>
      <c r="D8606"/>
      <c r="E8606"/>
      <c r="F8606"/>
      <c r="G8606"/>
      <c r="H8606"/>
      <c r="I8606"/>
      <c r="K8606"/>
      <c r="N8606" s="183"/>
    </row>
    <row r="8607" spans="1:14" x14ac:dyDescent="0.25">
      <c r="A8607"/>
      <c r="B8607"/>
      <c r="C8607"/>
      <c r="D8607"/>
      <c r="E8607"/>
      <c r="F8607"/>
      <c r="G8607"/>
      <c r="H8607"/>
      <c r="I8607"/>
      <c r="K8607"/>
      <c r="N8607" s="183"/>
    </row>
    <row r="8608" spans="1:14" x14ac:dyDescent="0.25">
      <c r="A8608"/>
      <c r="B8608"/>
      <c r="C8608"/>
      <c r="D8608"/>
      <c r="E8608"/>
      <c r="F8608"/>
      <c r="G8608"/>
      <c r="H8608"/>
      <c r="I8608"/>
      <c r="K8608"/>
      <c r="N8608" s="183"/>
    </row>
    <row r="8609" spans="1:14" x14ac:dyDescent="0.25">
      <c r="A8609"/>
      <c r="B8609"/>
      <c r="C8609"/>
      <c r="D8609"/>
      <c r="E8609"/>
      <c r="F8609"/>
      <c r="G8609"/>
      <c r="H8609"/>
      <c r="I8609"/>
      <c r="K8609"/>
      <c r="N8609" s="183"/>
    </row>
    <row r="8610" spans="1:14" x14ac:dyDescent="0.25">
      <c r="A8610"/>
      <c r="B8610"/>
      <c r="C8610"/>
      <c r="D8610"/>
      <c r="E8610"/>
      <c r="F8610"/>
      <c r="G8610"/>
      <c r="H8610"/>
      <c r="I8610"/>
      <c r="K8610"/>
      <c r="N8610" s="183"/>
    </row>
    <row r="8611" spans="1:14" x14ac:dyDescent="0.25">
      <c r="A8611"/>
      <c r="B8611"/>
      <c r="C8611"/>
      <c r="D8611"/>
      <c r="E8611"/>
      <c r="F8611"/>
      <c r="G8611"/>
      <c r="H8611"/>
      <c r="I8611"/>
      <c r="K8611"/>
      <c r="N8611" s="183"/>
    </row>
    <row r="8612" spans="1:14" x14ac:dyDescent="0.25">
      <c r="A8612"/>
      <c r="B8612"/>
      <c r="C8612"/>
      <c r="D8612"/>
      <c r="E8612"/>
      <c r="F8612"/>
      <c r="G8612"/>
      <c r="H8612"/>
      <c r="I8612"/>
      <c r="K8612"/>
      <c r="N8612" s="183"/>
    </row>
    <row r="8613" spans="1:14" x14ac:dyDescent="0.25">
      <c r="A8613"/>
      <c r="B8613"/>
      <c r="C8613"/>
      <c r="D8613"/>
      <c r="E8613"/>
      <c r="F8613"/>
      <c r="G8613"/>
      <c r="H8613"/>
      <c r="I8613"/>
      <c r="K8613"/>
      <c r="N8613" s="183"/>
    </row>
    <row r="8614" spans="1:14" x14ac:dyDescent="0.25">
      <c r="A8614"/>
      <c r="B8614"/>
      <c r="C8614"/>
      <c r="D8614"/>
      <c r="E8614"/>
      <c r="F8614"/>
      <c r="G8614"/>
      <c r="H8614"/>
      <c r="I8614"/>
      <c r="K8614"/>
      <c r="N8614" s="183"/>
    </row>
    <row r="8615" spans="1:14" x14ac:dyDescent="0.25">
      <c r="A8615"/>
      <c r="B8615"/>
      <c r="C8615"/>
      <c r="D8615"/>
      <c r="E8615"/>
      <c r="F8615"/>
      <c r="G8615"/>
      <c r="H8615"/>
      <c r="I8615"/>
      <c r="K8615"/>
      <c r="N8615" s="183"/>
    </row>
    <row r="8616" spans="1:14" x14ac:dyDescent="0.25">
      <c r="A8616"/>
      <c r="B8616"/>
      <c r="C8616"/>
      <c r="D8616"/>
      <c r="E8616"/>
      <c r="F8616"/>
      <c r="G8616"/>
      <c r="H8616"/>
      <c r="I8616"/>
      <c r="K8616"/>
      <c r="N8616" s="183"/>
    </row>
    <row r="8617" spans="1:14" x14ac:dyDescent="0.25">
      <c r="A8617"/>
      <c r="B8617"/>
      <c r="C8617"/>
      <c r="D8617"/>
      <c r="E8617"/>
      <c r="F8617"/>
      <c r="G8617"/>
      <c r="H8617"/>
      <c r="I8617"/>
      <c r="K8617"/>
      <c r="N8617" s="183"/>
    </row>
    <row r="8618" spans="1:14" x14ac:dyDescent="0.25">
      <c r="A8618"/>
      <c r="B8618"/>
      <c r="C8618"/>
      <c r="D8618"/>
      <c r="E8618"/>
      <c r="F8618"/>
      <c r="G8618"/>
      <c r="H8618"/>
      <c r="I8618"/>
      <c r="K8618"/>
      <c r="N8618" s="183"/>
    </row>
    <row r="8619" spans="1:14" x14ac:dyDescent="0.25">
      <c r="A8619"/>
      <c r="B8619"/>
      <c r="C8619"/>
      <c r="D8619"/>
      <c r="E8619"/>
      <c r="F8619"/>
      <c r="G8619"/>
      <c r="H8619"/>
      <c r="I8619"/>
      <c r="K8619"/>
      <c r="N8619" s="183"/>
    </row>
    <row r="8620" spans="1:14" x14ac:dyDescent="0.25">
      <c r="A8620"/>
      <c r="B8620"/>
      <c r="C8620"/>
      <c r="D8620"/>
      <c r="E8620"/>
      <c r="F8620"/>
      <c r="G8620"/>
      <c r="H8620"/>
      <c r="I8620"/>
      <c r="K8620"/>
      <c r="N8620" s="183"/>
    </row>
    <row r="8621" spans="1:14" x14ac:dyDescent="0.25">
      <c r="A8621"/>
      <c r="B8621"/>
      <c r="C8621"/>
      <c r="D8621"/>
      <c r="E8621"/>
      <c r="F8621"/>
      <c r="G8621"/>
      <c r="H8621"/>
      <c r="I8621"/>
      <c r="K8621"/>
      <c r="N8621" s="183"/>
    </row>
    <row r="8622" spans="1:14" x14ac:dyDescent="0.25">
      <c r="A8622"/>
      <c r="B8622"/>
      <c r="C8622"/>
      <c r="D8622"/>
      <c r="E8622"/>
      <c r="F8622"/>
      <c r="G8622"/>
      <c r="H8622"/>
      <c r="I8622"/>
      <c r="K8622"/>
      <c r="N8622" s="183"/>
    </row>
    <row r="8623" spans="1:14" x14ac:dyDescent="0.25">
      <c r="A8623"/>
      <c r="B8623"/>
      <c r="C8623"/>
      <c r="D8623"/>
      <c r="E8623"/>
      <c r="F8623"/>
      <c r="G8623"/>
      <c r="H8623"/>
      <c r="I8623"/>
      <c r="K8623"/>
      <c r="N8623" s="183"/>
    </row>
    <row r="8624" spans="1:14" x14ac:dyDescent="0.25">
      <c r="A8624"/>
      <c r="B8624"/>
      <c r="C8624"/>
      <c r="D8624"/>
      <c r="E8624"/>
      <c r="F8624"/>
      <c r="G8624"/>
      <c r="H8624"/>
      <c r="I8624"/>
      <c r="K8624"/>
      <c r="N8624" s="183"/>
    </row>
    <row r="8625" spans="1:14" x14ac:dyDescent="0.25">
      <c r="A8625"/>
      <c r="B8625"/>
      <c r="C8625"/>
      <c r="D8625"/>
      <c r="E8625"/>
      <c r="F8625"/>
      <c r="G8625"/>
      <c r="H8625"/>
      <c r="I8625"/>
      <c r="K8625"/>
      <c r="N8625" s="183"/>
    </row>
    <row r="8626" spans="1:14" x14ac:dyDescent="0.25">
      <c r="A8626"/>
      <c r="B8626"/>
      <c r="C8626"/>
      <c r="D8626"/>
      <c r="E8626"/>
      <c r="F8626"/>
      <c r="G8626"/>
      <c r="H8626"/>
      <c r="I8626"/>
      <c r="K8626"/>
      <c r="N8626" s="183"/>
    </row>
    <row r="8627" spans="1:14" x14ac:dyDescent="0.25">
      <c r="A8627"/>
      <c r="B8627"/>
      <c r="C8627"/>
      <c r="D8627"/>
      <c r="E8627"/>
      <c r="F8627"/>
      <c r="G8627"/>
      <c r="H8627"/>
      <c r="I8627"/>
      <c r="K8627"/>
      <c r="N8627" s="183"/>
    </row>
    <row r="8628" spans="1:14" x14ac:dyDescent="0.25">
      <c r="A8628"/>
      <c r="B8628"/>
      <c r="C8628"/>
      <c r="D8628"/>
      <c r="E8628"/>
      <c r="F8628"/>
      <c r="G8628"/>
      <c r="H8628"/>
      <c r="I8628"/>
      <c r="K8628"/>
      <c r="N8628" s="183"/>
    </row>
    <row r="8629" spans="1:14" x14ac:dyDescent="0.25">
      <c r="A8629"/>
      <c r="B8629"/>
      <c r="C8629"/>
      <c r="D8629"/>
      <c r="E8629"/>
      <c r="F8629"/>
      <c r="G8629"/>
      <c r="H8629"/>
      <c r="I8629"/>
      <c r="K8629"/>
      <c r="N8629" s="183"/>
    </row>
    <row r="8630" spans="1:14" x14ac:dyDescent="0.25">
      <c r="A8630"/>
      <c r="B8630"/>
      <c r="C8630"/>
      <c r="D8630"/>
      <c r="E8630"/>
      <c r="F8630"/>
      <c r="G8630"/>
      <c r="H8630"/>
      <c r="I8630"/>
      <c r="K8630"/>
      <c r="N8630" s="183"/>
    </row>
    <row r="8631" spans="1:14" x14ac:dyDescent="0.25">
      <c r="A8631"/>
      <c r="B8631"/>
      <c r="C8631"/>
      <c r="D8631"/>
      <c r="E8631"/>
      <c r="F8631"/>
      <c r="G8631"/>
      <c r="H8631"/>
      <c r="I8631"/>
      <c r="K8631"/>
      <c r="N8631" s="183"/>
    </row>
    <row r="8632" spans="1:14" x14ac:dyDescent="0.25">
      <c r="A8632"/>
      <c r="B8632"/>
      <c r="C8632"/>
      <c r="D8632"/>
      <c r="E8632"/>
      <c r="F8632"/>
      <c r="G8632"/>
      <c r="H8632"/>
      <c r="I8632"/>
      <c r="K8632"/>
      <c r="N8632" s="183"/>
    </row>
    <row r="8633" spans="1:14" x14ac:dyDescent="0.25">
      <c r="A8633"/>
      <c r="B8633"/>
      <c r="C8633"/>
      <c r="D8633"/>
      <c r="E8633"/>
      <c r="F8633"/>
      <c r="G8633"/>
      <c r="H8633"/>
      <c r="I8633"/>
      <c r="K8633"/>
      <c r="N8633" s="183"/>
    </row>
    <row r="8634" spans="1:14" x14ac:dyDescent="0.25">
      <c r="A8634"/>
      <c r="B8634"/>
      <c r="C8634"/>
      <c r="D8634"/>
      <c r="E8634"/>
      <c r="F8634"/>
      <c r="G8634"/>
      <c r="H8634"/>
      <c r="I8634"/>
      <c r="K8634"/>
      <c r="N8634" s="183"/>
    </row>
    <row r="8635" spans="1:14" x14ac:dyDescent="0.25">
      <c r="A8635"/>
      <c r="B8635"/>
      <c r="C8635"/>
      <c r="D8635"/>
      <c r="E8635"/>
      <c r="F8635"/>
      <c r="G8635"/>
      <c r="H8635"/>
      <c r="I8635"/>
      <c r="K8635"/>
      <c r="N8635" s="183"/>
    </row>
    <row r="8636" spans="1:14" x14ac:dyDescent="0.25">
      <c r="A8636"/>
      <c r="B8636"/>
      <c r="C8636"/>
      <c r="D8636"/>
      <c r="E8636"/>
      <c r="F8636"/>
      <c r="G8636"/>
      <c r="H8636"/>
      <c r="I8636"/>
      <c r="K8636"/>
      <c r="N8636" s="183"/>
    </row>
    <row r="8637" spans="1:14" x14ac:dyDescent="0.25">
      <c r="A8637"/>
      <c r="B8637"/>
      <c r="C8637"/>
      <c r="D8637"/>
      <c r="E8637"/>
      <c r="F8637"/>
      <c r="G8637"/>
      <c r="H8637"/>
      <c r="I8637"/>
      <c r="K8637"/>
      <c r="N8637" s="183"/>
    </row>
    <row r="8638" spans="1:14" x14ac:dyDescent="0.25">
      <c r="A8638"/>
      <c r="B8638"/>
      <c r="C8638"/>
      <c r="D8638"/>
      <c r="E8638"/>
      <c r="F8638"/>
      <c r="G8638"/>
      <c r="H8638"/>
      <c r="I8638"/>
      <c r="K8638"/>
      <c r="N8638" s="183"/>
    </row>
    <row r="8639" spans="1:14" x14ac:dyDescent="0.25">
      <c r="A8639"/>
      <c r="B8639"/>
      <c r="C8639"/>
      <c r="D8639"/>
      <c r="E8639"/>
      <c r="F8639"/>
      <c r="G8639"/>
      <c r="H8639"/>
      <c r="I8639"/>
      <c r="K8639"/>
      <c r="N8639" s="183"/>
    </row>
    <row r="8640" spans="1:14" x14ac:dyDescent="0.25">
      <c r="A8640"/>
      <c r="B8640"/>
      <c r="C8640"/>
      <c r="D8640"/>
      <c r="E8640"/>
      <c r="F8640"/>
      <c r="G8640"/>
      <c r="H8640"/>
      <c r="I8640"/>
      <c r="K8640"/>
      <c r="N8640" s="183"/>
    </row>
    <row r="8641" spans="1:14" x14ac:dyDescent="0.25">
      <c r="A8641"/>
      <c r="B8641"/>
      <c r="C8641"/>
      <c r="D8641"/>
      <c r="E8641"/>
      <c r="F8641"/>
      <c r="G8641"/>
      <c r="H8641"/>
      <c r="I8641"/>
      <c r="K8641"/>
      <c r="N8641" s="183"/>
    </row>
    <row r="8642" spans="1:14" x14ac:dyDescent="0.25">
      <c r="A8642"/>
      <c r="B8642"/>
      <c r="C8642"/>
      <c r="D8642"/>
      <c r="E8642"/>
      <c r="F8642"/>
      <c r="G8642"/>
      <c r="H8642"/>
      <c r="I8642"/>
      <c r="K8642"/>
      <c r="N8642" s="183"/>
    </row>
    <row r="8643" spans="1:14" x14ac:dyDescent="0.25">
      <c r="A8643"/>
      <c r="B8643"/>
      <c r="C8643"/>
      <c r="D8643"/>
      <c r="E8643"/>
      <c r="F8643"/>
      <c r="G8643"/>
      <c r="H8643"/>
      <c r="I8643"/>
      <c r="K8643"/>
      <c r="N8643" s="183"/>
    </row>
    <row r="8644" spans="1:14" x14ac:dyDescent="0.25">
      <c r="A8644"/>
      <c r="B8644"/>
      <c r="C8644"/>
      <c r="D8644"/>
      <c r="E8644"/>
      <c r="F8644"/>
      <c r="G8644"/>
      <c r="H8644"/>
      <c r="I8644"/>
      <c r="K8644"/>
      <c r="N8644" s="183"/>
    </row>
    <row r="8645" spans="1:14" x14ac:dyDescent="0.25">
      <c r="A8645"/>
      <c r="B8645"/>
      <c r="C8645"/>
      <c r="D8645"/>
      <c r="E8645"/>
      <c r="F8645"/>
      <c r="G8645"/>
      <c r="H8645"/>
      <c r="I8645"/>
      <c r="K8645"/>
      <c r="N8645" s="183"/>
    </row>
    <row r="8646" spans="1:14" x14ac:dyDescent="0.25">
      <c r="A8646"/>
      <c r="B8646"/>
      <c r="C8646"/>
      <c r="D8646"/>
      <c r="E8646"/>
      <c r="F8646"/>
      <c r="G8646"/>
      <c r="H8646"/>
      <c r="I8646"/>
      <c r="K8646"/>
      <c r="N8646" s="183"/>
    </row>
    <row r="8647" spans="1:14" x14ac:dyDescent="0.25">
      <c r="A8647"/>
      <c r="B8647"/>
      <c r="C8647"/>
      <c r="D8647"/>
      <c r="E8647"/>
      <c r="F8647"/>
      <c r="G8647"/>
      <c r="H8647"/>
      <c r="I8647"/>
      <c r="K8647"/>
      <c r="N8647" s="183"/>
    </row>
    <row r="8648" spans="1:14" x14ac:dyDescent="0.25">
      <c r="A8648"/>
      <c r="B8648"/>
      <c r="C8648"/>
      <c r="D8648"/>
      <c r="E8648"/>
      <c r="F8648"/>
      <c r="G8648"/>
      <c r="H8648"/>
      <c r="I8648"/>
      <c r="K8648"/>
      <c r="N8648" s="183"/>
    </row>
    <row r="8649" spans="1:14" x14ac:dyDescent="0.25">
      <c r="A8649"/>
      <c r="B8649"/>
      <c r="C8649"/>
      <c r="D8649"/>
      <c r="E8649"/>
      <c r="F8649"/>
      <c r="G8649"/>
      <c r="H8649"/>
      <c r="I8649"/>
      <c r="K8649"/>
      <c r="N8649" s="183"/>
    </row>
    <row r="8650" spans="1:14" x14ac:dyDescent="0.25">
      <c r="A8650"/>
      <c r="B8650"/>
      <c r="C8650"/>
      <c r="D8650"/>
      <c r="E8650"/>
      <c r="F8650"/>
      <c r="G8650"/>
      <c r="H8650"/>
      <c r="I8650"/>
      <c r="K8650"/>
      <c r="N8650" s="183"/>
    </row>
    <row r="8651" spans="1:14" x14ac:dyDescent="0.25">
      <c r="A8651"/>
      <c r="B8651"/>
      <c r="C8651"/>
      <c r="D8651"/>
      <c r="E8651"/>
      <c r="F8651"/>
      <c r="G8651"/>
      <c r="H8651"/>
      <c r="I8651"/>
      <c r="K8651"/>
      <c r="N8651" s="183"/>
    </row>
    <row r="8652" spans="1:14" x14ac:dyDescent="0.25">
      <c r="A8652"/>
      <c r="B8652"/>
      <c r="C8652"/>
      <c r="D8652"/>
      <c r="E8652"/>
      <c r="F8652"/>
      <c r="G8652"/>
      <c r="H8652"/>
      <c r="I8652"/>
      <c r="K8652"/>
      <c r="N8652" s="183"/>
    </row>
    <row r="8653" spans="1:14" x14ac:dyDescent="0.25">
      <c r="A8653"/>
      <c r="B8653"/>
      <c r="C8653"/>
      <c r="D8653"/>
      <c r="E8653"/>
      <c r="F8653"/>
      <c r="G8653"/>
      <c r="H8653"/>
      <c r="I8653"/>
      <c r="K8653"/>
      <c r="N8653" s="183"/>
    </row>
    <row r="8654" spans="1:14" x14ac:dyDescent="0.25">
      <c r="A8654"/>
      <c r="B8654"/>
      <c r="C8654"/>
      <c r="D8654"/>
      <c r="E8654"/>
      <c r="F8654"/>
      <c r="G8654"/>
      <c r="H8654"/>
      <c r="I8654"/>
      <c r="K8654"/>
      <c r="N8654" s="183"/>
    </row>
    <row r="8655" spans="1:14" x14ac:dyDescent="0.25">
      <c r="A8655"/>
      <c r="B8655"/>
      <c r="C8655"/>
      <c r="D8655"/>
      <c r="E8655"/>
      <c r="F8655"/>
      <c r="G8655"/>
      <c r="H8655"/>
      <c r="I8655"/>
      <c r="K8655"/>
      <c r="N8655" s="183"/>
    </row>
    <row r="8656" spans="1:14" x14ac:dyDescent="0.25">
      <c r="A8656"/>
      <c r="B8656"/>
      <c r="C8656"/>
      <c r="D8656"/>
      <c r="E8656"/>
      <c r="F8656"/>
      <c r="G8656"/>
      <c r="H8656"/>
      <c r="I8656"/>
      <c r="K8656"/>
      <c r="N8656" s="183"/>
    </row>
    <row r="8657" spans="1:14" x14ac:dyDescent="0.25">
      <c r="A8657"/>
      <c r="B8657"/>
      <c r="C8657"/>
      <c r="D8657"/>
      <c r="E8657"/>
      <c r="F8657"/>
      <c r="G8657"/>
      <c r="H8657"/>
      <c r="I8657"/>
      <c r="K8657"/>
      <c r="N8657" s="183"/>
    </row>
    <row r="8658" spans="1:14" x14ac:dyDescent="0.25">
      <c r="A8658"/>
      <c r="B8658"/>
      <c r="C8658"/>
      <c r="D8658"/>
      <c r="E8658"/>
      <c r="F8658"/>
      <c r="G8658"/>
      <c r="H8658"/>
      <c r="I8658"/>
      <c r="K8658"/>
      <c r="N8658" s="183"/>
    </row>
    <row r="8659" spans="1:14" x14ac:dyDescent="0.25">
      <c r="A8659"/>
      <c r="B8659"/>
      <c r="C8659"/>
      <c r="D8659"/>
      <c r="E8659"/>
      <c r="F8659"/>
      <c r="G8659"/>
      <c r="H8659"/>
      <c r="I8659"/>
      <c r="K8659"/>
      <c r="N8659" s="183"/>
    </row>
    <row r="8660" spans="1:14" x14ac:dyDescent="0.25">
      <c r="A8660"/>
      <c r="B8660"/>
      <c r="C8660"/>
      <c r="D8660"/>
      <c r="E8660"/>
      <c r="F8660"/>
      <c r="G8660"/>
      <c r="H8660"/>
      <c r="I8660"/>
      <c r="K8660"/>
      <c r="N8660" s="183"/>
    </row>
    <row r="8661" spans="1:14" x14ac:dyDescent="0.25">
      <c r="A8661"/>
      <c r="B8661"/>
      <c r="C8661"/>
      <c r="D8661"/>
      <c r="E8661"/>
      <c r="F8661"/>
      <c r="G8661"/>
      <c r="H8661"/>
      <c r="I8661"/>
      <c r="K8661"/>
      <c r="N8661" s="183"/>
    </row>
    <row r="8662" spans="1:14" x14ac:dyDescent="0.25">
      <c r="A8662"/>
      <c r="B8662"/>
      <c r="C8662"/>
      <c r="D8662"/>
      <c r="E8662"/>
      <c r="F8662"/>
      <c r="G8662"/>
      <c r="H8662"/>
      <c r="I8662"/>
      <c r="K8662"/>
      <c r="N8662" s="183"/>
    </row>
    <row r="8663" spans="1:14" x14ac:dyDescent="0.25">
      <c r="A8663"/>
      <c r="B8663"/>
      <c r="C8663"/>
      <c r="D8663"/>
      <c r="E8663"/>
      <c r="F8663"/>
      <c r="G8663"/>
      <c r="H8663"/>
      <c r="I8663"/>
      <c r="K8663"/>
      <c r="N8663" s="183"/>
    </row>
    <row r="8664" spans="1:14" x14ac:dyDescent="0.25">
      <c r="A8664"/>
      <c r="B8664"/>
      <c r="C8664"/>
      <c r="D8664"/>
      <c r="E8664"/>
      <c r="F8664"/>
      <c r="G8664"/>
      <c r="H8664"/>
      <c r="I8664"/>
      <c r="K8664"/>
      <c r="N8664" s="183"/>
    </row>
    <row r="8665" spans="1:14" x14ac:dyDescent="0.25">
      <c r="A8665"/>
      <c r="B8665"/>
      <c r="C8665"/>
      <c r="D8665"/>
      <c r="E8665"/>
      <c r="F8665"/>
      <c r="G8665"/>
      <c r="H8665"/>
      <c r="I8665"/>
      <c r="K8665"/>
      <c r="N8665" s="183"/>
    </row>
    <row r="8666" spans="1:14" x14ac:dyDescent="0.25">
      <c r="A8666"/>
      <c r="B8666"/>
      <c r="C8666"/>
      <c r="D8666"/>
      <c r="E8666"/>
      <c r="F8666"/>
      <c r="G8666"/>
      <c r="H8666"/>
      <c r="I8666"/>
      <c r="K8666"/>
      <c r="N8666" s="183"/>
    </row>
    <row r="8667" spans="1:14" x14ac:dyDescent="0.25">
      <c r="A8667"/>
      <c r="B8667"/>
      <c r="C8667"/>
      <c r="D8667"/>
      <c r="E8667"/>
      <c r="F8667"/>
      <c r="G8667"/>
      <c r="H8667"/>
      <c r="I8667"/>
      <c r="K8667"/>
      <c r="N8667" s="183"/>
    </row>
    <row r="8668" spans="1:14" x14ac:dyDescent="0.25">
      <c r="A8668"/>
      <c r="B8668"/>
      <c r="C8668"/>
      <c r="D8668"/>
      <c r="E8668"/>
      <c r="F8668"/>
      <c r="G8668"/>
      <c r="H8668"/>
      <c r="I8668"/>
      <c r="K8668"/>
      <c r="N8668" s="183"/>
    </row>
    <row r="8669" spans="1:14" x14ac:dyDescent="0.25">
      <c r="A8669"/>
      <c r="B8669"/>
      <c r="C8669"/>
      <c r="D8669"/>
      <c r="E8669"/>
      <c r="F8669"/>
      <c r="G8669"/>
      <c r="H8669"/>
      <c r="I8669"/>
      <c r="K8669"/>
      <c r="N8669" s="183"/>
    </row>
    <row r="8670" spans="1:14" x14ac:dyDescent="0.25">
      <c r="A8670"/>
      <c r="B8670"/>
      <c r="C8670"/>
      <c r="D8670"/>
      <c r="E8670"/>
      <c r="F8670"/>
      <c r="G8670"/>
      <c r="H8670"/>
      <c r="I8670"/>
      <c r="K8670"/>
      <c r="N8670" s="183"/>
    </row>
    <row r="8671" spans="1:14" x14ac:dyDescent="0.25">
      <c r="A8671"/>
      <c r="B8671"/>
      <c r="C8671"/>
      <c r="D8671"/>
      <c r="E8671"/>
      <c r="F8671"/>
      <c r="G8671"/>
      <c r="H8671"/>
      <c r="I8671"/>
      <c r="K8671"/>
      <c r="N8671" s="183"/>
    </row>
    <row r="8672" spans="1:14" x14ac:dyDescent="0.25">
      <c r="A8672"/>
      <c r="B8672"/>
      <c r="C8672"/>
      <c r="D8672"/>
      <c r="E8672"/>
      <c r="F8672"/>
      <c r="G8672"/>
      <c r="H8672"/>
      <c r="I8672"/>
      <c r="K8672"/>
      <c r="N8672" s="183"/>
    </row>
    <row r="8673" spans="1:14" x14ac:dyDescent="0.25">
      <c r="A8673"/>
      <c r="B8673"/>
      <c r="C8673"/>
      <c r="D8673"/>
      <c r="E8673"/>
      <c r="F8673"/>
      <c r="G8673"/>
      <c r="H8673"/>
      <c r="I8673"/>
      <c r="K8673"/>
      <c r="N8673" s="183"/>
    </row>
    <row r="8674" spans="1:14" x14ac:dyDescent="0.25">
      <c r="A8674"/>
      <c r="B8674"/>
      <c r="C8674"/>
      <c r="D8674"/>
      <c r="E8674"/>
      <c r="F8674"/>
      <c r="G8674"/>
      <c r="H8674"/>
      <c r="I8674"/>
      <c r="K8674"/>
      <c r="N8674" s="183"/>
    </row>
    <row r="8675" spans="1:14" x14ac:dyDescent="0.25">
      <c r="A8675"/>
      <c r="B8675"/>
      <c r="C8675"/>
      <c r="D8675"/>
      <c r="E8675"/>
      <c r="F8675"/>
      <c r="G8675"/>
      <c r="H8675"/>
      <c r="I8675"/>
      <c r="K8675"/>
      <c r="N8675" s="183"/>
    </row>
    <row r="8676" spans="1:14" x14ac:dyDescent="0.25">
      <c r="A8676"/>
      <c r="B8676"/>
      <c r="C8676"/>
      <c r="D8676"/>
      <c r="E8676"/>
      <c r="F8676"/>
      <c r="G8676"/>
      <c r="H8676"/>
      <c r="I8676"/>
      <c r="K8676"/>
      <c r="N8676" s="183"/>
    </row>
    <row r="8677" spans="1:14" x14ac:dyDescent="0.25">
      <c r="A8677"/>
      <c r="B8677"/>
      <c r="C8677"/>
      <c r="D8677"/>
      <c r="E8677"/>
      <c r="F8677"/>
      <c r="G8677"/>
      <c r="H8677"/>
      <c r="I8677"/>
      <c r="K8677"/>
      <c r="N8677" s="183"/>
    </row>
    <row r="8678" spans="1:14" x14ac:dyDescent="0.25">
      <c r="A8678"/>
      <c r="B8678"/>
      <c r="C8678"/>
      <c r="D8678"/>
      <c r="E8678"/>
      <c r="F8678"/>
      <c r="G8678"/>
      <c r="H8678"/>
      <c r="I8678"/>
      <c r="K8678"/>
      <c r="N8678" s="183"/>
    </row>
    <row r="8679" spans="1:14" x14ac:dyDescent="0.25">
      <c r="A8679"/>
      <c r="B8679"/>
      <c r="C8679"/>
      <c r="D8679"/>
      <c r="E8679"/>
      <c r="F8679"/>
      <c r="G8679"/>
      <c r="H8679"/>
      <c r="I8679"/>
      <c r="K8679"/>
      <c r="N8679" s="183"/>
    </row>
    <row r="8680" spans="1:14" x14ac:dyDescent="0.25">
      <c r="A8680"/>
      <c r="B8680"/>
      <c r="C8680"/>
      <c r="D8680"/>
      <c r="E8680"/>
      <c r="F8680"/>
      <c r="G8680"/>
      <c r="H8680"/>
      <c r="I8680"/>
      <c r="K8680"/>
      <c r="N8680" s="183"/>
    </row>
    <row r="8681" spans="1:14" x14ac:dyDescent="0.25">
      <c r="A8681"/>
      <c r="B8681"/>
      <c r="C8681"/>
      <c r="D8681"/>
      <c r="E8681"/>
      <c r="F8681"/>
      <c r="G8681"/>
      <c r="H8681"/>
      <c r="I8681"/>
      <c r="K8681"/>
      <c r="N8681" s="183"/>
    </row>
    <row r="8682" spans="1:14" x14ac:dyDescent="0.25">
      <c r="A8682"/>
      <c r="B8682"/>
      <c r="C8682"/>
      <c r="D8682"/>
      <c r="E8682"/>
      <c r="F8682"/>
      <c r="G8682"/>
      <c r="H8682"/>
      <c r="I8682"/>
      <c r="K8682"/>
      <c r="N8682" s="183"/>
    </row>
    <row r="8683" spans="1:14" x14ac:dyDescent="0.25">
      <c r="A8683"/>
      <c r="B8683"/>
      <c r="C8683"/>
      <c r="D8683"/>
      <c r="E8683"/>
      <c r="F8683"/>
      <c r="G8683"/>
      <c r="H8683"/>
      <c r="I8683"/>
      <c r="K8683"/>
      <c r="N8683" s="183"/>
    </row>
    <row r="8684" spans="1:14" x14ac:dyDescent="0.25">
      <c r="A8684"/>
      <c r="B8684"/>
      <c r="C8684"/>
      <c r="D8684"/>
      <c r="E8684"/>
      <c r="F8684"/>
      <c r="G8684"/>
      <c r="H8684"/>
      <c r="I8684"/>
      <c r="K8684"/>
      <c r="N8684" s="183"/>
    </row>
    <row r="8685" spans="1:14" x14ac:dyDescent="0.25">
      <c r="A8685"/>
      <c r="B8685"/>
      <c r="C8685"/>
      <c r="D8685"/>
      <c r="E8685"/>
      <c r="F8685"/>
      <c r="G8685"/>
      <c r="H8685"/>
      <c r="I8685"/>
      <c r="K8685"/>
      <c r="N8685" s="183"/>
    </row>
    <row r="8686" spans="1:14" x14ac:dyDescent="0.25">
      <c r="A8686"/>
      <c r="B8686"/>
      <c r="C8686"/>
      <c r="D8686"/>
      <c r="E8686"/>
      <c r="F8686"/>
      <c r="G8686"/>
      <c r="H8686"/>
      <c r="I8686"/>
      <c r="K8686"/>
      <c r="N8686" s="183"/>
    </row>
    <row r="8687" spans="1:14" x14ac:dyDescent="0.25">
      <c r="A8687"/>
      <c r="B8687"/>
      <c r="C8687"/>
      <c r="D8687"/>
      <c r="E8687"/>
      <c r="F8687"/>
      <c r="G8687"/>
      <c r="H8687"/>
      <c r="I8687"/>
      <c r="K8687"/>
      <c r="N8687" s="183"/>
    </row>
    <row r="8688" spans="1:14" x14ac:dyDescent="0.25">
      <c r="A8688"/>
      <c r="B8688"/>
      <c r="C8688"/>
      <c r="D8688"/>
      <c r="E8688"/>
      <c r="F8688"/>
      <c r="G8688"/>
      <c r="H8688"/>
      <c r="I8688"/>
      <c r="K8688"/>
      <c r="N8688" s="183"/>
    </row>
    <row r="8689" spans="1:14" x14ac:dyDescent="0.25">
      <c r="A8689"/>
      <c r="B8689"/>
      <c r="C8689"/>
      <c r="D8689"/>
      <c r="E8689"/>
      <c r="F8689"/>
      <c r="G8689"/>
      <c r="H8689"/>
      <c r="I8689"/>
      <c r="K8689"/>
      <c r="N8689" s="183"/>
    </row>
    <row r="8690" spans="1:14" x14ac:dyDescent="0.25">
      <c r="A8690"/>
      <c r="B8690"/>
      <c r="C8690"/>
      <c r="D8690"/>
      <c r="E8690"/>
      <c r="F8690"/>
      <c r="G8690"/>
      <c r="H8690"/>
      <c r="I8690"/>
      <c r="K8690"/>
      <c r="N8690" s="183"/>
    </row>
    <row r="8691" spans="1:14" x14ac:dyDescent="0.25">
      <c r="A8691"/>
      <c r="B8691"/>
      <c r="C8691"/>
      <c r="D8691"/>
      <c r="E8691"/>
      <c r="F8691"/>
      <c r="G8691"/>
      <c r="H8691"/>
      <c r="I8691"/>
      <c r="K8691"/>
      <c r="N8691" s="183"/>
    </row>
    <row r="8692" spans="1:14" x14ac:dyDescent="0.25">
      <c r="A8692"/>
      <c r="B8692"/>
      <c r="C8692"/>
      <c r="D8692"/>
      <c r="E8692"/>
      <c r="F8692"/>
      <c r="G8692"/>
      <c r="H8692"/>
      <c r="I8692"/>
      <c r="K8692"/>
      <c r="N8692" s="183"/>
    </row>
    <row r="8693" spans="1:14" x14ac:dyDescent="0.25">
      <c r="A8693"/>
      <c r="B8693"/>
      <c r="C8693"/>
      <c r="D8693"/>
      <c r="E8693"/>
      <c r="F8693"/>
      <c r="G8693"/>
      <c r="H8693"/>
      <c r="I8693"/>
      <c r="K8693"/>
      <c r="N8693" s="183"/>
    </row>
    <row r="8694" spans="1:14" x14ac:dyDescent="0.25">
      <c r="A8694"/>
      <c r="B8694"/>
      <c r="C8694"/>
      <c r="D8694"/>
      <c r="E8694"/>
      <c r="F8694"/>
      <c r="G8694"/>
      <c r="H8694"/>
      <c r="I8694"/>
      <c r="K8694"/>
      <c r="N8694" s="183"/>
    </row>
    <row r="8695" spans="1:14" x14ac:dyDescent="0.25">
      <c r="A8695"/>
      <c r="B8695"/>
      <c r="C8695"/>
      <c r="D8695"/>
      <c r="E8695"/>
      <c r="F8695"/>
      <c r="G8695"/>
      <c r="H8695"/>
      <c r="I8695"/>
      <c r="K8695"/>
      <c r="N8695" s="183"/>
    </row>
    <row r="8696" spans="1:14" x14ac:dyDescent="0.25">
      <c r="A8696"/>
      <c r="B8696"/>
      <c r="C8696"/>
      <c r="D8696"/>
      <c r="E8696"/>
      <c r="F8696"/>
      <c r="G8696"/>
      <c r="H8696"/>
      <c r="I8696"/>
      <c r="K8696"/>
      <c r="N8696" s="183"/>
    </row>
    <row r="8697" spans="1:14" x14ac:dyDescent="0.25">
      <c r="A8697"/>
      <c r="B8697"/>
      <c r="C8697"/>
      <c r="D8697"/>
      <c r="E8697"/>
      <c r="F8697"/>
      <c r="G8697"/>
      <c r="H8697"/>
      <c r="I8697"/>
      <c r="K8697"/>
      <c r="N8697" s="183"/>
    </row>
    <row r="8698" spans="1:14" x14ac:dyDescent="0.25">
      <c r="A8698"/>
      <c r="B8698"/>
      <c r="C8698"/>
      <c r="D8698"/>
      <c r="E8698"/>
      <c r="F8698"/>
      <c r="G8698"/>
      <c r="H8698"/>
      <c r="I8698"/>
      <c r="K8698"/>
      <c r="N8698" s="183"/>
    </row>
    <row r="8699" spans="1:14" x14ac:dyDescent="0.25">
      <c r="A8699"/>
      <c r="B8699"/>
      <c r="C8699"/>
      <c r="D8699"/>
      <c r="E8699"/>
      <c r="F8699"/>
      <c r="G8699"/>
      <c r="H8699"/>
      <c r="I8699"/>
      <c r="K8699"/>
      <c r="N8699" s="183"/>
    </row>
    <row r="8700" spans="1:14" x14ac:dyDescent="0.25">
      <c r="A8700"/>
      <c r="B8700"/>
      <c r="C8700"/>
      <c r="D8700"/>
      <c r="E8700"/>
      <c r="F8700"/>
      <c r="G8700"/>
      <c r="H8700"/>
      <c r="I8700"/>
      <c r="K8700"/>
      <c r="N8700" s="183"/>
    </row>
    <row r="8701" spans="1:14" x14ac:dyDescent="0.25">
      <c r="A8701"/>
      <c r="B8701"/>
      <c r="C8701"/>
      <c r="D8701"/>
      <c r="E8701"/>
      <c r="F8701"/>
      <c r="G8701"/>
      <c r="H8701"/>
      <c r="I8701"/>
      <c r="K8701"/>
      <c r="N8701" s="183"/>
    </row>
    <row r="8702" spans="1:14" x14ac:dyDescent="0.25">
      <c r="A8702"/>
      <c r="B8702"/>
      <c r="C8702"/>
      <c r="D8702"/>
      <c r="E8702"/>
      <c r="F8702"/>
      <c r="G8702"/>
      <c r="H8702"/>
      <c r="I8702"/>
      <c r="K8702"/>
      <c r="N8702" s="183"/>
    </row>
    <row r="8703" spans="1:14" x14ac:dyDescent="0.25">
      <c r="A8703"/>
      <c r="B8703"/>
      <c r="C8703"/>
      <c r="D8703"/>
      <c r="E8703"/>
      <c r="F8703"/>
      <c r="G8703"/>
      <c r="H8703"/>
      <c r="I8703"/>
      <c r="K8703"/>
      <c r="N8703" s="183"/>
    </row>
    <row r="8704" spans="1:14" x14ac:dyDescent="0.25">
      <c r="A8704"/>
      <c r="B8704"/>
      <c r="C8704"/>
      <c r="D8704"/>
      <c r="E8704"/>
      <c r="F8704"/>
      <c r="G8704"/>
      <c r="H8704"/>
      <c r="I8704"/>
      <c r="K8704"/>
      <c r="N8704" s="183"/>
    </row>
    <row r="8705" spans="1:14" x14ac:dyDescent="0.25">
      <c r="A8705"/>
      <c r="B8705"/>
      <c r="C8705"/>
      <c r="D8705"/>
      <c r="E8705"/>
      <c r="F8705"/>
      <c r="G8705"/>
      <c r="H8705"/>
      <c r="I8705"/>
      <c r="K8705"/>
      <c r="N8705" s="183"/>
    </row>
    <row r="8706" spans="1:14" x14ac:dyDescent="0.25">
      <c r="A8706"/>
      <c r="B8706"/>
      <c r="C8706"/>
      <c r="D8706"/>
      <c r="E8706"/>
      <c r="F8706"/>
      <c r="G8706"/>
      <c r="H8706"/>
      <c r="I8706"/>
      <c r="K8706"/>
      <c r="N8706" s="183"/>
    </row>
    <row r="8707" spans="1:14" x14ac:dyDescent="0.25">
      <c r="A8707"/>
      <c r="B8707"/>
      <c r="C8707"/>
      <c r="D8707"/>
      <c r="E8707"/>
      <c r="F8707"/>
      <c r="G8707"/>
      <c r="H8707"/>
      <c r="I8707"/>
      <c r="K8707"/>
      <c r="N8707" s="183"/>
    </row>
    <row r="8708" spans="1:14" x14ac:dyDescent="0.25">
      <c r="A8708"/>
      <c r="B8708"/>
      <c r="C8708"/>
      <c r="D8708"/>
      <c r="E8708"/>
      <c r="F8708"/>
      <c r="G8708"/>
      <c r="H8708"/>
      <c r="I8708"/>
      <c r="K8708"/>
      <c r="N8708" s="183"/>
    </row>
    <row r="8709" spans="1:14" x14ac:dyDescent="0.25">
      <c r="A8709"/>
      <c r="B8709"/>
      <c r="C8709"/>
      <c r="D8709"/>
      <c r="E8709"/>
      <c r="F8709"/>
      <c r="G8709"/>
      <c r="H8709"/>
      <c r="I8709"/>
      <c r="K8709"/>
      <c r="N8709" s="183"/>
    </row>
    <row r="8710" spans="1:14" x14ac:dyDescent="0.25">
      <c r="A8710"/>
      <c r="B8710"/>
      <c r="C8710"/>
      <c r="D8710"/>
      <c r="E8710"/>
      <c r="F8710"/>
      <c r="G8710"/>
      <c r="H8710"/>
      <c r="I8710"/>
      <c r="K8710"/>
      <c r="N8710" s="183"/>
    </row>
    <row r="8711" spans="1:14" x14ac:dyDescent="0.25">
      <c r="A8711"/>
      <c r="B8711"/>
      <c r="C8711"/>
      <c r="D8711"/>
      <c r="E8711"/>
      <c r="F8711"/>
      <c r="G8711"/>
      <c r="H8711"/>
      <c r="I8711"/>
      <c r="K8711"/>
      <c r="N8711" s="183"/>
    </row>
    <row r="8712" spans="1:14" x14ac:dyDescent="0.25">
      <c r="A8712"/>
      <c r="B8712"/>
      <c r="C8712"/>
      <c r="D8712"/>
      <c r="E8712"/>
      <c r="F8712"/>
      <c r="G8712"/>
      <c r="H8712"/>
      <c r="I8712"/>
      <c r="K8712"/>
      <c r="N8712" s="183"/>
    </row>
    <row r="8713" spans="1:14" x14ac:dyDescent="0.25">
      <c r="A8713"/>
      <c r="B8713"/>
      <c r="C8713"/>
      <c r="D8713"/>
      <c r="E8713"/>
      <c r="F8713"/>
      <c r="G8713"/>
      <c r="H8713"/>
      <c r="I8713"/>
      <c r="K8713"/>
      <c r="N8713" s="183"/>
    </row>
    <row r="8714" spans="1:14" x14ac:dyDescent="0.25">
      <c r="A8714"/>
      <c r="B8714"/>
      <c r="C8714"/>
      <c r="D8714"/>
      <c r="E8714"/>
      <c r="F8714"/>
      <c r="G8714"/>
      <c r="H8714"/>
      <c r="I8714"/>
      <c r="K8714"/>
      <c r="N8714" s="183"/>
    </row>
    <row r="8715" spans="1:14" x14ac:dyDescent="0.25">
      <c r="A8715"/>
      <c r="B8715"/>
      <c r="C8715"/>
      <c r="D8715"/>
      <c r="E8715"/>
      <c r="F8715"/>
      <c r="G8715"/>
      <c r="H8715"/>
      <c r="I8715"/>
      <c r="K8715"/>
      <c r="N8715" s="183"/>
    </row>
    <row r="8716" spans="1:14" x14ac:dyDescent="0.25">
      <c r="A8716"/>
      <c r="B8716"/>
      <c r="C8716"/>
      <c r="D8716"/>
      <c r="E8716"/>
      <c r="F8716"/>
      <c r="G8716"/>
      <c r="H8716"/>
      <c r="I8716"/>
      <c r="K8716"/>
      <c r="N8716" s="183"/>
    </row>
    <row r="8717" spans="1:14" x14ac:dyDescent="0.25">
      <c r="A8717"/>
      <c r="B8717"/>
      <c r="C8717"/>
      <c r="D8717"/>
      <c r="E8717"/>
      <c r="F8717"/>
      <c r="G8717"/>
      <c r="H8717"/>
      <c r="I8717"/>
      <c r="K8717"/>
      <c r="N8717" s="183"/>
    </row>
    <row r="8718" spans="1:14" x14ac:dyDescent="0.25">
      <c r="A8718"/>
      <c r="B8718"/>
      <c r="C8718"/>
      <c r="D8718"/>
      <c r="E8718"/>
      <c r="F8718"/>
      <c r="G8718"/>
      <c r="H8718"/>
      <c r="I8718"/>
      <c r="K8718"/>
      <c r="N8718" s="183"/>
    </row>
    <row r="8719" spans="1:14" x14ac:dyDescent="0.25">
      <c r="A8719"/>
      <c r="B8719"/>
      <c r="C8719"/>
      <c r="D8719"/>
      <c r="E8719"/>
      <c r="F8719"/>
      <c r="G8719"/>
      <c r="H8719"/>
      <c r="I8719"/>
      <c r="K8719"/>
      <c r="N8719" s="183"/>
    </row>
    <row r="8720" spans="1:14" x14ac:dyDescent="0.25">
      <c r="A8720"/>
      <c r="B8720"/>
      <c r="C8720"/>
      <c r="D8720"/>
      <c r="E8720"/>
      <c r="F8720"/>
      <c r="G8720"/>
      <c r="H8720"/>
      <c r="I8720"/>
      <c r="K8720"/>
      <c r="N8720" s="183"/>
    </row>
    <row r="8721" spans="1:14" x14ac:dyDescent="0.25">
      <c r="A8721"/>
      <c r="B8721"/>
      <c r="C8721"/>
      <c r="D8721"/>
      <c r="E8721"/>
      <c r="F8721"/>
      <c r="G8721"/>
      <c r="H8721"/>
      <c r="I8721"/>
      <c r="K8721"/>
      <c r="N8721" s="183"/>
    </row>
    <row r="8722" spans="1:14" x14ac:dyDescent="0.25">
      <c r="A8722"/>
      <c r="B8722"/>
      <c r="C8722"/>
      <c r="D8722"/>
      <c r="E8722"/>
      <c r="F8722"/>
      <c r="G8722"/>
      <c r="H8722"/>
      <c r="I8722"/>
      <c r="K8722"/>
      <c r="N8722" s="183"/>
    </row>
    <row r="8723" spans="1:14" x14ac:dyDescent="0.25">
      <c r="A8723"/>
      <c r="B8723"/>
      <c r="C8723"/>
      <c r="D8723"/>
      <c r="E8723"/>
      <c r="F8723"/>
      <c r="G8723"/>
      <c r="H8723"/>
      <c r="I8723"/>
      <c r="K8723"/>
      <c r="N8723" s="183"/>
    </row>
    <row r="8724" spans="1:14" x14ac:dyDescent="0.25">
      <c r="A8724"/>
      <c r="B8724"/>
      <c r="C8724"/>
      <c r="D8724"/>
      <c r="E8724"/>
      <c r="F8724"/>
      <c r="G8724"/>
      <c r="H8724"/>
      <c r="I8724"/>
      <c r="K8724"/>
      <c r="N8724" s="183"/>
    </row>
    <row r="8725" spans="1:14" x14ac:dyDescent="0.25">
      <c r="A8725"/>
      <c r="B8725"/>
      <c r="C8725"/>
      <c r="D8725"/>
      <c r="E8725"/>
      <c r="F8725"/>
      <c r="G8725"/>
      <c r="H8725"/>
      <c r="I8725"/>
      <c r="K8725"/>
      <c r="N8725" s="183"/>
    </row>
    <row r="8726" spans="1:14" x14ac:dyDescent="0.25">
      <c r="A8726"/>
      <c r="B8726"/>
      <c r="C8726"/>
      <c r="D8726"/>
      <c r="E8726"/>
      <c r="F8726"/>
      <c r="G8726"/>
      <c r="H8726"/>
      <c r="I8726"/>
      <c r="K8726"/>
      <c r="N8726" s="183"/>
    </row>
    <row r="8727" spans="1:14" x14ac:dyDescent="0.25">
      <c r="A8727"/>
      <c r="B8727"/>
      <c r="C8727"/>
      <c r="D8727"/>
      <c r="E8727"/>
      <c r="F8727"/>
      <c r="G8727"/>
      <c r="H8727"/>
      <c r="I8727"/>
      <c r="K8727"/>
      <c r="N8727" s="183"/>
    </row>
    <row r="8728" spans="1:14" x14ac:dyDescent="0.25">
      <c r="A8728"/>
      <c r="B8728"/>
      <c r="C8728"/>
      <c r="D8728"/>
      <c r="E8728"/>
      <c r="F8728"/>
      <c r="G8728"/>
      <c r="H8728"/>
      <c r="I8728"/>
      <c r="K8728"/>
      <c r="N8728" s="183"/>
    </row>
    <row r="8729" spans="1:14" x14ac:dyDescent="0.25">
      <c r="A8729"/>
      <c r="B8729"/>
      <c r="C8729"/>
      <c r="D8729"/>
      <c r="E8729"/>
      <c r="F8729"/>
      <c r="G8729"/>
      <c r="H8729"/>
      <c r="I8729"/>
      <c r="K8729"/>
      <c r="N8729" s="183"/>
    </row>
    <row r="8730" spans="1:14" x14ac:dyDescent="0.25">
      <c r="A8730"/>
      <c r="B8730"/>
      <c r="C8730"/>
      <c r="D8730"/>
      <c r="E8730"/>
      <c r="F8730"/>
      <c r="G8730"/>
      <c r="H8730"/>
      <c r="I8730"/>
      <c r="K8730"/>
      <c r="N8730" s="183"/>
    </row>
    <row r="8731" spans="1:14" x14ac:dyDescent="0.25">
      <c r="A8731"/>
      <c r="B8731"/>
      <c r="C8731"/>
      <c r="D8731"/>
      <c r="E8731"/>
      <c r="F8731"/>
      <c r="G8731"/>
      <c r="H8731"/>
      <c r="I8731"/>
      <c r="K8731"/>
      <c r="N8731" s="183"/>
    </row>
    <row r="8732" spans="1:14" x14ac:dyDescent="0.25">
      <c r="A8732"/>
      <c r="B8732"/>
      <c r="C8732"/>
      <c r="D8732"/>
      <c r="E8732"/>
      <c r="F8732"/>
      <c r="G8732"/>
      <c r="H8732"/>
      <c r="I8732"/>
      <c r="K8732"/>
      <c r="N8732" s="183"/>
    </row>
    <row r="8733" spans="1:14" x14ac:dyDescent="0.25">
      <c r="A8733"/>
      <c r="B8733"/>
      <c r="C8733"/>
      <c r="D8733"/>
      <c r="E8733"/>
      <c r="F8733"/>
      <c r="G8733"/>
      <c r="H8733"/>
      <c r="I8733"/>
      <c r="K8733"/>
      <c r="N8733" s="183"/>
    </row>
    <row r="8734" spans="1:14" x14ac:dyDescent="0.25">
      <c r="A8734"/>
      <c r="B8734"/>
      <c r="C8734"/>
      <c r="D8734"/>
      <c r="E8734"/>
      <c r="F8734"/>
      <c r="G8734"/>
      <c r="H8734"/>
      <c r="I8734"/>
      <c r="K8734"/>
      <c r="N8734" s="183"/>
    </row>
    <row r="8735" spans="1:14" x14ac:dyDescent="0.25">
      <c r="A8735"/>
      <c r="B8735"/>
      <c r="C8735"/>
      <c r="D8735"/>
      <c r="E8735"/>
      <c r="F8735"/>
      <c r="G8735"/>
      <c r="H8735"/>
      <c r="I8735"/>
      <c r="K8735"/>
      <c r="N8735" s="183"/>
    </row>
    <row r="8736" spans="1:14" x14ac:dyDescent="0.25">
      <c r="A8736"/>
      <c r="B8736"/>
      <c r="C8736"/>
      <c r="D8736"/>
      <c r="E8736"/>
      <c r="F8736"/>
      <c r="G8736"/>
      <c r="H8736"/>
      <c r="I8736"/>
      <c r="K8736"/>
      <c r="N8736" s="183"/>
    </row>
    <row r="8737" spans="1:14" x14ac:dyDescent="0.25">
      <c r="A8737"/>
      <c r="B8737"/>
      <c r="C8737"/>
      <c r="D8737"/>
      <c r="E8737"/>
      <c r="F8737"/>
      <c r="G8737"/>
      <c r="H8737"/>
      <c r="I8737"/>
      <c r="K8737"/>
      <c r="N8737" s="183"/>
    </row>
    <row r="8738" spans="1:14" x14ac:dyDescent="0.25">
      <c r="A8738"/>
      <c r="B8738"/>
      <c r="C8738"/>
      <c r="D8738"/>
      <c r="E8738"/>
      <c r="F8738"/>
      <c r="G8738"/>
      <c r="H8738"/>
      <c r="I8738"/>
      <c r="K8738"/>
      <c r="N8738" s="183"/>
    </row>
    <row r="8739" spans="1:14" x14ac:dyDescent="0.25">
      <c r="A8739"/>
      <c r="B8739"/>
      <c r="C8739"/>
      <c r="D8739"/>
      <c r="E8739"/>
      <c r="F8739"/>
      <c r="G8739"/>
      <c r="H8739"/>
      <c r="I8739"/>
      <c r="K8739"/>
      <c r="N8739" s="183"/>
    </row>
    <row r="8740" spans="1:14" x14ac:dyDescent="0.25">
      <c r="A8740"/>
      <c r="B8740"/>
      <c r="C8740"/>
      <c r="D8740"/>
      <c r="E8740"/>
      <c r="F8740"/>
      <c r="G8740"/>
      <c r="H8740"/>
      <c r="I8740"/>
      <c r="K8740"/>
      <c r="N8740" s="183"/>
    </row>
    <row r="8741" spans="1:14" x14ac:dyDescent="0.25">
      <c r="A8741"/>
      <c r="B8741"/>
      <c r="C8741"/>
      <c r="D8741"/>
      <c r="E8741"/>
      <c r="F8741"/>
      <c r="G8741"/>
      <c r="H8741"/>
      <c r="I8741"/>
      <c r="K8741"/>
      <c r="N8741" s="183"/>
    </row>
    <row r="8742" spans="1:14" x14ac:dyDescent="0.25">
      <c r="A8742"/>
      <c r="B8742"/>
      <c r="C8742"/>
      <c r="D8742"/>
      <c r="E8742"/>
      <c r="F8742"/>
      <c r="G8742"/>
      <c r="H8742"/>
      <c r="I8742"/>
      <c r="K8742"/>
      <c r="N8742" s="183"/>
    </row>
    <row r="8743" spans="1:14" x14ac:dyDescent="0.25">
      <c r="A8743"/>
      <c r="B8743"/>
      <c r="C8743"/>
      <c r="D8743"/>
      <c r="E8743"/>
      <c r="F8743"/>
      <c r="G8743"/>
      <c r="H8743"/>
      <c r="I8743"/>
      <c r="K8743"/>
      <c r="N8743" s="183"/>
    </row>
    <row r="8744" spans="1:14" x14ac:dyDescent="0.25">
      <c r="A8744"/>
      <c r="B8744"/>
      <c r="C8744"/>
      <c r="D8744"/>
      <c r="E8744"/>
      <c r="F8744"/>
      <c r="G8744"/>
      <c r="H8744"/>
      <c r="I8744"/>
      <c r="K8744"/>
      <c r="N8744" s="183"/>
    </row>
    <row r="8745" spans="1:14" x14ac:dyDescent="0.25">
      <c r="A8745"/>
      <c r="B8745"/>
      <c r="C8745"/>
      <c r="D8745"/>
      <c r="E8745"/>
      <c r="F8745"/>
      <c r="G8745"/>
      <c r="H8745"/>
      <c r="I8745"/>
      <c r="K8745"/>
      <c r="N8745" s="183"/>
    </row>
    <row r="8746" spans="1:14" x14ac:dyDescent="0.25">
      <c r="A8746"/>
      <c r="B8746"/>
      <c r="C8746"/>
      <c r="D8746"/>
      <c r="E8746"/>
      <c r="F8746"/>
      <c r="G8746"/>
      <c r="H8746"/>
      <c r="I8746"/>
      <c r="K8746"/>
      <c r="N8746" s="183"/>
    </row>
    <row r="8747" spans="1:14" x14ac:dyDescent="0.25">
      <c r="A8747"/>
      <c r="B8747"/>
      <c r="C8747"/>
      <c r="D8747"/>
      <c r="E8747"/>
      <c r="F8747"/>
      <c r="G8747"/>
      <c r="H8747"/>
      <c r="I8747"/>
      <c r="K8747"/>
      <c r="N8747" s="183"/>
    </row>
    <row r="8748" spans="1:14" x14ac:dyDescent="0.25">
      <c r="A8748"/>
      <c r="B8748"/>
      <c r="C8748"/>
      <c r="D8748"/>
      <c r="E8748"/>
      <c r="F8748"/>
      <c r="G8748"/>
      <c r="H8748"/>
      <c r="I8748"/>
      <c r="K8748"/>
      <c r="N8748" s="183"/>
    </row>
    <row r="8749" spans="1:14" x14ac:dyDescent="0.25">
      <c r="A8749"/>
      <c r="B8749"/>
      <c r="C8749"/>
      <c r="D8749"/>
      <c r="E8749"/>
      <c r="F8749"/>
      <c r="G8749"/>
      <c r="H8749"/>
      <c r="I8749"/>
      <c r="K8749"/>
      <c r="N8749" s="183"/>
    </row>
    <row r="8750" spans="1:14" x14ac:dyDescent="0.25">
      <c r="A8750"/>
      <c r="B8750"/>
      <c r="C8750"/>
      <c r="D8750"/>
      <c r="E8750"/>
      <c r="F8750"/>
      <c r="G8750"/>
      <c r="H8750"/>
      <c r="I8750"/>
      <c r="K8750"/>
      <c r="N8750" s="183"/>
    </row>
    <row r="8751" spans="1:14" x14ac:dyDescent="0.25">
      <c r="A8751"/>
      <c r="B8751"/>
      <c r="C8751"/>
      <c r="D8751"/>
      <c r="E8751"/>
      <c r="F8751"/>
      <c r="G8751"/>
      <c r="H8751"/>
      <c r="I8751"/>
      <c r="K8751"/>
      <c r="N8751" s="183"/>
    </row>
    <row r="8752" spans="1:14" x14ac:dyDescent="0.25">
      <c r="A8752"/>
      <c r="B8752"/>
      <c r="C8752"/>
      <c r="D8752"/>
      <c r="E8752"/>
      <c r="F8752"/>
      <c r="G8752"/>
      <c r="H8752"/>
      <c r="I8752"/>
      <c r="K8752"/>
      <c r="N8752" s="183"/>
    </row>
    <row r="8753" spans="1:14" x14ac:dyDescent="0.25">
      <c r="A8753"/>
      <c r="B8753"/>
      <c r="C8753"/>
      <c r="D8753"/>
      <c r="E8753"/>
      <c r="F8753"/>
      <c r="G8753"/>
      <c r="H8753"/>
      <c r="I8753"/>
      <c r="K8753"/>
      <c r="N8753" s="183"/>
    </row>
    <row r="8754" spans="1:14" x14ac:dyDescent="0.25">
      <c r="A8754"/>
      <c r="B8754"/>
      <c r="C8754"/>
      <c r="D8754"/>
      <c r="E8754"/>
      <c r="F8754"/>
      <c r="G8754"/>
      <c r="H8754"/>
      <c r="I8754"/>
      <c r="K8754"/>
      <c r="N8754" s="183"/>
    </row>
    <row r="8755" spans="1:14" x14ac:dyDescent="0.25">
      <c r="A8755"/>
      <c r="B8755"/>
      <c r="C8755"/>
      <c r="D8755"/>
      <c r="E8755"/>
      <c r="F8755"/>
      <c r="G8755"/>
      <c r="H8755"/>
      <c r="I8755"/>
      <c r="K8755"/>
      <c r="N8755" s="183"/>
    </row>
    <row r="8756" spans="1:14" x14ac:dyDescent="0.25">
      <c r="A8756"/>
      <c r="B8756"/>
      <c r="C8756"/>
      <c r="D8756"/>
      <c r="E8756"/>
      <c r="F8756"/>
      <c r="G8756"/>
      <c r="H8756"/>
      <c r="I8756"/>
      <c r="K8756"/>
      <c r="N8756" s="183"/>
    </row>
    <row r="8757" spans="1:14" x14ac:dyDescent="0.25">
      <c r="A8757"/>
      <c r="B8757"/>
      <c r="C8757"/>
      <c r="D8757"/>
      <c r="E8757"/>
      <c r="F8757"/>
      <c r="G8757"/>
      <c r="H8757"/>
      <c r="I8757"/>
      <c r="K8757"/>
      <c r="N8757" s="183"/>
    </row>
    <row r="8758" spans="1:14" x14ac:dyDescent="0.25">
      <c r="A8758"/>
      <c r="B8758"/>
      <c r="C8758"/>
      <c r="D8758"/>
      <c r="E8758"/>
      <c r="F8758"/>
      <c r="G8758"/>
      <c r="H8758"/>
      <c r="I8758"/>
      <c r="K8758"/>
      <c r="N8758" s="183"/>
    </row>
    <row r="8759" spans="1:14" x14ac:dyDescent="0.25">
      <c r="A8759"/>
      <c r="B8759"/>
      <c r="C8759"/>
      <c r="D8759"/>
      <c r="E8759"/>
      <c r="F8759"/>
      <c r="G8759"/>
      <c r="H8759"/>
      <c r="I8759"/>
      <c r="K8759"/>
      <c r="N8759" s="183"/>
    </row>
    <row r="8760" spans="1:14" x14ac:dyDescent="0.25">
      <c r="A8760"/>
      <c r="B8760"/>
      <c r="C8760"/>
      <c r="D8760"/>
      <c r="E8760"/>
      <c r="F8760"/>
      <c r="G8760"/>
      <c r="H8760"/>
      <c r="I8760"/>
      <c r="K8760"/>
      <c r="N8760" s="183"/>
    </row>
    <row r="8761" spans="1:14" x14ac:dyDescent="0.25">
      <c r="A8761"/>
      <c r="B8761"/>
      <c r="C8761"/>
      <c r="D8761"/>
      <c r="E8761"/>
      <c r="F8761"/>
      <c r="G8761"/>
      <c r="H8761"/>
      <c r="I8761"/>
      <c r="K8761"/>
      <c r="N8761" s="183"/>
    </row>
    <row r="8762" spans="1:14" x14ac:dyDescent="0.25">
      <c r="A8762"/>
      <c r="B8762"/>
      <c r="C8762"/>
      <c r="D8762"/>
      <c r="E8762"/>
      <c r="F8762"/>
      <c r="G8762"/>
      <c r="H8762"/>
      <c r="I8762"/>
      <c r="K8762"/>
      <c r="N8762" s="183"/>
    </row>
    <row r="8763" spans="1:14" x14ac:dyDescent="0.25">
      <c r="A8763"/>
      <c r="B8763"/>
      <c r="C8763"/>
      <c r="D8763"/>
      <c r="E8763"/>
      <c r="F8763"/>
      <c r="G8763"/>
      <c r="H8763"/>
      <c r="I8763"/>
      <c r="K8763"/>
      <c r="N8763" s="183"/>
    </row>
    <row r="8764" spans="1:14" x14ac:dyDescent="0.25">
      <c r="A8764"/>
      <c r="B8764"/>
      <c r="C8764"/>
      <c r="D8764"/>
      <c r="E8764"/>
      <c r="F8764"/>
      <c r="G8764"/>
      <c r="H8764"/>
      <c r="I8764"/>
      <c r="K8764"/>
      <c r="N8764" s="183"/>
    </row>
    <row r="8765" spans="1:14" x14ac:dyDescent="0.25">
      <c r="A8765"/>
      <c r="B8765"/>
      <c r="C8765"/>
      <c r="D8765"/>
      <c r="E8765"/>
      <c r="F8765"/>
      <c r="G8765"/>
      <c r="H8765"/>
      <c r="I8765"/>
      <c r="K8765"/>
      <c r="N8765" s="183"/>
    </row>
    <row r="8766" spans="1:14" x14ac:dyDescent="0.25">
      <c r="A8766"/>
      <c r="B8766"/>
      <c r="C8766"/>
      <c r="D8766"/>
      <c r="E8766"/>
      <c r="F8766"/>
      <c r="G8766"/>
      <c r="H8766"/>
      <c r="I8766"/>
      <c r="K8766"/>
      <c r="N8766" s="183"/>
    </row>
    <row r="8767" spans="1:14" x14ac:dyDescent="0.25">
      <c r="A8767"/>
      <c r="B8767"/>
      <c r="C8767"/>
      <c r="D8767"/>
      <c r="E8767"/>
      <c r="F8767"/>
      <c r="G8767"/>
      <c r="H8767"/>
      <c r="I8767"/>
      <c r="K8767"/>
      <c r="N8767" s="183"/>
    </row>
    <row r="8768" spans="1:14" x14ac:dyDescent="0.25">
      <c r="A8768"/>
      <c r="B8768"/>
      <c r="C8768"/>
      <c r="D8768"/>
      <c r="E8768"/>
      <c r="F8768"/>
      <c r="G8768"/>
      <c r="H8768"/>
      <c r="I8768"/>
      <c r="K8768"/>
      <c r="N8768" s="183"/>
    </row>
    <row r="8769" spans="1:14" x14ac:dyDescent="0.25">
      <c r="A8769"/>
      <c r="B8769"/>
      <c r="C8769"/>
      <c r="D8769"/>
      <c r="E8769"/>
      <c r="F8769"/>
      <c r="G8769"/>
      <c r="H8769"/>
      <c r="I8769"/>
      <c r="K8769"/>
      <c r="N8769" s="183"/>
    </row>
    <row r="8770" spans="1:14" x14ac:dyDescent="0.25">
      <c r="A8770"/>
      <c r="B8770"/>
      <c r="C8770"/>
      <c r="D8770"/>
      <c r="E8770"/>
      <c r="F8770"/>
      <c r="G8770"/>
      <c r="H8770"/>
      <c r="I8770"/>
      <c r="K8770"/>
      <c r="N8770" s="183"/>
    </row>
    <row r="8771" spans="1:14" x14ac:dyDescent="0.25">
      <c r="A8771"/>
      <c r="B8771"/>
      <c r="C8771"/>
      <c r="D8771"/>
      <c r="E8771"/>
      <c r="F8771"/>
      <c r="G8771"/>
      <c r="H8771"/>
      <c r="I8771"/>
      <c r="K8771"/>
      <c r="N8771" s="183"/>
    </row>
    <row r="8772" spans="1:14" x14ac:dyDescent="0.25">
      <c r="A8772"/>
      <c r="B8772"/>
      <c r="C8772"/>
      <c r="D8772"/>
      <c r="E8772"/>
      <c r="F8772"/>
      <c r="G8772"/>
      <c r="H8772"/>
      <c r="I8772"/>
      <c r="K8772"/>
      <c r="N8772" s="183"/>
    </row>
    <row r="8773" spans="1:14" x14ac:dyDescent="0.25">
      <c r="A8773"/>
      <c r="B8773"/>
      <c r="C8773"/>
      <c r="D8773"/>
      <c r="E8773"/>
      <c r="F8773"/>
      <c r="G8773"/>
      <c r="H8773"/>
      <c r="I8773"/>
      <c r="K8773"/>
      <c r="N8773" s="183"/>
    </row>
    <row r="8774" spans="1:14" x14ac:dyDescent="0.25">
      <c r="A8774"/>
      <c r="B8774"/>
      <c r="C8774"/>
      <c r="D8774"/>
      <c r="E8774"/>
      <c r="F8774"/>
      <c r="G8774"/>
      <c r="H8774"/>
      <c r="I8774"/>
      <c r="K8774"/>
      <c r="N8774" s="183"/>
    </row>
    <row r="8775" spans="1:14" x14ac:dyDescent="0.25">
      <c r="A8775"/>
      <c r="B8775"/>
      <c r="C8775"/>
      <c r="D8775"/>
      <c r="E8775"/>
      <c r="F8775"/>
      <c r="G8775"/>
      <c r="H8775"/>
      <c r="I8775"/>
      <c r="K8775"/>
      <c r="N8775" s="183"/>
    </row>
    <row r="8776" spans="1:14" x14ac:dyDescent="0.25">
      <c r="A8776"/>
      <c r="B8776"/>
      <c r="C8776"/>
      <c r="D8776"/>
      <c r="E8776"/>
      <c r="F8776"/>
      <c r="G8776"/>
      <c r="H8776"/>
      <c r="I8776"/>
      <c r="K8776"/>
      <c r="N8776" s="183"/>
    </row>
    <row r="8777" spans="1:14" x14ac:dyDescent="0.25">
      <c r="A8777"/>
      <c r="B8777"/>
      <c r="C8777"/>
      <c r="D8777"/>
      <c r="E8777"/>
      <c r="F8777"/>
      <c r="G8777"/>
      <c r="H8777"/>
      <c r="I8777"/>
      <c r="K8777"/>
      <c r="N8777" s="183"/>
    </row>
    <row r="8778" spans="1:14" x14ac:dyDescent="0.25">
      <c r="A8778"/>
      <c r="B8778"/>
      <c r="C8778"/>
      <c r="D8778"/>
      <c r="E8778"/>
      <c r="F8778"/>
      <c r="G8778"/>
      <c r="H8778"/>
      <c r="I8778"/>
      <c r="K8778"/>
      <c r="N8778" s="183"/>
    </row>
    <row r="8779" spans="1:14" x14ac:dyDescent="0.25">
      <c r="A8779"/>
      <c r="B8779"/>
      <c r="C8779"/>
      <c r="D8779"/>
      <c r="E8779"/>
      <c r="F8779"/>
      <c r="G8779"/>
      <c r="H8779"/>
      <c r="I8779"/>
      <c r="K8779"/>
      <c r="N8779" s="183"/>
    </row>
    <row r="8780" spans="1:14" x14ac:dyDescent="0.25">
      <c r="A8780"/>
      <c r="B8780"/>
      <c r="C8780"/>
      <c r="D8780"/>
      <c r="E8780"/>
      <c r="F8780"/>
      <c r="G8780"/>
      <c r="H8780"/>
      <c r="I8780"/>
      <c r="K8780"/>
      <c r="N8780" s="183"/>
    </row>
    <row r="8781" spans="1:14" x14ac:dyDescent="0.25">
      <c r="A8781"/>
      <c r="B8781"/>
      <c r="C8781"/>
      <c r="D8781"/>
      <c r="E8781"/>
      <c r="F8781"/>
      <c r="G8781"/>
      <c r="H8781"/>
      <c r="I8781"/>
      <c r="K8781"/>
      <c r="N8781" s="183"/>
    </row>
    <row r="8782" spans="1:14" x14ac:dyDescent="0.25">
      <c r="A8782"/>
      <c r="B8782"/>
      <c r="C8782"/>
      <c r="D8782"/>
      <c r="E8782"/>
      <c r="F8782"/>
      <c r="G8782"/>
      <c r="H8782"/>
      <c r="I8782"/>
      <c r="K8782"/>
      <c r="N8782" s="183"/>
    </row>
    <row r="8783" spans="1:14" x14ac:dyDescent="0.25">
      <c r="A8783"/>
      <c r="B8783"/>
      <c r="C8783"/>
      <c r="D8783"/>
      <c r="E8783"/>
      <c r="F8783"/>
      <c r="G8783"/>
      <c r="H8783"/>
      <c r="I8783"/>
      <c r="K8783"/>
      <c r="N8783" s="183"/>
    </row>
    <row r="8784" spans="1:14" x14ac:dyDescent="0.25">
      <c r="A8784"/>
      <c r="B8784"/>
      <c r="C8784"/>
      <c r="D8784"/>
      <c r="E8784"/>
      <c r="F8784"/>
      <c r="G8784"/>
      <c r="H8784"/>
      <c r="I8784"/>
      <c r="K8784"/>
      <c r="N8784" s="183"/>
    </row>
    <row r="8785" spans="1:14" x14ac:dyDescent="0.25">
      <c r="A8785"/>
      <c r="B8785"/>
      <c r="C8785"/>
      <c r="D8785"/>
      <c r="E8785"/>
      <c r="F8785"/>
      <c r="G8785"/>
      <c r="H8785"/>
      <c r="I8785"/>
      <c r="K8785"/>
      <c r="N8785" s="183"/>
    </row>
    <row r="8786" spans="1:14" x14ac:dyDescent="0.25">
      <c r="A8786"/>
      <c r="B8786"/>
      <c r="C8786"/>
      <c r="D8786"/>
      <c r="E8786"/>
      <c r="F8786"/>
      <c r="G8786"/>
      <c r="H8786"/>
      <c r="I8786"/>
      <c r="K8786"/>
      <c r="N8786" s="183"/>
    </row>
    <row r="8787" spans="1:14" x14ac:dyDescent="0.25">
      <c r="A8787"/>
      <c r="B8787"/>
      <c r="C8787"/>
      <c r="D8787"/>
      <c r="E8787"/>
      <c r="F8787"/>
      <c r="G8787"/>
      <c r="H8787"/>
      <c r="I8787"/>
      <c r="K8787"/>
      <c r="N8787" s="183"/>
    </row>
    <row r="8788" spans="1:14" x14ac:dyDescent="0.25">
      <c r="A8788"/>
      <c r="B8788"/>
      <c r="C8788"/>
      <c r="D8788"/>
      <c r="E8788"/>
      <c r="F8788"/>
      <c r="G8788"/>
      <c r="H8788"/>
      <c r="I8788"/>
      <c r="K8788"/>
      <c r="N8788" s="183"/>
    </row>
    <row r="8789" spans="1:14" x14ac:dyDescent="0.25">
      <c r="A8789"/>
      <c r="B8789"/>
      <c r="C8789"/>
      <c r="D8789"/>
      <c r="E8789"/>
      <c r="F8789"/>
      <c r="G8789"/>
      <c r="H8789"/>
      <c r="I8789"/>
      <c r="K8789"/>
      <c r="N8789" s="183"/>
    </row>
    <row r="8790" spans="1:14" x14ac:dyDescent="0.25">
      <c r="A8790"/>
      <c r="B8790"/>
      <c r="C8790"/>
      <c r="D8790"/>
      <c r="E8790"/>
      <c r="F8790"/>
      <c r="G8790"/>
      <c r="H8790"/>
      <c r="I8790"/>
      <c r="K8790"/>
      <c r="N8790" s="183"/>
    </row>
    <row r="8791" spans="1:14" x14ac:dyDescent="0.25">
      <c r="A8791"/>
      <c r="B8791"/>
      <c r="C8791"/>
      <c r="D8791"/>
      <c r="E8791"/>
      <c r="F8791"/>
      <c r="G8791"/>
      <c r="H8791"/>
      <c r="I8791"/>
      <c r="K8791"/>
      <c r="N8791" s="183"/>
    </row>
    <row r="8792" spans="1:14" x14ac:dyDescent="0.25">
      <c r="A8792"/>
      <c r="B8792"/>
      <c r="C8792"/>
      <c r="D8792"/>
      <c r="E8792"/>
      <c r="F8792"/>
      <c r="G8792"/>
      <c r="H8792"/>
      <c r="I8792"/>
      <c r="K8792"/>
      <c r="N8792" s="183"/>
    </row>
    <row r="8793" spans="1:14" x14ac:dyDescent="0.25">
      <c r="A8793"/>
      <c r="B8793"/>
      <c r="C8793"/>
      <c r="D8793"/>
      <c r="E8793"/>
      <c r="F8793"/>
      <c r="G8793"/>
      <c r="H8793"/>
      <c r="I8793"/>
      <c r="K8793"/>
      <c r="N8793" s="183"/>
    </row>
    <row r="8794" spans="1:14" x14ac:dyDescent="0.25">
      <c r="A8794"/>
      <c r="B8794"/>
      <c r="C8794"/>
      <c r="D8794"/>
      <c r="E8794"/>
      <c r="F8794"/>
      <c r="G8794"/>
      <c r="H8794"/>
      <c r="I8794"/>
      <c r="K8794"/>
      <c r="N8794" s="183"/>
    </row>
    <row r="8795" spans="1:14" x14ac:dyDescent="0.25">
      <c r="A8795"/>
      <c r="B8795"/>
      <c r="C8795"/>
      <c r="D8795"/>
      <c r="E8795"/>
      <c r="F8795"/>
      <c r="G8795"/>
      <c r="H8795"/>
      <c r="I8795"/>
      <c r="K8795"/>
      <c r="N8795" s="183"/>
    </row>
    <row r="8796" spans="1:14" x14ac:dyDescent="0.25">
      <c r="A8796"/>
      <c r="B8796"/>
      <c r="C8796"/>
      <c r="D8796"/>
      <c r="E8796"/>
      <c r="F8796"/>
      <c r="G8796"/>
      <c r="H8796"/>
      <c r="I8796"/>
      <c r="K8796"/>
      <c r="N8796" s="183"/>
    </row>
    <row r="8797" spans="1:14" x14ac:dyDescent="0.25">
      <c r="A8797"/>
      <c r="B8797"/>
      <c r="C8797"/>
      <c r="D8797"/>
      <c r="E8797"/>
      <c r="F8797"/>
      <c r="G8797"/>
      <c r="H8797"/>
      <c r="I8797"/>
      <c r="K8797"/>
      <c r="N8797" s="183"/>
    </row>
    <row r="8798" spans="1:14" x14ac:dyDescent="0.25">
      <c r="A8798"/>
      <c r="B8798"/>
      <c r="C8798"/>
      <c r="D8798"/>
      <c r="E8798"/>
      <c r="F8798"/>
      <c r="G8798"/>
      <c r="H8798"/>
      <c r="I8798"/>
      <c r="K8798"/>
      <c r="N8798" s="183"/>
    </row>
    <row r="8799" spans="1:14" x14ac:dyDescent="0.25">
      <c r="A8799"/>
      <c r="B8799"/>
      <c r="C8799"/>
      <c r="D8799"/>
      <c r="E8799"/>
      <c r="F8799"/>
      <c r="G8799"/>
      <c r="H8799"/>
      <c r="I8799"/>
      <c r="K8799"/>
      <c r="N8799" s="183"/>
    </row>
    <row r="8800" spans="1:14" x14ac:dyDescent="0.25">
      <c r="A8800"/>
      <c r="B8800"/>
      <c r="C8800"/>
      <c r="D8800"/>
      <c r="E8800"/>
      <c r="F8800"/>
      <c r="G8800"/>
      <c r="H8800"/>
      <c r="I8800"/>
      <c r="K8800"/>
      <c r="N8800" s="183"/>
    </row>
    <row r="8801" spans="1:14" x14ac:dyDescent="0.25">
      <c r="A8801"/>
      <c r="B8801"/>
      <c r="C8801"/>
      <c r="D8801"/>
      <c r="E8801"/>
      <c r="F8801"/>
      <c r="G8801"/>
      <c r="H8801"/>
      <c r="I8801"/>
      <c r="K8801"/>
      <c r="N8801" s="183"/>
    </row>
    <row r="8802" spans="1:14" x14ac:dyDescent="0.25">
      <c r="A8802"/>
      <c r="B8802"/>
      <c r="C8802"/>
      <c r="D8802"/>
      <c r="E8802"/>
      <c r="F8802"/>
      <c r="G8802"/>
      <c r="H8802"/>
      <c r="I8802"/>
      <c r="K8802"/>
      <c r="N8802" s="183"/>
    </row>
    <row r="8803" spans="1:14" x14ac:dyDescent="0.25">
      <c r="A8803"/>
      <c r="B8803"/>
      <c r="C8803"/>
      <c r="D8803"/>
      <c r="E8803"/>
      <c r="F8803"/>
      <c r="G8803"/>
      <c r="H8803"/>
      <c r="I8803"/>
      <c r="K8803"/>
      <c r="N8803" s="183"/>
    </row>
    <row r="8804" spans="1:14" x14ac:dyDescent="0.25">
      <c r="A8804"/>
      <c r="B8804"/>
      <c r="C8804"/>
      <c r="D8804"/>
      <c r="E8804"/>
      <c r="F8804"/>
      <c r="G8804"/>
      <c r="H8804"/>
      <c r="I8804"/>
      <c r="K8804"/>
      <c r="N8804" s="183"/>
    </row>
    <row r="8805" spans="1:14" x14ac:dyDescent="0.25">
      <c r="A8805"/>
      <c r="B8805"/>
      <c r="C8805"/>
      <c r="D8805"/>
      <c r="E8805"/>
      <c r="F8805"/>
      <c r="G8805"/>
      <c r="H8805"/>
      <c r="I8805"/>
      <c r="J8805" s="184"/>
      <c r="K8805"/>
      <c r="L8805" s="184"/>
      <c r="M8805" s="184"/>
      <c r="N8805" s="183"/>
    </row>
    <row r="8806" spans="1:14" x14ac:dyDescent="0.25">
      <c r="A8806"/>
      <c r="B8806"/>
      <c r="C8806"/>
      <c r="D8806"/>
      <c r="E8806"/>
      <c r="F8806"/>
      <c r="G8806"/>
      <c r="H8806"/>
      <c r="I8806"/>
      <c r="J8806" s="184"/>
      <c r="K8806"/>
      <c r="L8806" s="184"/>
      <c r="M8806" s="184"/>
      <c r="N8806" s="183"/>
    </row>
    <row r="8807" spans="1:14" x14ac:dyDescent="0.25">
      <c r="A8807"/>
      <c r="B8807"/>
      <c r="C8807"/>
      <c r="D8807"/>
      <c r="E8807"/>
      <c r="F8807"/>
      <c r="G8807"/>
      <c r="H8807"/>
      <c r="I8807"/>
      <c r="J8807" s="184"/>
      <c r="K8807"/>
      <c r="L8807" s="184"/>
      <c r="M8807" s="184"/>
      <c r="N8807" s="183"/>
    </row>
    <row r="8808" spans="1:14" x14ac:dyDescent="0.25">
      <c r="A8808"/>
      <c r="B8808"/>
      <c r="C8808"/>
      <c r="D8808"/>
      <c r="E8808"/>
      <c r="F8808"/>
      <c r="G8808"/>
      <c r="H8808"/>
      <c r="I8808"/>
      <c r="J8808" s="184"/>
      <c r="K8808"/>
      <c r="L8808" s="184"/>
      <c r="M8808" s="184"/>
      <c r="N8808" s="183"/>
    </row>
    <row r="8809" spans="1:14" x14ac:dyDescent="0.25">
      <c r="A8809"/>
      <c r="B8809"/>
      <c r="C8809"/>
      <c r="D8809"/>
      <c r="E8809"/>
      <c r="F8809"/>
      <c r="G8809"/>
      <c r="H8809"/>
      <c r="I8809"/>
      <c r="J8809" s="184"/>
      <c r="K8809"/>
      <c r="L8809" s="184"/>
      <c r="M8809" s="184"/>
      <c r="N8809" s="183"/>
    </row>
    <row r="8810" spans="1:14" x14ac:dyDescent="0.25">
      <c r="A8810"/>
      <c r="B8810"/>
      <c r="C8810"/>
      <c r="D8810"/>
      <c r="E8810"/>
      <c r="F8810"/>
      <c r="G8810"/>
      <c r="H8810"/>
      <c r="I8810"/>
      <c r="J8810" s="184"/>
      <c r="K8810"/>
      <c r="L8810" s="184"/>
      <c r="M8810" s="184"/>
      <c r="N8810" s="183"/>
    </row>
    <row r="8811" spans="1:14" x14ac:dyDescent="0.25">
      <c r="A8811"/>
      <c r="B8811"/>
      <c r="C8811"/>
      <c r="D8811"/>
      <c r="E8811"/>
      <c r="F8811"/>
      <c r="G8811"/>
      <c r="H8811"/>
      <c r="I8811"/>
      <c r="J8811" s="184"/>
      <c r="K8811"/>
      <c r="L8811" s="184"/>
      <c r="M8811" s="184"/>
      <c r="N8811" s="183"/>
    </row>
    <row r="8812" spans="1:14" x14ac:dyDescent="0.25">
      <c r="A8812"/>
      <c r="B8812"/>
      <c r="C8812"/>
      <c r="D8812"/>
      <c r="E8812"/>
      <c r="F8812"/>
      <c r="G8812"/>
      <c r="H8812"/>
      <c r="I8812"/>
      <c r="J8812" s="184"/>
      <c r="K8812"/>
      <c r="L8812" s="184"/>
      <c r="M8812" s="184"/>
      <c r="N8812" s="183"/>
    </row>
    <row r="8813" spans="1:14" x14ac:dyDescent="0.25">
      <c r="A8813"/>
      <c r="B8813"/>
      <c r="C8813"/>
      <c r="D8813"/>
      <c r="E8813"/>
      <c r="F8813"/>
      <c r="G8813"/>
      <c r="H8813"/>
      <c r="I8813"/>
      <c r="J8813" s="184"/>
      <c r="K8813"/>
      <c r="L8813" s="184"/>
      <c r="M8813" s="184"/>
      <c r="N8813" s="183"/>
    </row>
    <row r="8814" spans="1:14" x14ac:dyDescent="0.25">
      <c r="A8814"/>
      <c r="B8814"/>
      <c r="C8814"/>
      <c r="D8814"/>
      <c r="E8814"/>
      <c r="F8814"/>
      <c r="G8814"/>
      <c r="H8814"/>
      <c r="I8814"/>
      <c r="J8814" s="184"/>
      <c r="K8814"/>
      <c r="L8814" s="184"/>
      <c r="M8814" s="184"/>
      <c r="N8814" s="183"/>
    </row>
    <row r="8815" spans="1:14" x14ac:dyDescent="0.25">
      <c r="A8815"/>
      <c r="B8815"/>
      <c r="C8815"/>
      <c r="D8815"/>
      <c r="E8815"/>
      <c r="F8815"/>
      <c r="G8815"/>
      <c r="H8815"/>
      <c r="I8815"/>
      <c r="J8815" s="184"/>
      <c r="K8815"/>
      <c r="L8815" s="184"/>
      <c r="M8815" s="184"/>
      <c r="N8815" s="183"/>
    </row>
    <row r="8816" spans="1:14" x14ac:dyDescent="0.25">
      <c r="A8816"/>
      <c r="B8816"/>
      <c r="C8816"/>
      <c r="D8816"/>
      <c r="E8816"/>
      <c r="F8816"/>
      <c r="G8816"/>
      <c r="H8816"/>
      <c r="I8816"/>
      <c r="J8816" s="184"/>
      <c r="K8816"/>
      <c r="L8816" s="184"/>
      <c r="M8816" s="184"/>
      <c r="N8816" s="183"/>
    </row>
    <row r="8817" spans="1:14" x14ac:dyDescent="0.25">
      <c r="A8817"/>
      <c r="B8817"/>
      <c r="C8817"/>
      <c r="D8817"/>
      <c r="E8817"/>
      <c r="F8817"/>
      <c r="G8817"/>
      <c r="H8817"/>
      <c r="I8817"/>
      <c r="J8817" s="184"/>
      <c r="K8817"/>
      <c r="L8817" s="184"/>
      <c r="M8817" s="184"/>
      <c r="N8817" s="183"/>
    </row>
    <row r="8818" spans="1:14" x14ac:dyDescent="0.25">
      <c r="A8818"/>
      <c r="B8818"/>
      <c r="C8818"/>
      <c r="D8818"/>
      <c r="E8818"/>
      <c r="F8818"/>
      <c r="G8818"/>
      <c r="H8818"/>
      <c r="I8818"/>
      <c r="J8818" s="184"/>
      <c r="K8818"/>
      <c r="L8818" s="184"/>
      <c r="M8818" s="184"/>
      <c r="N8818" s="183"/>
    </row>
    <row r="8819" spans="1:14" x14ac:dyDescent="0.25">
      <c r="A8819"/>
      <c r="B8819"/>
      <c r="C8819"/>
      <c r="D8819"/>
      <c r="E8819"/>
      <c r="F8819"/>
      <c r="G8819"/>
      <c r="H8819"/>
      <c r="I8819"/>
      <c r="J8819" s="184"/>
      <c r="K8819"/>
      <c r="L8819" s="184"/>
      <c r="M8819" s="184"/>
      <c r="N8819" s="183"/>
    </row>
    <row r="8820" spans="1:14" x14ac:dyDescent="0.25">
      <c r="A8820"/>
      <c r="B8820"/>
      <c r="C8820"/>
      <c r="D8820"/>
      <c r="E8820"/>
      <c r="F8820"/>
      <c r="G8820"/>
      <c r="H8820"/>
      <c r="I8820"/>
      <c r="J8820" s="184"/>
      <c r="K8820"/>
      <c r="L8820" s="184"/>
      <c r="M8820" s="184"/>
      <c r="N8820" s="183"/>
    </row>
    <row r="8821" spans="1:14" x14ac:dyDescent="0.25">
      <c r="A8821"/>
      <c r="B8821"/>
      <c r="C8821"/>
      <c r="D8821"/>
      <c r="E8821"/>
      <c r="F8821"/>
      <c r="G8821"/>
      <c r="H8821"/>
      <c r="I8821"/>
      <c r="J8821" s="184"/>
      <c r="K8821"/>
      <c r="L8821" s="184"/>
      <c r="M8821" s="184"/>
      <c r="N8821" s="183"/>
    </row>
    <row r="8822" spans="1:14" x14ac:dyDescent="0.25">
      <c r="A8822"/>
      <c r="B8822"/>
      <c r="C8822"/>
      <c r="D8822"/>
      <c r="E8822"/>
      <c r="F8822"/>
      <c r="G8822"/>
      <c r="H8822"/>
      <c r="I8822"/>
      <c r="J8822" s="184"/>
      <c r="K8822"/>
      <c r="L8822" s="184"/>
      <c r="M8822" s="184"/>
      <c r="N8822" s="183"/>
    </row>
    <row r="8823" spans="1:14" x14ac:dyDescent="0.25">
      <c r="A8823"/>
      <c r="B8823"/>
      <c r="C8823"/>
      <c r="D8823"/>
      <c r="E8823"/>
      <c r="F8823"/>
      <c r="G8823"/>
      <c r="H8823"/>
      <c r="I8823"/>
      <c r="J8823" s="184"/>
      <c r="K8823"/>
      <c r="L8823" s="184"/>
      <c r="M8823" s="184"/>
      <c r="N8823" s="183"/>
    </row>
    <row r="8824" spans="1:14" x14ac:dyDescent="0.25">
      <c r="A8824"/>
      <c r="B8824"/>
      <c r="C8824"/>
      <c r="D8824"/>
      <c r="E8824"/>
      <c r="F8824"/>
      <c r="G8824"/>
      <c r="H8824"/>
      <c r="I8824"/>
      <c r="J8824" s="184"/>
      <c r="K8824"/>
      <c r="L8824" s="184"/>
      <c r="M8824" s="184"/>
      <c r="N8824" s="183"/>
    </row>
    <row r="8825" spans="1:14" x14ac:dyDescent="0.25">
      <c r="A8825"/>
      <c r="B8825"/>
      <c r="C8825"/>
      <c r="D8825"/>
      <c r="E8825"/>
      <c r="F8825"/>
      <c r="G8825"/>
      <c r="H8825"/>
      <c r="I8825"/>
      <c r="J8825" s="184"/>
      <c r="K8825"/>
      <c r="L8825" s="184"/>
      <c r="M8825" s="184"/>
      <c r="N8825" s="183"/>
    </row>
    <row r="8826" spans="1:14" x14ac:dyDescent="0.25">
      <c r="A8826"/>
      <c r="B8826"/>
      <c r="C8826"/>
      <c r="D8826"/>
      <c r="E8826"/>
      <c r="F8826"/>
      <c r="G8826"/>
      <c r="H8826"/>
      <c r="I8826"/>
      <c r="J8826" s="184"/>
      <c r="K8826"/>
      <c r="L8826" s="184"/>
      <c r="M8826" s="184"/>
      <c r="N8826" s="183"/>
    </row>
    <row r="8827" spans="1:14" x14ac:dyDescent="0.25">
      <c r="A8827"/>
      <c r="B8827"/>
      <c r="C8827"/>
      <c r="D8827"/>
      <c r="E8827"/>
      <c r="F8827"/>
      <c r="G8827"/>
      <c r="H8827"/>
      <c r="I8827"/>
      <c r="J8827" s="184"/>
      <c r="K8827"/>
      <c r="L8827" s="184"/>
      <c r="M8827" s="184"/>
      <c r="N8827" s="183"/>
    </row>
    <row r="8828" spans="1:14" x14ac:dyDescent="0.25">
      <c r="A8828"/>
      <c r="B8828"/>
      <c r="C8828"/>
      <c r="D8828"/>
      <c r="E8828"/>
      <c r="F8828"/>
      <c r="G8828"/>
      <c r="H8828"/>
      <c r="I8828"/>
      <c r="J8828" s="184"/>
      <c r="K8828"/>
      <c r="L8828" s="184"/>
      <c r="M8828" s="184"/>
      <c r="N8828" s="183"/>
    </row>
    <row r="8829" spans="1:14" x14ac:dyDescent="0.25">
      <c r="A8829"/>
      <c r="B8829"/>
      <c r="C8829"/>
      <c r="D8829"/>
      <c r="E8829"/>
      <c r="F8829"/>
      <c r="G8829"/>
      <c r="H8829"/>
      <c r="I8829"/>
      <c r="J8829" s="184"/>
      <c r="K8829"/>
      <c r="L8829" s="184"/>
      <c r="M8829" s="184"/>
      <c r="N8829" s="183"/>
    </row>
    <row r="8830" spans="1:14" x14ac:dyDescent="0.25">
      <c r="A8830"/>
      <c r="B8830"/>
      <c r="C8830"/>
      <c r="D8830"/>
      <c r="E8830"/>
      <c r="F8830"/>
      <c r="G8830"/>
      <c r="H8830"/>
      <c r="I8830"/>
      <c r="J8830" s="184"/>
      <c r="K8830"/>
      <c r="L8830" s="184"/>
      <c r="M8830" s="184"/>
      <c r="N8830" s="183"/>
    </row>
    <row r="8831" spans="1:14" x14ac:dyDescent="0.25">
      <c r="A8831"/>
      <c r="B8831"/>
      <c r="C8831"/>
      <c r="D8831"/>
      <c r="E8831"/>
      <c r="F8831"/>
      <c r="G8831"/>
      <c r="H8831"/>
      <c r="I8831"/>
      <c r="J8831" s="184"/>
      <c r="K8831"/>
      <c r="L8831" s="184"/>
      <c r="M8831" s="184"/>
      <c r="N8831" s="183"/>
    </row>
    <row r="8832" spans="1:14" x14ac:dyDescent="0.25">
      <c r="A8832"/>
      <c r="B8832"/>
      <c r="C8832"/>
      <c r="D8832"/>
      <c r="E8832"/>
      <c r="F8832"/>
      <c r="G8832"/>
      <c r="H8832"/>
      <c r="I8832"/>
      <c r="J8832" s="184"/>
      <c r="K8832"/>
      <c r="L8832" s="184"/>
      <c r="M8832" s="184"/>
      <c r="N8832" s="183"/>
    </row>
    <row r="8833" spans="1:14" x14ac:dyDescent="0.25">
      <c r="A8833"/>
      <c r="B8833"/>
      <c r="C8833"/>
      <c r="D8833"/>
      <c r="E8833"/>
      <c r="F8833"/>
      <c r="G8833"/>
      <c r="H8833"/>
      <c r="I8833"/>
      <c r="J8833" s="184"/>
      <c r="K8833"/>
      <c r="L8833" s="184"/>
      <c r="M8833" s="184"/>
      <c r="N8833" s="183"/>
    </row>
    <row r="8834" spans="1:14" x14ac:dyDescent="0.25">
      <c r="A8834"/>
      <c r="B8834"/>
      <c r="C8834"/>
      <c r="D8834"/>
      <c r="E8834"/>
      <c r="F8834"/>
      <c r="G8834"/>
      <c r="H8834"/>
      <c r="I8834"/>
      <c r="J8834" s="184"/>
      <c r="K8834"/>
      <c r="L8834" s="184"/>
      <c r="M8834" s="184"/>
      <c r="N8834" s="183"/>
    </row>
    <row r="8835" spans="1:14" x14ac:dyDescent="0.25">
      <c r="A8835"/>
      <c r="B8835"/>
      <c r="C8835"/>
      <c r="D8835"/>
      <c r="E8835"/>
      <c r="F8835"/>
      <c r="G8835"/>
      <c r="H8835"/>
      <c r="I8835"/>
      <c r="J8835" s="184"/>
      <c r="K8835"/>
      <c r="L8835" s="184"/>
      <c r="M8835" s="184"/>
      <c r="N8835" s="183"/>
    </row>
    <row r="8836" spans="1:14" x14ac:dyDescent="0.25">
      <c r="A8836"/>
      <c r="B8836"/>
      <c r="C8836"/>
      <c r="D8836"/>
      <c r="E8836"/>
      <c r="F8836"/>
      <c r="G8836"/>
      <c r="H8836"/>
      <c r="I8836"/>
      <c r="J8836" s="184"/>
      <c r="K8836"/>
      <c r="L8836" s="184"/>
      <c r="M8836" s="184"/>
      <c r="N8836" s="183"/>
    </row>
    <row r="8837" spans="1:14" x14ac:dyDescent="0.25">
      <c r="A8837"/>
      <c r="B8837"/>
      <c r="C8837"/>
      <c r="D8837"/>
      <c r="E8837"/>
      <c r="F8837"/>
      <c r="G8837"/>
      <c r="H8837"/>
      <c r="I8837"/>
      <c r="J8837" s="184"/>
      <c r="K8837"/>
      <c r="L8837" s="184"/>
      <c r="M8837" s="184"/>
      <c r="N8837" s="183"/>
    </row>
    <row r="8838" spans="1:14" x14ac:dyDescent="0.25">
      <c r="A8838"/>
      <c r="B8838"/>
      <c r="C8838"/>
      <c r="D8838"/>
      <c r="E8838"/>
      <c r="F8838"/>
      <c r="G8838"/>
      <c r="H8838"/>
      <c r="I8838"/>
      <c r="J8838" s="184"/>
      <c r="K8838"/>
      <c r="L8838" s="184"/>
      <c r="M8838" s="184"/>
      <c r="N8838" s="183"/>
    </row>
    <row r="8839" spans="1:14" x14ac:dyDescent="0.25">
      <c r="A8839"/>
      <c r="B8839"/>
      <c r="C8839"/>
      <c r="D8839"/>
      <c r="E8839"/>
      <c r="F8839"/>
      <c r="G8839"/>
      <c r="H8839"/>
      <c r="I8839"/>
      <c r="J8839" s="184"/>
      <c r="K8839"/>
      <c r="L8839" s="184"/>
      <c r="M8839" s="184"/>
      <c r="N8839" s="183"/>
    </row>
    <row r="8840" spans="1:14" x14ac:dyDescent="0.25">
      <c r="A8840"/>
      <c r="B8840"/>
      <c r="C8840"/>
      <c r="D8840"/>
      <c r="E8840"/>
      <c r="F8840"/>
      <c r="G8840"/>
      <c r="H8840"/>
      <c r="I8840"/>
      <c r="J8840" s="184"/>
      <c r="K8840"/>
      <c r="L8840" s="184"/>
      <c r="M8840" s="184"/>
      <c r="N8840" s="183"/>
    </row>
    <row r="8841" spans="1:14" x14ac:dyDescent="0.25">
      <c r="A8841"/>
      <c r="B8841"/>
      <c r="C8841"/>
      <c r="D8841"/>
      <c r="E8841"/>
      <c r="F8841"/>
      <c r="G8841"/>
      <c r="H8841"/>
      <c r="I8841"/>
      <c r="J8841" s="184"/>
      <c r="K8841"/>
      <c r="L8841" s="184"/>
      <c r="M8841" s="184"/>
      <c r="N8841" s="183"/>
    </row>
    <row r="8842" spans="1:14" x14ac:dyDescent="0.25">
      <c r="A8842"/>
      <c r="B8842"/>
      <c r="C8842"/>
      <c r="D8842"/>
      <c r="E8842"/>
      <c r="F8842"/>
      <c r="G8842"/>
      <c r="H8842"/>
      <c r="I8842"/>
      <c r="J8842" s="184"/>
      <c r="K8842"/>
      <c r="L8842" s="184"/>
      <c r="M8842" s="184"/>
      <c r="N8842" s="183"/>
    </row>
    <row r="8843" spans="1:14" x14ac:dyDescent="0.25">
      <c r="A8843"/>
      <c r="B8843"/>
      <c r="C8843"/>
      <c r="D8843"/>
      <c r="E8843"/>
      <c r="F8843"/>
      <c r="G8843"/>
      <c r="H8843"/>
      <c r="I8843"/>
      <c r="J8843" s="184"/>
      <c r="K8843"/>
      <c r="L8843" s="184"/>
      <c r="M8843" s="184"/>
      <c r="N8843" s="183"/>
    </row>
    <row r="8844" spans="1:14" x14ac:dyDescent="0.25">
      <c r="A8844"/>
      <c r="B8844"/>
      <c r="C8844"/>
      <c r="D8844"/>
      <c r="E8844"/>
      <c r="F8844"/>
      <c r="G8844"/>
      <c r="H8844"/>
      <c r="I8844"/>
      <c r="J8844" s="184"/>
      <c r="K8844"/>
      <c r="L8844" s="184"/>
      <c r="M8844" s="184"/>
      <c r="N8844" s="183"/>
    </row>
    <row r="8845" spans="1:14" x14ac:dyDescent="0.25">
      <c r="A8845"/>
      <c r="B8845"/>
      <c r="C8845"/>
      <c r="D8845"/>
      <c r="E8845"/>
      <c r="F8845"/>
      <c r="G8845"/>
      <c r="H8845"/>
      <c r="I8845"/>
      <c r="J8845" s="184"/>
      <c r="K8845"/>
      <c r="L8845" s="184"/>
      <c r="M8845" s="184"/>
      <c r="N8845" s="183"/>
    </row>
    <row r="8846" spans="1:14" x14ac:dyDescent="0.25">
      <c r="A8846"/>
      <c r="B8846"/>
      <c r="C8846"/>
      <c r="D8846"/>
      <c r="E8846"/>
      <c r="F8846"/>
      <c r="G8846"/>
      <c r="H8846"/>
      <c r="I8846"/>
      <c r="J8846" s="184"/>
      <c r="K8846"/>
      <c r="L8846" s="184"/>
      <c r="M8846" s="184"/>
      <c r="N8846" s="183"/>
    </row>
    <row r="8847" spans="1:14" x14ac:dyDescent="0.25">
      <c r="A8847"/>
      <c r="B8847"/>
      <c r="C8847"/>
      <c r="D8847"/>
      <c r="E8847"/>
      <c r="F8847"/>
      <c r="G8847"/>
      <c r="H8847"/>
      <c r="I8847"/>
      <c r="J8847" s="184"/>
      <c r="K8847"/>
      <c r="L8847" s="184"/>
      <c r="M8847" s="184"/>
      <c r="N8847" s="183"/>
    </row>
    <row r="8848" spans="1:14" x14ac:dyDescent="0.25">
      <c r="A8848"/>
      <c r="B8848"/>
      <c r="C8848"/>
      <c r="D8848"/>
      <c r="E8848"/>
      <c r="F8848"/>
      <c r="G8848"/>
      <c r="H8848"/>
      <c r="I8848"/>
      <c r="J8848" s="184"/>
      <c r="K8848"/>
      <c r="L8848" s="184"/>
      <c r="M8848" s="184"/>
      <c r="N8848" s="183"/>
    </row>
    <row r="8849" spans="1:14" x14ac:dyDescent="0.25">
      <c r="A8849"/>
      <c r="B8849"/>
      <c r="C8849"/>
      <c r="D8849"/>
      <c r="E8849"/>
      <c r="F8849"/>
      <c r="G8849"/>
      <c r="H8849"/>
      <c r="I8849"/>
      <c r="J8849" s="184"/>
      <c r="K8849"/>
      <c r="L8849" s="184"/>
      <c r="M8849" s="184"/>
      <c r="N8849" s="183"/>
    </row>
    <row r="8850" spans="1:14" x14ac:dyDescent="0.25">
      <c r="A8850"/>
      <c r="B8850"/>
      <c r="C8850"/>
      <c r="D8850"/>
      <c r="E8850"/>
      <c r="F8850"/>
      <c r="G8850"/>
      <c r="H8850"/>
      <c r="I8850"/>
      <c r="J8850" s="184"/>
      <c r="K8850"/>
      <c r="L8850" s="184"/>
      <c r="M8850" s="184"/>
      <c r="N8850" s="183"/>
    </row>
    <row r="8851" spans="1:14" x14ac:dyDescent="0.25">
      <c r="A8851"/>
      <c r="B8851"/>
      <c r="C8851"/>
      <c r="D8851"/>
      <c r="E8851"/>
      <c r="F8851"/>
      <c r="G8851"/>
      <c r="H8851"/>
      <c r="I8851"/>
      <c r="J8851" s="184"/>
      <c r="K8851"/>
      <c r="L8851" s="184"/>
      <c r="M8851" s="184"/>
      <c r="N8851" s="183"/>
    </row>
    <row r="8852" spans="1:14" x14ac:dyDescent="0.25">
      <c r="A8852"/>
      <c r="B8852"/>
      <c r="C8852"/>
      <c r="D8852"/>
      <c r="E8852"/>
      <c r="F8852"/>
      <c r="G8852"/>
      <c r="H8852"/>
      <c r="I8852"/>
      <c r="J8852" s="184"/>
      <c r="K8852"/>
      <c r="L8852" s="184"/>
      <c r="M8852" s="184"/>
      <c r="N8852" s="183"/>
    </row>
    <row r="8853" spans="1:14" x14ac:dyDescent="0.25">
      <c r="A8853"/>
      <c r="B8853"/>
      <c r="C8853"/>
      <c r="D8853"/>
      <c r="E8853"/>
      <c r="F8853"/>
      <c r="G8853"/>
      <c r="H8853"/>
      <c r="I8853"/>
      <c r="J8853" s="184"/>
      <c r="K8853"/>
      <c r="L8853" s="184"/>
      <c r="M8853" s="184"/>
      <c r="N8853" s="183"/>
    </row>
    <row r="8854" spans="1:14" x14ac:dyDescent="0.25">
      <c r="A8854"/>
      <c r="B8854"/>
      <c r="C8854"/>
      <c r="D8854"/>
      <c r="E8854"/>
      <c r="F8854"/>
      <c r="G8854"/>
      <c r="H8854"/>
      <c r="I8854"/>
      <c r="K8854"/>
      <c r="N8854" s="183"/>
    </row>
    <row r="8855" spans="1:14" x14ac:dyDescent="0.25">
      <c r="A8855"/>
      <c r="B8855"/>
      <c r="C8855"/>
      <c r="D8855"/>
      <c r="E8855"/>
      <c r="F8855"/>
      <c r="G8855"/>
      <c r="H8855"/>
      <c r="I8855"/>
      <c r="K8855"/>
      <c r="N8855" s="183"/>
    </row>
    <row r="8856" spans="1:14" x14ac:dyDescent="0.25">
      <c r="A8856"/>
      <c r="B8856"/>
      <c r="C8856"/>
      <c r="D8856"/>
      <c r="E8856"/>
      <c r="F8856"/>
      <c r="G8856"/>
      <c r="H8856"/>
      <c r="I8856"/>
      <c r="K8856"/>
      <c r="N8856" s="183"/>
    </row>
    <row r="8857" spans="1:14" x14ac:dyDescent="0.25">
      <c r="A8857"/>
      <c r="B8857"/>
      <c r="C8857"/>
      <c r="D8857"/>
      <c r="E8857"/>
      <c r="F8857"/>
      <c r="G8857"/>
      <c r="H8857"/>
      <c r="I8857"/>
      <c r="K8857"/>
      <c r="N8857" s="183"/>
    </row>
    <row r="8858" spans="1:14" x14ac:dyDescent="0.25">
      <c r="A8858"/>
      <c r="B8858"/>
      <c r="C8858"/>
      <c r="D8858"/>
      <c r="E8858"/>
      <c r="F8858"/>
      <c r="G8858"/>
      <c r="H8858"/>
      <c r="I8858"/>
      <c r="K8858"/>
      <c r="N8858" s="183"/>
    </row>
    <row r="8859" spans="1:14" x14ac:dyDescent="0.25">
      <c r="A8859"/>
      <c r="B8859"/>
      <c r="C8859"/>
      <c r="D8859"/>
      <c r="E8859"/>
      <c r="F8859"/>
      <c r="G8859"/>
      <c r="H8859"/>
      <c r="I8859"/>
      <c r="K8859"/>
      <c r="N8859" s="183"/>
    </row>
    <row r="8860" spans="1:14" x14ac:dyDescent="0.25">
      <c r="A8860"/>
      <c r="B8860"/>
      <c r="C8860"/>
      <c r="D8860"/>
      <c r="E8860"/>
      <c r="F8860"/>
      <c r="G8860"/>
      <c r="H8860"/>
      <c r="I8860"/>
      <c r="K8860"/>
      <c r="N8860" s="183"/>
    </row>
    <row r="8861" spans="1:14" x14ac:dyDescent="0.25">
      <c r="A8861"/>
      <c r="B8861"/>
      <c r="C8861"/>
      <c r="D8861"/>
      <c r="E8861"/>
      <c r="F8861"/>
      <c r="G8861"/>
      <c r="H8861"/>
      <c r="I8861"/>
      <c r="K8861"/>
      <c r="N8861" s="183"/>
    </row>
    <row r="8862" spans="1:14" x14ac:dyDescent="0.25">
      <c r="A8862"/>
      <c r="B8862"/>
      <c r="C8862"/>
      <c r="D8862"/>
      <c r="E8862"/>
      <c r="F8862"/>
      <c r="G8862"/>
      <c r="H8862"/>
      <c r="I8862"/>
      <c r="K8862"/>
      <c r="N8862" s="183"/>
    </row>
    <row r="8863" spans="1:14" x14ac:dyDescent="0.25">
      <c r="A8863"/>
      <c r="B8863"/>
      <c r="C8863"/>
      <c r="D8863"/>
      <c r="E8863"/>
      <c r="F8863"/>
      <c r="G8863"/>
      <c r="H8863"/>
      <c r="I8863"/>
      <c r="K8863"/>
      <c r="N8863" s="183"/>
    </row>
    <row r="8864" spans="1:14" x14ac:dyDescent="0.25">
      <c r="A8864"/>
      <c r="B8864"/>
      <c r="C8864"/>
      <c r="D8864"/>
      <c r="E8864"/>
      <c r="F8864"/>
      <c r="G8864"/>
      <c r="H8864"/>
      <c r="I8864"/>
      <c r="K8864"/>
      <c r="N8864" s="183"/>
    </row>
    <row r="8865" spans="1:14" x14ac:dyDescent="0.25">
      <c r="A8865"/>
      <c r="B8865"/>
      <c r="C8865"/>
      <c r="D8865"/>
      <c r="E8865"/>
      <c r="F8865"/>
      <c r="G8865"/>
      <c r="H8865"/>
      <c r="I8865"/>
      <c r="K8865"/>
      <c r="N8865" s="183"/>
    </row>
    <row r="8866" spans="1:14" x14ac:dyDescent="0.25">
      <c r="A8866"/>
      <c r="B8866"/>
      <c r="C8866"/>
      <c r="D8866"/>
      <c r="E8866"/>
      <c r="F8866"/>
      <c r="G8866"/>
      <c r="H8866"/>
      <c r="I8866"/>
      <c r="K8866"/>
      <c r="N8866" s="183"/>
    </row>
    <row r="8867" spans="1:14" x14ac:dyDescent="0.25">
      <c r="A8867"/>
      <c r="B8867"/>
      <c r="C8867"/>
      <c r="D8867"/>
      <c r="E8867"/>
      <c r="F8867"/>
      <c r="G8867"/>
      <c r="H8867"/>
      <c r="I8867"/>
      <c r="K8867"/>
      <c r="N8867" s="183"/>
    </row>
    <row r="8868" spans="1:14" x14ac:dyDescent="0.25">
      <c r="A8868"/>
      <c r="B8868"/>
      <c r="C8868"/>
      <c r="D8868"/>
      <c r="E8868"/>
      <c r="F8868"/>
      <c r="G8868"/>
      <c r="H8868"/>
      <c r="I8868"/>
      <c r="K8868"/>
      <c r="N8868" s="183"/>
    </row>
    <row r="8869" spans="1:14" x14ac:dyDescent="0.25">
      <c r="A8869"/>
      <c r="B8869"/>
      <c r="C8869"/>
      <c r="D8869"/>
      <c r="E8869"/>
      <c r="F8869"/>
      <c r="G8869"/>
      <c r="H8869"/>
      <c r="I8869"/>
      <c r="K8869"/>
      <c r="N8869" s="183"/>
    </row>
    <row r="8870" spans="1:14" x14ac:dyDescent="0.25">
      <c r="A8870"/>
      <c r="B8870"/>
      <c r="C8870"/>
      <c r="D8870"/>
      <c r="E8870"/>
      <c r="F8870"/>
      <c r="G8870"/>
      <c r="H8870"/>
      <c r="I8870"/>
      <c r="K8870"/>
      <c r="N8870" s="183"/>
    </row>
    <row r="8871" spans="1:14" x14ac:dyDescent="0.25">
      <c r="A8871"/>
      <c r="B8871"/>
      <c r="C8871"/>
      <c r="D8871"/>
      <c r="E8871"/>
      <c r="F8871"/>
      <c r="G8871"/>
      <c r="H8871"/>
      <c r="I8871"/>
      <c r="K8871"/>
      <c r="N8871" s="183"/>
    </row>
    <row r="8872" spans="1:14" x14ac:dyDescent="0.25">
      <c r="A8872"/>
      <c r="B8872"/>
      <c r="C8872"/>
      <c r="D8872"/>
      <c r="E8872"/>
      <c r="F8872"/>
      <c r="G8872"/>
      <c r="H8872"/>
      <c r="I8872"/>
      <c r="K8872"/>
      <c r="N8872" s="183"/>
    </row>
    <row r="8873" spans="1:14" x14ac:dyDescent="0.25">
      <c r="A8873"/>
      <c r="B8873"/>
      <c r="C8873"/>
      <c r="D8873"/>
      <c r="E8873"/>
      <c r="F8873"/>
      <c r="G8873"/>
      <c r="H8873"/>
      <c r="I8873"/>
      <c r="K8873"/>
      <c r="N8873" s="183"/>
    </row>
    <row r="8874" spans="1:14" x14ac:dyDescent="0.25">
      <c r="A8874"/>
      <c r="B8874"/>
      <c r="C8874"/>
      <c r="D8874"/>
      <c r="E8874"/>
      <c r="F8874"/>
      <c r="G8874"/>
      <c r="H8874"/>
      <c r="I8874"/>
      <c r="K8874"/>
      <c r="N8874" s="183"/>
    </row>
    <row r="8875" spans="1:14" x14ac:dyDescent="0.25">
      <c r="A8875"/>
      <c r="B8875"/>
      <c r="C8875"/>
      <c r="D8875"/>
      <c r="E8875"/>
      <c r="F8875"/>
      <c r="G8875"/>
      <c r="H8875"/>
      <c r="I8875"/>
      <c r="K8875"/>
      <c r="N8875" s="183"/>
    </row>
    <row r="8876" spans="1:14" x14ac:dyDescent="0.25">
      <c r="A8876"/>
      <c r="B8876"/>
      <c r="C8876"/>
      <c r="D8876"/>
      <c r="E8876"/>
      <c r="F8876"/>
      <c r="G8876"/>
      <c r="H8876"/>
      <c r="I8876"/>
      <c r="K8876"/>
      <c r="N8876" s="183"/>
    </row>
    <row r="8877" spans="1:14" x14ac:dyDescent="0.25">
      <c r="A8877"/>
      <c r="B8877"/>
      <c r="C8877"/>
      <c r="D8877"/>
      <c r="E8877"/>
      <c r="F8877"/>
      <c r="G8877"/>
      <c r="H8877"/>
      <c r="I8877"/>
      <c r="K8877"/>
      <c r="N8877" s="183"/>
    </row>
    <row r="8878" spans="1:14" x14ac:dyDescent="0.25">
      <c r="A8878"/>
      <c r="B8878"/>
      <c r="C8878"/>
      <c r="D8878"/>
      <c r="E8878"/>
      <c r="F8878"/>
      <c r="G8878"/>
      <c r="H8878"/>
      <c r="I8878"/>
      <c r="K8878"/>
      <c r="N8878" s="183"/>
    </row>
    <row r="8879" spans="1:14" x14ac:dyDescent="0.25">
      <c r="A8879"/>
      <c r="B8879"/>
      <c r="C8879"/>
      <c r="D8879"/>
      <c r="E8879"/>
      <c r="F8879"/>
      <c r="G8879"/>
      <c r="H8879"/>
      <c r="I8879"/>
      <c r="K8879"/>
      <c r="N8879" s="183"/>
    </row>
    <row r="8880" spans="1:14" x14ac:dyDescent="0.25">
      <c r="A8880"/>
      <c r="B8880"/>
      <c r="C8880"/>
      <c r="D8880"/>
      <c r="E8880"/>
      <c r="F8880"/>
      <c r="G8880"/>
      <c r="H8880"/>
      <c r="I8880"/>
      <c r="K8880"/>
      <c r="N8880" s="183"/>
    </row>
    <row r="8881" spans="1:14" x14ac:dyDescent="0.25">
      <c r="A8881"/>
      <c r="B8881"/>
      <c r="C8881"/>
      <c r="D8881"/>
      <c r="E8881"/>
      <c r="F8881"/>
      <c r="G8881"/>
      <c r="H8881"/>
      <c r="I8881"/>
      <c r="K8881"/>
      <c r="N8881" s="183"/>
    </row>
    <row r="8882" spans="1:14" x14ac:dyDescent="0.25">
      <c r="A8882"/>
      <c r="B8882"/>
      <c r="C8882"/>
      <c r="D8882"/>
      <c r="E8882"/>
      <c r="F8882"/>
      <c r="G8882"/>
      <c r="H8882"/>
      <c r="I8882"/>
      <c r="K8882"/>
      <c r="N8882" s="183"/>
    </row>
    <row r="8883" spans="1:14" x14ac:dyDescent="0.25">
      <c r="A8883"/>
      <c r="B8883"/>
      <c r="C8883"/>
      <c r="D8883"/>
      <c r="E8883"/>
      <c r="F8883"/>
      <c r="G8883"/>
      <c r="H8883"/>
      <c r="I8883"/>
      <c r="K8883"/>
      <c r="N8883" s="183"/>
    </row>
    <row r="8884" spans="1:14" x14ac:dyDescent="0.25">
      <c r="A8884"/>
      <c r="B8884"/>
      <c r="C8884"/>
      <c r="D8884"/>
      <c r="E8884"/>
      <c r="F8884"/>
      <c r="G8884"/>
      <c r="H8884"/>
      <c r="I8884"/>
      <c r="K8884"/>
      <c r="N8884" s="183"/>
    </row>
    <row r="8885" spans="1:14" x14ac:dyDescent="0.25">
      <c r="A8885"/>
      <c r="B8885"/>
      <c r="C8885"/>
      <c r="D8885"/>
      <c r="E8885"/>
      <c r="F8885"/>
      <c r="G8885"/>
      <c r="H8885"/>
      <c r="I8885"/>
      <c r="K8885"/>
      <c r="N8885" s="183"/>
    </row>
    <row r="8886" spans="1:14" x14ac:dyDescent="0.25">
      <c r="A8886"/>
      <c r="B8886"/>
      <c r="C8886"/>
      <c r="D8886"/>
      <c r="E8886"/>
      <c r="F8886"/>
      <c r="G8886"/>
      <c r="H8886"/>
      <c r="I8886"/>
      <c r="K8886"/>
      <c r="N8886" s="183"/>
    </row>
    <row r="8887" spans="1:14" x14ac:dyDescent="0.25">
      <c r="A8887"/>
      <c r="B8887"/>
      <c r="C8887"/>
      <c r="D8887"/>
      <c r="E8887"/>
      <c r="F8887"/>
      <c r="G8887"/>
      <c r="H8887"/>
      <c r="I8887"/>
      <c r="K8887"/>
      <c r="N8887" s="183"/>
    </row>
    <row r="8888" spans="1:14" x14ac:dyDescent="0.25">
      <c r="A8888"/>
      <c r="B8888"/>
      <c r="C8888"/>
      <c r="D8888"/>
      <c r="E8888"/>
      <c r="F8888"/>
      <c r="G8888"/>
      <c r="H8888"/>
      <c r="I8888"/>
      <c r="K8888"/>
      <c r="N8888" s="183"/>
    </row>
    <row r="8889" spans="1:14" x14ac:dyDescent="0.25">
      <c r="A8889"/>
      <c r="B8889"/>
      <c r="C8889"/>
      <c r="D8889"/>
      <c r="E8889"/>
      <c r="F8889"/>
      <c r="G8889"/>
      <c r="H8889"/>
      <c r="I8889"/>
      <c r="K8889"/>
      <c r="N8889" s="183"/>
    </row>
    <row r="8890" spans="1:14" x14ac:dyDescent="0.25">
      <c r="A8890"/>
      <c r="B8890"/>
      <c r="C8890"/>
      <c r="D8890"/>
      <c r="E8890"/>
      <c r="F8890"/>
      <c r="G8890"/>
      <c r="H8890"/>
      <c r="I8890"/>
      <c r="K8890"/>
      <c r="N8890" s="183"/>
    </row>
    <row r="8891" spans="1:14" x14ac:dyDescent="0.25">
      <c r="A8891"/>
      <c r="B8891"/>
      <c r="C8891"/>
      <c r="D8891"/>
      <c r="E8891"/>
      <c r="F8891"/>
      <c r="G8891"/>
      <c r="H8891"/>
      <c r="I8891"/>
      <c r="K8891"/>
      <c r="N8891" s="183"/>
    </row>
    <row r="8892" spans="1:14" x14ac:dyDescent="0.25">
      <c r="A8892"/>
      <c r="B8892"/>
      <c r="C8892"/>
      <c r="D8892"/>
      <c r="E8892"/>
      <c r="F8892"/>
      <c r="G8892"/>
      <c r="H8892"/>
      <c r="I8892"/>
      <c r="K8892"/>
      <c r="N8892" s="183"/>
    </row>
    <row r="8893" spans="1:14" x14ac:dyDescent="0.25">
      <c r="A8893"/>
      <c r="B8893"/>
      <c r="C8893"/>
      <c r="D8893"/>
      <c r="E8893"/>
      <c r="F8893"/>
      <c r="G8893"/>
      <c r="H8893"/>
      <c r="I8893"/>
      <c r="K8893"/>
      <c r="N8893" s="183"/>
    </row>
    <row r="8894" spans="1:14" x14ac:dyDescent="0.25">
      <c r="A8894"/>
      <c r="B8894"/>
      <c r="C8894"/>
      <c r="D8894"/>
      <c r="E8894"/>
      <c r="F8894"/>
      <c r="G8894"/>
      <c r="H8894"/>
      <c r="I8894"/>
      <c r="K8894"/>
      <c r="N8894" s="183"/>
    </row>
    <row r="8895" spans="1:14" x14ac:dyDescent="0.25">
      <c r="A8895"/>
      <c r="B8895"/>
      <c r="C8895"/>
      <c r="D8895"/>
      <c r="E8895"/>
      <c r="F8895"/>
      <c r="G8895"/>
      <c r="H8895"/>
      <c r="I8895"/>
      <c r="K8895"/>
      <c r="N8895" s="183"/>
    </row>
    <row r="8896" spans="1:14" x14ac:dyDescent="0.25">
      <c r="A8896"/>
      <c r="B8896"/>
      <c r="C8896"/>
      <c r="D8896"/>
      <c r="E8896"/>
      <c r="F8896"/>
      <c r="G8896"/>
      <c r="H8896"/>
      <c r="I8896"/>
      <c r="K8896"/>
      <c r="N8896" s="183"/>
    </row>
    <row r="8897" spans="1:14" x14ac:dyDescent="0.25">
      <c r="A8897"/>
      <c r="B8897"/>
      <c r="C8897"/>
      <c r="D8897"/>
      <c r="E8897"/>
      <c r="F8897"/>
      <c r="G8897"/>
      <c r="H8897"/>
      <c r="I8897"/>
      <c r="K8897"/>
      <c r="N8897" s="183"/>
    </row>
    <row r="8898" spans="1:14" x14ac:dyDescent="0.25">
      <c r="A8898"/>
      <c r="B8898"/>
      <c r="C8898"/>
      <c r="D8898"/>
      <c r="E8898"/>
      <c r="F8898"/>
      <c r="G8898"/>
      <c r="H8898"/>
      <c r="I8898"/>
      <c r="K8898"/>
      <c r="N8898" s="183"/>
    </row>
    <row r="8899" spans="1:14" x14ac:dyDescent="0.25">
      <c r="A8899"/>
      <c r="B8899"/>
      <c r="C8899"/>
      <c r="D8899"/>
      <c r="E8899"/>
      <c r="F8899"/>
      <c r="G8899"/>
      <c r="H8899"/>
      <c r="I8899"/>
      <c r="K8899"/>
      <c r="N8899" s="183"/>
    </row>
    <row r="8900" spans="1:14" x14ac:dyDescent="0.25">
      <c r="A8900"/>
      <c r="B8900"/>
      <c r="C8900"/>
      <c r="D8900"/>
      <c r="E8900"/>
      <c r="F8900"/>
      <c r="G8900"/>
      <c r="H8900"/>
      <c r="I8900"/>
      <c r="K8900"/>
      <c r="N8900" s="183"/>
    </row>
    <row r="8901" spans="1:14" x14ac:dyDescent="0.25">
      <c r="A8901"/>
      <c r="B8901"/>
      <c r="C8901"/>
      <c r="D8901"/>
      <c r="E8901"/>
      <c r="F8901"/>
      <c r="G8901"/>
      <c r="H8901"/>
      <c r="I8901"/>
      <c r="K8901"/>
      <c r="N8901" s="183"/>
    </row>
    <row r="8902" spans="1:14" x14ac:dyDescent="0.25">
      <c r="A8902"/>
      <c r="B8902"/>
      <c r="C8902"/>
      <c r="D8902"/>
      <c r="E8902"/>
      <c r="F8902"/>
      <c r="G8902"/>
      <c r="H8902"/>
      <c r="I8902"/>
      <c r="K8902"/>
      <c r="N8902" s="183"/>
    </row>
    <row r="8903" spans="1:14" x14ac:dyDescent="0.25">
      <c r="A8903"/>
      <c r="B8903"/>
      <c r="C8903"/>
      <c r="D8903"/>
      <c r="E8903"/>
      <c r="F8903"/>
      <c r="G8903"/>
      <c r="H8903"/>
      <c r="I8903"/>
      <c r="K8903"/>
      <c r="N8903" s="183"/>
    </row>
    <row r="8904" spans="1:14" x14ac:dyDescent="0.25">
      <c r="A8904"/>
      <c r="B8904"/>
      <c r="C8904"/>
      <c r="D8904"/>
      <c r="E8904"/>
      <c r="F8904"/>
      <c r="G8904"/>
      <c r="H8904"/>
      <c r="I8904"/>
      <c r="K8904"/>
      <c r="N8904" s="183"/>
    </row>
    <row r="8905" spans="1:14" x14ac:dyDescent="0.25">
      <c r="A8905"/>
      <c r="B8905"/>
      <c r="C8905"/>
      <c r="D8905"/>
      <c r="E8905"/>
      <c r="F8905"/>
      <c r="G8905"/>
      <c r="H8905"/>
      <c r="I8905"/>
      <c r="K8905"/>
      <c r="N8905" s="183"/>
    </row>
    <row r="8906" spans="1:14" x14ac:dyDescent="0.25">
      <c r="A8906"/>
      <c r="B8906"/>
      <c r="C8906"/>
      <c r="D8906"/>
      <c r="E8906"/>
      <c r="F8906"/>
      <c r="G8906"/>
      <c r="H8906"/>
      <c r="I8906"/>
      <c r="K8906"/>
      <c r="N8906" s="183"/>
    </row>
    <row r="8907" spans="1:14" x14ac:dyDescent="0.25">
      <c r="A8907"/>
      <c r="B8907"/>
      <c r="C8907"/>
      <c r="D8907"/>
      <c r="E8907"/>
      <c r="F8907"/>
      <c r="G8907"/>
      <c r="H8907"/>
      <c r="I8907"/>
      <c r="K8907"/>
      <c r="N8907" s="183"/>
    </row>
    <row r="8908" spans="1:14" x14ac:dyDescent="0.25">
      <c r="A8908"/>
      <c r="B8908"/>
      <c r="C8908"/>
      <c r="D8908"/>
      <c r="E8908"/>
      <c r="F8908"/>
      <c r="G8908"/>
      <c r="H8908"/>
      <c r="I8908"/>
      <c r="K8908"/>
      <c r="N8908" s="183"/>
    </row>
    <row r="8909" spans="1:14" x14ac:dyDescent="0.25">
      <c r="A8909"/>
      <c r="B8909"/>
      <c r="C8909"/>
      <c r="D8909"/>
      <c r="E8909"/>
      <c r="F8909"/>
      <c r="G8909"/>
      <c r="H8909"/>
      <c r="I8909"/>
      <c r="K8909"/>
      <c r="N8909" s="183"/>
    </row>
    <row r="8910" spans="1:14" x14ac:dyDescent="0.25">
      <c r="A8910"/>
      <c r="B8910"/>
      <c r="C8910"/>
      <c r="D8910"/>
      <c r="E8910"/>
      <c r="F8910"/>
      <c r="G8910"/>
      <c r="H8910"/>
      <c r="I8910"/>
      <c r="K8910"/>
      <c r="N8910" s="183"/>
    </row>
    <row r="8911" spans="1:14" x14ac:dyDescent="0.25">
      <c r="A8911"/>
      <c r="B8911"/>
      <c r="C8911"/>
      <c r="D8911"/>
      <c r="E8911"/>
      <c r="F8911"/>
      <c r="G8911"/>
      <c r="H8911"/>
      <c r="I8911"/>
      <c r="K8911"/>
      <c r="N8911" s="183"/>
    </row>
    <row r="8912" spans="1:14" x14ac:dyDescent="0.25">
      <c r="A8912"/>
      <c r="B8912"/>
      <c r="C8912"/>
      <c r="D8912"/>
      <c r="E8912"/>
      <c r="F8912"/>
      <c r="G8912"/>
      <c r="H8912"/>
      <c r="I8912"/>
      <c r="K8912"/>
      <c r="N8912" s="183"/>
    </row>
    <row r="8913" spans="1:14" x14ac:dyDescent="0.25">
      <c r="A8913"/>
      <c r="B8913"/>
      <c r="C8913"/>
      <c r="D8913"/>
      <c r="E8913"/>
      <c r="F8913"/>
      <c r="G8913"/>
      <c r="H8913"/>
      <c r="I8913"/>
      <c r="K8913"/>
      <c r="N8913" s="183"/>
    </row>
    <row r="8914" spans="1:14" x14ac:dyDescent="0.25">
      <c r="A8914"/>
      <c r="B8914"/>
      <c r="C8914"/>
      <c r="D8914"/>
      <c r="E8914"/>
      <c r="F8914"/>
      <c r="G8914"/>
      <c r="H8914"/>
      <c r="I8914"/>
      <c r="K8914"/>
      <c r="N8914" s="183"/>
    </row>
    <row r="8915" spans="1:14" x14ac:dyDescent="0.25">
      <c r="A8915"/>
      <c r="B8915"/>
      <c r="C8915"/>
      <c r="D8915"/>
      <c r="E8915"/>
      <c r="F8915"/>
      <c r="G8915"/>
      <c r="H8915"/>
      <c r="I8915"/>
      <c r="K8915"/>
      <c r="N8915" s="183"/>
    </row>
    <row r="8916" spans="1:14" x14ac:dyDescent="0.25">
      <c r="A8916"/>
      <c r="B8916"/>
      <c r="C8916"/>
      <c r="D8916"/>
      <c r="E8916"/>
      <c r="F8916"/>
      <c r="G8916"/>
      <c r="H8916"/>
      <c r="I8916"/>
      <c r="K8916"/>
      <c r="N8916" s="183"/>
    </row>
    <row r="8917" spans="1:14" x14ac:dyDescent="0.25">
      <c r="A8917"/>
      <c r="B8917"/>
      <c r="C8917"/>
      <c r="D8917"/>
      <c r="E8917"/>
      <c r="F8917"/>
      <c r="G8917"/>
      <c r="H8917"/>
      <c r="I8917"/>
      <c r="K8917"/>
      <c r="N8917" s="183"/>
    </row>
    <row r="8918" spans="1:14" x14ac:dyDescent="0.25">
      <c r="A8918"/>
      <c r="B8918"/>
      <c r="C8918"/>
      <c r="D8918"/>
      <c r="E8918"/>
      <c r="F8918"/>
      <c r="G8918"/>
      <c r="H8918"/>
      <c r="I8918"/>
      <c r="K8918"/>
      <c r="N8918" s="183"/>
    </row>
    <row r="8919" spans="1:14" x14ac:dyDescent="0.25">
      <c r="A8919"/>
      <c r="B8919"/>
      <c r="C8919"/>
      <c r="D8919"/>
      <c r="E8919"/>
      <c r="F8919"/>
      <c r="G8919"/>
      <c r="H8919"/>
      <c r="I8919"/>
      <c r="K8919"/>
      <c r="N8919" s="183"/>
    </row>
    <row r="8920" spans="1:14" x14ac:dyDescent="0.25">
      <c r="A8920"/>
      <c r="B8920"/>
      <c r="C8920"/>
      <c r="D8920"/>
      <c r="E8920"/>
      <c r="F8920"/>
      <c r="G8920"/>
      <c r="H8920"/>
      <c r="I8920"/>
      <c r="K8920"/>
      <c r="N8920" s="183"/>
    </row>
    <row r="8921" spans="1:14" x14ac:dyDescent="0.25">
      <c r="A8921"/>
      <c r="B8921"/>
      <c r="C8921"/>
      <c r="D8921"/>
      <c r="E8921"/>
      <c r="F8921"/>
      <c r="G8921"/>
      <c r="H8921"/>
      <c r="I8921"/>
      <c r="K8921"/>
      <c r="N8921" s="183"/>
    </row>
    <row r="8922" spans="1:14" x14ac:dyDescent="0.25">
      <c r="A8922"/>
      <c r="B8922"/>
      <c r="C8922"/>
      <c r="D8922"/>
      <c r="E8922"/>
      <c r="F8922"/>
      <c r="G8922"/>
      <c r="H8922"/>
      <c r="I8922"/>
      <c r="K8922"/>
      <c r="N8922" s="183"/>
    </row>
    <row r="8923" spans="1:14" x14ac:dyDescent="0.25">
      <c r="A8923"/>
      <c r="B8923"/>
      <c r="C8923"/>
      <c r="D8923"/>
      <c r="E8923"/>
      <c r="F8923"/>
      <c r="G8923"/>
      <c r="H8923"/>
      <c r="I8923"/>
      <c r="K8923"/>
      <c r="N8923" s="183"/>
    </row>
    <row r="8924" spans="1:14" x14ac:dyDescent="0.25">
      <c r="A8924"/>
      <c r="B8924"/>
      <c r="C8924"/>
      <c r="D8924"/>
      <c r="E8924"/>
      <c r="F8924"/>
      <c r="G8924"/>
      <c r="H8924"/>
      <c r="I8924"/>
      <c r="K8924"/>
      <c r="N8924" s="183"/>
    </row>
    <row r="8925" spans="1:14" x14ac:dyDescent="0.25">
      <c r="A8925"/>
      <c r="B8925"/>
      <c r="C8925"/>
      <c r="D8925"/>
      <c r="E8925"/>
      <c r="F8925"/>
      <c r="G8925"/>
      <c r="H8925"/>
      <c r="I8925"/>
      <c r="K8925"/>
      <c r="N8925" s="183"/>
    </row>
    <row r="8926" spans="1:14" x14ac:dyDescent="0.25">
      <c r="A8926"/>
      <c r="B8926"/>
      <c r="C8926"/>
      <c r="D8926"/>
      <c r="E8926"/>
      <c r="F8926"/>
      <c r="G8926"/>
      <c r="H8926"/>
      <c r="I8926"/>
      <c r="K8926"/>
      <c r="N8926" s="183"/>
    </row>
    <row r="8927" spans="1:14" x14ac:dyDescent="0.25">
      <c r="A8927"/>
      <c r="B8927"/>
      <c r="C8927"/>
      <c r="D8927"/>
      <c r="E8927"/>
      <c r="F8927"/>
      <c r="G8927"/>
      <c r="H8927"/>
      <c r="I8927"/>
      <c r="K8927"/>
      <c r="N8927" s="183"/>
    </row>
    <row r="8928" spans="1:14" x14ac:dyDescent="0.25">
      <c r="A8928"/>
      <c r="B8928"/>
      <c r="C8928"/>
      <c r="D8928"/>
      <c r="E8928"/>
      <c r="F8928"/>
      <c r="G8928"/>
      <c r="H8928"/>
      <c r="I8928"/>
      <c r="K8928"/>
      <c r="N8928" s="183"/>
    </row>
    <row r="8929" spans="1:14" x14ac:dyDescent="0.25">
      <c r="A8929"/>
      <c r="B8929"/>
      <c r="C8929"/>
      <c r="D8929"/>
      <c r="E8929"/>
      <c r="F8929"/>
      <c r="G8929"/>
      <c r="H8929"/>
      <c r="I8929"/>
      <c r="K8929"/>
      <c r="N8929" s="183"/>
    </row>
    <row r="8930" spans="1:14" x14ac:dyDescent="0.25">
      <c r="A8930"/>
      <c r="B8930"/>
      <c r="C8930"/>
      <c r="D8930"/>
      <c r="E8930"/>
      <c r="F8930"/>
      <c r="G8930"/>
      <c r="H8930"/>
      <c r="I8930"/>
      <c r="K8930"/>
      <c r="N8930" s="183"/>
    </row>
    <row r="8931" spans="1:14" x14ac:dyDescent="0.25">
      <c r="A8931"/>
      <c r="B8931"/>
      <c r="C8931"/>
      <c r="D8931"/>
      <c r="E8931"/>
      <c r="F8931"/>
      <c r="G8931"/>
      <c r="H8931"/>
      <c r="I8931"/>
      <c r="K8931"/>
      <c r="N8931" s="183"/>
    </row>
    <row r="8932" spans="1:14" x14ac:dyDescent="0.25">
      <c r="A8932"/>
      <c r="B8932"/>
      <c r="C8932"/>
      <c r="D8932"/>
      <c r="E8932"/>
      <c r="F8932"/>
      <c r="G8932"/>
      <c r="H8932"/>
      <c r="I8932"/>
      <c r="K8932"/>
      <c r="N8932" s="183"/>
    </row>
    <row r="8933" spans="1:14" x14ac:dyDescent="0.25">
      <c r="A8933"/>
      <c r="B8933"/>
      <c r="C8933"/>
      <c r="D8933"/>
      <c r="E8933"/>
      <c r="F8933"/>
      <c r="G8933"/>
      <c r="H8933"/>
      <c r="I8933"/>
      <c r="K8933"/>
      <c r="N8933" s="183"/>
    </row>
    <row r="8934" spans="1:14" x14ac:dyDescent="0.25">
      <c r="A8934"/>
      <c r="B8934"/>
      <c r="C8934"/>
      <c r="D8934"/>
      <c r="E8934"/>
      <c r="F8934"/>
      <c r="G8934"/>
      <c r="H8934"/>
      <c r="I8934"/>
      <c r="K8934"/>
      <c r="N8934" s="183"/>
    </row>
    <row r="8935" spans="1:14" x14ac:dyDescent="0.25">
      <c r="A8935"/>
      <c r="B8935"/>
      <c r="C8935"/>
      <c r="D8935"/>
      <c r="E8935"/>
      <c r="F8935"/>
      <c r="G8935"/>
      <c r="H8935"/>
      <c r="I8935"/>
      <c r="K8935"/>
      <c r="N8935" s="183"/>
    </row>
    <row r="8936" spans="1:14" x14ac:dyDescent="0.25">
      <c r="A8936"/>
      <c r="B8936"/>
      <c r="C8936"/>
      <c r="D8936"/>
      <c r="E8936"/>
      <c r="F8936"/>
      <c r="G8936"/>
      <c r="H8936"/>
      <c r="I8936"/>
      <c r="K8936"/>
      <c r="N8936" s="183"/>
    </row>
    <row r="8937" spans="1:14" x14ac:dyDescent="0.25">
      <c r="A8937"/>
      <c r="B8937"/>
      <c r="C8937"/>
      <c r="D8937"/>
      <c r="E8937"/>
      <c r="F8937"/>
      <c r="G8937"/>
      <c r="H8937"/>
      <c r="I8937"/>
      <c r="K8937"/>
      <c r="N8937" s="183"/>
    </row>
    <row r="8938" spans="1:14" x14ac:dyDescent="0.25">
      <c r="A8938"/>
      <c r="B8938"/>
      <c r="C8938"/>
      <c r="D8938"/>
      <c r="E8938"/>
      <c r="F8938"/>
      <c r="G8938"/>
      <c r="H8938"/>
      <c r="I8938"/>
      <c r="K8938"/>
      <c r="N8938" s="183"/>
    </row>
    <row r="8939" spans="1:14" x14ac:dyDescent="0.25">
      <c r="A8939"/>
      <c r="B8939"/>
      <c r="C8939"/>
      <c r="D8939"/>
      <c r="E8939"/>
      <c r="F8939"/>
      <c r="G8939"/>
      <c r="H8939"/>
      <c r="I8939"/>
      <c r="K8939"/>
      <c r="N8939" s="183"/>
    </row>
    <row r="8940" spans="1:14" x14ac:dyDescent="0.25">
      <c r="A8940"/>
      <c r="B8940"/>
      <c r="C8940"/>
      <c r="D8940"/>
      <c r="E8940"/>
      <c r="F8940"/>
      <c r="G8940"/>
      <c r="H8940"/>
      <c r="I8940"/>
      <c r="K8940"/>
      <c r="N8940" s="183"/>
    </row>
    <row r="8941" spans="1:14" x14ac:dyDescent="0.25">
      <c r="A8941"/>
      <c r="B8941"/>
      <c r="C8941"/>
      <c r="D8941"/>
      <c r="E8941"/>
      <c r="F8941"/>
      <c r="G8941"/>
      <c r="H8941"/>
      <c r="I8941"/>
      <c r="K8941"/>
      <c r="N8941" s="183"/>
    </row>
    <row r="8942" spans="1:14" x14ac:dyDescent="0.25">
      <c r="A8942"/>
      <c r="B8942"/>
      <c r="C8942"/>
      <c r="D8942"/>
      <c r="E8942"/>
      <c r="F8942"/>
      <c r="G8942"/>
      <c r="H8942"/>
      <c r="I8942"/>
      <c r="K8942"/>
      <c r="N8942" s="183"/>
    </row>
    <row r="8943" spans="1:14" x14ac:dyDescent="0.25">
      <c r="A8943"/>
      <c r="B8943"/>
      <c r="C8943"/>
      <c r="D8943"/>
      <c r="E8943"/>
      <c r="F8943"/>
      <c r="G8943"/>
      <c r="H8943"/>
      <c r="I8943"/>
      <c r="K8943"/>
      <c r="N8943" s="183"/>
    </row>
    <row r="8944" spans="1:14" x14ac:dyDescent="0.25">
      <c r="A8944"/>
      <c r="B8944"/>
      <c r="C8944"/>
      <c r="D8944"/>
      <c r="E8944"/>
      <c r="F8944"/>
      <c r="G8944"/>
      <c r="H8944"/>
      <c r="I8944"/>
      <c r="K8944"/>
      <c r="N8944" s="183"/>
    </row>
    <row r="8945" spans="1:14" x14ac:dyDescent="0.25">
      <c r="A8945"/>
      <c r="B8945"/>
      <c r="C8945"/>
      <c r="D8945"/>
      <c r="E8945"/>
      <c r="F8945"/>
      <c r="G8945"/>
      <c r="H8945"/>
      <c r="I8945"/>
      <c r="K8945"/>
      <c r="N8945" s="183"/>
    </row>
    <row r="8946" spans="1:14" x14ac:dyDescent="0.25">
      <c r="A8946"/>
      <c r="B8946"/>
      <c r="C8946"/>
      <c r="D8946"/>
      <c r="E8946"/>
      <c r="F8946"/>
      <c r="G8946"/>
      <c r="H8946"/>
      <c r="I8946"/>
      <c r="K8946"/>
      <c r="N8946" s="183"/>
    </row>
    <row r="8947" spans="1:14" x14ac:dyDescent="0.25">
      <c r="A8947"/>
      <c r="B8947"/>
      <c r="C8947"/>
      <c r="D8947"/>
      <c r="E8947"/>
      <c r="F8947"/>
      <c r="G8947"/>
      <c r="H8947"/>
      <c r="I8947"/>
      <c r="K8947"/>
      <c r="N8947" s="183"/>
    </row>
    <row r="8948" spans="1:14" x14ac:dyDescent="0.25">
      <c r="A8948"/>
      <c r="B8948"/>
      <c r="C8948"/>
      <c r="D8948"/>
      <c r="E8948"/>
      <c r="F8948"/>
      <c r="G8948"/>
      <c r="H8948"/>
      <c r="I8948"/>
      <c r="K8948"/>
      <c r="N8948" s="183"/>
    </row>
    <row r="8949" spans="1:14" x14ac:dyDescent="0.25">
      <c r="A8949"/>
      <c r="B8949"/>
      <c r="C8949"/>
      <c r="D8949"/>
      <c r="E8949"/>
      <c r="F8949"/>
      <c r="G8949"/>
      <c r="H8949"/>
      <c r="I8949"/>
      <c r="K8949"/>
      <c r="N8949" s="183"/>
    </row>
    <row r="8950" spans="1:14" x14ac:dyDescent="0.25">
      <c r="A8950"/>
      <c r="B8950"/>
      <c r="C8950"/>
      <c r="D8950"/>
      <c r="E8950"/>
      <c r="F8950"/>
      <c r="G8950"/>
      <c r="H8950"/>
      <c r="I8950"/>
      <c r="K8950"/>
      <c r="N8950" s="183"/>
    </row>
    <row r="8951" spans="1:14" x14ac:dyDescent="0.25">
      <c r="A8951"/>
      <c r="B8951"/>
      <c r="C8951"/>
      <c r="D8951"/>
      <c r="E8951"/>
      <c r="F8951"/>
      <c r="G8951"/>
      <c r="H8951"/>
      <c r="I8951"/>
      <c r="K8951"/>
      <c r="N8951" s="183"/>
    </row>
    <row r="8952" spans="1:14" x14ac:dyDescent="0.25">
      <c r="A8952"/>
      <c r="B8952"/>
      <c r="C8952"/>
      <c r="D8952"/>
      <c r="E8952"/>
      <c r="F8952"/>
      <c r="G8952"/>
      <c r="H8952"/>
      <c r="I8952"/>
      <c r="K8952"/>
      <c r="N8952" s="183"/>
    </row>
    <row r="8953" spans="1:14" x14ac:dyDescent="0.25">
      <c r="A8953"/>
      <c r="B8953"/>
      <c r="C8953"/>
      <c r="D8953"/>
      <c r="E8953"/>
      <c r="F8953"/>
      <c r="G8953"/>
      <c r="H8953"/>
      <c r="I8953"/>
      <c r="K8953"/>
      <c r="N8953" s="183"/>
    </row>
    <row r="8954" spans="1:14" x14ac:dyDescent="0.25">
      <c r="A8954"/>
      <c r="B8954"/>
      <c r="C8954"/>
      <c r="D8954"/>
      <c r="E8954"/>
      <c r="F8954"/>
      <c r="G8954"/>
      <c r="H8954"/>
      <c r="I8954"/>
      <c r="K8954"/>
      <c r="N8954" s="183"/>
    </row>
    <row r="8955" spans="1:14" x14ac:dyDescent="0.25">
      <c r="A8955"/>
      <c r="B8955"/>
      <c r="C8955"/>
      <c r="D8955"/>
      <c r="E8955"/>
      <c r="F8955"/>
      <c r="G8955"/>
      <c r="H8955"/>
      <c r="I8955"/>
      <c r="K8955"/>
      <c r="N8955" s="183"/>
    </row>
    <row r="8956" spans="1:14" x14ac:dyDescent="0.25">
      <c r="A8956"/>
      <c r="B8956"/>
      <c r="C8956"/>
      <c r="D8956"/>
      <c r="E8956"/>
      <c r="F8956"/>
      <c r="G8956"/>
      <c r="H8956"/>
      <c r="I8956"/>
      <c r="K8956"/>
      <c r="N8956" s="183"/>
    </row>
    <row r="8957" spans="1:14" x14ac:dyDescent="0.25">
      <c r="A8957"/>
      <c r="B8957"/>
      <c r="C8957"/>
      <c r="D8957"/>
      <c r="E8957"/>
      <c r="F8957"/>
      <c r="G8957"/>
      <c r="H8957"/>
      <c r="I8957"/>
      <c r="K8957"/>
      <c r="N8957" s="183"/>
    </row>
    <row r="8958" spans="1:14" x14ac:dyDescent="0.25">
      <c r="A8958"/>
      <c r="B8958"/>
      <c r="C8958"/>
      <c r="D8958"/>
      <c r="E8958"/>
      <c r="F8958"/>
      <c r="G8958"/>
      <c r="H8958"/>
      <c r="I8958"/>
      <c r="K8958"/>
      <c r="N8958" s="183"/>
    </row>
    <row r="8959" spans="1:14" x14ac:dyDescent="0.25">
      <c r="A8959"/>
      <c r="B8959"/>
      <c r="C8959"/>
      <c r="D8959"/>
      <c r="E8959"/>
      <c r="F8959"/>
      <c r="G8959"/>
      <c r="H8959"/>
      <c r="I8959"/>
      <c r="K8959"/>
      <c r="N8959" s="183"/>
    </row>
    <row r="8960" spans="1:14" x14ac:dyDescent="0.25">
      <c r="A8960"/>
      <c r="B8960"/>
      <c r="C8960"/>
      <c r="D8960"/>
      <c r="E8960"/>
      <c r="F8960"/>
      <c r="G8960"/>
      <c r="H8960"/>
      <c r="I8960"/>
      <c r="K8960"/>
      <c r="N8960" s="183"/>
    </row>
    <row r="8961" spans="1:14" x14ac:dyDescent="0.25">
      <c r="A8961"/>
      <c r="B8961"/>
      <c r="C8961"/>
      <c r="D8961"/>
      <c r="E8961"/>
      <c r="F8961"/>
      <c r="G8961"/>
      <c r="H8961"/>
      <c r="I8961"/>
      <c r="K8961"/>
      <c r="N8961" s="183"/>
    </row>
    <row r="8962" spans="1:14" x14ac:dyDescent="0.25">
      <c r="A8962"/>
      <c r="B8962"/>
      <c r="C8962"/>
      <c r="D8962"/>
      <c r="E8962"/>
      <c r="F8962"/>
      <c r="G8962"/>
      <c r="H8962"/>
      <c r="I8962"/>
      <c r="K8962"/>
      <c r="N8962" s="183"/>
    </row>
    <row r="8963" spans="1:14" x14ac:dyDescent="0.25">
      <c r="A8963"/>
      <c r="B8963"/>
      <c r="C8963"/>
      <c r="D8963"/>
      <c r="E8963"/>
      <c r="F8963"/>
      <c r="G8963"/>
      <c r="H8963"/>
      <c r="I8963"/>
      <c r="K8963"/>
      <c r="N8963" s="183"/>
    </row>
    <row r="8964" spans="1:14" x14ac:dyDescent="0.25">
      <c r="A8964"/>
      <c r="B8964"/>
      <c r="C8964"/>
      <c r="D8964"/>
      <c r="E8964"/>
      <c r="F8964"/>
      <c r="G8964"/>
      <c r="H8964"/>
      <c r="I8964"/>
      <c r="K8964"/>
      <c r="N8964" s="183"/>
    </row>
    <row r="8965" spans="1:14" x14ac:dyDescent="0.25">
      <c r="A8965"/>
      <c r="B8965"/>
      <c r="C8965"/>
      <c r="D8965"/>
      <c r="E8965"/>
      <c r="F8965"/>
      <c r="G8965"/>
      <c r="H8965"/>
      <c r="I8965"/>
      <c r="K8965"/>
      <c r="N8965" s="183"/>
    </row>
    <row r="8966" spans="1:14" x14ac:dyDescent="0.25">
      <c r="A8966"/>
      <c r="B8966"/>
      <c r="C8966"/>
      <c r="D8966"/>
      <c r="E8966"/>
      <c r="F8966"/>
      <c r="G8966"/>
      <c r="H8966"/>
      <c r="I8966"/>
      <c r="K8966"/>
      <c r="N8966" s="183"/>
    </row>
    <row r="8967" spans="1:14" x14ac:dyDescent="0.25">
      <c r="A8967"/>
      <c r="B8967"/>
      <c r="C8967"/>
      <c r="D8967"/>
      <c r="E8967"/>
      <c r="F8967"/>
      <c r="G8967"/>
      <c r="H8967"/>
      <c r="I8967"/>
      <c r="K8967"/>
      <c r="N8967" s="183"/>
    </row>
    <row r="8968" spans="1:14" x14ac:dyDescent="0.25">
      <c r="A8968"/>
      <c r="B8968"/>
      <c r="C8968"/>
      <c r="D8968"/>
      <c r="E8968"/>
      <c r="F8968"/>
      <c r="G8968"/>
      <c r="H8968"/>
      <c r="I8968"/>
      <c r="K8968"/>
      <c r="N8968" s="183"/>
    </row>
    <row r="8969" spans="1:14" x14ac:dyDescent="0.25">
      <c r="A8969"/>
      <c r="B8969"/>
      <c r="C8969"/>
      <c r="D8969"/>
      <c r="E8969"/>
      <c r="F8969"/>
      <c r="G8969"/>
      <c r="H8969"/>
      <c r="I8969"/>
      <c r="K8969"/>
      <c r="N8969" s="183"/>
    </row>
    <row r="8970" spans="1:14" x14ac:dyDescent="0.25">
      <c r="A8970"/>
      <c r="B8970"/>
      <c r="C8970"/>
      <c r="D8970"/>
      <c r="E8970"/>
      <c r="F8970"/>
      <c r="G8970"/>
      <c r="H8970"/>
      <c r="I8970"/>
      <c r="K8970"/>
      <c r="N8970" s="183"/>
    </row>
    <row r="8971" spans="1:14" x14ac:dyDescent="0.25">
      <c r="A8971"/>
      <c r="B8971"/>
      <c r="C8971"/>
      <c r="D8971"/>
      <c r="E8971"/>
      <c r="F8971"/>
      <c r="G8971"/>
      <c r="H8971"/>
      <c r="I8971"/>
      <c r="K8971"/>
      <c r="N8971" s="183"/>
    </row>
    <row r="8972" spans="1:14" x14ac:dyDescent="0.25">
      <c r="A8972"/>
      <c r="B8972"/>
      <c r="C8972"/>
      <c r="D8972"/>
      <c r="E8972"/>
      <c r="F8972"/>
      <c r="G8972"/>
      <c r="H8972"/>
      <c r="I8972"/>
      <c r="K8972"/>
      <c r="N8972" s="183"/>
    </row>
    <row r="8973" spans="1:14" x14ac:dyDescent="0.25">
      <c r="A8973"/>
      <c r="B8973"/>
      <c r="C8973"/>
      <c r="D8973"/>
      <c r="E8973"/>
      <c r="F8973"/>
      <c r="G8973"/>
      <c r="H8973"/>
      <c r="I8973"/>
      <c r="K8973"/>
      <c r="N8973" s="183"/>
    </row>
    <row r="8974" spans="1:14" x14ac:dyDescent="0.25">
      <c r="A8974"/>
      <c r="B8974"/>
      <c r="C8974"/>
      <c r="D8974"/>
      <c r="E8974"/>
      <c r="F8974"/>
      <c r="G8974"/>
      <c r="H8974"/>
      <c r="I8974"/>
      <c r="K8974"/>
      <c r="N8974" s="183"/>
    </row>
    <row r="8975" spans="1:14" x14ac:dyDescent="0.25">
      <c r="A8975"/>
      <c r="B8975"/>
      <c r="C8975"/>
      <c r="D8975"/>
      <c r="E8975"/>
      <c r="F8975"/>
      <c r="G8975"/>
      <c r="H8975"/>
      <c r="I8975"/>
      <c r="K8975"/>
      <c r="N8975" s="183"/>
    </row>
    <row r="8976" spans="1:14" x14ac:dyDescent="0.25">
      <c r="A8976"/>
      <c r="B8976"/>
      <c r="C8976"/>
      <c r="D8976"/>
      <c r="E8976"/>
      <c r="F8976"/>
      <c r="G8976"/>
      <c r="H8976"/>
      <c r="I8976"/>
      <c r="K8976"/>
      <c r="N8976" s="183"/>
    </row>
    <row r="8977" spans="1:14" x14ac:dyDescent="0.25">
      <c r="A8977"/>
      <c r="B8977"/>
      <c r="C8977"/>
      <c r="D8977"/>
      <c r="E8977"/>
      <c r="F8977"/>
      <c r="G8977"/>
      <c r="H8977"/>
      <c r="I8977"/>
      <c r="K8977"/>
      <c r="N8977" s="183"/>
    </row>
    <row r="8978" spans="1:14" x14ac:dyDescent="0.25">
      <c r="A8978"/>
      <c r="B8978"/>
      <c r="C8978"/>
      <c r="D8978"/>
      <c r="E8978"/>
      <c r="F8978"/>
      <c r="G8978"/>
      <c r="H8978"/>
      <c r="I8978"/>
      <c r="K8978"/>
      <c r="N8978" s="183"/>
    </row>
    <row r="8979" spans="1:14" x14ac:dyDescent="0.25">
      <c r="A8979"/>
      <c r="B8979"/>
      <c r="C8979"/>
      <c r="D8979"/>
      <c r="E8979"/>
      <c r="F8979"/>
      <c r="G8979"/>
      <c r="H8979"/>
      <c r="I8979"/>
      <c r="K8979"/>
      <c r="N8979" s="183"/>
    </row>
    <row r="8980" spans="1:14" x14ac:dyDescent="0.25">
      <c r="A8980"/>
      <c r="B8980"/>
      <c r="C8980"/>
      <c r="D8980"/>
      <c r="E8980"/>
      <c r="F8980"/>
      <c r="G8980"/>
      <c r="H8980"/>
      <c r="I8980"/>
      <c r="K8980"/>
      <c r="N8980" s="183"/>
    </row>
    <row r="8981" spans="1:14" x14ac:dyDescent="0.25">
      <c r="A8981"/>
      <c r="B8981"/>
      <c r="C8981"/>
      <c r="D8981"/>
      <c r="E8981"/>
      <c r="F8981"/>
      <c r="G8981"/>
      <c r="H8981"/>
      <c r="I8981"/>
      <c r="K8981"/>
      <c r="N8981" s="183"/>
    </row>
    <row r="8982" spans="1:14" x14ac:dyDescent="0.25">
      <c r="A8982"/>
      <c r="B8982"/>
      <c r="C8982"/>
      <c r="D8982"/>
      <c r="E8982"/>
      <c r="F8982"/>
      <c r="G8982"/>
      <c r="H8982"/>
      <c r="I8982"/>
      <c r="K8982"/>
      <c r="N8982" s="183"/>
    </row>
    <row r="8983" spans="1:14" x14ac:dyDescent="0.25">
      <c r="A8983"/>
      <c r="B8983"/>
      <c r="C8983"/>
      <c r="D8983"/>
      <c r="E8983"/>
      <c r="F8983"/>
      <c r="G8983"/>
      <c r="H8983"/>
      <c r="I8983"/>
      <c r="K8983"/>
      <c r="N8983" s="183"/>
    </row>
    <row r="8984" spans="1:14" x14ac:dyDescent="0.25">
      <c r="A8984"/>
      <c r="B8984"/>
      <c r="C8984"/>
      <c r="D8984"/>
      <c r="E8984"/>
      <c r="F8984"/>
      <c r="G8984"/>
      <c r="H8984"/>
      <c r="I8984"/>
      <c r="K8984"/>
      <c r="N8984" s="183"/>
    </row>
    <row r="8985" spans="1:14" x14ac:dyDescent="0.25">
      <c r="A8985"/>
      <c r="B8985"/>
      <c r="C8985"/>
      <c r="D8985"/>
      <c r="E8985"/>
      <c r="F8985"/>
      <c r="G8985"/>
      <c r="H8985"/>
      <c r="I8985"/>
      <c r="K8985"/>
      <c r="N8985" s="183"/>
    </row>
    <row r="8986" spans="1:14" x14ac:dyDescent="0.25">
      <c r="A8986"/>
      <c r="B8986"/>
      <c r="C8986"/>
      <c r="D8986"/>
      <c r="E8986"/>
      <c r="F8986"/>
      <c r="G8986"/>
      <c r="H8986"/>
      <c r="I8986"/>
      <c r="K8986"/>
      <c r="N8986" s="183"/>
    </row>
    <row r="8987" spans="1:14" x14ac:dyDescent="0.25">
      <c r="A8987"/>
      <c r="B8987"/>
      <c r="C8987"/>
      <c r="D8987"/>
      <c r="E8987"/>
      <c r="F8987"/>
      <c r="G8987"/>
      <c r="H8987"/>
      <c r="I8987"/>
      <c r="K8987"/>
      <c r="N8987" s="183"/>
    </row>
    <row r="8988" spans="1:14" x14ac:dyDescent="0.25">
      <c r="A8988"/>
      <c r="B8988"/>
      <c r="C8988"/>
      <c r="D8988"/>
      <c r="E8988"/>
      <c r="F8988"/>
      <c r="G8988"/>
      <c r="H8988"/>
      <c r="I8988"/>
      <c r="K8988"/>
      <c r="N8988" s="183"/>
    </row>
    <row r="8989" spans="1:14" x14ac:dyDescent="0.25">
      <c r="A8989"/>
      <c r="B8989"/>
      <c r="C8989"/>
      <c r="D8989"/>
      <c r="E8989"/>
      <c r="F8989"/>
      <c r="G8989"/>
      <c r="H8989"/>
      <c r="I8989"/>
      <c r="K8989"/>
      <c r="N8989" s="183"/>
    </row>
    <row r="8990" spans="1:14" x14ac:dyDescent="0.25">
      <c r="A8990"/>
      <c r="B8990"/>
      <c r="C8990"/>
      <c r="D8990"/>
      <c r="E8990"/>
      <c r="F8990"/>
      <c r="G8990"/>
      <c r="H8990"/>
      <c r="I8990"/>
      <c r="K8990"/>
      <c r="N8990" s="183"/>
    </row>
    <row r="8991" spans="1:14" x14ac:dyDescent="0.25">
      <c r="A8991"/>
      <c r="B8991"/>
      <c r="C8991"/>
      <c r="D8991"/>
      <c r="E8991"/>
      <c r="F8991"/>
      <c r="G8991"/>
      <c r="H8991"/>
      <c r="I8991"/>
      <c r="K8991"/>
      <c r="N8991" s="183"/>
    </row>
    <row r="8992" spans="1:14" x14ac:dyDescent="0.25">
      <c r="A8992"/>
      <c r="B8992"/>
      <c r="C8992"/>
      <c r="D8992"/>
      <c r="E8992"/>
      <c r="F8992"/>
      <c r="G8992"/>
      <c r="H8992"/>
      <c r="I8992"/>
      <c r="K8992"/>
      <c r="N8992" s="183"/>
    </row>
    <row r="8993" spans="1:14" x14ac:dyDescent="0.25">
      <c r="A8993"/>
      <c r="B8993"/>
      <c r="C8993"/>
      <c r="D8993"/>
      <c r="E8993"/>
      <c r="F8993"/>
      <c r="G8993"/>
      <c r="H8993"/>
      <c r="I8993"/>
      <c r="K8993"/>
      <c r="N8993" s="183"/>
    </row>
    <row r="8994" spans="1:14" x14ac:dyDescent="0.25">
      <c r="A8994"/>
      <c r="B8994"/>
      <c r="C8994"/>
      <c r="D8994"/>
      <c r="E8994"/>
      <c r="F8994"/>
      <c r="G8994"/>
      <c r="H8994"/>
      <c r="I8994"/>
      <c r="K8994"/>
      <c r="N8994" s="183"/>
    </row>
    <row r="8995" spans="1:14" x14ac:dyDescent="0.25">
      <c r="A8995"/>
      <c r="B8995"/>
      <c r="C8995"/>
      <c r="D8995"/>
      <c r="E8995"/>
      <c r="F8995"/>
      <c r="G8995"/>
      <c r="H8995"/>
      <c r="I8995"/>
      <c r="K8995"/>
      <c r="N8995" s="183"/>
    </row>
    <row r="8996" spans="1:14" x14ac:dyDescent="0.25">
      <c r="A8996"/>
      <c r="B8996"/>
      <c r="C8996"/>
      <c r="D8996"/>
      <c r="E8996"/>
      <c r="F8996"/>
      <c r="G8996"/>
      <c r="H8996"/>
      <c r="I8996"/>
      <c r="K8996"/>
      <c r="N8996" s="183"/>
    </row>
    <row r="8997" spans="1:14" x14ac:dyDescent="0.25">
      <c r="A8997"/>
      <c r="B8997"/>
      <c r="C8997"/>
      <c r="D8997"/>
      <c r="E8997"/>
      <c r="F8997"/>
      <c r="G8997"/>
      <c r="H8997"/>
      <c r="I8997"/>
      <c r="K8997"/>
      <c r="N8997" s="183"/>
    </row>
    <row r="8998" spans="1:14" x14ac:dyDescent="0.25">
      <c r="A8998"/>
      <c r="B8998"/>
      <c r="C8998"/>
      <c r="D8998"/>
      <c r="E8998"/>
      <c r="F8998"/>
      <c r="G8998"/>
      <c r="H8998"/>
      <c r="I8998"/>
      <c r="K8998"/>
      <c r="N8998" s="183"/>
    </row>
    <row r="8999" spans="1:14" x14ac:dyDescent="0.25">
      <c r="A8999"/>
      <c r="B8999"/>
      <c r="C8999"/>
      <c r="D8999"/>
      <c r="E8999"/>
      <c r="F8999"/>
      <c r="G8999"/>
      <c r="H8999"/>
      <c r="I8999"/>
      <c r="K8999"/>
      <c r="N8999" s="183"/>
    </row>
    <row r="9000" spans="1:14" x14ac:dyDescent="0.25">
      <c r="A9000"/>
      <c r="B9000"/>
      <c r="C9000"/>
      <c r="D9000"/>
      <c r="E9000"/>
      <c r="F9000"/>
      <c r="G9000"/>
      <c r="H9000"/>
      <c r="I9000"/>
      <c r="K9000"/>
      <c r="N9000" s="183"/>
    </row>
    <row r="9001" spans="1:14" x14ac:dyDescent="0.25">
      <c r="A9001"/>
      <c r="B9001"/>
      <c r="C9001"/>
      <c r="D9001"/>
      <c r="E9001"/>
      <c r="F9001"/>
      <c r="G9001"/>
      <c r="H9001"/>
      <c r="I9001"/>
      <c r="K9001"/>
      <c r="N9001" s="183"/>
    </row>
    <row r="9002" spans="1:14" x14ac:dyDescent="0.25">
      <c r="A9002"/>
      <c r="B9002"/>
      <c r="C9002"/>
      <c r="D9002"/>
      <c r="E9002"/>
      <c r="F9002"/>
      <c r="G9002"/>
      <c r="H9002"/>
      <c r="I9002"/>
      <c r="K9002"/>
      <c r="N9002" s="183"/>
    </row>
    <row r="9003" spans="1:14" x14ac:dyDescent="0.25">
      <c r="A9003"/>
      <c r="B9003"/>
      <c r="C9003"/>
      <c r="D9003"/>
      <c r="E9003"/>
      <c r="F9003"/>
      <c r="G9003"/>
      <c r="H9003"/>
      <c r="I9003"/>
      <c r="K9003"/>
      <c r="N9003" s="183"/>
    </row>
    <row r="9004" spans="1:14" x14ac:dyDescent="0.25">
      <c r="A9004"/>
      <c r="B9004"/>
      <c r="C9004"/>
      <c r="D9004"/>
      <c r="E9004"/>
      <c r="F9004"/>
      <c r="G9004"/>
      <c r="H9004"/>
      <c r="I9004"/>
      <c r="K9004"/>
      <c r="N9004" s="183"/>
    </row>
    <row r="9005" spans="1:14" x14ac:dyDescent="0.25">
      <c r="A9005"/>
      <c r="B9005"/>
      <c r="C9005"/>
      <c r="D9005"/>
      <c r="E9005"/>
      <c r="F9005"/>
      <c r="G9005"/>
      <c r="H9005"/>
      <c r="I9005"/>
      <c r="K9005"/>
      <c r="N9005" s="183"/>
    </row>
    <row r="9006" spans="1:14" x14ac:dyDescent="0.25">
      <c r="A9006"/>
      <c r="B9006"/>
      <c r="C9006"/>
      <c r="D9006"/>
      <c r="E9006"/>
      <c r="F9006"/>
      <c r="G9006"/>
      <c r="H9006"/>
      <c r="I9006"/>
      <c r="K9006"/>
      <c r="N9006" s="183"/>
    </row>
    <row r="9007" spans="1:14" x14ac:dyDescent="0.25">
      <c r="A9007"/>
      <c r="B9007"/>
      <c r="C9007"/>
      <c r="D9007"/>
      <c r="E9007"/>
      <c r="F9007"/>
      <c r="G9007"/>
      <c r="H9007"/>
      <c r="I9007"/>
      <c r="K9007"/>
      <c r="N9007" s="183"/>
    </row>
    <row r="9008" spans="1:14" x14ac:dyDescent="0.25">
      <c r="A9008"/>
      <c r="B9008"/>
      <c r="C9008"/>
      <c r="D9008"/>
      <c r="E9008"/>
      <c r="F9008"/>
      <c r="G9008"/>
      <c r="H9008"/>
      <c r="I9008"/>
      <c r="K9008"/>
      <c r="N9008" s="183"/>
    </row>
    <row r="9009" spans="1:14" x14ac:dyDescent="0.25">
      <c r="A9009"/>
      <c r="B9009"/>
      <c r="C9009"/>
      <c r="D9009"/>
      <c r="E9009"/>
      <c r="F9009"/>
      <c r="G9009"/>
      <c r="H9009"/>
      <c r="I9009"/>
      <c r="K9009"/>
      <c r="N9009" s="183"/>
    </row>
    <row r="9010" spans="1:14" x14ac:dyDescent="0.25">
      <c r="A9010"/>
      <c r="B9010"/>
      <c r="C9010"/>
      <c r="D9010"/>
      <c r="E9010"/>
      <c r="F9010"/>
      <c r="G9010"/>
      <c r="H9010"/>
      <c r="I9010"/>
      <c r="K9010"/>
      <c r="N9010" s="183"/>
    </row>
    <row r="9011" spans="1:14" x14ac:dyDescent="0.25">
      <c r="A9011"/>
      <c r="B9011"/>
      <c r="C9011"/>
      <c r="D9011"/>
      <c r="E9011"/>
      <c r="F9011"/>
      <c r="G9011"/>
      <c r="H9011"/>
      <c r="I9011"/>
      <c r="K9011"/>
      <c r="N9011" s="183"/>
    </row>
    <row r="9012" spans="1:14" x14ac:dyDescent="0.25">
      <c r="A9012"/>
      <c r="B9012"/>
      <c r="C9012"/>
      <c r="D9012"/>
      <c r="E9012"/>
      <c r="F9012"/>
      <c r="G9012"/>
      <c r="H9012"/>
      <c r="I9012"/>
      <c r="K9012"/>
      <c r="N9012" s="183"/>
    </row>
    <row r="9013" spans="1:14" x14ac:dyDescent="0.25">
      <c r="A9013"/>
      <c r="B9013"/>
      <c r="C9013"/>
      <c r="D9013"/>
      <c r="E9013"/>
      <c r="F9013"/>
      <c r="G9013"/>
      <c r="H9013"/>
      <c r="I9013"/>
      <c r="K9013"/>
      <c r="N9013" s="183"/>
    </row>
    <row r="9014" spans="1:14" x14ac:dyDescent="0.25">
      <c r="A9014"/>
      <c r="B9014"/>
      <c r="C9014"/>
      <c r="D9014"/>
      <c r="E9014"/>
      <c r="F9014"/>
      <c r="G9014"/>
      <c r="H9014"/>
      <c r="I9014"/>
      <c r="K9014"/>
      <c r="N9014" s="183"/>
    </row>
    <row r="9015" spans="1:14" x14ac:dyDescent="0.25">
      <c r="A9015"/>
      <c r="B9015"/>
      <c r="C9015"/>
      <c r="D9015"/>
      <c r="E9015"/>
      <c r="F9015"/>
      <c r="G9015"/>
      <c r="H9015"/>
      <c r="I9015"/>
      <c r="K9015"/>
      <c r="N9015" s="183"/>
    </row>
    <row r="9016" spans="1:14" x14ac:dyDescent="0.25">
      <c r="A9016"/>
      <c r="B9016"/>
      <c r="C9016"/>
      <c r="D9016"/>
      <c r="E9016"/>
      <c r="F9016"/>
      <c r="G9016"/>
      <c r="H9016"/>
      <c r="I9016"/>
      <c r="K9016"/>
      <c r="N9016" s="183"/>
    </row>
    <row r="9017" spans="1:14" x14ac:dyDescent="0.25">
      <c r="A9017"/>
      <c r="B9017"/>
      <c r="C9017"/>
      <c r="D9017"/>
      <c r="E9017"/>
      <c r="F9017"/>
      <c r="G9017"/>
      <c r="H9017"/>
      <c r="I9017"/>
      <c r="K9017"/>
      <c r="N9017" s="183"/>
    </row>
    <row r="9018" spans="1:14" x14ac:dyDescent="0.25">
      <c r="A9018"/>
      <c r="B9018"/>
      <c r="C9018"/>
      <c r="D9018"/>
      <c r="E9018"/>
      <c r="F9018"/>
      <c r="G9018"/>
      <c r="H9018"/>
      <c r="I9018"/>
      <c r="K9018"/>
      <c r="N9018" s="183"/>
    </row>
    <row r="9019" spans="1:14" x14ac:dyDescent="0.25">
      <c r="A9019"/>
      <c r="B9019"/>
      <c r="C9019"/>
      <c r="D9019"/>
      <c r="E9019"/>
      <c r="F9019"/>
      <c r="G9019"/>
      <c r="H9019"/>
      <c r="I9019"/>
      <c r="K9019"/>
      <c r="N9019" s="183"/>
    </row>
    <row r="9020" spans="1:14" x14ac:dyDescent="0.25">
      <c r="A9020"/>
      <c r="B9020"/>
      <c r="C9020"/>
      <c r="D9020"/>
      <c r="E9020"/>
      <c r="F9020"/>
      <c r="G9020"/>
      <c r="H9020"/>
      <c r="I9020"/>
      <c r="K9020"/>
      <c r="N9020" s="183"/>
    </row>
    <row r="9021" spans="1:14" x14ac:dyDescent="0.25">
      <c r="A9021"/>
      <c r="B9021"/>
      <c r="C9021"/>
      <c r="D9021"/>
      <c r="E9021"/>
      <c r="F9021"/>
      <c r="G9021"/>
      <c r="H9021"/>
      <c r="I9021"/>
      <c r="K9021"/>
      <c r="N9021" s="183"/>
    </row>
    <row r="9022" spans="1:14" x14ac:dyDescent="0.25">
      <c r="A9022"/>
      <c r="B9022"/>
      <c r="C9022"/>
      <c r="D9022"/>
      <c r="E9022"/>
      <c r="F9022"/>
      <c r="G9022"/>
      <c r="H9022"/>
      <c r="I9022"/>
      <c r="K9022"/>
      <c r="N9022" s="183"/>
    </row>
    <row r="9023" spans="1:14" x14ac:dyDescent="0.25">
      <c r="A9023"/>
      <c r="B9023"/>
      <c r="C9023"/>
      <c r="D9023"/>
      <c r="E9023"/>
      <c r="F9023"/>
      <c r="G9023"/>
      <c r="H9023"/>
      <c r="I9023"/>
      <c r="K9023"/>
      <c r="N9023" s="183"/>
    </row>
    <row r="9024" spans="1:14" x14ac:dyDescent="0.25">
      <c r="A9024"/>
      <c r="B9024"/>
      <c r="C9024"/>
      <c r="D9024"/>
      <c r="E9024"/>
      <c r="F9024"/>
      <c r="G9024"/>
      <c r="H9024"/>
      <c r="I9024"/>
      <c r="K9024"/>
      <c r="N9024" s="183"/>
    </row>
    <row r="9025" spans="1:14" x14ac:dyDescent="0.25">
      <c r="A9025"/>
      <c r="B9025"/>
      <c r="C9025"/>
      <c r="D9025"/>
      <c r="E9025"/>
      <c r="F9025"/>
      <c r="G9025"/>
      <c r="H9025"/>
      <c r="I9025"/>
      <c r="K9025"/>
      <c r="N9025" s="183"/>
    </row>
    <row r="9026" spans="1:14" x14ac:dyDescent="0.25">
      <c r="A9026"/>
      <c r="B9026"/>
      <c r="C9026"/>
      <c r="D9026"/>
      <c r="E9026"/>
      <c r="F9026"/>
      <c r="G9026"/>
      <c r="H9026"/>
      <c r="I9026"/>
      <c r="K9026"/>
      <c r="N9026" s="183"/>
    </row>
    <row r="9027" spans="1:14" x14ac:dyDescent="0.25">
      <c r="A9027"/>
      <c r="B9027"/>
      <c r="C9027"/>
      <c r="D9027"/>
      <c r="E9027"/>
      <c r="F9027"/>
      <c r="G9027"/>
      <c r="H9027"/>
      <c r="I9027"/>
      <c r="K9027"/>
      <c r="N9027" s="183"/>
    </row>
    <row r="9028" spans="1:14" x14ac:dyDescent="0.25">
      <c r="A9028"/>
      <c r="B9028"/>
      <c r="C9028"/>
      <c r="D9028"/>
      <c r="E9028"/>
      <c r="F9028"/>
      <c r="G9028"/>
      <c r="H9028"/>
      <c r="I9028"/>
      <c r="K9028"/>
      <c r="N9028" s="183"/>
    </row>
    <row r="9029" spans="1:14" x14ac:dyDescent="0.25">
      <c r="A9029"/>
      <c r="B9029"/>
      <c r="C9029"/>
      <c r="D9029"/>
      <c r="E9029"/>
      <c r="F9029"/>
      <c r="G9029"/>
      <c r="H9029"/>
      <c r="I9029"/>
      <c r="K9029"/>
      <c r="N9029" s="183"/>
    </row>
    <row r="9030" spans="1:14" x14ac:dyDescent="0.25">
      <c r="A9030"/>
      <c r="B9030"/>
      <c r="C9030"/>
      <c r="D9030"/>
      <c r="E9030"/>
      <c r="F9030"/>
      <c r="G9030"/>
      <c r="H9030"/>
      <c r="I9030"/>
      <c r="K9030"/>
      <c r="N9030" s="183"/>
    </row>
    <row r="9031" spans="1:14" x14ac:dyDescent="0.25">
      <c r="A9031"/>
      <c r="B9031"/>
      <c r="C9031"/>
      <c r="D9031"/>
      <c r="E9031"/>
      <c r="F9031"/>
      <c r="G9031"/>
      <c r="H9031"/>
      <c r="I9031"/>
      <c r="K9031"/>
      <c r="N9031" s="183"/>
    </row>
    <row r="9032" spans="1:14" x14ac:dyDescent="0.25">
      <c r="A9032"/>
      <c r="B9032"/>
      <c r="C9032"/>
      <c r="D9032"/>
      <c r="E9032"/>
      <c r="F9032"/>
      <c r="G9032"/>
      <c r="H9032"/>
      <c r="I9032"/>
      <c r="K9032"/>
      <c r="N9032" s="183"/>
    </row>
    <row r="9033" spans="1:14" x14ac:dyDescent="0.25">
      <c r="A9033"/>
      <c r="B9033"/>
      <c r="C9033"/>
      <c r="D9033"/>
      <c r="E9033"/>
      <c r="F9033"/>
      <c r="G9033"/>
      <c r="H9033"/>
      <c r="I9033"/>
      <c r="K9033"/>
      <c r="N9033" s="183"/>
    </row>
    <row r="9034" spans="1:14" x14ac:dyDescent="0.25">
      <c r="A9034"/>
      <c r="B9034"/>
      <c r="C9034"/>
      <c r="D9034"/>
      <c r="E9034"/>
      <c r="F9034"/>
      <c r="G9034"/>
      <c r="H9034"/>
      <c r="I9034"/>
      <c r="K9034"/>
      <c r="N9034" s="183"/>
    </row>
    <row r="9035" spans="1:14" x14ac:dyDescent="0.25">
      <c r="A9035"/>
      <c r="B9035"/>
      <c r="C9035"/>
      <c r="D9035"/>
      <c r="E9035"/>
      <c r="F9035"/>
      <c r="G9035"/>
      <c r="H9035"/>
      <c r="I9035"/>
      <c r="K9035"/>
      <c r="N9035" s="183"/>
    </row>
    <row r="9036" spans="1:14" x14ac:dyDescent="0.25">
      <c r="A9036"/>
      <c r="B9036"/>
      <c r="C9036"/>
      <c r="D9036"/>
      <c r="E9036"/>
      <c r="F9036"/>
      <c r="G9036"/>
      <c r="H9036"/>
      <c r="I9036"/>
      <c r="K9036"/>
      <c r="N9036" s="183"/>
    </row>
    <row r="9037" spans="1:14" x14ac:dyDescent="0.25">
      <c r="A9037"/>
      <c r="B9037"/>
      <c r="C9037"/>
      <c r="D9037"/>
      <c r="E9037"/>
      <c r="F9037"/>
      <c r="G9037"/>
      <c r="H9037"/>
      <c r="I9037"/>
      <c r="K9037"/>
      <c r="N9037" s="183"/>
    </row>
    <row r="9038" spans="1:14" x14ac:dyDescent="0.25">
      <c r="A9038"/>
      <c r="B9038"/>
      <c r="C9038"/>
      <c r="D9038"/>
      <c r="E9038"/>
      <c r="F9038"/>
      <c r="G9038"/>
      <c r="H9038"/>
      <c r="I9038"/>
      <c r="K9038"/>
      <c r="N9038" s="183"/>
    </row>
    <row r="9039" spans="1:14" x14ac:dyDescent="0.25">
      <c r="A9039"/>
      <c r="B9039"/>
      <c r="C9039"/>
      <c r="D9039"/>
      <c r="E9039"/>
      <c r="F9039"/>
      <c r="G9039"/>
      <c r="H9039"/>
      <c r="I9039"/>
      <c r="K9039"/>
      <c r="N9039" s="183"/>
    </row>
    <row r="9040" spans="1:14" x14ac:dyDescent="0.25">
      <c r="A9040"/>
      <c r="B9040"/>
      <c r="C9040"/>
      <c r="D9040"/>
      <c r="E9040"/>
      <c r="F9040"/>
      <c r="G9040"/>
      <c r="H9040"/>
      <c r="I9040"/>
      <c r="K9040"/>
      <c r="N9040" s="183"/>
    </row>
    <row r="9041" spans="1:14" x14ac:dyDescent="0.25">
      <c r="A9041"/>
      <c r="B9041"/>
      <c r="C9041"/>
      <c r="D9041"/>
      <c r="E9041"/>
      <c r="F9041"/>
      <c r="G9041"/>
      <c r="H9041"/>
      <c r="I9041"/>
      <c r="K9041"/>
      <c r="N9041" s="183"/>
    </row>
    <row r="9042" spans="1:14" x14ac:dyDescent="0.25">
      <c r="A9042"/>
      <c r="B9042"/>
      <c r="C9042"/>
      <c r="D9042"/>
      <c r="E9042"/>
      <c r="F9042"/>
      <c r="G9042"/>
      <c r="H9042"/>
      <c r="I9042"/>
      <c r="K9042"/>
      <c r="N9042" s="183"/>
    </row>
    <row r="9043" spans="1:14" x14ac:dyDescent="0.25">
      <c r="A9043"/>
      <c r="B9043"/>
      <c r="C9043"/>
      <c r="D9043"/>
      <c r="E9043"/>
      <c r="F9043"/>
      <c r="G9043"/>
      <c r="H9043"/>
      <c r="I9043"/>
      <c r="K9043"/>
      <c r="N9043" s="183"/>
    </row>
    <row r="9044" spans="1:14" x14ac:dyDescent="0.25">
      <c r="A9044"/>
      <c r="B9044"/>
      <c r="C9044"/>
      <c r="D9044"/>
      <c r="E9044"/>
      <c r="F9044"/>
      <c r="G9044"/>
      <c r="H9044"/>
      <c r="I9044"/>
      <c r="K9044"/>
      <c r="N9044" s="183"/>
    </row>
    <row r="9045" spans="1:14" x14ac:dyDescent="0.25">
      <c r="A9045"/>
      <c r="B9045"/>
      <c r="C9045"/>
      <c r="D9045"/>
      <c r="E9045"/>
      <c r="F9045"/>
      <c r="G9045"/>
      <c r="H9045"/>
      <c r="I9045"/>
      <c r="K9045"/>
      <c r="N9045" s="183"/>
    </row>
    <row r="9046" spans="1:14" x14ac:dyDescent="0.25">
      <c r="A9046"/>
      <c r="B9046"/>
      <c r="C9046"/>
      <c r="D9046"/>
      <c r="E9046"/>
      <c r="F9046"/>
      <c r="G9046"/>
      <c r="H9046"/>
      <c r="I9046"/>
      <c r="K9046"/>
      <c r="N9046" s="183"/>
    </row>
    <row r="9047" spans="1:14" x14ac:dyDescent="0.25">
      <c r="A9047"/>
      <c r="B9047"/>
      <c r="C9047"/>
      <c r="D9047"/>
      <c r="E9047"/>
      <c r="F9047"/>
      <c r="G9047"/>
      <c r="H9047"/>
      <c r="I9047"/>
      <c r="K9047"/>
      <c r="N9047" s="183"/>
    </row>
    <row r="9048" spans="1:14" x14ac:dyDescent="0.25">
      <c r="A9048"/>
      <c r="B9048"/>
      <c r="C9048"/>
      <c r="D9048"/>
      <c r="E9048"/>
      <c r="F9048"/>
      <c r="G9048"/>
      <c r="H9048"/>
      <c r="I9048"/>
      <c r="K9048"/>
      <c r="N9048" s="183"/>
    </row>
    <row r="9049" spans="1:14" x14ac:dyDescent="0.25">
      <c r="A9049"/>
      <c r="B9049"/>
      <c r="C9049"/>
      <c r="D9049"/>
      <c r="E9049"/>
      <c r="F9049"/>
      <c r="G9049"/>
      <c r="H9049"/>
      <c r="I9049"/>
      <c r="K9049"/>
      <c r="N9049" s="183"/>
    </row>
    <row r="9050" spans="1:14" x14ac:dyDescent="0.25">
      <c r="A9050"/>
      <c r="B9050"/>
      <c r="C9050"/>
      <c r="D9050"/>
      <c r="E9050"/>
      <c r="F9050"/>
      <c r="G9050"/>
      <c r="H9050"/>
      <c r="I9050"/>
      <c r="K9050"/>
      <c r="N9050" s="183"/>
    </row>
    <row r="9051" spans="1:14" x14ac:dyDescent="0.25">
      <c r="A9051"/>
      <c r="B9051"/>
      <c r="C9051"/>
      <c r="D9051"/>
      <c r="E9051"/>
      <c r="F9051"/>
      <c r="G9051"/>
      <c r="H9051"/>
      <c r="I9051"/>
      <c r="K9051"/>
      <c r="N9051" s="183"/>
    </row>
    <row r="9052" spans="1:14" x14ac:dyDescent="0.25">
      <c r="A9052"/>
      <c r="B9052"/>
      <c r="C9052"/>
      <c r="D9052"/>
      <c r="E9052"/>
      <c r="F9052"/>
      <c r="G9052"/>
      <c r="H9052"/>
      <c r="I9052"/>
      <c r="K9052"/>
      <c r="N9052" s="183"/>
    </row>
    <row r="9053" spans="1:14" x14ac:dyDescent="0.25">
      <c r="A9053"/>
      <c r="B9053"/>
      <c r="C9053"/>
      <c r="D9053"/>
      <c r="E9053"/>
      <c r="F9053"/>
      <c r="G9053"/>
      <c r="H9053"/>
      <c r="I9053"/>
      <c r="K9053"/>
      <c r="N9053" s="183"/>
    </row>
    <row r="9054" spans="1:14" x14ac:dyDescent="0.25">
      <c r="A9054"/>
      <c r="B9054"/>
      <c r="C9054"/>
      <c r="D9054"/>
      <c r="E9054"/>
      <c r="F9054"/>
      <c r="G9054"/>
      <c r="H9054"/>
      <c r="I9054"/>
      <c r="K9054"/>
      <c r="N9054" s="183"/>
    </row>
    <row r="9055" spans="1:14" x14ac:dyDescent="0.25">
      <c r="A9055"/>
      <c r="B9055"/>
      <c r="C9055"/>
      <c r="D9055"/>
      <c r="E9055"/>
      <c r="F9055"/>
      <c r="G9055"/>
      <c r="H9055"/>
      <c r="I9055"/>
      <c r="K9055"/>
      <c r="N9055" s="183"/>
    </row>
    <row r="9056" spans="1:14" x14ac:dyDescent="0.25">
      <c r="A9056"/>
      <c r="B9056"/>
      <c r="C9056"/>
      <c r="D9056"/>
      <c r="E9056"/>
      <c r="F9056"/>
      <c r="G9056"/>
      <c r="H9056"/>
      <c r="I9056"/>
      <c r="K9056"/>
      <c r="N9056" s="183"/>
    </row>
    <row r="9057" spans="1:14" x14ac:dyDescent="0.25">
      <c r="A9057"/>
      <c r="B9057"/>
      <c r="C9057"/>
      <c r="D9057"/>
      <c r="E9057"/>
      <c r="F9057"/>
      <c r="G9057"/>
      <c r="H9057"/>
      <c r="I9057"/>
      <c r="K9057"/>
      <c r="N9057" s="183"/>
    </row>
    <row r="9058" spans="1:14" x14ac:dyDescent="0.25">
      <c r="A9058"/>
      <c r="B9058"/>
      <c r="C9058"/>
      <c r="D9058"/>
      <c r="E9058"/>
      <c r="F9058"/>
      <c r="G9058"/>
      <c r="H9058"/>
      <c r="I9058"/>
      <c r="K9058"/>
      <c r="N9058" s="183"/>
    </row>
    <row r="9059" spans="1:14" x14ac:dyDescent="0.25">
      <c r="A9059"/>
      <c r="B9059"/>
      <c r="C9059"/>
      <c r="D9059"/>
      <c r="E9059"/>
      <c r="F9059"/>
      <c r="G9059"/>
      <c r="H9059"/>
      <c r="I9059"/>
      <c r="K9059"/>
      <c r="N9059" s="183"/>
    </row>
    <row r="9060" spans="1:14" x14ac:dyDescent="0.25">
      <c r="A9060"/>
      <c r="B9060"/>
      <c r="C9060"/>
      <c r="D9060"/>
      <c r="E9060"/>
      <c r="F9060"/>
      <c r="G9060"/>
      <c r="H9060"/>
      <c r="I9060"/>
      <c r="K9060"/>
      <c r="N9060" s="183"/>
    </row>
    <row r="9061" spans="1:14" x14ac:dyDescent="0.25">
      <c r="A9061"/>
      <c r="B9061"/>
      <c r="C9061"/>
      <c r="D9061"/>
      <c r="E9061"/>
      <c r="F9061"/>
      <c r="G9061"/>
      <c r="H9061"/>
      <c r="I9061"/>
      <c r="K9061"/>
      <c r="N9061" s="183"/>
    </row>
    <row r="9062" spans="1:14" x14ac:dyDescent="0.25">
      <c r="A9062"/>
      <c r="B9062"/>
      <c r="C9062"/>
      <c r="D9062"/>
      <c r="E9062"/>
      <c r="F9062"/>
      <c r="G9062"/>
      <c r="H9062"/>
      <c r="I9062"/>
      <c r="K9062"/>
      <c r="N9062" s="183"/>
    </row>
    <row r="9063" spans="1:14" x14ac:dyDescent="0.25">
      <c r="A9063"/>
      <c r="B9063"/>
      <c r="C9063"/>
      <c r="D9063"/>
      <c r="E9063"/>
      <c r="F9063"/>
      <c r="G9063"/>
      <c r="H9063"/>
      <c r="I9063"/>
      <c r="K9063"/>
      <c r="N9063" s="183"/>
    </row>
    <row r="9064" spans="1:14" x14ac:dyDescent="0.25">
      <c r="A9064"/>
      <c r="B9064"/>
      <c r="C9064"/>
      <c r="D9064"/>
      <c r="E9064"/>
      <c r="F9064"/>
      <c r="G9064"/>
      <c r="H9064"/>
      <c r="I9064"/>
      <c r="K9064"/>
      <c r="N9064" s="183"/>
    </row>
    <row r="9065" spans="1:14" x14ac:dyDescent="0.25">
      <c r="A9065"/>
      <c r="B9065"/>
      <c r="C9065"/>
      <c r="D9065"/>
      <c r="E9065"/>
      <c r="F9065"/>
      <c r="G9065"/>
      <c r="H9065"/>
      <c r="I9065"/>
      <c r="K9065"/>
      <c r="N9065" s="183"/>
    </row>
    <row r="9066" spans="1:14" x14ac:dyDescent="0.25">
      <c r="A9066"/>
      <c r="B9066"/>
      <c r="C9066"/>
      <c r="D9066"/>
      <c r="E9066"/>
      <c r="F9066"/>
      <c r="G9066"/>
      <c r="H9066"/>
      <c r="I9066"/>
      <c r="K9066"/>
      <c r="N9066" s="183"/>
    </row>
    <row r="9067" spans="1:14" x14ac:dyDescent="0.25">
      <c r="A9067"/>
      <c r="B9067"/>
      <c r="C9067"/>
      <c r="D9067"/>
      <c r="E9067"/>
      <c r="F9067"/>
      <c r="G9067"/>
      <c r="H9067"/>
      <c r="I9067"/>
      <c r="K9067"/>
      <c r="N9067" s="183"/>
    </row>
    <row r="9068" spans="1:14" x14ac:dyDescent="0.25">
      <c r="A9068"/>
      <c r="B9068"/>
      <c r="C9068"/>
      <c r="D9068"/>
      <c r="E9068"/>
      <c r="F9068"/>
      <c r="G9068"/>
      <c r="H9068"/>
      <c r="I9068"/>
      <c r="K9068"/>
      <c r="N9068" s="183"/>
    </row>
    <row r="9069" spans="1:14" x14ac:dyDescent="0.25">
      <c r="A9069"/>
      <c r="B9069"/>
      <c r="C9069"/>
      <c r="D9069"/>
      <c r="E9069"/>
      <c r="F9069"/>
      <c r="G9069"/>
      <c r="H9069"/>
      <c r="I9069"/>
      <c r="K9069"/>
      <c r="N9069" s="183"/>
    </row>
    <row r="9070" spans="1:14" x14ac:dyDescent="0.25">
      <c r="A9070"/>
      <c r="B9070"/>
      <c r="C9070"/>
      <c r="D9070"/>
      <c r="E9070"/>
      <c r="F9070"/>
      <c r="G9070"/>
      <c r="H9070"/>
      <c r="I9070"/>
      <c r="K9070"/>
      <c r="N9070" s="183"/>
    </row>
    <row r="9071" spans="1:14" x14ac:dyDescent="0.25">
      <c r="A9071"/>
      <c r="B9071"/>
      <c r="C9071"/>
      <c r="D9071"/>
      <c r="E9071"/>
      <c r="F9071"/>
      <c r="G9071"/>
      <c r="H9071"/>
      <c r="I9071"/>
      <c r="K9071"/>
      <c r="N9071" s="183"/>
    </row>
    <row r="9072" spans="1:14" x14ac:dyDescent="0.25">
      <c r="A9072"/>
      <c r="B9072"/>
      <c r="C9072"/>
      <c r="D9072"/>
      <c r="E9072"/>
      <c r="F9072"/>
      <c r="G9072"/>
      <c r="H9072"/>
      <c r="I9072"/>
      <c r="K9072"/>
      <c r="N9072" s="183"/>
    </row>
    <row r="9073" spans="1:14" x14ac:dyDescent="0.25">
      <c r="A9073"/>
      <c r="B9073"/>
      <c r="C9073"/>
      <c r="D9073"/>
      <c r="E9073"/>
      <c r="F9073"/>
      <c r="G9073"/>
      <c r="H9073"/>
      <c r="I9073"/>
      <c r="K9073"/>
      <c r="N9073" s="183"/>
    </row>
    <row r="9074" spans="1:14" x14ac:dyDescent="0.25">
      <c r="A9074"/>
      <c r="B9074"/>
      <c r="C9074"/>
      <c r="D9074"/>
      <c r="E9074"/>
      <c r="F9074"/>
      <c r="G9074"/>
      <c r="H9074"/>
      <c r="I9074"/>
      <c r="K9074"/>
      <c r="N9074" s="183"/>
    </row>
    <row r="9075" spans="1:14" x14ac:dyDescent="0.25">
      <c r="A9075"/>
      <c r="B9075"/>
      <c r="C9075"/>
      <c r="D9075"/>
      <c r="E9075"/>
      <c r="F9075"/>
      <c r="G9075"/>
      <c r="H9075"/>
      <c r="I9075"/>
      <c r="K9075"/>
      <c r="N9075" s="183"/>
    </row>
    <row r="9076" spans="1:14" x14ac:dyDescent="0.25">
      <c r="A9076"/>
      <c r="B9076"/>
      <c r="C9076"/>
      <c r="D9076"/>
      <c r="E9076"/>
      <c r="F9076"/>
      <c r="G9076"/>
      <c r="H9076"/>
      <c r="I9076"/>
      <c r="K9076"/>
      <c r="N9076" s="183"/>
    </row>
    <row r="9077" spans="1:14" x14ac:dyDescent="0.25">
      <c r="A9077"/>
      <c r="B9077"/>
      <c r="C9077"/>
      <c r="D9077"/>
      <c r="E9077"/>
      <c r="F9077"/>
      <c r="G9077"/>
      <c r="H9077"/>
      <c r="I9077"/>
      <c r="K9077"/>
      <c r="N9077" s="183"/>
    </row>
    <row r="9078" spans="1:14" x14ac:dyDescent="0.25">
      <c r="A9078"/>
      <c r="B9078"/>
      <c r="C9078"/>
      <c r="D9078"/>
      <c r="E9078"/>
      <c r="F9078"/>
      <c r="G9078"/>
      <c r="H9078"/>
      <c r="I9078"/>
      <c r="K9078"/>
      <c r="N9078" s="183"/>
    </row>
    <row r="9079" spans="1:14" x14ac:dyDescent="0.25">
      <c r="A9079"/>
      <c r="B9079"/>
      <c r="C9079"/>
      <c r="D9079"/>
      <c r="E9079"/>
      <c r="F9079"/>
      <c r="G9079"/>
      <c r="H9079"/>
      <c r="I9079"/>
      <c r="K9079"/>
      <c r="N9079" s="183"/>
    </row>
    <row r="9080" spans="1:14" x14ac:dyDescent="0.25">
      <c r="A9080"/>
      <c r="B9080"/>
      <c r="C9080"/>
      <c r="D9080"/>
      <c r="E9080"/>
      <c r="F9080"/>
      <c r="G9080"/>
      <c r="H9080"/>
      <c r="I9080"/>
      <c r="K9080"/>
      <c r="N9080" s="183"/>
    </row>
    <row r="9081" spans="1:14" x14ac:dyDescent="0.25">
      <c r="A9081"/>
      <c r="B9081"/>
      <c r="C9081"/>
      <c r="D9081"/>
      <c r="E9081"/>
      <c r="F9081"/>
      <c r="G9081"/>
      <c r="H9081"/>
      <c r="I9081"/>
      <c r="K9081"/>
      <c r="N9081" s="183"/>
    </row>
    <row r="9082" spans="1:14" x14ac:dyDescent="0.25">
      <c r="A9082"/>
      <c r="B9082"/>
      <c r="C9082"/>
      <c r="D9082"/>
      <c r="E9082"/>
      <c r="F9082"/>
      <c r="G9082"/>
      <c r="H9082"/>
      <c r="I9082"/>
      <c r="K9082"/>
      <c r="N9082" s="183"/>
    </row>
    <row r="9083" spans="1:14" x14ac:dyDescent="0.25">
      <c r="A9083"/>
      <c r="B9083"/>
      <c r="C9083"/>
      <c r="D9083"/>
      <c r="E9083"/>
      <c r="F9083"/>
      <c r="G9083"/>
      <c r="H9083"/>
      <c r="I9083"/>
      <c r="K9083"/>
      <c r="N9083" s="183"/>
    </row>
    <row r="9084" spans="1:14" x14ac:dyDescent="0.25">
      <c r="A9084"/>
      <c r="B9084"/>
      <c r="C9084"/>
      <c r="D9084"/>
      <c r="E9084"/>
      <c r="F9084"/>
      <c r="G9084"/>
      <c r="H9084"/>
      <c r="I9084"/>
      <c r="K9084"/>
      <c r="N9084" s="183"/>
    </row>
    <row r="9085" spans="1:14" x14ac:dyDescent="0.25">
      <c r="A9085"/>
      <c r="B9085"/>
      <c r="C9085"/>
      <c r="D9085"/>
      <c r="E9085"/>
      <c r="F9085"/>
      <c r="G9085"/>
      <c r="H9085"/>
      <c r="I9085"/>
      <c r="K9085"/>
      <c r="N9085" s="183"/>
    </row>
    <row r="9086" spans="1:14" x14ac:dyDescent="0.25">
      <c r="A9086"/>
      <c r="B9086"/>
      <c r="C9086"/>
      <c r="D9086"/>
      <c r="E9086"/>
      <c r="F9086"/>
      <c r="G9086"/>
      <c r="H9086"/>
      <c r="I9086"/>
      <c r="K9086"/>
      <c r="N9086" s="183"/>
    </row>
    <row r="9087" spans="1:14" x14ac:dyDescent="0.25">
      <c r="A9087"/>
      <c r="B9087"/>
      <c r="C9087"/>
      <c r="D9087"/>
      <c r="E9087"/>
      <c r="F9087"/>
      <c r="G9087"/>
      <c r="H9087"/>
      <c r="I9087"/>
      <c r="K9087"/>
      <c r="N9087" s="183"/>
    </row>
    <row r="9088" spans="1:14" x14ac:dyDescent="0.25">
      <c r="A9088"/>
      <c r="B9088"/>
      <c r="C9088"/>
      <c r="D9088"/>
      <c r="E9088"/>
      <c r="F9088"/>
      <c r="G9088"/>
      <c r="H9088"/>
      <c r="I9088"/>
      <c r="K9088"/>
      <c r="N9088" s="183"/>
    </row>
    <row r="9089" spans="1:14" x14ac:dyDescent="0.25">
      <c r="A9089"/>
      <c r="B9089"/>
      <c r="C9089"/>
      <c r="D9089"/>
      <c r="E9089"/>
      <c r="F9089"/>
      <c r="G9089"/>
      <c r="H9089"/>
      <c r="I9089"/>
      <c r="K9089"/>
      <c r="N9089" s="183"/>
    </row>
    <row r="9090" spans="1:14" x14ac:dyDescent="0.25">
      <c r="A9090"/>
      <c r="B9090"/>
      <c r="C9090"/>
      <c r="D9090"/>
      <c r="E9090"/>
      <c r="F9090"/>
      <c r="G9090"/>
      <c r="H9090"/>
      <c r="I9090"/>
      <c r="K9090"/>
      <c r="N9090" s="183"/>
    </row>
    <row r="9091" spans="1:14" x14ac:dyDescent="0.25">
      <c r="A9091"/>
      <c r="B9091"/>
      <c r="C9091"/>
      <c r="D9091"/>
      <c r="E9091"/>
      <c r="F9091"/>
      <c r="G9091"/>
      <c r="H9091"/>
      <c r="I9091"/>
      <c r="K9091"/>
      <c r="N9091" s="183"/>
    </row>
    <row r="9092" spans="1:14" x14ac:dyDescent="0.25">
      <c r="A9092"/>
      <c r="B9092"/>
      <c r="C9092"/>
      <c r="D9092"/>
      <c r="E9092"/>
      <c r="F9092"/>
      <c r="G9092"/>
      <c r="H9092"/>
      <c r="I9092"/>
      <c r="K9092"/>
      <c r="N9092" s="183"/>
    </row>
    <row r="9093" spans="1:14" x14ac:dyDescent="0.25">
      <c r="A9093"/>
      <c r="B9093"/>
      <c r="C9093"/>
      <c r="D9093"/>
      <c r="E9093"/>
      <c r="F9093"/>
      <c r="G9093"/>
      <c r="H9093"/>
      <c r="I9093"/>
      <c r="K9093"/>
      <c r="N9093" s="183"/>
    </row>
    <row r="9094" spans="1:14" x14ac:dyDescent="0.25">
      <c r="A9094"/>
      <c r="B9094"/>
      <c r="C9094"/>
      <c r="D9094"/>
      <c r="E9094"/>
      <c r="F9094"/>
      <c r="G9094"/>
      <c r="H9094"/>
      <c r="I9094"/>
      <c r="K9094"/>
      <c r="N9094" s="183"/>
    </row>
    <row r="9095" spans="1:14" x14ac:dyDescent="0.25">
      <c r="A9095"/>
      <c r="B9095"/>
      <c r="C9095"/>
      <c r="D9095"/>
      <c r="E9095"/>
      <c r="F9095"/>
      <c r="G9095"/>
      <c r="H9095"/>
      <c r="I9095"/>
      <c r="K9095"/>
      <c r="N9095" s="183"/>
    </row>
    <row r="9096" spans="1:14" x14ac:dyDescent="0.25">
      <c r="A9096"/>
      <c r="B9096"/>
      <c r="C9096"/>
      <c r="D9096"/>
      <c r="E9096"/>
      <c r="F9096"/>
      <c r="G9096"/>
      <c r="H9096"/>
      <c r="I9096"/>
      <c r="K9096"/>
      <c r="N9096" s="183"/>
    </row>
    <row r="9097" spans="1:14" x14ac:dyDescent="0.25">
      <c r="A9097"/>
      <c r="B9097"/>
      <c r="C9097"/>
      <c r="D9097"/>
      <c r="E9097"/>
      <c r="F9097"/>
      <c r="G9097"/>
      <c r="H9097"/>
      <c r="I9097"/>
      <c r="K9097"/>
      <c r="N9097" s="183"/>
    </row>
    <row r="9098" spans="1:14" x14ac:dyDescent="0.25">
      <c r="A9098"/>
      <c r="B9098"/>
      <c r="C9098"/>
      <c r="D9098"/>
      <c r="E9098"/>
      <c r="F9098"/>
      <c r="G9098"/>
      <c r="H9098"/>
      <c r="I9098"/>
      <c r="K9098"/>
      <c r="N9098" s="183"/>
    </row>
    <row r="9099" spans="1:14" x14ac:dyDescent="0.25">
      <c r="A9099"/>
      <c r="B9099"/>
      <c r="C9099"/>
      <c r="D9099"/>
      <c r="E9099"/>
      <c r="F9099"/>
      <c r="G9099"/>
      <c r="H9099"/>
      <c r="I9099"/>
      <c r="K9099"/>
      <c r="N9099" s="183"/>
    </row>
    <row r="9100" spans="1:14" x14ac:dyDescent="0.25">
      <c r="A9100"/>
      <c r="B9100"/>
      <c r="C9100"/>
      <c r="D9100"/>
      <c r="E9100"/>
      <c r="F9100"/>
      <c r="G9100"/>
      <c r="H9100"/>
      <c r="I9100"/>
      <c r="K9100"/>
      <c r="N9100" s="183"/>
    </row>
    <row r="9101" spans="1:14" x14ac:dyDescent="0.25">
      <c r="A9101"/>
      <c r="B9101"/>
      <c r="C9101"/>
      <c r="D9101"/>
      <c r="E9101"/>
      <c r="F9101"/>
      <c r="G9101"/>
      <c r="H9101"/>
      <c r="I9101"/>
      <c r="K9101"/>
      <c r="N9101" s="183"/>
    </row>
    <row r="9102" spans="1:14" x14ac:dyDescent="0.25">
      <c r="A9102"/>
      <c r="B9102"/>
      <c r="C9102"/>
      <c r="D9102"/>
      <c r="E9102"/>
      <c r="F9102"/>
      <c r="G9102"/>
      <c r="H9102"/>
      <c r="I9102"/>
      <c r="K9102"/>
      <c r="N9102" s="183"/>
    </row>
    <row r="9103" spans="1:14" x14ac:dyDescent="0.25">
      <c r="A9103"/>
      <c r="B9103"/>
      <c r="C9103"/>
      <c r="D9103"/>
      <c r="E9103"/>
      <c r="F9103"/>
      <c r="G9103"/>
      <c r="H9103"/>
      <c r="I9103"/>
      <c r="K9103"/>
      <c r="N9103" s="183"/>
    </row>
    <row r="9104" spans="1:14" x14ac:dyDescent="0.25">
      <c r="A9104"/>
      <c r="B9104"/>
      <c r="C9104"/>
      <c r="D9104"/>
      <c r="E9104"/>
      <c r="F9104"/>
      <c r="G9104"/>
      <c r="H9104"/>
      <c r="I9104"/>
      <c r="K9104"/>
      <c r="N9104" s="183"/>
    </row>
    <row r="9105" spans="1:14" x14ac:dyDescent="0.25">
      <c r="A9105"/>
      <c r="B9105"/>
      <c r="C9105"/>
      <c r="D9105"/>
      <c r="E9105"/>
      <c r="F9105"/>
      <c r="G9105"/>
      <c r="H9105"/>
      <c r="I9105"/>
      <c r="K9105"/>
      <c r="N9105" s="183"/>
    </row>
    <row r="9106" spans="1:14" x14ac:dyDescent="0.25">
      <c r="A9106"/>
      <c r="B9106"/>
      <c r="C9106"/>
      <c r="D9106"/>
      <c r="E9106"/>
      <c r="F9106"/>
      <c r="G9106"/>
      <c r="H9106"/>
      <c r="I9106"/>
      <c r="K9106"/>
      <c r="N9106" s="183"/>
    </row>
    <row r="9107" spans="1:14" x14ac:dyDescent="0.25">
      <c r="A9107"/>
      <c r="B9107"/>
      <c r="C9107"/>
      <c r="D9107"/>
      <c r="E9107"/>
      <c r="F9107"/>
      <c r="G9107"/>
      <c r="H9107"/>
      <c r="I9107"/>
      <c r="K9107"/>
      <c r="N9107" s="183"/>
    </row>
    <row r="9108" spans="1:14" x14ac:dyDescent="0.25">
      <c r="A9108"/>
      <c r="B9108"/>
      <c r="C9108"/>
      <c r="D9108"/>
      <c r="E9108"/>
      <c r="F9108"/>
      <c r="G9108"/>
      <c r="H9108"/>
      <c r="I9108"/>
      <c r="K9108"/>
      <c r="N9108" s="183"/>
    </row>
    <row r="9109" spans="1:14" x14ac:dyDescent="0.25">
      <c r="A9109"/>
      <c r="B9109"/>
      <c r="C9109"/>
      <c r="D9109"/>
      <c r="E9109"/>
      <c r="F9109"/>
      <c r="G9109"/>
      <c r="H9109"/>
      <c r="I9109"/>
      <c r="K9109"/>
      <c r="N9109" s="183"/>
    </row>
    <row r="9110" spans="1:14" x14ac:dyDescent="0.25">
      <c r="A9110"/>
      <c r="B9110"/>
      <c r="C9110"/>
      <c r="D9110"/>
      <c r="E9110"/>
      <c r="F9110"/>
      <c r="G9110"/>
      <c r="H9110"/>
      <c r="I9110"/>
      <c r="K9110"/>
      <c r="N9110" s="183"/>
    </row>
    <row r="9111" spans="1:14" x14ac:dyDescent="0.25">
      <c r="A9111"/>
      <c r="B9111"/>
      <c r="C9111"/>
      <c r="D9111"/>
      <c r="E9111"/>
      <c r="F9111"/>
      <c r="G9111"/>
      <c r="H9111"/>
      <c r="I9111"/>
      <c r="K9111"/>
      <c r="N9111" s="183"/>
    </row>
    <row r="9112" spans="1:14" x14ac:dyDescent="0.25">
      <c r="A9112"/>
      <c r="B9112"/>
      <c r="C9112"/>
      <c r="D9112"/>
      <c r="E9112"/>
      <c r="F9112"/>
      <c r="G9112"/>
      <c r="H9112"/>
      <c r="I9112"/>
      <c r="K9112"/>
      <c r="N9112" s="183"/>
    </row>
    <row r="9113" spans="1:14" x14ac:dyDescent="0.25">
      <c r="A9113"/>
      <c r="B9113"/>
      <c r="C9113"/>
      <c r="D9113"/>
      <c r="E9113"/>
      <c r="F9113"/>
      <c r="G9113"/>
      <c r="H9113"/>
      <c r="I9113"/>
      <c r="K9113"/>
      <c r="N9113" s="183"/>
    </row>
    <row r="9114" spans="1:14" x14ac:dyDescent="0.25">
      <c r="A9114"/>
      <c r="B9114"/>
      <c r="C9114"/>
      <c r="D9114"/>
      <c r="E9114"/>
      <c r="F9114"/>
      <c r="G9114"/>
      <c r="H9114"/>
      <c r="I9114"/>
      <c r="K9114"/>
      <c r="N9114" s="183"/>
    </row>
    <row r="9115" spans="1:14" x14ac:dyDescent="0.25">
      <c r="A9115"/>
      <c r="B9115"/>
      <c r="C9115"/>
      <c r="D9115"/>
      <c r="E9115"/>
      <c r="F9115"/>
      <c r="G9115"/>
      <c r="H9115"/>
      <c r="I9115"/>
      <c r="K9115"/>
      <c r="N9115" s="183"/>
    </row>
    <row r="9116" spans="1:14" x14ac:dyDescent="0.25">
      <c r="A9116"/>
      <c r="B9116"/>
      <c r="C9116"/>
      <c r="D9116"/>
      <c r="E9116"/>
      <c r="F9116"/>
      <c r="G9116"/>
      <c r="H9116"/>
      <c r="I9116"/>
      <c r="K9116"/>
      <c r="N9116" s="183"/>
    </row>
    <row r="9117" spans="1:14" x14ac:dyDescent="0.25">
      <c r="A9117"/>
      <c r="B9117"/>
      <c r="C9117"/>
      <c r="D9117"/>
      <c r="E9117"/>
      <c r="F9117"/>
      <c r="G9117"/>
      <c r="H9117"/>
      <c r="I9117"/>
      <c r="K9117"/>
      <c r="N9117" s="183"/>
    </row>
    <row r="9118" spans="1:14" x14ac:dyDescent="0.25">
      <c r="A9118"/>
      <c r="B9118"/>
      <c r="C9118"/>
      <c r="D9118"/>
      <c r="E9118"/>
      <c r="F9118"/>
      <c r="G9118"/>
      <c r="H9118"/>
      <c r="I9118"/>
      <c r="K9118"/>
      <c r="N9118" s="183"/>
    </row>
    <row r="9119" spans="1:14" x14ac:dyDescent="0.25">
      <c r="A9119"/>
      <c r="B9119"/>
      <c r="C9119"/>
      <c r="D9119"/>
      <c r="E9119"/>
      <c r="F9119"/>
      <c r="G9119"/>
      <c r="H9119"/>
      <c r="I9119"/>
      <c r="K9119"/>
      <c r="N9119" s="183"/>
    </row>
    <row r="9120" spans="1:14" x14ac:dyDescent="0.25">
      <c r="A9120"/>
      <c r="B9120"/>
      <c r="C9120"/>
      <c r="D9120"/>
      <c r="E9120"/>
      <c r="F9120"/>
      <c r="G9120"/>
      <c r="H9120"/>
      <c r="I9120"/>
      <c r="K9120"/>
      <c r="N9120" s="183"/>
    </row>
    <row r="9121" spans="1:14" x14ac:dyDescent="0.25">
      <c r="A9121"/>
      <c r="B9121"/>
      <c r="C9121"/>
      <c r="D9121"/>
      <c r="E9121"/>
      <c r="F9121"/>
      <c r="G9121"/>
      <c r="H9121"/>
      <c r="I9121"/>
      <c r="K9121"/>
      <c r="N9121" s="183"/>
    </row>
    <row r="9122" spans="1:14" x14ac:dyDescent="0.25">
      <c r="A9122"/>
      <c r="B9122"/>
      <c r="C9122"/>
      <c r="D9122"/>
      <c r="E9122"/>
      <c r="F9122"/>
      <c r="G9122"/>
      <c r="H9122"/>
      <c r="I9122"/>
      <c r="K9122"/>
      <c r="N9122" s="183"/>
    </row>
    <row r="9123" spans="1:14" x14ac:dyDescent="0.25">
      <c r="A9123"/>
      <c r="B9123"/>
      <c r="C9123"/>
      <c r="D9123"/>
      <c r="E9123"/>
      <c r="F9123"/>
      <c r="G9123"/>
      <c r="H9123"/>
      <c r="I9123"/>
      <c r="K9123"/>
      <c r="N9123" s="183"/>
    </row>
    <row r="9124" spans="1:14" x14ac:dyDescent="0.25">
      <c r="A9124"/>
      <c r="B9124"/>
      <c r="C9124"/>
      <c r="D9124"/>
      <c r="E9124"/>
      <c r="F9124"/>
      <c r="G9124"/>
      <c r="H9124"/>
      <c r="I9124"/>
      <c r="K9124"/>
      <c r="N9124" s="183"/>
    </row>
    <row r="9125" spans="1:14" x14ac:dyDescent="0.25">
      <c r="A9125"/>
      <c r="B9125"/>
      <c r="C9125"/>
      <c r="D9125"/>
      <c r="E9125"/>
      <c r="F9125"/>
      <c r="G9125"/>
      <c r="H9125"/>
      <c r="I9125"/>
      <c r="K9125"/>
      <c r="N9125" s="183"/>
    </row>
    <row r="9126" spans="1:14" x14ac:dyDescent="0.25">
      <c r="A9126"/>
      <c r="B9126"/>
      <c r="C9126"/>
      <c r="D9126"/>
      <c r="E9126"/>
      <c r="F9126"/>
      <c r="G9126"/>
      <c r="H9126"/>
      <c r="I9126"/>
      <c r="K9126"/>
      <c r="N9126" s="183"/>
    </row>
    <row r="9127" spans="1:14" x14ac:dyDescent="0.25">
      <c r="A9127"/>
      <c r="B9127"/>
      <c r="C9127"/>
      <c r="D9127"/>
      <c r="E9127"/>
      <c r="F9127"/>
      <c r="G9127"/>
      <c r="H9127"/>
      <c r="I9127"/>
      <c r="K9127"/>
      <c r="N9127" s="183"/>
    </row>
    <row r="9128" spans="1:14" x14ac:dyDescent="0.25">
      <c r="A9128"/>
      <c r="B9128"/>
      <c r="C9128"/>
      <c r="D9128"/>
      <c r="E9128"/>
      <c r="F9128"/>
      <c r="G9128"/>
      <c r="H9128"/>
      <c r="I9128"/>
      <c r="K9128"/>
      <c r="N9128" s="183"/>
    </row>
    <row r="9129" spans="1:14" x14ac:dyDescent="0.25">
      <c r="A9129"/>
      <c r="B9129"/>
      <c r="C9129"/>
      <c r="D9129"/>
      <c r="E9129"/>
      <c r="F9129"/>
      <c r="G9129"/>
      <c r="H9129"/>
      <c r="I9129"/>
      <c r="K9129"/>
      <c r="N9129" s="183"/>
    </row>
    <row r="9130" spans="1:14" x14ac:dyDescent="0.25">
      <c r="A9130"/>
      <c r="B9130"/>
      <c r="C9130"/>
      <c r="D9130"/>
      <c r="E9130"/>
      <c r="F9130"/>
      <c r="G9130"/>
      <c r="H9130"/>
      <c r="I9130"/>
      <c r="K9130"/>
      <c r="N9130" s="183"/>
    </row>
    <row r="9131" spans="1:14" x14ac:dyDescent="0.25">
      <c r="A9131"/>
      <c r="B9131"/>
      <c r="C9131"/>
      <c r="D9131"/>
      <c r="E9131"/>
      <c r="F9131"/>
      <c r="G9131"/>
      <c r="H9131"/>
      <c r="I9131"/>
      <c r="K9131"/>
      <c r="N9131" s="183"/>
    </row>
    <row r="9132" spans="1:14" x14ac:dyDescent="0.25">
      <c r="A9132"/>
      <c r="B9132"/>
      <c r="C9132"/>
      <c r="D9132"/>
      <c r="E9132"/>
      <c r="F9132"/>
      <c r="G9132"/>
      <c r="H9132"/>
      <c r="I9132"/>
      <c r="K9132"/>
      <c r="N9132" s="183"/>
    </row>
    <row r="9133" spans="1:14" x14ac:dyDescent="0.25">
      <c r="A9133"/>
      <c r="B9133"/>
      <c r="C9133"/>
      <c r="D9133"/>
      <c r="E9133"/>
      <c r="F9133"/>
      <c r="G9133"/>
      <c r="H9133"/>
      <c r="I9133"/>
      <c r="K9133"/>
      <c r="N9133" s="183"/>
    </row>
    <row r="9134" spans="1:14" x14ac:dyDescent="0.25">
      <c r="A9134"/>
      <c r="B9134"/>
      <c r="C9134"/>
      <c r="D9134"/>
      <c r="E9134"/>
      <c r="F9134"/>
      <c r="G9134"/>
      <c r="H9134"/>
      <c r="I9134"/>
      <c r="K9134"/>
      <c r="N9134" s="183"/>
    </row>
    <row r="9135" spans="1:14" x14ac:dyDescent="0.25">
      <c r="A9135"/>
      <c r="B9135"/>
      <c r="C9135"/>
      <c r="D9135"/>
      <c r="E9135"/>
      <c r="F9135"/>
      <c r="G9135"/>
      <c r="H9135"/>
      <c r="I9135"/>
      <c r="K9135"/>
      <c r="N9135" s="183"/>
    </row>
    <row r="9136" spans="1:14" x14ac:dyDescent="0.25">
      <c r="A9136"/>
      <c r="B9136"/>
      <c r="C9136"/>
      <c r="D9136"/>
      <c r="E9136"/>
      <c r="F9136"/>
      <c r="G9136"/>
      <c r="H9136"/>
      <c r="I9136"/>
      <c r="K9136"/>
      <c r="N9136" s="183"/>
    </row>
    <row r="9137" spans="1:14" x14ac:dyDescent="0.25">
      <c r="A9137"/>
      <c r="B9137"/>
      <c r="C9137"/>
      <c r="D9137"/>
      <c r="E9137"/>
      <c r="F9137"/>
      <c r="G9137"/>
      <c r="H9137"/>
      <c r="I9137"/>
      <c r="K9137"/>
      <c r="N9137" s="183"/>
    </row>
    <row r="9138" spans="1:14" x14ac:dyDescent="0.25">
      <c r="A9138"/>
      <c r="B9138"/>
      <c r="C9138"/>
      <c r="D9138"/>
      <c r="E9138"/>
      <c r="F9138"/>
      <c r="G9138"/>
      <c r="H9138"/>
      <c r="I9138"/>
      <c r="K9138"/>
    </row>
    <row r="9139" spans="1:14" x14ac:dyDescent="0.25">
      <c r="A9139"/>
      <c r="B9139"/>
      <c r="C9139"/>
      <c r="D9139"/>
      <c r="E9139"/>
      <c r="F9139"/>
      <c r="G9139"/>
      <c r="H9139"/>
      <c r="I9139"/>
      <c r="K9139"/>
    </row>
    <row r="9140" spans="1:14" x14ac:dyDescent="0.25">
      <c r="A9140"/>
      <c r="B9140"/>
      <c r="C9140"/>
      <c r="D9140"/>
      <c r="E9140"/>
      <c r="F9140"/>
      <c r="G9140"/>
      <c r="H9140"/>
      <c r="I9140"/>
      <c r="K9140"/>
    </row>
    <row r="9141" spans="1:14" x14ac:dyDescent="0.25">
      <c r="A9141"/>
      <c r="B9141"/>
      <c r="C9141"/>
      <c r="D9141"/>
      <c r="E9141"/>
      <c r="F9141"/>
      <c r="G9141"/>
      <c r="H9141"/>
      <c r="I9141"/>
      <c r="K9141"/>
    </row>
    <row r="9142" spans="1:14" x14ac:dyDescent="0.25">
      <c r="A9142"/>
      <c r="B9142"/>
      <c r="C9142"/>
      <c r="D9142"/>
      <c r="E9142"/>
      <c r="F9142"/>
      <c r="G9142"/>
      <c r="H9142"/>
      <c r="I9142"/>
      <c r="K9142"/>
    </row>
    <row r="9143" spans="1:14" x14ac:dyDescent="0.25">
      <c r="A9143"/>
      <c r="B9143"/>
      <c r="C9143"/>
      <c r="D9143"/>
      <c r="E9143"/>
      <c r="F9143"/>
      <c r="G9143"/>
      <c r="H9143"/>
      <c r="I9143"/>
      <c r="K9143"/>
    </row>
    <row r="9144" spans="1:14" x14ac:dyDescent="0.25">
      <c r="A9144"/>
      <c r="B9144"/>
      <c r="C9144"/>
      <c r="D9144"/>
      <c r="E9144"/>
      <c r="F9144"/>
      <c r="G9144"/>
      <c r="H9144"/>
      <c r="I9144"/>
      <c r="K9144"/>
    </row>
    <row r="9145" spans="1:14" x14ac:dyDescent="0.25">
      <c r="A9145"/>
      <c r="B9145"/>
      <c r="C9145"/>
      <c r="D9145"/>
      <c r="E9145"/>
      <c r="F9145"/>
      <c r="G9145"/>
      <c r="H9145"/>
      <c r="I9145"/>
      <c r="K9145"/>
    </row>
    <row r="9146" spans="1:14" x14ac:dyDescent="0.25">
      <c r="A9146"/>
      <c r="B9146"/>
      <c r="C9146"/>
      <c r="D9146"/>
      <c r="E9146"/>
      <c r="F9146"/>
      <c r="G9146"/>
      <c r="H9146"/>
      <c r="I9146"/>
      <c r="K9146"/>
    </row>
    <row r="9147" spans="1:14" x14ac:dyDescent="0.25">
      <c r="A9147"/>
      <c r="B9147"/>
      <c r="C9147"/>
      <c r="D9147"/>
      <c r="E9147"/>
      <c r="F9147"/>
      <c r="G9147"/>
      <c r="H9147"/>
      <c r="I9147"/>
      <c r="K9147"/>
    </row>
    <row r="9148" spans="1:14" x14ac:dyDescent="0.25">
      <c r="A9148"/>
      <c r="B9148"/>
      <c r="C9148"/>
      <c r="D9148"/>
      <c r="E9148"/>
      <c r="F9148"/>
      <c r="G9148"/>
      <c r="H9148"/>
      <c r="I9148"/>
      <c r="K9148"/>
    </row>
    <row r="9149" spans="1:14" x14ac:dyDescent="0.25">
      <c r="A9149"/>
      <c r="B9149"/>
      <c r="C9149"/>
      <c r="D9149"/>
      <c r="E9149"/>
      <c r="F9149"/>
      <c r="G9149"/>
      <c r="H9149"/>
      <c r="I9149"/>
      <c r="K9149"/>
    </row>
    <row r="9150" spans="1:14" x14ac:dyDescent="0.25">
      <c r="A9150"/>
      <c r="B9150"/>
      <c r="C9150"/>
      <c r="D9150"/>
      <c r="E9150"/>
      <c r="F9150"/>
      <c r="G9150"/>
      <c r="H9150"/>
      <c r="I9150"/>
      <c r="K9150"/>
    </row>
    <row r="9151" spans="1:14" x14ac:dyDescent="0.25">
      <c r="A9151"/>
      <c r="B9151"/>
      <c r="C9151"/>
      <c r="D9151"/>
      <c r="E9151"/>
      <c r="F9151"/>
      <c r="G9151"/>
      <c r="H9151"/>
      <c r="I9151"/>
      <c r="K9151"/>
    </row>
    <row r="9152" spans="1:14" x14ac:dyDescent="0.25">
      <c r="A9152"/>
      <c r="B9152"/>
      <c r="C9152"/>
      <c r="D9152"/>
      <c r="E9152"/>
      <c r="F9152"/>
      <c r="G9152"/>
      <c r="H9152"/>
      <c r="I9152"/>
      <c r="K9152"/>
    </row>
    <row r="9153" spans="1:11" x14ac:dyDescent="0.25">
      <c r="A9153"/>
      <c r="B9153"/>
      <c r="C9153"/>
      <c r="D9153"/>
      <c r="E9153"/>
      <c r="F9153"/>
      <c r="G9153"/>
      <c r="H9153"/>
      <c r="I9153"/>
      <c r="K9153"/>
    </row>
    <row r="9154" spans="1:11" x14ac:dyDescent="0.25">
      <c r="A9154"/>
      <c r="B9154"/>
      <c r="C9154"/>
      <c r="D9154"/>
      <c r="E9154"/>
      <c r="F9154"/>
      <c r="G9154"/>
      <c r="H9154"/>
      <c r="I9154"/>
      <c r="K9154"/>
    </row>
    <row r="9155" spans="1:11" x14ac:dyDescent="0.25">
      <c r="A9155"/>
      <c r="B9155"/>
      <c r="C9155"/>
      <c r="D9155"/>
      <c r="E9155"/>
      <c r="F9155"/>
      <c r="G9155"/>
      <c r="H9155"/>
      <c r="I9155"/>
      <c r="K9155"/>
    </row>
    <row r="9156" spans="1:11" x14ac:dyDescent="0.25">
      <c r="A9156"/>
      <c r="B9156"/>
      <c r="C9156"/>
      <c r="D9156"/>
      <c r="E9156"/>
      <c r="F9156"/>
      <c r="G9156"/>
      <c r="H9156"/>
      <c r="I9156"/>
      <c r="K9156"/>
    </row>
    <row r="9157" spans="1:11" x14ac:dyDescent="0.25">
      <c r="A9157"/>
      <c r="B9157"/>
      <c r="C9157"/>
      <c r="D9157"/>
      <c r="E9157"/>
      <c r="F9157"/>
      <c r="G9157"/>
      <c r="H9157"/>
      <c r="I9157"/>
      <c r="K9157"/>
    </row>
    <row r="9158" spans="1:11" x14ac:dyDescent="0.25">
      <c r="A9158"/>
      <c r="B9158"/>
      <c r="C9158"/>
      <c r="D9158"/>
      <c r="E9158"/>
      <c r="F9158"/>
      <c r="G9158"/>
      <c r="H9158"/>
      <c r="I9158"/>
      <c r="K9158"/>
    </row>
    <row r="9159" spans="1:11" x14ac:dyDescent="0.25">
      <c r="A9159"/>
      <c r="B9159"/>
      <c r="C9159"/>
      <c r="D9159"/>
      <c r="E9159"/>
      <c r="F9159"/>
      <c r="G9159"/>
      <c r="H9159"/>
      <c r="I9159"/>
      <c r="K9159"/>
    </row>
    <row r="9160" spans="1:11" x14ac:dyDescent="0.25">
      <c r="A9160"/>
      <c r="B9160"/>
      <c r="C9160"/>
      <c r="D9160"/>
      <c r="E9160"/>
      <c r="F9160"/>
      <c r="G9160"/>
      <c r="H9160"/>
      <c r="I9160"/>
      <c r="K9160"/>
    </row>
    <row r="9161" spans="1:11" x14ac:dyDescent="0.25">
      <c r="A9161"/>
      <c r="B9161"/>
      <c r="C9161"/>
      <c r="D9161"/>
      <c r="E9161"/>
      <c r="F9161"/>
      <c r="G9161"/>
      <c r="H9161"/>
      <c r="I9161"/>
      <c r="K9161"/>
    </row>
    <row r="9162" spans="1:11" x14ac:dyDescent="0.25">
      <c r="A9162"/>
      <c r="B9162"/>
      <c r="C9162"/>
      <c r="D9162"/>
      <c r="E9162"/>
      <c r="F9162"/>
      <c r="G9162"/>
      <c r="H9162"/>
      <c r="I9162"/>
      <c r="K9162"/>
    </row>
    <row r="9163" spans="1:11" x14ac:dyDescent="0.25">
      <c r="A9163"/>
      <c r="B9163"/>
      <c r="C9163"/>
      <c r="D9163"/>
      <c r="E9163"/>
      <c r="F9163"/>
      <c r="G9163"/>
      <c r="H9163"/>
      <c r="I9163"/>
      <c r="K9163"/>
    </row>
    <row r="9164" spans="1:11" x14ac:dyDescent="0.25">
      <c r="A9164"/>
      <c r="B9164"/>
      <c r="C9164"/>
      <c r="D9164"/>
      <c r="E9164"/>
      <c r="F9164"/>
      <c r="G9164"/>
      <c r="H9164"/>
      <c r="I9164"/>
      <c r="K9164"/>
    </row>
    <row r="9165" spans="1:11" x14ac:dyDescent="0.25">
      <c r="A9165"/>
      <c r="B9165"/>
      <c r="C9165"/>
      <c r="D9165"/>
      <c r="E9165"/>
      <c r="F9165"/>
      <c r="G9165"/>
      <c r="H9165"/>
      <c r="I9165"/>
      <c r="K9165"/>
    </row>
    <row r="9166" spans="1:11" x14ac:dyDescent="0.25">
      <c r="A9166"/>
      <c r="B9166"/>
      <c r="C9166"/>
      <c r="D9166"/>
      <c r="E9166"/>
      <c r="F9166"/>
      <c r="G9166"/>
      <c r="H9166"/>
      <c r="I9166"/>
      <c r="K9166"/>
    </row>
    <row r="9167" spans="1:11" x14ac:dyDescent="0.25">
      <c r="A9167"/>
      <c r="B9167"/>
      <c r="C9167"/>
      <c r="D9167"/>
      <c r="E9167"/>
      <c r="F9167"/>
      <c r="G9167"/>
      <c r="H9167"/>
      <c r="I9167"/>
      <c r="K9167"/>
    </row>
    <row r="9168" spans="1:11" x14ac:dyDescent="0.25">
      <c r="A9168"/>
      <c r="B9168"/>
      <c r="C9168"/>
      <c r="D9168"/>
      <c r="E9168"/>
      <c r="F9168"/>
      <c r="G9168"/>
      <c r="H9168"/>
      <c r="I9168"/>
      <c r="K9168"/>
    </row>
    <row r="9169" spans="1:11" x14ac:dyDescent="0.25">
      <c r="A9169"/>
      <c r="B9169"/>
      <c r="C9169"/>
      <c r="D9169"/>
      <c r="E9169"/>
      <c r="F9169"/>
      <c r="G9169"/>
      <c r="H9169"/>
      <c r="I9169"/>
      <c r="K9169"/>
    </row>
    <row r="9170" spans="1:11" x14ac:dyDescent="0.25">
      <c r="A9170"/>
      <c r="B9170"/>
      <c r="C9170"/>
      <c r="D9170"/>
      <c r="E9170"/>
      <c r="F9170"/>
      <c r="G9170"/>
      <c r="H9170"/>
      <c r="I9170"/>
      <c r="K9170"/>
    </row>
    <row r="9171" spans="1:11" x14ac:dyDescent="0.25">
      <c r="A9171"/>
      <c r="B9171"/>
      <c r="C9171"/>
      <c r="D9171"/>
      <c r="E9171"/>
      <c r="F9171"/>
      <c r="G9171"/>
      <c r="H9171"/>
      <c r="I9171"/>
      <c r="K9171"/>
    </row>
    <row r="9172" spans="1:11" x14ac:dyDescent="0.25">
      <c r="A9172"/>
      <c r="B9172"/>
      <c r="C9172"/>
      <c r="D9172"/>
      <c r="E9172"/>
      <c r="F9172"/>
      <c r="G9172"/>
      <c r="H9172"/>
      <c r="I9172"/>
      <c r="K9172"/>
    </row>
    <row r="9173" spans="1:11" x14ac:dyDescent="0.25">
      <c r="A9173"/>
      <c r="B9173"/>
      <c r="C9173"/>
      <c r="D9173"/>
      <c r="E9173"/>
      <c r="F9173"/>
      <c r="G9173"/>
      <c r="H9173"/>
      <c r="I9173"/>
      <c r="K9173"/>
    </row>
    <row r="9174" spans="1:11" x14ac:dyDescent="0.25">
      <c r="A9174"/>
      <c r="B9174"/>
      <c r="C9174"/>
      <c r="D9174"/>
      <c r="E9174"/>
      <c r="F9174"/>
      <c r="G9174"/>
      <c r="H9174"/>
      <c r="I9174"/>
      <c r="K9174"/>
    </row>
    <row r="9175" spans="1:11" x14ac:dyDescent="0.25">
      <c r="A9175"/>
      <c r="B9175"/>
      <c r="C9175"/>
      <c r="D9175"/>
      <c r="E9175"/>
      <c r="F9175"/>
      <c r="G9175"/>
      <c r="H9175"/>
      <c r="I9175"/>
      <c r="K9175"/>
    </row>
    <row r="9176" spans="1:11" x14ac:dyDescent="0.25">
      <c r="A9176"/>
      <c r="B9176"/>
      <c r="C9176"/>
      <c r="D9176"/>
      <c r="E9176"/>
      <c r="F9176"/>
      <c r="G9176"/>
      <c r="H9176"/>
      <c r="I9176"/>
      <c r="K9176"/>
    </row>
    <row r="9177" spans="1:11" x14ac:dyDescent="0.25">
      <c r="A9177"/>
      <c r="B9177"/>
      <c r="C9177"/>
      <c r="D9177"/>
      <c r="E9177"/>
      <c r="F9177"/>
      <c r="G9177"/>
      <c r="H9177"/>
      <c r="I9177"/>
      <c r="K9177"/>
    </row>
    <row r="9178" spans="1:11" x14ac:dyDescent="0.25">
      <c r="A9178"/>
      <c r="B9178"/>
      <c r="C9178"/>
      <c r="D9178"/>
      <c r="E9178"/>
      <c r="F9178"/>
      <c r="G9178"/>
      <c r="H9178"/>
      <c r="I9178"/>
      <c r="K9178"/>
    </row>
    <row r="9179" spans="1:11" x14ac:dyDescent="0.25">
      <c r="A9179"/>
      <c r="B9179"/>
      <c r="C9179"/>
      <c r="D9179"/>
      <c r="E9179"/>
      <c r="F9179"/>
      <c r="G9179"/>
      <c r="H9179"/>
      <c r="I9179"/>
      <c r="K9179"/>
    </row>
    <row r="9180" spans="1:11" x14ac:dyDescent="0.25">
      <c r="A9180"/>
      <c r="B9180"/>
      <c r="C9180"/>
      <c r="D9180"/>
      <c r="E9180"/>
      <c r="F9180"/>
      <c r="G9180"/>
      <c r="H9180"/>
      <c r="I9180"/>
      <c r="K9180"/>
    </row>
    <row r="9181" spans="1:11" x14ac:dyDescent="0.25">
      <c r="A9181"/>
      <c r="B9181"/>
      <c r="C9181"/>
      <c r="D9181"/>
      <c r="E9181"/>
      <c r="F9181"/>
      <c r="G9181"/>
      <c r="H9181"/>
      <c r="I9181"/>
      <c r="K9181"/>
    </row>
    <row r="9182" spans="1:11" x14ac:dyDescent="0.25">
      <c r="A9182"/>
      <c r="B9182"/>
      <c r="C9182"/>
      <c r="D9182"/>
      <c r="E9182"/>
      <c r="F9182"/>
      <c r="G9182"/>
      <c r="H9182"/>
      <c r="I9182"/>
      <c r="K9182"/>
    </row>
    <row r="9183" spans="1:11" x14ac:dyDescent="0.25">
      <c r="A9183"/>
      <c r="B9183"/>
      <c r="C9183"/>
      <c r="D9183"/>
      <c r="E9183"/>
      <c r="F9183"/>
      <c r="G9183"/>
      <c r="H9183"/>
      <c r="I9183"/>
      <c r="K9183"/>
    </row>
    <row r="9184" spans="1:11" x14ac:dyDescent="0.25">
      <c r="A9184"/>
      <c r="B9184"/>
      <c r="C9184"/>
      <c r="D9184"/>
      <c r="E9184"/>
      <c r="F9184"/>
      <c r="G9184"/>
      <c r="H9184"/>
      <c r="I9184"/>
      <c r="K9184"/>
    </row>
    <row r="9185" spans="1:11" x14ac:dyDescent="0.25">
      <c r="A9185"/>
      <c r="B9185"/>
      <c r="C9185"/>
      <c r="D9185"/>
      <c r="E9185"/>
      <c r="F9185"/>
      <c r="G9185"/>
      <c r="H9185"/>
      <c r="I9185"/>
      <c r="K9185"/>
    </row>
    <row r="9186" spans="1:11" x14ac:dyDescent="0.25">
      <c r="A9186"/>
      <c r="B9186"/>
      <c r="C9186"/>
      <c r="D9186"/>
      <c r="E9186"/>
      <c r="F9186"/>
      <c r="G9186"/>
      <c r="H9186"/>
      <c r="I9186"/>
      <c r="K9186"/>
    </row>
    <row r="9187" spans="1:11" x14ac:dyDescent="0.25">
      <c r="A9187"/>
      <c r="B9187"/>
      <c r="C9187"/>
      <c r="D9187"/>
      <c r="E9187"/>
      <c r="F9187"/>
      <c r="G9187"/>
      <c r="H9187"/>
      <c r="I9187"/>
      <c r="K9187"/>
    </row>
    <row r="9188" spans="1:11" x14ac:dyDescent="0.25">
      <c r="A9188"/>
      <c r="B9188"/>
      <c r="C9188"/>
      <c r="D9188"/>
      <c r="E9188"/>
      <c r="F9188"/>
      <c r="G9188"/>
      <c r="H9188"/>
      <c r="I9188"/>
      <c r="K9188"/>
    </row>
    <row r="9189" spans="1:11" x14ac:dyDescent="0.25">
      <c r="A9189"/>
      <c r="B9189"/>
      <c r="C9189"/>
      <c r="D9189"/>
      <c r="E9189"/>
      <c r="F9189"/>
      <c r="G9189"/>
      <c r="H9189"/>
      <c r="I9189"/>
      <c r="K9189"/>
    </row>
    <row r="9190" spans="1:11" x14ac:dyDescent="0.25">
      <c r="A9190"/>
      <c r="B9190"/>
      <c r="C9190"/>
      <c r="D9190"/>
      <c r="E9190"/>
      <c r="F9190"/>
      <c r="G9190"/>
      <c r="H9190"/>
      <c r="I9190"/>
      <c r="K9190"/>
    </row>
    <row r="9191" spans="1:11" x14ac:dyDescent="0.25">
      <c r="A9191"/>
      <c r="B9191"/>
      <c r="C9191"/>
      <c r="D9191"/>
      <c r="E9191"/>
      <c r="F9191"/>
      <c r="G9191"/>
      <c r="H9191"/>
      <c r="I9191"/>
      <c r="K9191"/>
    </row>
    <row r="9192" spans="1:11" x14ac:dyDescent="0.25">
      <c r="A9192"/>
      <c r="B9192"/>
      <c r="C9192"/>
      <c r="D9192"/>
      <c r="E9192"/>
      <c r="F9192"/>
      <c r="G9192"/>
      <c r="H9192"/>
      <c r="I9192"/>
      <c r="K9192"/>
    </row>
    <row r="9193" spans="1:11" x14ac:dyDescent="0.25">
      <c r="A9193"/>
      <c r="B9193"/>
      <c r="C9193"/>
      <c r="D9193"/>
      <c r="E9193"/>
      <c r="F9193"/>
      <c r="G9193"/>
      <c r="H9193"/>
      <c r="I9193"/>
      <c r="K9193"/>
    </row>
    <row r="9194" spans="1:11" x14ac:dyDescent="0.25">
      <c r="A9194"/>
      <c r="B9194"/>
      <c r="C9194"/>
      <c r="D9194"/>
      <c r="E9194"/>
      <c r="F9194"/>
      <c r="G9194"/>
      <c r="H9194"/>
      <c r="I9194"/>
      <c r="K9194"/>
    </row>
    <row r="9195" spans="1:11" x14ac:dyDescent="0.25">
      <c r="A9195"/>
      <c r="B9195"/>
      <c r="C9195"/>
      <c r="D9195"/>
      <c r="E9195"/>
      <c r="F9195"/>
      <c r="G9195"/>
      <c r="H9195"/>
      <c r="I9195"/>
      <c r="K9195"/>
    </row>
    <row r="9196" spans="1:11" x14ac:dyDescent="0.25">
      <c r="A9196"/>
      <c r="B9196"/>
      <c r="C9196"/>
      <c r="D9196"/>
      <c r="E9196"/>
      <c r="F9196"/>
      <c r="G9196"/>
      <c r="H9196"/>
      <c r="I9196"/>
      <c r="K9196"/>
    </row>
    <row r="9197" spans="1:11" x14ac:dyDescent="0.25">
      <c r="A9197"/>
      <c r="B9197"/>
      <c r="C9197"/>
      <c r="D9197"/>
      <c r="E9197"/>
      <c r="F9197"/>
      <c r="G9197"/>
      <c r="H9197"/>
      <c r="I9197"/>
      <c r="K9197"/>
    </row>
    <row r="9198" spans="1:11" x14ac:dyDescent="0.25">
      <c r="A9198"/>
      <c r="B9198"/>
      <c r="C9198"/>
      <c r="D9198"/>
      <c r="E9198"/>
      <c r="F9198"/>
      <c r="G9198"/>
      <c r="H9198"/>
      <c r="I9198"/>
      <c r="K9198"/>
    </row>
    <row r="9199" spans="1:11" x14ac:dyDescent="0.25">
      <c r="A9199"/>
      <c r="B9199"/>
      <c r="C9199"/>
      <c r="D9199"/>
      <c r="E9199"/>
      <c r="F9199"/>
      <c r="G9199"/>
      <c r="H9199"/>
      <c r="I9199"/>
      <c r="K9199"/>
    </row>
    <row r="9200" spans="1:11" x14ac:dyDescent="0.25">
      <c r="A9200"/>
      <c r="B9200"/>
      <c r="C9200"/>
      <c r="D9200"/>
      <c r="E9200"/>
      <c r="F9200"/>
      <c r="G9200"/>
      <c r="H9200"/>
      <c r="I9200"/>
      <c r="K9200"/>
    </row>
    <row r="9201" spans="1:11" x14ac:dyDescent="0.25">
      <c r="A9201"/>
      <c r="B9201"/>
      <c r="C9201"/>
      <c r="D9201"/>
      <c r="E9201"/>
      <c r="F9201"/>
      <c r="G9201"/>
      <c r="H9201"/>
      <c r="I9201"/>
      <c r="K9201"/>
    </row>
    <row r="9202" spans="1:11" x14ac:dyDescent="0.25">
      <c r="A9202"/>
      <c r="B9202"/>
      <c r="C9202"/>
      <c r="D9202"/>
      <c r="E9202"/>
      <c r="F9202"/>
      <c r="G9202"/>
      <c r="H9202"/>
      <c r="I9202"/>
      <c r="K9202"/>
    </row>
    <row r="9203" spans="1:11" x14ac:dyDescent="0.25">
      <c r="A9203"/>
      <c r="B9203"/>
      <c r="C9203"/>
      <c r="D9203"/>
      <c r="E9203"/>
      <c r="F9203"/>
      <c r="G9203"/>
      <c r="H9203"/>
      <c r="I9203"/>
      <c r="K9203"/>
    </row>
    <row r="9204" spans="1:11" x14ac:dyDescent="0.25">
      <c r="A9204"/>
      <c r="B9204"/>
      <c r="C9204"/>
      <c r="D9204"/>
      <c r="E9204"/>
      <c r="F9204"/>
      <c r="G9204"/>
      <c r="H9204"/>
      <c r="I9204"/>
      <c r="K9204"/>
    </row>
    <row r="9205" spans="1:11" x14ac:dyDescent="0.25">
      <c r="A9205"/>
      <c r="B9205"/>
      <c r="C9205"/>
      <c r="D9205"/>
      <c r="E9205"/>
      <c r="F9205"/>
      <c r="G9205"/>
      <c r="H9205"/>
      <c r="I9205"/>
      <c r="K9205"/>
    </row>
    <row r="9206" spans="1:11" x14ac:dyDescent="0.25">
      <c r="A9206"/>
      <c r="B9206"/>
      <c r="C9206"/>
      <c r="D9206"/>
      <c r="E9206"/>
      <c r="F9206"/>
      <c r="G9206"/>
      <c r="H9206"/>
      <c r="I9206"/>
      <c r="K9206"/>
    </row>
    <row r="9207" spans="1:11" x14ac:dyDescent="0.25">
      <c r="A9207"/>
      <c r="B9207"/>
      <c r="C9207"/>
      <c r="D9207"/>
      <c r="E9207"/>
      <c r="F9207"/>
      <c r="G9207"/>
      <c r="H9207"/>
      <c r="I9207"/>
      <c r="K9207"/>
    </row>
    <row r="9208" spans="1:11" x14ac:dyDescent="0.25">
      <c r="A9208"/>
      <c r="B9208"/>
      <c r="C9208"/>
      <c r="D9208"/>
      <c r="E9208"/>
      <c r="F9208"/>
      <c r="G9208"/>
      <c r="H9208"/>
      <c r="I9208"/>
      <c r="K9208"/>
    </row>
    <row r="9209" spans="1:11" x14ac:dyDescent="0.25">
      <c r="A9209"/>
      <c r="B9209"/>
      <c r="C9209"/>
      <c r="D9209"/>
      <c r="E9209"/>
      <c r="F9209"/>
      <c r="G9209"/>
      <c r="H9209"/>
      <c r="I9209"/>
      <c r="K9209"/>
    </row>
    <row r="9210" spans="1:11" x14ac:dyDescent="0.25">
      <c r="A9210"/>
      <c r="B9210"/>
      <c r="C9210"/>
      <c r="D9210"/>
      <c r="E9210"/>
      <c r="F9210"/>
      <c r="G9210"/>
      <c r="H9210"/>
      <c r="I9210"/>
      <c r="K9210"/>
    </row>
    <row r="9211" spans="1:11" x14ac:dyDescent="0.25">
      <c r="A9211"/>
      <c r="B9211"/>
      <c r="C9211"/>
      <c r="D9211"/>
      <c r="E9211"/>
      <c r="F9211"/>
      <c r="G9211"/>
      <c r="H9211"/>
      <c r="I9211"/>
      <c r="K9211"/>
    </row>
    <row r="9212" spans="1:11" x14ac:dyDescent="0.25">
      <c r="A9212"/>
      <c r="B9212"/>
      <c r="C9212"/>
      <c r="D9212"/>
      <c r="E9212"/>
      <c r="F9212"/>
      <c r="G9212"/>
      <c r="H9212"/>
      <c r="I9212"/>
      <c r="K9212"/>
    </row>
    <row r="9213" spans="1:11" x14ac:dyDescent="0.25">
      <c r="A9213"/>
      <c r="B9213"/>
      <c r="C9213"/>
      <c r="D9213"/>
      <c r="E9213"/>
      <c r="F9213"/>
      <c r="G9213"/>
      <c r="H9213"/>
      <c r="I9213"/>
      <c r="K9213"/>
    </row>
    <row r="9214" spans="1:11" x14ac:dyDescent="0.25">
      <c r="A9214"/>
      <c r="B9214"/>
      <c r="C9214"/>
      <c r="D9214"/>
      <c r="E9214"/>
      <c r="F9214"/>
      <c r="G9214"/>
      <c r="H9214"/>
      <c r="I9214"/>
      <c r="K9214"/>
    </row>
    <row r="9215" spans="1:11" x14ac:dyDescent="0.25">
      <c r="A9215"/>
      <c r="B9215"/>
      <c r="C9215"/>
      <c r="D9215"/>
      <c r="E9215"/>
      <c r="F9215"/>
      <c r="G9215"/>
      <c r="H9215"/>
      <c r="I9215"/>
      <c r="K9215"/>
    </row>
    <row r="9216" spans="1:11" x14ac:dyDescent="0.25">
      <c r="A9216"/>
      <c r="B9216"/>
      <c r="C9216"/>
      <c r="D9216"/>
      <c r="E9216"/>
      <c r="F9216"/>
      <c r="G9216"/>
      <c r="H9216"/>
      <c r="I9216"/>
      <c r="K9216"/>
    </row>
    <row r="9217" spans="1:11" x14ac:dyDescent="0.25">
      <c r="A9217"/>
      <c r="B9217"/>
      <c r="C9217"/>
      <c r="D9217"/>
      <c r="E9217"/>
      <c r="F9217"/>
      <c r="G9217"/>
      <c r="H9217"/>
      <c r="I9217"/>
      <c r="K9217"/>
    </row>
    <row r="9218" spans="1:11" x14ac:dyDescent="0.25">
      <c r="A9218"/>
      <c r="B9218"/>
      <c r="C9218"/>
      <c r="D9218"/>
      <c r="E9218"/>
      <c r="F9218"/>
      <c r="G9218"/>
      <c r="H9218"/>
      <c r="I9218"/>
      <c r="K9218"/>
    </row>
    <row r="9219" spans="1:11" x14ac:dyDescent="0.25">
      <c r="A9219"/>
      <c r="B9219"/>
      <c r="C9219"/>
      <c r="D9219"/>
      <c r="E9219"/>
      <c r="F9219"/>
      <c r="G9219"/>
      <c r="H9219"/>
      <c r="I9219"/>
      <c r="K9219"/>
    </row>
    <row r="9220" spans="1:11" x14ac:dyDescent="0.25">
      <c r="A9220"/>
      <c r="B9220"/>
      <c r="C9220"/>
      <c r="D9220"/>
      <c r="E9220"/>
      <c r="F9220"/>
      <c r="G9220"/>
      <c r="H9220"/>
      <c r="I9220"/>
      <c r="K9220"/>
    </row>
    <row r="9221" spans="1:11" x14ac:dyDescent="0.25">
      <c r="A9221"/>
      <c r="B9221"/>
      <c r="C9221"/>
      <c r="D9221"/>
      <c r="E9221"/>
      <c r="F9221"/>
      <c r="G9221"/>
      <c r="H9221"/>
      <c r="I9221"/>
      <c r="K9221"/>
    </row>
    <row r="9222" spans="1:11" x14ac:dyDescent="0.25">
      <c r="A9222"/>
      <c r="B9222"/>
      <c r="C9222"/>
      <c r="D9222"/>
      <c r="E9222"/>
      <c r="F9222"/>
      <c r="G9222"/>
      <c r="H9222"/>
      <c r="I9222"/>
      <c r="K9222"/>
    </row>
    <row r="9223" spans="1:11" x14ac:dyDescent="0.25">
      <c r="A9223"/>
      <c r="B9223"/>
      <c r="C9223"/>
      <c r="D9223"/>
      <c r="E9223"/>
      <c r="F9223"/>
      <c r="G9223"/>
      <c r="H9223"/>
      <c r="I9223"/>
      <c r="K9223"/>
    </row>
    <row r="9224" spans="1:11" x14ac:dyDescent="0.25">
      <c r="A9224"/>
      <c r="B9224"/>
      <c r="C9224"/>
      <c r="D9224"/>
      <c r="E9224"/>
      <c r="F9224"/>
      <c r="G9224"/>
      <c r="H9224"/>
      <c r="I9224"/>
      <c r="K9224"/>
    </row>
    <row r="9225" spans="1:11" x14ac:dyDescent="0.25">
      <c r="A9225"/>
      <c r="B9225"/>
      <c r="C9225"/>
      <c r="D9225"/>
      <c r="E9225"/>
      <c r="F9225"/>
      <c r="G9225"/>
      <c r="H9225"/>
      <c r="I9225"/>
      <c r="K9225"/>
    </row>
    <row r="9226" spans="1:11" x14ac:dyDescent="0.25">
      <c r="A9226"/>
      <c r="B9226"/>
      <c r="C9226"/>
      <c r="D9226"/>
      <c r="E9226"/>
      <c r="F9226"/>
      <c r="G9226"/>
      <c r="H9226"/>
      <c r="I9226"/>
      <c r="K9226"/>
    </row>
    <row r="9227" spans="1:11" x14ac:dyDescent="0.25">
      <c r="A9227"/>
      <c r="B9227"/>
      <c r="C9227"/>
      <c r="D9227"/>
      <c r="E9227"/>
      <c r="F9227"/>
      <c r="G9227"/>
      <c r="H9227"/>
      <c r="I9227"/>
      <c r="K9227"/>
    </row>
    <row r="9228" spans="1:11" x14ac:dyDescent="0.25">
      <c r="A9228"/>
      <c r="B9228"/>
      <c r="C9228"/>
      <c r="D9228"/>
      <c r="E9228"/>
      <c r="F9228"/>
      <c r="G9228"/>
      <c r="H9228"/>
      <c r="I9228"/>
      <c r="K9228"/>
    </row>
    <row r="9229" spans="1:11" x14ac:dyDescent="0.25">
      <c r="A9229"/>
      <c r="B9229"/>
      <c r="C9229"/>
      <c r="D9229"/>
      <c r="E9229"/>
      <c r="F9229"/>
      <c r="G9229"/>
      <c r="H9229"/>
      <c r="I9229"/>
      <c r="K9229"/>
    </row>
    <row r="9230" spans="1:11" x14ac:dyDescent="0.25">
      <c r="A9230"/>
      <c r="B9230"/>
      <c r="C9230"/>
      <c r="D9230"/>
      <c r="E9230"/>
      <c r="F9230"/>
      <c r="G9230"/>
      <c r="H9230"/>
      <c r="I9230"/>
      <c r="K9230"/>
    </row>
    <row r="9231" spans="1:11" x14ac:dyDescent="0.25">
      <c r="A9231"/>
      <c r="B9231"/>
      <c r="C9231"/>
      <c r="D9231"/>
      <c r="E9231"/>
      <c r="F9231"/>
      <c r="G9231"/>
      <c r="H9231"/>
      <c r="I9231"/>
      <c r="K9231"/>
    </row>
    <row r="9232" spans="1:11" x14ac:dyDescent="0.25">
      <c r="A9232"/>
      <c r="B9232"/>
      <c r="C9232"/>
      <c r="D9232"/>
      <c r="E9232"/>
      <c r="F9232"/>
      <c r="G9232"/>
      <c r="H9232"/>
      <c r="I9232"/>
      <c r="K9232"/>
    </row>
    <row r="9233" spans="1:11" x14ac:dyDescent="0.25">
      <c r="A9233"/>
      <c r="B9233"/>
      <c r="C9233"/>
      <c r="D9233"/>
      <c r="E9233"/>
      <c r="F9233"/>
      <c r="G9233"/>
      <c r="H9233"/>
      <c r="I9233"/>
      <c r="K9233"/>
    </row>
    <row r="9234" spans="1:11" x14ac:dyDescent="0.25">
      <c r="A9234"/>
      <c r="B9234"/>
      <c r="C9234"/>
      <c r="D9234"/>
      <c r="E9234"/>
      <c r="F9234"/>
      <c r="G9234"/>
      <c r="H9234"/>
      <c r="I9234"/>
      <c r="K9234"/>
    </row>
    <row r="9235" spans="1:11" x14ac:dyDescent="0.25">
      <c r="A9235"/>
      <c r="B9235"/>
      <c r="C9235"/>
      <c r="D9235"/>
      <c r="E9235"/>
      <c r="F9235"/>
      <c r="G9235"/>
      <c r="H9235"/>
      <c r="I9235"/>
      <c r="K9235"/>
    </row>
    <row r="9236" spans="1:11" x14ac:dyDescent="0.25">
      <c r="A9236"/>
      <c r="B9236"/>
      <c r="C9236"/>
      <c r="D9236"/>
      <c r="E9236"/>
      <c r="F9236"/>
      <c r="G9236"/>
      <c r="H9236"/>
      <c r="I9236"/>
      <c r="K9236"/>
    </row>
    <row r="9237" spans="1:11" x14ac:dyDescent="0.25">
      <c r="A9237"/>
      <c r="B9237"/>
      <c r="C9237"/>
      <c r="D9237"/>
      <c r="E9237"/>
      <c r="F9237"/>
      <c r="G9237"/>
      <c r="H9237"/>
      <c r="I9237"/>
      <c r="K9237"/>
    </row>
    <row r="9238" spans="1:11" x14ac:dyDescent="0.25">
      <c r="A9238"/>
      <c r="B9238"/>
      <c r="C9238"/>
      <c r="D9238"/>
      <c r="E9238"/>
      <c r="F9238"/>
      <c r="G9238"/>
      <c r="H9238"/>
      <c r="I9238"/>
      <c r="K9238"/>
    </row>
    <row r="9239" spans="1:11" x14ac:dyDescent="0.25">
      <c r="A9239"/>
      <c r="B9239"/>
      <c r="C9239"/>
      <c r="D9239"/>
      <c r="E9239"/>
      <c r="F9239"/>
      <c r="G9239"/>
      <c r="H9239"/>
      <c r="I9239"/>
      <c r="K9239"/>
    </row>
    <row r="9240" spans="1:11" x14ac:dyDescent="0.25">
      <c r="A9240"/>
      <c r="B9240"/>
      <c r="C9240"/>
      <c r="D9240"/>
      <c r="E9240"/>
      <c r="F9240"/>
      <c r="G9240"/>
      <c r="H9240"/>
      <c r="I9240"/>
      <c r="K9240"/>
    </row>
    <row r="9241" spans="1:11" x14ac:dyDescent="0.25">
      <c r="A9241"/>
      <c r="B9241"/>
      <c r="C9241"/>
      <c r="D9241"/>
      <c r="E9241"/>
      <c r="F9241"/>
      <c r="G9241"/>
      <c r="H9241"/>
      <c r="I9241"/>
      <c r="K9241"/>
    </row>
    <row r="9242" spans="1:11" x14ac:dyDescent="0.25">
      <c r="A9242"/>
      <c r="B9242"/>
      <c r="C9242"/>
      <c r="D9242"/>
      <c r="E9242"/>
      <c r="F9242"/>
      <c r="G9242"/>
      <c r="H9242"/>
      <c r="I9242"/>
      <c r="K9242"/>
    </row>
    <row r="9243" spans="1:11" x14ac:dyDescent="0.25">
      <c r="A9243"/>
      <c r="B9243"/>
      <c r="C9243"/>
      <c r="D9243"/>
      <c r="E9243"/>
      <c r="F9243"/>
      <c r="G9243"/>
      <c r="H9243"/>
      <c r="I9243"/>
      <c r="K9243"/>
    </row>
    <row r="9244" spans="1:11" x14ac:dyDescent="0.25">
      <c r="A9244"/>
      <c r="B9244"/>
      <c r="C9244"/>
      <c r="D9244"/>
      <c r="E9244"/>
      <c r="F9244"/>
      <c r="G9244"/>
      <c r="H9244"/>
      <c r="I9244"/>
      <c r="K9244"/>
    </row>
    <row r="9245" spans="1:11" x14ac:dyDescent="0.25">
      <c r="A9245"/>
      <c r="B9245"/>
      <c r="C9245"/>
      <c r="D9245"/>
      <c r="E9245"/>
      <c r="F9245"/>
      <c r="G9245"/>
      <c r="H9245"/>
      <c r="I9245"/>
      <c r="K9245"/>
    </row>
    <row r="9246" spans="1:11" x14ac:dyDescent="0.25">
      <c r="A9246"/>
      <c r="B9246"/>
      <c r="C9246"/>
      <c r="D9246"/>
      <c r="E9246"/>
      <c r="F9246"/>
      <c r="G9246"/>
      <c r="H9246"/>
      <c r="I9246"/>
      <c r="K9246"/>
    </row>
    <row r="9247" spans="1:11" x14ac:dyDescent="0.25">
      <c r="A9247"/>
      <c r="B9247"/>
      <c r="C9247"/>
      <c r="D9247"/>
      <c r="E9247"/>
      <c r="F9247"/>
      <c r="G9247"/>
      <c r="H9247"/>
      <c r="I9247"/>
      <c r="K9247"/>
    </row>
    <row r="9248" spans="1:11" x14ac:dyDescent="0.25">
      <c r="A9248"/>
      <c r="B9248"/>
      <c r="C9248"/>
      <c r="D9248"/>
      <c r="E9248"/>
      <c r="F9248"/>
      <c r="G9248"/>
      <c r="H9248"/>
      <c r="I9248"/>
      <c r="K9248"/>
    </row>
    <row r="9249" spans="1:11" x14ac:dyDescent="0.25">
      <c r="A9249"/>
      <c r="B9249"/>
      <c r="C9249"/>
      <c r="D9249"/>
      <c r="E9249"/>
      <c r="F9249"/>
      <c r="G9249"/>
      <c r="H9249"/>
      <c r="I9249"/>
      <c r="K9249"/>
    </row>
    <row r="9250" spans="1:11" x14ac:dyDescent="0.25">
      <c r="A9250"/>
      <c r="B9250"/>
      <c r="C9250"/>
      <c r="D9250"/>
      <c r="E9250"/>
      <c r="F9250"/>
      <c r="G9250"/>
      <c r="H9250"/>
      <c r="I9250"/>
      <c r="K9250"/>
    </row>
    <row r="9251" spans="1:11" x14ac:dyDescent="0.25">
      <c r="A9251"/>
      <c r="B9251"/>
      <c r="C9251"/>
      <c r="D9251"/>
      <c r="E9251"/>
      <c r="F9251"/>
      <c r="G9251"/>
      <c r="H9251"/>
      <c r="I9251"/>
      <c r="K9251"/>
    </row>
    <row r="9252" spans="1:11" x14ac:dyDescent="0.25">
      <c r="A9252"/>
      <c r="B9252"/>
      <c r="C9252"/>
      <c r="D9252"/>
      <c r="E9252"/>
      <c r="F9252"/>
      <c r="G9252"/>
      <c r="H9252"/>
      <c r="I9252"/>
      <c r="K9252"/>
    </row>
    <row r="9253" spans="1:11" x14ac:dyDescent="0.25">
      <c r="A9253"/>
      <c r="B9253"/>
      <c r="C9253"/>
      <c r="D9253"/>
      <c r="E9253"/>
      <c r="F9253"/>
      <c r="G9253"/>
      <c r="H9253"/>
      <c r="I9253"/>
      <c r="K9253"/>
    </row>
    <row r="9254" spans="1:11" x14ac:dyDescent="0.25">
      <c r="A9254"/>
      <c r="B9254"/>
      <c r="C9254"/>
      <c r="D9254"/>
      <c r="E9254"/>
      <c r="F9254"/>
      <c r="G9254"/>
      <c r="H9254"/>
      <c r="I9254"/>
      <c r="K9254"/>
    </row>
    <row r="9255" spans="1:11" x14ac:dyDescent="0.25">
      <c r="A9255"/>
      <c r="B9255"/>
      <c r="C9255"/>
      <c r="D9255"/>
      <c r="E9255"/>
      <c r="F9255"/>
      <c r="G9255"/>
      <c r="H9255"/>
      <c r="I9255"/>
      <c r="K9255"/>
    </row>
    <row r="9256" spans="1:11" x14ac:dyDescent="0.25">
      <c r="A9256"/>
      <c r="B9256"/>
      <c r="C9256"/>
      <c r="D9256"/>
      <c r="E9256"/>
      <c r="F9256"/>
      <c r="G9256"/>
      <c r="H9256"/>
      <c r="I9256"/>
      <c r="K9256"/>
    </row>
    <row r="9257" spans="1:11" x14ac:dyDescent="0.25">
      <c r="A9257"/>
      <c r="B9257"/>
      <c r="C9257"/>
      <c r="D9257"/>
      <c r="E9257"/>
      <c r="F9257"/>
      <c r="G9257"/>
      <c r="H9257"/>
      <c r="I9257"/>
      <c r="K9257"/>
    </row>
    <row r="9258" spans="1:11" x14ac:dyDescent="0.25">
      <c r="A9258"/>
      <c r="B9258"/>
      <c r="C9258"/>
      <c r="D9258"/>
      <c r="E9258"/>
      <c r="F9258"/>
      <c r="G9258"/>
      <c r="H9258"/>
      <c r="I9258"/>
      <c r="K9258"/>
    </row>
    <row r="9259" spans="1:11" x14ac:dyDescent="0.25">
      <c r="A9259"/>
      <c r="B9259"/>
      <c r="C9259"/>
      <c r="D9259"/>
      <c r="E9259"/>
      <c r="F9259"/>
      <c r="G9259"/>
      <c r="H9259"/>
      <c r="I9259"/>
      <c r="K9259"/>
    </row>
    <row r="9260" spans="1:11" x14ac:dyDescent="0.25">
      <c r="A9260"/>
      <c r="B9260"/>
      <c r="C9260"/>
      <c r="D9260"/>
      <c r="E9260"/>
      <c r="F9260"/>
      <c r="G9260"/>
      <c r="H9260"/>
      <c r="I9260"/>
      <c r="K9260"/>
    </row>
    <row r="9261" spans="1:11" x14ac:dyDescent="0.25">
      <c r="A9261"/>
      <c r="B9261"/>
      <c r="C9261"/>
      <c r="D9261"/>
      <c r="E9261"/>
      <c r="F9261"/>
      <c r="G9261"/>
      <c r="H9261"/>
      <c r="I9261"/>
      <c r="K9261"/>
    </row>
    <row r="9262" spans="1:11" x14ac:dyDescent="0.25">
      <c r="A9262"/>
      <c r="B9262"/>
      <c r="C9262"/>
      <c r="D9262"/>
      <c r="E9262"/>
      <c r="F9262"/>
      <c r="G9262"/>
      <c r="H9262"/>
      <c r="I9262"/>
      <c r="K9262"/>
    </row>
    <row r="9263" spans="1:11" x14ac:dyDescent="0.25">
      <c r="A9263"/>
      <c r="B9263"/>
      <c r="C9263"/>
      <c r="D9263"/>
      <c r="E9263"/>
      <c r="F9263"/>
      <c r="G9263"/>
      <c r="H9263"/>
      <c r="I9263"/>
      <c r="K9263"/>
    </row>
    <row r="9264" spans="1:11" x14ac:dyDescent="0.25">
      <c r="A9264"/>
      <c r="B9264"/>
      <c r="C9264"/>
      <c r="D9264"/>
      <c r="E9264"/>
      <c r="F9264"/>
      <c r="G9264"/>
      <c r="H9264"/>
      <c r="I9264"/>
      <c r="K9264"/>
    </row>
    <row r="9265" spans="1:11" x14ac:dyDescent="0.25">
      <c r="A9265"/>
      <c r="B9265"/>
      <c r="C9265"/>
      <c r="D9265"/>
      <c r="E9265"/>
      <c r="F9265"/>
      <c r="G9265"/>
      <c r="H9265"/>
      <c r="I9265"/>
      <c r="K9265"/>
    </row>
    <row r="9266" spans="1:11" x14ac:dyDescent="0.25">
      <c r="A9266"/>
      <c r="B9266"/>
      <c r="C9266"/>
      <c r="D9266"/>
      <c r="E9266"/>
      <c r="F9266"/>
      <c r="G9266"/>
      <c r="H9266"/>
      <c r="I9266"/>
      <c r="K9266"/>
    </row>
    <row r="9267" spans="1:11" x14ac:dyDescent="0.25">
      <c r="A9267"/>
      <c r="B9267"/>
      <c r="C9267"/>
      <c r="D9267"/>
      <c r="E9267"/>
      <c r="F9267"/>
      <c r="G9267"/>
      <c r="H9267"/>
      <c r="I9267"/>
      <c r="K9267"/>
    </row>
    <row r="9268" spans="1:11" x14ac:dyDescent="0.25">
      <c r="A9268"/>
      <c r="B9268"/>
      <c r="C9268"/>
      <c r="D9268"/>
      <c r="E9268"/>
      <c r="F9268"/>
      <c r="G9268"/>
      <c r="H9268"/>
      <c r="I9268"/>
      <c r="K9268"/>
    </row>
    <row r="9269" spans="1:11" x14ac:dyDescent="0.25">
      <c r="A9269"/>
      <c r="B9269"/>
      <c r="C9269"/>
      <c r="D9269"/>
      <c r="E9269"/>
      <c r="F9269"/>
      <c r="G9269"/>
      <c r="H9269"/>
      <c r="I9269"/>
      <c r="K9269"/>
    </row>
    <row r="9270" spans="1:11" x14ac:dyDescent="0.25">
      <c r="A9270"/>
      <c r="B9270"/>
      <c r="C9270"/>
      <c r="D9270"/>
      <c r="E9270"/>
      <c r="F9270"/>
      <c r="G9270"/>
      <c r="H9270"/>
      <c r="I9270"/>
      <c r="K9270"/>
    </row>
    <row r="9271" spans="1:11" x14ac:dyDescent="0.25">
      <c r="A9271"/>
      <c r="B9271"/>
      <c r="C9271"/>
      <c r="D9271"/>
      <c r="E9271"/>
      <c r="F9271"/>
      <c r="G9271"/>
      <c r="H9271"/>
      <c r="I9271"/>
      <c r="K9271"/>
    </row>
    <row r="9272" spans="1:11" x14ac:dyDescent="0.25">
      <c r="A9272"/>
      <c r="B9272"/>
      <c r="C9272"/>
      <c r="D9272"/>
      <c r="E9272"/>
      <c r="F9272"/>
      <c r="G9272"/>
      <c r="H9272"/>
      <c r="I9272"/>
      <c r="K9272"/>
    </row>
    <row r="9273" spans="1:11" x14ac:dyDescent="0.25">
      <c r="A9273"/>
      <c r="B9273"/>
      <c r="C9273"/>
      <c r="D9273"/>
      <c r="E9273"/>
      <c r="F9273"/>
      <c r="G9273"/>
      <c r="H9273"/>
      <c r="I9273"/>
      <c r="K9273"/>
    </row>
    <row r="9274" spans="1:11" x14ac:dyDescent="0.25">
      <c r="A9274"/>
      <c r="B9274"/>
      <c r="C9274"/>
      <c r="D9274"/>
      <c r="E9274"/>
      <c r="F9274"/>
      <c r="G9274"/>
      <c r="H9274"/>
      <c r="I9274"/>
      <c r="K9274"/>
    </row>
    <row r="9275" spans="1:11" x14ac:dyDescent="0.25">
      <c r="A9275"/>
      <c r="B9275"/>
      <c r="C9275"/>
      <c r="D9275"/>
      <c r="E9275"/>
      <c r="F9275"/>
      <c r="G9275"/>
      <c r="H9275"/>
      <c r="I9275"/>
      <c r="K9275"/>
    </row>
    <row r="9276" spans="1:11" x14ac:dyDescent="0.25">
      <c r="A9276"/>
      <c r="B9276"/>
      <c r="C9276"/>
      <c r="D9276"/>
      <c r="E9276"/>
      <c r="F9276"/>
      <c r="G9276"/>
      <c r="H9276"/>
      <c r="I9276"/>
      <c r="K9276"/>
    </row>
    <row r="9277" spans="1:11" x14ac:dyDescent="0.25">
      <c r="A9277"/>
      <c r="B9277"/>
      <c r="C9277"/>
      <c r="D9277"/>
      <c r="E9277"/>
      <c r="F9277"/>
      <c r="G9277"/>
      <c r="H9277"/>
      <c r="I9277"/>
      <c r="K9277"/>
    </row>
    <row r="9278" spans="1:11" x14ac:dyDescent="0.25">
      <c r="A9278"/>
      <c r="B9278"/>
      <c r="C9278"/>
      <c r="D9278"/>
      <c r="E9278"/>
      <c r="F9278"/>
      <c r="G9278"/>
      <c r="H9278"/>
      <c r="I9278"/>
      <c r="K9278"/>
    </row>
    <row r="9279" spans="1:11" x14ac:dyDescent="0.25">
      <c r="A9279"/>
      <c r="B9279"/>
      <c r="C9279"/>
      <c r="D9279"/>
      <c r="E9279"/>
      <c r="F9279"/>
      <c r="G9279"/>
      <c r="H9279"/>
      <c r="I9279"/>
      <c r="K9279"/>
    </row>
    <row r="9280" spans="1:11" x14ac:dyDescent="0.25">
      <c r="A9280"/>
      <c r="B9280"/>
      <c r="C9280"/>
      <c r="D9280"/>
      <c r="E9280"/>
      <c r="F9280"/>
      <c r="G9280"/>
      <c r="H9280"/>
      <c r="I9280"/>
      <c r="K9280"/>
    </row>
    <row r="9281" spans="1:11" x14ac:dyDescent="0.25">
      <c r="A9281"/>
      <c r="B9281"/>
      <c r="C9281"/>
      <c r="D9281"/>
      <c r="E9281"/>
      <c r="F9281"/>
      <c r="G9281"/>
      <c r="H9281"/>
      <c r="I9281"/>
      <c r="K9281"/>
    </row>
    <row r="9282" spans="1:11" x14ac:dyDescent="0.25">
      <c r="A9282"/>
      <c r="B9282"/>
      <c r="C9282"/>
      <c r="D9282"/>
      <c r="E9282"/>
      <c r="F9282"/>
      <c r="G9282"/>
      <c r="H9282"/>
      <c r="I9282"/>
      <c r="K9282"/>
    </row>
    <row r="9283" spans="1:11" x14ac:dyDescent="0.25">
      <c r="A9283"/>
      <c r="B9283"/>
      <c r="C9283"/>
      <c r="D9283"/>
      <c r="E9283"/>
      <c r="F9283"/>
      <c r="G9283"/>
      <c r="H9283"/>
      <c r="I9283"/>
      <c r="K9283"/>
    </row>
    <row r="9284" spans="1:11" x14ac:dyDescent="0.25">
      <c r="A9284"/>
      <c r="B9284"/>
      <c r="C9284"/>
      <c r="D9284"/>
      <c r="E9284"/>
      <c r="F9284"/>
      <c r="G9284"/>
      <c r="H9284"/>
      <c r="I9284"/>
      <c r="K9284"/>
    </row>
    <row r="9285" spans="1:11" x14ac:dyDescent="0.25">
      <c r="A9285"/>
      <c r="B9285"/>
      <c r="C9285"/>
      <c r="D9285"/>
      <c r="E9285"/>
      <c r="F9285"/>
      <c r="G9285"/>
      <c r="H9285"/>
      <c r="I9285"/>
      <c r="K9285"/>
    </row>
    <row r="9286" spans="1:11" x14ac:dyDescent="0.25">
      <c r="A9286"/>
      <c r="B9286"/>
      <c r="C9286"/>
      <c r="D9286"/>
      <c r="E9286"/>
      <c r="F9286"/>
      <c r="G9286"/>
      <c r="H9286"/>
      <c r="I9286"/>
      <c r="K9286"/>
    </row>
    <row r="9287" spans="1:11" x14ac:dyDescent="0.25">
      <c r="A9287"/>
      <c r="B9287"/>
      <c r="C9287"/>
      <c r="D9287"/>
      <c r="E9287"/>
      <c r="F9287"/>
      <c r="G9287"/>
      <c r="H9287"/>
      <c r="I9287"/>
      <c r="K9287"/>
    </row>
    <row r="9288" spans="1:11" x14ac:dyDescent="0.25">
      <c r="A9288"/>
      <c r="B9288"/>
      <c r="C9288"/>
      <c r="D9288"/>
      <c r="E9288"/>
      <c r="F9288"/>
      <c r="G9288"/>
      <c r="H9288"/>
      <c r="I9288"/>
      <c r="K9288"/>
    </row>
    <row r="9289" spans="1:11" x14ac:dyDescent="0.25">
      <c r="A9289"/>
      <c r="B9289"/>
      <c r="C9289"/>
      <c r="D9289"/>
      <c r="E9289"/>
      <c r="F9289"/>
      <c r="G9289"/>
      <c r="H9289"/>
      <c r="I9289"/>
      <c r="K9289"/>
    </row>
    <row r="9290" spans="1:11" x14ac:dyDescent="0.25">
      <c r="A9290"/>
      <c r="B9290"/>
      <c r="C9290"/>
      <c r="D9290"/>
      <c r="E9290"/>
      <c r="F9290"/>
      <c r="G9290"/>
      <c r="H9290"/>
      <c r="I9290"/>
      <c r="K9290"/>
    </row>
    <row r="9291" spans="1:11" x14ac:dyDescent="0.25">
      <c r="A9291"/>
      <c r="B9291"/>
      <c r="C9291"/>
      <c r="D9291"/>
      <c r="E9291"/>
      <c r="F9291"/>
      <c r="G9291"/>
      <c r="H9291"/>
      <c r="I9291"/>
      <c r="K9291"/>
    </row>
    <row r="9292" spans="1:11" x14ac:dyDescent="0.25">
      <c r="A9292"/>
      <c r="B9292"/>
      <c r="C9292"/>
      <c r="D9292"/>
      <c r="E9292"/>
      <c r="F9292"/>
      <c r="G9292"/>
      <c r="H9292"/>
      <c r="I9292"/>
      <c r="K9292"/>
    </row>
    <row r="9293" spans="1:11" x14ac:dyDescent="0.25">
      <c r="A9293"/>
      <c r="B9293"/>
      <c r="C9293"/>
      <c r="D9293"/>
      <c r="E9293"/>
      <c r="F9293"/>
      <c r="G9293"/>
      <c r="H9293"/>
      <c r="I9293"/>
      <c r="K9293"/>
    </row>
    <row r="9294" spans="1:11" x14ac:dyDescent="0.25">
      <c r="A9294"/>
      <c r="B9294"/>
      <c r="C9294"/>
      <c r="D9294"/>
      <c r="E9294"/>
      <c r="F9294"/>
      <c r="G9294"/>
      <c r="H9294"/>
      <c r="I9294"/>
      <c r="K9294"/>
    </row>
    <row r="9295" spans="1:11" x14ac:dyDescent="0.25">
      <c r="A9295"/>
      <c r="B9295"/>
      <c r="C9295"/>
      <c r="D9295"/>
      <c r="E9295"/>
      <c r="F9295"/>
      <c r="G9295"/>
      <c r="H9295"/>
      <c r="I9295"/>
      <c r="K9295"/>
    </row>
    <row r="9296" spans="1:11" x14ac:dyDescent="0.25">
      <c r="A9296"/>
      <c r="B9296"/>
      <c r="C9296"/>
      <c r="D9296"/>
      <c r="E9296"/>
      <c r="F9296"/>
      <c r="G9296"/>
      <c r="H9296"/>
      <c r="I9296"/>
      <c r="K9296"/>
    </row>
    <row r="9297" spans="1:11" x14ac:dyDescent="0.25">
      <c r="A9297"/>
      <c r="B9297"/>
      <c r="C9297"/>
      <c r="D9297"/>
      <c r="E9297"/>
      <c r="F9297"/>
      <c r="G9297"/>
      <c r="H9297"/>
      <c r="I9297"/>
      <c r="K9297"/>
    </row>
    <row r="9298" spans="1:11" x14ac:dyDescent="0.25">
      <c r="A9298"/>
      <c r="B9298"/>
      <c r="C9298"/>
      <c r="D9298"/>
      <c r="E9298"/>
      <c r="F9298"/>
      <c r="G9298"/>
      <c r="H9298"/>
      <c r="I9298"/>
      <c r="K9298"/>
    </row>
    <row r="9299" spans="1:11" x14ac:dyDescent="0.25">
      <c r="A9299"/>
      <c r="B9299"/>
      <c r="C9299"/>
      <c r="D9299"/>
      <c r="E9299"/>
      <c r="F9299"/>
      <c r="G9299"/>
      <c r="H9299"/>
      <c r="I9299"/>
      <c r="K9299"/>
    </row>
    <row r="9300" spans="1:11" x14ac:dyDescent="0.25">
      <c r="A9300"/>
      <c r="B9300"/>
      <c r="C9300"/>
      <c r="D9300"/>
      <c r="E9300"/>
      <c r="F9300"/>
      <c r="G9300"/>
      <c r="H9300"/>
      <c r="I9300"/>
      <c r="K9300"/>
    </row>
    <row r="9301" spans="1:11" x14ac:dyDescent="0.25">
      <c r="A9301"/>
      <c r="B9301"/>
      <c r="C9301"/>
      <c r="D9301"/>
      <c r="E9301"/>
      <c r="F9301"/>
      <c r="G9301"/>
      <c r="H9301"/>
      <c r="I9301"/>
      <c r="K9301"/>
    </row>
    <row r="9302" spans="1:11" x14ac:dyDescent="0.25">
      <c r="A9302"/>
      <c r="B9302"/>
      <c r="C9302"/>
      <c r="D9302"/>
      <c r="E9302"/>
      <c r="F9302"/>
      <c r="G9302"/>
      <c r="H9302"/>
      <c r="I9302"/>
      <c r="K9302"/>
    </row>
    <row r="9303" spans="1:11" x14ac:dyDescent="0.25">
      <c r="A9303"/>
      <c r="B9303"/>
      <c r="C9303"/>
      <c r="D9303"/>
      <c r="E9303"/>
      <c r="F9303"/>
      <c r="G9303"/>
      <c r="H9303"/>
      <c r="I9303"/>
      <c r="K9303"/>
    </row>
    <row r="9304" spans="1:11" x14ac:dyDescent="0.25">
      <c r="A9304"/>
      <c r="B9304"/>
      <c r="C9304"/>
      <c r="D9304"/>
      <c r="E9304"/>
      <c r="F9304"/>
      <c r="G9304"/>
      <c r="H9304"/>
      <c r="I9304"/>
      <c r="K9304"/>
    </row>
    <row r="9305" spans="1:11" x14ac:dyDescent="0.25">
      <c r="A9305"/>
      <c r="B9305"/>
      <c r="C9305"/>
      <c r="D9305"/>
      <c r="E9305"/>
      <c r="F9305"/>
      <c r="G9305"/>
      <c r="H9305"/>
      <c r="I9305"/>
      <c r="K9305"/>
    </row>
    <row r="9306" spans="1:11" x14ac:dyDescent="0.25">
      <c r="A9306"/>
      <c r="B9306"/>
      <c r="C9306"/>
      <c r="D9306"/>
      <c r="E9306"/>
      <c r="F9306"/>
      <c r="G9306"/>
      <c r="H9306"/>
      <c r="I9306"/>
      <c r="K9306"/>
    </row>
    <row r="9307" spans="1:11" x14ac:dyDescent="0.25">
      <c r="A9307"/>
      <c r="B9307"/>
      <c r="C9307"/>
      <c r="D9307"/>
      <c r="E9307"/>
      <c r="F9307"/>
      <c r="G9307"/>
      <c r="H9307"/>
      <c r="I9307"/>
      <c r="K9307"/>
    </row>
    <row r="9308" spans="1:11" x14ac:dyDescent="0.25">
      <c r="A9308"/>
      <c r="B9308"/>
      <c r="C9308"/>
      <c r="D9308"/>
      <c r="E9308"/>
      <c r="F9308"/>
      <c r="G9308"/>
      <c r="H9308"/>
      <c r="I9308"/>
      <c r="K9308"/>
    </row>
    <row r="9309" spans="1:11" x14ac:dyDescent="0.25">
      <c r="A9309"/>
      <c r="B9309"/>
      <c r="C9309"/>
      <c r="D9309"/>
      <c r="E9309"/>
      <c r="F9309"/>
      <c r="G9309"/>
      <c r="H9309"/>
      <c r="I9309"/>
      <c r="K9309"/>
    </row>
    <row r="9310" spans="1:11" x14ac:dyDescent="0.25">
      <c r="A9310"/>
      <c r="B9310"/>
      <c r="C9310"/>
      <c r="D9310"/>
      <c r="E9310"/>
      <c r="F9310"/>
      <c r="G9310"/>
      <c r="H9310"/>
      <c r="I9310"/>
      <c r="K9310"/>
    </row>
    <row r="9311" spans="1:11" x14ac:dyDescent="0.25">
      <c r="A9311"/>
      <c r="B9311"/>
      <c r="C9311"/>
      <c r="D9311"/>
      <c r="E9311"/>
      <c r="F9311"/>
      <c r="G9311"/>
      <c r="H9311"/>
      <c r="I9311"/>
      <c r="K9311"/>
    </row>
    <row r="9312" spans="1:11" x14ac:dyDescent="0.25">
      <c r="A9312"/>
      <c r="B9312"/>
      <c r="C9312"/>
      <c r="D9312"/>
      <c r="E9312"/>
      <c r="F9312"/>
      <c r="G9312"/>
      <c r="H9312"/>
      <c r="I9312"/>
      <c r="K9312"/>
    </row>
    <row r="9313" spans="1:11" x14ac:dyDescent="0.25">
      <c r="A9313"/>
      <c r="B9313"/>
      <c r="C9313"/>
      <c r="D9313"/>
      <c r="E9313"/>
      <c r="F9313"/>
      <c r="G9313"/>
      <c r="H9313"/>
      <c r="I9313"/>
      <c r="K9313"/>
    </row>
    <row r="9314" spans="1:11" x14ac:dyDescent="0.25">
      <c r="A9314"/>
      <c r="B9314"/>
      <c r="C9314"/>
      <c r="D9314"/>
      <c r="E9314"/>
      <c r="F9314"/>
      <c r="G9314"/>
      <c r="H9314"/>
      <c r="I9314"/>
      <c r="K9314"/>
    </row>
    <row r="9315" spans="1:11" x14ac:dyDescent="0.25">
      <c r="A9315"/>
      <c r="B9315"/>
      <c r="C9315"/>
      <c r="D9315"/>
      <c r="E9315"/>
      <c r="F9315"/>
      <c r="G9315"/>
      <c r="H9315"/>
      <c r="I9315"/>
      <c r="K9315"/>
    </row>
    <row r="9316" spans="1:11" x14ac:dyDescent="0.25">
      <c r="A9316"/>
      <c r="B9316"/>
      <c r="C9316"/>
      <c r="D9316"/>
      <c r="E9316"/>
      <c r="F9316"/>
      <c r="G9316"/>
      <c r="H9316"/>
      <c r="I9316"/>
      <c r="K9316"/>
    </row>
    <row r="9317" spans="1:11" x14ac:dyDescent="0.25">
      <c r="A9317"/>
      <c r="B9317"/>
      <c r="C9317"/>
      <c r="D9317"/>
      <c r="E9317"/>
      <c r="F9317"/>
      <c r="G9317"/>
      <c r="H9317"/>
      <c r="I9317"/>
      <c r="K9317"/>
    </row>
    <row r="9318" spans="1:11" x14ac:dyDescent="0.25">
      <c r="A9318"/>
      <c r="B9318"/>
      <c r="C9318"/>
      <c r="D9318"/>
      <c r="E9318"/>
      <c r="F9318"/>
      <c r="G9318"/>
      <c r="H9318"/>
      <c r="I9318"/>
      <c r="K9318"/>
    </row>
    <row r="9319" spans="1:11" x14ac:dyDescent="0.25">
      <c r="A9319"/>
      <c r="B9319"/>
      <c r="C9319"/>
      <c r="D9319"/>
      <c r="E9319"/>
      <c r="F9319"/>
      <c r="G9319"/>
      <c r="H9319"/>
      <c r="I9319"/>
      <c r="K9319"/>
    </row>
    <row r="9320" spans="1:11" x14ac:dyDescent="0.25">
      <c r="A9320"/>
      <c r="B9320"/>
      <c r="C9320"/>
      <c r="D9320"/>
      <c r="E9320"/>
      <c r="F9320"/>
      <c r="G9320"/>
      <c r="H9320"/>
      <c r="I9320"/>
      <c r="K9320"/>
    </row>
    <row r="9321" spans="1:11" x14ac:dyDescent="0.25">
      <c r="A9321"/>
      <c r="B9321"/>
      <c r="C9321"/>
      <c r="D9321"/>
      <c r="E9321"/>
      <c r="F9321"/>
      <c r="G9321"/>
      <c r="H9321"/>
      <c r="I9321"/>
      <c r="K9321"/>
    </row>
    <row r="9322" spans="1:11" x14ac:dyDescent="0.25">
      <c r="A9322"/>
      <c r="B9322"/>
      <c r="C9322"/>
      <c r="D9322"/>
      <c r="E9322"/>
      <c r="F9322"/>
      <c r="G9322"/>
      <c r="H9322"/>
      <c r="I9322"/>
      <c r="K9322"/>
    </row>
    <row r="9323" spans="1:11" x14ac:dyDescent="0.25">
      <c r="A9323"/>
      <c r="B9323"/>
      <c r="C9323"/>
      <c r="D9323"/>
      <c r="E9323"/>
      <c r="F9323"/>
      <c r="G9323"/>
      <c r="H9323"/>
      <c r="I9323"/>
      <c r="K9323"/>
    </row>
    <row r="9324" spans="1:11" x14ac:dyDescent="0.25">
      <c r="A9324"/>
      <c r="B9324"/>
      <c r="C9324"/>
      <c r="D9324"/>
      <c r="E9324"/>
      <c r="F9324"/>
      <c r="G9324"/>
      <c r="H9324"/>
      <c r="I9324"/>
      <c r="K9324"/>
    </row>
    <row r="9325" spans="1:11" x14ac:dyDescent="0.25">
      <c r="A9325"/>
      <c r="B9325"/>
      <c r="C9325"/>
      <c r="D9325"/>
      <c r="E9325"/>
      <c r="F9325"/>
      <c r="G9325"/>
      <c r="H9325"/>
      <c r="I9325"/>
      <c r="K9325"/>
    </row>
    <row r="9326" spans="1:11" x14ac:dyDescent="0.25">
      <c r="A9326"/>
      <c r="B9326"/>
      <c r="C9326"/>
      <c r="D9326"/>
      <c r="E9326"/>
      <c r="F9326"/>
      <c r="G9326"/>
      <c r="H9326"/>
      <c r="I9326"/>
      <c r="K9326"/>
    </row>
    <row r="9327" spans="1:11" x14ac:dyDescent="0.25">
      <c r="A9327"/>
      <c r="B9327"/>
      <c r="C9327"/>
      <c r="D9327"/>
      <c r="E9327"/>
      <c r="F9327"/>
      <c r="G9327"/>
      <c r="H9327"/>
      <c r="I9327"/>
      <c r="K9327"/>
    </row>
    <row r="9328" spans="1:11" x14ac:dyDescent="0.25">
      <c r="A9328"/>
      <c r="B9328"/>
      <c r="C9328"/>
      <c r="D9328"/>
      <c r="E9328"/>
      <c r="F9328"/>
      <c r="G9328"/>
      <c r="H9328"/>
      <c r="I9328"/>
      <c r="K9328"/>
    </row>
    <row r="9329" spans="1:11" x14ac:dyDescent="0.25">
      <c r="A9329"/>
      <c r="B9329"/>
      <c r="C9329"/>
      <c r="D9329"/>
      <c r="E9329"/>
      <c r="F9329"/>
      <c r="G9329"/>
      <c r="H9329"/>
      <c r="I9329"/>
      <c r="K9329"/>
    </row>
    <row r="9330" spans="1:11" x14ac:dyDescent="0.25">
      <c r="A9330"/>
      <c r="B9330"/>
      <c r="C9330"/>
      <c r="D9330"/>
      <c r="E9330"/>
      <c r="F9330"/>
      <c r="G9330"/>
      <c r="H9330"/>
      <c r="I9330"/>
      <c r="K9330"/>
    </row>
    <row r="9331" spans="1:11" x14ac:dyDescent="0.25">
      <c r="A9331"/>
      <c r="B9331"/>
      <c r="C9331"/>
      <c r="D9331"/>
      <c r="E9331"/>
      <c r="F9331"/>
      <c r="G9331"/>
      <c r="H9331"/>
      <c r="I9331"/>
      <c r="K9331"/>
    </row>
    <row r="9332" spans="1:11" x14ac:dyDescent="0.25">
      <c r="A9332"/>
      <c r="B9332"/>
      <c r="C9332"/>
      <c r="D9332"/>
      <c r="E9332"/>
      <c r="F9332"/>
      <c r="G9332"/>
      <c r="H9332"/>
      <c r="I9332"/>
      <c r="K9332"/>
    </row>
    <row r="9333" spans="1:11" x14ac:dyDescent="0.25">
      <c r="A9333"/>
      <c r="B9333"/>
      <c r="C9333"/>
      <c r="D9333"/>
      <c r="E9333"/>
      <c r="F9333"/>
      <c r="G9333"/>
      <c r="H9333"/>
      <c r="I9333"/>
      <c r="K9333"/>
    </row>
    <row r="9334" spans="1:11" x14ac:dyDescent="0.25">
      <c r="A9334"/>
      <c r="B9334"/>
      <c r="C9334"/>
      <c r="D9334"/>
      <c r="E9334"/>
      <c r="F9334"/>
      <c r="G9334"/>
      <c r="H9334"/>
      <c r="I9334"/>
      <c r="K9334"/>
    </row>
    <row r="9335" spans="1:11" x14ac:dyDescent="0.25">
      <c r="A9335"/>
      <c r="B9335"/>
      <c r="C9335"/>
      <c r="D9335"/>
      <c r="E9335"/>
      <c r="F9335"/>
      <c r="G9335"/>
      <c r="H9335"/>
      <c r="I9335"/>
      <c r="K9335"/>
    </row>
    <row r="9336" spans="1:11" x14ac:dyDescent="0.25">
      <c r="A9336"/>
      <c r="B9336"/>
      <c r="C9336"/>
      <c r="D9336"/>
      <c r="E9336"/>
      <c r="F9336"/>
      <c r="G9336"/>
      <c r="H9336"/>
      <c r="I9336"/>
      <c r="K9336"/>
    </row>
    <row r="9337" spans="1:11" x14ac:dyDescent="0.25">
      <c r="A9337"/>
      <c r="B9337"/>
      <c r="C9337"/>
      <c r="D9337"/>
      <c r="E9337"/>
      <c r="F9337"/>
      <c r="G9337"/>
      <c r="H9337"/>
      <c r="I9337"/>
      <c r="K9337"/>
    </row>
    <row r="9338" spans="1:11" x14ac:dyDescent="0.25">
      <c r="A9338"/>
      <c r="B9338"/>
      <c r="C9338"/>
      <c r="D9338"/>
      <c r="E9338"/>
      <c r="F9338"/>
      <c r="G9338"/>
      <c r="H9338"/>
      <c r="I9338"/>
      <c r="K9338"/>
    </row>
    <row r="9339" spans="1:11" x14ac:dyDescent="0.25">
      <c r="A9339"/>
      <c r="B9339"/>
      <c r="C9339"/>
      <c r="D9339"/>
      <c r="E9339"/>
      <c r="F9339"/>
      <c r="G9339"/>
      <c r="H9339"/>
      <c r="I9339"/>
      <c r="K9339"/>
    </row>
    <row r="9340" spans="1:11" x14ac:dyDescent="0.25">
      <c r="A9340"/>
      <c r="B9340"/>
      <c r="C9340"/>
      <c r="D9340"/>
      <c r="E9340"/>
      <c r="F9340"/>
      <c r="G9340"/>
      <c r="H9340"/>
      <c r="I9340"/>
      <c r="K9340"/>
    </row>
    <row r="9341" spans="1:11" x14ac:dyDescent="0.25">
      <c r="A9341"/>
      <c r="B9341"/>
      <c r="C9341"/>
      <c r="D9341"/>
      <c r="E9341"/>
      <c r="F9341"/>
      <c r="G9341"/>
      <c r="H9341"/>
      <c r="I9341"/>
      <c r="K9341"/>
    </row>
    <row r="9342" spans="1:11" x14ac:dyDescent="0.25">
      <c r="A9342"/>
      <c r="B9342"/>
      <c r="C9342"/>
      <c r="D9342"/>
      <c r="E9342"/>
      <c r="F9342"/>
      <c r="G9342"/>
      <c r="H9342"/>
      <c r="I9342"/>
      <c r="K9342"/>
    </row>
    <row r="9343" spans="1:11" x14ac:dyDescent="0.25">
      <c r="A9343"/>
      <c r="B9343"/>
      <c r="C9343"/>
      <c r="D9343"/>
      <c r="E9343"/>
      <c r="F9343"/>
      <c r="G9343"/>
      <c r="H9343"/>
      <c r="I9343"/>
      <c r="K9343"/>
    </row>
    <row r="9344" spans="1:11" x14ac:dyDescent="0.25">
      <c r="A9344"/>
      <c r="B9344"/>
      <c r="C9344"/>
      <c r="D9344"/>
      <c r="E9344"/>
      <c r="F9344"/>
      <c r="G9344"/>
      <c r="H9344"/>
      <c r="I9344"/>
      <c r="K9344"/>
    </row>
    <row r="9345" spans="1:11" x14ac:dyDescent="0.25">
      <c r="A9345"/>
      <c r="B9345"/>
      <c r="C9345"/>
      <c r="D9345"/>
      <c r="E9345"/>
      <c r="F9345"/>
      <c r="G9345"/>
      <c r="H9345"/>
      <c r="I9345"/>
      <c r="K9345"/>
    </row>
    <row r="9346" spans="1:11" x14ac:dyDescent="0.25">
      <c r="A9346"/>
      <c r="B9346"/>
      <c r="C9346"/>
      <c r="D9346"/>
      <c r="E9346"/>
      <c r="F9346"/>
      <c r="G9346"/>
      <c r="H9346"/>
      <c r="I9346"/>
      <c r="K9346"/>
    </row>
    <row r="9347" spans="1:11" x14ac:dyDescent="0.25">
      <c r="A9347"/>
      <c r="B9347"/>
      <c r="C9347"/>
      <c r="D9347"/>
      <c r="E9347"/>
      <c r="F9347"/>
      <c r="G9347"/>
      <c r="H9347"/>
      <c r="I9347"/>
      <c r="K9347"/>
    </row>
    <row r="9348" spans="1:11" x14ac:dyDescent="0.25">
      <c r="A9348"/>
      <c r="B9348"/>
      <c r="C9348"/>
      <c r="D9348"/>
      <c r="E9348"/>
      <c r="F9348"/>
      <c r="G9348"/>
      <c r="H9348"/>
      <c r="I9348"/>
      <c r="K9348"/>
    </row>
    <row r="9349" spans="1:11" x14ac:dyDescent="0.25">
      <c r="A9349"/>
      <c r="B9349"/>
      <c r="C9349"/>
      <c r="D9349"/>
      <c r="E9349"/>
      <c r="F9349"/>
      <c r="G9349"/>
      <c r="H9349"/>
      <c r="I9349"/>
      <c r="K9349"/>
    </row>
    <row r="9350" spans="1:11" x14ac:dyDescent="0.25">
      <c r="A9350"/>
      <c r="B9350"/>
      <c r="C9350"/>
      <c r="D9350"/>
      <c r="E9350"/>
      <c r="F9350"/>
      <c r="G9350"/>
      <c r="H9350"/>
      <c r="I9350"/>
      <c r="K9350"/>
    </row>
    <row r="9351" spans="1:11" x14ac:dyDescent="0.25">
      <c r="A9351"/>
      <c r="B9351"/>
      <c r="C9351"/>
      <c r="D9351"/>
      <c r="E9351"/>
      <c r="F9351"/>
      <c r="G9351"/>
      <c r="H9351"/>
      <c r="I9351"/>
      <c r="K9351"/>
    </row>
    <row r="9352" spans="1:11" x14ac:dyDescent="0.25">
      <c r="A9352"/>
      <c r="B9352"/>
      <c r="C9352"/>
      <c r="D9352"/>
      <c r="E9352"/>
      <c r="F9352"/>
      <c r="G9352"/>
      <c r="H9352"/>
      <c r="I9352"/>
      <c r="K9352"/>
    </row>
    <row r="9353" spans="1:11" x14ac:dyDescent="0.25">
      <c r="A9353"/>
      <c r="B9353"/>
      <c r="C9353"/>
      <c r="D9353"/>
      <c r="E9353"/>
      <c r="F9353"/>
      <c r="G9353"/>
      <c r="H9353"/>
      <c r="I9353"/>
      <c r="K9353"/>
    </row>
    <row r="9354" spans="1:11" x14ac:dyDescent="0.25">
      <c r="A9354"/>
      <c r="B9354"/>
      <c r="C9354"/>
      <c r="D9354"/>
      <c r="E9354"/>
      <c r="F9354"/>
      <c r="G9354"/>
      <c r="H9354"/>
      <c r="I9354"/>
      <c r="K9354"/>
    </row>
    <row r="9355" spans="1:11" x14ac:dyDescent="0.25">
      <c r="A9355"/>
      <c r="B9355"/>
      <c r="C9355"/>
      <c r="D9355"/>
      <c r="E9355"/>
      <c r="F9355"/>
      <c r="G9355"/>
      <c r="H9355"/>
      <c r="I9355"/>
      <c r="K9355"/>
    </row>
    <row r="9356" spans="1:11" x14ac:dyDescent="0.25">
      <c r="A9356"/>
      <c r="B9356"/>
      <c r="C9356"/>
      <c r="D9356"/>
      <c r="E9356"/>
      <c r="F9356"/>
      <c r="G9356"/>
      <c r="H9356"/>
      <c r="I9356"/>
      <c r="K9356"/>
    </row>
    <row r="9357" spans="1:11" x14ac:dyDescent="0.25">
      <c r="A9357"/>
      <c r="B9357"/>
      <c r="C9357"/>
      <c r="D9357"/>
      <c r="E9357"/>
      <c r="F9357"/>
      <c r="G9357"/>
      <c r="H9357"/>
      <c r="I9357"/>
      <c r="K9357"/>
    </row>
    <row r="9358" spans="1:11" x14ac:dyDescent="0.25">
      <c r="A9358"/>
      <c r="B9358"/>
      <c r="C9358"/>
      <c r="D9358"/>
      <c r="E9358"/>
      <c r="F9358"/>
      <c r="G9358"/>
      <c r="H9358"/>
      <c r="I9358"/>
      <c r="K9358"/>
    </row>
    <row r="9359" spans="1:11" x14ac:dyDescent="0.25">
      <c r="A9359"/>
      <c r="B9359"/>
      <c r="C9359"/>
      <c r="D9359"/>
      <c r="E9359"/>
      <c r="F9359"/>
      <c r="G9359"/>
      <c r="H9359"/>
      <c r="I9359"/>
      <c r="K9359"/>
    </row>
    <row r="9360" spans="1:11" x14ac:dyDescent="0.25">
      <c r="A9360"/>
      <c r="B9360"/>
      <c r="C9360"/>
      <c r="D9360"/>
      <c r="E9360"/>
      <c r="F9360"/>
      <c r="G9360"/>
      <c r="H9360"/>
      <c r="I9360"/>
      <c r="K9360"/>
    </row>
    <row r="9361" spans="1:11" x14ac:dyDescent="0.25">
      <c r="A9361"/>
      <c r="B9361"/>
      <c r="C9361"/>
      <c r="D9361"/>
      <c r="E9361"/>
      <c r="F9361"/>
      <c r="G9361"/>
      <c r="H9361"/>
      <c r="I9361"/>
      <c r="K9361"/>
    </row>
    <row r="9362" spans="1:11" x14ac:dyDescent="0.25">
      <c r="A9362"/>
      <c r="B9362"/>
      <c r="C9362"/>
      <c r="D9362"/>
      <c r="E9362"/>
      <c r="F9362"/>
      <c r="G9362"/>
      <c r="H9362"/>
      <c r="I9362"/>
      <c r="K9362"/>
    </row>
    <row r="9363" spans="1:11" x14ac:dyDescent="0.25">
      <c r="A9363"/>
      <c r="B9363"/>
      <c r="C9363"/>
      <c r="D9363"/>
      <c r="E9363"/>
      <c r="F9363"/>
      <c r="G9363"/>
      <c r="H9363"/>
      <c r="I9363"/>
      <c r="K9363"/>
    </row>
    <row r="9364" spans="1:11" x14ac:dyDescent="0.25">
      <c r="A9364"/>
      <c r="B9364"/>
      <c r="C9364"/>
      <c r="D9364"/>
      <c r="E9364"/>
      <c r="F9364"/>
      <c r="G9364"/>
      <c r="H9364"/>
      <c r="I9364"/>
      <c r="K9364"/>
    </row>
    <row r="9365" spans="1:11" x14ac:dyDescent="0.25">
      <c r="A9365"/>
      <c r="B9365"/>
      <c r="C9365"/>
      <c r="D9365"/>
      <c r="E9365"/>
      <c r="F9365"/>
      <c r="G9365"/>
      <c r="H9365"/>
      <c r="I9365"/>
      <c r="K9365"/>
    </row>
    <row r="9366" spans="1:11" x14ac:dyDescent="0.25">
      <c r="A9366"/>
      <c r="B9366"/>
      <c r="C9366"/>
      <c r="D9366"/>
      <c r="E9366"/>
      <c r="F9366"/>
      <c r="G9366"/>
      <c r="H9366"/>
      <c r="I9366"/>
      <c r="K9366"/>
    </row>
    <row r="9367" spans="1:11" x14ac:dyDescent="0.25">
      <c r="A9367"/>
      <c r="B9367"/>
      <c r="C9367"/>
      <c r="D9367"/>
      <c r="E9367"/>
      <c r="F9367"/>
      <c r="G9367"/>
      <c r="H9367"/>
      <c r="I9367"/>
      <c r="K9367"/>
    </row>
    <row r="9368" spans="1:11" x14ac:dyDescent="0.25">
      <c r="A9368"/>
      <c r="B9368"/>
      <c r="C9368"/>
      <c r="D9368"/>
      <c r="E9368"/>
      <c r="F9368"/>
      <c r="G9368"/>
      <c r="H9368"/>
      <c r="I9368"/>
      <c r="K9368"/>
    </row>
    <row r="9369" spans="1:11" x14ac:dyDescent="0.25">
      <c r="A9369"/>
      <c r="B9369"/>
      <c r="C9369"/>
      <c r="D9369"/>
      <c r="E9369"/>
      <c r="F9369"/>
      <c r="G9369"/>
      <c r="H9369"/>
      <c r="I9369"/>
      <c r="K9369"/>
    </row>
    <row r="9370" spans="1:11" x14ac:dyDescent="0.25">
      <c r="A9370"/>
      <c r="B9370"/>
      <c r="C9370"/>
      <c r="D9370"/>
      <c r="E9370"/>
      <c r="F9370"/>
      <c r="G9370"/>
      <c r="H9370"/>
      <c r="I9370"/>
      <c r="K9370"/>
    </row>
    <row r="9371" spans="1:11" x14ac:dyDescent="0.25">
      <c r="A9371"/>
      <c r="B9371"/>
      <c r="C9371"/>
      <c r="D9371"/>
      <c r="E9371"/>
      <c r="F9371"/>
      <c r="G9371"/>
      <c r="H9371"/>
      <c r="I9371"/>
      <c r="K9371"/>
    </row>
    <row r="9372" spans="1:11" x14ac:dyDescent="0.25">
      <c r="A9372"/>
      <c r="B9372"/>
      <c r="C9372"/>
      <c r="D9372"/>
      <c r="E9372"/>
      <c r="F9372"/>
      <c r="G9372"/>
      <c r="H9372"/>
      <c r="I9372"/>
      <c r="K9372"/>
    </row>
    <row r="9373" spans="1:11" x14ac:dyDescent="0.25">
      <c r="A9373"/>
      <c r="B9373"/>
      <c r="C9373"/>
      <c r="D9373"/>
      <c r="E9373"/>
      <c r="F9373"/>
      <c r="G9373"/>
      <c r="H9373"/>
      <c r="I9373"/>
      <c r="K9373"/>
    </row>
    <row r="9374" spans="1:11" x14ac:dyDescent="0.25">
      <c r="A9374"/>
      <c r="B9374"/>
      <c r="C9374"/>
      <c r="D9374"/>
      <c r="E9374"/>
      <c r="F9374"/>
      <c r="G9374"/>
      <c r="H9374"/>
      <c r="I9374"/>
      <c r="K9374"/>
    </row>
    <row r="9375" spans="1:11" x14ac:dyDescent="0.25">
      <c r="A9375"/>
      <c r="B9375"/>
      <c r="C9375"/>
      <c r="D9375"/>
      <c r="E9375"/>
      <c r="F9375"/>
      <c r="G9375"/>
      <c r="H9375"/>
      <c r="I9375"/>
      <c r="K9375"/>
    </row>
    <row r="9376" spans="1:11" x14ac:dyDescent="0.25">
      <c r="A9376"/>
      <c r="B9376"/>
      <c r="C9376"/>
      <c r="D9376"/>
      <c r="E9376"/>
      <c r="F9376"/>
      <c r="G9376"/>
      <c r="H9376"/>
      <c r="I9376"/>
      <c r="K9376"/>
    </row>
    <row r="9377" spans="1:11" x14ac:dyDescent="0.25">
      <c r="A9377"/>
      <c r="B9377"/>
      <c r="C9377"/>
      <c r="D9377"/>
      <c r="E9377"/>
      <c r="F9377"/>
      <c r="G9377"/>
      <c r="H9377"/>
      <c r="I9377"/>
      <c r="K9377"/>
    </row>
    <row r="9378" spans="1:11" x14ac:dyDescent="0.25">
      <c r="A9378"/>
      <c r="B9378"/>
      <c r="C9378"/>
      <c r="D9378"/>
      <c r="E9378"/>
      <c r="F9378"/>
      <c r="G9378"/>
      <c r="H9378"/>
      <c r="I9378"/>
      <c r="K9378"/>
    </row>
    <row r="9379" spans="1:11" x14ac:dyDescent="0.25">
      <c r="A9379"/>
      <c r="B9379"/>
      <c r="C9379"/>
      <c r="D9379"/>
      <c r="E9379"/>
      <c r="F9379"/>
      <c r="G9379"/>
      <c r="H9379"/>
      <c r="I9379"/>
      <c r="K9379"/>
    </row>
    <row r="9380" spans="1:11" x14ac:dyDescent="0.25">
      <c r="A9380"/>
      <c r="B9380"/>
      <c r="C9380"/>
      <c r="D9380"/>
      <c r="E9380"/>
      <c r="F9380"/>
      <c r="G9380"/>
      <c r="H9380"/>
      <c r="I9380"/>
      <c r="K9380"/>
    </row>
    <row r="9381" spans="1:11" x14ac:dyDescent="0.25">
      <c r="A9381"/>
      <c r="B9381"/>
      <c r="C9381"/>
      <c r="D9381"/>
      <c r="E9381"/>
      <c r="F9381"/>
      <c r="G9381"/>
      <c r="H9381"/>
      <c r="I9381"/>
      <c r="K9381"/>
    </row>
    <row r="9382" spans="1:11" x14ac:dyDescent="0.25">
      <c r="A9382"/>
      <c r="B9382"/>
      <c r="C9382"/>
      <c r="D9382"/>
      <c r="E9382"/>
      <c r="F9382"/>
      <c r="G9382"/>
      <c r="H9382"/>
      <c r="I9382"/>
      <c r="K9382"/>
    </row>
    <row r="9383" spans="1:11" x14ac:dyDescent="0.25">
      <c r="A9383"/>
      <c r="B9383"/>
      <c r="C9383"/>
      <c r="D9383"/>
      <c r="E9383"/>
      <c r="F9383"/>
      <c r="G9383"/>
      <c r="H9383"/>
      <c r="I9383"/>
      <c r="K9383"/>
    </row>
    <row r="9384" spans="1:11" x14ac:dyDescent="0.25">
      <c r="A9384"/>
      <c r="B9384"/>
      <c r="C9384"/>
      <c r="D9384"/>
      <c r="E9384"/>
      <c r="F9384"/>
      <c r="G9384"/>
      <c r="H9384"/>
      <c r="I9384"/>
      <c r="K9384"/>
    </row>
    <row r="9385" spans="1:11" x14ac:dyDescent="0.25">
      <c r="A9385"/>
      <c r="B9385"/>
      <c r="C9385"/>
      <c r="D9385"/>
      <c r="E9385"/>
      <c r="F9385"/>
      <c r="G9385"/>
      <c r="H9385"/>
      <c r="I9385"/>
      <c r="K9385"/>
    </row>
    <row r="9386" spans="1:11" x14ac:dyDescent="0.25">
      <c r="A9386"/>
      <c r="B9386"/>
      <c r="C9386"/>
      <c r="D9386"/>
      <c r="E9386"/>
      <c r="F9386"/>
      <c r="G9386"/>
      <c r="H9386"/>
      <c r="I9386"/>
      <c r="K9386"/>
    </row>
    <row r="9387" spans="1:11" x14ac:dyDescent="0.25">
      <c r="A9387"/>
      <c r="B9387"/>
      <c r="C9387"/>
      <c r="D9387"/>
      <c r="E9387"/>
      <c r="F9387"/>
      <c r="G9387"/>
      <c r="H9387"/>
      <c r="I9387"/>
      <c r="K9387"/>
    </row>
    <row r="9388" spans="1:11" x14ac:dyDescent="0.25">
      <c r="A9388"/>
      <c r="B9388"/>
      <c r="C9388"/>
      <c r="D9388"/>
      <c r="E9388"/>
      <c r="F9388"/>
      <c r="G9388"/>
      <c r="H9388"/>
      <c r="I9388"/>
      <c r="K9388"/>
    </row>
    <row r="9389" spans="1:11" x14ac:dyDescent="0.25">
      <c r="A9389"/>
      <c r="B9389"/>
      <c r="C9389"/>
      <c r="D9389"/>
      <c r="E9389"/>
      <c r="F9389"/>
      <c r="G9389"/>
      <c r="H9389"/>
      <c r="I9389"/>
      <c r="K9389"/>
    </row>
    <row r="9390" spans="1:11" x14ac:dyDescent="0.25">
      <c r="A9390"/>
      <c r="B9390"/>
      <c r="C9390"/>
      <c r="D9390"/>
      <c r="E9390"/>
      <c r="F9390"/>
      <c r="G9390"/>
      <c r="H9390"/>
      <c r="I9390"/>
      <c r="K9390"/>
    </row>
    <row r="9391" spans="1:11" x14ac:dyDescent="0.25">
      <c r="A9391"/>
      <c r="B9391"/>
      <c r="C9391"/>
      <c r="D9391"/>
      <c r="E9391"/>
      <c r="F9391"/>
      <c r="G9391"/>
      <c r="H9391"/>
      <c r="I9391"/>
      <c r="K9391"/>
    </row>
    <row r="9392" spans="1:11" x14ac:dyDescent="0.25">
      <c r="A9392"/>
      <c r="B9392"/>
      <c r="C9392"/>
      <c r="D9392"/>
      <c r="E9392"/>
      <c r="F9392"/>
      <c r="G9392"/>
      <c r="H9392"/>
      <c r="I9392"/>
      <c r="K9392"/>
    </row>
    <row r="9393" spans="1:11" x14ac:dyDescent="0.25">
      <c r="A9393"/>
      <c r="B9393"/>
      <c r="C9393"/>
      <c r="D9393"/>
      <c r="E9393"/>
      <c r="F9393"/>
      <c r="G9393"/>
      <c r="H9393"/>
      <c r="I9393"/>
      <c r="K9393"/>
    </row>
    <row r="9394" spans="1:11" x14ac:dyDescent="0.25">
      <c r="A9394"/>
      <c r="B9394"/>
      <c r="C9394"/>
      <c r="D9394"/>
      <c r="E9394"/>
      <c r="F9394"/>
      <c r="G9394"/>
      <c r="H9394"/>
      <c r="I9394"/>
      <c r="K9394"/>
    </row>
    <row r="9395" spans="1:11" x14ac:dyDescent="0.25">
      <c r="A9395"/>
      <c r="B9395"/>
      <c r="C9395"/>
      <c r="D9395"/>
      <c r="E9395"/>
      <c r="F9395"/>
      <c r="G9395"/>
      <c r="H9395"/>
      <c r="I9395"/>
      <c r="K9395"/>
    </row>
    <row r="9396" spans="1:11" x14ac:dyDescent="0.25">
      <c r="A9396"/>
      <c r="B9396"/>
      <c r="C9396"/>
      <c r="D9396"/>
      <c r="E9396"/>
      <c r="F9396"/>
      <c r="G9396"/>
      <c r="H9396"/>
      <c r="I9396"/>
      <c r="K9396"/>
    </row>
    <row r="9397" spans="1:11" x14ac:dyDescent="0.25">
      <c r="A9397"/>
      <c r="B9397"/>
      <c r="C9397"/>
      <c r="D9397"/>
      <c r="E9397"/>
      <c r="F9397"/>
      <c r="G9397"/>
      <c r="H9397"/>
      <c r="I9397"/>
      <c r="K9397"/>
    </row>
    <row r="9398" spans="1:11" x14ac:dyDescent="0.25">
      <c r="A9398"/>
      <c r="B9398"/>
      <c r="C9398"/>
      <c r="D9398"/>
      <c r="E9398"/>
      <c r="F9398"/>
      <c r="G9398"/>
      <c r="H9398"/>
      <c r="I9398"/>
      <c r="K9398"/>
    </row>
    <row r="9399" spans="1:11" x14ac:dyDescent="0.25">
      <c r="A9399"/>
      <c r="B9399"/>
      <c r="C9399"/>
      <c r="D9399"/>
      <c r="E9399"/>
      <c r="F9399"/>
      <c r="G9399"/>
      <c r="H9399"/>
      <c r="I9399"/>
      <c r="K9399"/>
    </row>
    <row r="9400" spans="1:11" x14ac:dyDescent="0.25">
      <c r="A9400"/>
      <c r="B9400"/>
      <c r="C9400"/>
      <c r="D9400"/>
      <c r="E9400"/>
      <c r="F9400"/>
      <c r="G9400"/>
      <c r="H9400"/>
      <c r="I9400"/>
      <c r="K9400"/>
    </row>
    <row r="9401" spans="1:11" x14ac:dyDescent="0.25">
      <c r="A9401"/>
      <c r="B9401"/>
      <c r="C9401"/>
      <c r="D9401"/>
      <c r="E9401"/>
      <c r="F9401"/>
      <c r="G9401"/>
      <c r="H9401"/>
      <c r="I9401"/>
      <c r="K9401"/>
    </row>
    <row r="9402" spans="1:11" x14ac:dyDescent="0.25">
      <c r="A9402"/>
      <c r="B9402"/>
      <c r="C9402"/>
      <c r="D9402"/>
      <c r="E9402"/>
      <c r="F9402"/>
      <c r="G9402"/>
      <c r="H9402"/>
      <c r="I9402"/>
      <c r="K9402"/>
    </row>
    <row r="9403" spans="1:11" x14ac:dyDescent="0.25">
      <c r="A9403"/>
      <c r="B9403"/>
      <c r="C9403"/>
      <c r="D9403"/>
      <c r="E9403"/>
      <c r="F9403"/>
      <c r="G9403"/>
      <c r="H9403"/>
      <c r="I9403"/>
      <c r="K9403"/>
    </row>
    <row r="9404" spans="1:11" x14ac:dyDescent="0.25">
      <c r="A9404"/>
      <c r="B9404"/>
      <c r="C9404"/>
      <c r="D9404"/>
      <c r="E9404"/>
      <c r="F9404"/>
      <c r="G9404"/>
      <c r="H9404"/>
      <c r="I9404"/>
      <c r="K9404"/>
    </row>
    <row r="9405" spans="1:11" x14ac:dyDescent="0.25">
      <c r="A9405"/>
      <c r="B9405"/>
      <c r="C9405"/>
      <c r="D9405"/>
      <c r="E9405"/>
      <c r="F9405"/>
      <c r="G9405"/>
      <c r="H9405"/>
      <c r="I9405"/>
      <c r="K9405"/>
    </row>
    <row r="9406" spans="1:11" x14ac:dyDescent="0.25">
      <c r="A9406"/>
      <c r="B9406"/>
      <c r="C9406"/>
      <c r="D9406"/>
      <c r="E9406"/>
      <c r="F9406"/>
      <c r="G9406"/>
      <c r="H9406"/>
      <c r="I9406"/>
      <c r="K9406"/>
    </row>
    <row r="9407" spans="1:11" x14ac:dyDescent="0.25">
      <c r="A9407"/>
      <c r="B9407"/>
      <c r="C9407"/>
      <c r="D9407"/>
      <c r="E9407"/>
      <c r="F9407"/>
      <c r="G9407"/>
      <c r="H9407"/>
      <c r="I9407"/>
      <c r="K9407"/>
    </row>
    <row r="9408" spans="1:11" x14ac:dyDescent="0.25">
      <c r="A9408"/>
      <c r="B9408"/>
      <c r="C9408"/>
      <c r="D9408"/>
      <c r="E9408"/>
      <c r="F9408"/>
      <c r="G9408"/>
      <c r="H9408"/>
      <c r="I9408"/>
      <c r="K9408"/>
    </row>
    <row r="9409" spans="1:11" x14ac:dyDescent="0.25">
      <c r="A9409"/>
      <c r="B9409"/>
      <c r="C9409"/>
      <c r="D9409"/>
      <c r="E9409"/>
      <c r="F9409"/>
      <c r="G9409"/>
      <c r="H9409"/>
      <c r="I9409"/>
      <c r="K9409"/>
    </row>
    <row r="9410" spans="1:11" x14ac:dyDescent="0.25">
      <c r="A9410"/>
      <c r="B9410"/>
      <c r="C9410"/>
      <c r="D9410"/>
      <c r="E9410"/>
      <c r="F9410"/>
      <c r="G9410"/>
      <c r="H9410"/>
      <c r="I9410"/>
      <c r="K9410"/>
    </row>
    <row r="9411" spans="1:11" x14ac:dyDescent="0.25">
      <c r="A9411"/>
      <c r="B9411"/>
      <c r="C9411"/>
      <c r="D9411"/>
      <c r="E9411"/>
      <c r="F9411"/>
      <c r="G9411"/>
      <c r="H9411"/>
      <c r="I9411"/>
      <c r="K9411"/>
    </row>
    <row r="9412" spans="1:11" x14ac:dyDescent="0.25">
      <c r="A9412"/>
      <c r="B9412"/>
      <c r="C9412"/>
      <c r="D9412"/>
      <c r="E9412"/>
      <c r="F9412"/>
      <c r="G9412"/>
      <c r="H9412"/>
      <c r="I9412"/>
      <c r="K9412"/>
    </row>
    <row r="9413" spans="1:11" x14ac:dyDescent="0.25">
      <c r="A9413"/>
      <c r="B9413"/>
      <c r="C9413"/>
      <c r="D9413"/>
      <c r="E9413"/>
      <c r="F9413"/>
      <c r="G9413"/>
      <c r="H9413"/>
      <c r="I9413"/>
      <c r="K9413"/>
    </row>
    <row r="9414" spans="1:11" x14ac:dyDescent="0.25">
      <c r="A9414"/>
      <c r="B9414"/>
      <c r="C9414"/>
      <c r="D9414"/>
      <c r="E9414"/>
      <c r="F9414"/>
      <c r="G9414"/>
      <c r="H9414"/>
      <c r="I9414"/>
      <c r="K9414"/>
    </row>
    <row r="9415" spans="1:11" x14ac:dyDescent="0.25">
      <c r="A9415"/>
      <c r="B9415"/>
      <c r="C9415"/>
      <c r="D9415"/>
      <c r="E9415"/>
      <c r="F9415"/>
      <c r="G9415"/>
      <c r="H9415"/>
      <c r="I9415"/>
      <c r="K9415"/>
    </row>
    <row r="9416" spans="1:11" x14ac:dyDescent="0.25">
      <c r="A9416"/>
      <c r="B9416"/>
      <c r="C9416"/>
      <c r="D9416"/>
      <c r="E9416"/>
      <c r="F9416"/>
      <c r="G9416"/>
      <c r="H9416"/>
      <c r="I9416"/>
      <c r="K9416"/>
    </row>
    <row r="9417" spans="1:11" x14ac:dyDescent="0.25">
      <c r="A9417"/>
      <c r="B9417"/>
      <c r="C9417"/>
      <c r="D9417"/>
      <c r="E9417"/>
      <c r="F9417"/>
      <c r="G9417"/>
      <c r="H9417"/>
      <c r="I9417"/>
      <c r="K9417"/>
    </row>
    <row r="9418" spans="1:11" x14ac:dyDescent="0.25">
      <c r="A9418"/>
      <c r="B9418"/>
      <c r="C9418"/>
      <c r="D9418"/>
      <c r="E9418"/>
      <c r="F9418"/>
      <c r="G9418"/>
      <c r="H9418"/>
      <c r="I9418"/>
      <c r="K9418"/>
    </row>
    <row r="9419" spans="1:11" x14ac:dyDescent="0.25">
      <c r="A9419"/>
      <c r="B9419"/>
      <c r="C9419"/>
      <c r="D9419"/>
      <c r="E9419"/>
      <c r="F9419"/>
      <c r="G9419"/>
      <c r="H9419"/>
      <c r="I9419"/>
      <c r="K9419"/>
    </row>
    <row r="9420" spans="1:11" x14ac:dyDescent="0.25">
      <c r="A9420"/>
      <c r="B9420"/>
      <c r="C9420"/>
      <c r="D9420"/>
      <c r="E9420"/>
      <c r="F9420"/>
      <c r="G9420"/>
      <c r="H9420"/>
      <c r="I9420"/>
      <c r="K9420"/>
    </row>
    <row r="9421" spans="1:11" x14ac:dyDescent="0.25">
      <c r="A9421"/>
      <c r="B9421"/>
      <c r="C9421"/>
      <c r="D9421"/>
      <c r="E9421"/>
      <c r="F9421"/>
      <c r="G9421"/>
      <c r="H9421"/>
      <c r="I9421"/>
      <c r="K9421"/>
    </row>
    <row r="9422" spans="1:11" x14ac:dyDescent="0.25">
      <c r="A9422"/>
      <c r="B9422"/>
      <c r="C9422"/>
      <c r="D9422"/>
      <c r="E9422"/>
      <c r="F9422"/>
      <c r="G9422"/>
      <c r="H9422"/>
      <c r="I9422"/>
      <c r="K9422"/>
    </row>
    <row r="9423" spans="1:11" x14ac:dyDescent="0.25">
      <c r="A9423"/>
      <c r="B9423"/>
      <c r="C9423"/>
      <c r="D9423"/>
      <c r="E9423"/>
      <c r="F9423"/>
      <c r="G9423"/>
      <c r="H9423"/>
      <c r="I9423"/>
      <c r="K9423"/>
    </row>
    <row r="9424" spans="1:11" x14ac:dyDescent="0.25">
      <c r="A9424"/>
      <c r="B9424"/>
      <c r="C9424"/>
      <c r="D9424"/>
      <c r="E9424"/>
      <c r="F9424"/>
      <c r="G9424"/>
      <c r="H9424"/>
      <c r="I9424"/>
      <c r="K9424"/>
    </row>
    <row r="9425" spans="1:11" x14ac:dyDescent="0.25">
      <c r="A9425"/>
      <c r="B9425"/>
      <c r="C9425"/>
      <c r="D9425"/>
      <c r="E9425"/>
      <c r="F9425"/>
      <c r="G9425"/>
      <c r="H9425"/>
      <c r="I9425"/>
      <c r="K9425"/>
    </row>
    <row r="9426" spans="1:11" x14ac:dyDescent="0.25">
      <c r="A9426"/>
      <c r="B9426"/>
      <c r="C9426"/>
      <c r="D9426"/>
      <c r="E9426"/>
      <c r="F9426"/>
      <c r="G9426"/>
      <c r="H9426"/>
      <c r="I9426"/>
      <c r="K9426"/>
    </row>
    <row r="9427" spans="1:11" x14ac:dyDescent="0.25">
      <c r="A9427"/>
      <c r="B9427"/>
      <c r="C9427"/>
      <c r="D9427"/>
      <c r="E9427"/>
      <c r="F9427"/>
      <c r="G9427"/>
      <c r="H9427"/>
      <c r="I9427"/>
      <c r="K9427"/>
    </row>
    <row r="9428" spans="1:11" x14ac:dyDescent="0.25">
      <c r="A9428"/>
      <c r="B9428"/>
      <c r="C9428"/>
      <c r="D9428"/>
      <c r="E9428"/>
      <c r="F9428"/>
      <c r="G9428"/>
      <c r="H9428"/>
      <c r="I9428"/>
      <c r="K9428"/>
    </row>
    <row r="9429" spans="1:11" x14ac:dyDescent="0.25">
      <c r="A9429"/>
      <c r="B9429"/>
      <c r="C9429"/>
      <c r="D9429"/>
      <c r="E9429"/>
      <c r="F9429"/>
      <c r="G9429"/>
      <c r="H9429"/>
      <c r="I9429"/>
      <c r="K9429"/>
    </row>
    <row r="9430" spans="1:11" x14ac:dyDescent="0.25">
      <c r="A9430"/>
      <c r="B9430"/>
      <c r="C9430"/>
      <c r="D9430"/>
      <c r="E9430"/>
      <c r="F9430"/>
      <c r="G9430"/>
      <c r="H9430"/>
      <c r="I9430"/>
      <c r="K9430"/>
    </row>
    <row r="9431" spans="1:11" x14ac:dyDescent="0.25">
      <c r="A9431"/>
      <c r="B9431"/>
      <c r="C9431"/>
      <c r="D9431"/>
      <c r="E9431"/>
      <c r="F9431"/>
      <c r="G9431"/>
      <c r="H9431"/>
      <c r="I9431"/>
      <c r="K9431"/>
    </row>
    <row r="9432" spans="1:11" x14ac:dyDescent="0.25">
      <c r="A9432"/>
      <c r="B9432"/>
      <c r="C9432"/>
      <c r="D9432"/>
      <c r="E9432"/>
      <c r="F9432"/>
      <c r="G9432"/>
      <c r="H9432"/>
      <c r="I9432"/>
      <c r="K9432"/>
    </row>
    <row r="9433" spans="1:11" x14ac:dyDescent="0.25">
      <c r="A9433"/>
      <c r="B9433"/>
      <c r="C9433"/>
      <c r="D9433"/>
      <c r="E9433"/>
      <c r="F9433"/>
      <c r="G9433"/>
      <c r="H9433"/>
      <c r="I9433"/>
      <c r="K9433"/>
    </row>
    <row r="9434" spans="1:11" x14ac:dyDescent="0.25">
      <c r="A9434"/>
      <c r="B9434"/>
      <c r="C9434"/>
      <c r="D9434"/>
      <c r="E9434"/>
      <c r="F9434"/>
      <c r="G9434"/>
      <c r="H9434"/>
      <c r="I9434"/>
      <c r="K9434"/>
    </row>
    <row r="9435" spans="1:11" x14ac:dyDescent="0.25">
      <c r="A9435"/>
      <c r="B9435"/>
      <c r="C9435"/>
      <c r="D9435"/>
      <c r="E9435"/>
      <c r="F9435"/>
      <c r="G9435"/>
      <c r="H9435"/>
      <c r="I9435"/>
      <c r="K9435"/>
    </row>
    <row r="9436" spans="1:11" x14ac:dyDescent="0.25">
      <c r="A9436"/>
      <c r="B9436"/>
      <c r="C9436"/>
      <c r="D9436"/>
      <c r="E9436"/>
      <c r="F9436"/>
      <c r="G9436"/>
      <c r="H9436"/>
      <c r="I9436"/>
      <c r="K9436"/>
    </row>
    <row r="9437" spans="1:11" x14ac:dyDescent="0.25">
      <c r="A9437"/>
      <c r="B9437"/>
      <c r="C9437"/>
      <c r="D9437"/>
      <c r="E9437"/>
      <c r="F9437"/>
      <c r="G9437"/>
      <c r="H9437"/>
      <c r="I9437"/>
      <c r="K9437"/>
    </row>
    <row r="9438" spans="1:11" x14ac:dyDescent="0.25">
      <c r="A9438"/>
      <c r="B9438"/>
      <c r="C9438"/>
      <c r="D9438"/>
      <c r="E9438"/>
      <c r="F9438"/>
      <c r="G9438"/>
      <c r="H9438"/>
      <c r="I9438"/>
      <c r="K9438"/>
    </row>
    <row r="9439" spans="1:11" x14ac:dyDescent="0.25">
      <c r="A9439"/>
      <c r="B9439"/>
      <c r="C9439"/>
      <c r="D9439"/>
      <c r="E9439"/>
      <c r="F9439"/>
      <c r="G9439"/>
      <c r="H9439"/>
      <c r="I9439"/>
      <c r="K9439"/>
    </row>
    <row r="9440" spans="1:11" x14ac:dyDescent="0.25">
      <c r="A9440"/>
      <c r="B9440"/>
      <c r="C9440"/>
      <c r="D9440"/>
      <c r="E9440"/>
      <c r="F9440"/>
      <c r="G9440"/>
      <c r="H9440"/>
      <c r="I9440"/>
      <c r="K9440"/>
    </row>
    <row r="9441" spans="1:11" x14ac:dyDescent="0.25">
      <c r="A9441"/>
      <c r="B9441"/>
      <c r="C9441"/>
      <c r="D9441"/>
      <c r="E9441"/>
      <c r="F9441"/>
      <c r="G9441"/>
      <c r="H9441"/>
      <c r="I9441"/>
      <c r="K9441"/>
    </row>
    <row r="9442" spans="1:11" x14ac:dyDescent="0.25">
      <c r="A9442"/>
      <c r="B9442"/>
      <c r="C9442"/>
      <c r="D9442"/>
      <c r="E9442"/>
      <c r="F9442"/>
      <c r="G9442"/>
      <c r="H9442"/>
      <c r="I9442"/>
      <c r="K9442"/>
    </row>
    <row r="9443" spans="1:11" x14ac:dyDescent="0.25">
      <c r="A9443"/>
      <c r="B9443"/>
      <c r="C9443"/>
      <c r="D9443"/>
      <c r="E9443"/>
      <c r="F9443"/>
      <c r="G9443"/>
      <c r="H9443"/>
      <c r="I9443"/>
      <c r="K9443"/>
    </row>
    <row r="9444" spans="1:11" x14ac:dyDescent="0.25">
      <c r="A9444"/>
      <c r="B9444"/>
      <c r="C9444"/>
      <c r="D9444"/>
      <c r="E9444"/>
      <c r="F9444"/>
      <c r="G9444"/>
      <c r="H9444"/>
      <c r="I9444"/>
      <c r="K9444"/>
    </row>
    <row r="9445" spans="1:11" x14ac:dyDescent="0.25">
      <c r="A9445"/>
      <c r="B9445"/>
      <c r="C9445"/>
      <c r="D9445"/>
      <c r="E9445"/>
      <c r="F9445"/>
      <c r="G9445"/>
      <c r="H9445"/>
      <c r="I9445"/>
      <c r="K9445"/>
    </row>
    <row r="9446" spans="1:11" x14ac:dyDescent="0.25">
      <c r="A9446"/>
      <c r="B9446"/>
      <c r="C9446"/>
      <c r="D9446"/>
      <c r="E9446"/>
      <c r="F9446"/>
      <c r="G9446"/>
      <c r="H9446"/>
      <c r="I9446"/>
      <c r="K9446"/>
    </row>
    <row r="9447" spans="1:11" x14ac:dyDescent="0.25">
      <c r="A9447"/>
      <c r="B9447"/>
      <c r="C9447"/>
      <c r="D9447"/>
      <c r="E9447"/>
      <c r="F9447"/>
      <c r="G9447"/>
      <c r="H9447"/>
      <c r="I9447"/>
      <c r="K9447"/>
    </row>
    <row r="9448" spans="1:11" x14ac:dyDescent="0.25">
      <c r="A9448"/>
      <c r="B9448"/>
      <c r="C9448"/>
      <c r="D9448"/>
      <c r="E9448"/>
      <c r="F9448"/>
      <c r="G9448"/>
      <c r="H9448"/>
      <c r="I9448"/>
      <c r="K9448"/>
    </row>
    <row r="9449" spans="1:11" x14ac:dyDescent="0.25">
      <c r="A9449"/>
      <c r="B9449"/>
      <c r="C9449"/>
      <c r="D9449"/>
      <c r="E9449"/>
      <c r="F9449"/>
      <c r="G9449"/>
      <c r="H9449"/>
      <c r="I9449"/>
      <c r="K9449"/>
    </row>
    <row r="9450" spans="1:11" x14ac:dyDescent="0.25">
      <c r="A9450"/>
      <c r="B9450"/>
      <c r="C9450"/>
      <c r="D9450"/>
      <c r="E9450"/>
      <c r="F9450"/>
      <c r="G9450"/>
      <c r="H9450"/>
      <c r="I9450"/>
      <c r="K9450"/>
    </row>
    <row r="9451" spans="1:11" x14ac:dyDescent="0.25">
      <c r="A9451"/>
      <c r="B9451"/>
      <c r="C9451"/>
      <c r="D9451"/>
      <c r="E9451"/>
      <c r="F9451"/>
      <c r="G9451"/>
      <c r="H9451"/>
      <c r="I9451"/>
      <c r="K9451"/>
    </row>
    <row r="9452" spans="1:11" x14ac:dyDescent="0.25">
      <c r="A9452"/>
      <c r="B9452"/>
      <c r="C9452"/>
      <c r="D9452"/>
      <c r="E9452"/>
      <c r="F9452"/>
      <c r="G9452"/>
      <c r="H9452"/>
      <c r="I9452"/>
      <c r="K9452"/>
    </row>
    <row r="9453" spans="1:11" x14ac:dyDescent="0.25">
      <c r="A9453"/>
      <c r="B9453"/>
      <c r="C9453"/>
      <c r="D9453"/>
      <c r="E9453"/>
      <c r="F9453"/>
      <c r="G9453"/>
      <c r="H9453"/>
      <c r="I9453"/>
      <c r="K9453"/>
    </row>
    <row r="9454" spans="1:11" x14ac:dyDescent="0.25">
      <c r="A9454"/>
      <c r="B9454"/>
      <c r="C9454"/>
      <c r="D9454"/>
      <c r="E9454"/>
      <c r="F9454"/>
      <c r="G9454"/>
      <c r="H9454"/>
      <c r="I9454"/>
      <c r="K9454"/>
    </row>
    <row r="9455" spans="1:11" x14ac:dyDescent="0.25">
      <c r="A9455"/>
      <c r="B9455"/>
      <c r="C9455"/>
      <c r="D9455"/>
      <c r="E9455"/>
      <c r="F9455"/>
      <c r="G9455"/>
      <c r="H9455"/>
      <c r="I9455"/>
      <c r="K9455"/>
    </row>
    <row r="9456" spans="1:11" x14ac:dyDescent="0.25">
      <c r="A9456"/>
      <c r="B9456"/>
      <c r="C9456"/>
      <c r="D9456"/>
      <c r="E9456"/>
      <c r="F9456"/>
      <c r="G9456"/>
      <c r="H9456"/>
      <c r="I9456"/>
      <c r="K9456"/>
    </row>
    <row r="9457" spans="1:11" x14ac:dyDescent="0.25">
      <c r="A9457"/>
      <c r="B9457"/>
      <c r="C9457"/>
      <c r="D9457"/>
      <c r="E9457"/>
      <c r="F9457"/>
      <c r="G9457"/>
      <c r="H9457"/>
      <c r="I9457"/>
      <c r="K9457"/>
    </row>
    <row r="9458" spans="1:11" x14ac:dyDescent="0.25">
      <c r="A9458"/>
      <c r="B9458"/>
      <c r="C9458"/>
      <c r="D9458"/>
      <c r="E9458"/>
      <c r="F9458"/>
      <c r="G9458"/>
      <c r="H9458"/>
      <c r="I9458"/>
      <c r="K9458"/>
    </row>
    <row r="9459" spans="1:11" x14ac:dyDescent="0.25">
      <c r="A9459"/>
      <c r="B9459"/>
      <c r="C9459"/>
      <c r="D9459"/>
      <c r="E9459"/>
      <c r="F9459"/>
      <c r="G9459"/>
      <c r="H9459"/>
      <c r="I9459"/>
      <c r="K9459"/>
    </row>
    <row r="9460" spans="1:11" x14ac:dyDescent="0.25">
      <c r="A9460"/>
      <c r="B9460"/>
      <c r="C9460"/>
      <c r="D9460"/>
      <c r="E9460"/>
      <c r="F9460"/>
      <c r="G9460"/>
      <c r="H9460"/>
      <c r="I9460"/>
      <c r="K9460"/>
    </row>
    <row r="9461" spans="1:11" x14ac:dyDescent="0.25">
      <c r="A9461"/>
      <c r="B9461"/>
      <c r="C9461"/>
      <c r="D9461"/>
      <c r="E9461"/>
      <c r="F9461"/>
      <c r="G9461"/>
      <c r="H9461"/>
      <c r="I9461"/>
      <c r="K9461"/>
    </row>
    <row r="9462" spans="1:11" x14ac:dyDescent="0.25">
      <c r="A9462"/>
      <c r="B9462"/>
      <c r="C9462"/>
      <c r="D9462"/>
      <c r="E9462"/>
      <c r="F9462"/>
      <c r="G9462"/>
      <c r="H9462"/>
      <c r="I9462"/>
      <c r="K9462"/>
    </row>
    <row r="9463" spans="1:11" x14ac:dyDescent="0.25">
      <c r="A9463"/>
      <c r="B9463"/>
      <c r="C9463"/>
      <c r="D9463"/>
      <c r="E9463"/>
      <c r="F9463"/>
      <c r="G9463"/>
      <c r="H9463"/>
      <c r="I9463"/>
      <c r="K9463"/>
    </row>
    <row r="9464" spans="1:11" x14ac:dyDescent="0.25">
      <c r="A9464"/>
      <c r="B9464"/>
      <c r="C9464"/>
      <c r="D9464"/>
      <c r="E9464"/>
      <c r="F9464"/>
      <c r="G9464"/>
      <c r="H9464"/>
      <c r="I9464"/>
      <c r="K9464"/>
    </row>
    <row r="9465" spans="1:11" x14ac:dyDescent="0.25">
      <c r="A9465"/>
      <c r="B9465"/>
      <c r="C9465"/>
      <c r="D9465"/>
      <c r="E9465"/>
      <c r="F9465"/>
      <c r="G9465"/>
      <c r="H9465"/>
      <c r="I9465"/>
      <c r="K9465"/>
    </row>
    <row r="9466" spans="1:11" x14ac:dyDescent="0.25">
      <c r="A9466"/>
      <c r="B9466"/>
      <c r="C9466"/>
      <c r="D9466"/>
      <c r="E9466"/>
      <c r="F9466"/>
      <c r="G9466"/>
      <c r="H9466"/>
      <c r="I9466"/>
      <c r="K9466"/>
    </row>
    <row r="9467" spans="1:11" x14ac:dyDescent="0.25">
      <c r="A9467"/>
      <c r="B9467"/>
      <c r="C9467"/>
      <c r="D9467"/>
      <c r="E9467"/>
      <c r="F9467"/>
      <c r="G9467"/>
      <c r="H9467"/>
      <c r="I9467"/>
      <c r="K9467"/>
    </row>
    <row r="9468" spans="1:11" x14ac:dyDescent="0.25">
      <c r="A9468"/>
      <c r="B9468"/>
      <c r="C9468"/>
      <c r="D9468"/>
      <c r="E9468"/>
      <c r="F9468"/>
      <c r="G9468"/>
      <c r="H9468"/>
      <c r="I9468"/>
      <c r="K9468"/>
    </row>
    <row r="9469" spans="1:11" x14ac:dyDescent="0.25">
      <c r="A9469"/>
      <c r="B9469"/>
      <c r="C9469"/>
      <c r="D9469"/>
      <c r="E9469"/>
      <c r="F9469"/>
      <c r="G9469"/>
      <c r="H9469"/>
      <c r="I9469"/>
      <c r="K9469"/>
    </row>
    <row r="9470" spans="1:11" x14ac:dyDescent="0.25">
      <c r="A9470"/>
      <c r="B9470"/>
      <c r="C9470"/>
      <c r="D9470"/>
      <c r="E9470"/>
      <c r="F9470"/>
      <c r="G9470"/>
      <c r="H9470"/>
      <c r="I9470"/>
      <c r="K9470"/>
    </row>
    <row r="9471" spans="1:11" x14ac:dyDescent="0.25">
      <c r="A9471"/>
      <c r="B9471"/>
      <c r="C9471"/>
      <c r="D9471"/>
      <c r="E9471"/>
      <c r="F9471"/>
      <c r="G9471"/>
      <c r="H9471"/>
      <c r="I9471"/>
      <c r="K9471"/>
    </row>
    <row r="9472" spans="1:11" x14ac:dyDescent="0.25">
      <c r="A9472"/>
      <c r="B9472"/>
      <c r="C9472"/>
      <c r="D9472"/>
      <c r="E9472"/>
      <c r="F9472"/>
      <c r="G9472"/>
      <c r="H9472"/>
      <c r="I9472"/>
      <c r="K9472"/>
    </row>
    <row r="9473" spans="1:11" x14ac:dyDescent="0.25">
      <c r="A9473"/>
      <c r="B9473"/>
      <c r="C9473"/>
      <c r="D9473"/>
      <c r="E9473"/>
      <c r="F9473"/>
      <c r="G9473"/>
      <c r="H9473"/>
      <c r="I9473"/>
      <c r="K9473"/>
    </row>
    <row r="9474" spans="1:11" x14ac:dyDescent="0.25">
      <c r="A9474"/>
      <c r="B9474"/>
      <c r="C9474"/>
      <c r="D9474"/>
      <c r="E9474"/>
      <c r="F9474"/>
      <c r="G9474"/>
      <c r="H9474"/>
      <c r="I9474"/>
      <c r="K9474"/>
    </row>
    <row r="9475" spans="1:11" x14ac:dyDescent="0.25">
      <c r="A9475"/>
      <c r="B9475"/>
      <c r="C9475"/>
      <c r="D9475"/>
      <c r="E9475"/>
      <c r="F9475"/>
      <c r="G9475"/>
      <c r="H9475"/>
      <c r="I9475"/>
      <c r="K9475"/>
    </row>
    <row r="9476" spans="1:11" x14ac:dyDescent="0.25">
      <c r="A9476"/>
      <c r="B9476"/>
      <c r="C9476"/>
      <c r="D9476"/>
      <c r="E9476"/>
      <c r="F9476"/>
      <c r="G9476"/>
      <c r="H9476"/>
      <c r="I9476"/>
      <c r="K9476"/>
    </row>
    <row r="9477" spans="1:11" x14ac:dyDescent="0.25">
      <c r="A9477"/>
      <c r="B9477"/>
      <c r="C9477"/>
      <c r="D9477"/>
      <c r="E9477"/>
      <c r="F9477"/>
      <c r="G9477"/>
      <c r="H9477"/>
      <c r="I9477"/>
      <c r="K9477"/>
    </row>
    <row r="9478" spans="1:11" x14ac:dyDescent="0.25">
      <c r="A9478"/>
      <c r="B9478"/>
      <c r="C9478"/>
      <c r="D9478"/>
      <c r="E9478"/>
      <c r="F9478"/>
      <c r="G9478"/>
      <c r="H9478"/>
      <c r="I9478"/>
      <c r="K9478"/>
    </row>
    <row r="9479" spans="1:11" x14ac:dyDescent="0.25">
      <c r="A9479"/>
      <c r="B9479"/>
      <c r="C9479"/>
      <c r="D9479"/>
      <c r="E9479"/>
      <c r="F9479"/>
      <c r="G9479"/>
      <c r="H9479"/>
      <c r="I9479"/>
      <c r="K9479"/>
    </row>
    <row r="9480" spans="1:11" x14ac:dyDescent="0.25">
      <c r="A9480"/>
      <c r="B9480"/>
      <c r="C9480"/>
      <c r="D9480"/>
      <c r="E9480"/>
      <c r="F9480"/>
      <c r="G9480"/>
      <c r="H9480"/>
      <c r="I9480"/>
      <c r="K9480"/>
    </row>
    <row r="9481" spans="1:11" x14ac:dyDescent="0.25">
      <c r="A9481"/>
      <c r="B9481"/>
      <c r="C9481"/>
      <c r="D9481"/>
      <c r="E9481"/>
      <c r="F9481"/>
      <c r="G9481"/>
      <c r="H9481"/>
      <c r="I9481"/>
      <c r="K9481"/>
    </row>
    <row r="9482" spans="1:11" x14ac:dyDescent="0.25">
      <c r="A9482"/>
      <c r="B9482"/>
      <c r="C9482"/>
      <c r="D9482"/>
      <c r="E9482"/>
      <c r="F9482"/>
      <c r="G9482"/>
      <c r="H9482"/>
      <c r="I9482"/>
      <c r="K9482"/>
    </row>
    <row r="9483" spans="1:11" x14ac:dyDescent="0.25">
      <c r="A9483"/>
      <c r="B9483"/>
      <c r="C9483"/>
      <c r="D9483"/>
      <c r="E9483"/>
      <c r="F9483"/>
      <c r="G9483"/>
      <c r="H9483"/>
      <c r="I9483"/>
      <c r="K9483"/>
    </row>
    <row r="9484" spans="1:11" x14ac:dyDescent="0.25">
      <c r="A9484"/>
      <c r="B9484"/>
      <c r="C9484"/>
      <c r="D9484"/>
      <c r="E9484"/>
      <c r="F9484"/>
      <c r="G9484"/>
      <c r="H9484"/>
      <c r="I9484"/>
      <c r="K9484"/>
    </row>
    <row r="9485" spans="1:11" x14ac:dyDescent="0.25">
      <c r="A9485"/>
      <c r="B9485"/>
      <c r="C9485"/>
      <c r="D9485"/>
      <c r="E9485"/>
      <c r="F9485"/>
      <c r="G9485"/>
      <c r="H9485"/>
      <c r="I9485"/>
      <c r="K9485"/>
    </row>
    <row r="9486" spans="1:11" x14ac:dyDescent="0.25">
      <c r="A9486"/>
      <c r="B9486"/>
      <c r="C9486"/>
      <c r="D9486"/>
      <c r="E9486"/>
      <c r="F9486"/>
      <c r="G9486"/>
      <c r="H9486"/>
      <c r="I9486"/>
      <c r="K9486"/>
    </row>
    <row r="9487" spans="1:11" x14ac:dyDescent="0.25">
      <c r="A9487"/>
      <c r="B9487"/>
      <c r="C9487"/>
      <c r="D9487"/>
      <c r="E9487"/>
      <c r="F9487"/>
      <c r="G9487"/>
      <c r="H9487"/>
      <c r="I9487"/>
      <c r="K9487"/>
    </row>
    <row r="9488" spans="1:11" x14ac:dyDescent="0.25">
      <c r="A9488"/>
      <c r="B9488"/>
      <c r="C9488"/>
      <c r="D9488"/>
      <c r="E9488"/>
      <c r="F9488"/>
      <c r="G9488"/>
      <c r="H9488"/>
      <c r="I9488"/>
      <c r="K9488"/>
    </row>
    <row r="9489" spans="1:11" x14ac:dyDescent="0.25">
      <c r="A9489"/>
      <c r="B9489"/>
      <c r="C9489"/>
      <c r="D9489"/>
      <c r="E9489"/>
      <c r="F9489"/>
      <c r="G9489"/>
      <c r="H9489"/>
      <c r="I9489"/>
      <c r="K9489"/>
    </row>
    <row r="9490" spans="1:11" x14ac:dyDescent="0.25">
      <c r="A9490"/>
      <c r="B9490"/>
      <c r="C9490"/>
      <c r="D9490"/>
      <c r="E9490"/>
      <c r="F9490"/>
      <c r="G9490"/>
      <c r="H9490"/>
      <c r="I9490"/>
      <c r="K9490"/>
    </row>
    <row r="9491" spans="1:11" x14ac:dyDescent="0.25">
      <c r="A9491"/>
      <c r="B9491"/>
      <c r="C9491"/>
      <c r="D9491"/>
      <c r="E9491"/>
      <c r="F9491"/>
      <c r="G9491"/>
      <c r="H9491"/>
      <c r="I9491"/>
      <c r="K9491"/>
    </row>
    <row r="9492" spans="1:11" x14ac:dyDescent="0.25">
      <c r="A9492"/>
      <c r="B9492"/>
      <c r="C9492"/>
      <c r="D9492"/>
      <c r="E9492"/>
      <c r="F9492"/>
      <c r="G9492"/>
      <c r="H9492"/>
      <c r="I9492"/>
      <c r="K9492"/>
    </row>
    <row r="9493" spans="1:11" x14ac:dyDescent="0.25">
      <c r="A9493"/>
      <c r="B9493"/>
      <c r="C9493"/>
      <c r="D9493"/>
      <c r="E9493"/>
      <c r="F9493"/>
      <c r="G9493"/>
      <c r="H9493"/>
      <c r="I9493"/>
      <c r="K9493"/>
    </row>
    <row r="9494" spans="1:11" x14ac:dyDescent="0.25">
      <c r="A9494"/>
      <c r="B9494"/>
      <c r="C9494"/>
      <c r="D9494"/>
      <c r="E9494"/>
      <c r="F9494"/>
      <c r="G9494"/>
      <c r="H9494"/>
      <c r="I9494"/>
      <c r="K9494"/>
    </row>
    <row r="9495" spans="1:11" x14ac:dyDescent="0.25">
      <c r="A9495"/>
      <c r="B9495"/>
      <c r="C9495"/>
      <c r="D9495"/>
      <c r="E9495"/>
      <c r="F9495"/>
      <c r="G9495"/>
      <c r="H9495"/>
      <c r="I9495"/>
      <c r="K9495"/>
    </row>
    <row r="9496" spans="1:11" x14ac:dyDescent="0.25">
      <c r="A9496"/>
      <c r="B9496"/>
      <c r="C9496"/>
      <c r="D9496"/>
      <c r="E9496"/>
      <c r="F9496"/>
      <c r="G9496"/>
      <c r="H9496"/>
      <c r="I9496"/>
      <c r="K9496"/>
    </row>
    <row r="9497" spans="1:11" x14ac:dyDescent="0.25">
      <c r="A9497"/>
      <c r="B9497"/>
      <c r="C9497"/>
      <c r="D9497"/>
      <c r="E9497"/>
      <c r="F9497"/>
      <c r="G9497"/>
      <c r="H9497"/>
      <c r="I9497"/>
      <c r="K9497"/>
    </row>
    <row r="9498" spans="1:11" x14ac:dyDescent="0.25">
      <c r="A9498"/>
      <c r="B9498"/>
      <c r="C9498"/>
      <c r="D9498"/>
      <c r="E9498"/>
      <c r="F9498"/>
      <c r="G9498"/>
      <c r="H9498"/>
      <c r="I9498"/>
      <c r="K9498"/>
    </row>
    <row r="9499" spans="1:11" x14ac:dyDescent="0.25">
      <c r="A9499"/>
      <c r="B9499"/>
      <c r="C9499"/>
      <c r="D9499"/>
      <c r="E9499"/>
      <c r="F9499"/>
      <c r="G9499"/>
      <c r="H9499"/>
      <c r="I9499"/>
      <c r="K9499"/>
    </row>
    <row r="9500" spans="1:11" x14ac:dyDescent="0.25">
      <c r="A9500"/>
      <c r="B9500"/>
      <c r="C9500"/>
      <c r="D9500"/>
      <c r="E9500"/>
      <c r="F9500"/>
      <c r="G9500"/>
      <c r="H9500"/>
      <c r="I9500"/>
      <c r="K9500"/>
    </row>
    <row r="9501" spans="1:11" x14ac:dyDescent="0.25">
      <c r="A9501"/>
      <c r="B9501"/>
      <c r="C9501"/>
      <c r="D9501"/>
      <c r="E9501"/>
      <c r="F9501"/>
      <c r="G9501"/>
      <c r="H9501"/>
      <c r="I9501"/>
      <c r="K9501"/>
    </row>
    <row r="9502" spans="1:11" x14ac:dyDescent="0.25">
      <c r="A9502"/>
      <c r="B9502"/>
      <c r="C9502"/>
      <c r="D9502"/>
      <c r="E9502"/>
      <c r="F9502"/>
      <c r="G9502"/>
      <c r="H9502"/>
      <c r="I9502"/>
      <c r="K9502"/>
    </row>
    <row r="9503" spans="1:11" x14ac:dyDescent="0.25">
      <c r="A9503"/>
      <c r="B9503"/>
      <c r="C9503"/>
      <c r="D9503"/>
      <c r="E9503"/>
      <c r="F9503"/>
      <c r="G9503"/>
      <c r="H9503"/>
      <c r="I9503"/>
      <c r="K9503"/>
    </row>
    <row r="9504" spans="1:11" x14ac:dyDescent="0.25">
      <c r="A9504"/>
      <c r="B9504"/>
      <c r="C9504"/>
      <c r="D9504"/>
      <c r="E9504"/>
      <c r="F9504"/>
      <c r="G9504"/>
      <c r="H9504"/>
      <c r="I9504"/>
      <c r="K9504"/>
    </row>
    <row r="9505" spans="1:11" x14ac:dyDescent="0.25">
      <c r="A9505"/>
      <c r="B9505"/>
      <c r="C9505"/>
      <c r="D9505"/>
      <c r="E9505"/>
      <c r="F9505"/>
      <c r="G9505"/>
      <c r="H9505"/>
      <c r="I9505"/>
      <c r="K9505"/>
    </row>
    <row r="9506" spans="1:11" x14ac:dyDescent="0.25">
      <c r="A9506"/>
      <c r="B9506"/>
      <c r="C9506"/>
      <c r="D9506"/>
      <c r="E9506"/>
      <c r="F9506"/>
      <c r="G9506"/>
      <c r="H9506"/>
      <c r="I9506"/>
      <c r="K9506"/>
    </row>
    <row r="9507" spans="1:11" x14ac:dyDescent="0.25">
      <c r="A9507"/>
      <c r="B9507"/>
      <c r="C9507"/>
      <c r="D9507"/>
      <c r="E9507"/>
      <c r="F9507"/>
      <c r="G9507"/>
      <c r="H9507"/>
      <c r="I9507"/>
      <c r="K9507"/>
    </row>
    <row r="9508" spans="1:11" x14ac:dyDescent="0.25">
      <c r="A9508"/>
      <c r="B9508"/>
      <c r="C9508"/>
      <c r="D9508"/>
      <c r="E9508"/>
      <c r="F9508"/>
      <c r="G9508"/>
      <c r="H9508"/>
      <c r="I9508"/>
      <c r="K9508"/>
    </row>
    <row r="9509" spans="1:11" x14ac:dyDescent="0.25">
      <c r="A9509"/>
      <c r="B9509"/>
      <c r="C9509"/>
      <c r="D9509"/>
      <c r="E9509"/>
      <c r="F9509"/>
      <c r="G9509"/>
      <c r="H9509"/>
      <c r="I9509"/>
      <c r="K9509"/>
    </row>
    <row r="9510" spans="1:11" x14ac:dyDescent="0.25">
      <c r="A9510"/>
      <c r="B9510"/>
      <c r="C9510"/>
      <c r="D9510"/>
      <c r="E9510"/>
      <c r="F9510"/>
      <c r="G9510"/>
      <c r="H9510"/>
      <c r="I9510"/>
      <c r="K9510"/>
    </row>
    <row r="9511" spans="1:11" x14ac:dyDescent="0.25">
      <c r="A9511"/>
      <c r="B9511"/>
      <c r="C9511"/>
      <c r="D9511"/>
      <c r="E9511"/>
      <c r="F9511"/>
      <c r="G9511"/>
      <c r="H9511"/>
      <c r="I9511"/>
      <c r="K9511"/>
    </row>
    <row r="9512" spans="1:11" x14ac:dyDescent="0.25">
      <c r="A9512"/>
      <c r="B9512"/>
      <c r="C9512"/>
      <c r="D9512"/>
      <c r="E9512"/>
      <c r="F9512"/>
      <c r="G9512"/>
      <c r="H9512"/>
      <c r="I9512"/>
      <c r="K9512"/>
    </row>
    <row r="9513" spans="1:11" x14ac:dyDescent="0.25">
      <c r="A9513"/>
      <c r="B9513"/>
      <c r="C9513"/>
      <c r="D9513"/>
      <c r="E9513"/>
      <c r="F9513"/>
      <c r="G9513"/>
      <c r="H9513"/>
      <c r="I9513"/>
      <c r="K9513"/>
    </row>
    <row r="9514" spans="1:11" x14ac:dyDescent="0.25">
      <c r="A9514"/>
      <c r="B9514"/>
      <c r="C9514"/>
      <c r="D9514"/>
      <c r="E9514"/>
      <c r="F9514"/>
      <c r="G9514"/>
      <c r="H9514"/>
      <c r="I9514"/>
      <c r="K9514"/>
    </row>
    <row r="9515" spans="1:11" x14ac:dyDescent="0.25">
      <c r="A9515"/>
      <c r="B9515"/>
      <c r="C9515"/>
      <c r="D9515"/>
      <c r="E9515"/>
      <c r="F9515"/>
      <c r="G9515"/>
      <c r="H9515"/>
      <c r="I9515"/>
      <c r="K9515"/>
    </row>
    <row r="9516" spans="1:11" x14ac:dyDescent="0.25">
      <c r="A9516"/>
      <c r="B9516"/>
      <c r="C9516"/>
      <c r="D9516"/>
      <c r="E9516"/>
      <c r="F9516"/>
      <c r="G9516"/>
      <c r="H9516"/>
      <c r="I9516"/>
      <c r="K9516"/>
    </row>
    <row r="9517" spans="1:11" x14ac:dyDescent="0.25">
      <c r="A9517"/>
      <c r="B9517"/>
      <c r="C9517"/>
      <c r="D9517"/>
      <c r="E9517"/>
      <c r="F9517"/>
      <c r="G9517"/>
      <c r="H9517"/>
      <c r="I9517"/>
      <c r="K9517"/>
    </row>
    <row r="9518" spans="1:11" x14ac:dyDescent="0.25">
      <c r="A9518"/>
      <c r="B9518"/>
      <c r="C9518"/>
      <c r="D9518"/>
      <c r="E9518"/>
      <c r="F9518"/>
      <c r="G9518"/>
      <c r="H9518"/>
      <c r="I9518"/>
      <c r="K9518"/>
    </row>
    <row r="9519" spans="1:11" x14ac:dyDescent="0.25">
      <c r="A9519"/>
      <c r="B9519"/>
      <c r="C9519"/>
      <c r="D9519"/>
      <c r="E9519"/>
      <c r="F9519"/>
      <c r="G9519"/>
      <c r="H9519"/>
      <c r="I9519"/>
      <c r="K9519"/>
    </row>
    <row r="9520" spans="1:11" x14ac:dyDescent="0.25">
      <c r="A9520"/>
      <c r="B9520"/>
      <c r="C9520"/>
      <c r="D9520"/>
      <c r="E9520"/>
      <c r="F9520"/>
      <c r="G9520"/>
      <c r="H9520"/>
      <c r="I9520"/>
      <c r="K9520"/>
    </row>
    <row r="9521" spans="1:11" x14ac:dyDescent="0.25">
      <c r="A9521"/>
      <c r="B9521"/>
      <c r="C9521"/>
      <c r="D9521"/>
      <c r="E9521"/>
      <c r="F9521"/>
      <c r="G9521"/>
      <c r="H9521"/>
      <c r="I9521"/>
      <c r="K9521"/>
    </row>
    <row r="9522" spans="1:11" x14ac:dyDescent="0.25">
      <c r="A9522"/>
      <c r="B9522"/>
      <c r="C9522"/>
      <c r="D9522"/>
      <c r="E9522"/>
      <c r="F9522"/>
      <c r="G9522"/>
      <c r="H9522"/>
      <c r="I9522"/>
      <c r="K9522"/>
    </row>
    <row r="9523" spans="1:11" x14ac:dyDescent="0.25">
      <c r="A9523"/>
      <c r="B9523"/>
      <c r="C9523"/>
      <c r="D9523"/>
      <c r="E9523"/>
      <c r="F9523"/>
      <c r="G9523"/>
      <c r="H9523"/>
      <c r="I9523"/>
      <c r="K9523"/>
    </row>
    <row r="9524" spans="1:11" x14ac:dyDescent="0.25">
      <c r="A9524"/>
      <c r="B9524"/>
      <c r="C9524"/>
      <c r="D9524"/>
      <c r="E9524"/>
      <c r="F9524"/>
      <c r="G9524"/>
      <c r="H9524"/>
      <c r="I9524"/>
      <c r="K9524"/>
    </row>
    <row r="9525" spans="1:11" x14ac:dyDescent="0.25">
      <c r="A9525"/>
      <c r="B9525"/>
      <c r="C9525"/>
      <c r="D9525"/>
      <c r="E9525"/>
      <c r="F9525"/>
      <c r="G9525"/>
      <c r="H9525"/>
      <c r="I9525"/>
      <c r="K9525"/>
    </row>
    <row r="9526" spans="1:11" x14ac:dyDescent="0.25">
      <c r="A9526"/>
      <c r="B9526"/>
      <c r="C9526"/>
      <c r="D9526"/>
      <c r="E9526"/>
      <c r="F9526"/>
      <c r="G9526"/>
      <c r="H9526"/>
      <c r="I9526"/>
      <c r="K9526"/>
    </row>
    <row r="9527" spans="1:11" x14ac:dyDescent="0.25">
      <c r="A9527"/>
      <c r="B9527"/>
      <c r="C9527"/>
      <c r="D9527"/>
      <c r="E9527"/>
      <c r="F9527"/>
      <c r="G9527"/>
      <c r="H9527"/>
      <c r="I9527"/>
      <c r="K9527"/>
    </row>
    <row r="9528" spans="1:11" x14ac:dyDescent="0.25">
      <c r="A9528"/>
      <c r="B9528"/>
      <c r="C9528"/>
      <c r="D9528"/>
      <c r="E9528"/>
      <c r="F9528"/>
      <c r="G9528"/>
      <c r="H9528"/>
      <c r="I9528"/>
      <c r="K9528"/>
    </row>
    <row r="9529" spans="1:11" x14ac:dyDescent="0.25">
      <c r="A9529"/>
      <c r="B9529"/>
      <c r="C9529"/>
      <c r="D9529"/>
      <c r="E9529"/>
      <c r="F9529"/>
      <c r="G9529"/>
      <c r="H9529"/>
      <c r="I9529"/>
      <c r="K9529"/>
    </row>
    <row r="9530" spans="1:11" x14ac:dyDescent="0.25">
      <c r="A9530"/>
      <c r="B9530"/>
      <c r="C9530"/>
      <c r="D9530"/>
      <c r="E9530"/>
      <c r="F9530"/>
      <c r="G9530"/>
      <c r="H9530"/>
      <c r="I9530"/>
      <c r="K9530"/>
    </row>
    <row r="9531" spans="1:11" x14ac:dyDescent="0.25">
      <c r="A9531"/>
      <c r="B9531"/>
      <c r="C9531"/>
      <c r="D9531"/>
      <c r="E9531"/>
      <c r="F9531"/>
      <c r="G9531"/>
      <c r="H9531"/>
      <c r="I9531"/>
      <c r="K9531"/>
    </row>
    <row r="9532" spans="1:11" x14ac:dyDescent="0.25">
      <c r="A9532"/>
      <c r="B9532"/>
      <c r="C9532"/>
      <c r="D9532"/>
      <c r="E9532"/>
      <c r="F9532"/>
      <c r="G9532"/>
      <c r="H9532"/>
      <c r="I9532"/>
      <c r="K9532"/>
    </row>
    <row r="9533" spans="1:11" x14ac:dyDescent="0.25">
      <c r="A9533"/>
      <c r="B9533"/>
      <c r="C9533"/>
      <c r="D9533"/>
      <c r="E9533"/>
      <c r="F9533"/>
      <c r="G9533"/>
      <c r="H9533"/>
      <c r="I9533"/>
      <c r="K9533"/>
    </row>
    <row r="9534" spans="1:11" x14ac:dyDescent="0.25">
      <c r="A9534"/>
      <c r="B9534"/>
      <c r="C9534"/>
      <c r="D9534"/>
      <c r="E9534"/>
      <c r="F9534"/>
      <c r="G9534"/>
      <c r="H9534"/>
      <c r="I9534"/>
      <c r="K9534"/>
    </row>
    <row r="9535" spans="1:11" x14ac:dyDescent="0.25">
      <c r="A9535"/>
      <c r="B9535"/>
      <c r="C9535"/>
      <c r="D9535"/>
      <c r="E9535"/>
      <c r="F9535"/>
      <c r="G9535"/>
      <c r="H9535"/>
      <c r="I9535"/>
      <c r="K9535"/>
    </row>
    <row r="9536" spans="1:11" x14ac:dyDescent="0.25">
      <c r="A9536"/>
      <c r="B9536"/>
      <c r="C9536"/>
      <c r="D9536"/>
      <c r="E9536"/>
      <c r="F9536"/>
      <c r="G9536"/>
      <c r="H9536"/>
      <c r="I9536"/>
      <c r="K9536"/>
    </row>
    <row r="9537" spans="1:11" x14ac:dyDescent="0.25">
      <c r="A9537"/>
      <c r="B9537"/>
      <c r="C9537"/>
      <c r="D9537"/>
      <c r="E9537"/>
      <c r="F9537"/>
      <c r="G9537"/>
      <c r="H9537"/>
      <c r="I9537"/>
      <c r="K9537"/>
    </row>
    <row r="9538" spans="1:11" x14ac:dyDescent="0.25">
      <c r="A9538"/>
      <c r="B9538"/>
      <c r="C9538"/>
      <c r="D9538"/>
      <c r="E9538"/>
      <c r="F9538"/>
      <c r="G9538"/>
      <c r="H9538"/>
      <c r="I9538"/>
      <c r="K9538"/>
    </row>
    <row r="9539" spans="1:11" x14ac:dyDescent="0.25">
      <c r="A9539"/>
      <c r="B9539"/>
      <c r="C9539"/>
      <c r="D9539"/>
      <c r="E9539"/>
      <c r="F9539"/>
      <c r="G9539"/>
      <c r="H9539"/>
      <c r="I9539"/>
      <c r="K9539"/>
    </row>
    <row r="9540" spans="1:11" x14ac:dyDescent="0.25">
      <c r="A9540"/>
      <c r="B9540"/>
      <c r="C9540"/>
      <c r="D9540"/>
      <c r="E9540"/>
      <c r="F9540"/>
      <c r="G9540"/>
      <c r="H9540"/>
      <c r="I9540"/>
      <c r="K9540"/>
    </row>
    <row r="9541" spans="1:11" x14ac:dyDescent="0.25">
      <c r="A9541"/>
      <c r="B9541"/>
      <c r="C9541"/>
      <c r="D9541"/>
      <c r="E9541"/>
      <c r="F9541"/>
      <c r="G9541"/>
      <c r="H9541"/>
      <c r="I9541"/>
      <c r="K9541"/>
    </row>
    <row r="9542" spans="1:11" x14ac:dyDescent="0.25">
      <c r="A9542"/>
      <c r="B9542"/>
      <c r="C9542"/>
      <c r="D9542"/>
      <c r="E9542"/>
      <c r="F9542"/>
      <c r="G9542"/>
      <c r="H9542"/>
      <c r="I9542"/>
      <c r="K9542"/>
    </row>
    <row r="9543" spans="1:11" x14ac:dyDescent="0.25">
      <c r="A9543"/>
      <c r="B9543"/>
      <c r="C9543"/>
      <c r="D9543"/>
      <c r="E9543"/>
      <c r="F9543"/>
      <c r="G9543"/>
      <c r="H9543"/>
      <c r="I9543"/>
      <c r="K9543"/>
    </row>
    <row r="9544" spans="1:11" x14ac:dyDescent="0.25">
      <c r="A9544"/>
      <c r="B9544"/>
      <c r="C9544"/>
      <c r="D9544"/>
      <c r="E9544"/>
      <c r="F9544"/>
      <c r="G9544"/>
      <c r="H9544"/>
      <c r="I9544"/>
      <c r="K9544"/>
    </row>
    <row r="9545" spans="1:11" x14ac:dyDescent="0.25">
      <c r="A9545"/>
      <c r="B9545"/>
      <c r="C9545"/>
      <c r="D9545"/>
      <c r="E9545"/>
      <c r="F9545"/>
      <c r="G9545"/>
      <c r="H9545"/>
      <c r="I9545"/>
      <c r="K9545"/>
    </row>
    <row r="9546" spans="1:11" x14ac:dyDescent="0.25">
      <c r="A9546"/>
      <c r="B9546"/>
      <c r="C9546"/>
      <c r="D9546"/>
      <c r="E9546"/>
      <c r="F9546"/>
      <c r="G9546"/>
      <c r="H9546"/>
      <c r="I9546"/>
      <c r="K9546"/>
    </row>
    <row r="9547" spans="1:11" x14ac:dyDescent="0.25">
      <c r="A9547"/>
      <c r="B9547"/>
      <c r="C9547"/>
      <c r="D9547"/>
      <c r="E9547"/>
      <c r="F9547"/>
      <c r="G9547"/>
      <c r="H9547"/>
      <c r="I9547"/>
      <c r="K9547"/>
    </row>
    <row r="9548" spans="1:11" x14ac:dyDescent="0.25">
      <c r="A9548"/>
      <c r="B9548"/>
      <c r="C9548"/>
      <c r="D9548"/>
      <c r="E9548"/>
      <c r="F9548"/>
      <c r="G9548"/>
      <c r="H9548"/>
      <c r="I9548"/>
      <c r="K9548"/>
    </row>
    <row r="9549" spans="1:11" x14ac:dyDescent="0.25">
      <c r="A9549"/>
      <c r="B9549"/>
      <c r="C9549"/>
      <c r="D9549"/>
      <c r="E9549"/>
      <c r="F9549"/>
      <c r="G9549"/>
      <c r="H9549"/>
      <c r="I9549"/>
      <c r="K9549"/>
    </row>
    <row r="9550" spans="1:11" x14ac:dyDescent="0.25">
      <c r="A9550"/>
      <c r="B9550"/>
      <c r="C9550"/>
      <c r="D9550"/>
      <c r="E9550"/>
      <c r="F9550"/>
      <c r="G9550"/>
      <c r="H9550"/>
      <c r="I9550"/>
      <c r="K9550"/>
    </row>
    <row r="9551" spans="1:11" x14ac:dyDescent="0.25">
      <c r="A9551"/>
      <c r="B9551"/>
      <c r="C9551"/>
      <c r="D9551"/>
      <c r="E9551"/>
      <c r="F9551"/>
      <c r="G9551"/>
      <c r="H9551"/>
      <c r="I9551"/>
      <c r="K9551"/>
    </row>
    <row r="9552" spans="1:11" x14ac:dyDescent="0.25">
      <c r="A9552"/>
      <c r="B9552"/>
      <c r="C9552"/>
      <c r="D9552"/>
      <c r="E9552"/>
      <c r="F9552"/>
      <c r="G9552"/>
      <c r="H9552"/>
      <c r="I9552"/>
      <c r="K9552"/>
    </row>
    <row r="9553" spans="1:11" x14ac:dyDescent="0.25">
      <c r="A9553"/>
      <c r="B9553"/>
      <c r="C9553"/>
      <c r="D9553"/>
      <c r="E9553"/>
      <c r="F9553"/>
      <c r="G9553"/>
      <c r="H9553"/>
      <c r="I9553"/>
      <c r="K9553"/>
    </row>
    <row r="9554" spans="1:11" x14ac:dyDescent="0.25">
      <c r="A9554"/>
      <c r="B9554"/>
      <c r="C9554"/>
      <c r="D9554"/>
      <c r="E9554"/>
      <c r="F9554"/>
      <c r="G9554"/>
      <c r="H9554"/>
      <c r="I9554"/>
      <c r="K9554"/>
    </row>
    <row r="9555" spans="1:11" x14ac:dyDescent="0.25">
      <c r="A9555"/>
      <c r="B9555"/>
      <c r="C9555"/>
      <c r="D9555"/>
      <c r="E9555"/>
      <c r="F9555"/>
      <c r="G9555"/>
      <c r="H9555"/>
      <c r="I9555"/>
      <c r="K9555"/>
    </row>
    <row r="9556" spans="1:11" x14ac:dyDescent="0.25">
      <c r="A9556"/>
      <c r="B9556"/>
      <c r="C9556"/>
      <c r="D9556"/>
      <c r="E9556"/>
      <c r="F9556"/>
      <c r="G9556"/>
      <c r="H9556"/>
      <c r="I9556"/>
      <c r="K9556"/>
    </row>
    <row r="9557" spans="1:11" x14ac:dyDescent="0.25">
      <c r="A9557"/>
      <c r="B9557"/>
      <c r="C9557"/>
      <c r="D9557"/>
      <c r="E9557"/>
      <c r="F9557"/>
      <c r="G9557"/>
      <c r="H9557"/>
      <c r="I9557"/>
      <c r="K9557"/>
    </row>
    <row r="9558" spans="1:11" x14ac:dyDescent="0.25">
      <c r="A9558"/>
      <c r="B9558"/>
      <c r="C9558"/>
      <c r="D9558"/>
      <c r="E9558"/>
      <c r="F9558"/>
      <c r="G9558"/>
      <c r="H9558"/>
      <c r="I9558"/>
      <c r="K9558"/>
    </row>
    <row r="9559" spans="1:11" x14ac:dyDescent="0.25">
      <c r="A9559"/>
      <c r="B9559"/>
      <c r="C9559"/>
      <c r="D9559"/>
      <c r="E9559"/>
      <c r="F9559"/>
      <c r="G9559"/>
      <c r="H9559"/>
      <c r="I9559"/>
      <c r="K9559"/>
    </row>
    <row r="9560" spans="1:11" x14ac:dyDescent="0.25">
      <c r="A9560"/>
      <c r="B9560"/>
      <c r="C9560"/>
      <c r="D9560"/>
      <c r="E9560"/>
      <c r="F9560"/>
      <c r="G9560"/>
      <c r="H9560"/>
      <c r="I9560"/>
      <c r="K9560"/>
    </row>
    <row r="9561" spans="1:11" x14ac:dyDescent="0.25">
      <c r="A9561"/>
      <c r="B9561"/>
      <c r="C9561"/>
      <c r="D9561"/>
      <c r="E9561"/>
      <c r="F9561"/>
      <c r="G9561"/>
      <c r="H9561"/>
      <c r="I9561"/>
      <c r="K9561"/>
    </row>
    <row r="9562" spans="1:11" x14ac:dyDescent="0.25">
      <c r="A9562"/>
      <c r="B9562"/>
      <c r="C9562"/>
      <c r="D9562"/>
      <c r="E9562"/>
      <c r="F9562"/>
      <c r="G9562"/>
      <c r="H9562"/>
      <c r="I9562"/>
      <c r="K9562"/>
    </row>
    <row r="9563" spans="1:11" x14ac:dyDescent="0.25">
      <c r="A9563"/>
      <c r="B9563"/>
      <c r="C9563"/>
      <c r="D9563"/>
      <c r="E9563"/>
      <c r="F9563"/>
      <c r="G9563"/>
      <c r="H9563"/>
      <c r="I9563"/>
      <c r="K9563"/>
    </row>
    <row r="9564" spans="1:11" x14ac:dyDescent="0.25">
      <c r="A9564"/>
      <c r="B9564"/>
      <c r="C9564"/>
      <c r="D9564"/>
      <c r="E9564"/>
      <c r="F9564"/>
      <c r="G9564"/>
      <c r="H9564"/>
      <c r="I9564"/>
      <c r="K9564"/>
    </row>
    <row r="9565" spans="1:11" x14ac:dyDescent="0.25">
      <c r="A9565"/>
      <c r="B9565"/>
      <c r="C9565"/>
      <c r="D9565"/>
      <c r="E9565"/>
      <c r="F9565"/>
      <c r="G9565"/>
      <c r="H9565"/>
      <c r="I9565"/>
      <c r="K9565"/>
    </row>
    <row r="9566" spans="1:11" x14ac:dyDescent="0.25">
      <c r="A9566"/>
      <c r="B9566"/>
      <c r="C9566"/>
      <c r="D9566"/>
      <c r="E9566"/>
      <c r="F9566"/>
      <c r="G9566"/>
      <c r="H9566"/>
      <c r="I9566"/>
      <c r="K9566"/>
    </row>
    <row r="9567" spans="1:11" x14ac:dyDescent="0.25">
      <c r="A9567"/>
      <c r="B9567"/>
      <c r="C9567"/>
      <c r="D9567"/>
      <c r="E9567"/>
      <c r="F9567"/>
      <c r="G9567"/>
      <c r="H9567"/>
      <c r="I9567"/>
      <c r="K9567"/>
    </row>
    <row r="9568" spans="1:11" x14ac:dyDescent="0.25">
      <c r="A9568"/>
      <c r="B9568"/>
      <c r="C9568"/>
      <c r="D9568"/>
      <c r="E9568"/>
      <c r="F9568"/>
      <c r="G9568"/>
      <c r="H9568"/>
      <c r="I9568"/>
      <c r="K9568"/>
    </row>
    <row r="9569" spans="1:11" x14ac:dyDescent="0.25">
      <c r="A9569"/>
      <c r="B9569"/>
      <c r="C9569"/>
      <c r="D9569"/>
      <c r="E9569"/>
      <c r="F9569"/>
      <c r="G9569"/>
      <c r="H9569"/>
      <c r="I9569"/>
      <c r="K9569"/>
    </row>
    <row r="9570" spans="1:11" x14ac:dyDescent="0.25">
      <c r="A9570"/>
      <c r="B9570"/>
      <c r="C9570"/>
      <c r="D9570"/>
      <c r="E9570"/>
      <c r="F9570"/>
      <c r="G9570"/>
      <c r="H9570"/>
      <c r="I9570"/>
      <c r="K9570"/>
    </row>
    <row r="9571" spans="1:11" x14ac:dyDescent="0.25">
      <c r="A9571"/>
      <c r="B9571"/>
      <c r="C9571"/>
      <c r="D9571"/>
      <c r="E9571"/>
      <c r="F9571"/>
      <c r="G9571"/>
      <c r="H9571"/>
      <c r="I9571"/>
      <c r="K9571"/>
    </row>
    <row r="9572" spans="1:11" x14ac:dyDescent="0.25">
      <c r="A9572"/>
      <c r="B9572"/>
      <c r="C9572"/>
      <c r="D9572"/>
      <c r="E9572"/>
      <c r="F9572"/>
      <c r="G9572"/>
      <c r="H9572"/>
      <c r="I9572"/>
      <c r="K9572"/>
    </row>
    <row r="9573" spans="1:11" x14ac:dyDescent="0.25">
      <c r="A9573"/>
      <c r="B9573"/>
      <c r="C9573"/>
      <c r="D9573"/>
      <c r="E9573"/>
      <c r="F9573"/>
      <c r="G9573"/>
      <c r="H9573"/>
      <c r="I9573"/>
      <c r="K9573"/>
    </row>
    <row r="9574" spans="1:11" x14ac:dyDescent="0.25">
      <c r="A9574"/>
      <c r="B9574"/>
      <c r="C9574"/>
      <c r="D9574"/>
      <c r="E9574"/>
      <c r="F9574"/>
      <c r="G9574"/>
      <c r="H9574"/>
      <c r="I9574"/>
      <c r="K9574"/>
    </row>
    <row r="9575" spans="1:11" x14ac:dyDescent="0.25">
      <c r="A9575"/>
      <c r="B9575"/>
      <c r="C9575"/>
      <c r="D9575"/>
      <c r="E9575"/>
      <c r="F9575"/>
      <c r="G9575"/>
      <c r="H9575"/>
      <c r="I9575"/>
      <c r="K9575"/>
    </row>
    <row r="9576" spans="1:11" x14ac:dyDescent="0.25">
      <c r="A9576"/>
      <c r="B9576"/>
      <c r="C9576"/>
      <c r="D9576"/>
      <c r="E9576"/>
      <c r="F9576"/>
      <c r="G9576"/>
      <c r="H9576"/>
      <c r="I9576"/>
      <c r="K9576"/>
    </row>
    <row r="9577" spans="1:11" x14ac:dyDescent="0.25">
      <c r="A9577"/>
      <c r="B9577"/>
      <c r="C9577"/>
      <c r="D9577"/>
      <c r="E9577"/>
      <c r="F9577"/>
      <c r="G9577"/>
      <c r="H9577"/>
      <c r="I9577"/>
      <c r="K9577"/>
    </row>
    <row r="9578" spans="1:11" x14ac:dyDescent="0.25">
      <c r="A9578"/>
      <c r="B9578"/>
      <c r="C9578"/>
      <c r="D9578"/>
      <c r="E9578"/>
      <c r="F9578"/>
      <c r="G9578"/>
      <c r="H9578"/>
      <c r="I9578"/>
      <c r="K9578"/>
    </row>
    <row r="9579" spans="1:11" x14ac:dyDescent="0.25">
      <c r="A9579"/>
      <c r="B9579"/>
      <c r="C9579"/>
      <c r="D9579"/>
      <c r="E9579"/>
      <c r="F9579"/>
      <c r="G9579"/>
      <c r="H9579"/>
      <c r="I9579"/>
      <c r="K9579"/>
    </row>
    <row r="9580" spans="1:11" x14ac:dyDescent="0.25">
      <c r="A9580"/>
      <c r="B9580"/>
      <c r="C9580"/>
      <c r="D9580"/>
      <c r="E9580"/>
      <c r="F9580"/>
      <c r="G9580"/>
      <c r="H9580"/>
      <c r="I9580"/>
      <c r="K9580"/>
    </row>
    <row r="9581" spans="1:11" x14ac:dyDescent="0.25">
      <c r="A9581"/>
      <c r="B9581"/>
      <c r="C9581"/>
      <c r="D9581"/>
      <c r="E9581"/>
      <c r="F9581"/>
      <c r="G9581"/>
      <c r="H9581"/>
      <c r="I9581"/>
      <c r="K9581"/>
    </row>
    <row r="9582" spans="1:11" x14ac:dyDescent="0.25">
      <c r="A9582"/>
      <c r="B9582"/>
      <c r="C9582"/>
      <c r="D9582"/>
      <c r="E9582"/>
      <c r="F9582"/>
      <c r="G9582"/>
      <c r="H9582"/>
      <c r="I9582"/>
      <c r="K9582"/>
    </row>
    <row r="9583" spans="1:11" x14ac:dyDescent="0.25">
      <c r="A9583"/>
      <c r="B9583"/>
      <c r="C9583"/>
      <c r="D9583"/>
      <c r="E9583"/>
      <c r="F9583"/>
      <c r="G9583"/>
      <c r="H9583"/>
      <c r="I9583"/>
      <c r="K9583"/>
    </row>
    <row r="9584" spans="1:11" x14ac:dyDescent="0.25">
      <c r="A9584"/>
      <c r="B9584"/>
      <c r="C9584"/>
      <c r="D9584"/>
      <c r="E9584"/>
      <c r="F9584"/>
      <c r="G9584"/>
      <c r="H9584"/>
      <c r="I9584"/>
      <c r="K9584"/>
    </row>
    <row r="9585" spans="1:14" x14ac:dyDescent="0.25">
      <c r="A9585"/>
      <c r="B9585"/>
      <c r="C9585"/>
      <c r="D9585"/>
      <c r="E9585"/>
      <c r="F9585"/>
      <c r="G9585"/>
      <c r="H9585"/>
      <c r="I9585"/>
      <c r="J9585" s="184"/>
      <c r="K9585"/>
      <c r="L9585" s="184"/>
      <c r="M9585" s="184"/>
      <c r="N9585" s="183"/>
    </row>
    <row r="9586" spans="1:14" x14ac:dyDescent="0.25">
      <c r="A9586"/>
      <c r="B9586"/>
      <c r="C9586"/>
      <c r="D9586"/>
      <c r="E9586"/>
      <c r="F9586"/>
      <c r="G9586"/>
      <c r="H9586"/>
      <c r="I9586"/>
      <c r="J9586" s="184"/>
      <c r="K9586"/>
      <c r="L9586" s="184"/>
      <c r="M9586" s="184"/>
      <c r="N9586" s="183"/>
    </row>
    <row r="9587" spans="1:14" x14ac:dyDescent="0.25">
      <c r="A9587"/>
      <c r="B9587"/>
      <c r="C9587"/>
      <c r="D9587"/>
      <c r="E9587"/>
      <c r="F9587"/>
      <c r="G9587"/>
      <c r="H9587"/>
      <c r="I9587"/>
      <c r="J9587" s="184"/>
      <c r="K9587"/>
      <c r="L9587" s="184"/>
      <c r="M9587" s="184"/>
      <c r="N9587" s="183"/>
    </row>
    <row r="9588" spans="1:14" x14ac:dyDescent="0.25">
      <c r="A9588"/>
      <c r="B9588"/>
      <c r="C9588"/>
      <c r="D9588"/>
      <c r="E9588"/>
      <c r="F9588"/>
      <c r="G9588"/>
      <c r="H9588"/>
      <c r="I9588"/>
      <c r="J9588" s="184"/>
      <c r="K9588"/>
      <c r="L9588" s="184"/>
      <c r="M9588" s="184"/>
      <c r="N9588" s="183"/>
    </row>
    <row r="9589" spans="1:14" x14ac:dyDescent="0.25">
      <c r="A9589"/>
      <c r="B9589"/>
      <c r="C9589"/>
      <c r="D9589"/>
      <c r="E9589"/>
      <c r="F9589"/>
      <c r="G9589"/>
      <c r="H9589"/>
      <c r="I9589"/>
      <c r="J9589" s="184"/>
      <c r="K9589"/>
      <c r="L9589" s="184"/>
      <c r="M9589" s="184"/>
      <c r="N9589" s="183"/>
    </row>
    <row r="9590" spans="1:14" x14ac:dyDescent="0.25">
      <c r="A9590"/>
      <c r="B9590"/>
      <c r="C9590"/>
      <c r="D9590"/>
      <c r="E9590"/>
      <c r="F9590"/>
      <c r="G9590"/>
      <c r="H9590"/>
      <c r="I9590"/>
      <c r="J9590" s="184"/>
      <c r="K9590"/>
      <c r="L9590" s="184"/>
      <c r="M9590" s="184"/>
      <c r="N9590" s="183"/>
    </row>
    <row r="9591" spans="1:14" x14ac:dyDescent="0.25">
      <c r="A9591"/>
      <c r="B9591"/>
      <c r="C9591"/>
      <c r="D9591"/>
      <c r="E9591"/>
      <c r="F9591"/>
      <c r="G9591"/>
      <c r="H9591"/>
      <c r="I9591"/>
      <c r="J9591" s="184"/>
      <c r="K9591"/>
      <c r="L9591" s="184"/>
      <c r="M9591" s="184"/>
      <c r="N9591" s="183"/>
    </row>
    <row r="9592" spans="1:14" x14ac:dyDescent="0.25">
      <c r="A9592"/>
      <c r="B9592"/>
      <c r="C9592"/>
      <c r="D9592"/>
      <c r="E9592"/>
      <c r="F9592"/>
      <c r="G9592"/>
      <c r="H9592"/>
      <c r="I9592"/>
      <c r="J9592" s="184"/>
      <c r="K9592"/>
      <c r="L9592" s="184"/>
      <c r="M9592" s="184"/>
      <c r="N9592" s="183"/>
    </row>
    <row r="9593" spans="1:14" x14ac:dyDescent="0.25">
      <c r="A9593"/>
      <c r="B9593"/>
      <c r="C9593"/>
      <c r="D9593"/>
      <c r="E9593"/>
      <c r="F9593"/>
      <c r="G9593"/>
      <c r="H9593"/>
      <c r="I9593"/>
      <c r="J9593" s="184"/>
      <c r="K9593"/>
      <c r="L9593" s="184"/>
      <c r="M9593" s="184"/>
      <c r="N9593" s="183"/>
    </row>
    <row r="9594" spans="1:14" x14ac:dyDescent="0.25">
      <c r="A9594"/>
      <c r="B9594"/>
      <c r="C9594"/>
      <c r="D9594"/>
      <c r="E9594"/>
      <c r="F9594"/>
      <c r="G9594"/>
      <c r="H9594"/>
      <c r="I9594"/>
      <c r="J9594" s="184"/>
      <c r="K9594"/>
      <c r="L9594" s="184"/>
      <c r="M9594" s="184"/>
      <c r="N9594" s="183"/>
    </row>
    <row r="9595" spans="1:14" x14ac:dyDescent="0.25">
      <c r="A9595"/>
      <c r="B9595"/>
      <c r="C9595"/>
      <c r="D9595"/>
      <c r="E9595"/>
      <c r="F9595"/>
      <c r="G9595"/>
      <c r="H9595"/>
      <c r="I9595"/>
      <c r="J9595" s="184"/>
      <c r="K9595"/>
      <c r="L9595" s="184"/>
      <c r="M9595" s="184"/>
      <c r="N9595" s="183"/>
    </row>
    <row r="9596" spans="1:14" x14ac:dyDescent="0.25">
      <c r="A9596"/>
      <c r="B9596"/>
      <c r="C9596"/>
      <c r="D9596"/>
      <c r="E9596"/>
      <c r="F9596"/>
      <c r="G9596"/>
      <c r="H9596"/>
      <c r="I9596"/>
      <c r="J9596" s="184"/>
      <c r="K9596"/>
      <c r="L9596" s="184"/>
      <c r="M9596" s="184"/>
      <c r="N9596" s="183"/>
    </row>
    <row r="9597" spans="1:14" x14ac:dyDescent="0.25">
      <c r="A9597"/>
      <c r="B9597"/>
      <c r="C9597"/>
      <c r="D9597"/>
      <c r="E9597"/>
      <c r="F9597"/>
      <c r="G9597"/>
      <c r="H9597"/>
      <c r="I9597"/>
      <c r="J9597" s="184"/>
      <c r="K9597"/>
      <c r="L9597" s="184"/>
      <c r="M9597" s="184"/>
      <c r="N9597" s="183"/>
    </row>
    <row r="9598" spans="1:14" x14ac:dyDescent="0.25">
      <c r="A9598"/>
      <c r="B9598"/>
      <c r="C9598"/>
      <c r="D9598"/>
      <c r="E9598"/>
      <c r="F9598"/>
      <c r="G9598"/>
      <c r="H9598"/>
      <c r="I9598"/>
      <c r="J9598" s="184"/>
      <c r="K9598"/>
      <c r="L9598" s="184"/>
      <c r="M9598" s="184"/>
      <c r="N9598" s="183"/>
    </row>
    <row r="9599" spans="1:14" x14ac:dyDescent="0.25">
      <c r="A9599"/>
      <c r="B9599"/>
      <c r="C9599"/>
      <c r="D9599"/>
      <c r="E9599"/>
      <c r="F9599"/>
      <c r="G9599"/>
      <c r="H9599"/>
      <c r="I9599"/>
      <c r="J9599" s="184"/>
      <c r="K9599"/>
      <c r="L9599" s="184"/>
      <c r="M9599" s="184"/>
      <c r="N9599" s="183"/>
    </row>
    <row r="9600" spans="1:14" x14ac:dyDescent="0.25">
      <c r="A9600"/>
      <c r="B9600"/>
      <c r="C9600"/>
      <c r="D9600"/>
      <c r="E9600"/>
      <c r="F9600"/>
      <c r="G9600"/>
      <c r="H9600"/>
      <c r="I9600"/>
      <c r="J9600" s="184"/>
      <c r="K9600"/>
      <c r="L9600" s="184"/>
      <c r="M9600" s="184"/>
      <c r="N9600" s="183"/>
    </row>
    <row r="9601" spans="1:14" x14ac:dyDescent="0.25">
      <c r="A9601"/>
      <c r="B9601"/>
      <c r="C9601"/>
      <c r="D9601"/>
      <c r="E9601"/>
      <c r="F9601"/>
      <c r="G9601"/>
      <c r="H9601"/>
      <c r="I9601"/>
      <c r="J9601" s="184"/>
      <c r="K9601"/>
      <c r="L9601" s="184"/>
      <c r="M9601" s="184"/>
      <c r="N9601" s="183"/>
    </row>
    <row r="9602" spans="1:14" x14ac:dyDescent="0.25">
      <c r="A9602"/>
      <c r="B9602"/>
      <c r="C9602"/>
      <c r="D9602"/>
      <c r="E9602"/>
      <c r="F9602"/>
      <c r="G9602"/>
      <c r="H9602"/>
      <c r="I9602"/>
      <c r="J9602" s="184"/>
      <c r="K9602"/>
      <c r="L9602" s="184"/>
      <c r="M9602" s="184"/>
      <c r="N9602" s="183"/>
    </row>
    <row r="9603" spans="1:14" x14ac:dyDescent="0.25">
      <c r="A9603"/>
      <c r="B9603"/>
      <c r="C9603"/>
      <c r="D9603"/>
      <c r="E9603"/>
      <c r="F9603"/>
      <c r="G9603"/>
      <c r="H9603"/>
      <c r="I9603"/>
      <c r="J9603" s="184"/>
      <c r="K9603"/>
      <c r="L9603" s="184"/>
      <c r="M9603" s="184"/>
      <c r="N9603" s="183"/>
    </row>
    <row r="9604" spans="1:14" x14ac:dyDescent="0.25">
      <c r="A9604"/>
      <c r="B9604"/>
      <c r="C9604"/>
      <c r="D9604"/>
      <c r="E9604"/>
      <c r="F9604"/>
      <c r="G9604"/>
      <c r="H9604"/>
      <c r="I9604"/>
      <c r="J9604" s="184"/>
      <c r="K9604"/>
      <c r="L9604" s="184"/>
      <c r="M9604" s="184"/>
      <c r="N9604" s="183"/>
    </row>
    <row r="9605" spans="1:14" x14ac:dyDescent="0.25">
      <c r="A9605"/>
      <c r="B9605"/>
      <c r="C9605"/>
      <c r="D9605"/>
      <c r="E9605"/>
      <c r="F9605"/>
      <c r="G9605"/>
      <c r="H9605"/>
      <c r="I9605"/>
      <c r="J9605" s="184"/>
      <c r="K9605"/>
      <c r="L9605" s="184"/>
      <c r="M9605" s="184"/>
      <c r="N9605" s="183"/>
    </row>
    <row r="9606" spans="1:14" x14ac:dyDescent="0.25">
      <c r="A9606"/>
      <c r="B9606"/>
      <c r="C9606"/>
      <c r="D9606"/>
      <c r="E9606"/>
      <c r="F9606"/>
      <c r="G9606"/>
      <c r="H9606"/>
      <c r="I9606"/>
      <c r="J9606" s="184"/>
      <c r="K9606"/>
      <c r="L9606" s="184"/>
      <c r="M9606" s="184"/>
      <c r="N9606" s="183"/>
    </row>
    <row r="9607" spans="1:14" x14ac:dyDescent="0.25">
      <c r="A9607"/>
      <c r="B9607"/>
      <c r="C9607"/>
      <c r="D9607"/>
      <c r="E9607"/>
      <c r="F9607"/>
      <c r="G9607"/>
      <c r="H9607"/>
      <c r="I9607"/>
      <c r="J9607" s="184"/>
      <c r="K9607"/>
      <c r="L9607" s="184"/>
      <c r="M9607" s="184"/>
      <c r="N9607" s="183"/>
    </row>
    <row r="9608" spans="1:14" x14ac:dyDescent="0.25">
      <c r="A9608"/>
      <c r="B9608"/>
      <c r="C9608"/>
      <c r="D9608"/>
      <c r="E9608"/>
      <c r="F9608"/>
      <c r="G9608"/>
      <c r="H9608"/>
      <c r="I9608"/>
      <c r="J9608" s="184"/>
      <c r="K9608"/>
      <c r="L9608" s="184"/>
      <c r="M9608" s="184"/>
      <c r="N9608" s="183"/>
    </row>
    <row r="9609" spans="1:14" x14ac:dyDescent="0.25">
      <c r="A9609"/>
      <c r="B9609"/>
      <c r="C9609"/>
      <c r="D9609"/>
      <c r="E9609"/>
      <c r="F9609"/>
      <c r="G9609"/>
      <c r="H9609"/>
      <c r="I9609"/>
      <c r="J9609" s="184"/>
      <c r="K9609"/>
      <c r="L9609" s="184"/>
      <c r="M9609" s="184"/>
      <c r="N9609" s="183"/>
    </row>
    <row r="9610" spans="1:14" x14ac:dyDescent="0.25">
      <c r="A9610"/>
      <c r="B9610"/>
      <c r="C9610"/>
      <c r="D9610"/>
      <c r="E9610"/>
      <c r="F9610"/>
      <c r="G9610"/>
      <c r="H9610"/>
      <c r="I9610"/>
      <c r="J9610" s="184"/>
      <c r="K9610"/>
      <c r="L9610" s="184"/>
      <c r="M9610" s="184"/>
      <c r="N9610" s="183"/>
    </row>
    <row r="9611" spans="1:14" x14ac:dyDescent="0.25">
      <c r="A9611"/>
      <c r="B9611"/>
      <c r="C9611"/>
      <c r="D9611"/>
      <c r="E9611"/>
      <c r="F9611"/>
      <c r="G9611"/>
      <c r="H9611"/>
      <c r="I9611"/>
      <c r="J9611" s="184"/>
      <c r="K9611"/>
      <c r="L9611" s="184"/>
      <c r="M9611" s="184"/>
      <c r="N9611" s="183"/>
    </row>
    <row r="9612" spans="1:14" x14ac:dyDescent="0.25">
      <c r="A9612"/>
      <c r="B9612"/>
      <c r="C9612"/>
      <c r="D9612"/>
      <c r="E9612"/>
      <c r="F9612"/>
      <c r="G9612"/>
      <c r="H9612"/>
      <c r="I9612"/>
      <c r="J9612" s="184"/>
      <c r="K9612"/>
      <c r="L9612" s="184"/>
      <c r="M9612" s="184"/>
      <c r="N9612" s="183"/>
    </row>
    <row r="9613" spans="1:14" x14ac:dyDescent="0.25">
      <c r="A9613"/>
      <c r="B9613"/>
      <c r="C9613"/>
      <c r="D9613"/>
      <c r="E9613"/>
      <c r="F9613"/>
      <c r="G9613"/>
      <c r="H9613"/>
      <c r="I9613"/>
      <c r="J9613" s="184"/>
      <c r="K9613"/>
      <c r="L9613" s="184"/>
      <c r="M9613" s="184"/>
      <c r="N9613" s="183"/>
    </row>
    <row r="9614" spans="1:14" x14ac:dyDescent="0.25">
      <c r="A9614"/>
      <c r="B9614"/>
      <c r="C9614"/>
      <c r="D9614"/>
      <c r="E9614"/>
      <c r="F9614"/>
      <c r="G9614"/>
      <c r="H9614"/>
      <c r="I9614"/>
      <c r="J9614" s="184"/>
      <c r="K9614"/>
      <c r="L9614" s="184"/>
      <c r="M9614" s="184"/>
      <c r="N9614" s="183"/>
    </row>
    <row r="9615" spans="1:14" x14ac:dyDescent="0.25">
      <c r="A9615"/>
      <c r="B9615"/>
      <c r="C9615"/>
      <c r="D9615"/>
      <c r="E9615"/>
      <c r="F9615"/>
      <c r="G9615"/>
      <c r="H9615"/>
      <c r="I9615"/>
      <c r="J9615" s="184"/>
      <c r="K9615"/>
      <c r="L9615" s="184"/>
      <c r="M9615" s="184"/>
      <c r="N9615" s="183"/>
    </row>
    <row r="9616" spans="1:14" x14ac:dyDescent="0.25">
      <c r="A9616"/>
      <c r="B9616"/>
      <c r="C9616"/>
      <c r="D9616"/>
      <c r="E9616"/>
      <c r="F9616"/>
      <c r="G9616"/>
      <c r="H9616"/>
      <c r="I9616"/>
      <c r="J9616" s="184"/>
      <c r="K9616"/>
      <c r="L9616" s="184"/>
      <c r="M9616" s="184"/>
      <c r="N9616" s="183"/>
    </row>
    <row r="9617" spans="1:14" x14ac:dyDescent="0.25">
      <c r="A9617"/>
      <c r="B9617"/>
      <c r="C9617"/>
      <c r="D9617"/>
      <c r="E9617"/>
      <c r="F9617"/>
      <c r="G9617"/>
      <c r="H9617"/>
      <c r="I9617"/>
      <c r="J9617" s="184"/>
      <c r="K9617"/>
      <c r="L9617" s="184"/>
      <c r="M9617" s="184"/>
      <c r="N9617" s="183"/>
    </row>
    <row r="9618" spans="1:14" x14ac:dyDescent="0.25">
      <c r="A9618"/>
      <c r="B9618"/>
      <c r="C9618"/>
      <c r="D9618"/>
      <c r="E9618"/>
      <c r="F9618"/>
      <c r="G9618"/>
      <c r="H9618"/>
      <c r="I9618"/>
      <c r="J9618" s="184"/>
      <c r="K9618"/>
      <c r="L9618" s="184"/>
      <c r="M9618" s="184"/>
      <c r="N9618" s="183"/>
    </row>
    <row r="9619" spans="1:14" x14ac:dyDescent="0.25">
      <c r="A9619"/>
      <c r="B9619"/>
      <c r="C9619"/>
      <c r="D9619"/>
      <c r="E9619"/>
      <c r="F9619"/>
      <c r="G9619"/>
      <c r="H9619"/>
      <c r="I9619"/>
      <c r="J9619" s="184"/>
      <c r="K9619"/>
      <c r="L9619" s="184"/>
      <c r="M9619" s="184"/>
      <c r="N9619" s="183"/>
    </row>
    <row r="9620" spans="1:14" x14ac:dyDescent="0.25">
      <c r="A9620"/>
      <c r="B9620"/>
      <c r="C9620"/>
      <c r="D9620"/>
      <c r="E9620"/>
      <c r="F9620"/>
      <c r="G9620"/>
      <c r="H9620"/>
      <c r="I9620"/>
      <c r="J9620" s="184"/>
      <c r="K9620"/>
      <c r="L9620" s="184"/>
      <c r="M9620" s="184"/>
      <c r="N9620" s="183"/>
    </row>
    <row r="9621" spans="1:14" x14ac:dyDescent="0.25">
      <c r="A9621"/>
      <c r="B9621"/>
      <c r="C9621"/>
      <c r="D9621"/>
      <c r="E9621"/>
      <c r="F9621"/>
      <c r="G9621"/>
      <c r="H9621"/>
      <c r="I9621"/>
      <c r="J9621" s="184"/>
      <c r="K9621"/>
      <c r="L9621" s="184"/>
      <c r="M9621" s="184"/>
      <c r="N9621" s="183"/>
    </row>
    <row r="9622" spans="1:14" x14ac:dyDescent="0.25">
      <c r="A9622"/>
      <c r="B9622"/>
      <c r="C9622"/>
      <c r="D9622"/>
      <c r="E9622"/>
      <c r="F9622"/>
      <c r="G9622"/>
      <c r="H9622"/>
      <c r="I9622"/>
      <c r="J9622" s="184"/>
      <c r="K9622"/>
      <c r="L9622" s="184"/>
      <c r="M9622" s="184"/>
      <c r="N9622" s="183"/>
    </row>
    <row r="9623" spans="1:14" x14ac:dyDescent="0.25">
      <c r="A9623"/>
      <c r="B9623"/>
      <c r="C9623"/>
      <c r="D9623"/>
      <c r="E9623"/>
      <c r="F9623"/>
      <c r="G9623"/>
      <c r="H9623"/>
      <c r="I9623"/>
      <c r="J9623" s="184"/>
      <c r="K9623"/>
      <c r="L9623" s="184"/>
      <c r="M9623" s="184"/>
      <c r="N9623" s="183"/>
    </row>
    <row r="9624" spans="1:14" x14ac:dyDescent="0.25">
      <c r="A9624"/>
      <c r="B9624"/>
      <c r="C9624"/>
      <c r="D9624"/>
      <c r="E9624"/>
      <c r="F9624"/>
      <c r="G9624"/>
      <c r="H9624"/>
      <c r="I9624"/>
      <c r="J9624" s="184"/>
      <c r="K9624"/>
      <c r="L9624" s="184"/>
      <c r="M9624" s="184"/>
      <c r="N9624" s="183"/>
    </row>
    <row r="9625" spans="1:14" x14ac:dyDescent="0.25">
      <c r="A9625"/>
      <c r="B9625"/>
      <c r="C9625"/>
      <c r="D9625"/>
      <c r="E9625"/>
      <c r="F9625"/>
      <c r="G9625"/>
      <c r="H9625"/>
      <c r="I9625"/>
      <c r="J9625" s="184"/>
      <c r="K9625"/>
      <c r="L9625" s="184"/>
      <c r="M9625" s="184"/>
      <c r="N9625" s="183"/>
    </row>
    <row r="9626" spans="1:14" x14ac:dyDescent="0.25">
      <c r="A9626"/>
      <c r="B9626"/>
      <c r="C9626"/>
      <c r="D9626"/>
      <c r="E9626"/>
      <c r="F9626"/>
      <c r="G9626"/>
      <c r="H9626"/>
      <c r="I9626"/>
      <c r="J9626" s="184"/>
      <c r="K9626"/>
      <c r="L9626" s="184"/>
      <c r="M9626" s="184"/>
      <c r="N9626" s="183"/>
    </row>
    <row r="9627" spans="1:14" x14ac:dyDescent="0.25">
      <c r="A9627"/>
      <c r="B9627"/>
      <c r="C9627"/>
      <c r="D9627"/>
      <c r="E9627"/>
      <c r="F9627"/>
      <c r="G9627"/>
      <c r="H9627"/>
      <c r="I9627"/>
      <c r="J9627" s="184"/>
      <c r="K9627"/>
      <c r="L9627" s="184"/>
      <c r="M9627" s="184"/>
      <c r="N9627" s="183"/>
    </row>
    <row r="9628" spans="1:14" x14ac:dyDescent="0.25">
      <c r="A9628"/>
      <c r="B9628"/>
      <c r="C9628"/>
      <c r="D9628"/>
      <c r="E9628"/>
      <c r="F9628"/>
      <c r="G9628"/>
      <c r="H9628"/>
      <c r="I9628"/>
      <c r="J9628" s="184"/>
      <c r="K9628"/>
      <c r="L9628" s="184"/>
      <c r="M9628" s="184"/>
      <c r="N9628" s="183"/>
    </row>
    <row r="9629" spans="1:14" x14ac:dyDescent="0.25">
      <c r="A9629"/>
      <c r="B9629"/>
      <c r="C9629"/>
      <c r="D9629"/>
      <c r="E9629"/>
      <c r="F9629"/>
      <c r="G9629"/>
      <c r="H9629"/>
      <c r="I9629"/>
      <c r="J9629" s="184"/>
      <c r="K9629"/>
      <c r="L9629" s="184"/>
      <c r="M9629" s="184"/>
      <c r="N9629" s="183"/>
    </row>
    <row r="9630" spans="1:14" x14ac:dyDescent="0.25">
      <c r="A9630"/>
      <c r="B9630"/>
      <c r="C9630"/>
      <c r="D9630"/>
      <c r="E9630"/>
      <c r="F9630"/>
      <c r="G9630"/>
      <c r="H9630"/>
      <c r="I9630"/>
      <c r="J9630" s="184"/>
      <c r="K9630"/>
      <c r="L9630" s="184"/>
      <c r="M9630" s="184"/>
      <c r="N9630" s="183"/>
    </row>
    <row r="9631" spans="1:14" x14ac:dyDescent="0.25">
      <c r="A9631"/>
      <c r="B9631"/>
      <c r="C9631"/>
      <c r="D9631"/>
      <c r="E9631"/>
      <c r="F9631"/>
      <c r="G9631"/>
      <c r="H9631"/>
      <c r="I9631"/>
      <c r="J9631" s="184"/>
      <c r="K9631"/>
      <c r="L9631" s="184"/>
      <c r="M9631" s="184"/>
      <c r="N9631" s="183"/>
    </row>
    <row r="9632" spans="1:14" x14ac:dyDescent="0.25">
      <c r="A9632"/>
      <c r="B9632"/>
      <c r="C9632"/>
      <c r="D9632"/>
      <c r="E9632"/>
      <c r="F9632"/>
      <c r="G9632"/>
      <c r="H9632"/>
      <c r="I9632"/>
      <c r="J9632" s="184"/>
      <c r="K9632"/>
      <c r="L9632" s="184"/>
      <c r="M9632" s="184"/>
      <c r="N9632" s="183"/>
    </row>
    <row r="9633" spans="1:14" x14ac:dyDescent="0.25">
      <c r="A9633"/>
      <c r="B9633"/>
      <c r="C9633"/>
      <c r="D9633"/>
      <c r="E9633"/>
      <c r="F9633"/>
      <c r="G9633"/>
      <c r="H9633"/>
      <c r="I9633"/>
      <c r="J9633" s="184"/>
      <c r="K9633"/>
      <c r="L9633" s="184"/>
      <c r="M9633" s="184"/>
      <c r="N9633" s="183"/>
    </row>
    <row r="9634" spans="1:14" x14ac:dyDescent="0.25">
      <c r="A9634"/>
      <c r="B9634"/>
      <c r="C9634"/>
      <c r="D9634"/>
      <c r="E9634"/>
      <c r="F9634"/>
      <c r="G9634"/>
      <c r="H9634"/>
      <c r="I9634"/>
      <c r="J9634" s="184"/>
      <c r="K9634"/>
      <c r="L9634" s="184"/>
      <c r="M9634" s="184"/>
      <c r="N9634" s="183"/>
    </row>
    <row r="9635" spans="1:14" x14ac:dyDescent="0.25">
      <c r="A9635"/>
      <c r="B9635"/>
      <c r="C9635"/>
      <c r="D9635"/>
      <c r="E9635"/>
      <c r="F9635"/>
      <c r="G9635"/>
      <c r="H9635"/>
      <c r="I9635"/>
      <c r="J9635" s="184"/>
      <c r="K9635"/>
      <c r="L9635" s="184"/>
      <c r="M9635" s="184"/>
      <c r="N9635" s="183"/>
    </row>
    <row r="9636" spans="1:14" x14ac:dyDescent="0.25">
      <c r="A9636"/>
      <c r="B9636"/>
      <c r="C9636"/>
      <c r="D9636"/>
      <c r="E9636"/>
      <c r="F9636"/>
      <c r="G9636"/>
      <c r="H9636"/>
      <c r="I9636"/>
      <c r="J9636" s="184"/>
      <c r="K9636"/>
      <c r="L9636" s="184"/>
      <c r="M9636" s="184"/>
      <c r="N9636" s="183"/>
    </row>
    <row r="9637" spans="1:14" x14ac:dyDescent="0.25">
      <c r="A9637"/>
      <c r="B9637"/>
      <c r="C9637"/>
      <c r="D9637"/>
      <c r="E9637"/>
      <c r="F9637"/>
      <c r="G9637"/>
      <c r="H9637"/>
      <c r="I9637"/>
      <c r="J9637" s="184"/>
      <c r="K9637"/>
      <c r="L9637" s="184"/>
      <c r="M9637" s="184"/>
      <c r="N9637" s="183"/>
    </row>
    <row r="9638" spans="1:14" x14ac:dyDescent="0.25">
      <c r="A9638"/>
      <c r="B9638"/>
      <c r="C9638"/>
      <c r="D9638"/>
      <c r="E9638"/>
      <c r="F9638"/>
      <c r="G9638"/>
      <c r="H9638"/>
      <c r="I9638"/>
      <c r="J9638" s="184"/>
      <c r="K9638"/>
      <c r="L9638" s="184"/>
      <c r="M9638" s="184"/>
      <c r="N9638" s="183"/>
    </row>
    <row r="9639" spans="1:14" x14ac:dyDescent="0.25">
      <c r="A9639"/>
      <c r="B9639"/>
      <c r="C9639"/>
      <c r="D9639"/>
      <c r="E9639"/>
      <c r="F9639"/>
      <c r="G9639"/>
      <c r="H9639"/>
      <c r="I9639"/>
      <c r="J9639" s="184"/>
      <c r="K9639"/>
      <c r="L9639" s="184"/>
      <c r="M9639" s="184"/>
      <c r="N9639" s="183"/>
    </row>
    <row r="9640" spans="1:14" x14ac:dyDescent="0.25">
      <c r="A9640"/>
      <c r="B9640"/>
      <c r="C9640"/>
      <c r="D9640"/>
      <c r="E9640"/>
      <c r="F9640"/>
      <c r="G9640"/>
      <c r="H9640"/>
      <c r="I9640"/>
      <c r="J9640" s="184"/>
      <c r="K9640"/>
      <c r="L9640" s="184"/>
      <c r="M9640" s="184"/>
      <c r="N9640" s="183"/>
    </row>
    <row r="9641" spans="1:14" x14ac:dyDescent="0.25">
      <c r="A9641"/>
      <c r="B9641"/>
      <c r="C9641"/>
      <c r="D9641"/>
      <c r="E9641"/>
      <c r="F9641"/>
      <c r="G9641"/>
      <c r="H9641"/>
      <c r="I9641"/>
      <c r="J9641" s="184"/>
      <c r="K9641"/>
      <c r="L9641" s="184"/>
      <c r="M9641" s="184"/>
      <c r="N9641" s="183"/>
    </row>
    <row r="9642" spans="1:14" x14ac:dyDescent="0.25">
      <c r="A9642"/>
      <c r="B9642"/>
      <c r="C9642"/>
      <c r="D9642"/>
      <c r="E9642"/>
      <c r="F9642"/>
      <c r="G9642"/>
      <c r="H9642"/>
      <c r="I9642"/>
      <c r="J9642" s="184"/>
      <c r="K9642"/>
      <c r="L9642" s="184"/>
      <c r="M9642" s="184"/>
      <c r="N9642" s="183"/>
    </row>
    <row r="9643" spans="1:14" x14ac:dyDescent="0.25">
      <c r="A9643"/>
      <c r="B9643"/>
      <c r="C9643"/>
      <c r="D9643"/>
      <c r="E9643"/>
      <c r="F9643"/>
      <c r="G9643"/>
      <c r="H9643"/>
      <c r="I9643"/>
      <c r="J9643" s="184"/>
      <c r="K9643"/>
      <c r="L9643" s="184"/>
      <c r="M9643" s="184"/>
      <c r="N9643" s="183"/>
    </row>
    <row r="9644" spans="1:14" x14ac:dyDescent="0.25">
      <c r="A9644"/>
      <c r="B9644"/>
      <c r="C9644"/>
      <c r="D9644"/>
      <c r="E9644"/>
      <c r="F9644"/>
      <c r="G9644"/>
      <c r="H9644"/>
      <c r="I9644"/>
      <c r="J9644" s="184"/>
      <c r="K9644"/>
      <c r="L9644" s="184"/>
      <c r="M9644" s="184"/>
      <c r="N9644" s="183"/>
    </row>
    <row r="9645" spans="1:14" x14ac:dyDescent="0.25">
      <c r="A9645"/>
      <c r="B9645"/>
      <c r="C9645"/>
      <c r="D9645"/>
      <c r="E9645"/>
      <c r="F9645"/>
      <c r="G9645"/>
      <c r="H9645"/>
      <c r="I9645"/>
      <c r="J9645" s="184"/>
      <c r="K9645"/>
      <c r="L9645" s="184"/>
      <c r="M9645" s="184"/>
      <c r="N9645" s="183"/>
    </row>
    <row r="9646" spans="1:14" x14ac:dyDescent="0.25">
      <c r="A9646"/>
      <c r="B9646"/>
      <c r="C9646"/>
      <c r="D9646"/>
      <c r="E9646"/>
      <c r="F9646"/>
      <c r="G9646"/>
      <c r="H9646"/>
      <c r="I9646"/>
      <c r="J9646" s="184"/>
      <c r="K9646"/>
      <c r="L9646" s="184"/>
      <c r="M9646" s="184"/>
      <c r="N9646" s="183"/>
    </row>
    <row r="9647" spans="1:14" x14ac:dyDescent="0.25">
      <c r="A9647"/>
      <c r="B9647"/>
      <c r="C9647"/>
      <c r="D9647"/>
      <c r="E9647"/>
      <c r="F9647"/>
      <c r="G9647"/>
      <c r="H9647"/>
      <c r="I9647"/>
      <c r="J9647" s="184"/>
      <c r="K9647"/>
      <c r="L9647" s="184"/>
      <c r="M9647" s="184"/>
      <c r="N9647" s="183"/>
    </row>
    <row r="9648" spans="1:14" x14ac:dyDescent="0.25">
      <c r="A9648"/>
      <c r="B9648"/>
      <c r="C9648"/>
      <c r="D9648"/>
      <c r="E9648"/>
      <c r="F9648"/>
      <c r="G9648"/>
      <c r="H9648"/>
      <c r="I9648"/>
      <c r="J9648" s="184"/>
      <c r="K9648"/>
      <c r="L9648" s="184"/>
      <c r="M9648" s="184"/>
      <c r="N9648" s="183"/>
    </row>
    <row r="9649" spans="1:14" x14ac:dyDescent="0.25">
      <c r="A9649"/>
      <c r="B9649"/>
      <c r="C9649"/>
      <c r="D9649"/>
      <c r="E9649"/>
      <c r="F9649"/>
      <c r="G9649"/>
      <c r="H9649"/>
      <c r="I9649"/>
      <c r="J9649" s="184"/>
      <c r="K9649"/>
      <c r="L9649" s="184"/>
      <c r="M9649" s="184"/>
      <c r="N9649" s="183"/>
    </row>
    <row r="9650" spans="1:14" x14ac:dyDescent="0.25">
      <c r="A9650"/>
      <c r="B9650"/>
      <c r="C9650"/>
      <c r="D9650"/>
      <c r="E9650"/>
      <c r="F9650"/>
      <c r="G9650"/>
      <c r="H9650"/>
      <c r="I9650"/>
      <c r="J9650" s="184"/>
      <c r="K9650"/>
      <c r="L9650" s="184"/>
      <c r="M9650" s="184"/>
      <c r="N9650" s="183"/>
    </row>
    <row r="9651" spans="1:14" x14ac:dyDescent="0.25">
      <c r="A9651"/>
      <c r="B9651"/>
      <c r="C9651"/>
      <c r="D9651"/>
      <c r="E9651"/>
      <c r="F9651"/>
      <c r="G9651"/>
      <c r="H9651"/>
      <c r="I9651"/>
      <c r="J9651" s="184"/>
      <c r="K9651"/>
      <c r="L9651" s="184"/>
      <c r="M9651" s="184"/>
      <c r="N9651" s="183"/>
    </row>
    <row r="9652" spans="1:14" x14ac:dyDescent="0.25">
      <c r="A9652"/>
      <c r="B9652"/>
      <c r="C9652"/>
      <c r="D9652"/>
      <c r="E9652"/>
      <c r="F9652"/>
      <c r="G9652"/>
      <c r="H9652"/>
      <c r="I9652"/>
      <c r="J9652" s="184"/>
      <c r="K9652"/>
      <c r="L9652" s="184"/>
      <c r="M9652" s="184"/>
      <c r="N9652" s="183"/>
    </row>
    <row r="9653" spans="1:14" x14ac:dyDescent="0.25">
      <c r="A9653"/>
      <c r="B9653"/>
      <c r="C9653"/>
      <c r="D9653"/>
      <c r="E9653"/>
      <c r="F9653"/>
      <c r="G9653"/>
      <c r="H9653"/>
      <c r="I9653"/>
      <c r="J9653" s="184"/>
      <c r="K9653"/>
      <c r="L9653" s="184"/>
      <c r="M9653" s="184"/>
      <c r="N9653" s="183"/>
    </row>
    <row r="9654" spans="1:14" x14ac:dyDescent="0.25">
      <c r="A9654"/>
      <c r="B9654"/>
      <c r="C9654"/>
      <c r="D9654"/>
      <c r="E9654"/>
      <c r="F9654"/>
      <c r="G9654"/>
      <c r="H9654"/>
      <c r="I9654"/>
      <c r="J9654" s="184"/>
      <c r="K9654"/>
      <c r="L9654" s="184"/>
      <c r="M9654" s="184"/>
      <c r="N9654" s="183"/>
    </row>
    <row r="9655" spans="1:14" x14ac:dyDescent="0.25">
      <c r="A9655"/>
      <c r="B9655"/>
      <c r="C9655"/>
      <c r="D9655"/>
      <c r="E9655"/>
      <c r="F9655"/>
      <c r="G9655"/>
      <c r="H9655"/>
      <c r="I9655"/>
      <c r="J9655" s="184"/>
      <c r="K9655"/>
      <c r="L9655" s="184"/>
      <c r="M9655" s="184"/>
      <c r="N9655" s="183"/>
    </row>
    <row r="9656" spans="1:14" x14ac:dyDescent="0.25">
      <c r="A9656"/>
      <c r="B9656"/>
      <c r="C9656"/>
      <c r="D9656"/>
      <c r="E9656"/>
      <c r="F9656"/>
      <c r="G9656"/>
      <c r="H9656"/>
      <c r="I9656"/>
      <c r="J9656" s="184"/>
      <c r="K9656"/>
      <c r="L9656" s="184"/>
      <c r="M9656" s="184"/>
      <c r="N9656" s="183"/>
    </row>
    <row r="9657" spans="1:14" x14ac:dyDescent="0.25">
      <c r="A9657"/>
      <c r="B9657"/>
      <c r="C9657"/>
      <c r="D9657"/>
      <c r="E9657"/>
      <c r="F9657"/>
      <c r="G9657"/>
      <c r="H9657"/>
      <c r="I9657"/>
      <c r="J9657" s="184"/>
      <c r="K9657"/>
      <c r="L9657" s="184"/>
      <c r="M9657" s="184"/>
      <c r="N9657" s="183"/>
    </row>
    <row r="9658" spans="1:14" x14ac:dyDescent="0.25">
      <c r="A9658"/>
      <c r="B9658"/>
      <c r="C9658"/>
      <c r="D9658"/>
      <c r="E9658"/>
      <c r="F9658"/>
      <c r="G9658"/>
      <c r="H9658"/>
      <c r="I9658"/>
      <c r="J9658" s="184"/>
      <c r="K9658"/>
      <c r="L9658" s="184"/>
      <c r="M9658" s="184"/>
      <c r="N9658" s="183"/>
    </row>
    <row r="9659" spans="1:14" x14ac:dyDescent="0.25">
      <c r="A9659"/>
      <c r="B9659"/>
      <c r="C9659"/>
      <c r="D9659"/>
      <c r="E9659"/>
      <c r="F9659"/>
      <c r="G9659"/>
      <c r="H9659"/>
      <c r="I9659"/>
      <c r="J9659" s="184"/>
      <c r="K9659"/>
      <c r="L9659" s="184"/>
      <c r="M9659" s="184"/>
      <c r="N9659" s="183"/>
    </row>
    <row r="9660" spans="1:14" x14ac:dyDescent="0.25">
      <c r="A9660"/>
      <c r="B9660"/>
      <c r="C9660"/>
      <c r="D9660"/>
      <c r="E9660"/>
      <c r="F9660"/>
      <c r="G9660"/>
      <c r="H9660"/>
      <c r="I9660"/>
      <c r="J9660" s="184"/>
      <c r="K9660"/>
      <c r="L9660" s="184"/>
      <c r="M9660" s="184"/>
      <c r="N9660" s="183"/>
    </row>
    <row r="9661" spans="1:14" x14ac:dyDescent="0.25">
      <c r="A9661"/>
      <c r="B9661"/>
      <c r="C9661"/>
      <c r="D9661"/>
      <c r="E9661"/>
      <c r="F9661"/>
      <c r="G9661"/>
      <c r="H9661"/>
      <c r="I9661"/>
      <c r="J9661" s="184"/>
      <c r="K9661"/>
      <c r="L9661" s="184"/>
      <c r="M9661" s="184"/>
      <c r="N9661" s="183"/>
    </row>
    <row r="9662" spans="1:14" x14ac:dyDescent="0.25">
      <c r="A9662"/>
      <c r="B9662"/>
      <c r="C9662"/>
      <c r="D9662"/>
      <c r="E9662"/>
      <c r="F9662"/>
      <c r="G9662"/>
      <c r="H9662"/>
      <c r="I9662"/>
      <c r="J9662" s="184"/>
      <c r="K9662"/>
      <c r="L9662" s="184"/>
      <c r="M9662" s="184"/>
      <c r="N9662" s="183"/>
    </row>
    <row r="9663" spans="1:14" x14ac:dyDescent="0.25">
      <c r="A9663"/>
      <c r="B9663"/>
      <c r="C9663"/>
      <c r="D9663"/>
      <c r="E9663"/>
      <c r="F9663"/>
      <c r="G9663"/>
      <c r="H9663"/>
      <c r="I9663"/>
      <c r="J9663" s="184"/>
      <c r="K9663"/>
      <c r="L9663" s="184"/>
      <c r="M9663" s="184"/>
      <c r="N9663" s="183"/>
    </row>
    <row r="9664" spans="1:14" x14ac:dyDescent="0.25">
      <c r="A9664"/>
      <c r="B9664"/>
      <c r="C9664"/>
      <c r="D9664"/>
      <c r="E9664"/>
      <c r="F9664"/>
      <c r="G9664"/>
      <c r="H9664"/>
      <c r="I9664"/>
      <c r="J9664" s="184"/>
      <c r="K9664"/>
      <c r="L9664" s="184"/>
      <c r="M9664" s="184"/>
      <c r="N9664" s="183"/>
    </row>
    <row r="9665" spans="1:14" x14ac:dyDescent="0.25">
      <c r="A9665"/>
      <c r="B9665"/>
      <c r="C9665"/>
      <c r="D9665"/>
      <c r="E9665"/>
      <c r="F9665"/>
      <c r="G9665"/>
      <c r="H9665"/>
      <c r="I9665"/>
      <c r="J9665" s="184"/>
      <c r="K9665"/>
      <c r="L9665" s="184"/>
      <c r="M9665" s="184"/>
      <c r="N9665" s="183"/>
    </row>
    <row r="9666" spans="1:14" x14ac:dyDescent="0.25">
      <c r="A9666"/>
      <c r="B9666"/>
      <c r="C9666"/>
      <c r="D9666"/>
      <c r="E9666"/>
      <c r="F9666"/>
      <c r="G9666"/>
      <c r="H9666"/>
      <c r="I9666"/>
      <c r="J9666" s="184"/>
      <c r="K9666"/>
      <c r="L9666" s="184"/>
      <c r="M9666" s="184"/>
      <c r="N9666" s="183"/>
    </row>
    <row r="9667" spans="1:14" x14ac:dyDescent="0.25">
      <c r="A9667"/>
      <c r="B9667"/>
      <c r="C9667"/>
      <c r="D9667"/>
      <c r="E9667"/>
      <c r="F9667"/>
      <c r="G9667"/>
      <c r="H9667"/>
      <c r="I9667"/>
      <c r="J9667" s="184"/>
      <c r="K9667"/>
      <c r="L9667" s="184"/>
      <c r="M9667" s="184"/>
      <c r="N9667" s="183"/>
    </row>
    <row r="9668" spans="1:14" x14ac:dyDescent="0.25">
      <c r="A9668"/>
      <c r="B9668"/>
      <c r="C9668"/>
      <c r="D9668"/>
      <c r="E9668"/>
      <c r="F9668"/>
      <c r="G9668"/>
      <c r="H9668"/>
      <c r="I9668"/>
      <c r="J9668" s="184"/>
      <c r="K9668"/>
      <c r="L9668" s="184"/>
      <c r="M9668" s="184"/>
      <c r="N9668" s="183"/>
    </row>
    <row r="9669" spans="1:14" x14ac:dyDescent="0.25">
      <c r="A9669"/>
      <c r="B9669"/>
      <c r="C9669"/>
      <c r="D9669"/>
      <c r="E9669"/>
      <c r="F9669"/>
      <c r="G9669"/>
      <c r="H9669"/>
      <c r="I9669"/>
      <c r="J9669" s="184"/>
      <c r="K9669"/>
      <c r="L9669" s="184"/>
      <c r="M9669" s="184"/>
      <c r="N9669" s="183"/>
    </row>
    <row r="9670" spans="1:14" x14ac:dyDescent="0.25">
      <c r="A9670"/>
      <c r="B9670"/>
      <c r="C9670"/>
      <c r="D9670"/>
      <c r="E9670"/>
      <c r="F9670"/>
      <c r="G9670"/>
      <c r="H9670"/>
      <c r="I9670"/>
      <c r="J9670" s="184"/>
      <c r="K9670"/>
      <c r="L9670" s="184"/>
      <c r="M9670" s="184"/>
      <c r="N9670" s="183"/>
    </row>
    <row r="9671" spans="1:14" x14ac:dyDescent="0.25">
      <c r="A9671"/>
      <c r="B9671"/>
      <c r="C9671"/>
      <c r="D9671"/>
      <c r="E9671"/>
      <c r="F9671"/>
      <c r="G9671"/>
      <c r="H9671"/>
      <c r="I9671"/>
      <c r="J9671" s="184"/>
      <c r="K9671"/>
      <c r="L9671" s="184"/>
      <c r="M9671" s="184"/>
      <c r="N9671" s="183"/>
    </row>
    <row r="9672" spans="1:14" x14ac:dyDescent="0.25">
      <c r="A9672"/>
      <c r="B9672"/>
      <c r="C9672"/>
      <c r="D9672"/>
      <c r="E9672"/>
      <c r="F9672"/>
      <c r="G9672"/>
      <c r="H9672"/>
      <c r="I9672"/>
      <c r="J9672" s="184"/>
      <c r="K9672"/>
      <c r="L9672" s="184"/>
      <c r="M9672" s="184"/>
      <c r="N9672" s="183"/>
    </row>
    <row r="9673" spans="1:14" x14ac:dyDescent="0.25">
      <c r="A9673"/>
      <c r="B9673"/>
      <c r="C9673"/>
      <c r="D9673"/>
      <c r="E9673"/>
      <c r="F9673"/>
      <c r="G9673"/>
      <c r="H9673"/>
      <c r="I9673"/>
      <c r="J9673" s="184"/>
      <c r="K9673"/>
      <c r="L9673" s="184"/>
      <c r="M9673" s="184"/>
      <c r="N9673" s="183"/>
    </row>
    <row r="9674" spans="1:14" x14ac:dyDescent="0.25">
      <c r="A9674"/>
      <c r="B9674"/>
      <c r="C9674"/>
      <c r="D9674"/>
      <c r="E9674"/>
      <c r="F9674"/>
      <c r="G9674"/>
      <c r="H9674"/>
      <c r="I9674"/>
      <c r="J9674" s="184"/>
      <c r="K9674"/>
      <c r="L9674" s="184"/>
      <c r="M9674" s="184"/>
      <c r="N9674" s="183"/>
    </row>
    <row r="9675" spans="1:14" x14ac:dyDescent="0.25">
      <c r="A9675"/>
      <c r="B9675"/>
      <c r="C9675"/>
      <c r="D9675"/>
      <c r="E9675"/>
      <c r="F9675"/>
      <c r="G9675"/>
      <c r="H9675"/>
      <c r="I9675"/>
      <c r="J9675" s="184"/>
      <c r="K9675"/>
      <c r="L9675" s="184"/>
      <c r="M9675" s="184"/>
      <c r="N9675" s="183"/>
    </row>
    <row r="9676" spans="1:14" x14ac:dyDescent="0.25">
      <c r="A9676"/>
      <c r="B9676"/>
      <c r="C9676"/>
      <c r="D9676"/>
      <c r="E9676"/>
      <c r="F9676"/>
      <c r="G9676"/>
      <c r="H9676"/>
      <c r="I9676"/>
      <c r="J9676" s="184"/>
      <c r="K9676"/>
      <c r="L9676" s="184"/>
      <c r="M9676" s="184"/>
      <c r="N9676" s="183"/>
    </row>
    <row r="9677" spans="1:14" x14ac:dyDescent="0.25">
      <c r="A9677"/>
      <c r="B9677"/>
      <c r="C9677"/>
      <c r="D9677"/>
      <c r="E9677"/>
      <c r="F9677"/>
      <c r="G9677"/>
      <c r="H9677"/>
      <c r="I9677"/>
      <c r="J9677" s="184"/>
      <c r="K9677"/>
      <c r="L9677" s="184"/>
      <c r="M9677" s="184"/>
      <c r="N9677" s="183"/>
    </row>
    <row r="9678" spans="1:14" x14ac:dyDescent="0.25">
      <c r="A9678"/>
      <c r="B9678"/>
      <c r="C9678"/>
      <c r="D9678"/>
      <c r="E9678"/>
      <c r="F9678"/>
      <c r="G9678"/>
      <c r="H9678"/>
      <c r="I9678"/>
      <c r="J9678" s="184"/>
      <c r="K9678"/>
      <c r="L9678" s="184"/>
      <c r="M9678" s="184"/>
      <c r="N9678" s="183"/>
    </row>
    <row r="9679" spans="1:14" x14ac:dyDescent="0.25">
      <c r="A9679"/>
      <c r="B9679"/>
      <c r="C9679"/>
      <c r="D9679"/>
      <c r="E9679"/>
      <c r="F9679"/>
      <c r="G9679"/>
      <c r="H9679"/>
      <c r="I9679"/>
      <c r="J9679" s="184"/>
      <c r="K9679"/>
      <c r="L9679" s="184"/>
      <c r="M9679" s="184"/>
      <c r="N9679" s="183"/>
    </row>
    <row r="9680" spans="1:14" x14ac:dyDescent="0.25">
      <c r="A9680"/>
      <c r="B9680"/>
      <c r="C9680"/>
      <c r="D9680"/>
      <c r="E9680"/>
      <c r="F9680"/>
      <c r="G9680"/>
      <c r="H9680"/>
      <c r="I9680"/>
      <c r="J9680" s="184"/>
      <c r="K9680"/>
      <c r="L9680" s="184"/>
      <c r="M9680" s="184"/>
      <c r="N9680" s="183"/>
    </row>
    <row r="9681" spans="1:14" x14ac:dyDescent="0.25">
      <c r="A9681"/>
      <c r="B9681"/>
      <c r="C9681"/>
      <c r="D9681"/>
      <c r="E9681"/>
      <c r="F9681"/>
      <c r="G9681"/>
      <c r="H9681"/>
      <c r="I9681"/>
      <c r="J9681" s="184"/>
      <c r="K9681"/>
      <c r="L9681" s="184"/>
      <c r="M9681" s="184"/>
      <c r="N9681" s="183"/>
    </row>
    <row r="9682" spans="1:14" x14ac:dyDescent="0.25">
      <c r="A9682"/>
      <c r="B9682"/>
      <c r="C9682"/>
      <c r="D9682"/>
      <c r="E9682"/>
      <c r="F9682"/>
      <c r="G9682"/>
      <c r="H9682"/>
      <c r="I9682"/>
      <c r="J9682" s="184"/>
      <c r="K9682"/>
      <c r="L9682" s="184"/>
      <c r="M9682" s="184"/>
      <c r="N9682" s="183"/>
    </row>
    <row r="9683" spans="1:14" x14ac:dyDescent="0.25">
      <c r="A9683"/>
      <c r="B9683"/>
      <c r="C9683"/>
      <c r="D9683"/>
      <c r="E9683"/>
      <c r="F9683"/>
      <c r="G9683"/>
      <c r="H9683"/>
      <c r="I9683"/>
      <c r="J9683" s="184"/>
      <c r="K9683"/>
      <c r="L9683" s="184"/>
      <c r="M9683" s="184"/>
      <c r="N9683" s="183"/>
    </row>
    <row r="9684" spans="1:14" x14ac:dyDescent="0.25">
      <c r="A9684"/>
      <c r="B9684"/>
      <c r="C9684"/>
      <c r="D9684"/>
      <c r="E9684"/>
      <c r="F9684"/>
      <c r="G9684"/>
      <c r="H9684"/>
      <c r="I9684"/>
      <c r="J9684" s="184"/>
      <c r="K9684"/>
      <c r="L9684" s="184"/>
      <c r="M9684" s="184"/>
      <c r="N9684" s="183"/>
    </row>
    <row r="9685" spans="1:14" x14ac:dyDescent="0.25">
      <c r="A9685"/>
      <c r="B9685"/>
      <c r="C9685"/>
      <c r="D9685"/>
      <c r="E9685"/>
      <c r="F9685"/>
      <c r="G9685"/>
      <c r="H9685"/>
      <c r="I9685"/>
      <c r="J9685" s="184"/>
      <c r="K9685"/>
      <c r="L9685" s="184"/>
      <c r="M9685" s="184"/>
      <c r="N9685" s="183"/>
    </row>
    <row r="9686" spans="1:14" x14ac:dyDescent="0.25">
      <c r="A9686"/>
      <c r="B9686"/>
      <c r="C9686"/>
      <c r="D9686"/>
      <c r="E9686"/>
      <c r="F9686"/>
      <c r="G9686"/>
      <c r="H9686"/>
      <c r="I9686"/>
      <c r="J9686" s="184"/>
      <c r="K9686"/>
      <c r="L9686" s="184"/>
      <c r="M9686" s="184"/>
      <c r="N9686" s="183"/>
    </row>
    <row r="9687" spans="1:14" x14ac:dyDescent="0.25">
      <c r="A9687"/>
      <c r="B9687"/>
      <c r="C9687"/>
      <c r="D9687"/>
      <c r="E9687"/>
      <c r="F9687"/>
      <c r="G9687"/>
      <c r="H9687"/>
      <c r="I9687"/>
      <c r="J9687" s="184"/>
      <c r="K9687"/>
      <c r="L9687" s="184"/>
      <c r="M9687" s="184"/>
      <c r="N9687" s="183"/>
    </row>
    <row r="9688" spans="1:14" x14ac:dyDescent="0.25">
      <c r="A9688"/>
      <c r="B9688"/>
      <c r="C9688"/>
      <c r="D9688"/>
      <c r="E9688"/>
      <c r="F9688"/>
      <c r="G9688"/>
      <c r="H9688"/>
      <c r="I9688"/>
      <c r="J9688" s="184"/>
      <c r="K9688"/>
      <c r="L9688" s="184"/>
      <c r="M9688" s="184"/>
      <c r="N9688" s="183"/>
    </row>
    <row r="9689" spans="1:14" x14ac:dyDescent="0.25">
      <c r="A9689"/>
      <c r="B9689"/>
      <c r="C9689"/>
      <c r="D9689"/>
      <c r="E9689"/>
      <c r="F9689"/>
      <c r="G9689"/>
      <c r="H9689"/>
      <c r="I9689"/>
      <c r="J9689" s="184"/>
      <c r="K9689"/>
      <c r="L9689" s="184"/>
      <c r="M9689" s="184"/>
      <c r="N9689" s="183"/>
    </row>
    <row r="9690" spans="1:14" x14ac:dyDescent="0.25">
      <c r="A9690"/>
      <c r="B9690"/>
      <c r="C9690"/>
      <c r="D9690"/>
      <c r="E9690"/>
      <c r="F9690"/>
      <c r="G9690"/>
      <c r="H9690"/>
      <c r="I9690"/>
      <c r="J9690" s="184"/>
      <c r="K9690"/>
      <c r="L9690" s="184"/>
      <c r="M9690" s="184"/>
      <c r="N9690" s="183"/>
    </row>
    <row r="9691" spans="1:14" x14ac:dyDescent="0.25">
      <c r="A9691"/>
      <c r="B9691"/>
      <c r="C9691"/>
      <c r="D9691"/>
      <c r="E9691"/>
      <c r="F9691"/>
      <c r="G9691"/>
      <c r="H9691"/>
      <c r="I9691"/>
      <c r="J9691" s="184"/>
      <c r="K9691"/>
      <c r="L9691" s="184"/>
      <c r="M9691" s="184"/>
      <c r="N9691" s="183"/>
    </row>
    <row r="9692" spans="1:14" x14ac:dyDescent="0.25">
      <c r="A9692"/>
      <c r="B9692"/>
      <c r="C9692"/>
      <c r="D9692"/>
      <c r="E9692"/>
      <c r="F9692"/>
      <c r="G9692"/>
      <c r="H9692"/>
      <c r="I9692"/>
      <c r="J9692" s="184"/>
      <c r="K9692"/>
      <c r="L9692" s="184"/>
      <c r="M9692" s="184"/>
      <c r="N9692" s="183"/>
    </row>
    <row r="9693" spans="1:14" x14ac:dyDescent="0.25">
      <c r="A9693"/>
      <c r="B9693"/>
      <c r="C9693"/>
      <c r="D9693"/>
      <c r="E9693"/>
      <c r="F9693"/>
      <c r="G9693"/>
      <c r="H9693"/>
      <c r="I9693"/>
      <c r="J9693" s="184"/>
      <c r="K9693"/>
      <c r="L9693" s="184"/>
      <c r="M9693" s="184"/>
      <c r="N9693" s="183"/>
    </row>
    <row r="9694" spans="1:14" x14ac:dyDescent="0.25">
      <c r="A9694"/>
      <c r="B9694"/>
      <c r="C9694"/>
      <c r="D9694"/>
      <c r="E9694"/>
      <c r="F9694"/>
      <c r="G9694"/>
      <c r="H9694"/>
      <c r="I9694"/>
      <c r="J9694" s="184"/>
      <c r="K9694"/>
      <c r="L9694" s="184"/>
      <c r="M9694" s="184"/>
      <c r="N9694" s="183"/>
    </row>
    <row r="9695" spans="1:14" x14ac:dyDescent="0.25">
      <c r="A9695"/>
      <c r="B9695"/>
      <c r="C9695"/>
      <c r="D9695"/>
      <c r="E9695"/>
      <c r="F9695"/>
      <c r="G9695"/>
      <c r="H9695"/>
      <c r="I9695"/>
      <c r="J9695" s="184"/>
      <c r="K9695"/>
      <c r="L9695" s="184"/>
      <c r="M9695" s="184"/>
      <c r="N9695" s="183"/>
    </row>
    <row r="9696" spans="1:14" x14ac:dyDescent="0.25">
      <c r="A9696"/>
      <c r="B9696"/>
      <c r="C9696"/>
      <c r="D9696"/>
      <c r="E9696"/>
      <c r="F9696"/>
      <c r="G9696"/>
      <c r="H9696"/>
      <c r="I9696"/>
      <c r="J9696" s="184"/>
      <c r="K9696"/>
      <c r="L9696" s="184"/>
      <c r="M9696" s="184"/>
      <c r="N9696" s="183"/>
    </row>
    <row r="9697" spans="1:14" x14ac:dyDescent="0.25">
      <c r="A9697"/>
      <c r="B9697"/>
      <c r="C9697"/>
      <c r="D9697"/>
      <c r="E9697"/>
      <c r="F9697"/>
      <c r="G9697"/>
      <c r="H9697"/>
      <c r="I9697"/>
      <c r="J9697" s="184"/>
      <c r="K9697"/>
      <c r="L9697" s="184"/>
      <c r="M9697" s="184"/>
      <c r="N9697" s="183"/>
    </row>
    <row r="9698" spans="1:14" x14ac:dyDescent="0.25">
      <c r="A9698"/>
      <c r="B9698"/>
      <c r="C9698"/>
      <c r="D9698"/>
      <c r="E9698"/>
      <c r="F9698"/>
      <c r="G9698"/>
      <c r="H9698"/>
      <c r="I9698"/>
      <c r="J9698" s="184"/>
      <c r="K9698"/>
      <c r="L9698" s="184"/>
      <c r="M9698" s="184"/>
      <c r="N9698" s="183"/>
    </row>
    <row r="9699" spans="1:14" x14ac:dyDescent="0.25">
      <c r="A9699"/>
      <c r="B9699"/>
      <c r="C9699"/>
      <c r="D9699"/>
      <c r="E9699"/>
      <c r="F9699"/>
      <c r="G9699"/>
      <c r="H9699"/>
      <c r="I9699"/>
      <c r="J9699" s="184"/>
      <c r="K9699"/>
      <c r="L9699" s="184"/>
      <c r="M9699" s="184"/>
      <c r="N9699" s="183"/>
    </row>
    <row r="9700" spans="1:14" x14ac:dyDescent="0.25">
      <c r="A9700"/>
      <c r="B9700"/>
      <c r="C9700"/>
      <c r="D9700"/>
      <c r="E9700"/>
      <c r="F9700"/>
      <c r="G9700"/>
      <c r="H9700"/>
      <c r="I9700"/>
      <c r="J9700" s="184"/>
      <c r="K9700"/>
      <c r="L9700" s="184"/>
      <c r="M9700" s="184"/>
      <c r="N9700" s="183"/>
    </row>
    <row r="9701" spans="1:14" x14ac:dyDescent="0.25">
      <c r="A9701"/>
      <c r="B9701"/>
      <c r="C9701"/>
      <c r="D9701"/>
      <c r="E9701"/>
      <c r="F9701"/>
      <c r="G9701"/>
      <c r="H9701"/>
      <c r="I9701"/>
      <c r="J9701" s="184"/>
      <c r="K9701"/>
      <c r="L9701" s="184"/>
      <c r="M9701" s="184"/>
      <c r="N9701" s="183"/>
    </row>
    <row r="9702" spans="1:14" x14ac:dyDescent="0.25">
      <c r="A9702"/>
      <c r="B9702"/>
      <c r="C9702"/>
      <c r="D9702"/>
      <c r="E9702"/>
      <c r="F9702"/>
      <c r="G9702"/>
      <c r="H9702"/>
      <c r="I9702"/>
      <c r="J9702" s="184"/>
      <c r="K9702"/>
      <c r="L9702" s="184"/>
      <c r="M9702" s="184"/>
      <c r="N9702" s="183"/>
    </row>
    <row r="9703" spans="1:14" x14ac:dyDescent="0.25">
      <c r="A9703"/>
      <c r="B9703"/>
      <c r="C9703"/>
      <c r="D9703"/>
      <c r="E9703"/>
      <c r="F9703"/>
      <c r="G9703"/>
      <c r="H9703"/>
      <c r="I9703"/>
      <c r="J9703" s="184"/>
      <c r="K9703"/>
      <c r="L9703" s="184"/>
      <c r="M9703" s="184"/>
      <c r="N9703" s="183"/>
    </row>
    <row r="9704" spans="1:14" x14ac:dyDescent="0.25">
      <c r="A9704"/>
      <c r="B9704"/>
      <c r="C9704"/>
      <c r="D9704"/>
      <c r="E9704"/>
      <c r="F9704"/>
      <c r="G9704"/>
      <c r="H9704"/>
      <c r="I9704"/>
      <c r="J9704" s="184"/>
      <c r="K9704"/>
      <c r="L9704" s="184"/>
      <c r="M9704" s="184"/>
      <c r="N9704" s="183"/>
    </row>
    <row r="9705" spans="1:14" x14ac:dyDescent="0.25">
      <c r="A9705"/>
      <c r="B9705"/>
      <c r="C9705"/>
      <c r="D9705"/>
      <c r="E9705"/>
      <c r="F9705"/>
      <c r="G9705"/>
      <c r="H9705"/>
      <c r="I9705"/>
      <c r="J9705" s="184"/>
      <c r="K9705"/>
      <c r="L9705" s="184"/>
      <c r="M9705" s="184"/>
      <c r="N9705" s="183"/>
    </row>
    <row r="9706" spans="1:14" x14ac:dyDescent="0.25">
      <c r="A9706"/>
      <c r="B9706"/>
      <c r="C9706"/>
      <c r="D9706"/>
      <c r="E9706"/>
      <c r="F9706"/>
      <c r="G9706"/>
      <c r="H9706"/>
      <c r="I9706"/>
      <c r="J9706" s="184"/>
      <c r="K9706"/>
      <c r="L9706" s="184"/>
      <c r="M9706" s="184"/>
      <c r="N9706" s="183"/>
    </row>
    <row r="9707" spans="1:14" x14ac:dyDescent="0.25">
      <c r="A9707"/>
      <c r="B9707"/>
      <c r="C9707"/>
      <c r="D9707"/>
      <c r="E9707"/>
      <c r="F9707"/>
      <c r="G9707"/>
      <c r="H9707"/>
      <c r="I9707"/>
      <c r="J9707" s="184"/>
      <c r="K9707"/>
      <c r="L9707" s="184"/>
      <c r="M9707" s="184"/>
      <c r="N9707" s="183"/>
    </row>
    <row r="9708" spans="1:14" x14ac:dyDescent="0.25">
      <c r="A9708"/>
      <c r="B9708"/>
      <c r="C9708"/>
      <c r="D9708"/>
      <c r="E9708"/>
      <c r="F9708"/>
      <c r="G9708"/>
      <c r="H9708"/>
      <c r="I9708"/>
      <c r="J9708" s="184"/>
      <c r="K9708"/>
      <c r="L9708" s="184"/>
      <c r="M9708" s="184"/>
      <c r="N9708" s="183"/>
    </row>
    <row r="9709" spans="1:14" x14ac:dyDescent="0.25">
      <c r="A9709"/>
      <c r="B9709"/>
      <c r="C9709"/>
      <c r="D9709"/>
      <c r="E9709"/>
      <c r="F9709"/>
      <c r="G9709"/>
      <c r="H9709"/>
      <c r="I9709"/>
      <c r="J9709" s="184"/>
      <c r="K9709"/>
      <c r="L9709" s="184"/>
      <c r="M9709" s="184"/>
      <c r="N9709" s="183"/>
    </row>
    <row r="9710" spans="1:14" x14ac:dyDescent="0.25">
      <c r="A9710"/>
      <c r="B9710"/>
      <c r="C9710"/>
      <c r="D9710"/>
      <c r="E9710"/>
      <c r="F9710"/>
      <c r="G9710"/>
      <c r="H9710"/>
      <c r="I9710"/>
      <c r="J9710" s="184"/>
      <c r="K9710"/>
      <c r="L9710" s="184"/>
      <c r="M9710" s="184"/>
      <c r="N9710" s="183"/>
    </row>
    <row r="9711" spans="1:14" x14ac:dyDescent="0.25">
      <c r="A9711"/>
      <c r="B9711"/>
      <c r="C9711"/>
      <c r="D9711"/>
      <c r="E9711"/>
      <c r="F9711"/>
      <c r="G9711"/>
      <c r="H9711"/>
      <c r="I9711"/>
      <c r="J9711" s="184"/>
      <c r="K9711"/>
      <c r="L9711" s="184"/>
      <c r="M9711" s="184"/>
      <c r="N9711" s="183"/>
    </row>
    <row r="9712" spans="1:14" x14ac:dyDescent="0.25">
      <c r="A9712"/>
      <c r="B9712"/>
      <c r="C9712"/>
      <c r="D9712"/>
      <c r="E9712"/>
      <c r="F9712"/>
      <c r="G9712"/>
      <c r="H9712"/>
      <c r="I9712"/>
      <c r="J9712" s="184"/>
      <c r="K9712"/>
      <c r="L9712" s="184"/>
      <c r="M9712" s="184"/>
      <c r="N9712" s="183"/>
    </row>
    <row r="9713" spans="1:14" x14ac:dyDescent="0.25">
      <c r="A9713"/>
      <c r="B9713"/>
      <c r="C9713"/>
      <c r="D9713"/>
      <c r="E9713"/>
      <c r="F9713"/>
      <c r="G9713"/>
      <c r="H9713"/>
      <c r="I9713"/>
      <c r="J9713" s="184"/>
      <c r="K9713"/>
      <c r="L9713" s="184"/>
      <c r="M9713" s="184"/>
      <c r="N9713" s="183"/>
    </row>
    <row r="9714" spans="1:14" x14ac:dyDescent="0.25">
      <c r="A9714"/>
      <c r="B9714"/>
      <c r="C9714"/>
      <c r="D9714"/>
      <c r="E9714"/>
      <c r="F9714"/>
      <c r="G9714"/>
      <c r="H9714"/>
      <c r="I9714"/>
      <c r="J9714" s="184"/>
      <c r="K9714"/>
      <c r="L9714" s="184"/>
      <c r="M9714" s="184"/>
      <c r="N9714" s="183"/>
    </row>
    <row r="9715" spans="1:14" x14ac:dyDescent="0.25">
      <c r="A9715"/>
      <c r="B9715"/>
      <c r="C9715"/>
      <c r="D9715"/>
      <c r="E9715"/>
      <c r="F9715"/>
      <c r="G9715"/>
      <c r="H9715"/>
      <c r="I9715"/>
      <c r="J9715" s="184"/>
      <c r="K9715"/>
      <c r="L9715" s="184"/>
      <c r="M9715" s="184"/>
      <c r="N9715" s="183"/>
    </row>
    <row r="9716" spans="1:14" x14ac:dyDescent="0.25">
      <c r="A9716"/>
      <c r="B9716"/>
      <c r="C9716"/>
      <c r="D9716"/>
      <c r="E9716"/>
      <c r="F9716"/>
      <c r="G9716"/>
      <c r="H9716"/>
      <c r="I9716"/>
      <c r="J9716" s="184"/>
      <c r="K9716"/>
      <c r="L9716" s="184"/>
      <c r="M9716" s="184"/>
      <c r="N9716" s="183"/>
    </row>
    <row r="9717" spans="1:14" x14ac:dyDescent="0.25">
      <c r="A9717"/>
      <c r="B9717"/>
      <c r="C9717"/>
      <c r="D9717"/>
      <c r="E9717"/>
      <c r="F9717"/>
      <c r="G9717"/>
      <c r="H9717"/>
      <c r="I9717"/>
      <c r="J9717" s="184"/>
      <c r="K9717"/>
      <c r="L9717" s="184"/>
      <c r="M9717" s="184"/>
      <c r="N9717" s="183"/>
    </row>
    <row r="9718" spans="1:14" x14ac:dyDescent="0.25">
      <c r="A9718"/>
      <c r="B9718"/>
      <c r="C9718"/>
      <c r="D9718"/>
      <c r="E9718"/>
      <c r="F9718"/>
      <c r="G9718"/>
      <c r="H9718"/>
      <c r="I9718"/>
      <c r="J9718" s="184"/>
      <c r="K9718"/>
      <c r="L9718" s="184"/>
      <c r="M9718" s="184"/>
      <c r="N9718" s="183"/>
    </row>
    <row r="9719" spans="1:14" x14ac:dyDescent="0.25">
      <c r="A9719"/>
      <c r="B9719"/>
      <c r="C9719"/>
      <c r="D9719"/>
      <c r="E9719"/>
      <c r="F9719"/>
      <c r="G9719"/>
      <c r="H9719"/>
      <c r="I9719"/>
      <c r="J9719" s="184"/>
      <c r="K9719"/>
      <c r="L9719" s="184"/>
      <c r="M9719" s="184"/>
      <c r="N9719" s="183"/>
    </row>
    <row r="9720" spans="1:14" x14ac:dyDescent="0.25">
      <c r="A9720"/>
      <c r="B9720"/>
      <c r="C9720"/>
      <c r="D9720"/>
      <c r="E9720"/>
      <c r="F9720"/>
      <c r="G9720"/>
      <c r="H9720"/>
      <c r="I9720"/>
      <c r="J9720" s="184"/>
      <c r="K9720"/>
      <c r="L9720" s="184"/>
      <c r="M9720" s="184"/>
      <c r="N9720" s="183"/>
    </row>
    <row r="9721" spans="1:14" x14ac:dyDescent="0.25">
      <c r="A9721"/>
      <c r="B9721"/>
      <c r="C9721"/>
      <c r="D9721"/>
      <c r="E9721"/>
      <c r="F9721"/>
      <c r="G9721"/>
      <c r="H9721"/>
      <c r="I9721"/>
      <c r="J9721" s="184"/>
      <c r="K9721"/>
      <c r="L9721" s="184"/>
      <c r="M9721" s="184"/>
      <c r="N9721" s="183"/>
    </row>
    <row r="9722" spans="1:14" x14ac:dyDescent="0.25">
      <c r="A9722"/>
      <c r="B9722"/>
      <c r="C9722"/>
      <c r="D9722"/>
      <c r="E9722"/>
      <c r="F9722"/>
      <c r="G9722"/>
      <c r="H9722"/>
      <c r="I9722"/>
      <c r="J9722" s="184"/>
      <c r="K9722"/>
      <c r="L9722" s="184"/>
      <c r="M9722" s="184"/>
      <c r="N9722" s="183"/>
    </row>
    <row r="9723" spans="1:14" x14ac:dyDescent="0.25">
      <c r="A9723"/>
      <c r="B9723"/>
      <c r="C9723"/>
      <c r="D9723"/>
      <c r="E9723"/>
      <c r="F9723"/>
      <c r="G9723"/>
      <c r="H9723"/>
      <c r="I9723"/>
      <c r="J9723" s="184"/>
      <c r="K9723"/>
      <c r="L9723" s="184"/>
      <c r="M9723" s="184"/>
      <c r="N9723" s="183"/>
    </row>
    <row r="9724" spans="1:14" x14ac:dyDescent="0.25">
      <c r="A9724"/>
      <c r="B9724"/>
      <c r="C9724"/>
      <c r="D9724"/>
      <c r="E9724"/>
      <c r="F9724"/>
      <c r="G9724"/>
      <c r="H9724"/>
      <c r="I9724"/>
      <c r="J9724" s="184"/>
      <c r="K9724"/>
      <c r="L9724" s="184"/>
      <c r="M9724" s="184"/>
      <c r="N9724" s="183"/>
    </row>
    <row r="9725" spans="1:14" x14ac:dyDescent="0.25">
      <c r="A9725"/>
      <c r="B9725"/>
      <c r="C9725"/>
      <c r="D9725"/>
      <c r="E9725"/>
      <c r="F9725"/>
      <c r="G9725"/>
      <c r="H9725"/>
      <c r="I9725"/>
      <c r="J9725" s="184"/>
      <c r="K9725"/>
      <c r="L9725" s="184"/>
      <c r="M9725" s="184"/>
      <c r="N9725" s="183"/>
    </row>
    <row r="9726" spans="1:14" x14ac:dyDescent="0.25">
      <c r="A9726"/>
      <c r="B9726"/>
      <c r="C9726"/>
      <c r="D9726"/>
      <c r="E9726"/>
      <c r="F9726"/>
      <c r="G9726"/>
      <c r="H9726"/>
      <c r="I9726"/>
      <c r="J9726" s="184"/>
      <c r="K9726"/>
      <c r="L9726" s="184"/>
      <c r="M9726" s="184"/>
      <c r="N9726" s="183"/>
    </row>
    <row r="9727" spans="1:14" x14ac:dyDescent="0.25">
      <c r="A9727"/>
      <c r="B9727"/>
      <c r="C9727"/>
      <c r="D9727"/>
      <c r="E9727"/>
      <c r="F9727"/>
      <c r="G9727"/>
      <c r="H9727"/>
      <c r="I9727"/>
      <c r="J9727" s="184"/>
      <c r="K9727"/>
      <c r="L9727" s="184"/>
      <c r="M9727" s="184"/>
      <c r="N9727" s="183"/>
    </row>
    <row r="9728" spans="1:14" x14ac:dyDescent="0.25">
      <c r="A9728"/>
      <c r="B9728"/>
      <c r="C9728"/>
      <c r="D9728"/>
      <c r="E9728"/>
      <c r="F9728"/>
      <c r="G9728"/>
      <c r="H9728"/>
      <c r="I9728"/>
      <c r="J9728" s="184"/>
      <c r="K9728"/>
      <c r="L9728" s="184"/>
      <c r="M9728" s="184"/>
      <c r="N9728" s="183"/>
    </row>
    <row r="9729" spans="1:14" x14ac:dyDescent="0.25">
      <c r="A9729"/>
      <c r="B9729"/>
      <c r="C9729"/>
      <c r="D9729"/>
      <c r="E9729"/>
      <c r="F9729"/>
      <c r="G9729"/>
      <c r="H9729"/>
      <c r="I9729"/>
      <c r="J9729" s="184"/>
      <c r="K9729"/>
      <c r="L9729" s="184"/>
      <c r="M9729" s="184"/>
      <c r="N9729" s="183"/>
    </row>
    <row r="9730" spans="1:14" x14ac:dyDescent="0.25">
      <c r="A9730"/>
      <c r="B9730"/>
      <c r="C9730"/>
      <c r="D9730"/>
      <c r="E9730"/>
      <c r="F9730"/>
      <c r="G9730"/>
      <c r="H9730"/>
      <c r="I9730"/>
      <c r="J9730" s="184"/>
      <c r="K9730"/>
      <c r="L9730" s="184"/>
      <c r="M9730" s="184"/>
      <c r="N9730" s="183"/>
    </row>
    <row r="9731" spans="1:14" x14ac:dyDescent="0.25">
      <c r="A9731"/>
      <c r="B9731"/>
      <c r="C9731"/>
      <c r="D9731"/>
      <c r="E9731"/>
      <c r="F9731"/>
      <c r="G9731"/>
      <c r="H9731"/>
      <c r="I9731"/>
      <c r="J9731" s="184"/>
      <c r="K9731"/>
      <c r="L9731" s="184"/>
      <c r="M9731" s="184"/>
      <c r="N9731" s="183"/>
    </row>
    <row r="9732" spans="1:14" x14ac:dyDescent="0.25">
      <c r="A9732"/>
      <c r="B9732"/>
      <c r="C9732"/>
      <c r="D9732"/>
      <c r="E9732"/>
      <c r="F9732"/>
      <c r="G9732"/>
      <c r="H9732"/>
      <c r="I9732"/>
      <c r="J9732" s="184"/>
      <c r="K9732"/>
      <c r="L9732" s="184"/>
      <c r="M9732" s="184"/>
      <c r="N9732" s="183"/>
    </row>
    <row r="9733" spans="1:14" x14ac:dyDescent="0.25">
      <c r="A9733"/>
      <c r="B9733"/>
      <c r="C9733"/>
      <c r="D9733"/>
      <c r="E9733"/>
      <c r="F9733"/>
      <c r="G9733"/>
      <c r="H9733"/>
      <c r="I9733"/>
      <c r="J9733" s="184"/>
      <c r="K9733"/>
      <c r="L9733" s="184"/>
      <c r="M9733" s="184"/>
      <c r="N9733" s="183"/>
    </row>
    <row r="9734" spans="1:14" x14ac:dyDescent="0.25">
      <c r="A9734"/>
      <c r="B9734"/>
      <c r="C9734"/>
      <c r="D9734"/>
      <c r="E9734"/>
      <c r="F9734"/>
      <c r="G9734"/>
      <c r="H9734"/>
      <c r="I9734"/>
      <c r="J9734" s="184"/>
      <c r="K9734"/>
      <c r="L9734" s="184"/>
      <c r="M9734" s="184"/>
      <c r="N9734" s="183"/>
    </row>
    <row r="9735" spans="1:14" x14ac:dyDescent="0.25">
      <c r="A9735"/>
      <c r="B9735"/>
      <c r="C9735"/>
      <c r="D9735"/>
      <c r="E9735"/>
      <c r="F9735"/>
      <c r="G9735"/>
      <c r="H9735"/>
      <c r="I9735"/>
      <c r="J9735" s="184"/>
      <c r="K9735"/>
      <c r="L9735" s="184"/>
      <c r="M9735" s="184"/>
      <c r="N9735" s="183"/>
    </row>
    <row r="9736" spans="1:14" x14ac:dyDescent="0.25">
      <c r="A9736"/>
      <c r="B9736"/>
      <c r="C9736"/>
      <c r="D9736"/>
      <c r="E9736"/>
      <c r="F9736"/>
      <c r="G9736"/>
      <c r="H9736"/>
      <c r="I9736"/>
      <c r="J9736" s="184"/>
      <c r="K9736"/>
      <c r="L9736" s="184"/>
      <c r="M9736" s="184"/>
      <c r="N9736" s="183"/>
    </row>
    <row r="9737" spans="1:14" x14ac:dyDescent="0.25">
      <c r="A9737"/>
      <c r="B9737"/>
      <c r="C9737"/>
      <c r="D9737"/>
      <c r="E9737"/>
      <c r="F9737"/>
      <c r="G9737"/>
      <c r="H9737"/>
      <c r="I9737"/>
      <c r="J9737" s="184"/>
      <c r="K9737"/>
      <c r="L9737" s="184"/>
      <c r="M9737" s="184"/>
      <c r="N9737" s="183"/>
    </row>
    <row r="9738" spans="1:14" x14ac:dyDescent="0.25">
      <c r="A9738"/>
      <c r="B9738"/>
      <c r="C9738"/>
      <c r="D9738"/>
      <c r="E9738"/>
      <c r="F9738"/>
      <c r="G9738"/>
      <c r="H9738"/>
      <c r="I9738"/>
      <c r="J9738" s="184"/>
      <c r="K9738"/>
      <c r="L9738" s="184"/>
      <c r="M9738" s="184"/>
      <c r="N9738" s="183"/>
    </row>
    <row r="9739" spans="1:14" x14ac:dyDescent="0.25">
      <c r="A9739"/>
      <c r="B9739"/>
      <c r="C9739"/>
      <c r="D9739"/>
      <c r="E9739"/>
      <c r="F9739"/>
      <c r="G9739"/>
      <c r="H9739"/>
      <c r="I9739"/>
      <c r="J9739" s="184"/>
      <c r="K9739"/>
      <c r="L9739" s="184"/>
      <c r="M9739" s="184"/>
      <c r="N9739" s="183"/>
    </row>
    <row r="9740" spans="1:14" x14ac:dyDescent="0.25">
      <c r="A9740"/>
      <c r="B9740"/>
      <c r="C9740"/>
      <c r="D9740"/>
      <c r="E9740"/>
      <c r="F9740"/>
      <c r="G9740"/>
      <c r="H9740"/>
      <c r="I9740"/>
      <c r="J9740" s="184"/>
      <c r="K9740"/>
      <c r="L9740" s="184"/>
      <c r="M9740" s="184"/>
      <c r="N9740" s="183"/>
    </row>
    <row r="9741" spans="1:14" x14ac:dyDescent="0.25">
      <c r="A9741"/>
      <c r="B9741"/>
      <c r="C9741"/>
      <c r="D9741"/>
      <c r="E9741"/>
      <c r="F9741"/>
      <c r="G9741"/>
      <c r="H9741"/>
      <c r="I9741"/>
      <c r="J9741" s="184"/>
      <c r="K9741"/>
      <c r="L9741" s="184"/>
      <c r="M9741" s="184"/>
      <c r="N9741" s="183"/>
    </row>
    <row r="9742" spans="1:14" x14ac:dyDescent="0.25">
      <c r="A9742"/>
      <c r="B9742"/>
      <c r="C9742"/>
      <c r="D9742"/>
      <c r="E9742"/>
      <c r="F9742"/>
      <c r="G9742"/>
      <c r="H9742"/>
      <c r="I9742"/>
      <c r="J9742" s="184"/>
      <c r="K9742"/>
      <c r="L9742" s="184"/>
      <c r="M9742" s="184"/>
      <c r="N9742" s="183"/>
    </row>
    <row r="9743" spans="1:14" x14ac:dyDescent="0.25">
      <c r="A9743"/>
      <c r="B9743"/>
      <c r="C9743"/>
      <c r="D9743"/>
      <c r="E9743"/>
      <c r="F9743"/>
      <c r="G9743"/>
      <c r="H9743"/>
      <c r="I9743"/>
      <c r="J9743" s="184"/>
      <c r="K9743"/>
      <c r="L9743" s="184"/>
      <c r="M9743" s="184"/>
      <c r="N9743" s="183"/>
    </row>
    <row r="9744" spans="1:14" x14ac:dyDescent="0.25">
      <c r="A9744"/>
      <c r="B9744"/>
      <c r="C9744"/>
      <c r="D9744"/>
      <c r="E9744"/>
      <c r="F9744"/>
      <c r="G9744"/>
      <c r="H9744"/>
      <c r="I9744"/>
      <c r="J9744" s="184"/>
      <c r="K9744"/>
      <c r="L9744" s="184"/>
      <c r="M9744" s="184"/>
      <c r="N9744" s="183"/>
    </row>
    <row r="9745" spans="1:14" x14ac:dyDescent="0.25">
      <c r="A9745"/>
      <c r="B9745"/>
      <c r="C9745"/>
      <c r="D9745"/>
      <c r="E9745"/>
      <c r="F9745"/>
      <c r="G9745"/>
      <c r="H9745"/>
      <c r="I9745"/>
      <c r="J9745" s="184"/>
      <c r="K9745"/>
      <c r="L9745" s="184"/>
      <c r="M9745" s="184"/>
      <c r="N9745" s="183"/>
    </row>
    <row r="9746" spans="1:14" x14ac:dyDescent="0.25">
      <c r="A9746"/>
      <c r="B9746"/>
      <c r="C9746"/>
      <c r="D9746"/>
      <c r="E9746"/>
      <c r="F9746"/>
      <c r="G9746"/>
      <c r="H9746"/>
      <c r="I9746"/>
      <c r="J9746" s="184"/>
      <c r="K9746"/>
      <c r="L9746" s="184"/>
      <c r="M9746" s="184"/>
      <c r="N9746" s="183"/>
    </row>
    <row r="9747" spans="1:14" x14ac:dyDescent="0.25">
      <c r="A9747"/>
      <c r="B9747"/>
      <c r="C9747"/>
      <c r="D9747"/>
      <c r="E9747"/>
      <c r="F9747"/>
      <c r="G9747"/>
      <c r="H9747"/>
      <c r="I9747"/>
      <c r="J9747" s="184"/>
      <c r="K9747"/>
      <c r="L9747" s="184"/>
      <c r="M9747" s="184"/>
      <c r="N9747" s="183"/>
    </row>
    <row r="9748" spans="1:14" x14ac:dyDescent="0.25">
      <c r="A9748"/>
      <c r="B9748"/>
      <c r="C9748"/>
      <c r="D9748"/>
      <c r="E9748"/>
      <c r="F9748"/>
      <c r="G9748"/>
      <c r="H9748"/>
      <c r="I9748"/>
      <c r="J9748" s="184"/>
      <c r="K9748"/>
      <c r="L9748" s="184"/>
      <c r="M9748" s="184"/>
      <c r="N9748" s="183"/>
    </row>
    <row r="9749" spans="1:14" x14ac:dyDescent="0.25">
      <c r="A9749"/>
      <c r="B9749"/>
      <c r="C9749"/>
      <c r="D9749"/>
      <c r="E9749"/>
      <c r="F9749"/>
      <c r="G9749"/>
      <c r="H9749"/>
      <c r="I9749"/>
      <c r="J9749" s="184"/>
      <c r="K9749"/>
      <c r="L9749" s="184"/>
      <c r="M9749" s="184"/>
      <c r="N9749" s="183"/>
    </row>
    <row r="9750" spans="1:14" x14ac:dyDescent="0.25">
      <c r="A9750"/>
      <c r="B9750"/>
      <c r="C9750"/>
      <c r="D9750"/>
      <c r="E9750"/>
      <c r="F9750"/>
      <c r="G9750"/>
      <c r="H9750"/>
      <c r="I9750"/>
      <c r="J9750" s="184"/>
      <c r="K9750"/>
      <c r="L9750" s="184"/>
      <c r="M9750" s="184"/>
      <c r="N9750" s="183"/>
    </row>
    <row r="9751" spans="1:14" x14ac:dyDescent="0.25">
      <c r="A9751"/>
      <c r="B9751"/>
      <c r="C9751"/>
      <c r="D9751"/>
      <c r="E9751"/>
      <c r="F9751"/>
      <c r="G9751"/>
      <c r="H9751"/>
      <c r="I9751"/>
      <c r="J9751" s="184"/>
      <c r="K9751"/>
      <c r="L9751" s="184"/>
      <c r="M9751" s="184"/>
      <c r="N9751" s="183"/>
    </row>
    <row r="9752" spans="1:14" x14ac:dyDescent="0.25">
      <c r="A9752"/>
      <c r="B9752"/>
      <c r="C9752"/>
      <c r="D9752"/>
      <c r="E9752"/>
      <c r="F9752"/>
      <c r="G9752"/>
      <c r="H9752"/>
      <c r="I9752"/>
      <c r="J9752" s="184"/>
      <c r="K9752"/>
      <c r="L9752" s="184"/>
      <c r="M9752" s="184"/>
      <c r="N9752" s="183"/>
    </row>
    <row r="9753" spans="1:14" x14ac:dyDescent="0.25">
      <c r="A9753"/>
      <c r="B9753"/>
      <c r="C9753"/>
      <c r="D9753"/>
      <c r="E9753"/>
      <c r="F9753"/>
      <c r="G9753"/>
      <c r="H9753"/>
      <c r="I9753"/>
      <c r="J9753" s="184"/>
      <c r="K9753"/>
      <c r="L9753" s="184"/>
      <c r="M9753" s="184"/>
      <c r="N9753" s="183"/>
    </row>
    <row r="9754" spans="1:14" x14ac:dyDescent="0.25">
      <c r="A9754"/>
      <c r="B9754"/>
      <c r="C9754"/>
      <c r="D9754"/>
      <c r="E9754"/>
      <c r="F9754"/>
      <c r="G9754"/>
      <c r="H9754"/>
      <c r="I9754"/>
      <c r="J9754" s="184"/>
      <c r="K9754"/>
      <c r="L9754" s="184"/>
      <c r="M9754" s="184"/>
      <c r="N9754" s="183"/>
    </row>
    <row r="9755" spans="1:14" x14ac:dyDescent="0.25">
      <c r="A9755"/>
      <c r="B9755"/>
      <c r="C9755"/>
      <c r="D9755"/>
      <c r="E9755"/>
      <c r="F9755"/>
      <c r="G9755"/>
      <c r="H9755"/>
      <c r="I9755"/>
      <c r="J9755" s="184"/>
      <c r="K9755"/>
      <c r="L9755" s="184"/>
      <c r="M9755" s="184"/>
      <c r="N9755" s="183"/>
    </row>
    <row r="9756" spans="1:14" x14ac:dyDescent="0.25">
      <c r="A9756"/>
      <c r="B9756"/>
      <c r="C9756"/>
      <c r="D9756"/>
      <c r="E9756"/>
      <c r="F9756"/>
      <c r="G9756"/>
      <c r="H9756"/>
      <c r="I9756"/>
      <c r="J9756" s="184"/>
      <c r="K9756"/>
      <c r="L9756" s="184"/>
      <c r="M9756" s="184"/>
      <c r="N9756" s="183"/>
    </row>
    <row r="9757" spans="1:14" x14ac:dyDescent="0.25">
      <c r="A9757"/>
      <c r="B9757"/>
      <c r="C9757"/>
      <c r="D9757"/>
      <c r="E9757"/>
      <c r="F9757"/>
      <c r="G9757"/>
      <c r="H9757"/>
      <c r="I9757"/>
      <c r="J9757" s="184"/>
      <c r="K9757"/>
      <c r="L9757" s="184"/>
      <c r="M9757" s="184"/>
      <c r="N9757" s="183"/>
    </row>
    <row r="9758" spans="1:14" x14ac:dyDescent="0.25">
      <c r="A9758"/>
      <c r="B9758"/>
      <c r="C9758"/>
      <c r="D9758"/>
      <c r="E9758"/>
      <c r="F9758"/>
      <c r="G9758"/>
      <c r="H9758"/>
      <c r="I9758"/>
      <c r="J9758" s="184"/>
      <c r="K9758"/>
      <c r="L9758" s="184"/>
      <c r="M9758" s="184"/>
      <c r="N9758" s="183"/>
    </row>
    <row r="9759" spans="1:14" x14ac:dyDescent="0.25">
      <c r="A9759"/>
      <c r="B9759"/>
      <c r="C9759"/>
      <c r="D9759"/>
      <c r="E9759"/>
      <c r="F9759"/>
      <c r="G9759"/>
      <c r="H9759"/>
      <c r="I9759"/>
      <c r="J9759" s="184"/>
      <c r="K9759"/>
      <c r="L9759" s="184"/>
      <c r="M9759" s="184"/>
      <c r="N9759" s="183"/>
    </row>
    <row r="9760" spans="1:14" x14ac:dyDescent="0.25">
      <c r="A9760"/>
      <c r="B9760"/>
      <c r="C9760"/>
      <c r="D9760"/>
      <c r="E9760"/>
      <c r="F9760"/>
      <c r="G9760"/>
      <c r="H9760"/>
      <c r="I9760"/>
      <c r="J9760" s="184"/>
      <c r="K9760"/>
      <c r="L9760" s="184"/>
      <c r="M9760" s="184"/>
      <c r="N9760" s="183"/>
    </row>
    <row r="9761" spans="1:14" x14ac:dyDescent="0.25">
      <c r="A9761"/>
      <c r="B9761"/>
      <c r="C9761"/>
      <c r="D9761"/>
      <c r="E9761"/>
      <c r="F9761"/>
      <c r="G9761"/>
      <c r="H9761"/>
      <c r="I9761"/>
      <c r="J9761" s="184"/>
      <c r="K9761"/>
      <c r="L9761" s="184"/>
      <c r="M9761" s="184"/>
      <c r="N9761" s="183"/>
    </row>
    <row r="9762" spans="1:14" x14ac:dyDescent="0.25">
      <c r="A9762"/>
      <c r="B9762"/>
      <c r="C9762"/>
      <c r="D9762"/>
      <c r="E9762"/>
      <c r="F9762"/>
      <c r="G9762"/>
      <c r="H9762"/>
      <c r="I9762"/>
      <c r="J9762" s="184"/>
      <c r="K9762"/>
      <c r="L9762" s="184"/>
      <c r="M9762" s="184"/>
      <c r="N9762" s="183"/>
    </row>
    <row r="9763" spans="1:14" x14ac:dyDescent="0.25">
      <c r="A9763"/>
      <c r="B9763"/>
      <c r="C9763"/>
      <c r="D9763"/>
      <c r="E9763"/>
      <c r="F9763"/>
      <c r="G9763"/>
      <c r="H9763"/>
      <c r="I9763"/>
      <c r="J9763" s="184"/>
      <c r="K9763"/>
      <c r="L9763" s="184"/>
      <c r="M9763" s="184"/>
      <c r="N9763" s="183"/>
    </row>
    <row r="9764" spans="1:14" x14ac:dyDescent="0.25">
      <c r="A9764"/>
      <c r="B9764"/>
      <c r="C9764"/>
      <c r="D9764"/>
      <c r="E9764"/>
      <c r="F9764"/>
      <c r="G9764"/>
      <c r="H9764"/>
      <c r="I9764"/>
      <c r="J9764" s="184"/>
      <c r="K9764"/>
      <c r="L9764" s="184"/>
      <c r="M9764" s="184"/>
      <c r="N9764" s="183"/>
    </row>
    <row r="9765" spans="1:14" x14ac:dyDescent="0.25">
      <c r="A9765"/>
      <c r="B9765"/>
      <c r="C9765"/>
      <c r="D9765"/>
      <c r="E9765"/>
      <c r="F9765"/>
      <c r="G9765"/>
      <c r="H9765"/>
      <c r="I9765"/>
      <c r="J9765" s="184"/>
      <c r="K9765"/>
      <c r="L9765" s="184"/>
      <c r="M9765" s="184"/>
      <c r="N9765" s="183"/>
    </row>
    <row r="9766" spans="1:14" x14ac:dyDescent="0.25">
      <c r="A9766"/>
      <c r="B9766"/>
      <c r="C9766"/>
      <c r="D9766"/>
      <c r="E9766"/>
      <c r="F9766"/>
      <c r="G9766"/>
      <c r="H9766"/>
      <c r="I9766"/>
      <c r="J9766" s="184"/>
      <c r="K9766"/>
      <c r="L9766" s="184"/>
      <c r="M9766" s="184"/>
      <c r="N9766" s="183"/>
    </row>
    <row r="9767" spans="1:14" x14ac:dyDescent="0.25">
      <c r="A9767"/>
      <c r="B9767"/>
      <c r="C9767"/>
      <c r="D9767"/>
      <c r="E9767"/>
      <c r="F9767"/>
      <c r="G9767"/>
      <c r="H9767"/>
      <c r="I9767"/>
      <c r="J9767" s="184"/>
      <c r="K9767"/>
      <c r="L9767" s="184"/>
      <c r="M9767" s="184"/>
      <c r="N9767" s="183"/>
    </row>
    <row r="9768" spans="1:14" x14ac:dyDescent="0.25">
      <c r="A9768"/>
      <c r="B9768"/>
      <c r="C9768"/>
      <c r="D9768"/>
      <c r="E9768"/>
      <c r="F9768"/>
      <c r="G9768"/>
      <c r="H9768"/>
      <c r="I9768"/>
      <c r="J9768" s="184"/>
      <c r="K9768"/>
      <c r="L9768" s="184"/>
      <c r="M9768" s="184"/>
      <c r="N9768" s="183"/>
    </row>
    <row r="9769" spans="1:14" x14ac:dyDescent="0.25">
      <c r="A9769"/>
      <c r="B9769"/>
      <c r="C9769"/>
      <c r="D9769"/>
      <c r="E9769"/>
      <c r="F9769"/>
      <c r="G9769"/>
      <c r="H9769"/>
      <c r="I9769"/>
      <c r="J9769" s="184"/>
      <c r="K9769"/>
      <c r="L9769" s="184"/>
      <c r="M9769" s="184"/>
      <c r="N9769" s="183"/>
    </row>
    <row r="9770" spans="1:14" x14ac:dyDescent="0.25">
      <c r="A9770"/>
      <c r="B9770"/>
      <c r="C9770"/>
      <c r="D9770"/>
      <c r="E9770"/>
      <c r="F9770"/>
      <c r="G9770"/>
      <c r="H9770"/>
      <c r="I9770"/>
      <c r="J9770" s="184"/>
      <c r="K9770"/>
      <c r="L9770" s="184"/>
      <c r="M9770" s="184"/>
      <c r="N9770" s="183"/>
    </row>
    <row r="9771" spans="1:14" x14ac:dyDescent="0.25">
      <c r="A9771"/>
      <c r="B9771"/>
      <c r="C9771"/>
      <c r="D9771"/>
      <c r="E9771"/>
      <c r="F9771"/>
      <c r="G9771"/>
      <c r="H9771"/>
      <c r="I9771"/>
      <c r="J9771" s="184"/>
      <c r="K9771"/>
      <c r="L9771" s="184"/>
      <c r="M9771" s="184"/>
      <c r="N9771" s="183"/>
    </row>
    <row r="9772" spans="1:14" x14ac:dyDescent="0.25">
      <c r="A9772"/>
      <c r="B9772"/>
      <c r="C9772"/>
      <c r="D9772"/>
      <c r="E9772"/>
      <c r="F9772"/>
      <c r="G9772"/>
      <c r="H9772"/>
      <c r="I9772"/>
      <c r="J9772" s="184"/>
      <c r="K9772"/>
      <c r="L9772" s="184"/>
      <c r="M9772" s="184"/>
      <c r="N9772" s="183"/>
    </row>
    <row r="9773" spans="1:14" x14ac:dyDescent="0.25">
      <c r="A9773"/>
      <c r="B9773"/>
      <c r="C9773"/>
      <c r="D9773"/>
      <c r="E9773"/>
      <c r="F9773"/>
      <c r="G9773"/>
      <c r="H9773"/>
      <c r="I9773"/>
      <c r="J9773" s="184"/>
      <c r="K9773"/>
      <c r="L9773" s="184"/>
      <c r="M9773" s="184"/>
      <c r="N9773" s="183"/>
    </row>
    <row r="9774" spans="1:14" x14ac:dyDescent="0.25">
      <c r="A9774"/>
      <c r="B9774"/>
      <c r="C9774"/>
      <c r="D9774"/>
      <c r="E9774"/>
      <c r="F9774"/>
      <c r="G9774"/>
      <c r="H9774"/>
      <c r="I9774"/>
      <c r="J9774" s="184"/>
      <c r="K9774"/>
      <c r="L9774" s="184"/>
      <c r="M9774" s="184"/>
      <c r="N9774" s="183"/>
    </row>
    <row r="9775" spans="1:14" x14ac:dyDescent="0.25">
      <c r="A9775"/>
      <c r="B9775"/>
      <c r="C9775"/>
      <c r="D9775"/>
      <c r="E9775"/>
      <c r="F9775"/>
      <c r="G9775"/>
      <c r="H9775"/>
      <c r="I9775"/>
      <c r="J9775" s="184"/>
      <c r="K9775"/>
      <c r="L9775" s="184"/>
      <c r="M9775" s="184"/>
      <c r="N9775" s="183"/>
    </row>
    <row r="9776" spans="1:14" x14ac:dyDescent="0.25">
      <c r="A9776"/>
      <c r="B9776"/>
      <c r="C9776"/>
      <c r="D9776"/>
      <c r="E9776"/>
      <c r="F9776"/>
      <c r="G9776"/>
      <c r="H9776"/>
      <c r="I9776"/>
      <c r="J9776" s="184"/>
      <c r="K9776"/>
      <c r="L9776" s="184"/>
      <c r="M9776" s="184"/>
      <c r="N9776" s="183"/>
    </row>
    <row r="9777" spans="1:14" x14ac:dyDescent="0.25">
      <c r="A9777"/>
      <c r="B9777"/>
      <c r="C9777"/>
      <c r="D9777"/>
      <c r="E9777"/>
      <c r="F9777"/>
      <c r="G9777"/>
      <c r="H9777"/>
      <c r="I9777"/>
      <c r="J9777" s="184"/>
      <c r="K9777"/>
      <c r="L9777" s="184"/>
      <c r="M9777" s="184"/>
      <c r="N9777" s="183"/>
    </row>
    <row r="9778" spans="1:14" x14ac:dyDescent="0.25">
      <c r="A9778"/>
      <c r="B9778"/>
      <c r="C9778"/>
      <c r="D9778"/>
      <c r="E9778"/>
      <c r="F9778"/>
      <c r="G9778"/>
      <c r="H9778"/>
      <c r="I9778"/>
      <c r="J9778" s="184"/>
      <c r="K9778"/>
      <c r="L9778" s="184"/>
      <c r="M9778" s="184"/>
      <c r="N9778" s="183"/>
    </row>
    <row r="9779" spans="1:14" x14ac:dyDescent="0.25">
      <c r="A9779"/>
      <c r="B9779"/>
      <c r="C9779"/>
      <c r="D9779"/>
      <c r="E9779"/>
      <c r="F9779"/>
      <c r="G9779"/>
      <c r="H9779"/>
      <c r="I9779"/>
      <c r="J9779" s="184"/>
      <c r="K9779"/>
      <c r="L9779" s="184"/>
      <c r="M9779" s="184"/>
      <c r="N9779" s="183"/>
    </row>
    <row r="9780" spans="1:14" x14ac:dyDescent="0.25">
      <c r="A9780"/>
      <c r="B9780"/>
      <c r="C9780"/>
      <c r="D9780"/>
      <c r="E9780"/>
      <c r="F9780"/>
      <c r="G9780"/>
      <c r="H9780"/>
      <c r="I9780"/>
      <c r="J9780" s="184"/>
      <c r="K9780"/>
      <c r="L9780" s="184"/>
      <c r="M9780" s="184"/>
      <c r="N9780" s="183"/>
    </row>
    <row r="9781" spans="1:14" x14ac:dyDescent="0.25">
      <c r="A9781"/>
      <c r="B9781"/>
      <c r="C9781"/>
      <c r="D9781"/>
      <c r="E9781"/>
      <c r="F9781"/>
      <c r="G9781"/>
      <c r="H9781"/>
      <c r="I9781"/>
      <c r="J9781" s="184"/>
      <c r="K9781"/>
      <c r="L9781" s="184"/>
      <c r="M9781" s="184"/>
      <c r="N9781" s="183"/>
    </row>
    <row r="9782" spans="1:14" x14ac:dyDescent="0.25">
      <c r="A9782"/>
      <c r="B9782"/>
      <c r="C9782"/>
      <c r="D9782"/>
      <c r="E9782"/>
      <c r="F9782"/>
      <c r="G9782"/>
      <c r="H9782"/>
      <c r="I9782"/>
      <c r="J9782" s="184"/>
      <c r="K9782"/>
      <c r="L9782" s="184"/>
      <c r="M9782" s="184"/>
      <c r="N9782" s="183"/>
    </row>
    <row r="9783" spans="1:14" x14ac:dyDescent="0.25">
      <c r="A9783"/>
      <c r="B9783"/>
      <c r="C9783"/>
      <c r="D9783"/>
      <c r="E9783"/>
      <c r="F9783"/>
      <c r="G9783"/>
      <c r="H9783"/>
      <c r="I9783"/>
      <c r="J9783" s="184"/>
      <c r="K9783"/>
      <c r="L9783" s="184"/>
      <c r="M9783" s="184"/>
      <c r="N9783" s="183"/>
    </row>
    <row r="9784" spans="1:14" x14ac:dyDescent="0.25">
      <c r="A9784"/>
      <c r="B9784"/>
      <c r="C9784"/>
      <c r="D9784"/>
      <c r="E9784"/>
      <c r="F9784"/>
      <c r="G9784"/>
      <c r="H9784"/>
      <c r="I9784"/>
      <c r="J9784" s="184"/>
      <c r="K9784"/>
      <c r="L9784" s="184"/>
      <c r="M9784" s="184"/>
      <c r="N9784" s="183"/>
    </row>
    <row r="9785" spans="1:14" x14ac:dyDescent="0.25">
      <c r="A9785"/>
      <c r="B9785"/>
      <c r="C9785"/>
      <c r="D9785"/>
      <c r="E9785"/>
      <c r="F9785"/>
      <c r="G9785"/>
      <c r="H9785"/>
      <c r="I9785"/>
      <c r="J9785" s="184"/>
      <c r="K9785"/>
      <c r="L9785" s="184"/>
      <c r="M9785" s="184"/>
      <c r="N9785" s="183"/>
    </row>
    <row r="9786" spans="1:14" x14ac:dyDescent="0.25">
      <c r="A9786"/>
      <c r="B9786"/>
      <c r="C9786"/>
      <c r="D9786"/>
      <c r="E9786"/>
      <c r="F9786"/>
      <c r="G9786"/>
      <c r="H9786"/>
      <c r="I9786"/>
      <c r="J9786" s="184"/>
      <c r="K9786"/>
      <c r="L9786" s="184"/>
      <c r="M9786" s="184"/>
      <c r="N9786" s="183"/>
    </row>
    <row r="9787" spans="1:14" x14ac:dyDescent="0.25">
      <c r="A9787"/>
      <c r="B9787"/>
      <c r="C9787"/>
      <c r="D9787"/>
      <c r="E9787"/>
      <c r="F9787"/>
      <c r="G9787"/>
      <c r="H9787"/>
      <c r="I9787"/>
      <c r="J9787" s="184"/>
      <c r="K9787"/>
      <c r="L9787" s="184"/>
      <c r="M9787" s="184"/>
      <c r="N9787" s="183"/>
    </row>
    <row r="9788" spans="1:14" x14ac:dyDescent="0.25">
      <c r="A9788"/>
      <c r="B9788"/>
      <c r="C9788"/>
      <c r="D9788"/>
      <c r="E9788"/>
      <c r="F9788"/>
      <c r="G9788"/>
      <c r="H9788"/>
      <c r="I9788"/>
      <c r="J9788" s="184"/>
      <c r="K9788"/>
      <c r="L9788" s="184"/>
      <c r="M9788" s="184"/>
      <c r="N9788" s="183"/>
    </row>
    <row r="9789" spans="1:14" x14ac:dyDescent="0.25">
      <c r="A9789"/>
      <c r="B9789"/>
      <c r="C9789"/>
      <c r="D9789"/>
      <c r="E9789"/>
      <c r="F9789"/>
      <c r="G9789"/>
      <c r="H9789"/>
      <c r="I9789"/>
      <c r="J9789" s="184"/>
      <c r="K9789"/>
      <c r="L9789" s="184"/>
      <c r="M9789" s="184"/>
      <c r="N9789" s="183"/>
    </row>
    <row r="9790" spans="1:14" x14ac:dyDescent="0.25">
      <c r="A9790"/>
      <c r="B9790"/>
      <c r="C9790"/>
      <c r="D9790"/>
      <c r="E9790"/>
      <c r="F9790"/>
      <c r="G9790"/>
      <c r="H9790"/>
      <c r="I9790"/>
      <c r="J9790" s="184"/>
      <c r="K9790"/>
      <c r="L9790" s="184"/>
      <c r="M9790" s="184"/>
      <c r="N9790" s="183"/>
    </row>
    <row r="9791" spans="1:14" x14ac:dyDescent="0.25">
      <c r="A9791"/>
      <c r="B9791"/>
      <c r="C9791"/>
      <c r="D9791"/>
      <c r="E9791"/>
      <c r="F9791"/>
      <c r="G9791"/>
      <c r="H9791"/>
      <c r="I9791"/>
      <c r="J9791" s="184"/>
      <c r="K9791"/>
      <c r="L9791" s="184"/>
      <c r="M9791" s="184"/>
      <c r="N9791" s="183"/>
    </row>
    <row r="9792" spans="1:14" x14ac:dyDescent="0.25">
      <c r="A9792"/>
      <c r="B9792"/>
      <c r="C9792"/>
      <c r="D9792"/>
      <c r="E9792"/>
      <c r="F9792"/>
      <c r="G9792"/>
      <c r="H9792"/>
      <c r="I9792"/>
      <c r="J9792" s="184"/>
      <c r="K9792"/>
      <c r="L9792" s="184"/>
      <c r="M9792" s="184"/>
      <c r="N9792" s="183"/>
    </row>
    <row r="9793" spans="1:14" x14ac:dyDescent="0.25">
      <c r="A9793"/>
      <c r="B9793"/>
      <c r="C9793"/>
      <c r="D9793"/>
      <c r="E9793"/>
      <c r="F9793"/>
      <c r="G9793"/>
      <c r="H9793"/>
      <c r="I9793"/>
      <c r="J9793" s="184"/>
      <c r="K9793"/>
      <c r="L9793" s="184"/>
      <c r="M9793" s="184"/>
      <c r="N9793" s="183"/>
    </row>
    <row r="9794" spans="1:14" x14ac:dyDescent="0.25">
      <c r="A9794"/>
      <c r="B9794"/>
      <c r="C9794"/>
      <c r="D9794"/>
      <c r="E9794"/>
      <c r="F9794"/>
      <c r="G9794"/>
      <c r="H9794"/>
      <c r="I9794"/>
      <c r="J9794" s="184"/>
      <c r="K9794"/>
      <c r="L9794" s="184"/>
      <c r="M9794" s="184"/>
      <c r="N9794" s="183"/>
    </row>
    <row r="9795" spans="1:14" x14ac:dyDescent="0.25">
      <c r="A9795"/>
      <c r="B9795"/>
      <c r="C9795"/>
      <c r="D9795"/>
      <c r="E9795"/>
      <c r="F9795"/>
      <c r="G9795"/>
      <c r="H9795"/>
      <c r="I9795"/>
      <c r="J9795" s="184"/>
      <c r="K9795"/>
      <c r="L9795" s="184"/>
      <c r="M9795" s="184"/>
      <c r="N9795" s="183"/>
    </row>
    <row r="9796" spans="1:14" x14ac:dyDescent="0.25">
      <c r="A9796"/>
      <c r="B9796"/>
      <c r="C9796"/>
      <c r="D9796"/>
      <c r="E9796"/>
      <c r="F9796"/>
      <c r="G9796"/>
      <c r="H9796"/>
      <c r="I9796"/>
      <c r="J9796" s="184"/>
      <c r="K9796"/>
      <c r="L9796" s="184"/>
      <c r="M9796" s="184"/>
      <c r="N9796" s="183"/>
    </row>
    <row r="9797" spans="1:14" x14ac:dyDescent="0.25">
      <c r="A9797"/>
      <c r="B9797"/>
      <c r="C9797"/>
      <c r="D9797"/>
      <c r="E9797"/>
      <c r="F9797"/>
      <c r="G9797"/>
      <c r="H9797"/>
      <c r="I9797"/>
      <c r="J9797" s="184"/>
      <c r="K9797"/>
      <c r="L9797" s="184"/>
      <c r="M9797" s="184"/>
      <c r="N9797" s="183"/>
    </row>
    <row r="9798" spans="1:14" x14ac:dyDescent="0.25">
      <c r="A9798"/>
      <c r="B9798"/>
      <c r="C9798"/>
      <c r="D9798"/>
      <c r="E9798"/>
      <c r="F9798"/>
      <c r="G9798"/>
      <c r="H9798"/>
      <c r="I9798"/>
      <c r="J9798" s="184"/>
      <c r="K9798"/>
      <c r="L9798" s="184"/>
      <c r="M9798" s="184"/>
      <c r="N9798" s="183"/>
    </row>
    <row r="9799" spans="1:14" x14ac:dyDescent="0.25">
      <c r="A9799"/>
      <c r="B9799"/>
      <c r="C9799"/>
      <c r="D9799"/>
      <c r="E9799"/>
      <c r="F9799"/>
      <c r="G9799"/>
      <c r="H9799"/>
      <c r="I9799"/>
      <c r="J9799" s="184"/>
      <c r="K9799"/>
      <c r="L9799" s="184"/>
      <c r="M9799" s="184"/>
      <c r="N9799" s="183"/>
    </row>
    <row r="9800" spans="1:14" x14ac:dyDescent="0.25">
      <c r="A9800"/>
      <c r="B9800"/>
      <c r="C9800"/>
      <c r="D9800"/>
      <c r="E9800"/>
      <c r="F9800"/>
      <c r="G9800"/>
      <c r="H9800"/>
      <c r="I9800"/>
      <c r="J9800" s="184"/>
      <c r="K9800"/>
      <c r="L9800" s="184"/>
      <c r="M9800" s="184"/>
      <c r="N9800" s="183"/>
    </row>
    <row r="9801" spans="1:14" x14ac:dyDescent="0.25">
      <c r="A9801"/>
      <c r="B9801"/>
      <c r="C9801"/>
      <c r="D9801"/>
      <c r="E9801"/>
      <c r="F9801"/>
      <c r="G9801"/>
      <c r="H9801"/>
      <c r="I9801"/>
      <c r="J9801" s="184"/>
      <c r="K9801"/>
      <c r="L9801" s="184"/>
      <c r="M9801" s="184"/>
      <c r="N9801" s="183"/>
    </row>
    <row r="9802" spans="1:14" x14ac:dyDescent="0.25">
      <c r="A9802"/>
      <c r="B9802"/>
      <c r="C9802"/>
      <c r="D9802"/>
      <c r="E9802"/>
      <c r="F9802"/>
      <c r="G9802"/>
      <c r="H9802"/>
      <c r="I9802"/>
      <c r="J9802" s="184"/>
      <c r="K9802"/>
      <c r="L9802" s="184"/>
      <c r="M9802" s="184"/>
      <c r="N9802" s="183"/>
    </row>
    <row r="9803" spans="1:14" x14ac:dyDescent="0.25">
      <c r="A9803"/>
      <c r="B9803"/>
      <c r="C9803"/>
      <c r="D9803"/>
      <c r="E9803"/>
      <c r="F9803"/>
      <c r="G9803"/>
      <c r="H9803"/>
      <c r="I9803"/>
      <c r="J9803" s="184"/>
      <c r="K9803"/>
      <c r="L9803" s="184"/>
      <c r="M9803" s="184"/>
      <c r="N9803" s="183"/>
    </row>
    <row r="9804" spans="1:14" x14ac:dyDescent="0.25">
      <c r="A9804"/>
      <c r="B9804"/>
      <c r="C9804"/>
      <c r="D9804"/>
      <c r="E9804"/>
      <c r="F9804"/>
      <c r="G9804"/>
      <c r="H9804"/>
      <c r="I9804"/>
      <c r="J9804" s="184"/>
      <c r="K9804"/>
      <c r="L9804" s="184"/>
      <c r="M9804" s="184"/>
      <c r="N9804" s="183"/>
    </row>
    <row r="9805" spans="1:14" x14ac:dyDescent="0.25">
      <c r="A9805"/>
      <c r="B9805"/>
      <c r="C9805"/>
      <c r="D9805"/>
      <c r="E9805"/>
      <c r="F9805"/>
      <c r="G9805"/>
      <c r="H9805"/>
      <c r="I9805"/>
      <c r="J9805" s="184"/>
      <c r="K9805"/>
      <c r="L9805" s="184"/>
      <c r="M9805" s="184"/>
      <c r="N9805" s="183"/>
    </row>
    <row r="9806" spans="1:14" x14ac:dyDescent="0.25">
      <c r="A9806"/>
      <c r="B9806"/>
      <c r="C9806"/>
      <c r="D9806"/>
      <c r="E9806"/>
      <c r="F9806"/>
      <c r="G9806"/>
      <c r="H9806"/>
      <c r="I9806"/>
      <c r="J9806" s="184"/>
      <c r="K9806"/>
      <c r="L9806" s="184"/>
      <c r="M9806" s="184"/>
      <c r="N9806" s="183"/>
    </row>
    <row r="9807" spans="1:14" x14ac:dyDescent="0.25">
      <c r="A9807"/>
      <c r="B9807"/>
      <c r="C9807"/>
      <c r="D9807"/>
      <c r="E9807"/>
      <c r="F9807"/>
      <c r="G9807"/>
      <c r="H9807"/>
      <c r="I9807"/>
      <c r="J9807" s="184"/>
      <c r="K9807"/>
      <c r="L9807" s="184"/>
      <c r="M9807" s="184"/>
      <c r="N9807" s="183"/>
    </row>
    <row r="9808" spans="1:14" x14ac:dyDescent="0.25">
      <c r="A9808"/>
      <c r="B9808"/>
      <c r="C9808"/>
      <c r="D9808"/>
      <c r="E9808"/>
      <c r="F9808"/>
      <c r="G9808"/>
      <c r="H9808"/>
      <c r="I9808"/>
      <c r="J9808" s="184"/>
      <c r="K9808"/>
      <c r="L9808" s="184"/>
      <c r="M9808" s="184"/>
      <c r="N9808" s="183"/>
    </row>
    <row r="9809" spans="1:14" x14ac:dyDescent="0.25">
      <c r="A9809"/>
      <c r="B9809"/>
      <c r="C9809"/>
      <c r="D9809"/>
      <c r="E9809"/>
      <c r="F9809"/>
      <c r="G9809"/>
      <c r="H9809"/>
      <c r="I9809"/>
      <c r="J9809" s="184"/>
      <c r="K9809"/>
      <c r="L9809" s="184"/>
      <c r="M9809" s="184"/>
      <c r="N9809" s="183"/>
    </row>
    <row r="9810" spans="1:14" x14ac:dyDescent="0.25">
      <c r="A9810"/>
      <c r="B9810"/>
      <c r="C9810"/>
      <c r="D9810"/>
      <c r="E9810"/>
      <c r="F9810"/>
      <c r="G9810"/>
      <c r="H9810"/>
      <c r="I9810"/>
      <c r="J9810" s="184"/>
      <c r="K9810"/>
      <c r="L9810" s="184"/>
      <c r="M9810" s="184"/>
      <c r="N9810" s="183"/>
    </row>
    <row r="9811" spans="1:14" x14ac:dyDescent="0.25">
      <c r="A9811"/>
      <c r="B9811"/>
      <c r="C9811"/>
      <c r="D9811"/>
      <c r="E9811"/>
      <c r="F9811"/>
      <c r="G9811"/>
      <c r="H9811"/>
      <c r="I9811"/>
      <c r="J9811" s="184"/>
      <c r="K9811"/>
      <c r="L9811" s="184"/>
      <c r="M9811" s="184"/>
      <c r="N9811" s="183"/>
    </row>
    <row r="9812" spans="1:14" x14ac:dyDescent="0.25">
      <c r="A9812"/>
      <c r="B9812"/>
      <c r="C9812"/>
      <c r="D9812"/>
      <c r="E9812"/>
      <c r="F9812"/>
      <c r="G9812"/>
      <c r="H9812"/>
      <c r="I9812"/>
      <c r="J9812" s="184"/>
      <c r="K9812"/>
      <c r="L9812" s="184"/>
      <c r="M9812" s="184"/>
      <c r="N9812" s="183"/>
    </row>
    <row r="9813" spans="1:14" x14ac:dyDescent="0.25">
      <c r="A9813"/>
      <c r="B9813"/>
      <c r="C9813"/>
      <c r="D9813"/>
      <c r="E9813"/>
      <c r="F9813"/>
      <c r="G9813"/>
      <c r="H9813"/>
      <c r="I9813"/>
      <c r="J9813" s="184"/>
      <c r="K9813"/>
      <c r="L9813" s="184"/>
      <c r="M9813" s="184"/>
      <c r="N9813" s="183"/>
    </row>
    <row r="9814" spans="1:14" x14ac:dyDescent="0.25">
      <c r="A9814"/>
      <c r="B9814"/>
      <c r="C9814"/>
      <c r="D9814"/>
      <c r="E9814"/>
      <c r="F9814"/>
      <c r="G9814"/>
      <c r="H9814"/>
      <c r="I9814"/>
      <c r="J9814" s="184"/>
      <c r="K9814"/>
      <c r="L9814" s="184"/>
      <c r="M9814" s="184"/>
      <c r="N9814" s="183"/>
    </row>
    <row r="9815" spans="1:14" x14ac:dyDescent="0.25">
      <c r="A9815"/>
      <c r="B9815"/>
      <c r="C9815"/>
      <c r="D9815"/>
      <c r="E9815"/>
      <c r="F9815"/>
      <c r="G9815"/>
      <c r="H9815"/>
      <c r="I9815"/>
      <c r="J9815" s="184"/>
      <c r="K9815"/>
      <c r="L9815" s="184"/>
      <c r="M9815" s="184"/>
      <c r="N9815" s="183"/>
    </row>
    <row r="9816" spans="1:14" x14ac:dyDescent="0.25">
      <c r="A9816"/>
      <c r="B9816"/>
      <c r="C9816"/>
      <c r="D9816"/>
      <c r="E9816"/>
      <c r="F9816"/>
      <c r="G9816"/>
      <c r="H9816"/>
      <c r="I9816"/>
      <c r="J9816" s="184"/>
      <c r="K9816"/>
      <c r="L9816" s="184"/>
      <c r="M9816" s="184"/>
      <c r="N9816" s="183"/>
    </row>
    <row r="9817" spans="1:14" x14ac:dyDescent="0.25">
      <c r="A9817"/>
      <c r="B9817"/>
      <c r="C9817"/>
      <c r="D9817"/>
      <c r="E9817"/>
      <c r="F9817"/>
      <c r="G9817"/>
      <c r="H9817"/>
      <c r="I9817"/>
      <c r="J9817" s="184"/>
      <c r="K9817"/>
      <c r="L9817" s="184"/>
      <c r="M9817" s="184"/>
      <c r="N9817" s="183"/>
    </row>
    <row r="9818" spans="1:14" x14ac:dyDescent="0.25">
      <c r="A9818"/>
      <c r="B9818"/>
      <c r="C9818"/>
      <c r="D9818"/>
      <c r="E9818"/>
      <c r="F9818"/>
      <c r="G9818"/>
      <c r="H9818"/>
      <c r="I9818"/>
      <c r="J9818" s="184"/>
      <c r="K9818"/>
      <c r="L9818" s="184"/>
      <c r="M9818" s="184"/>
      <c r="N9818" s="183"/>
    </row>
    <row r="9819" spans="1:14" x14ac:dyDescent="0.25">
      <c r="A9819"/>
      <c r="B9819"/>
      <c r="C9819"/>
      <c r="D9819"/>
      <c r="E9819"/>
      <c r="F9819"/>
      <c r="G9819"/>
      <c r="H9819"/>
      <c r="I9819"/>
      <c r="J9819" s="184"/>
      <c r="K9819"/>
      <c r="L9819" s="184"/>
      <c r="M9819" s="184"/>
      <c r="N9819" s="183"/>
    </row>
    <row r="9820" spans="1:14" x14ac:dyDescent="0.25">
      <c r="A9820"/>
      <c r="B9820"/>
      <c r="C9820"/>
      <c r="D9820"/>
      <c r="E9820"/>
      <c r="F9820"/>
      <c r="G9820"/>
      <c r="H9820"/>
      <c r="I9820"/>
      <c r="J9820" s="184"/>
      <c r="K9820"/>
      <c r="L9820" s="184"/>
      <c r="M9820" s="184"/>
      <c r="N9820" s="183"/>
    </row>
    <row r="9821" spans="1:14" x14ac:dyDescent="0.25">
      <c r="A9821"/>
      <c r="B9821"/>
      <c r="C9821"/>
      <c r="D9821"/>
      <c r="E9821"/>
      <c r="F9821"/>
      <c r="G9821"/>
      <c r="H9821"/>
      <c r="I9821"/>
      <c r="J9821" s="184"/>
      <c r="K9821"/>
      <c r="L9821" s="184"/>
      <c r="M9821" s="184"/>
      <c r="N9821" s="183"/>
    </row>
    <row r="9822" spans="1:14" x14ac:dyDescent="0.25">
      <c r="A9822"/>
      <c r="B9822"/>
      <c r="C9822"/>
      <c r="D9822"/>
      <c r="E9822"/>
      <c r="F9822"/>
      <c r="G9822"/>
      <c r="H9822"/>
      <c r="I9822"/>
      <c r="J9822" s="184"/>
      <c r="K9822"/>
      <c r="L9822" s="184"/>
      <c r="M9822" s="184"/>
      <c r="N9822" s="183"/>
    </row>
    <row r="9823" spans="1:14" x14ac:dyDescent="0.25">
      <c r="A9823"/>
      <c r="B9823"/>
      <c r="C9823"/>
      <c r="D9823"/>
      <c r="E9823"/>
      <c r="F9823"/>
      <c r="G9823"/>
      <c r="H9823"/>
      <c r="I9823"/>
      <c r="J9823" s="184"/>
      <c r="K9823"/>
      <c r="L9823" s="184"/>
      <c r="M9823" s="184"/>
      <c r="N9823" s="183"/>
    </row>
    <row r="9824" spans="1:14" x14ac:dyDescent="0.25">
      <c r="A9824"/>
      <c r="B9824"/>
      <c r="C9824"/>
      <c r="D9824"/>
      <c r="E9824"/>
      <c r="F9824"/>
      <c r="G9824"/>
      <c r="H9824"/>
      <c r="I9824"/>
      <c r="J9824" s="184"/>
      <c r="K9824"/>
      <c r="L9824" s="184"/>
      <c r="M9824" s="184"/>
      <c r="N9824" s="183"/>
    </row>
    <row r="9825" spans="1:14" x14ac:dyDescent="0.25">
      <c r="A9825"/>
      <c r="B9825"/>
      <c r="C9825"/>
      <c r="D9825"/>
      <c r="E9825"/>
      <c r="F9825"/>
      <c r="G9825"/>
      <c r="H9825"/>
      <c r="I9825"/>
      <c r="J9825" s="184"/>
      <c r="K9825"/>
      <c r="L9825" s="184"/>
      <c r="M9825" s="184"/>
      <c r="N9825" s="183"/>
    </row>
    <row r="9826" spans="1:14" x14ac:dyDescent="0.25">
      <c r="A9826"/>
      <c r="B9826"/>
      <c r="C9826"/>
      <c r="D9826"/>
      <c r="E9826"/>
      <c r="F9826"/>
      <c r="G9826"/>
      <c r="H9826"/>
      <c r="I9826"/>
      <c r="J9826" s="184"/>
      <c r="K9826"/>
      <c r="L9826" s="184"/>
      <c r="M9826" s="184"/>
      <c r="N9826" s="183"/>
    </row>
    <row r="9827" spans="1:14" x14ac:dyDescent="0.25">
      <c r="A9827"/>
      <c r="B9827"/>
      <c r="C9827"/>
      <c r="D9827"/>
      <c r="E9827"/>
      <c r="F9827"/>
      <c r="G9827"/>
      <c r="H9827"/>
      <c r="I9827"/>
      <c r="J9827" s="184"/>
      <c r="K9827"/>
      <c r="L9827" s="184"/>
      <c r="M9827" s="184"/>
      <c r="N9827" s="183"/>
    </row>
    <row r="9828" spans="1:14" x14ac:dyDescent="0.25">
      <c r="A9828"/>
      <c r="B9828"/>
      <c r="C9828"/>
      <c r="D9828"/>
      <c r="E9828"/>
      <c r="F9828"/>
      <c r="G9828"/>
      <c r="H9828"/>
      <c r="I9828"/>
      <c r="J9828" s="184"/>
      <c r="K9828"/>
      <c r="L9828" s="184"/>
      <c r="M9828" s="184"/>
      <c r="N9828" s="183"/>
    </row>
    <row r="9829" spans="1:14" x14ac:dyDescent="0.25">
      <c r="A9829"/>
      <c r="B9829"/>
      <c r="C9829"/>
      <c r="D9829"/>
      <c r="E9829"/>
      <c r="F9829"/>
      <c r="G9829"/>
      <c r="H9829"/>
      <c r="I9829"/>
      <c r="J9829" s="184"/>
      <c r="K9829"/>
      <c r="L9829" s="184"/>
      <c r="M9829" s="184"/>
      <c r="N9829" s="183"/>
    </row>
    <row r="9830" spans="1:14" x14ac:dyDescent="0.25">
      <c r="A9830"/>
      <c r="B9830"/>
      <c r="C9830"/>
      <c r="D9830"/>
      <c r="E9830"/>
      <c r="F9830"/>
      <c r="G9830"/>
      <c r="H9830"/>
      <c r="I9830"/>
      <c r="J9830" s="184"/>
      <c r="K9830"/>
      <c r="L9830" s="184"/>
      <c r="M9830" s="184"/>
      <c r="N9830" s="183"/>
    </row>
    <row r="9831" spans="1:14" x14ac:dyDescent="0.25">
      <c r="A9831"/>
      <c r="B9831"/>
      <c r="C9831"/>
      <c r="D9831"/>
      <c r="E9831"/>
      <c r="F9831"/>
      <c r="G9831"/>
      <c r="H9831"/>
      <c r="I9831"/>
      <c r="J9831" s="184"/>
      <c r="K9831"/>
      <c r="L9831" s="184"/>
      <c r="M9831" s="184"/>
      <c r="N9831" s="183"/>
    </row>
    <row r="9832" spans="1:14" x14ac:dyDescent="0.25">
      <c r="A9832"/>
      <c r="B9832"/>
      <c r="C9832"/>
      <c r="D9832"/>
      <c r="E9832"/>
      <c r="F9832"/>
      <c r="G9832"/>
      <c r="H9832"/>
      <c r="I9832"/>
      <c r="J9832" s="184"/>
      <c r="K9832"/>
      <c r="L9832" s="184"/>
      <c r="M9832" s="184"/>
      <c r="N9832" s="183"/>
    </row>
    <row r="9833" spans="1:14" x14ac:dyDescent="0.25">
      <c r="A9833"/>
      <c r="B9833"/>
      <c r="C9833"/>
      <c r="D9833"/>
      <c r="E9833"/>
      <c r="F9833"/>
      <c r="G9833"/>
      <c r="H9833"/>
      <c r="I9833"/>
      <c r="J9833" s="184"/>
      <c r="K9833"/>
      <c r="L9833" s="184"/>
      <c r="M9833" s="184"/>
      <c r="N9833" s="183"/>
    </row>
    <row r="9834" spans="1:14" x14ac:dyDescent="0.25">
      <c r="A9834"/>
      <c r="B9834"/>
      <c r="C9834"/>
      <c r="D9834"/>
      <c r="E9834"/>
      <c r="F9834"/>
      <c r="G9834"/>
      <c r="H9834"/>
      <c r="I9834"/>
      <c r="J9834" s="184"/>
      <c r="K9834"/>
      <c r="L9834" s="184"/>
      <c r="M9834" s="184"/>
      <c r="N9834" s="183"/>
    </row>
    <row r="9835" spans="1:14" x14ac:dyDescent="0.25">
      <c r="A9835"/>
      <c r="B9835"/>
      <c r="C9835"/>
      <c r="D9835"/>
      <c r="E9835"/>
      <c r="F9835"/>
      <c r="G9835"/>
      <c r="H9835"/>
      <c r="I9835"/>
      <c r="J9835" s="184"/>
      <c r="K9835"/>
      <c r="L9835" s="184"/>
      <c r="M9835" s="184"/>
      <c r="N9835" s="183"/>
    </row>
    <row r="9836" spans="1:14" x14ac:dyDescent="0.25">
      <c r="A9836"/>
      <c r="B9836"/>
      <c r="C9836"/>
      <c r="D9836"/>
      <c r="E9836"/>
      <c r="F9836"/>
      <c r="G9836"/>
      <c r="H9836"/>
      <c r="I9836"/>
      <c r="J9836" s="184"/>
      <c r="K9836"/>
      <c r="L9836" s="184"/>
      <c r="M9836" s="184"/>
      <c r="N9836" s="183"/>
    </row>
    <row r="9837" spans="1:14" x14ac:dyDescent="0.25">
      <c r="A9837"/>
      <c r="B9837"/>
      <c r="C9837"/>
      <c r="D9837"/>
      <c r="E9837"/>
      <c r="F9837"/>
      <c r="G9837"/>
      <c r="H9837"/>
      <c r="I9837"/>
      <c r="J9837" s="184"/>
      <c r="K9837"/>
      <c r="L9837" s="184"/>
      <c r="M9837" s="184"/>
      <c r="N9837" s="183"/>
    </row>
    <row r="9838" spans="1:14" x14ac:dyDescent="0.25">
      <c r="A9838"/>
      <c r="B9838"/>
      <c r="C9838"/>
      <c r="D9838"/>
      <c r="E9838"/>
      <c r="F9838"/>
      <c r="G9838"/>
      <c r="H9838"/>
      <c r="I9838"/>
      <c r="J9838" s="184"/>
      <c r="K9838"/>
      <c r="L9838" s="184"/>
      <c r="M9838" s="184"/>
      <c r="N9838" s="183"/>
    </row>
    <row r="9839" spans="1:14" x14ac:dyDescent="0.25">
      <c r="A9839"/>
      <c r="B9839"/>
      <c r="C9839"/>
      <c r="D9839"/>
      <c r="E9839"/>
      <c r="F9839"/>
      <c r="G9839"/>
      <c r="H9839"/>
      <c r="I9839"/>
      <c r="J9839" s="184"/>
      <c r="K9839"/>
      <c r="L9839" s="184"/>
      <c r="M9839" s="184"/>
      <c r="N9839" s="183"/>
    </row>
    <row r="9840" spans="1:14" x14ac:dyDescent="0.25">
      <c r="A9840"/>
      <c r="B9840"/>
      <c r="C9840"/>
      <c r="D9840"/>
      <c r="E9840"/>
      <c r="F9840"/>
      <c r="G9840"/>
      <c r="H9840"/>
      <c r="I9840"/>
      <c r="J9840" s="184"/>
      <c r="K9840"/>
      <c r="L9840" s="184"/>
      <c r="M9840" s="184"/>
      <c r="N9840" s="183"/>
    </row>
    <row r="9841" spans="1:14" x14ac:dyDescent="0.25">
      <c r="A9841"/>
      <c r="B9841"/>
      <c r="C9841"/>
      <c r="D9841"/>
      <c r="E9841"/>
      <c r="F9841"/>
      <c r="G9841"/>
      <c r="H9841"/>
      <c r="I9841"/>
      <c r="J9841" s="184"/>
      <c r="K9841"/>
      <c r="L9841" s="184"/>
      <c r="M9841" s="184"/>
      <c r="N9841" s="183"/>
    </row>
    <row r="9842" spans="1:14" x14ac:dyDescent="0.25">
      <c r="A9842"/>
      <c r="B9842"/>
      <c r="C9842"/>
      <c r="D9842"/>
      <c r="E9842"/>
      <c r="F9842"/>
      <c r="G9842"/>
      <c r="H9842"/>
      <c r="I9842"/>
      <c r="J9842" s="184"/>
      <c r="K9842"/>
      <c r="L9842" s="184"/>
      <c r="M9842" s="184"/>
      <c r="N9842" s="183"/>
    </row>
    <row r="9843" spans="1:14" x14ac:dyDescent="0.25">
      <c r="A9843"/>
      <c r="B9843"/>
      <c r="C9843"/>
      <c r="D9843"/>
      <c r="E9843"/>
      <c r="F9843"/>
      <c r="G9843"/>
      <c r="H9843"/>
      <c r="I9843"/>
      <c r="J9843" s="184"/>
      <c r="K9843"/>
      <c r="L9843" s="184"/>
      <c r="M9843" s="184"/>
      <c r="N9843" s="183"/>
    </row>
    <row r="9844" spans="1:14" x14ac:dyDescent="0.25">
      <c r="A9844"/>
      <c r="B9844"/>
      <c r="C9844"/>
      <c r="D9844"/>
      <c r="E9844"/>
      <c r="F9844"/>
      <c r="G9844"/>
      <c r="H9844"/>
      <c r="I9844"/>
      <c r="J9844" s="184"/>
      <c r="K9844"/>
      <c r="L9844" s="184"/>
      <c r="M9844" s="184"/>
      <c r="N9844" s="183"/>
    </row>
    <row r="9845" spans="1:14" x14ac:dyDescent="0.25">
      <c r="A9845"/>
      <c r="B9845"/>
      <c r="C9845"/>
      <c r="D9845"/>
      <c r="E9845"/>
      <c r="F9845"/>
      <c r="G9845"/>
      <c r="H9845"/>
      <c r="I9845"/>
      <c r="J9845" s="184"/>
      <c r="K9845"/>
      <c r="L9845" s="184"/>
      <c r="M9845" s="184"/>
      <c r="N9845" s="183"/>
    </row>
    <row r="9846" spans="1:14" x14ac:dyDescent="0.25">
      <c r="A9846"/>
      <c r="B9846"/>
      <c r="C9846"/>
      <c r="D9846"/>
      <c r="E9846"/>
      <c r="F9846"/>
      <c r="G9846"/>
      <c r="H9846"/>
      <c r="I9846"/>
      <c r="J9846" s="184"/>
      <c r="K9846"/>
      <c r="L9846" s="184"/>
      <c r="M9846" s="184"/>
      <c r="N9846" s="183"/>
    </row>
    <row r="9847" spans="1:14" x14ac:dyDescent="0.25">
      <c r="A9847"/>
      <c r="B9847"/>
      <c r="C9847"/>
      <c r="D9847"/>
      <c r="E9847"/>
      <c r="F9847"/>
      <c r="G9847"/>
      <c r="H9847"/>
      <c r="I9847"/>
      <c r="J9847" s="184"/>
      <c r="K9847"/>
      <c r="L9847" s="184"/>
      <c r="M9847" s="184"/>
      <c r="N9847" s="183"/>
    </row>
    <row r="9848" spans="1:14" x14ac:dyDescent="0.25">
      <c r="A9848"/>
      <c r="B9848"/>
      <c r="C9848"/>
      <c r="D9848"/>
      <c r="E9848"/>
      <c r="F9848"/>
      <c r="G9848"/>
      <c r="H9848"/>
      <c r="I9848"/>
      <c r="J9848" s="184"/>
      <c r="K9848"/>
      <c r="L9848" s="184"/>
      <c r="M9848" s="184"/>
      <c r="N9848" s="183"/>
    </row>
    <row r="9849" spans="1:14" x14ac:dyDescent="0.25">
      <c r="A9849"/>
      <c r="B9849"/>
      <c r="C9849"/>
      <c r="D9849"/>
      <c r="E9849"/>
      <c r="F9849"/>
      <c r="G9849"/>
      <c r="H9849"/>
      <c r="I9849"/>
      <c r="J9849" s="184"/>
      <c r="K9849"/>
      <c r="L9849" s="184"/>
      <c r="M9849" s="184"/>
      <c r="N9849" s="183"/>
    </row>
    <row r="9850" spans="1:14" x14ac:dyDescent="0.25">
      <c r="A9850"/>
      <c r="B9850"/>
      <c r="C9850"/>
      <c r="D9850"/>
      <c r="E9850"/>
      <c r="F9850"/>
      <c r="G9850"/>
      <c r="H9850"/>
      <c r="I9850"/>
      <c r="J9850" s="184"/>
      <c r="K9850"/>
      <c r="L9850" s="184"/>
      <c r="M9850" s="184"/>
      <c r="N9850" s="183"/>
    </row>
    <row r="9851" spans="1:14" x14ac:dyDescent="0.25">
      <c r="A9851"/>
      <c r="B9851"/>
      <c r="C9851"/>
      <c r="D9851"/>
      <c r="E9851"/>
      <c r="F9851"/>
      <c r="G9851"/>
      <c r="H9851"/>
      <c r="I9851"/>
      <c r="J9851" s="184"/>
      <c r="K9851"/>
      <c r="L9851" s="184"/>
      <c r="M9851" s="184"/>
      <c r="N9851" s="183"/>
    </row>
    <row r="9852" spans="1:14" x14ac:dyDescent="0.25">
      <c r="A9852"/>
      <c r="B9852"/>
      <c r="C9852"/>
      <c r="D9852"/>
      <c r="E9852"/>
      <c r="F9852"/>
      <c r="G9852"/>
      <c r="H9852"/>
      <c r="I9852"/>
      <c r="J9852" s="184"/>
      <c r="K9852"/>
      <c r="L9852" s="184"/>
      <c r="M9852" s="184"/>
      <c r="N9852" s="183"/>
    </row>
    <row r="9853" spans="1:14" x14ac:dyDescent="0.25">
      <c r="A9853"/>
      <c r="B9853"/>
      <c r="C9853"/>
      <c r="D9853"/>
      <c r="E9853"/>
      <c r="F9853"/>
      <c r="G9853"/>
      <c r="H9853"/>
      <c r="I9853"/>
      <c r="J9853" s="184"/>
      <c r="K9853"/>
      <c r="L9853" s="184"/>
      <c r="M9853" s="184"/>
      <c r="N9853" s="183"/>
    </row>
    <row r="9854" spans="1:14" x14ac:dyDescent="0.25">
      <c r="A9854"/>
      <c r="B9854"/>
      <c r="C9854"/>
      <c r="D9854"/>
      <c r="E9854"/>
      <c r="F9854"/>
      <c r="G9854"/>
      <c r="H9854"/>
      <c r="I9854"/>
      <c r="J9854" s="184"/>
      <c r="K9854"/>
      <c r="L9854" s="184"/>
      <c r="M9854" s="184"/>
      <c r="N9854" s="183"/>
    </row>
    <row r="9855" spans="1:14" x14ac:dyDescent="0.25">
      <c r="A9855"/>
      <c r="B9855"/>
      <c r="C9855"/>
      <c r="D9855"/>
      <c r="E9855"/>
      <c r="F9855"/>
      <c r="G9855"/>
      <c r="H9855"/>
      <c r="I9855"/>
      <c r="J9855" s="184"/>
      <c r="K9855"/>
      <c r="L9855" s="184"/>
      <c r="M9855" s="184"/>
      <c r="N9855" s="183"/>
    </row>
    <row r="9856" spans="1:14" x14ac:dyDescent="0.25">
      <c r="A9856"/>
      <c r="B9856"/>
      <c r="C9856"/>
      <c r="D9856"/>
      <c r="E9856"/>
      <c r="F9856"/>
      <c r="G9856"/>
      <c r="H9856"/>
      <c r="I9856"/>
      <c r="J9856" s="184"/>
      <c r="K9856"/>
      <c r="L9856" s="184"/>
      <c r="M9856" s="184"/>
      <c r="N9856" s="183"/>
    </row>
    <row r="9857" spans="1:14" x14ac:dyDescent="0.25">
      <c r="A9857"/>
      <c r="B9857"/>
      <c r="C9857"/>
      <c r="D9857"/>
      <c r="E9857"/>
      <c r="F9857"/>
      <c r="G9857"/>
      <c r="H9857"/>
      <c r="I9857"/>
      <c r="J9857" s="184"/>
      <c r="K9857"/>
      <c r="L9857" s="184"/>
      <c r="M9857" s="184"/>
      <c r="N9857" s="183"/>
    </row>
    <row r="9858" spans="1:14" x14ac:dyDescent="0.25">
      <c r="A9858"/>
      <c r="B9858"/>
      <c r="C9858"/>
      <c r="D9858"/>
      <c r="E9858"/>
      <c r="F9858"/>
      <c r="G9858"/>
      <c r="H9858"/>
      <c r="I9858"/>
      <c r="J9858" s="184"/>
      <c r="K9858"/>
      <c r="L9858" s="184"/>
      <c r="M9858" s="184"/>
      <c r="N9858" s="183"/>
    </row>
    <row r="9859" spans="1:14" x14ac:dyDescent="0.25">
      <c r="A9859"/>
      <c r="B9859"/>
      <c r="C9859"/>
      <c r="D9859"/>
      <c r="E9859"/>
      <c r="F9859"/>
      <c r="G9859"/>
      <c r="H9859"/>
      <c r="I9859"/>
      <c r="J9859" s="184"/>
      <c r="K9859"/>
      <c r="L9859" s="184"/>
      <c r="M9859" s="184"/>
      <c r="N9859" s="183"/>
    </row>
    <row r="9860" spans="1:14" x14ac:dyDescent="0.25">
      <c r="A9860"/>
      <c r="B9860"/>
      <c r="C9860"/>
      <c r="D9860"/>
      <c r="E9860"/>
      <c r="F9860"/>
      <c r="G9860"/>
      <c r="H9860"/>
      <c r="I9860"/>
      <c r="J9860" s="184"/>
      <c r="K9860"/>
      <c r="L9860" s="184"/>
      <c r="M9860" s="184"/>
      <c r="N9860" s="183"/>
    </row>
    <row r="9861" spans="1:14" x14ac:dyDescent="0.25">
      <c r="A9861"/>
      <c r="B9861"/>
      <c r="C9861"/>
      <c r="D9861"/>
      <c r="E9861"/>
      <c r="F9861"/>
      <c r="G9861"/>
      <c r="H9861"/>
      <c r="I9861"/>
      <c r="J9861" s="184"/>
      <c r="K9861"/>
      <c r="L9861" s="184"/>
      <c r="M9861" s="184"/>
      <c r="N9861" s="183"/>
    </row>
    <row r="9862" spans="1:14" x14ac:dyDescent="0.25">
      <c r="A9862"/>
      <c r="B9862"/>
      <c r="C9862"/>
      <c r="D9862"/>
      <c r="E9862"/>
      <c r="F9862"/>
      <c r="G9862"/>
      <c r="H9862"/>
      <c r="I9862"/>
      <c r="J9862" s="184"/>
      <c r="K9862"/>
      <c r="L9862" s="184"/>
      <c r="M9862" s="184"/>
      <c r="N9862" s="183"/>
    </row>
    <row r="9863" spans="1:14" x14ac:dyDescent="0.25">
      <c r="A9863"/>
      <c r="B9863"/>
      <c r="C9863"/>
      <c r="D9863"/>
      <c r="E9863"/>
      <c r="F9863"/>
      <c r="G9863"/>
      <c r="H9863"/>
      <c r="I9863"/>
      <c r="J9863" s="184"/>
      <c r="K9863"/>
      <c r="L9863" s="184"/>
      <c r="M9863" s="184"/>
      <c r="N9863" s="183"/>
    </row>
    <row r="9864" spans="1:14" x14ac:dyDescent="0.25">
      <c r="A9864"/>
      <c r="B9864"/>
      <c r="C9864"/>
      <c r="D9864"/>
      <c r="E9864"/>
      <c r="F9864"/>
      <c r="G9864"/>
      <c r="H9864"/>
      <c r="I9864"/>
      <c r="J9864" s="184"/>
      <c r="K9864"/>
      <c r="L9864" s="184"/>
      <c r="M9864" s="184"/>
      <c r="N9864" s="183"/>
    </row>
    <row r="9865" spans="1:14" x14ac:dyDescent="0.25">
      <c r="A9865"/>
      <c r="B9865"/>
      <c r="C9865"/>
      <c r="D9865"/>
      <c r="E9865"/>
      <c r="F9865"/>
      <c r="G9865"/>
      <c r="H9865"/>
      <c r="I9865"/>
      <c r="J9865" s="184"/>
      <c r="K9865"/>
      <c r="L9865" s="184"/>
      <c r="M9865" s="184"/>
      <c r="N9865" s="183"/>
    </row>
    <row r="9866" spans="1:14" x14ac:dyDescent="0.25">
      <c r="A9866"/>
      <c r="B9866"/>
      <c r="C9866"/>
      <c r="D9866"/>
      <c r="E9866"/>
      <c r="F9866"/>
      <c r="G9866"/>
      <c r="H9866"/>
      <c r="I9866"/>
      <c r="J9866" s="184"/>
      <c r="K9866"/>
      <c r="L9866" s="184"/>
      <c r="M9866" s="184"/>
      <c r="N9866" s="183"/>
    </row>
    <row r="9867" spans="1:14" x14ac:dyDescent="0.25">
      <c r="A9867"/>
      <c r="B9867"/>
      <c r="C9867"/>
      <c r="D9867"/>
      <c r="E9867"/>
      <c r="F9867"/>
      <c r="G9867"/>
      <c r="H9867"/>
      <c r="I9867"/>
      <c r="J9867" s="184"/>
      <c r="K9867"/>
      <c r="L9867" s="184"/>
      <c r="M9867" s="184"/>
      <c r="N9867" s="183"/>
    </row>
    <row r="9868" spans="1:14" x14ac:dyDescent="0.25">
      <c r="A9868"/>
      <c r="B9868"/>
      <c r="C9868"/>
      <c r="D9868"/>
      <c r="E9868"/>
      <c r="F9868"/>
      <c r="G9868"/>
      <c r="H9868"/>
      <c r="I9868"/>
      <c r="J9868" s="184"/>
      <c r="K9868"/>
      <c r="L9868" s="184"/>
      <c r="M9868" s="184"/>
      <c r="N9868" s="183"/>
    </row>
    <row r="9869" spans="1:14" x14ac:dyDescent="0.25">
      <c r="A9869"/>
      <c r="B9869"/>
      <c r="C9869"/>
      <c r="D9869"/>
      <c r="E9869"/>
      <c r="F9869"/>
      <c r="G9869"/>
      <c r="H9869"/>
      <c r="I9869"/>
      <c r="K9869"/>
    </row>
    <row r="9870" spans="1:14" x14ac:dyDescent="0.25">
      <c r="A9870"/>
      <c r="B9870"/>
      <c r="C9870"/>
      <c r="D9870"/>
      <c r="E9870"/>
      <c r="F9870"/>
      <c r="G9870"/>
      <c r="H9870"/>
      <c r="I9870"/>
      <c r="K9870"/>
    </row>
    <row r="9871" spans="1:14" x14ac:dyDescent="0.25">
      <c r="A9871"/>
      <c r="B9871"/>
      <c r="C9871"/>
      <c r="D9871"/>
      <c r="E9871"/>
      <c r="F9871"/>
      <c r="G9871"/>
      <c r="H9871"/>
      <c r="I9871"/>
      <c r="K9871"/>
    </row>
    <row r="9872" spans="1:14" x14ac:dyDescent="0.25">
      <c r="A9872"/>
      <c r="B9872"/>
      <c r="C9872"/>
      <c r="D9872"/>
      <c r="E9872"/>
      <c r="F9872"/>
      <c r="G9872"/>
      <c r="H9872"/>
      <c r="I9872"/>
      <c r="K9872"/>
    </row>
    <row r="9873" spans="1:11" x14ac:dyDescent="0.25">
      <c r="A9873"/>
      <c r="B9873"/>
      <c r="C9873"/>
      <c r="D9873"/>
      <c r="E9873"/>
      <c r="F9873"/>
      <c r="G9873"/>
      <c r="H9873"/>
      <c r="I9873"/>
      <c r="K9873"/>
    </row>
    <row r="9874" spans="1:11" x14ac:dyDescent="0.25">
      <c r="A9874"/>
      <c r="B9874"/>
      <c r="C9874"/>
      <c r="D9874"/>
      <c r="E9874"/>
      <c r="F9874"/>
      <c r="G9874"/>
      <c r="H9874"/>
      <c r="I9874"/>
      <c r="K9874"/>
    </row>
    <row r="9875" spans="1:11" x14ac:dyDescent="0.25">
      <c r="A9875"/>
      <c r="B9875"/>
      <c r="C9875"/>
      <c r="D9875"/>
      <c r="E9875"/>
      <c r="F9875"/>
      <c r="G9875"/>
      <c r="H9875"/>
      <c r="I9875"/>
      <c r="K9875"/>
    </row>
    <row r="9876" spans="1:11" x14ac:dyDescent="0.25">
      <c r="A9876"/>
      <c r="B9876"/>
      <c r="C9876"/>
      <c r="D9876"/>
      <c r="E9876"/>
      <c r="F9876"/>
      <c r="G9876"/>
      <c r="H9876"/>
      <c r="I9876"/>
      <c r="K9876"/>
    </row>
    <row r="9877" spans="1:11" x14ac:dyDescent="0.25">
      <c r="A9877"/>
      <c r="B9877"/>
      <c r="C9877"/>
      <c r="D9877"/>
      <c r="E9877"/>
      <c r="F9877"/>
      <c r="G9877"/>
      <c r="H9877"/>
      <c r="I9877"/>
      <c r="K9877"/>
    </row>
    <row r="9878" spans="1:11" x14ac:dyDescent="0.25">
      <c r="A9878"/>
      <c r="B9878"/>
      <c r="C9878"/>
      <c r="D9878"/>
      <c r="E9878"/>
      <c r="F9878"/>
      <c r="G9878"/>
      <c r="H9878"/>
      <c r="I9878"/>
      <c r="K9878"/>
    </row>
    <row r="9879" spans="1:11" x14ac:dyDescent="0.25">
      <c r="A9879"/>
      <c r="B9879"/>
      <c r="C9879"/>
      <c r="D9879"/>
      <c r="E9879"/>
      <c r="F9879"/>
      <c r="G9879"/>
      <c r="H9879"/>
      <c r="I9879"/>
      <c r="K9879"/>
    </row>
    <row r="9880" spans="1:11" x14ac:dyDescent="0.25">
      <c r="A9880"/>
      <c r="B9880"/>
      <c r="C9880"/>
      <c r="D9880"/>
      <c r="E9880"/>
      <c r="F9880"/>
      <c r="G9880"/>
      <c r="H9880"/>
      <c r="I9880"/>
      <c r="K9880"/>
    </row>
    <row r="9881" spans="1:11" x14ac:dyDescent="0.25">
      <c r="A9881"/>
      <c r="B9881"/>
      <c r="C9881"/>
      <c r="D9881"/>
      <c r="E9881"/>
      <c r="F9881"/>
      <c r="G9881"/>
      <c r="H9881"/>
      <c r="I9881"/>
      <c r="K9881"/>
    </row>
    <row r="9882" spans="1:11" x14ac:dyDescent="0.25">
      <c r="A9882"/>
      <c r="B9882"/>
      <c r="C9882"/>
      <c r="D9882"/>
      <c r="E9882"/>
      <c r="F9882"/>
      <c r="G9882"/>
      <c r="H9882"/>
      <c r="I9882"/>
      <c r="K9882"/>
    </row>
    <row r="9883" spans="1:11" x14ac:dyDescent="0.25">
      <c r="A9883"/>
      <c r="B9883"/>
      <c r="C9883"/>
      <c r="D9883"/>
      <c r="E9883"/>
      <c r="F9883"/>
      <c r="G9883"/>
      <c r="H9883"/>
      <c r="I9883"/>
      <c r="K9883"/>
    </row>
    <row r="9884" spans="1:11" x14ac:dyDescent="0.25">
      <c r="A9884"/>
      <c r="B9884"/>
      <c r="C9884"/>
      <c r="D9884"/>
      <c r="E9884"/>
      <c r="F9884"/>
      <c r="G9884"/>
      <c r="H9884"/>
      <c r="I9884"/>
      <c r="K9884"/>
    </row>
    <row r="9885" spans="1:11" x14ac:dyDescent="0.25">
      <c r="A9885"/>
      <c r="B9885"/>
      <c r="C9885"/>
      <c r="D9885"/>
      <c r="E9885"/>
      <c r="F9885"/>
      <c r="G9885"/>
      <c r="H9885"/>
      <c r="I9885"/>
      <c r="K9885"/>
    </row>
    <row r="9886" spans="1:11" x14ac:dyDescent="0.25">
      <c r="A9886"/>
      <c r="B9886"/>
      <c r="C9886"/>
      <c r="D9886"/>
      <c r="E9886"/>
      <c r="F9886"/>
      <c r="G9886"/>
      <c r="H9886"/>
      <c r="I9886"/>
      <c r="K9886"/>
    </row>
    <row r="9887" spans="1:11" x14ac:dyDescent="0.25">
      <c r="A9887"/>
      <c r="B9887"/>
      <c r="C9887"/>
      <c r="D9887"/>
      <c r="E9887"/>
      <c r="F9887"/>
      <c r="G9887"/>
      <c r="H9887"/>
      <c r="I9887"/>
      <c r="K9887"/>
    </row>
    <row r="9888" spans="1:11" x14ac:dyDescent="0.25">
      <c r="A9888"/>
      <c r="B9888"/>
      <c r="C9888"/>
      <c r="D9888"/>
      <c r="E9888"/>
      <c r="F9888"/>
      <c r="G9888"/>
      <c r="H9888"/>
      <c r="I9888"/>
      <c r="K9888"/>
    </row>
    <row r="9889" spans="1:11" x14ac:dyDescent="0.25">
      <c r="A9889"/>
      <c r="B9889"/>
      <c r="C9889"/>
      <c r="D9889"/>
      <c r="E9889"/>
      <c r="F9889"/>
      <c r="G9889"/>
      <c r="H9889"/>
      <c r="I9889"/>
      <c r="K9889"/>
    </row>
    <row r="9890" spans="1:11" x14ac:dyDescent="0.25">
      <c r="A9890"/>
      <c r="B9890"/>
      <c r="C9890"/>
      <c r="D9890"/>
      <c r="E9890"/>
      <c r="F9890"/>
      <c r="G9890"/>
      <c r="H9890"/>
      <c r="I9890"/>
      <c r="K9890"/>
    </row>
    <row r="9891" spans="1:11" x14ac:dyDescent="0.25">
      <c r="A9891"/>
      <c r="B9891"/>
      <c r="C9891"/>
      <c r="D9891"/>
      <c r="E9891"/>
      <c r="F9891"/>
      <c r="G9891"/>
      <c r="H9891"/>
      <c r="I9891"/>
      <c r="K9891"/>
    </row>
    <row r="9892" spans="1:11" x14ac:dyDescent="0.25">
      <c r="A9892"/>
      <c r="B9892"/>
      <c r="C9892"/>
      <c r="D9892"/>
      <c r="E9892"/>
      <c r="F9892"/>
      <c r="G9892"/>
      <c r="H9892"/>
      <c r="I9892"/>
      <c r="K9892"/>
    </row>
    <row r="9893" spans="1:11" x14ac:dyDescent="0.25">
      <c r="A9893"/>
      <c r="B9893"/>
      <c r="C9893"/>
      <c r="D9893"/>
      <c r="E9893"/>
      <c r="F9893"/>
      <c r="G9893"/>
      <c r="H9893"/>
      <c r="I9893"/>
      <c r="K9893"/>
    </row>
    <row r="9894" spans="1:11" x14ac:dyDescent="0.25">
      <c r="A9894"/>
      <c r="B9894"/>
      <c r="C9894"/>
      <c r="D9894"/>
      <c r="E9894"/>
      <c r="F9894"/>
      <c r="G9894"/>
      <c r="H9894"/>
      <c r="I9894"/>
      <c r="K9894"/>
    </row>
    <row r="9895" spans="1:11" x14ac:dyDescent="0.25">
      <c r="A9895"/>
      <c r="B9895"/>
      <c r="C9895"/>
      <c r="D9895"/>
      <c r="E9895"/>
      <c r="F9895"/>
      <c r="G9895"/>
      <c r="H9895"/>
      <c r="I9895"/>
      <c r="K9895"/>
    </row>
    <row r="9896" spans="1:11" x14ac:dyDescent="0.25">
      <c r="A9896"/>
      <c r="B9896"/>
      <c r="C9896"/>
      <c r="D9896"/>
      <c r="E9896"/>
      <c r="F9896"/>
      <c r="G9896"/>
      <c r="H9896"/>
      <c r="I9896"/>
      <c r="K9896"/>
    </row>
    <row r="9897" spans="1:11" x14ac:dyDescent="0.25">
      <c r="A9897"/>
      <c r="B9897"/>
      <c r="C9897"/>
      <c r="D9897"/>
      <c r="E9897"/>
      <c r="F9897"/>
      <c r="G9897"/>
      <c r="H9897"/>
      <c r="I9897"/>
      <c r="K9897"/>
    </row>
    <row r="9898" spans="1:11" x14ac:dyDescent="0.25">
      <c r="A9898"/>
      <c r="B9898"/>
      <c r="C9898"/>
      <c r="D9898"/>
      <c r="E9898"/>
      <c r="F9898"/>
      <c r="G9898"/>
      <c r="H9898"/>
      <c r="I9898"/>
      <c r="K9898"/>
    </row>
    <row r="9899" spans="1:11" x14ac:dyDescent="0.25">
      <c r="A9899"/>
      <c r="B9899"/>
      <c r="C9899"/>
      <c r="D9899"/>
      <c r="E9899"/>
      <c r="F9899"/>
      <c r="G9899"/>
      <c r="H9899"/>
      <c r="I9899"/>
      <c r="K9899"/>
    </row>
    <row r="9900" spans="1:11" x14ac:dyDescent="0.25">
      <c r="A9900"/>
      <c r="B9900"/>
      <c r="C9900"/>
      <c r="D9900"/>
      <c r="E9900"/>
      <c r="F9900"/>
      <c r="G9900"/>
      <c r="H9900"/>
      <c r="I9900"/>
      <c r="K9900"/>
    </row>
    <row r="9901" spans="1:11" x14ac:dyDescent="0.25">
      <c r="A9901"/>
      <c r="B9901"/>
      <c r="C9901"/>
      <c r="D9901"/>
      <c r="E9901"/>
      <c r="F9901"/>
      <c r="G9901"/>
      <c r="H9901"/>
      <c r="I9901"/>
      <c r="K9901"/>
    </row>
    <row r="9902" spans="1:11" x14ac:dyDescent="0.25">
      <c r="A9902"/>
      <c r="B9902"/>
      <c r="C9902"/>
      <c r="D9902"/>
      <c r="E9902"/>
      <c r="F9902"/>
      <c r="G9902"/>
      <c r="H9902"/>
      <c r="I9902"/>
      <c r="K9902"/>
    </row>
    <row r="9903" spans="1:11" x14ac:dyDescent="0.25">
      <c r="A9903"/>
      <c r="B9903"/>
      <c r="C9903"/>
      <c r="D9903"/>
      <c r="E9903"/>
      <c r="F9903"/>
      <c r="G9903"/>
      <c r="H9903"/>
      <c r="I9903"/>
      <c r="K9903"/>
    </row>
    <row r="9904" spans="1:11" x14ac:dyDescent="0.25">
      <c r="A9904"/>
      <c r="B9904"/>
      <c r="C9904"/>
      <c r="D9904"/>
      <c r="E9904"/>
      <c r="F9904"/>
      <c r="G9904"/>
      <c r="H9904"/>
      <c r="I9904"/>
      <c r="K9904"/>
    </row>
    <row r="9905" spans="1:11" x14ac:dyDescent="0.25">
      <c r="A9905"/>
      <c r="B9905"/>
      <c r="C9905"/>
      <c r="D9905"/>
      <c r="E9905"/>
      <c r="F9905"/>
      <c r="G9905"/>
      <c r="H9905"/>
      <c r="I9905"/>
      <c r="K9905"/>
    </row>
    <row r="9906" spans="1:11" x14ac:dyDescent="0.25">
      <c r="A9906"/>
      <c r="B9906"/>
      <c r="C9906"/>
      <c r="D9906"/>
      <c r="E9906"/>
      <c r="F9906"/>
      <c r="G9906"/>
      <c r="H9906"/>
      <c r="I9906"/>
      <c r="K9906"/>
    </row>
    <row r="9907" spans="1:11" x14ac:dyDescent="0.25">
      <c r="A9907"/>
      <c r="B9907"/>
      <c r="C9907"/>
      <c r="D9907"/>
      <c r="E9907"/>
      <c r="F9907"/>
      <c r="G9907"/>
      <c r="H9907"/>
      <c r="I9907"/>
      <c r="K9907"/>
    </row>
    <row r="9908" spans="1:11" x14ac:dyDescent="0.25">
      <c r="A9908"/>
      <c r="B9908"/>
      <c r="C9908"/>
      <c r="D9908"/>
      <c r="E9908"/>
      <c r="F9908"/>
      <c r="G9908"/>
      <c r="H9908"/>
      <c r="I9908"/>
      <c r="K9908"/>
    </row>
    <row r="9909" spans="1:11" x14ac:dyDescent="0.25">
      <c r="A9909"/>
      <c r="B9909"/>
      <c r="C9909"/>
      <c r="D9909"/>
      <c r="E9909"/>
      <c r="F9909"/>
      <c r="G9909"/>
      <c r="H9909"/>
      <c r="I9909"/>
      <c r="K9909"/>
    </row>
    <row r="9910" spans="1:11" x14ac:dyDescent="0.25">
      <c r="A9910"/>
      <c r="B9910"/>
      <c r="C9910"/>
      <c r="D9910"/>
      <c r="E9910"/>
      <c r="F9910"/>
      <c r="G9910"/>
      <c r="H9910"/>
      <c r="I9910"/>
      <c r="K9910"/>
    </row>
    <row r="9911" spans="1:11" x14ac:dyDescent="0.25">
      <c r="A9911"/>
      <c r="B9911"/>
      <c r="C9911"/>
      <c r="D9911"/>
      <c r="E9911"/>
      <c r="F9911"/>
      <c r="G9911"/>
      <c r="H9911"/>
      <c r="I9911"/>
      <c r="K9911"/>
    </row>
    <row r="9912" spans="1:11" x14ac:dyDescent="0.25">
      <c r="A9912"/>
      <c r="B9912"/>
      <c r="C9912"/>
      <c r="D9912"/>
      <c r="E9912"/>
      <c r="F9912"/>
      <c r="G9912"/>
      <c r="H9912"/>
      <c r="I9912"/>
      <c r="K9912"/>
    </row>
    <row r="9913" spans="1:11" x14ac:dyDescent="0.25">
      <c r="A9913"/>
      <c r="B9913"/>
      <c r="C9913"/>
      <c r="D9913"/>
      <c r="E9913"/>
      <c r="F9913"/>
      <c r="G9913"/>
      <c r="H9913"/>
      <c r="I9913"/>
      <c r="K9913"/>
    </row>
    <row r="9914" spans="1:11" x14ac:dyDescent="0.25">
      <c r="A9914"/>
      <c r="B9914"/>
      <c r="C9914"/>
      <c r="D9914"/>
      <c r="E9914"/>
      <c r="F9914"/>
      <c r="G9914"/>
      <c r="H9914"/>
      <c r="I9914"/>
      <c r="K9914"/>
    </row>
    <row r="9915" spans="1:11" x14ac:dyDescent="0.25">
      <c r="A9915"/>
      <c r="B9915"/>
      <c r="C9915"/>
      <c r="D9915"/>
      <c r="E9915"/>
      <c r="F9915"/>
      <c r="G9915"/>
      <c r="H9915"/>
      <c r="I9915"/>
      <c r="K9915"/>
    </row>
    <row r="9916" spans="1:11" x14ac:dyDescent="0.25">
      <c r="A9916"/>
      <c r="B9916"/>
      <c r="C9916"/>
      <c r="D9916"/>
      <c r="E9916"/>
      <c r="F9916"/>
      <c r="G9916"/>
      <c r="H9916"/>
      <c r="I9916"/>
      <c r="K9916"/>
    </row>
    <row r="9917" spans="1:11" x14ac:dyDescent="0.25">
      <c r="A9917"/>
      <c r="B9917"/>
      <c r="C9917"/>
      <c r="D9917"/>
      <c r="E9917"/>
      <c r="F9917"/>
      <c r="G9917"/>
      <c r="H9917"/>
      <c r="I9917"/>
      <c r="K9917"/>
    </row>
    <row r="9918" spans="1:11" x14ac:dyDescent="0.25">
      <c r="A9918"/>
      <c r="B9918"/>
      <c r="C9918"/>
      <c r="D9918"/>
      <c r="E9918"/>
      <c r="F9918"/>
      <c r="G9918"/>
      <c r="H9918"/>
      <c r="I9918"/>
      <c r="K9918"/>
    </row>
    <row r="9919" spans="1:11" x14ac:dyDescent="0.25">
      <c r="A9919"/>
      <c r="B9919"/>
      <c r="C9919"/>
      <c r="D9919"/>
      <c r="E9919"/>
      <c r="F9919"/>
      <c r="G9919"/>
      <c r="H9919"/>
      <c r="I9919"/>
      <c r="K9919"/>
    </row>
    <row r="9920" spans="1:11" x14ac:dyDescent="0.25">
      <c r="A9920"/>
      <c r="B9920"/>
      <c r="C9920"/>
      <c r="D9920"/>
      <c r="E9920"/>
      <c r="F9920"/>
      <c r="G9920"/>
      <c r="H9920"/>
      <c r="I9920"/>
      <c r="K9920"/>
    </row>
    <row r="9921" spans="1:11" x14ac:dyDescent="0.25">
      <c r="A9921"/>
      <c r="B9921"/>
      <c r="C9921"/>
      <c r="D9921"/>
      <c r="E9921"/>
      <c r="F9921"/>
      <c r="G9921"/>
      <c r="H9921"/>
      <c r="I9921"/>
      <c r="K9921"/>
    </row>
    <row r="9922" spans="1:11" x14ac:dyDescent="0.25">
      <c r="A9922"/>
      <c r="B9922"/>
      <c r="C9922"/>
      <c r="D9922"/>
      <c r="E9922"/>
      <c r="F9922"/>
      <c r="G9922"/>
      <c r="H9922"/>
      <c r="I9922"/>
      <c r="K9922"/>
    </row>
    <row r="9923" spans="1:11" x14ac:dyDescent="0.25">
      <c r="A9923"/>
      <c r="B9923"/>
      <c r="C9923"/>
      <c r="D9923"/>
      <c r="E9923"/>
      <c r="F9923"/>
      <c r="G9923"/>
      <c r="H9923"/>
      <c r="I9923"/>
      <c r="K9923"/>
    </row>
    <row r="9924" spans="1:11" x14ac:dyDescent="0.25">
      <c r="A9924"/>
      <c r="B9924"/>
      <c r="C9924"/>
      <c r="D9924"/>
      <c r="E9924"/>
      <c r="F9924"/>
      <c r="G9924"/>
      <c r="H9924"/>
      <c r="I9924"/>
      <c r="K9924"/>
    </row>
    <row r="9925" spans="1:11" x14ac:dyDescent="0.25">
      <c r="A9925"/>
      <c r="B9925"/>
      <c r="C9925"/>
      <c r="D9925"/>
      <c r="E9925"/>
      <c r="F9925"/>
      <c r="G9925"/>
      <c r="H9925"/>
      <c r="I9925"/>
      <c r="K9925"/>
    </row>
    <row r="9926" spans="1:11" x14ac:dyDescent="0.25">
      <c r="A9926"/>
      <c r="B9926"/>
      <c r="C9926"/>
      <c r="D9926"/>
      <c r="E9926"/>
      <c r="F9926"/>
      <c r="G9926"/>
      <c r="H9926"/>
      <c r="I9926"/>
      <c r="K9926"/>
    </row>
    <row r="9927" spans="1:11" x14ac:dyDescent="0.25">
      <c r="A9927"/>
      <c r="B9927"/>
      <c r="C9927"/>
      <c r="D9927"/>
      <c r="E9927"/>
      <c r="F9927"/>
      <c r="G9927"/>
      <c r="H9927"/>
      <c r="I9927"/>
      <c r="K9927"/>
    </row>
    <row r="9928" spans="1:11" x14ac:dyDescent="0.25">
      <c r="A9928"/>
      <c r="B9928"/>
      <c r="C9928"/>
      <c r="D9928"/>
      <c r="E9928"/>
      <c r="F9928"/>
      <c r="G9928"/>
      <c r="H9928"/>
      <c r="I9928"/>
      <c r="K9928"/>
    </row>
    <row r="9929" spans="1:11" x14ac:dyDescent="0.25">
      <c r="A9929"/>
      <c r="B9929"/>
      <c r="C9929"/>
      <c r="D9929"/>
      <c r="E9929"/>
      <c r="F9929"/>
      <c r="G9929"/>
      <c r="H9929"/>
      <c r="I9929"/>
      <c r="K9929"/>
    </row>
    <row r="9930" spans="1:11" x14ac:dyDescent="0.25">
      <c r="A9930"/>
      <c r="B9930"/>
      <c r="C9930"/>
      <c r="D9930"/>
      <c r="E9930"/>
      <c r="F9930"/>
      <c r="G9930"/>
      <c r="H9930"/>
      <c r="I9930"/>
      <c r="K9930"/>
    </row>
    <row r="9931" spans="1:11" x14ac:dyDescent="0.25">
      <c r="A9931"/>
      <c r="B9931"/>
      <c r="C9931"/>
      <c r="D9931"/>
      <c r="E9931"/>
      <c r="F9931"/>
      <c r="G9931"/>
      <c r="H9931"/>
      <c r="I9931"/>
      <c r="K9931"/>
    </row>
    <row r="9932" spans="1:11" x14ac:dyDescent="0.25">
      <c r="A9932"/>
      <c r="B9932"/>
      <c r="C9932"/>
      <c r="D9932"/>
      <c r="E9932"/>
      <c r="F9932"/>
      <c r="G9932"/>
      <c r="H9932"/>
      <c r="I9932"/>
      <c r="K9932"/>
    </row>
    <row r="9933" spans="1:11" x14ac:dyDescent="0.25">
      <c r="A9933"/>
      <c r="B9933"/>
      <c r="C9933"/>
      <c r="D9933"/>
      <c r="E9933"/>
      <c r="F9933"/>
      <c r="G9933"/>
      <c r="H9933"/>
      <c r="I9933"/>
      <c r="K9933"/>
    </row>
    <row r="9934" spans="1:11" x14ac:dyDescent="0.25">
      <c r="A9934"/>
      <c r="B9934"/>
      <c r="C9934"/>
      <c r="D9934"/>
      <c r="E9934"/>
      <c r="F9934"/>
      <c r="G9934"/>
      <c r="H9934"/>
      <c r="I9934"/>
      <c r="K9934"/>
    </row>
    <row r="9935" spans="1:11" x14ac:dyDescent="0.25">
      <c r="A9935"/>
      <c r="B9935"/>
      <c r="C9935"/>
      <c r="D9935"/>
      <c r="E9935"/>
      <c r="F9935"/>
      <c r="G9935"/>
      <c r="H9935"/>
      <c r="I9935"/>
      <c r="K9935"/>
    </row>
    <row r="9936" spans="1:11" x14ac:dyDescent="0.25">
      <c r="A9936"/>
      <c r="B9936"/>
      <c r="C9936"/>
      <c r="D9936"/>
      <c r="E9936"/>
      <c r="F9936"/>
      <c r="G9936"/>
      <c r="H9936"/>
      <c r="I9936"/>
      <c r="K9936"/>
    </row>
    <row r="9937" spans="1:11" x14ac:dyDescent="0.25">
      <c r="A9937"/>
      <c r="B9937"/>
      <c r="C9937"/>
      <c r="D9937"/>
      <c r="E9937"/>
      <c r="F9937"/>
      <c r="G9937"/>
      <c r="H9937"/>
      <c r="I9937"/>
      <c r="K9937"/>
    </row>
    <row r="9938" spans="1:11" x14ac:dyDescent="0.25">
      <c r="A9938"/>
      <c r="B9938"/>
      <c r="C9938"/>
      <c r="D9938"/>
      <c r="E9938"/>
      <c r="F9938"/>
      <c r="G9938"/>
      <c r="H9938"/>
      <c r="I9938"/>
      <c r="K9938"/>
    </row>
    <row r="9939" spans="1:11" x14ac:dyDescent="0.25">
      <c r="A9939"/>
      <c r="B9939"/>
      <c r="C9939"/>
      <c r="D9939"/>
      <c r="E9939"/>
      <c r="F9939"/>
      <c r="G9939"/>
      <c r="H9939"/>
      <c r="I9939"/>
      <c r="K9939"/>
    </row>
    <row r="9940" spans="1:11" x14ac:dyDescent="0.25">
      <c r="A9940"/>
      <c r="B9940"/>
      <c r="C9940"/>
      <c r="D9940"/>
      <c r="E9940"/>
      <c r="F9940"/>
      <c r="G9940"/>
      <c r="H9940"/>
      <c r="I9940"/>
      <c r="K9940"/>
    </row>
    <row r="9941" spans="1:11" x14ac:dyDescent="0.25">
      <c r="A9941"/>
      <c r="B9941"/>
      <c r="C9941"/>
      <c r="D9941"/>
      <c r="E9941"/>
      <c r="F9941"/>
      <c r="G9941"/>
      <c r="H9941"/>
      <c r="I9941"/>
      <c r="K9941"/>
    </row>
    <row r="9942" spans="1:11" x14ac:dyDescent="0.25">
      <c r="A9942"/>
      <c r="B9942"/>
      <c r="C9942"/>
      <c r="D9942"/>
      <c r="E9942"/>
      <c r="F9942"/>
      <c r="G9942"/>
      <c r="H9942"/>
      <c r="I9942"/>
      <c r="K9942"/>
    </row>
    <row r="9943" spans="1:11" x14ac:dyDescent="0.25">
      <c r="A9943"/>
      <c r="B9943"/>
      <c r="C9943"/>
      <c r="D9943"/>
      <c r="E9943"/>
      <c r="F9943"/>
      <c r="G9943"/>
      <c r="H9943"/>
      <c r="I9943"/>
      <c r="K9943"/>
    </row>
    <row r="9944" spans="1:11" x14ac:dyDescent="0.25">
      <c r="A9944"/>
      <c r="B9944"/>
      <c r="C9944"/>
      <c r="D9944"/>
      <c r="E9944"/>
      <c r="F9944"/>
      <c r="G9944"/>
      <c r="H9944"/>
      <c r="I9944"/>
      <c r="K9944"/>
    </row>
    <row r="9945" spans="1:11" x14ac:dyDescent="0.25">
      <c r="A9945"/>
      <c r="B9945"/>
      <c r="C9945"/>
      <c r="D9945"/>
      <c r="E9945"/>
      <c r="F9945"/>
      <c r="G9945"/>
      <c r="H9945"/>
      <c r="I9945"/>
      <c r="K9945"/>
    </row>
    <row r="9946" spans="1:11" x14ac:dyDescent="0.25">
      <c r="A9946"/>
      <c r="B9946"/>
      <c r="C9946"/>
      <c r="D9946"/>
      <c r="E9946"/>
      <c r="F9946"/>
      <c r="G9946"/>
      <c r="H9946"/>
      <c r="I9946"/>
      <c r="K9946"/>
    </row>
    <row r="9947" spans="1:11" x14ac:dyDescent="0.25">
      <c r="A9947"/>
      <c r="B9947"/>
      <c r="C9947"/>
      <c r="D9947"/>
      <c r="E9947"/>
      <c r="F9947"/>
      <c r="G9947"/>
      <c r="H9947"/>
      <c r="I9947"/>
      <c r="K9947"/>
    </row>
    <row r="9948" spans="1:11" x14ac:dyDescent="0.25">
      <c r="A9948"/>
      <c r="B9948"/>
      <c r="C9948"/>
      <c r="D9948"/>
      <c r="E9948"/>
      <c r="F9948"/>
      <c r="G9948"/>
      <c r="H9948"/>
      <c r="I9948"/>
      <c r="K9948"/>
    </row>
    <row r="9949" spans="1:11" x14ac:dyDescent="0.25">
      <c r="A9949"/>
      <c r="B9949"/>
      <c r="C9949"/>
      <c r="D9949"/>
      <c r="E9949"/>
      <c r="F9949"/>
      <c r="G9949"/>
      <c r="H9949"/>
      <c r="I9949"/>
      <c r="K9949"/>
    </row>
    <row r="9950" spans="1:11" x14ac:dyDescent="0.25">
      <c r="A9950"/>
      <c r="B9950"/>
      <c r="C9950"/>
      <c r="D9950"/>
      <c r="E9950"/>
      <c r="F9950"/>
      <c r="G9950"/>
      <c r="H9950"/>
      <c r="I9950"/>
      <c r="K9950"/>
    </row>
    <row r="9951" spans="1:11" x14ac:dyDescent="0.25">
      <c r="A9951"/>
      <c r="B9951"/>
      <c r="C9951"/>
      <c r="D9951"/>
      <c r="E9951"/>
      <c r="F9951"/>
      <c r="G9951"/>
      <c r="H9951"/>
      <c r="I9951"/>
      <c r="K9951"/>
    </row>
    <row r="9952" spans="1:11" x14ac:dyDescent="0.25">
      <c r="A9952"/>
      <c r="B9952"/>
      <c r="C9952"/>
      <c r="D9952"/>
      <c r="E9952"/>
      <c r="F9952"/>
      <c r="G9952"/>
      <c r="H9952"/>
      <c r="I9952"/>
      <c r="K9952"/>
    </row>
    <row r="9953" spans="1:11" x14ac:dyDescent="0.25">
      <c r="A9953"/>
      <c r="B9953"/>
      <c r="C9953"/>
      <c r="D9953"/>
      <c r="E9953"/>
      <c r="F9953"/>
      <c r="G9953"/>
      <c r="H9953"/>
      <c r="I9953"/>
      <c r="K9953"/>
    </row>
    <row r="9954" spans="1:11" x14ac:dyDescent="0.25">
      <c r="A9954"/>
      <c r="B9954"/>
      <c r="C9954"/>
      <c r="D9954"/>
      <c r="E9954"/>
      <c r="F9954"/>
      <c r="G9954"/>
      <c r="H9954"/>
      <c r="I9954"/>
      <c r="K9954"/>
    </row>
    <row r="9955" spans="1:11" x14ac:dyDescent="0.25">
      <c r="A9955"/>
      <c r="B9955"/>
      <c r="C9955"/>
      <c r="D9955"/>
      <c r="E9955"/>
      <c r="F9955"/>
      <c r="G9955"/>
      <c r="H9955"/>
      <c r="I9955"/>
      <c r="K9955"/>
    </row>
    <row r="9956" spans="1:11" x14ac:dyDescent="0.25">
      <c r="A9956"/>
      <c r="B9956"/>
      <c r="C9956"/>
      <c r="D9956"/>
      <c r="E9956"/>
      <c r="F9956"/>
      <c r="G9956"/>
      <c r="H9956"/>
      <c r="I9956"/>
      <c r="K9956"/>
    </row>
    <row r="9957" spans="1:11" x14ac:dyDescent="0.25">
      <c r="A9957"/>
      <c r="B9957"/>
      <c r="C9957"/>
      <c r="D9957"/>
      <c r="E9957"/>
      <c r="F9957"/>
      <c r="G9957"/>
      <c r="H9957"/>
      <c r="I9957"/>
      <c r="K9957"/>
    </row>
    <row r="9958" spans="1:11" x14ac:dyDescent="0.25">
      <c r="A9958"/>
      <c r="B9958"/>
      <c r="C9958"/>
      <c r="D9958"/>
      <c r="E9958"/>
      <c r="F9958"/>
      <c r="G9958"/>
      <c r="H9958"/>
      <c r="I9958"/>
      <c r="K9958"/>
    </row>
    <row r="9959" spans="1:11" x14ac:dyDescent="0.25">
      <c r="A9959"/>
      <c r="B9959"/>
      <c r="C9959"/>
      <c r="D9959"/>
      <c r="E9959"/>
      <c r="F9959"/>
      <c r="G9959"/>
      <c r="H9959"/>
      <c r="I9959"/>
      <c r="K9959"/>
    </row>
    <row r="9960" spans="1:11" x14ac:dyDescent="0.25">
      <c r="A9960"/>
      <c r="B9960"/>
      <c r="C9960"/>
      <c r="D9960"/>
      <c r="E9960"/>
      <c r="F9960"/>
      <c r="G9960"/>
      <c r="H9960"/>
      <c r="I9960"/>
      <c r="K9960"/>
    </row>
    <row r="9961" spans="1:11" x14ac:dyDescent="0.25">
      <c r="A9961"/>
      <c r="B9961"/>
      <c r="C9961"/>
      <c r="D9961"/>
      <c r="E9961"/>
      <c r="F9961"/>
      <c r="G9961"/>
      <c r="H9961"/>
      <c r="I9961"/>
      <c r="K9961"/>
    </row>
    <row r="9962" spans="1:11" x14ac:dyDescent="0.25">
      <c r="A9962"/>
      <c r="B9962"/>
      <c r="C9962"/>
      <c r="D9962"/>
      <c r="E9962"/>
      <c r="F9962"/>
      <c r="G9962"/>
      <c r="H9962"/>
      <c r="I9962"/>
      <c r="K9962"/>
    </row>
    <row r="9963" spans="1:11" x14ac:dyDescent="0.25">
      <c r="A9963"/>
      <c r="B9963"/>
      <c r="C9963"/>
      <c r="D9963"/>
      <c r="E9963"/>
      <c r="F9963"/>
      <c r="G9963"/>
      <c r="H9963"/>
      <c r="I9963"/>
      <c r="K9963"/>
    </row>
    <row r="9964" spans="1:11" x14ac:dyDescent="0.25">
      <c r="A9964"/>
      <c r="B9964"/>
      <c r="C9964"/>
      <c r="D9964"/>
      <c r="E9964"/>
      <c r="F9964"/>
      <c r="G9964"/>
      <c r="H9964"/>
      <c r="I9964"/>
      <c r="K9964"/>
    </row>
    <row r="9965" spans="1:11" x14ac:dyDescent="0.25">
      <c r="A9965"/>
      <c r="B9965"/>
      <c r="C9965"/>
      <c r="D9965"/>
      <c r="E9965"/>
      <c r="F9965"/>
      <c r="G9965"/>
      <c r="H9965"/>
      <c r="I9965"/>
      <c r="K9965"/>
    </row>
    <row r="9966" spans="1:11" x14ac:dyDescent="0.25">
      <c r="A9966"/>
      <c r="B9966"/>
      <c r="C9966"/>
      <c r="D9966"/>
      <c r="E9966"/>
      <c r="F9966"/>
      <c r="G9966"/>
      <c r="H9966"/>
      <c r="I9966"/>
      <c r="K9966"/>
    </row>
    <row r="9967" spans="1:11" x14ac:dyDescent="0.25">
      <c r="A9967"/>
      <c r="B9967"/>
      <c r="C9967"/>
      <c r="D9967"/>
      <c r="E9967"/>
      <c r="F9967"/>
      <c r="G9967"/>
      <c r="H9967"/>
      <c r="I9967"/>
      <c r="K9967"/>
    </row>
    <row r="9968" spans="1:11" x14ac:dyDescent="0.25">
      <c r="A9968"/>
      <c r="B9968"/>
      <c r="C9968"/>
      <c r="D9968"/>
      <c r="E9968"/>
      <c r="F9968"/>
      <c r="G9968"/>
      <c r="H9968"/>
      <c r="I9968"/>
      <c r="K9968"/>
    </row>
    <row r="9969" spans="1:11" x14ac:dyDescent="0.25">
      <c r="A9969"/>
      <c r="B9969"/>
      <c r="C9969"/>
      <c r="D9969"/>
      <c r="E9969"/>
      <c r="F9969"/>
      <c r="G9969"/>
      <c r="H9969"/>
      <c r="I9969"/>
      <c r="K9969"/>
    </row>
    <row r="9970" spans="1:11" x14ac:dyDescent="0.25">
      <c r="A9970"/>
      <c r="B9970"/>
      <c r="C9970"/>
      <c r="D9970"/>
      <c r="E9970"/>
      <c r="F9970"/>
      <c r="G9970"/>
      <c r="H9970"/>
      <c r="I9970"/>
      <c r="K9970"/>
    </row>
    <row r="9971" spans="1:11" x14ac:dyDescent="0.25">
      <c r="A9971"/>
      <c r="B9971"/>
      <c r="C9971"/>
      <c r="D9971"/>
      <c r="E9971"/>
      <c r="F9971"/>
      <c r="G9971"/>
      <c r="H9971"/>
      <c r="I9971"/>
      <c r="K9971"/>
    </row>
    <row r="9972" spans="1:11" x14ac:dyDescent="0.25">
      <c r="A9972"/>
      <c r="B9972"/>
      <c r="C9972"/>
      <c r="D9972"/>
      <c r="E9972"/>
      <c r="F9972"/>
      <c r="G9972"/>
      <c r="H9972"/>
      <c r="I9972"/>
      <c r="K9972"/>
    </row>
    <row r="9973" spans="1:11" x14ac:dyDescent="0.25">
      <c r="A9973"/>
      <c r="B9973"/>
      <c r="C9973"/>
      <c r="D9973"/>
      <c r="E9973"/>
      <c r="F9973"/>
      <c r="G9973"/>
      <c r="H9973"/>
      <c r="I9973"/>
      <c r="K9973"/>
    </row>
    <row r="9974" spans="1:11" x14ac:dyDescent="0.25">
      <c r="A9974"/>
      <c r="B9974"/>
      <c r="C9974"/>
      <c r="D9974"/>
      <c r="E9974"/>
      <c r="F9974"/>
      <c r="G9974"/>
      <c r="H9974"/>
      <c r="I9974"/>
      <c r="K9974"/>
    </row>
    <row r="9975" spans="1:11" x14ac:dyDescent="0.25">
      <c r="A9975"/>
      <c r="B9975"/>
      <c r="C9975"/>
      <c r="D9975"/>
      <c r="E9975"/>
      <c r="F9975"/>
      <c r="G9975"/>
      <c r="H9975"/>
      <c r="I9975"/>
      <c r="K9975"/>
    </row>
    <row r="9976" spans="1:11" x14ac:dyDescent="0.25">
      <c r="A9976"/>
      <c r="B9976"/>
      <c r="C9976"/>
      <c r="D9976"/>
      <c r="E9976"/>
      <c r="F9976"/>
      <c r="G9976"/>
      <c r="H9976"/>
      <c r="I9976"/>
      <c r="K9976"/>
    </row>
    <row r="9977" spans="1:11" x14ac:dyDescent="0.25">
      <c r="A9977"/>
      <c r="B9977"/>
      <c r="C9977"/>
      <c r="D9977"/>
      <c r="E9977"/>
      <c r="F9977"/>
      <c r="G9977"/>
      <c r="H9977"/>
      <c r="I9977"/>
      <c r="K9977"/>
    </row>
    <row r="9978" spans="1:11" x14ac:dyDescent="0.25">
      <c r="A9978"/>
      <c r="B9978"/>
      <c r="C9978"/>
      <c r="D9978"/>
      <c r="E9978"/>
      <c r="F9978"/>
      <c r="G9978"/>
      <c r="H9978"/>
      <c r="I9978"/>
      <c r="K9978"/>
    </row>
    <row r="9979" spans="1:11" x14ac:dyDescent="0.25">
      <c r="A9979"/>
      <c r="B9979"/>
      <c r="C9979"/>
      <c r="D9979"/>
      <c r="E9979"/>
      <c r="F9979"/>
      <c r="G9979"/>
      <c r="H9979"/>
      <c r="I9979"/>
      <c r="K9979"/>
    </row>
    <row r="9980" spans="1:11" x14ac:dyDescent="0.25">
      <c r="A9980"/>
      <c r="B9980"/>
      <c r="C9980"/>
      <c r="D9980"/>
      <c r="E9980"/>
      <c r="F9980"/>
      <c r="G9980"/>
      <c r="H9980"/>
      <c r="I9980"/>
      <c r="K9980"/>
    </row>
    <row r="9981" spans="1:11" x14ac:dyDescent="0.25">
      <c r="A9981"/>
      <c r="B9981"/>
      <c r="C9981"/>
      <c r="D9981"/>
      <c r="E9981"/>
      <c r="F9981"/>
      <c r="G9981"/>
      <c r="H9981"/>
      <c r="I9981"/>
      <c r="K9981"/>
    </row>
    <row r="9982" spans="1:11" x14ac:dyDescent="0.25">
      <c r="A9982"/>
      <c r="B9982"/>
      <c r="C9982"/>
      <c r="D9982"/>
      <c r="E9982"/>
      <c r="F9982"/>
      <c r="G9982"/>
      <c r="H9982"/>
      <c r="I9982"/>
      <c r="K9982"/>
    </row>
    <row r="9983" spans="1:11" x14ac:dyDescent="0.25">
      <c r="A9983"/>
      <c r="B9983"/>
      <c r="C9983"/>
      <c r="D9983"/>
      <c r="E9983"/>
      <c r="F9983"/>
      <c r="G9983"/>
      <c r="H9983"/>
      <c r="I9983"/>
      <c r="K9983"/>
    </row>
    <row r="9984" spans="1:11" x14ac:dyDescent="0.25">
      <c r="A9984"/>
      <c r="B9984"/>
      <c r="C9984"/>
      <c r="D9984"/>
      <c r="E9984"/>
      <c r="F9984"/>
      <c r="G9984"/>
      <c r="H9984"/>
      <c r="I9984"/>
      <c r="K9984"/>
    </row>
    <row r="9985" spans="1:11" x14ac:dyDescent="0.25">
      <c r="A9985"/>
      <c r="B9985"/>
      <c r="C9985"/>
      <c r="D9985"/>
      <c r="E9985"/>
      <c r="F9985"/>
      <c r="G9985"/>
      <c r="H9985"/>
      <c r="I9985"/>
      <c r="K9985"/>
    </row>
    <row r="9986" spans="1:11" x14ac:dyDescent="0.25">
      <c r="A9986"/>
      <c r="B9986"/>
      <c r="C9986"/>
      <c r="D9986"/>
      <c r="E9986"/>
      <c r="F9986"/>
      <c r="G9986"/>
      <c r="H9986"/>
      <c r="I9986"/>
      <c r="K9986"/>
    </row>
    <row r="9987" spans="1:11" x14ac:dyDescent="0.25">
      <c r="A9987"/>
      <c r="B9987"/>
      <c r="C9987"/>
      <c r="D9987"/>
      <c r="E9987"/>
      <c r="F9987"/>
      <c r="G9987"/>
      <c r="H9987"/>
      <c r="I9987"/>
      <c r="K9987"/>
    </row>
    <row r="9988" spans="1:11" x14ac:dyDescent="0.25">
      <c r="A9988"/>
      <c r="B9988"/>
      <c r="C9988"/>
      <c r="D9988"/>
      <c r="E9988"/>
      <c r="F9988"/>
      <c r="G9988"/>
      <c r="H9988"/>
      <c r="I9988"/>
      <c r="K9988"/>
    </row>
    <row r="9989" spans="1:11" x14ac:dyDescent="0.25">
      <c r="A9989"/>
      <c r="B9989"/>
      <c r="C9989"/>
      <c r="D9989"/>
      <c r="E9989"/>
      <c r="F9989"/>
      <c r="G9989"/>
      <c r="H9989"/>
      <c r="I9989"/>
      <c r="K9989"/>
    </row>
    <row r="9990" spans="1:11" x14ac:dyDescent="0.25">
      <c r="A9990"/>
      <c r="B9990"/>
      <c r="C9990"/>
      <c r="D9990"/>
      <c r="E9990"/>
      <c r="F9990"/>
      <c r="G9990"/>
      <c r="H9990"/>
      <c r="I9990"/>
      <c r="K9990"/>
    </row>
    <row r="9991" spans="1:11" x14ac:dyDescent="0.25">
      <c r="A9991"/>
      <c r="B9991"/>
      <c r="C9991"/>
      <c r="D9991"/>
      <c r="E9991"/>
      <c r="F9991"/>
      <c r="G9991"/>
      <c r="H9991"/>
      <c r="I9991"/>
      <c r="K9991"/>
    </row>
    <row r="9992" spans="1:11" x14ac:dyDescent="0.25">
      <c r="A9992"/>
      <c r="B9992"/>
      <c r="C9992"/>
      <c r="D9992"/>
      <c r="E9992"/>
      <c r="F9992"/>
      <c r="G9992"/>
      <c r="H9992"/>
      <c r="I9992"/>
      <c r="K9992"/>
    </row>
    <row r="9993" spans="1:11" x14ac:dyDescent="0.25">
      <c r="A9993"/>
      <c r="B9993"/>
      <c r="C9993"/>
      <c r="D9993"/>
      <c r="E9993"/>
      <c r="F9993"/>
      <c r="G9993"/>
      <c r="H9993"/>
      <c r="I9993"/>
      <c r="K9993"/>
    </row>
    <row r="9994" spans="1:11" x14ac:dyDescent="0.25">
      <c r="A9994"/>
      <c r="B9994"/>
      <c r="C9994"/>
      <c r="D9994"/>
      <c r="E9994"/>
      <c r="F9994"/>
      <c r="G9994"/>
      <c r="H9994"/>
      <c r="I9994"/>
      <c r="K9994"/>
    </row>
    <row r="9995" spans="1:11" x14ac:dyDescent="0.25">
      <c r="A9995"/>
      <c r="B9995"/>
      <c r="C9995"/>
      <c r="D9995"/>
      <c r="E9995"/>
      <c r="F9995"/>
      <c r="G9995"/>
      <c r="H9995"/>
      <c r="I9995"/>
      <c r="K9995"/>
    </row>
    <row r="9996" spans="1:11" x14ac:dyDescent="0.25">
      <c r="A9996"/>
      <c r="B9996"/>
      <c r="C9996"/>
      <c r="D9996"/>
      <c r="E9996"/>
      <c r="F9996"/>
      <c r="G9996"/>
      <c r="H9996"/>
      <c r="I9996"/>
      <c r="K9996"/>
    </row>
    <row r="9997" spans="1:11" x14ac:dyDescent="0.25">
      <c r="A9997"/>
      <c r="B9997"/>
      <c r="C9997"/>
      <c r="D9997"/>
      <c r="E9997"/>
      <c r="F9997"/>
      <c r="G9997"/>
      <c r="H9997"/>
      <c r="I9997"/>
      <c r="K9997"/>
    </row>
    <row r="9998" spans="1:11" x14ac:dyDescent="0.25">
      <c r="A9998"/>
      <c r="B9998"/>
      <c r="C9998"/>
      <c r="D9998"/>
      <c r="E9998"/>
      <c r="F9998"/>
      <c r="G9998"/>
      <c r="H9998"/>
      <c r="I9998"/>
      <c r="K9998"/>
    </row>
    <row r="9999" spans="1:11" x14ac:dyDescent="0.25">
      <c r="A9999"/>
      <c r="B9999"/>
      <c r="C9999"/>
      <c r="D9999"/>
      <c r="E9999"/>
      <c r="F9999"/>
      <c r="G9999"/>
      <c r="H9999"/>
      <c r="I9999"/>
      <c r="K9999"/>
    </row>
    <row r="10000" spans="1:11" x14ac:dyDescent="0.25">
      <c r="A10000"/>
      <c r="B10000"/>
      <c r="C10000"/>
      <c r="D10000"/>
      <c r="E10000"/>
      <c r="F10000"/>
      <c r="G10000"/>
      <c r="H10000"/>
      <c r="I10000"/>
      <c r="K10000"/>
    </row>
    <row r="10001" spans="1:11" x14ac:dyDescent="0.25">
      <c r="A10001"/>
      <c r="B10001"/>
      <c r="C10001"/>
      <c r="D10001"/>
      <c r="E10001"/>
      <c r="F10001"/>
      <c r="G10001"/>
      <c r="H10001"/>
      <c r="I10001"/>
      <c r="K10001"/>
    </row>
    <row r="10002" spans="1:11" x14ac:dyDescent="0.25">
      <c r="A10002"/>
      <c r="B10002"/>
      <c r="C10002"/>
      <c r="D10002"/>
      <c r="E10002"/>
      <c r="F10002"/>
      <c r="G10002"/>
      <c r="H10002"/>
      <c r="I10002"/>
      <c r="K10002"/>
    </row>
    <row r="10003" spans="1:11" x14ac:dyDescent="0.25">
      <c r="A10003"/>
      <c r="B10003"/>
      <c r="C10003"/>
      <c r="D10003"/>
      <c r="E10003"/>
      <c r="F10003"/>
      <c r="G10003"/>
      <c r="H10003"/>
      <c r="I10003"/>
      <c r="K10003"/>
    </row>
    <row r="10004" spans="1:11" x14ac:dyDescent="0.25">
      <c r="A10004"/>
      <c r="B10004"/>
      <c r="C10004"/>
      <c r="D10004"/>
      <c r="E10004"/>
      <c r="F10004"/>
      <c r="G10004"/>
      <c r="H10004"/>
      <c r="I10004"/>
      <c r="K10004"/>
    </row>
    <row r="10005" spans="1:11" x14ac:dyDescent="0.25">
      <c r="A10005"/>
      <c r="B10005"/>
      <c r="C10005"/>
      <c r="D10005"/>
      <c r="E10005"/>
      <c r="F10005"/>
      <c r="G10005"/>
      <c r="H10005"/>
      <c r="I10005"/>
      <c r="K10005"/>
    </row>
    <row r="10006" spans="1:11" x14ac:dyDescent="0.25">
      <c r="A10006"/>
      <c r="B10006"/>
      <c r="C10006"/>
      <c r="D10006"/>
      <c r="E10006"/>
      <c r="F10006"/>
      <c r="G10006"/>
      <c r="H10006"/>
      <c r="I10006"/>
      <c r="K10006"/>
    </row>
    <row r="10007" spans="1:11" x14ac:dyDescent="0.25">
      <c r="A10007"/>
      <c r="B10007"/>
      <c r="C10007"/>
      <c r="D10007"/>
      <c r="E10007"/>
      <c r="F10007"/>
      <c r="G10007"/>
      <c r="H10007"/>
      <c r="I10007"/>
      <c r="K10007"/>
    </row>
    <row r="10008" spans="1:11" x14ac:dyDescent="0.25">
      <c r="A10008"/>
      <c r="B10008"/>
      <c r="C10008"/>
      <c r="D10008"/>
      <c r="E10008"/>
      <c r="F10008"/>
      <c r="G10008"/>
      <c r="H10008"/>
      <c r="I10008"/>
      <c r="K10008"/>
    </row>
    <row r="10009" spans="1:11" x14ac:dyDescent="0.25">
      <c r="A10009"/>
      <c r="B10009"/>
      <c r="C10009"/>
      <c r="D10009"/>
      <c r="E10009"/>
      <c r="F10009"/>
      <c r="G10009"/>
      <c r="H10009"/>
      <c r="I10009"/>
      <c r="K10009"/>
    </row>
    <row r="10010" spans="1:11" x14ac:dyDescent="0.25">
      <c r="A10010"/>
      <c r="B10010"/>
      <c r="C10010"/>
      <c r="D10010"/>
      <c r="E10010"/>
      <c r="F10010"/>
      <c r="G10010"/>
      <c r="H10010"/>
      <c r="I10010"/>
      <c r="K10010"/>
    </row>
    <row r="10011" spans="1:11" x14ac:dyDescent="0.25">
      <c r="A10011"/>
      <c r="B10011"/>
      <c r="C10011"/>
      <c r="D10011"/>
      <c r="E10011"/>
      <c r="F10011"/>
      <c r="G10011"/>
      <c r="H10011"/>
      <c r="I10011"/>
      <c r="K10011"/>
    </row>
    <row r="10012" spans="1:11" x14ac:dyDescent="0.25">
      <c r="A10012"/>
      <c r="B10012"/>
      <c r="C10012"/>
      <c r="D10012"/>
      <c r="E10012"/>
      <c r="F10012"/>
      <c r="G10012"/>
      <c r="H10012"/>
      <c r="I10012"/>
      <c r="K10012"/>
    </row>
    <row r="10013" spans="1:11" x14ac:dyDescent="0.25">
      <c r="A10013"/>
      <c r="B10013"/>
      <c r="C10013"/>
      <c r="D10013"/>
      <c r="E10013"/>
      <c r="F10013"/>
      <c r="G10013"/>
      <c r="H10013"/>
      <c r="I10013"/>
      <c r="K10013"/>
    </row>
    <row r="10014" spans="1:11" x14ac:dyDescent="0.25">
      <c r="A10014"/>
      <c r="B10014"/>
      <c r="C10014"/>
      <c r="D10014"/>
      <c r="E10014"/>
      <c r="F10014"/>
      <c r="G10014"/>
      <c r="H10014"/>
      <c r="I10014"/>
      <c r="K10014"/>
    </row>
    <row r="10015" spans="1:11" x14ac:dyDescent="0.25">
      <c r="A10015"/>
      <c r="B10015"/>
      <c r="C10015"/>
      <c r="D10015"/>
      <c r="E10015"/>
      <c r="F10015"/>
      <c r="G10015"/>
      <c r="H10015"/>
      <c r="I10015"/>
      <c r="K10015"/>
    </row>
    <row r="10016" spans="1:11" x14ac:dyDescent="0.25">
      <c r="A10016"/>
      <c r="B10016"/>
      <c r="C10016"/>
      <c r="D10016"/>
      <c r="E10016"/>
      <c r="F10016"/>
      <c r="G10016"/>
      <c r="H10016"/>
      <c r="I10016"/>
      <c r="K10016"/>
    </row>
    <row r="10017" spans="1:11" x14ac:dyDescent="0.25">
      <c r="A10017"/>
      <c r="B10017"/>
      <c r="C10017"/>
      <c r="D10017"/>
      <c r="E10017"/>
      <c r="F10017"/>
      <c r="G10017"/>
      <c r="H10017"/>
      <c r="I10017"/>
      <c r="K10017"/>
    </row>
    <row r="10018" spans="1:11" x14ac:dyDescent="0.25">
      <c r="A10018"/>
      <c r="B10018"/>
      <c r="C10018"/>
      <c r="D10018"/>
      <c r="E10018"/>
      <c r="F10018"/>
      <c r="G10018"/>
      <c r="H10018"/>
      <c r="I10018"/>
      <c r="K10018"/>
    </row>
    <row r="10019" spans="1:11" x14ac:dyDescent="0.25">
      <c r="A10019"/>
      <c r="B10019"/>
      <c r="C10019"/>
      <c r="D10019"/>
      <c r="E10019"/>
      <c r="F10019"/>
      <c r="G10019"/>
      <c r="H10019"/>
      <c r="I10019"/>
      <c r="K10019"/>
    </row>
    <row r="10020" spans="1:11" x14ac:dyDescent="0.25">
      <c r="A10020"/>
      <c r="B10020"/>
      <c r="C10020"/>
      <c r="D10020"/>
      <c r="E10020"/>
      <c r="F10020"/>
      <c r="G10020"/>
      <c r="H10020"/>
      <c r="I10020"/>
      <c r="K10020"/>
    </row>
    <row r="10021" spans="1:11" x14ac:dyDescent="0.25">
      <c r="A10021"/>
      <c r="B10021"/>
      <c r="C10021"/>
      <c r="D10021"/>
      <c r="E10021"/>
      <c r="F10021"/>
      <c r="G10021"/>
      <c r="H10021"/>
      <c r="I10021"/>
      <c r="K10021"/>
    </row>
    <row r="10022" spans="1:11" x14ac:dyDescent="0.25">
      <c r="A10022"/>
      <c r="B10022"/>
      <c r="C10022"/>
      <c r="D10022"/>
      <c r="E10022"/>
      <c r="F10022"/>
      <c r="G10022"/>
      <c r="H10022"/>
      <c r="I10022"/>
      <c r="K10022"/>
    </row>
    <row r="10023" spans="1:11" x14ac:dyDescent="0.25">
      <c r="A10023"/>
      <c r="B10023"/>
      <c r="C10023"/>
      <c r="D10023"/>
      <c r="E10023"/>
      <c r="F10023"/>
      <c r="G10023"/>
      <c r="H10023"/>
      <c r="I10023"/>
      <c r="K10023"/>
    </row>
    <row r="10024" spans="1:11" x14ac:dyDescent="0.25">
      <c r="A10024"/>
      <c r="B10024"/>
      <c r="C10024"/>
      <c r="D10024"/>
      <c r="E10024"/>
      <c r="F10024"/>
      <c r="G10024"/>
      <c r="H10024"/>
      <c r="I10024"/>
      <c r="K10024"/>
    </row>
    <row r="10025" spans="1:11" x14ac:dyDescent="0.25">
      <c r="A10025"/>
      <c r="B10025"/>
      <c r="C10025"/>
      <c r="D10025"/>
      <c r="E10025"/>
      <c r="F10025"/>
      <c r="G10025"/>
      <c r="H10025"/>
      <c r="I10025"/>
      <c r="K10025"/>
    </row>
    <row r="10026" spans="1:11" x14ac:dyDescent="0.25">
      <c r="A10026"/>
      <c r="B10026"/>
      <c r="C10026"/>
      <c r="D10026"/>
      <c r="E10026"/>
      <c r="F10026"/>
      <c r="G10026"/>
      <c r="H10026"/>
      <c r="I10026"/>
      <c r="K10026"/>
    </row>
    <row r="10027" spans="1:11" x14ac:dyDescent="0.25">
      <c r="A10027"/>
      <c r="B10027"/>
      <c r="C10027"/>
      <c r="D10027"/>
      <c r="E10027"/>
      <c r="F10027"/>
      <c r="G10027"/>
      <c r="H10027"/>
      <c r="I10027"/>
      <c r="K10027"/>
    </row>
    <row r="10028" spans="1:11" x14ac:dyDescent="0.25">
      <c r="A10028"/>
      <c r="B10028"/>
      <c r="C10028"/>
      <c r="D10028"/>
      <c r="E10028"/>
      <c r="F10028"/>
      <c r="G10028"/>
      <c r="H10028"/>
      <c r="I10028"/>
      <c r="K10028"/>
    </row>
    <row r="10029" spans="1:11" x14ac:dyDescent="0.25">
      <c r="A10029"/>
      <c r="B10029"/>
      <c r="C10029"/>
      <c r="D10029"/>
      <c r="E10029"/>
      <c r="F10029"/>
      <c r="G10029"/>
      <c r="H10029"/>
      <c r="I10029"/>
      <c r="K10029"/>
    </row>
    <row r="10030" spans="1:11" x14ac:dyDescent="0.25">
      <c r="A10030"/>
      <c r="B10030"/>
      <c r="C10030"/>
      <c r="D10030"/>
      <c r="E10030"/>
      <c r="F10030"/>
      <c r="G10030"/>
      <c r="H10030"/>
      <c r="I10030"/>
      <c r="K10030"/>
    </row>
    <row r="10031" spans="1:11" x14ac:dyDescent="0.25">
      <c r="A10031"/>
      <c r="B10031"/>
      <c r="C10031"/>
      <c r="D10031"/>
      <c r="E10031"/>
      <c r="F10031"/>
      <c r="G10031"/>
      <c r="H10031"/>
      <c r="I10031"/>
      <c r="K10031"/>
    </row>
    <row r="10032" spans="1:11" x14ac:dyDescent="0.25">
      <c r="A10032"/>
      <c r="B10032"/>
      <c r="C10032"/>
      <c r="D10032"/>
      <c r="E10032"/>
      <c r="F10032"/>
      <c r="G10032"/>
      <c r="H10032"/>
      <c r="I10032"/>
      <c r="K10032"/>
    </row>
    <row r="10033" spans="1:11" x14ac:dyDescent="0.25">
      <c r="A10033"/>
      <c r="B10033"/>
      <c r="C10033"/>
      <c r="D10033"/>
      <c r="E10033"/>
      <c r="F10033"/>
      <c r="G10033"/>
      <c r="H10033"/>
      <c r="I10033"/>
      <c r="K10033"/>
    </row>
    <row r="10034" spans="1:11" x14ac:dyDescent="0.25">
      <c r="A10034"/>
      <c r="B10034"/>
      <c r="C10034"/>
      <c r="D10034"/>
      <c r="E10034"/>
      <c r="F10034"/>
      <c r="G10034"/>
      <c r="H10034"/>
      <c r="I10034"/>
      <c r="K10034"/>
    </row>
    <row r="10035" spans="1:11" x14ac:dyDescent="0.25">
      <c r="A10035"/>
      <c r="B10035"/>
      <c r="C10035"/>
      <c r="D10035"/>
      <c r="E10035"/>
      <c r="F10035"/>
      <c r="G10035"/>
      <c r="H10035"/>
      <c r="I10035"/>
      <c r="K10035"/>
    </row>
    <row r="10036" spans="1:11" x14ac:dyDescent="0.25">
      <c r="A10036"/>
      <c r="B10036"/>
      <c r="C10036"/>
      <c r="D10036"/>
      <c r="E10036"/>
      <c r="F10036"/>
      <c r="G10036"/>
      <c r="H10036"/>
      <c r="I10036"/>
      <c r="K10036"/>
    </row>
    <row r="10037" spans="1:11" x14ac:dyDescent="0.25">
      <c r="A10037"/>
      <c r="B10037"/>
      <c r="C10037"/>
      <c r="D10037"/>
      <c r="E10037"/>
      <c r="F10037"/>
      <c r="G10037"/>
      <c r="H10037"/>
      <c r="I10037"/>
      <c r="K10037"/>
    </row>
    <row r="10038" spans="1:11" x14ac:dyDescent="0.25">
      <c r="A10038"/>
      <c r="B10038"/>
      <c r="C10038"/>
      <c r="D10038"/>
      <c r="E10038"/>
      <c r="F10038"/>
      <c r="G10038"/>
      <c r="H10038"/>
      <c r="I10038"/>
      <c r="K10038"/>
    </row>
    <row r="10039" spans="1:11" x14ac:dyDescent="0.25">
      <c r="A10039"/>
      <c r="B10039"/>
      <c r="C10039"/>
      <c r="D10039"/>
      <c r="E10039"/>
      <c r="F10039"/>
      <c r="G10039"/>
      <c r="H10039"/>
      <c r="I10039"/>
      <c r="K10039"/>
    </row>
    <row r="10040" spans="1:11" x14ac:dyDescent="0.25">
      <c r="A10040"/>
      <c r="B10040"/>
      <c r="C10040"/>
      <c r="D10040"/>
      <c r="E10040"/>
      <c r="F10040"/>
      <c r="G10040"/>
      <c r="H10040"/>
      <c r="I10040"/>
      <c r="K10040"/>
    </row>
    <row r="10041" spans="1:11" x14ac:dyDescent="0.25">
      <c r="A10041"/>
      <c r="B10041"/>
      <c r="C10041"/>
      <c r="D10041"/>
      <c r="E10041"/>
      <c r="F10041"/>
      <c r="G10041"/>
      <c r="H10041"/>
      <c r="I10041"/>
      <c r="K10041"/>
    </row>
    <row r="10042" spans="1:11" x14ac:dyDescent="0.25">
      <c r="A10042"/>
      <c r="B10042"/>
      <c r="C10042"/>
      <c r="D10042"/>
      <c r="E10042"/>
      <c r="F10042"/>
      <c r="G10042"/>
      <c r="H10042"/>
      <c r="I10042"/>
      <c r="K10042"/>
    </row>
    <row r="10043" spans="1:11" x14ac:dyDescent="0.25">
      <c r="A10043"/>
      <c r="B10043"/>
      <c r="C10043"/>
      <c r="D10043"/>
      <c r="E10043"/>
      <c r="F10043"/>
      <c r="G10043"/>
      <c r="H10043"/>
      <c r="I10043"/>
      <c r="K10043"/>
    </row>
    <row r="10044" spans="1:11" x14ac:dyDescent="0.25">
      <c r="A10044"/>
      <c r="B10044"/>
      <c r="C10044"/>
      <c r="D10044"/>
      <c r="E10044"/>
      <c r="F10044"/>
      <c r="G10044"/>
      <c r="H10044"/>
      <c r="I10044"/>
      <c r="K10044"/>
    </row>
    <row r="10045" spans="1:11" x14ac:dyDescent="0.25">
      <c r="A10045"/>
      <c r="B10045"/>
      <c r="C10045"/>
      <c r="D10045"/>
      <c r="E10045"/>
      <c r="F10045"/>
      <c r="G10045"/>
      <c r="H10045"/>
      <c r="I10045"/>
      <c r="K10045"/>
    </row>
    <row r="10046" spans="1:11" x14ac:dyDescent="0.25">
      <c r="A10046"/>
      <c r="B10046"/>
      <c r="C10046"/>
      <c r="D10046"/>
      <c r="E10046"/>
      <c r="F10046"/>
      <c r="G10046"/>
      <c r="H10046"/>
      <c r="I10046"/>
      <c r="K10046"/>
    </row>
    <row r="10047" spans="1:11" x14ac:dyDescent="0.25">
      <c r="A10047"/>
      <c r="B10047"/>
      <c r="C10047"/>
      <c r="D10047"/>
      <c r="E10047"/>
      <c r="F10047"/>
      <c r="G10047"/>
      <c r="H10047"/>
      <c r="I10047"/>
      <c r="K10047"/>
    </row>
    <row r="10048" spans="1:11" x14ac:dyDescent="0.25">
      <c r="A10048"/>
      <c r="B10048"/>
      <c r="C10048"/>
      <c r="D10048"/>
      <c r="E10048"/>
      <c r="F10048"/>
      <c r="G10048"/>
      <c r="H10048"/>
      <c r="I10048"/>
      <c r="K10048"/>
    </row>
    <row r="10049" spans="1:11" x14ac:dyDescent="0.25">
      <c r="A10049"/>
      <c r="B10049"/>
      <c r="C10049"/>
      <c r="D10049"/>
      <c r="E10049"/>
      <c r="F10049"/>
      <c r="G10049"/>
      <c r="H10049"/>
      <c r="I10049"/>
      <c r="K10049"/>
    </row>
    <row r="10050" spans="1:11" x14ac:dyDescent="0.25">
      <c r="A10050"/>
      <c r="B10050"/>
      <c r="C10050"/>
      <c r="D10050"/>
      <c r="E10050"/>
      <c r="F10050"/>
      <c r="G10050"/>
      <c r="H10050"/>
      <c r="I10050"/>
      <c r="K10050"/>
    </row>
    <row r="10051" spans="1:11" x14ac:dyDescent="0.25">
      <c r="A10051"/>
      <c r="B10051"/>
      <c r="C10051"/>
      <c r="D10051"/>
      <c r="E10051"/>
      <c r="F10051"/>
      <c r="G10051"/>
      <c r="H10051"/>
      <c r="I10051"/>
      <c r="K10051"/>
    </row>
    <row r="10052" spans="1:11" x14ac:dyDescent="0.25">
      <c r="A10052"/>
      <c r="B10052"/>
      <c r="C10052"/>
      <c r="D10052"/>
      <c r="E10052"/>
      <c r="F10052"/>
      <c r="G10052"/>
      <c r="H10052"/>
      <c r="I10052"/>
      <c r="K10052"/>
    </row>
    <row r="10053" spans="1:11" x14ac:dyDescent="0.25">
      <c r="A10053"/>
      <c r="B10053"/>
      <c r="C10053"/>
      <c r="D10053"/>
      <c r="E10053"/>
      <c r="F10053"/>
      <c r="G10053"/>
      <c r="H10053"/>
      <c r="I10053"/>
      <c r="K10053"/>
    </row>
    <row r="10054" spans="1:11" x14ac:dyDescent="0.25">
      <c r="A10054"/>
      <c r="B10054"/>
      <c r="C10054"/>
      <c r="D10054"/>
      <c r="E10054"/>
      <c r="F10054"/>
      <c r="G10054"/>
      <c r="H10054"/>
      <c r="I10054"/>
      <c r="K10054"/>
    </row>
    <row r="10055" spans="1:11" x14ac:dyDescent="0.25">
      <c r="A10055"/>
      <c r="B10055"/>
      <c r="C10055"/>
      <c r="D10055"/>
      <c r="E10055"/>
      <c r="F10055"/>
      <c r="G10055"/>
      <c r="H10055"/>
      <c r="I10055"/>
      <c r="K10055"/>
    </row>
    <row r="10056" spans="1:11" x14ac:dyDescent="0.25">
      <c r="A10056"/>
      <c r="B10056"/>
      <c r="C10056"/>
      <c r="D10056"/>
      <c r="E10056"/>
      <c r="F10056"/>
      <c r="G10056"/>
      <c r="H10056"/>
      <c r="I10056"/>
      <c r="K10056"/>
    </row>
    <row r="10057" spans="1:11" x14ac:dyDescent="0.25">
      <c r="A10057"/>
      <c r="B10057"/>
      <c r="C10057"/>
      <c r="D10057"/>
      <c r="E10057"/>
      <c r="F10057"/>
      <c r="G10057"/>
      <c r="H10057"/>
      <c r="I10057"/>
      <c r="K10057"/>
    </row>
    <row r="10058" spans="1:11" x14ac:dyDescent="0.25">
      <c r="A10058"/>
      <c r="B10058"/>
      <c r="C10058"/>
      <c r="D10058"/>
      <c r="E10058"/>
      <c r="F10058"/>
      <c r="G10058"/>
      <c r="H10058"/>
      <c r="I10058"/>
      <c r="K10058"/>
    </row>
    <row r="10059" spans="1:11" x14ac:dyDescent="0.25">
      <c r="A10059"/>
      <c r="B10059"/>
      <c r="C10059"/>
      <c r="D10059"/>
      <c r="E10059"/>
      <c r="F10059"/>
      <c r="G10059"/>
      <c r="H10059"/>
      <c r="I10059"/>
      <c r="K10059"/>
    </row>
    <row r="10060" spans="1:11" x14ac:dyDescent="0.25">
      <c r="A10060"/>
      <c r="B10060"/>
      <c r="C10060"/>
      <c r="D10060"/>
      <c r="E10060"/>
      <c r="F10060"/>
      <c r="G10060"/>
      <c r="H10060"/>
      <c r="I10060"/>
      <c r="K10060"/>
    </row>
    <row r="10061" spans="1:11" x14ac:dyDescent="0.25">
      <c r="A10061"/>
      <c r="B10061"/>
      <c r="C10061"/>
      <c r="D10061"/>
      <c r="E10061"/>
      <c r="F10061"/>
      <c r="G10061"/>
      <c r="H10061"/>
      <c r="I10061"/>
      <c r="K10061"/>
    </row>
    <row r="10062" spans="1:11" x14ac:dyDescent="0.25">
      <c r="A10062"/>
      <c r="B10062"/>
      <c r="C10062"/>
      <c r="D10062"/>
      <c r="E10062"/>
      <c r="F10062"/>
      <c r="G10062"/>
      <c r="H10062"/>
      <c r="I10062"/>
      <c r="K10062"/>
    </row>
    <row r="10063" spans="1:11" x14ac:dyDescent="0.25">
      <c r="A10063"/>
      <c r="B10063"/>
      <c r="C10063"/>
      <c r="D10063"/>
      <c r="E10063"/>
      <c r="F10063"/>
      <c r="G10063"/>
      <c r="H10063"/>
      <c r="I10063"/>
      <c r="K10063"/>
    </row>
    <row r="10064" spans="1:11" x14ac:dyDescent="0.25">
      <c r="A10064"/>
      <c r="B10064"/>
      <c r="C10064"/>
      <c r="D10064"/>
      <c r="E10064"/>
      <c r="F10064"/>
      <c r="G10064"/>
      <c r="H10064"/>
      <c r="I10064"/>
      <c r="K10064"/>
    </row>
    <row r="10065" spans="1:11" x14ac:dyDescent="0.25">
      <c r="A10065"/>
      <c r="B10065"/>
      <c r="C10065"/>
      <c r="D10065"/>
      <c r="E10065"/>
      <c r="F10065"/>
      <c r="G10065"/>
      <c r="H10065"/>
      <c r="I10065"/>
      <c r="K10065"/>
    </row>
    <row r="10066" spans="1:11" x14ac:dyDescent="0.25">
      <c r="A10066"/>
      <c r="B10066"/>
      <c r="C10066"/>
      <c r="D10066"/>
      <c r="E10066"/>
      <c r="F10066"/>
      <c r="G10066"/>
      <c r="H10066"/>
      <c r="I10066"/>
      <c r="K10066"/>
    </row>
    <row r="10067" spans="1:11" x14ac:dyDescent="0.25">
      <c r="A10067"/>
      <c r="B10067"/>
      <c r="C10067"/>
      <c r="D10067"/>
      <c r="E10067"/>
      <c r="F10067"/>
      <c r="G10067"/>
      <c r="H10067"/>
      <c r="I10067"/>
      <c r="K10067"/>
    </row>
    <row r="10068" spans="1:11" x14ac:dyDescent="0.25">
      <c r="A10068"/>
      <c r="B10068"/>
      <c r="C10068"/>
      <c r="D10068"/>
      <c r="E10068"/>
      <c r="F10068"/>
      <c r="G10068"/>
      <c r="H10068"/>
      <c r="I10068"/>
      <c r="K10068"/>
    </row>
    <row r="10069" spans="1:11" x14ac:dyDescent="0.25">
      <c r="A10069"/>
      <c r="B10069"/>
      <c r="C10069"/>
      <c r="D10069"/>
      <c r="E10069"/>
      <c r="F10069"/>
      <c r="G10069"/>
      <c r="H10069"/>
      <c r="I10069"/>
      <c r="K10069"/>
    </row>
    <row r="10070" spans="1:11" x14ac:dyDescent="0.25">
      <c r="A10070"/>
      <c r="B10070"/>
      <c r="C10070"/>
      <c r="D10070"/>
      <c r="E10070"/>
      <c r="F10070"/>
      <c r="G10070"/>
      <c r="H10070"/>
      <c r="I10070"/>
      <c r="K10070"/>
    </row>
    <row r="10071" spans="1:11" x14ac:dyDescent="0.25">
      <c r="A10071"/>
      <c r="B10071"/>
      <c r="C10071"/>
      <c r="D10071"/>
      <c r="E10071"/>
      <c r="F10071"/>
      <c r="G10071"/>
      <c r="H10071"/>
      <c r="I10071"/>
      <c r="K10071"/>
    </row>
    <row r="10072" spans="1:11" x14ac:dyDescent="0.25">
      <c r="A10072"/>
      <c r="B10072"/>
      <c r="C10072"/>
      <c r="D10072"/>
      <c r="E10072"/>
      <c r="F10072"/>
      <c r="G10072"/>
      <c r="H10072"/>
      <c r="I10072"/>
      <c r="K10072"/>
    </row>
    <row r="10073" spans="1:11" x14ac:dyDescent="0.25">
      <c r="A10073"/>
      <c r="B10073"/>
      <c r="C10073"/>
      <c r="D10073"/>
      <c r="E10073"/>
      <c r="F10073"/>
      <c r="G10073"/>
      <c r="H10073"/>
      <c r="I10073"/>
      <c r="K10073"/>
    </row>
    <row r="10074" spans="1:11" x14ac:dyDescent="0.25">
      <c r="A10074"/>
      <c r="B10074"/>
      <c r="C10074"/>
      <c r="D10074"/>
      <c r="E10074"/>
      <c r="F10074"/>
      <c r="G10074"/>
      <c r="H10074"/>
      <c r="I10074"/>
      <c r="K10074"/>
    </row>
    <row r="10075" spans="1:11" x14ac:dyDescent="0.25">
      <c r="A10075"/>
      <c r="B10075"/>
      <c r="C10075"/>
      <c r="D10075"/>
      <c r="E10075"/>
      <c r="F10075"/>
      <c r="G10075"/>
      <c r="H10075"/>
      <c r="I10075"/>
      <c r="K10075"/>
    </row>
    <row r="10076" spans="1:11" x14ac:dyDescent="0.25">
      <c r="A10076"/>
      <c r="B10076"/>
      <c r="C10076"/>
      <c r="D10076"/>
      <c r="E10076"/>
      <c r="F10076"/>
      <c r="G10076"/>
      <c r="H10076"/>
      <c r="I10076"/>
      <c r="K10076"/>
    </row>
    <row r="10077" spans="1:11" x14ac:dyDescent="0.25">
      <c r="A10077"/>
      <c r="B10077"/>
      <c r="C10077"/>
      <c r="D10077"/>
      <c r="E10077"/>
      <c r="F10077"/>
      <c r="G10077"/>
      <c r="H10077"/>
      <c r="I10077"/>
      <c r="K10077"/>
    </row>
    <row r="10078" spans="1:11" x14ac:dyDescent="0.25">
      <c r="A10078"/>
      <c r="B10078"/>
      <c r="C10078"/>
      <c r="D10078"/>
      <c r="E10078"/>
      <c r="F10078"/>
      <c r="G10078"/>
      <c r="H10078"/>
      <c r="I10078"/>
      <c r="K10078"/>
    </row>
    <row r="10079" spans="1:11" x14ac:dyDescent="0.25">
      <c r="A10079"/>
      <c r="B10079"/>
      <c r="C10079"/>
      <c r="D10079"/>
      <c r="E10079"/>
      <c r="F10079"/>
      <c r="G10079"/>
      <c r="H10079"/>
      <c r="I10079"/>
      <c r="K10079"/>
    </row>
    <row r="10080" spans="1:11" x14ac:dyDescent="0.25">
      <c r="A10080"/>
      <c r="B10080"/>
      <c r="C10080"/>
      <c r="D10080"/>
      <c r="E10080"/>
      <c r="F10080"/>
      <c r="G10080"/>
      <c r="H10080"/>
      <c r="I10080"/>
      <c r="K10080"/>
    </row>
    <row r="10081" spans="1:11" x14ac:dyDescent="0.25">
      <c r="A10081"/>
      <c r="B10081"/>
      <c r="C10081"/>
      <c r="D10081"/>
      <c r="E10081"/>
      <c r="F10081"/>
      <c r="G10081"/>
      <c r="H10081"/>
      <c r="I10081"/>
      <c r="K10081"/>
    </row>
    <row r="10082" spans="1:11" x14ac:dyDescent="0.25">
      <c r="A10082"/>
      <c r="B10082"/>
      <c r="C10082"/>
      <c r="D10082"/>
      <c r="E10082"/>
      <c r="F10082"/>
      <c r="G10082"/>
      <c r="H10082"/>
      <c r="I10082"/>
      <c r="K10082"/>
    </row>
    <row r="10083" spans="1:11" x14ac:dyDescent="0.25">
      <c r="A10083"/>
      <c r="B10083"/>
      <c r="C10083"/>
      <c r="D10083"/>
      <c r="E10083"/>
      <c r="F10083"/>
      <c r="G10083"/>
      <c r="H10083"/>
      <c r="I10083"/>
      <c r="K10083"/>
    </row>
    <row r="10084" spans="1:11" x14ac:dyDescent="0.25">
      <c r="A10084"/>
      <c r="B10084"/>
      <c r="C10084"/>
      <c r="D10084"/>
      <c r="E10084"/>
      <c r="F10084"/>
      <c r="G10084"/>
      <c r="H10084"/>
      <c r="I10084"/>
      <c r="K10084"/>
    </row>
    <row r="10085" spans="1:11" x14ac:dyDescent="0.25">
      <c r="A10085"/>
      <c r="B10085"/>
      <c r="C10085"/>
      <c r="D10085"/>
      <c r="E10085"/>
      <c r="F10085"/>
      <c r="G10085"/>
      <c r="H10085"/>
      <c r="I10085"/>
      <c r="K10085"/>
    </row>
    <row r="10086" spans="1:11" x14ac:dyDescent="0.25">
      <c r="A10086"/>
      <c r="B10086"/>
      <c r="C10086"/>
      <c r="D10086"/>
      <c r="E10086"/>
      <c r="F10086"/>
      <c r="G10086"/>
      <c r="H10086"/>
      <c r="I10086"/>
      <c r="K10086"/>
    </row>
    <row r="10087" spans="1:11" x14ac:dyDescent="0.25">
      <c r="A10087"/>
      <c r="B10087"/>
      <c r="C10087"/>
      <c r="D10087"/>
      <c r="E10087"/>
      <c r="F10087"/>
      <c r="G10087"/>
      <c r="H10087"/>
      <c r="I10087"/>
      <c r="K10087"/>
    </row>
    <row r="10088" spans="1:11" x14ac:dyDescent="0.25">
      <c r="A10088"/>
      <c r="B10088"/>
      <c r="C10088"/>
      <c r="D10088"/>
      <c r="E10088"/>
      <c r="F10088"/>
      <c r="G10088"/>
      <c r="H10088"/>
      <c r="I10088"/>
      <c r="K10088"/>
    </row>
    <row r="10089" spans="1:11" x14ac:dyDescent="0.25">
      <c r="A10089"/>
      <c r="B10089"/>
      <c r="C10089"/>
      <c r="D10089"/>
      <c r="E10089"/>
      <c r="F10089"/>
      <c r="G10089"/>
      <c r="H10089"/>
      <c r="I10089"/>
      <c r="K10089"/>
    </row>
    <row r="10090" spans="1:11" x14ac:dyDescent="0.25">
      <c r="A10090"/>
      <c r="B10090"/>
      <c r="C10090"/>
      <c r="D10090"/>
      <c r="E10090"/>
      <c r="F10090"/>
      <c r="G10090"/>
      <c r="H10090"/>
      <c r="I10090"/>
      <c r="K10090"/>
    </row>
    <row r="10091" spans="1:11" x14ac:dyDescent="0.25">
      <c r="A10091"/>
      <c r="B10091"/>
      <c r="C10091"/>
      <c r="D10091"/>
      <c r="E10091"/>
      <c r="F10091"/>
      <c r="G10091"/>
      <c r="H10091"/>
      <c r="I10091"/>
      <c r="K10091"/>
    </row>
    <row r="10092" spans="1:11" x14ac:dyDescent="0.25">
      <c r="A10092"/>
      <c r="B10092"/>
      <c r="C10092"/>
      <c r="D10092"/>
      <c r="E10092"/>
      <c r="F10092"/>
      <c r="G10092"/>
      <c r="H10092"/>
      <c r="I10092"/>
      <c r="K10092"/>
    </row>
    <row r="10093" spans="1:11" x14ac:dyDescent="0.25">
      <c r="A10093"/>
      <c r="B10093"/>
      <c r="C10093"/>
      <c r="D10093"/>
      <c r="E10093"/>
      <c r="F10093"/>
      <c r="G10093"/>
      <c r="H10093"/>
      <c r="I10093"/>
      <c r="K10093"/>
    </row>
    <row r="10094" spans="1:11" x14ac:dyDescent="0.25">
      <c r="A10094"/>
      <c r="B10094"/>
      <c r="C10094"/>
      <c r="D10094"/>
      <c r="E10094"/>
      <c r="F10094"/>
      <c r="G10094"/>
      <c r="H10094"/>
      <c r="I10094"/>
      <c r="K10094"/>
    </row>
    <row r="10095" spans="1:11" x14ac:dyDescent="0.25">
      <c r="A10095"/>
      <c r="B10095"/>
      <c r="C10095"/>
      <c r="D10095"/>
      <c r="E10095"/>
      <c r="F10095"/>
      <c r="G10095"/>
      <c r="H10095"/>
      <c r="I10095"/>
      <c r="K10095"/>
    </row>
    <row r="10096" spans="1:11" x14ac:dyDescent="0.25">
      <c r="A10096"/>
      <c r="B10096"/>
      <c r="C10096"/>
      <c r="D10096"/>
      <c r="E10096"/>
      <c r="F10096"/>
      <c r="G10096"/>
      <c r="H10096"/>
      <c r="I10096"/>
      <c r="K10096"/>
    </row>
    <row r="10097" spans="1:11" x14ac:dyDescent="0.25">
      <c r="A10097"/>
      <c r="B10097"/>
      <c r="C10097"/>
      <c r="D10097"/>
      <c r="E10097"/>
      <c r="F10097"/>
      <c r="G10097"/>
      <c r="H10097"/>
      <c r="I10097"/>
      <c r="K10097"/>
    </row>
    <row r="10098" spans="1:11" x14ac:dyDescent="0.25">
      <c r="A10098"/>
      <c r="B10098"/>
      <c r="C10098"/>
      <c r="D10098"/>
      <c r="E10098"/>
      <c r="F10098"/>
      <c r="G10098"/>
      <c r="H10098"/>
      <c r="I10098"/>
      <c r="K10098"/>
    </row>
    <row r="10099" spans="1:11" x14ac:dyDescent="0.25">
      <c r="A10099"/>
      <c r="B10099"/>
      <c r="C10099"/>
      <c r="D10099"/>
      <c r="E10099"/>
      <c r="F10099"/>
      <c r="G10099"/>
      <c r="H10099"/>
      <c r="I10099"/>
      <c r="K10099"/>
    </row>
    <row r="10100" spans="1:11" x14ac:dyDescent="0.25">
      <c r="A10100"/>
      <c r="B10100"/>
      <c r="C10100"/>
      <c r="D10100"/>
      <c r="E10100"/>
      <c r="F10100"/>
      <c r="G10100"/>
      <c r="H10100"/>
      <c r="I10100"/>
      <c r="K10100"/>
    </row>
    <row r="10101" spans="1:11" x14ac:dyDescent="0.25">
      <c r="A10101"/>
      <c r="B10101"/>
      <c r="C10101"/>
      <c r="D10101"/>
      <c r="E10101"/>
      <c r="F10101"/>
      <c r="G10101"/>
      <c r="H10101"/>
      <c r="I10101"/>
      <c r="K10101"/>
    </row>
    <row r="10102" spans="1:11" x14ac:dyDescent="0.25">
      <c r="A10102"/>
      <c r="B10102"/>
      <c r="C10102"/>
      <c r="D10102"/>
      <c r="E10102"/>
      <c r="F10102"/>
      <c r="G10102"/>
      <c r="H10102"/>
      <c r="I10102"/>
      <c r="K10102"/>
    </row>
    <row r="10103" spans="1:11" x14ac:dyDescent="0.25">
      <c r="A10103"/>
      <c r="B10103"/>
      <c r="C10103"/>
      <c r="D10103"/>
      <c r="E10103"/>
      <c r="F10103"/>
      <c r="G10103"/>
      <c r="H10103"/>
      <c r="I10103"/>
      <c r="K10103"/>
    </row>
    <row r="10104" spans="1:11" x14ac:dyDescent="0.25">
      <c r="A10104"/>
      <c r="B10104"/>
      <c r="C10104"/>
      <c r="D10104"/>
      <c r="E10104"/>
      <c r="F10104"/>
      <c r="G10104"/>
      <c r="H10104"/>
      <c r="I10104"/>
      <c r="K10104"/>
    </row>
    <row r="10105" spans="1:11" x14ac:dyDescent="0.25">
      <c r="A10105"/>
      <c r="B10105"/>
      <c r="C10105"/>
      <c r="D10105"/>
      <c r="E10105"/>
      <c r="F10105"/>
      <c r="G10105"/>
      <c r="H10105"/>
      <c r="I10105"/>
      <c r="K10105"/>
    </row>
    <row r="10106" spans="1:11" x14ac:dyDescent="0.25">
      <c r="A10106"/>
      <c r="B10106"/>
      <c r="C10106"/>
      <c r="D10106"/>
      <c r="E10106"/>
      <c r="F10106"/>
      <c r="G10106"/>
      <c r="H10106"/>
      <c r="I10106"/>
      <c r="K10106"/>
    </row>
    <row r="10107" spans="1:11" x14ac:dyDescent="0.25">
      <c r="A10107"/>
      <c r="B10107"/>
      <c r="C10107"/>
      <c r="D10107"/>
      <c r="E10107"/>
      <c r="F10107"/>
      <c r="G10107"/>
      <c r="H10107"/>
      <c r="I10107"/>
      <c r="K10107"/>
    </row>
    <row r="10108" spans="1:11" x14ac:dyDescent="0.25">
      <c r="A10108"/>
      <c r="B10108"/>
      <c r="C10108"/>
      <c r="D10108"/>
      <c r="E10108"/>
      <c r="F10108"/>
      <c r="G10108"/>
      <c r="H10108"/>
      <c r="I10108"/>
      <c r="K10108"/>
    </row>
    <row r="10109" spans="1:11" x14ac:dyDescent="0.25">
      <c r="A10109"/>
      <c r="B10109"/>
      <c r="C10109"/>
      <c r="D10109"/>
      <c r="E10109"/>
      <c r="F10109"/>
      <c r="G10109"/>
      <c r="H10109"/>
      <c r="I10109"/>
      <c r="K10109"/>
    </row>
    <row r="10110" spans="1:11" x14ac:dyDescent="0.25">
      <c r="A10110"/>
      <c r="B10110"/>
      <c r="C10110"/>
      <c r="D10110"/>
      <c r="E10110"/>
      <c r="F10110"/>
      <c r="G10110"/>
      <c r="H10110"/>
      <c r="I10110"/>
      <c r="K10110"/>
    </row>
    <row r="10111" spans="1:11" x14ac:dyDescent="0.25">
      <c r="A10111"/>
      <c r="B10111"/>
      <c r="C10111"/>
      <c r="D10111"/>
      <c r="E10111"/>
      <c r="F10111"/>
      <c r="G10111"/>
      <c r="H10111"/>
      <c r="I10111"/>
      <c r="K10111"/>
    </row>
    <row r="10112" spans="1:11" x14ac:dyDescent="0.25">
      <c r="A10112"/>
      <c r="B10112"/>
      <c r="C10112"/>
      <c r="D10112"/>
      <c r="E10112"/>
      <c r="F10112"/>
      <c r="G10112"/>
      <c r="H10112"/>
      <c r="I10112"/>
      <c r="K10112"/>
    </row>
    <row r="10113" spans="1:11" x14ac:dyDescent="0.25">
      <c r="A10113"/>
      <c r="B10113"/>
      <c r="C10113"/>
      <c r="D10113"/>
      <c r="E10113"/>
      <c r="F10113"/>
      <c r="G10113"/>
      <c r="H10113"/>
      <c r="I10113"/>
      <c r="K10113"/>
    </row>
    <row r="10114" spans="1:11" x14ac:dyDescent="0.25">
      <c r="A10114"/>
      <c r="B10114"/>
      <c r="C10114"/>
      <c r="D10114"/>
      <c r="E10114"/>
      <c r="F10114"/>
      <c r="G10114"/>
      <c r="H10114"/>
      <c r="I10114"/>
      <c r="K10114"/>
    </row>
    <row r="10115" spans="1:11" x14ac:dyDescent="0.25">
      <c r="A10115"/>
      <c r="B10115"/>
      <c r="C10115"/>
      <c r="D10115"/>
      <c r="E10115"/>
      <c r="F10115"/>
      <c r="G10115"/>
      <c r="H10115"/>
      <c r="I10115"/>
      <c r="K10115"/>
    </row>
    <row r="10116" spans="1:11" x14ac:dyDescent="0.25">
      <c r="A10116"/>
      <c r="B10116"/>
      <c r="C10116"/>
      <c r="D10116"/>
      <c r="E10116"/>
      <c r="F10116"/>
      <c r="G10116"/>
      <c r="H10116"/>
      <c r="I10116"/>
      <c r="K10116"/>
    </row>
    <row r="10117" spans="1:11" x14ac:dyDescent="0.25">
      <c r="A10117"/>
      <c r="B10117"/>
      <c r="C10117"/>
      <c r="D10117"/>
      <c r="E10117"/>
      <c r="F10117"/>
      <c r="G10117"/>
      <c r="H10117"/>
      <c r="I10117"/>
      <c r="K10117"/>
    </row>
    <row r="10118" spans="1:11" x14ac:dyDescent="0.25">
      <c r="A10118"/>
      <c r="B10118"/>
      <c r="C10118"/>
      <c r="D10118"/>
      <c r="E10118"/>
      <c r="F10118"/>
      <c r="G10118"/>
      <c r="H10118"/>
      <c r="I10118"/>
      <c r="K10118"/>
    </row>
    <row r="10119" spans="1:11" x14ac:dyDescent="0.25">
      <c r="A10119"/>
      <c r="B10119"/>
      <c r="C10119"/>
      <c r="D10119"/>
      <c r="E10119"/>
      <c r="F10119"/>
      <c r="G10119"/>
      <c r="H10119"/>
      <c r="I10119"/>
      <c r="K10119"/>
    </row>
    <row r="10120" spans="1:11" x14ac:dyDescent="0.25">
      <c r="A10120"/>
      <c r="B10120"/>
      <c r="C10120"/>
      <c r="D10120"/>
      <c r="E10120"/>
      <c r="F10120"/>
      <c r="G10120"/>
      <c r="H10120"/>
      <c r="I10120"/>
      <c r="K10120"/>
    </row>
    <row r="10121" spans="1:11" x14ac:dyDescent="0.25">
      <c r="A10121"/>
      <c r="B10121"/>
      <c r="C10121"/>
      <c r="D10121"/>
      <c r="E10121"/>
      <c r="F10121"/>
      <c r="G10121"/>
      <c r="H10121"/>
      <c r="I10121"/>
      <c r="K10121"/>
    </row>
    <row r="10122" spans="1:11" x14ac:dyDescent="0.25">
      <c r="A10122"/>
      <c r="B10122"/>
      <c r="C10122"/>
      <c r="D10122"/>
      <c r="E10122"/>
      <c r="F10122"/>
      <c r="G10122"/>
      <c r="H10122"/>
      <c r="I10122"/>
      <c r="K10122"/>
    </row>
    <row r="10123" spans="1:11" x14ac:dyDescent="0.25">
      <c r="A10123"/>
      <c r="B10123"/>
      <c r="C10123"/>
      <c r="D10123"/>
      <c r="E10123"/>
      <c r="F10123"/>
      <c r="G10123"/>
      <c r="H10123"/>
      <c r="I10123"/>
      <c r="K10123"/>
    </row>
    <row r="10124" spans="1:11" x14ac:dyDescent="0.25">
      <c r="A10124"/>
      <c r="B10124"/>
      <c r="C10124"/>
      <c r="D10124"/>
      <c r="E10124"/>
      <c r="F10124"/>
      <c r="G10124"/>
      <c r="H10124"/>
      <c r="I10124"/>
      <c r="K10124"/>
    </row>
    <row r="10125" spans="1:11" x14ac:dyDescent="0.25">
      <c r="A10125"/>
      <c r="B10125"/>
      <c r="C10125"/>
      <c r="D10125"/>
      <c r="E10125"/>
      <c r="F10125"/>
      <c r="G10125"/>
      <c r="H10125"/>
      <c r="I10125"/>
      <c r="K10125"/>
    </row>
    <row r="10126" spans="1:11" x14ac:dyDescent="0.25">
      <c r="A10126"/>
      <c r="B10126"/>
      <c r="C10126"/>
      <c r="D10126"/>
      <c r="E10126"/>
      <c r="F10126"/>
      <c r="G10126"/>
      <c r="H10126"/>
      <c r="I10126"/>
      <c r="K10126"/>
    </row>
    <row r="10127" spans="1:11" x14ac:dyDescent="0.25">
      <c r="A10127"/>
      <c r="B10127"/>
      <c r="C10127"/>
      <c r="D10127"/>
      <c r="E10127"/>
      <c r="F10127"/>
      <c r="G10127"/>
      <c r="H10127"/>
      <c r="I10127"/>
      <c r="K10127"/>
    </row>
    <row r="10128" spans="1:11" x14ac:dyDescent="0.25">
      <c r="A10128"/>
      <c r="B10128"/>
      <c r="C10128"/>
      <c r="D10128"/>
      <c r="E10128"/>
      <c r="F10128"/>
      <c r="G10128"/>
      <c r="H10128"/>
      <c r="I10128"/>
      <c r="K10128"/>
    </row>
    <row r="10129" spans="1:11" x14ac:dyDescent="0.25">
      <c r="A10129"/>
      <c r="B10129"/>
      <c r="C10129"/>
      <c r="D10129"/>
      <c r="E10129"/>
      <c r="F10129"/>
      <c r="G10129"/>
      <c r="H10129"/>
      <c r="I10129"/>
      <c r="K10129"/>
    </row>
    <row r="10130" spans="1:11" x14ac:dyDescent="0.25">
      <c r="A10130"/>
      <c r="B10130"/>
      <c r="C10130"/>
      <c r="D10130"/>
      <c r="E10130"/>
      <c r="F10130"/>
      <c r="G10130"/>
      <c r="H10130"/>
      <c r="I10130"/>
      <c r="K10130"/>
    </row>
    <row r="10131" spans="1:11" x14ac:dyDescent="0.25">
      <c r="A10131"/>
      <c r="B10131"/>
      <c r="C10131"/>
      <c r="D10131"/>
      <c r="E10131"/>
      <c r="F10131"/>
      <c r="G10131"/>
      <c r="H10131"/>
      <c r="I10131"/>
      <c r="K10131"/>
    </row>
    <row r="10132" spans="1:11" x14ac:dyDescent="0.25">
      <c r="A10132"/>
      <c r="B10132"/>
      <c r="C10132"/>
      <c r="D10132"/>
      <c r="E10132"/>
      <c r="F10132"/>
      <c r="G10132"/>
      <c r="H10132"/>
      <c r="I10132"/>
      <c r="K10132"/>
    </row>
    <row r="10133" spans="1:11" x14ac:dyDescent="0.25">
      <c r="A10133"/>
      <c r="B10133"/>
      <c r="C10133"/>
      <c r="D10133"/>
      <c r="E10133"/>
      <c r="F10133"/>
      <c r="G10133"/>
      <c r="H10133"/>
      <c r="I10133"/>
      <c r="K10133"/>
    </row>
    <row r="10134" spans="1:11" x14ac:dyDescent="0.25">
      <c r="A10134"/>
      <c r="B10134"/>
      <c r="C10134"/>
      <c r="D10134"/>
      <c r="E10134"/>
      <c r="F10134"/>
      <c r="G10134"/>
      <c r="H10134"/>
      <c r="I10134"/>
      <c r="K10134"/>
    </row>
    <row r="10135" spans="1:11" x14ac:dyDescent="0.25">
      <c r="A10135"/>
      <c r="B10135"/>
      <c r="C10135"/>
      <c r="D10135"/>
      <c r="E10135"/>
      <c r="F10135"/>
      <c r="G10135"/>
      <c r="H10135"/>
      <c r="I10135"/>
      <c r="K10135"/>
    </row>
    <row r="10136" spans="1:11" x14ac:dyDescent="0.25">
      <c r="A10136"/>
      <c r="B10136"/>
      <c r="C10136"/>
      <c r="D10136"/>
      <c r="E10136"/>
      <c r="F10136"/>
      <c r="G10136"/>
      <c r="H10136"/>
      <c r="I10136"/>
      <c r="K10136"/>
    </row>
    <row r="10137" spans="1:11" x14ac:dyDescent="0.25">
      <c r="A10137"/>
      <c r="B10137"/>
      <c r="C10137"/>
      <c r="D10137"/>
      <c r="E10137"/>
      <c r="F10137"/>
      <c r="G10137"/>
      <c r="H10137"/>
      <c r="I10137"/>
      <c r="K10137"/>
    </row>
    <row r="10138" spans="1:11" x14ac:dyDescent="0.25">
      <c r="A10138"/>
      <c r="B10138"/>
      <c r="C10138"/>
      <c r="D10138"/>
      <c r="E10138"/>
      <c r="F10138"/>
      <c r="G10138"/>
      <c r="H10138"/>
      <c r="I10138"/>
      <c r="K10138"/>
    </row>
    <row r="10139" spans="1:11" x14ac:dyDescent="0.25">
      <c r="A10139"/>
      <c r="B10139"/>
      <c r="C10139"/>
      <c r="D10139"/>
      <c r="E10139"/>
      <c r="F10139"/>
      <c r="G10139"/>
      <c r="H10139"/>
      <c r="I10139"/>
      <c r="K10139"/>
    </row>
    <row r="10140" spans="1:11" x14ac:dyDescent="0.25">
      <c r="A10140"/>
      <c r="B10140"/>
      <c r="C10140"/>
      <c r="D10140"/>
      <c r="E10140"/>
      <c r="F10140"/>
      <c r="G10140"/>
      <c r="H10140"/>
      <c r="I10140"/>
      <c r="K10140"/>
    </row>
    <row r="10141" spans="1:11" x14ac:dyDescent="0.25">
      <c r="A10141"/>
      <c r="B10141"/>
      <c r="C10141"/>
      <c r="D10141"/>
      <c r="E10141"/>
      <c r="F10141"/>
      <c r="G10141"/>
      <c r="H10141"/>
      <c r="I10141"/>
      <c r="K10141"/>
    </row>
    <row r="10142" spans="1:11" x14ac:dyDescent="0.25">
      <c r="A10142"/>
      <c r="B10142"/>
      <c r="C10142"/>
      <c r="D10142"/>
      <c r="E10142"/>
      <c r="F10142"/>
      <c r="G10142"/>
      <c r="H10142"/>
      <c r="I10142"/>
      <c r="K10142"/>
    </row>
    <row r="10143" spans="1:11" x14ac:dyDescent="0.25">
      <c r="A10143"/>
      <c r="B10143"/>
      <c r="C10143"/>
      <c r="D10143"/>
      <c r="E10143"/>
      <c r="F10143"/>
      <c r="G10143"/>
      <c r="H10143"/>
      <c r="I10143"/>
      <c r="K10143"/>
    </row>
    <row r="10144" spans="1:11" x14ac:dyDescent="0.25">
      <c r="A10144"/>
      <c r="B10144"/>
      <c r="C10144"/>
      <c r="D10144"/>
      <c r="E10144"/>
      <c r="F10144"/>
      <c r="G10144"/>
      <c r="H10144"/>
      <c r="I10144"/>
      <c r="K10144"/>
    </row>
    <row r="10145" spans="1:11" x14ac:dyDescent="0.25">
      <c r="A10145"/>
      <c r="B10145"/>
      <c r="C10145"/>
      <c r="D10145"/>
      <c r="E10145"/>
      <c r="F10145"/>
      <c r="G10145"/>
      <c r="H10145"/>
      <c r="I10145"/>
      <c r="K10145"/>
    </row>
    <row r="10146" spans="1:11" x14ac:dyDescent="0.25">
      <c r="A10146"/>
      <c r="B10146"/>
      <c r="C10146"/>
      <c r="D10146"/>
      <c r="E10146"/>
      <c r="F10146"/>
      <c r="G10146"/>
      <c r="H10146"/>
      <c r="I10146"/>
      <c r="K10146"/>
    </row>
    <row r="10147" spans="1:11" x14ac:dyDescent="0.25">
      <c r="A10147"/>
      <c r="B10147"/>
      <c r="C10147"/>
      <c r="D10147"/>
      <c r="E10147"/>
      <c r="F10147"/>
      <c r="G10147"/>
      <c r="H10147"/>
      <c r="I10147"/>
      <c r="K10147"/>
    </row>
    <row r="10148" spans="1:11" x14ac:dyDescent="0.25">
      <c r="A10148"/>
      <c r="B10148"/>
      <c r="C10148"/>
      <c r="D10148"/>
      <c r="E10148"/>
      <c r="F10148"/>
      <c r="G10148"/>
      <c r="H10148"/>
      <c r="I10148"/>
      <c r="K10148"/>
    </row>
    <row r="10149" spans="1:11" x14ac:dyDescent="0.25">
      <c r="A10149"/>
      <c r="B10149"/>
      <c r="C10149"/>
      <c r="D10149"/>
      <c r="E10149"/>
      <c r="F10149"/>
      <c r="G10149"/>
      <c r="H10149"/>
      <c r="I10149"/>
      <c r="K10149"/>
    </row>
    <row r="10150" spans="1:11" x14ac:dyDescent="0.25">
      <c r="A10150"/>
      <c r="B10150"/>
      <c r="C10150"/>
      <c r="D10150"/>
      <c r="E10150"/>
      <c r="F10150"/>
      <c r="G10150"/>
      <c r="H10150"/>
      <c r="I10150"/>
      <c r="K10150"/>
    </row>
    <row r="10151" spans="1:11" x14ac:dyDescent="0.25">
      <c r="A10151"/>
      <c r="B10151"/>
      <c r="C10151"/>
      <c r="D10151"/>
      <c r="E10151"/>
      <c r="F10151"/>
      <c r="G10151"/>
      <c r="H10151"/>
      <c r="I10151"/>
      <c r="K10151"/>
    </row>
    <row r="10152" spans="1:11" x14ac:dyDescent="0.25">
      <c r="A10152"/>
      <c r="B10152"/>
      <c r="C10152"/>
      <c r="D10152"/>
      <c r="E10152"/>
      <c r="F10152"/>
      <c r="G10152"/>
      <c r="H10152"/>
      <c r="I10152"/>
      <c r="K10152"/>
    </row>
    <row r="10153" spans="1:11" x14ac:dyDescent="0.25">
      <c r="A10153"/>
      <c r="B10153"/>
      <c r="C10153"/>
      <c r="D10153"/>
      <c r="E10153"/>
      <c r="F10153"/>
      <c r="G10153"/>
      <c r="H10153"/>
      <c r="I10153"/>
      <c r="K10153"/>
    </row>
    <row r="10154" spans="1:11" x14ac:dyDescent="0.25">
      <c r="A10154"/>
      <c r="B10154"/>
      <c r="C10154"/>
      <c r="D10154"/>
      <c r="E10154"/>
      <c r="F10154"/>
      <c r="G10154"/>
      <c r="H10154"/>
      <c r="I10154"/>
      <c r="K10154"/>
    </row>
    <row r="10155" spans="1:11" x14ac:dyDescent="0.25">
      <c r="A10155"/>
      <c r="B10155"/>
      <c r="C10155"/>
      <c r="D10155"/>
      <c r="E10155"/>
      <c r="F10155"/>
      <c r="G10155"/>
      <c r="H10155"/>
      <c r="I10155"/>
      <c r="K10155"/>
    </row>
    <row r="10156" spans="1:11" x14ac:dyDescent="0.25">
      <c r="A10156"/>
      <c r="B10156"/>
      <c r="C10156"/>
      <c r="D10156"/>
      <c r="E10156"/>
      <c r="F10156"/>
      <c r="G10156"/>
      <c r="H10156"/>
      <c r="I10156"/>
      <c r="K10156"/>
    </row>
    <row r="10157" spans="1:11" x14ac:dyDescent="0.25">
      <c r="A10157"/>
      <c r="B10157"/>
      <c r="C10157"/>
      <c r="D10157"/>
      <c r="E10157"/>
      <c r="F10157"/>
      <c r="G10157"/>
      <c r="H10157"/>
      <c r="I10157"/>
      <c r="K10157"/>
    </row>
    <row r="10158" spans="1:11" x14ac:dyDescent="0.25">
      <c r="A10158"/>
      <c r="B10158"/>
      <c r="C10158"/>
      <c r="D10158"/>
      <c r="E10158"/>
      <c r="F10158"/>
      <c r="G10158"/>
      <c r="H10158"/>
      <c r="I10158"/>
      <c r="K10158"/>
    </row>
    <row r="10159" spans="1:11" x14ac:dyDescent="0.25">
      <c r="A10159"/>
      <c r="B10159"/>
      <c r="C10159"/>
      <c r="D10159"/>
      <c r="E10159"/>
      <c r="F10159"/>
      <c r="G10159"/>
      <c r="H10159"/>
      <c r="I10159"/>
      <c r="K10159"/>
    </row>
    <row r="10160" spans="1:11" x14ac:dyDescent="0.25">
      <c r="A10160"/>
      <c r="B10160"/>
      <c r="C10160"/>
      <c r="D10160"/>
      <c r="E10160"/>
      <c r="F10160"/>
      <c r="G10160"/>
      <c r="H10160"/>
      <c r="I10160"/>
      <c r="K10160"/>
    </row>
    <row r="10161" spans="1:11" x14ac:dyDescent="0.25">
      <c r="A10161"/>
      <c r="B10161"/>
      <c r="C10161"/>
      <c r="D10161"/>
      <c r="E10161"/>
      <c r="F10161"/>
      <c r="G10161"/>
      <c r="H10161"/>
      <c r="I10161"/>
      <c r="K10161"/>
    </row>
    <row r="10162" spans="1:11" x14ac:dyDescent="0.25">
      <c r="A10162"/>
      <c r="B10162"/>
      <c r="C10162"/>
      <c r="D10162"/>
      <c r="E10162"/>
      <c r="F10162"/>
      <c r="G10162"/>
      <c r="H10162"/>
      <c r="I10162"/>
      <c r="K10162"/>
    </row>
    <row r="10163" spans="1:11" x14ac:dyDescent="0.25">
      <c r="A10163"/>
      <c r="B10163"/>
      <c r="C10163"/>
      <c r="D10163"/>
      <c r="E10163"/>
      <c r="F10163"/>
      <c r="G10163"/>
      <c r="H10163"/>
      <c r="I10163"/>
      <c r="K10163"/>
    </row>
    <row r="10164" spans="1:11" x14ac:dyDescent="0.25">
      <c r="A10164"/>
      <c r="B10164"/>
      <c r="C10164"/>
      <c r="D10164"/>
      <c r="E10164"/>
      <c r="F10164"/>
      <c r="G10164"/>
      <c r="H10164"/>
      <c r="I10164"/>
      <c r="K10164"/>
    </row>
    <row r="10165" spans="1:11" x14ac:dyDescent="0.25">
      <c r="A10165"/>
      <c r="B10165"/>
      <c r="C10165"/>
      <c r="D10165"/>
      <c r="E10165"/>
      <c r="F10165"/>
      <c r="G10165"/>
      <c r="H10165"/>
      <c r="I10165"/>
      <c r="K10165"/>
    </row>
    <row r="10166" spans="1:11" x14ac:dyDescent="0.25">
      <c r="A10166"/>
      <c r="B10166"/>
      <c r="C10166"/>
      <c r="D10166"/>
      <c r="E10166"/>
      <c r="F10166"/>
      <c r="G10166"/>
      <c r="H10166"/>
      <c r="I10166"/>
      <c r="K10166"/>
    </row>
    <row r="10167" spans="1:11" x14ac:dyDescent="0.25">
      <c r="A10167"/>
      <c r="B10167"/>
      <c r="C10167"/>
      <c r="D10167"/>
      <c r="E10167"/>
      <c r="F10167"/>
      <c r="G10167"/>
      <c r="H10167"/>
      <c r="I10167"/>
      <c r="K10167"/>
    </row>
    <row r="10168" spans="1:11" x14ac:dyDescent="0.25">
      <c r="A10168"/>
      <c r="B10168"/>
      <c r="C10168"/>
      <c r="D10168"/>
      <c r="E10168"/>
      <c r="F10168"/>
      <c r="G10168"/>
      <c r="H10168"/>
      <c r="I10168"/>
      <c r="K10168"/>
    </row>
    <row r="10169" spans="1:11" x14ac:dyDescent="0.25">
      <c r="A10169"/>
      <c r="B10169"/>
      <c r="C10169"/>
      <c r="D10169"/>
      <c r="E10169"/>
      <c r="F10169"/>
      <c r="G10169"/>
      <c r="H10169"/>
      <c r="I10169"/>
      <c r="K10169"/>
    </row>
    <row r="10170" spans="1:11" x14ac:dyDescent="0.25">
      <c r="A10170"/>
      <c r="B10170"/>
      <c r="C10170"/>
      <c r="D10170"/>
      <c r="E10170"/>
      <c r="F10170"/>
      <c r="G10170"/>
      <c r="H10170"/>
      <c r="I10170"/>
      <c r="K10170"/>
    </row>
    <row r="10171" spans="1:11" x14ac:dyDescent="0.25">
      <c r="A10171"/>
      <c r="B10171"/>
      <c r="C10171"/>
      <c r="D10171"/>
      <c r="E10171"/>
      <c r="F10171"/>
      <c r="G10171"/>
      <c r="H10171"/>
      <c r="I10171"/>
      <c r="K10171"/>
    </row>
    <row r="10172" spans="1:11" x14ac:dyDescent="0.25">
      <c r="A10172"/>
      <c r="B10172"/>
      <c r="C10172"/>
      <c r="D10172"/>
      <c r="E10172"/>
      <c r="F10172"/>
      <c r="G10172"/>
      <c r="H10172"/>
      <c r="I10172"/>
      <c r="K10172"/>
    </row>
    <row r="10173" spans="1:11" x14ac:dyDescent="0.25">
      <c r="A10173"/>
      <c r="B10173"/>
      <c r="C10173"/>
      <c r="D10173"/>
      <c r="E10173"/>
      <c r="F10173"/>
      <c r="G10173"/>
      <c r="H10173"/>
      <c r="I10173"/>
      <c r="K10173"/>
    </row>
    <row r="10174" spans="1:11" x14ac:dyDescent="0.25">
      <c r="A10174"/>
      <c r="B10174"/>
      <c r="C10174"/>
      <c r="D10174"/>
      <c r="E10174"/>
      <c r="F10174"/>
      <c r="G10174"/>
      <c r="H10174"/>
      <c r="I10174"/>
      <c r="K10174"/>
    </row>
    <row r="10175" spans="1:11" x14ac:dyDescent="0.25">
      <c r="A10175"/>
      <c r="B10175"/>
      <c r="C10175"/>
      <c r="D10175"/>
      <c r="E10175"/>
      <c r="F10175"/>
      <c r="G10175"/>
      <c r="H10175"/>
      <c r="I10175"/>
      <c r="K10175"/>
    </row>
    <row r="10176" spans="1:11" x14ac:dyDescent="0.25">
      <c r="A10176"/>
      <c r="B10176"/>
      <c r="C10176"/>
      <c r="D10176"/>
      <c r="E10176"/>
      <c r="F10176"/>
      <c r="G10176"/>
      <c r="H10176"/>
      <c r="I10176"/>
      <c r="K10176"/>
    </row>
    <row r="10177" spans="1:11" x14ac:dyDescent="0.25">
      <c r="A10177"/>
      <c r="B10177"/>
      <c r="C10177"/>
      <c r="D10177"/>
      <c r="E10177"/>
      <c r="F10177"/>
      <c r="G10177"/>
      <c r="H10177"/>
      <c r="I10177"/>
      <c r="K10177"/>
    </row>
    <row r="10178" spans="1:11" x14ac:dyDescent="0.25">
      <c r="A10178"/>
      <c r="B10178"/>
      <c r="C10178"/>
      <c r="D10178"/>
      <c r="E10178"/>
      <c r="F10178"/>
      <c r="G10178"/>
      <c r="H10178"/>
      <c r="I10178"/>
      <c r="K10178"/>
    </row>
    <row r="10179" spans="1:11" x14ac:dyDescent="0.25">
      <c r="A10179"/>
      <c r="B10179"/>
      <c r="C10179"/>
      <c r="D10179"/>
      <c r="E10179"/>
      <c r="F10179"/>
      <c r="G10179"/>
      <c r="H10179"/>
      <c r="I10179"/>
      <c r="K10179"/>
    </row>
    <row r="10180" spans="1:11" x14ac:dyDescent="0.25">
      <c r="A10180"/>
      <c r="B10180"/>
      <c r="C10180"/>
      <c r="D10180"/>
      <c r="E10180"/>
      <c r="F10180"/>
      <c r="G10180"/>
      <c r="H10180"/>
      <c r="I10180"/>
      <c r="K10180"/>
    </row>
    <row r="10181" spans="1:11" x14ac:dyDescent="0.25">
      <c r="A10181"/>
      <c r="B10181"/>
      <c r="C10181"/>
      <c r="D10181"/>
      <c r="E10181"/>
      <c r="F10181"/>
      <c r="G10181"/>
      <c r="H10181"/>
      <c r="I10181"/>
      <c r="K10181"/>
    </row>
    <row r="10182" spans="1:11" x14ac:dyDescent="0.25">
      <c r="A10182"/>
      <c r="B10182"/>
      <c r="C10182"/>
      <c r="D10182"/>
      <c r="E10182"/>
      <c r="F10182"/>
      <c r="G10182"/>
      <c r="H10182"/>
      <c r="I10182"/>
      <c r="K10182"/>
    </row>
    <row r="10183" spans="1:11" x14ac:dyDescent="0.25">
      <c r="A10183"/>
      <c r="B10183"/>
      <c r="C10183"/>
      <c r="D10183"/>
      <c r="E10183"/>
      <c r="F10183"/>
      <c r="G10183"/>
      <c r="H10183"/>
      <c r="I10183"/>
      <c r="K10183"/>
    </row>
    <row r="10184" spans="1:11" x14ac:dyDescent="0.25">
      <c r="A10184"/>
      <c r="B10184"/>
      <c r="C10184"/>
      <c r="D10184"/>
      <c r="E10184"/>
      <c r="F10184"/>
      <c r="G10184"/>
      <c r="H10184"/>
      <c r="I10184"/>
      <c r="K10184"/>
    </row>
    <row r="10185" spans="1:11" x14ac:dyDescent="0.25">
      <c r="A10185"/>
      <c r="B10185"/>
      <c r="C10185"/>
      <c r="D10185"/>
      <c r="E10185"/>
      <c r="F10185"/>
      <c r="G10185"/>
      <c r="H10185"/>
      <c r="I10185"/>
      <c r="K10185"/>
    </row>
    <row r="10186" spans="1:11" x14ac:dyDescent="0.25">
      <c r="A10186"/>
      <c r="B10186"/>
      <c r="C10186"/>
      <c r="D10186"/>
      <c r="E10186"/>
      <c r="F10186"/>
      <c r="G10186"/>
      <c r="H10186"/>
      <c r="I10186"/>
      <c r="K10186"/>
    </row>
    <row r="10187" spans="1:11" x14ac:dyDescent="0.25">
      <c r="A10187"/>
      <c r="B10187"/>
      <c r="C10187"/>
      <c r="D10187"/>
      <c r="E10187"/>
      <c r="F10187"/>
      <c r="G10187"/>
      <c r="H10187"/>
      <c r="I10187"/>
      <c r="K10187"/>
    </row>
    <row r="10188" spans="1:11" x14ac:dyDescent="0.25">
      <c r="A10188"/>
      <c r="B10188"/>
      <c r="C10188"/>
      <c r="D10188"/>
      <c r="E10188"/>
      <c r="F10188"/>
      <c r="G10188"/>
      <c r="H10188"/>
      <c r="I10188"/>
      <c r="K10188"/>
    </row>
    <row r="10189" spans="1:11" x14ac:dyDescent="0.25">
      <c r="A10189"/>
      <c r="B10189"/>
      <c r="C10189"/>
      <c r="D10189"/>
      <c r="E10189"/>
      <c r="F10189"/>
      <c r="G10189"/>
      <c r="H10189"/>
      <c r="I10189"/>
      <c r="K10189"/>
    </row>
    <row r="10190" spans="1:11" x14ac:dyDescent="0.25">
      <c r="A10190"/>
      <c r="B10190"/>
      <c r="C10190"/>
      <c r="D10190"/>
      <c r="E10190"/>
      <c r="F10190"/>
      <c r="G10190"/>
      <c r="H10190"/>
      <c r="I10190"/>
      <c r="K10190"/>
    </row>
    <row r="10191" spans="1:11" x14ac:dyDescent="0.25">
      <c r="A10191"/>
      <c r="B10191"/>
      <c r="C10191"/>
      <c r="D10191"/>
      <c r="E10191"/>
      <c r="F10191"/>
      <c r="G10191"/>
      <c r="H10191"/>
      <c r="I10191"/>
      <c r="K10191"/>
    </row>
    <row r="10192" spans="1:11" x14ac:dyDescent="0.25">
      <c r="A10192"/>
      <c r="B10192"/>
      <c r="C10192"/>
      <c r="D10192"/>
      <c r="E10192"/>
      <c r="F10192"/>
      <c r="G10192"/>
      <c r="H10192"/>
      <c r="I10192"/>
      <c r="K10192"/>
    </row>
    <row r="10193" spans="1:11" x14ac:dyDescent="0.25">
      <c r="A10193"/>
      <c r="B10193"/>
      <c r="C10193"/>
      <c r="D10193"/>
      <c r="E10193"/>
      <c r="F10193"/>
      <c r="G10193"/>
      <c r="H10193"/>
      <c r="I10193"/>
      <c r="K10193"/>
    </row>
    <row r="10194" spans="1:11" x14ac:dyDescent="0.25">
      <c r="A10194"/>
      <c r="B10194"/>
      <c r="C10194"/>
      <c r="D10194"/>
      <c r="E10194"/>
      <c r="F10194"/>
      <c r="G10194"/>
      <c r="H10194"/>
      <c r="I10194"/>
      <c r="K10194"/>
    </row>
    <row r="10195" spans="1:11" x14ac:dyDescent="0.25">
      <c r="A10195"/>
      <c r="B10195"/>
      <c r="C10195"/>
      <c r="D10195"/>
      <c r="E10195"/>
      <c r="F10195"/>
      <c r="G10195"/>
      <c r="H10195"/>
      <c r="I10195"/>
      <c r="K10195"/>
    </row>
    <row r="10196" spans="1:11" x14ac:dyDescent="0.25">
      <c r="A10196"/>
      <c r="B10196"/>
      <c r="C10196"/>
      <c r="D10196"/>
      <c r="E10196"/>
      <c r="F10196"/>
      <c r="G10196"/>
      <c r="H10196"/>
      <c r="I10196"/>
      <c r="K10196"/>
    </row>
    <row r="10197" spans="1:11" x14ac:dyDescent="0.25">
      <c r="A10197"/>
      <c r="B10197"/>
      <c r="C10197"/>
      <c r="D10197"/>
      <c r="E10197"/>
      <c r="F10197"/>
      <c r="G10197"/>
      <c r="H10197"/>
      <c r="I10197"/>
      <c r="K10197"/>
    </row>
    <row r="10198" spans="1:11" x14ac:dyDescent="0.25">
      <c r="A10198"/>
      <c r="B10198"/>
      <c r="C10198"/>
      <c r="D10198"/>
      <c r="E10198"/>
      <c r="F10198"/>
      <c r="G10198"/>
      <c r="H10198"/>
      <c r="I10198"/>
      <c r="K10198"/>
    </row>
    <row r="10199" spans="1:11" x14ac:dyDescent="0.25">
      <c r="A10199"/>
      <c r="B10199"/>
      <c r="C10199"/>
      <c r="D10199"/>
      <c r="E10199"/>
      <c r="F10199"/>
      <c r="G10199"/>
      <c r="H10199"/>
      <c r="I10199"/>
      <c r="K10199"/>
    </row>
    <row r="10200" spans="1:11" x14ac:dyDescent="0.25">
      <c r="A10200"/>
      <c r="B10200"/>
      <c r="C10200"/>
      <c r="D10200"/>
      <c r="E10200"/>
      <c r="F10200"/>
      <c r="G10200"/>
      <c r="H10200"/>
      <c r="I10200"/>
      <c r="K10200"/>
    </row>
    <row r="10201" spans="1:11" x14ac:dyDescent="0.25">
      <c r="A10201"/>
      <c r="B10201"/>
      <c r="C10201"/>
      <c r="D10201"/>
      <c r="E10201"/>
      <c r="F10201"/>
      <c r="G10201"/>
      <c r="H10201"/>
      <c r="I10201"/>
      <c r="K10201"/>
    </row>
    <row r="10202" spans="1:11" x14ac:dyDescent="0.25">
      <c r="A10202"/>
      <c r="B10202"/>
      <c r="C10202"/>
      <c r="D10202"/>
      <c r="E10202"/>
      <c r="F10202"/>
      <c r="G10202"/>
      <c r="H10202"/>
      <c r="I10202"/>
      <c r="K10202"/>
    </row>
    <row r="10203" spans="1:11" x14ac:dyDescent="0.25">
      <c r="A10203"/>
      <c r="B10203"/>
      <c r="C10203"/>
      <c r="D10203"/>
      <c r="E10203"/>
      <c r="F10203"/>
      <c r="G10203"/>
      <c r="H10203"/>
      <c r="I10203"/>
      <c r="K10203"/>
    </row>
    <row r="10204" spans="1:11" x14ac:dyDescent="0.25">
      <c r="A10204"/>
      <c r="B10204"/>
      <c r="C10204"/>
      <c r="D10204"/>
      <c r="E10204"/>
      <c r="F10204"/>
      <c r="G10204"/>
      <c r="H10204"/>
      <c r="I10204"/>
      <c r="K10204"/>
    </row>
    <row r="10205" spans="1:11" x14ac:dyDescent="0.25">
      <c r="A10205"/>
      <c r="B10205"/>
      <c r="C10205"/>
      <c r="D10205"/>
      <c r="E10205"/>
      <c r="F10205"/>
      <c r="G10205"/>
      <c r="H10205"/>
      <c r="I10205"/>
      <c r="K10205"/>
    </row>
    <row r="10206" spans="1:11" x14ac:dyDescent="0.25">
      <c r="A10206"/>
      <c r="B10206"/>
      <c r="C10206"/>
      <c r="D10206"/>
      <c r="E10206"/>
      <c r="F10206"/>
      <c r="G10206"/>
      <c r="H10206"/>
      <c r="I10206"/>
      <c r="K10206"/>
    </row>
    <row r="10207" spans="1:11" x14ac:dyDescent="0.25">
      <c r="A10207"/>
      <c r="B10207"/>
      <c r="C10207"/>
      <c r="D10207"/>
      <c r="E10207"/>
      <c r="F10207"/>
      <c r="G10207"/>
      <c r="H10207"/>
      <c r="I10207"/>
      <c r="K10207"/>
    </row>
    <row r="10208" spans="1:11" x14ac:dyDescent="0.25">
      <c r="A10208"/>
      <c r="B10208"/>
      <c r="C10208"/>
      <c r="D10208"/>
      <c r="E10208"/>
      <c r="F10208"/>
      <c r="G10208"/>
      <c r="H10208"/>
      <c r="I10208"/>
      <c r="K10208"/>
    </row>
    <row r="10209" spans="1:11" x14ac:dyDescent="0.25">
      <c r="A10209"/>
      <c r="B10209"/>
      <c r="C10209"/>
      <c r="D10209"/>
      <c r="E10209"/>
      <c r="F10209"/>
      <c r="G10209"/>
      <c r="H10209"/>
      <c r="I10209"/>
      <c r="K10209"/>
    </row>
    <row r="10210" spans="1:11" x14ac:dyDescent="0.25">
      <c r="A10210"/>
      <c r="B10210"/>
      <c r="C10210"/>
      <c r="D10210"/>
      <c r="E10210"/>
      <c r="F10210"/>
      <c r="G10210"/>
      <c r="H10210"/>
      <c r="I10210"/>
      <c r="K10210"/>
    </row>
    <row r="10211" spans="1:11" x14ac:dyDescent="0.25">
      <c r="A10211"/>
      <c r="B10211"/>
      <c r="C10211"/>
      <c r="D10211"/>
      <c r="E10211"/>
      <c r="F10211"/>
      <c r="G10211"/>
      <c r="H10211"/>
      <c r="I10211"/>
      <c r="K10211"/>
    </row>
    <row r="10212" spans="1:11" x14ac:dyDescent="0.25">
      <c r="A10212"/>
      <c r="B10212"/>
      <c r="C10212"/>
      <c r="D10212"/>
      <c r="E10212"/>
      <c r="F10212"/>
      <c r="G10212"/>
      <c r="H10212"/>
      <c r="I10212"/>
      <c r="K10212"/>
    </row>
    <row r="10213" spans="1:11" x14ac:dyDescent="0.25">
      <c r="A10213"/>
      <c r="B10213"/>
      <c r="C10213"/>
      <c r="D10213"/>
      <c r="E10213"/>
      <c r="F10213"/>
      <c r="G10213"/>
      <c r="H10213"/>
      <c r="I10213"/>
      <c r="K10213"/>
    </row>
    <row r="10214" spans="1:11" x14ac:dyDescent="0.25">
      <c r="A10214"/>
      <c r="B10214"/>
      <c r="C10214"/>
      <c r="D10214"/>
      <c r="E10214"/>
      <c r="F10214"/>
      <c r="G10214"/>
      <c r="H10214"/>
      <c r="I10214"/>
      <c r="K10214"/>
    </row>
    <row r="10215" spans="1:11" x14ac:dyDescent="0.25">
      <c r="A10215"/>
      <c r="B10215"/>
      <c r="C10215"/>
      <c r="D10215"/>
      <c r="E10215"/>
      <c r="F10215"/>
      <c r="G10215"/>
      <c r="H10215"/>
      <c r="I10215"/>
      <c r="K10215"/>
    </row>
    <row r="10216" spans="1:11" x14ac:dyDescent="0.25">
      <c r="A10216"/>
      <c r="B10216"/>
      <c r="C10216"/>
      <c r="D10216"/>
      <c r="E10216"/>
      <c r="F10216"/>
      <c r="G10216"/>
      <c r="H10216"/>
      <c r="I10216"/>
      <c r="K10216"/>
    </row>
    <row r="10217" spans="1:11" x14ac:dyDescent="0.25">
      <c r="A10217"/>
      <c r="B10217"/>
      <c r="C10217"/>
      <c r="D10217"/>
      <c r="E10217"/>
      <c r="F10217"/>
      <c r="G10217"/>
      <c r="H10217"/>
      <c r="I10217"/>
      <c r="K10217"/>
    </row>
    <row r="10218" spans="1:11" x14ac:dyDescent="0.25">
      <c r="A10218"/>
      <c r="B10218"/>
      <c r="C10218"/>
      <c r="D10218"/>
      <c r="E10218"/>
      <c r="F10218"/>
      <c r="G10218"/>
      <c r="H10218"/>
      <c r="I10218"/>
      <c r="K10218"/>
    </row>
    <row r="10219" spans="1:11" x14ac:dyDescent="0.25">
      <c r="A10219"/>
      <c r="B10219"/>
      <c r="C10219"/>
      <c r="D10219"/>
      <c r="E10219"/>
      <c r="F10219"/>
      <c r="G10219"/>
      <c r="H10219"/>
      <c r="I10219"/>
      <c r="K10219"/>
    </row>
    <row r="10220" spans="1:11" x14ac:dyDescent="0.25">
      <c r="A10220"/>
      <c r="B10220"/>
      <c r="C10220"/>
      <c r="D10220"/>
      <c r="E10220"/>
      <c r="F10220"/>
      <c r="G10220"/>
      <c r="H10220"/>
      <c r="I10220"/>
      <c r="K10220"/>
    </row>
    <row r="10221" spans="1:11" x14ac:dyDescent="0.25">
      <c r="A10221"/>
      <c r="B10221"/>
      <c r="C10221"/>
      <c r="D10221"/>
      <c r="E10221"/>
      <c r="F10221"/>
      <c r="G10221"/>
      <c r="H10221"/>
      <c r="I10221"/>
      <c r="K10221"/>
    </row>
    <row r="10222" spans="1:11" x14ac:dyDescent="0.25">
      <c r="A10222"/>
      <c r="B10222"/>
      <c r="C10222"/>
      <c r="D10222"/>
      <c r="E10222"/>
      <c r="F10222"/>
      <c r="G10222"/>
      <c r="H10222"/>
      <c r="I10222"/>
      <c r="K10222"/>
    </row>
    <row r="10223" spans="1:11" x14ac:dyDescent="0.25">
      <c r="A10223"/>
      <c r="B10223"/>
      <c r="C10223"/>
      <c r="D10223"/>
      <c r="E10223"/>
      <c r="F10223"/>
      <c r="G10223"/>
      <c r="H10223"/>
      <c r="I10223"/>
      <c r="K10223"/>
    </row>
    <row r="10224" spans="1:11" x14ac:dyDescent="0.25">
      <c r="A10224"/>
      <c r="B10224"/>
      <c r="C10224"/>
      <c r="D10224"/>
      <c r="E10224"/>
      <c r="F10224"/>
      <c r="G10224"/>
      <c r="H10224"/>
      <c r="I10224"/>
      <c r="K10224"/>
    </row>
    <row r="10225" spans="1:11" x14ac:dyDescent="0.25">
      <c r="A10225"/>
      <c r="B10225"/>
      <c r="C10225"/>
      <c r="D10225"/>
      <c r="E10225"/>
      <c r="F10225"/>
      <c r="G10225"/>
      <c r="H10225"/>
      <c r="I10225"/>
      <c r="K10225"/>
    </row>
    <row r="10226" spans="1:11" x14ac:dyDescent="0.25">
      <c r="A10226"/>
      <c r="B10226"/>
      <c r="C10226"/>
      <c r="D10226"/>
      <c r="E10226"/>
      <c r="F10226"/>
      <c r="G10226"/>
      <c r="H10226"/>
      <c r="I10226"/>
      <c r="K10226"/>
    </row>
    <row r="10227" spans="1:11" x14ac:dyDescent="0.25">
      <c r="A10227"/>
      <c r="B10227"/>
      <c r="C10227"/>
      <c r="D10227"/>
      <c r="E10227"/>
      <c r="F10227"/>
      <c r="G10227"/>
      <c r="H10227"/>
      <c r="I10227"/>
      <c r="K10227"/>
    </row>
    <row r="10228" spans="1:11" x14ac:dyDescent="0.25">
      <c r="A10228"/>
      <c r="B10228"/>
      <c r="C10228"/>
      <c r="D10228"/>
      <c r="E10228"/>
      <c r="F10228"/>
      <c r="G10228"/>
      <c r="H10228"/>
      <c r="I10228"/>
      <c r="K10228"/>
    </row>
    <row r="10229" spans="1:11" x14ac:dyDescent="0.25">
      <c r="A10229"/>
      <c r="B10229"/>
      <c r="C10229"/>
      <c r="D10229"/>
      <c r="E10229"/>
      <c r="F10229"/>
      <c r="G10229"/>
      <c r="H10229"/>
      <c r="I10229"/>
      <c r="K10229"/>
    </row>
    <row r="10230" spans="1:11" x14ac:dyDescent="0.25">
      <c r="A10230"/>
      <c r="B10230"/>
      <c r="C10230"/>
      <c r="D10230"/>
      <c r="E10230"/>
      <c r="F10230"/>
      <c r="G10230"/>
      <c r="H10230"/>
      <c r="I10230"/>
      <c r="K10230"/>
    </row>
    <row r="10231" spans="1:11" x14ac:dyDescent="0.25">
      <c r="A10231"/>
      <c r="B10231"/>
      <c r="C10231"/>
      <c r="D10231"/>
      <c r="E10231"/>
      <c r="F10231"/>
      <c r="G10231"/>
      <c r="H10231"/>
      <c r="I10231"/>
      <c r="K10231"/>
    </row>
    <row r="10232" spans="1:11" x14ac:dyDescent="0.25">
      <c r="A10232"/>
      <c r="B10232"/>
      <c r="C10232"/>
      <c r="D10232"/>
      <c r="E10232"/>
      <c r="F10232"/>
      <c r="G10232"/>
      <c r="H10232"/>
      <c r="I10232"/>
      <c r="K10232"/>
    </row>
    <row r="10233" spans="1:11" x14ac:dyDescent="0.25">
      <c r="A10233"/>
      <c r="B10233"/>
      <c r="C10233"/>
      <c r="D10233"/>
      <c r="E10233"/>
      <c r="F10233"/>
      <c r="G10233"/>
      <c r="H10233"/>
      <c r="I10233"/>
      <c r="K10233"/>
    </row>
    <row r="10234" spans="1:11" x14ac:dyDescent="0.25">
      <c r="A10234"/>
      <c r="B10234"/>
      <c r="C10234"/>
      <c r="D10234"/>
      <c r="E10234"/>
      <c r="F10234"/>
      <c r="G10234"/>
      <c r="H10234"/>
      <c r="I10234"/>
      <c r="K10234"/>
    </row>
    <row r="10235" spans="1:11" x14ac:dyDescent="0.25">
      <c r="A10235"/>
      <c r="B10235"/>
      <c r="C10235"/>
      <c r="D10235"/>
      <c r="E10235"/>
      <c r="F10235"/>
      <c r="G10235"/>
      <c r="H10235"/>
      <c r="I10235"/>
      <c r="K10235"/>
    </row>
    <row r="10236" spans="1:11" x14ac:dyDescent="0.25">
      <c r="A10236"/>
      <c r="B10236"/>
      <c r="C10236"/>
      <c r="D10236"/>
      <c r="E10236"/>
      <c r="F10236"/>
      <c r="G10236"/>
      <c r="H10236"/>
      <c r="I10236"/>
      <c r="K10236"/>
    </row>
    <row r="10237" spans="1:11" x14ac:dyDescent="0.25">
      <c r="A10237"/>
      <c r="B10237"/>
      <c r="C10237"/>
      <c r="D10237"/>
      <c r="E10237"/>
      <c r="F10237"/>
      <c r="G10237"/>
      <c r="H10237"/>
      <c r="I10237"/>
      <c r="K10237"/>
    </row>
    <row r="10238" spans="1:11" x14ac:dyDescent="0.25">
      <c r="A10238"/>
      <c r="B10238"/>
      <c r="C10238"/>
      <c r="D10238"/>
      <c r="E10238"/>
      <c r="F10238"/>
      <c r="G10238"/>
      <c r="H10238"/>
      <c r="I10238"/>
      <c r="K10238"/>
    </row>
    <row r="10239" spans="1:11" x14ac:dyDescent="0.25">
      <c r="A10239"/>
      <c r="B10239"/>
      <c r="C10239"/>
      <c r="D10239"/>
      <c r="E10239"/>
      <c r="F10239"/>
      <c r="G10239"/>
      <c r="H10239"/>
      <c r="I10239"/>
      <c r="K10239"/>
    </row>
    <row r="10240" spans="1:11" x14ac:dyDescent="0.25">
      <c r="A10240"/>
      <c r="B10240"/>
      <c r="C10240"/>
      <c r="D10240"/>
      <c r="E10240"/>
      <c r="F10240"/>
      <c r="G10240"/>
      <c r="H10240"/>
      <c r="I10240"/>
      <c r="K10240"/>
    </row>
    <row r="10241" spans="1:11" x14ac:dyDescent="0.25">
      <c r="A10241"/>
      <c r="B10241"/>
      <c r="C10241"/>
      <c r="D10241"/>
      <c r="E10241"/>
      <c r="F10241"/>
      <c r="G10241"/>
      <c r="H10241"/>
      <c r="I10241"/>
      <c r="K10241"/>
    </row>
    <row r="10242" spans="1:11" x14ac:dyDescent="0.25">
      <c r="A10242"/>
      <c r="B10242"/>
      <c r="C10242"/>
      <c r="D10242"/>
      <c r="E10242"/>
      <c r="F10242"/>
      <c r="G10242"/>
      <c r="H10242"/>
      <c r="I10242"/>
      <c r="K10242"/>
    </row>
    <row r="10243" spans="1:11" x14ac:dyDescent="0.25">
      <c r="A10243"/>
      <c r="B10243"/>
      <c r="C10243"/>
      <c r="D10243"/>
      <c r="E10243"/>
      <c r="F10243"/>
      <c r="G10243"/>
      <c r="H10243"/>
      <c r="I10243"/>
      <c r="K10243"/>
    </row>
    <row r="10244" spans="1:11" x14ac:dyDescent="0.25">
      <c r="A10244"/>
      <c r="B10244"/>
      <c r="C10244"/>
      <c r="D10244"/>
      <c r="E10244"/>
      <c r="F10244"/>
      <c r="G10244"/>
      <c r="H10244"/>
      <c r="I10244"/>
      <c r="K10244"/>
    </row>
    <row r="10245" spans="1:11" x14ac:dyDescent="0.25">
      <c r="A10245"/>
      <c r="B10245"/>
      <c r="C10245"/>
      <c r="D10245"/>
      <c r="E10245"/>
      <c r="F10245"/>
      <c r="G10245"/>
      <c r="H10245"/>
      <c r="I10245"/>
      <c r="K10245"/>
    </row>
    <row r="10246" spans="1:11" x14ac:dyDescent="0.25">
      <c r="A10246"/>
      <c r="B10246"/>
      <c r="C10246"/>
      <c r="D10246"/>
      <c r="E10246"/>
      <c r="F10246"/>
      <c r="G10246"/>
      <c r="H10246"/>
      <c r="I10246"/>
      <c r="K10246"/>
    </row>
    <row r="10247" spans="1:11" x14ac:dyDescent="0.25">
      <c r="A10247"/>
      <c r="B10247"/>
      <c r="C10247"/>
      <c r="D10247"/>
      <c r="E10247"/>
      <c r="F10247"/>
      <c r="G10247"/>
      <c r="H10247"/>
      <c r="I10247"/>
      <c r="K10247"/>
    </row>
    <row r="10248" spans="1:11" x14ac:dyDescent="0.25">
      <c r="A10248"/>
      <c r="B10248"/>
      <c r="C10248"/>
      <c r="D10248"/>
      <c r="E10248"/>
      <c r="F10248"/>
      <c r="G10248"/>
      <c r="H10248"/>
      <c r="I10248"/>
      <c r="K10248"/>
    </row>
    <row r="10249" spans="1:11" x14ac:dyDescent="0.25">
      <c r="A10249"/>
      <c r="B10249"/>
      <c r="C10249"/>
      <c r="D10249"/>
      <c r="E10249"/>
      <c r="F10249"/>
      <c r="G10249"/>
      <c r="H10249"/>
      <c r="I10249"/>
      <c r="K10249"/>
    </row>
    <row r="10250" spans="1:11" x14ac:dyDescent="0.25">
      <c r="A10250"/>
      <c r="B10250"/>
      <c r="C10250"/>
      <c r="D10250"/>
      <c r="E10250"/>
      <c r="F10250"/>
      <c r="G10250"/>
      <c r="H10250"/>
      <c r="I10250"/>
      <c r="K10250"/>
    </row>
    <row r="10251" spans="1:11" x14ac:dyDescent="0.25">
      <c r="A10251"/>
      <c r="B10251"/>
      <c r="C10251"/>
      <c r="D10251"/>
      <c r="E10251"/>
      <c r="F10251"/>
      <c r="G10251"/>
      <c r="H10251"/>
      <c r="I10251"/>
      <c r="K10251"/>
    </row>
    <row r="10252" spans="1:11" x14ac:dyDescent="0.25">
      <c r="A10252"/>
      <c r="B10252"/>
      <c r="C10252"/>
      <c r="D10252"/>
      <c r="E10252"/>
      <c r="F10252"/>
      <c r="G10252"/>
      <c r="H10252"/>
      <c r="I10252"/>
      <c r="K10252"/>
    </row>
    <row r="10253" spans="1:11" x14ac:dyDescent="0.25">
      <c r="A10253"/>
      <c r="B10253"/>
      <c r="C10253"/>
      <c r="D10253"/>
      <c r="E10253"/>
      <c r="F10253"/>
      <c r="G10253"/>
      <c r="H10253"/>
      <c r="I10253"/>
      <c r="K10253"/>
    </row>
    <row r="10254" spans="1:11" x14ac:dyDescent="0.25">
      <c r="A10254"/>
      <c r="B10254"/>
      <c r="C10254"/>
      <c r="D10254"/>
      <c r="E10254"/>
      <c r="F10254"/>
      <c r="G10254"/>
      <c r="H10254"/>
      <c r="I10254"/>
      <c r="K10254"/>
    </row>
    <row r="10255" spans="1:11" x14ac:dyDescent="0.25">
      <c r="A10255"/>
      <c r="B10255"/>
      <c r="C10255"/>
      <c r="D10255"/>
      <c r="E10255"/>
      <c r="F10255"/>
      <c r="G10255"/>
      <c r="H10255"/>
      <c r="I10255"/>
      <c r="K10255"/>
    </row>
    <row r="10256" spans="1:11" x14ac:dyDescent="0.25">
      <c r="A10256"/>
      <c r="B10256"/>
      <c r="C10256"/>
      <c r="D10256"/>
      <c r="E10256"/>
      <c r="F10256"/>
      <c r="G10256"/>
      <c r="H10256"/>
      <c r="I10256"/>
      <c r="K10256"/>
    </row>
    <row r="10257" spans="1:11" x14ac:dyDescent="0.25">
      <c r="A10257"/>
      <c r="B10257"/>
      <c r="C10257"/>
      <c r="D10257"/>
      <c r="E10257"/>
      <c r="F10257"/>
      <c r="G10257"/>
      <c r="H10257"/>
      <c r="I10257"/>
      <c r="K10257"/>
    </row>
    <row r="10258" spans="1:11" x14ac:dyDescent="0.25">
      <c r="A10258"/>
      <c r="B10258"/>
      <c r="C10258"/>
      <c r="D10258"/>
      <c r="E10258"/>
      <c r="F10258"/>
      <c r="G10258"/>
      <c r="H10258"/>
      <c r="I10258"/>
      <c r="K10258"/>
    </row>
    <row r="10259" spans="1:11" x14ac:dyDescent="0.25">
      <c r="A10259"/>
      <c r="B10259"/>
      <c r="C10259"/>
      <c r="D10259"/>
      <c r="E10259"/>
      <c r="F10259"/>
      <c r="G10259"/>
      <c r="H10259"/>
      <c r="I10259"/>
      <c r="K10259"/>
    </row>
    <row r="10260" spans="1:11" x14ac:dyDescent="0.25">
      <c r="A10260"/>
      <c r="B10260"/>
      <c r="C10260"/>
      <c r="D10260"/>
      <c r="E10260"/>
      <c r="F10260"/>
      <c r="G10260"/>
      <c r="H10260"/>
      <c r="I10260"/>
      <c r="K10260"/>
    </row>
    <row r="10261" spans="1:11" x14ac:dyDescent="0.25">
      <c r="A10261"/>
      <c r="B10261"/>
      <c r="C10261"/>
      <c r="D10261"/>
      <c r="E10261"/>
      <c r="F10261"/>
      <c r="G10261"/>
      <c r="H10261"/>
      <c r="I10261"/>
      <c r="K10261"/>
    </row>
    <row r="10262" spans="1:11" x14ac:dyDescent="0.25">
      <c r="A10262"/>
      <c r="B10262"/>
      <c r="C10262"/>
      <c r="D10262"/>
      <c r="E10262"/>
      <c r="F10262"/>
      <c r="G10262"/>
      <c r="H10262"/>
      <c r="I10262"/>
      <c r="K10262"/>
    </row>
    <row r="10263" spans="1:11" x14ac:dyDescent="0.25">
      <c r="A10263"/>
      <c r="B10263"/>
      <c r="C10263"/>
      <c r="D10263"/>
      <c r="E10263"/>
      <c r="F10263"/>
      <c r="G10263"/>
      <c r="H10263"/>
      <c r="I10263"/>
      <c r="K10263"/>
    </row>
    <row r="10264" spans="1:11" x14ac:dyDescent="0.25">
      <c r="A10264"/>
      <c r="B10264"/>
      <c r="C10264"/>
      <c r="D10264"/>
      <c r="E10264"/>
      <c r="F10264"/>
      <c r="G10264"/>
      <c r="H10264"/>
      <c r="I10264"/>
      <c r="K10264"/>
    </row>
    <row r="10265" spans="1:11" x14ac:dyDescent="0.25">
      <c r="A10265"/>
      <c r="B10265"/>
      <c r="C10265"/>
      <c r="D10265"/>
      <c r="E10265"/>
      <c r="F10265"/>
      <c r="G10265"/>
      <c r="H10265"/>
      <c r="I10265"/>
      <c r="K10265"/>
    </row>
    <row r="10266" spans="1:11" x14ac:dyDescent="0.25">
      <c r="A10266"/>
      <c r="B10266"/>
      <c r="C10266"/>
      <c r="D10266"/>
      <c r="E10266"/>
      <c r="F10266"/>
      <c r="G10266"/>
      <c r="H10266"/>
      <c r="I10266"/>
      <c r="K10266"/>
    </row>
    <row r="10267" spans="1:11" x14ac:dyDescent="0.25">
      <c r="A10267"/>
      <c r="B10267"/>
      <c r="C10267"/>
      <c r="D10267"/>
      <c r="E10267"/>
      <c r="F10267"/>
      <c r="G10267"/>
      <c r="H10267"/>
      <c r="I10267"/>
      <c r="K10267"/>
    </row>
    <row r="10268" spans="1:11" x14ac:dyDescent="0.25">
      <c r="A10268"/>
      <c r="B10268"/>
      <c r="C10268"/>
      <c r="D10268"/>
      <c r="E10268"/>
      <c r="F10268"/>
      <c r="G10268"/>
      <c r="H10268"/>
      <c r="I10268"/>
      <c r="K10268"/>
    </row>
    <row r="10269" spans="1:11" x14ac:dyDescent="0.25">
      <c r="A10269"/>
      <c r="B10269"/>
      <c r="C10269"/>
      <c r="D10269"/>
      <c r="E10269"/>
      <c r="F10269"/>
      <c r="G10269"/>
      <c r="H10269"/>
      <c r="I10269"/>
      <c r="K10269"/>
    </row>
    <row r="10270" spans="1:11" x14ac:dyDescent="0.25">
      <c r="A10270"/>
      <c r="B10270"/>
      <c r="C10270"/>
      <c r="D10270"/>
      <c r="E10270"/>
      <c r="F10270"/>
      <c r="G10270"/>
      <c r="H10270"/>
      <c r="I10270"/>
      <c r="K10270"/>
    </row>
    <row r="10271" spans="1:11" x14ac:dyDescent="0.25">
      <c r="A10271"/>
      <c r="B10271"/>
      <c r="C10271"/>
      <c r="D10271"/>
      <c r="E10271"/>
      <c r="F10271"/>
      <c r="G10271"/>
      <c r="H10271"/>
      <c r="I10271"/>
      <c r="K10271"/>
    </row>
    <row r="10272" spans="1:11" x14ac:dyDescent="0.25">
      <c r="A10272"/>
      <c r="B10272"/>
      <c r="C10272"/>
      <c r="D10272"/>
      <c r="E10272"/>
      <c r="F10272"/>
      <c r="G10272"/>
      <c r="H10272"/>
      <c r="I10272"/>
      <c r="K10272"/>
    </row>
    <row r="10273" spans="1:11" x14ac:dyDescent="0.25">
      <c r="A10273"/>
      <c r="B10273"/>
      <c r="C10273"/>
      <c r="D10273"/>
      <c r="E10273"/>
      <c r="F10273"/>
      <c r="G10273"/>
      <c r="H10273"/>
      <c r="I10273"/>
      <c r="K10273"/>
    </row>
    <row r="10274" spans="1:11" x14ac:dyDescent="0.25">
      <c r="A10274"/>
      <c r="B10274"/>
      <c r="C10274"/>
      <c r="D10274"/>
      <c r="E10274"/>
      <c r="F10274"/>
      <c r="G10274"/>
      <c r="H10274"/>
      <c r="I10274"/>
      <c r="K10274"/>
    </row>
    <row r="10275" spans="1:11" x14ac:dyDescent="0.25">
      <c r="A10275"/>
      <c r="B10275"/>
      <c r="C10275"/>
      <c r="D10275"/>
      <c r="E10275"/>
      <c r="F10275"/>
      <c r="G10275"/>
      <c r="H10275"/>
      <c r="I10275"/>
      <c r="K10275"/>
    </row>
    <row r="10276" spans="1:11" x14ac:dyDescent="0.25">
      <c r="A10276"/>
      <c r="B10276"/>
      <c r="C10276"/>
      <c r="D10276"/>
      <c r="E10276"/>
      <c r="F10276"/>
      <c r="G10276"/>
      <c r="H10276"/>
      <c r="I10276"/>
      <c r="K10276"/>
    </row>
    <row r="10277" spans="1:11" x14ac:dyDescent="0.25">
      <c r="A10277"/>
      <c r="B10277"/>
      <c r="C10277"/>
      <c r="D10277"/>
      <c r="E10277"/>
      <c r="F10277"/>
      <c r="G10277"/>
      <c r="H10277"/>
      <c r="I10277"/>
      <c r="K10277"/>
    </row>
    <row r="10278" spans="1:11" x14ac:dyDescent="0.25">
      <c r="A10278"/>
      <c r="B10278"/>
      <c r="C10278"/>
      <c r="D10278"/>
      <c r="E10278"/>
      <c r="F10278"/>
      <c r="G10278"/>
      <c r="H10278"/>
      <c r="I10278"/>
      <c r="K10278"/>
    </row>
    <row r="10279" spans="1:11" x14ac:dyDescent="0.25">
      <c r="A10279"/>
      <c r="B10279"/>
      <c r="C10279"/>
      <c r="D10279"/>
      <c r="E10279"/>
      <c r="F10279"/>
      <c r="G10279"/>
      <c r="H10279"/>
      <c r="I10279"/>
      <c r="K10279"/>
    </row>
    <row r="10280" spans="1:11" x14ac:dyDescent="0.25">
      <c r="A10280"/>
      <c r="B10280"/>
      <c r="C10280"/>
      <c r="D10280"/>
      <c r="E10280"/>
      <c r="F10280"/>
      <c r="G10280"/>
      <c r="H10280"/>
      <c r="I10280"/>
      <c r="K10280"/>
    </row>
    <row r="10281" spans="1:11" x14ac:dyDescent="0.25">
      <c r="A10281"/>
      <c r="B10281"/>
      <c r="C10281"/>
      <c r="D10281"/>
      <c r="E10281"/>
      <c r="F10281"/>
      <c r="G10281"/>
      <c r="H10281"/>
      <c r="I10281"/>
      <c r="K10281"/>
    </row>
    <row r="10282" spans="1:11" x14ac:dyDescent="0.25">
      <c r="A10282"/>
      <c r="B10282"/>
      <c r="C10282"/>
      <c r="D10282"/>
      <c r="E10282"/>
      <c r="F10282"/>
      <c r="G10282"/>
      <c r="H10282"/>
      <c r="I10282"/>
      <c r="K10282"/>
    </row>
    <row r="10283" spans="1:11" x14ac:dyDescent="0.25">
      <c r="A10283"/>
      <c r="B10283"/>
      <c r="C10283"/>
      <c r="D10283"/>
      <c r="E10283"/>
      <c r="F10283"/>
      <c r="G10283"/>
      <c r="H10283"/>
      <c r="I10283"/>
      <c r="K10283"/>
    </row>
    <row r="10284" spans="1:11" x14ac:dyDescent="0.25">
      <c r="A10284"/>
      <c r="B10284"/>
      <c r="C10284"/>
      <c r="D10284"/>
      <c r="E10284"/>
      <c r="F10284"/>
      <c r="G10284"/>
      <c r="H10284"/>
      <c r="I10284"/>
      <c r="K10284"/>
    </row>
    <row r="10285" spans="1:11" x14ac:dyDescent="0.25">
      <c r="A10285"/>
      <c r="B10285"/>
      <c r="C10285"/>
      <c r="D10285"/>
      <c r="E10285"/>
      <c r="F10285"/>
      <c r="G10285"/>
      <c r="H10285"/>
      <c r="I10285"/>
      <c r="K10285"/>
    </row>
    <row r="10286" spans="1:11" x14ac:dyDescent="0.25">
      <c r="A10286"/>
      <c r="B10286"/>
      <c r="C10286"/>
      <c r="D10286"/>
      <c r="E10286"/>
      <c r="F10286"/>
      <c r="G10286"/>
      <c r="H10286"/>
      <c r="I10286"/>
      <c r="K10286"/>
    </row>
    <row r="10287" spans="1:11" x14ac:dyDescent="0.25">
      <c r="A10287"/>
      <c r="B10287"/>
      <c r="C10287"/>
      <c r="D10287"/>
      <c r="E10287"/>
      <c r="F10287"/>
      <c r="G10287"/>
      <c r="H10287"/>
      <c r="I10287"/>
      <c r="K10287"/>
    </row>
    <row r="10288" spans="1:11" x14ac:dyDescent="0.25">
      <c r="A10288"/>
      <c r="B10288"/>
      <c r="C10288"/>
      <c r="D10288"/>
      <c r="E10288"/>
      <c r="F10288"/>
      <c r="G10288"/>
      <c r="H10288"/>
      <c r="I10288"/>
      <c r="K10288"/>
    </row>
    <row r="10289" spans="1:11" x14ac:dyDescent="0.25">
      <c r="A10289"/>
      <c r="B10289"/>
      <c r="C10289"/>
      <c r="D10289"/>
      <c r="E10289"/>
      <c r="F10289"/>
      <c r="G10289"/>
      <c r="H10289"/>
      <c r="I10289"/>
      <c r="K10289"/>
    </row>
    <row r="10290" spans="1:11" x14ac:dyDescent="0.25">
      <c r="A10290"/>
      <c r="B10290"/>
      <c r="C10290"/>
      <c r="D10290"/>
      <c r="E10290"/>
      <c r="F10290"/>
      <c r="G10290"/>
      <c r="H10290"/>
      <c r="I10290"/>
      <c r="K10290"/>
    </row>
    <row r="10291" spans="1:11" x14ac:dyDescent="0.25">
      <c r="A10291"/>
      <c r="B10291"/>
      <c r="C10291"/>
      <c r="D10291"/>
      <c r="E10291"/>
      <c r="F10291"/>
      <c r="G10291"/>
      <c r="H10291"/>
      <c r="I10291"/>
      <c r="K10291"/>
    </row>
    <row r="10292" spans="1:11" x14ac:dyDescent="0.25">
      <c r="A10292"/>
      <c r="B10292"/>
      <c r="C10292"/>
      <c r="D10292"/>
      <c r="E10292"/>
      <c r="F10292"/>
      <c r="G10292"/>
      <c r="H10292"/>
      <c r="I10292"/>
      <c r="K10292"/>
    </row>
    <row r="10293" spans="1:11" x14ac:dyDescent="0.25">
      <c r="A10293"/>
      <c r="B10293"/>
      <c r="C10293"/>
      <c r="D10293"/>
      <c r="E10293"/>
      <c r="F10293"/>
      <c r="G10293"/>
      <c r="H10293"/>
      <c r="I10293"/>
      <c r="K10293"/>
    </row>
    <row r="10294" spans="1:11" x14ac:dyDescent="0.25">
      <c r="A10294"/>
      <c r="B10294"/>
      <c r="C10294"/>
      <c r="D10294"/>
      <c r="E10294"/>
      <c r="F10294"/>
      <c r="G10294"/>
      <c r="H10294"/>
      <c r="I10294"/>
      <c r="K10294"/>
    </row>
    <row r="10295" spans="1:11" x14ac:dyDescent="0.25">
      <c r="A10295"/>
      <c r="B10295"/>
      <c r="C10295"/>
      <c r="D10295"/>
      <c r="E10295"/>
      <c r="F10295"/>
      <c r="G10295"/>
      <c r="H10295"/>
      <c r="I10295"/>
      <c r="K10295"/>
    </row>
    <row r="10296" spans="1:11" x14ac:dyDescent="0.25">
      <c r="A10296"/>
      <c r="B10296"/>
      <c r="C10296"/>
      <c r="D10296"/>
      <c r="E10296"/>
      <c r="F10296"/>
      <c r="G10296"/>
      <c r="H10296"/>
      <c r="I10296"/>
      <c r="K10296"/>
    </row>
    <row r="10297" spans="1:11" x14ac:dyDescent="0.25">
      <c r="A10297"/>
      <c r="B10297"/>
      <c r="C10297"/>
      <c r="D10297"/>
      <c r="E10297"/>
      <c r="F10297"/>
      <c r="G10297"/>
      <c r="H10297"/>
      <c r="I10297"/>
      <c r="K10297"/>
    </row>
    <row r="10298" spans="1:11" x14ac:dyDescent="0.25">
      <c r="A10298"/>
      <c r="B10298"/>
      <c r="C10298"/>
      <c r="D10298"/>
      <c r="E10298"/>
      <c r="F10298"/>
      <c r="G10298"/>
      <c r="H10298"/>
      <c r="I10298"/>
      <c r="K10298"/>
    </row>
    <row r="10299" spans="1:11" x14ac:dyDescent="0.25">
      <c r="A10299"/>
      <c r="B10299"/>
      <c r="C10299"/>
      <c r="D10299"/>
      <c r="E10299"/>
      <c r="F10299"/>
      <c r="G10299"/>
      <c r="H10299"/>
      <c r="I10299"/>
      <c r="K10299"/>
    </row>
    <row r="10300" spans="1:11" x14ac:dyDescent="0.25">
      <c r="A10300"/>
      <c r="B10300"/>
      <c r="C10300"/>
      <c r="D10300"/>
      <c r="E10300"/>
      <c r="F10300"/>
      <c r="G10300"/>
      <c r="H10300"/>
      <c r="I10300"/>
      <c r="K10300"/>
    </row>
    <row r="10301" spans="1:11" x14ac:dyDescent="0.25">
      <c r="A10301"/>
      <c r="B10301"/>
      <c r="C10301"/>
      <c r="D10301"/>
      <c r="E10301"/>
      <c r="F10301"/>
      <c r="G10301"/>
      <c r="H10301"/>
      <c r="I10301"/>
      <c r="K10301"/>
    </row>
    <row r="10302" spans="1:11" x14ac:dyDescent="0.25">
      <c r="A10302"/>
      <c r="B10302"/>
      <c r="C10302"/>
      <c r="D10302"/>
      <c r="E10302"/>
      <c r="F10302"/>
      <c r="G10302"/>
      <c r="H10302"/>
      <c r="I10302"/>
      <c r="K10302"/>
    </row>
    <row r="10303" spans="1:11" x14ac:dyDescent="0.25">
      <c r="A10303"/>
      <c r="B10303"/>
      <c r="C10303"/>
      <c r="D10303"/>
      <c r="E10303"/>
      <c r="F10303"/>
      <c r="G10303"/>
      <c r="H10303"/>
      <c r="I10303"/>
      <c r="K10303"/>
    </row>
    <row r="10304" spans="1:11" x14ac:dyDescent="0.25">
      <c r="A10304"/>
      <c r="B10304"/>
      <c r="C10304"/>
      <c r="D10304"/>
      <c r="E10304"/>
      <c r="F10304"/>
      <c r="G10304"/>
      <c r="H10304"/>
      <c r="I10304"/>
      <c r="K10304"/>
    </row>
    <row r="10305" spans="1:11" x14ac:dyDescent="0.25">
      <c r="A10305"/>
      <c r="B10305"/>
      <c r="C10305"/>
      <c r="D10305"/>
      <c r="E10305"/>
      <c r="F10305"/>
      <c r="G10305"/>
      <c r="H10305"/>
      <c r="I10305"/>
      <c r="K10305"/>
    </row>
    <row r="10306" spans="1:11" x14ac:dyDescent="0.25">
      <c r="A10306"/>
      <c r="B10306"/>
      <c r="C10306"/>
      <c r="D10306"/>
      <c r="E10306"/>
      <c r="F10306"/>
      <c r="G10306"/>
      <c r="H10306"/>
      <c r="I10306"/>
      <c r="K10306"/>
    </row>
    <row r="10307" spans="1:11" x14ac:dyDescent="0.25">
      <c r="A10307"/>
      <c r="B10307"/>
      <c r="C10307"/>
      <c r="D10307"/>
      <c r="E10307"/>
      <c r="F10307"/>
      <c r="G10307"/>
      <c r="H10307"/>
      <c r="I10307"/>
      <c r="K10307"/>
    </row>
    <row r="10308" spans="1:11" x14ac:dyDescent="0.25">
      <c r="A10308"/>
      <c r="B10308"/>
      <c r="C10308"/>
      <c r="D10308"/>
      <c r="E10308"/>
      <c r="F10308"/>
      <c r="G10308"/>
      <c r="H10308"/>
      <c r="I10308"/>
      <c r="K10308"/>
    </row>
    <row r="10309" spans="1:11" x14ac:dyDescent="0.25">
      <c r="A10309"/>
      <c r="B10309"/>
      <c r="C10309"/>
      <c r="D10309"/>
      <c r="E10309"/>
      <c r="F10309"/>
      <c r="G10309"/>
      <c r="H10309"/>
      <c r="I10309"/>
      <c r="K10309"/>
    </row>
    <row r="10310" spans="1:11" x14ac:dyDescent="0.25">
      <c r="A10310"/>
      <c r="B10310"/>
      <c r="C10310"/>
      <c r="D10310"/>
      <c r="E10310"/>
      <c r="F10310"/>
      <c r="G10310"/>
      <c r="H10310"/>
      <c r="I10310"/>
      <c r="K10310"/>
    </row>
    <row r="10311" spans="1:11" x14ac:dyDescent="0.25">
      <c r="A10311"/>
      <c r="B10311"/>
      <c r="C10311"/>
      <c r="D10311"/>
      <c r="E10311"/>
      <c r="F10311"/>
      <c r="G10311"/>
      <c r="H10311"/>
      <c r="I10311"/>
      <c r="K10311"/>
    </row>
    <row r="10312" spans="1:11" x14ac:dyDescent="0.25">
      <c r="A10312"/>
      <c r="B10312"/>
      <c r="C10312"/>
      <c r="D10312"/>
      <c r="E10312"/>
      <c r="F10312"/>
      <c r="G10312"/>
      <c r="H10312"/>
      <c r="I10312"/>
      <c r="K10312"/>
    </row>
    <row r="10313" spans="1:11" x14ac:dyDescent="0.25">
      <c r="A10313"/>
      <c r="B10313"/>
      <c r="C10313"/>
      <c r="D10313"/>
      <c r="E10313"/>
      <c r="F10313"/>
      <c r="G10313"/>
      <c r="H10313"/>
      <c r="I10313"/>
      <c r="K10313"/>
    </row>
    <row r="10314" spans="1:11" x14ac:dyDescent="0.25">
      <c r="A10314"/>
      <c r="B10314"/>
      <c r="C10314"/>
      <c r="D10314"/>
      <c r="E10314"/>
      <c r="F10314"/>
      <c r="G10314"/>
      <c r="H10314"/>
      <c r="I10314"/>
      <c r="K10314"/>
    </row>
    <row r="10315" spans="1:11" x14ac:dyDescent="0.25">
      <c r="A10315"/>
      <c r="B10315"/>
      <c r="C10315"/>
      <c r="D10315"/>
      <c r="E10315"/>
      <c r="F10315"/>
      <c r="G10315"/>
      <c r="H10315"/>
      <c r="I10315"/>
      <c r="K10315"/>
    </row>
    <row r="10316" spans="1:11" x14ac:dyDescent="0.25">
      <c r="A10316"/>
      <c r="B10316"/>
      <c r="C10316"/>
      <c r="D10316"/>
      <c r="E10316"/>
      <c r="F10316"/>
      <c r="G10316"/>
      <c r="H10316"/>
      <c r="I10316"/>
      <c r="K10316"/>
    </row>
    <row r="10317" spans="1:11" x14ac:dyDescent="0.25">
      <c r="A10317"/>
      <c r="B10317"/>
      <c r="C10317"/>
      <c r="D10317"/>
      <c r="E10317"/>
      <c r="F10317"/>
      <c r="G10317"/>
      <c r="H10317"/>
      <c r="I10317"/>
      <c r="K10317"/>
    </row>
    <row r="10318" spans="1:11" x14ac:dyDescent="0.25">
      <c r="A10318"/>
      <c r="B10318"/>
      <c r="C10318"/>
      <c r="D10318"/>
      <c r="E10318"/>
      <c r="F10318"/>
      <c r="G10318"/>
      <c r="H10318"/>
      <c r="I10318"/>
      <c r="K10318"/>
    </row>
    <row r="10319" spans="1:11" x14ac:dyDescent="0.25">
      <c r="A10319"/>
      <c r="B10319"/>
      <c r="C10319"/>
      <c r="D10319"/>
      <c r="E10319"/>
      <c r="F10319"/>
      <c r="G10319"/>
      <c r="H10319"/>
      <c r="I10319"/>
      <c r="K10319"/>
    </row>
    <row r="10320" spans="1:11" x14ac:dyDescent="0.25">
      <c r="A10320"/>
      <c r="B10320"/>
      <c r="C10320"/>
      <c r="D10320"/>
      <c r="E10320"/>
      <c r="F10320"/>
      <c r="G10320"/>
      <c r="H10320"/>
      <c r="I10320"/>
      <c r="K10320"/>
    </row>
    <row r="10321" spans="1:11" x14ac:dyDescent="0.25">
      <c r="A10321"/>
      <c r="B10321"/>
      <c r="C10321"/>
      <c r="D10321"/>
      <c r="E10321"/>
      <c r="F10321"/>
      <c r="G10321"/>
      <c r="H10321"/>
      <c r="I10321"/>
      <c r="K10321"/>
    </row>
    <row r="10322" spans="1:11" x14ac:dyDescent="0.25">
      <c r="A10322"/>
      <c r="B10322"/>
      <c r="C10322"/>
      <c r="D10322"/>
      <c r="E10322"/>
      <c r="F10322"/>
      <c r="G10322"/>
      <c r="H10322"/>
      <c r="I10322"/>
      <c r="K10322"/>
    </row>
    <row r="10323" spans="1:11" x14ac:dyDescent="0.25">
      <c r="A10323"/>
      <c r="B10323"/>
      <c r="C10323"/>
      <c r="D10323"/>
      <c r="E10323"/>
      <c r="F10323"/>
      <c r="G10323"/>
      <c r="H10323"/>
      <c r="I10323"/>
      <c r="K10323"/>
    </row>
    <row r="10324" spans="1:11" x14ac:dyDescent="0.25">
      <c r="A10324"/>
      <c r="B10324"/>
      <c r="C10324"/>
      <c r="D10324"/>
      <c r="E10324"/>
      <c r="F10324"/>
      <c r="G10324"/>
      <c r="H10324"/>
      <c r="I10324"/>
      <c r="K10324"/>
    </row>
    <row r="10325" spans="1:11" x14ac:dyDescent="0.25">
      <c r="A10325"/>
      <c r="B10325"/>
      <c r="C10325"/>
      <c r="D10325"/>
      <c r="E10325"/>
      <c r="F10325"/>
      <c r="G10325"/>
      <c r="H10325"/>
      <c r="I10325"/>
      <c r="K10325"/>
    </row>
    <row r="10326" spans="1:11" x14ac:dyDescent="0.25">
      <c r="A10326"/>
      <c r="B10326"/>
      <c r="C10326"/>
      <c r="D10326"/>
      <c r="E10326"/>
      <c r="F10326"/>
      <c r="G10326"/>
      <c r="H10326"/>
      <c r="I10326"/>
      <c r="K10326"/>
    </row>
    <row r="10327" spans="1:11" x14ac:dyDescent="0.25">
      <c r="A10327"/>
      <c r="B10327"/>
      <c r="C10327"/>
      <c r="D10327"/>
      <c r="E10327"/>
      <c r="F10327"/>
      <c r="G10327"/>
      <c r="H10327"/>
      <c r="I10327"/>
      <c r="K10327"/>
    </row>
    <row r="10328" spans="1:11" x14ac:dyDescent="0.25">
      <c r="A10328"/>
      <c r="B10328"/>
      <c r="C10328"/>
      <c r="D10328"/>
      <c r="E10328"/>
      <c r="F10328"/>
      <c r="G10328"/>
      <c r="H10328"/>
      <c r="I10328"/>
      <c r="K10328"/>
    </row>
    <row r="10329" spans="1:11" x14ac:dyDescent="0.25">
      <c r="A10329"/>
      <c r="B10329"/>
      <c r="C10329"/>
      <c r="D10329"/>
      <c r="E10329"/>
      <c r="F10329"/>
      <c r="G10329"/>
      <c r="H10329"/>
      <c r="I10329"/>
      <c r="K10329"/>
    </row>
    <row r="10330" spans="1:11" x14ac:dyDescent="0.25">
      <c r="A10330"/>
      <c r="B10330"/>
      <c r="C10330"/>
      <c r="D10330"/>
      <c r="E10330"/>
      <c r="F10330"/>
      <c r="G10330"/>
      <c r="H10330"/>
      <c r="I10330"/>
      <c r="K10330"/>
    </row>
    <row r="10331" spans="1:11" x14ac:dyDescent="0.25">
      <c r="A10331"/>
      <c r="B10331"/>
      <c r="C10331"/>
      <c r="D10331"/>
      <c r="E10331"/>
      <c r="F10331"/>
      <c r="G10331"/>
      <c r="H10331"/>
      <c r="I10331"/>
      <c r="K10331"/>
    </row>
    <row r="10332" spans="1:11" x14ac:dyDescent="0.25">
      <c r="A10332"/>
      <c r="B10332"/>
      <c r="C10332"/>
      <c r="D10332"/>
      <c r="E10332"/>
      <c r="F10332"/>
      <c r="G10332"/>
      <c r="H10332"/>
      <c r="I10332"/>
      <c r="K10332"/>
    </row>
    <row r="10333" spans="1:11" x14ac:dyDescent="0.25">
      <c r="A10333"/>
      <c r="B10333"/>
      <c r="C10333"/>
      <c r="D10333"/>
      <c r="E10333"/>
      <c r="F10333"/>
      <c r="G10333"/>
      <c r="H10333"/>
      <c r="I10333"/>
      <c r="K10333"/>
    </row>
    <row r="10334" spans="1:11" x14ac:dyDescent="0.25">
      <c r="A10334"/>
      <c r="B10334"/>
      <c r="C10334"/>
      <c r="D10334"/>
      <c r="E10334"/>
      <c r="F10334"/>
      <c r="G10334"/>
      <c r="H10334"/>
      <c r="I10334"/>
      <c r="K10334"/>
    </row>
    <row r="10335" spans="1:11" x14ac:dyDescent="0.25">
      <c r="A10335"/>
      <c r="B10335"/>
      <c r="C10335"/>
      <c r="D10335"/>
      <c r="E10335"/>
      <c r="F10335"/>
      <c r="G10335"/>
      <c r="H10335"/>
      <c r="I10335"/>
      <c r="K10335"/>
    </row>
    <row r="10336" spans="1:11" x14ac:dyDescent="0.25">
      <c r="A10336"/>
      <c r="B10336"/>
      <c r="C10336"/>
      <c r="D10336"/>
      <c r="E10336"/>
      <c r="F10336"/>
      <c r="G10336"/>
      <c r="H10336"/>
      <c r="I10336"/>
      <c r="K10336"/>
    </row>
    <row r="10337" spans="1:11" x14ac:dyDescent="0.25">
      <c r="A10337"/>
      <c r="B10337"/>
      <c r="C10337"/>
      <c r="D10337"/>
      <c r="E10337"/>
      <c r="F10337"/>
      <c r="G10337"/>
      <c r="H10337"/>
      <c r="I10337"/>
      <c r="K10337"/>
    </row>
    <row r="10338" spans="1:11" x14ac:dyDescent="0.25">
      <c r="A10338"/>
      <c r="B10338"/>
      <c r="C10338"/>
      <c r="D10338"/>
      <c r="E10338"/>
      <c r="F10338"/>
      <c r="G10338"/>
      <c r="H10338"/>
      <c r="I10338"/>
      <c r="K10338"/>
    </row>
    <row r="10339" spans="1:11" x14ac:dyDescent="0.25">
      <c r="A10339"/>
      <c r="B10339"/>
      <c r="C10339"/>
      <c r="D10339"/>
      <c r="E10339"/>
      <c r="F10339"/>
      <c r="G10339"/>
      <c r="H10339"/>
      <c r="I10339"/>
      <c r="K10339"/>
    </row>
    <row r="10340" spans="1:11" x14ac:dyDescent="0.25">
      <c r="A10340"/>
      <c r="B10340"/>
      <c r="C10340"/>
      <c r="D10340"/>
      <c r="E10340"/>
      <c r="F10340"/>
      <c r="G10340"/>
      <c r="H10340"/>
      <c r="I10340"/>
      <c r="K10340"/>
    </row>
    <row r="10341" spans="1:11" x14ac:dyDescent="0.25">
      <c r="A10341"/>
      <c r="B10341"/>
      <c r="C10341"/>
      <c r="D10341"/>
      <c r="E10341"/>
      <c r="F10341"/>
      <c r="G10341"/>
      <c r="H10341"/>
      <c r="I10341"/>
      <c r="K10341"/>
    </row>
    <row r="10342" spans="1:11" x14ac:dyDescent="0.25">
      <c r="A10342"/>
      <c r="B10342"/>
      <c r="C10342"/>
      <c r="D10342"/>
      <c r="E10342"/>
      <c r="F10342"/>
      <c r="G10342"/>
      <c r="H10342"/>
      <c r="I10342"/>
      <c r="K10342"/>
    </row>
    <row r="10343" spans="1:11" x14ac:dyDescent="0.25">
      <c r="A10343"/>
      <c r="B10343"/>
      <c r="C10343"/>
      <c r="D10343"/>
      <c r="E10343"/>
      <c r="F10343"/>
      <c r="G10343"/>
      <c r="H10343"/>
      <c r="I10343"/>
      <c r="K10343"/>
    </row>
    <row r="10344" spans="1:11" x14ac:dyDescent="0.25">
      <c r="A10344"/>
      <c r="B10344"/>
      <c r="C10344"/>
      <c r="D10344"/>
      <c r="E10344"/>
      <c r="F10344"/>
      <c r="G10344"/>
      <c r="H10344"/>
      <c r="I10344"/>
      <c r="K10344"/>
    </row>
    <row r="10345" spans="1:11" x14ac:dyDescent="0.25">
      <c r="A10345"/>
      <c r="B10345"/>
      <c r="C10345"/>
      <c r="D10345"/>
      <c r="E10345"/>
      <c r="F10345"/>
      <c r="G10345"/>
      <c r="H10345"/>
      <c r="I10345"/>
      <c r="K10345"/>
    </row>
    <row r="10346" spans="1:11" x14ac:dyDescent="0.25">
      <c r="A10346"/>
      <c r="B10346"/>
      <c r="C10346"/>
      <c r="D10346"/>
      <c r="E10346"/>
      <c r="F10346"/>
      <c r="G10346"/>
      <c r="H10346"/>
      <c r="I10346"/>
      <c r="K10346"/>
    </row>
    <row r="10347" spans="1:11" x14ac:dyDescent="0.25">
      <c r="A10347"/>
      <c r="B10347"/>
      <c r="C10347"/>
      <c r="D10347"/>
      <c r="E10347"/>
      <c r="F10347"/>
      <c r="G10347"/>
      <c r="H10347"/>
      <c r="I10347"/>
      <c r="K10347"/>
    </row>
    <row r="10348" spans="1:11" x14ac:dyDescent="0.25">
      <c r="A10348"/>
      <c r="B10348"/>
      <c r="C10348"/>
      <c r="D10348"/>
      <c r="E10348"/>
      <c r="F10348"/>
      <c r="G10348"/>
      <c r="H10348"/>
      <c r="I10348"/>
      <c r="K10348"/>
    </row>
    <row r="10349" spans="1:11" x14ac:dyDescent="0.25">
      <c r="A10349"/>
      <c r="B10349"/>
      <c r="C10349"/>
      <c r="D10349"/>
      <c r="E10349"/>
      <c r="F10349"/>
      <c r="G10349"/>
      <c r="H10349"/>
      <c r="I10349"/>
      <c r="K10349"/>
    </row>
    <row r="10350" spans="1:11" x14ac:dyDescent="0.25">
      <c r="A10350"/>
      <c r="B10350"/>
      <c r="C10350"/>
      <c r="D10350"/>
      <c r="E10350"/>
      <c r="F10350"/>
      <c r="G10350"/>
      <c r="H10350"/>
      <c r="I10350"/>
      <c r="K10350"/>
    </row>
    <row r="10351" spans="1:11" x14ac:dyDescent="0.25">
      <c r="A10351"/>
      <c r="B10351"/>
      <c r="C10351"/>
      <c r="D10351"/>
      <c r="E10351"/>
      <c r="F10351"/>
      <c r="G10351"/>
      <c r="H10351"/>
      <c r="I10351"/>
      <c r="K10351"/>
    </row>
    <row r="10352" spans="1:11" x14ac:dyDescent="0.25">
      <c r="A10352"/>
      <c r="B10352"/>
      <c r="C10352"/>
      <c r="D10352"/>
      <c r="E10352"/>
      <c r="F10352"/>
      <c r="G10352"/>
      <c r="H10352"/>
      <c r="I10352"/>
      <c r="K10352"/>
    </row>
    <row r="10353" spans="1:11" x14ac:dyDescent="0.25">
      <c r="A10353"/>
      <c r="B10353"/>
      <c r="C10353"/>
      <c r="D10353"/>
      <c r="E10353"/>
      <c r="F10353"/>
      <c r="G10353"/>
      <c r="H10353"/>
      <c r="I10353"/>
      <c r="K10353"/>
    </row>
    <row r="10354" spans="1:11" x14ac:dyDescent="0.25">
      <c r="A10354"/>
      <c r="B10354"/>
      <c r="C10354"/>
      <c r="D10354"/>
      <c r="E10354"/>
      <c r="F10354"/>
      <c r="G10354"/>
      <c r="H10354"/>
      <c r="I10354"/>
      <c r="K10354"/>
    </row>
    <row r="10355" spans="1:11" x14ac:dyDescent="0.25">
      <c r="A10355"/>
      <c r="B10355"/>
      <c r="C10355"/>
      <c r="D10355"/>
      <c r="E10355"/>
      <c r="F10355"/>
      <c r="G10355"/>
      <c r="H10355"/>
      <c r="I10355"/>
      <c r="K10355"/>
    </row>
    <row r="10356" spans="1:11" x14ac:dyDescent="0.25">
      <c r="A10356"/>
      <c r="B10356"/>
      <c r="C10356"/>
      <c r="D10356"/>
      <c r="E10356"/>
      <c r="F10356"/>
      <c r="G10356"/>
      <c r="H10356"/>
      <c r="I10356"/>
      <c r="K10356"/>
    </row>
    <row r="10357" spans="1:11" x14ac:dyDescent="0.25">
      <c r="A10357"/>
      <c r="B10357"/>
      <c r="C10357"/>
      <c r="D10357"/>
      <c r="E10357"/>
      <c r="F10357"/>
      <c r="G10357"/>
      <c r="H10357"/>
      <c r="I10357"/>
      <c r="K10357"/>
    </row>
    <row r="10358" spans="1:11" x14ac:dyDescent="0.25">
      <c r="A10358"/>
      <c r="B10358"/>
      <c r="C10358"/>
      <c r="D10358"/>
      <c r="E10358"/>
      <c r="F10358"/>
      <c r="G10358"/>
      <c r="H10358"/>
      <c r="I10358"/>
      <c r="K10358"/>
    </row>
    <row r="10359" spans="1:11" x14ac:dyDescent="0.25">
      <c r="A10359"/>
      <c r="B10359"/>
      <c r="C10359"/>
      <c r="D10359"/>
      <c r="E10359"/>
      <c r="F10359"/>
      <c r="G10359"/>
      <c r="H10359"/>
      <c r="I10359"/>
      <c r="K10359"/>
    </row>
    <row r="10360" spans="1:11" x14ac:dyDescent="0.25">
      <c r="A10360"/>
      <c r="B10360"/>
      <c r="C10360"/>
      <c r="D10360"/>
      <c r="E10360"/>
      <c r="F10360"/>
      <c r="G10360"/>
      <c r="H10360"/>
      <c r="I10360"/>
      <c r="K10360"/>
    </row>
    <row r="10361" spans="1:11" x14ac:dyDescent="0.25">
      <c r="A10361"/>
      <c r="B10361"/>
      <c r="C10361"/>
      <c r="D10361"/>
      <c r="E10361"/>
      <c r="F10361"/>
      <c r="G10361"/>
      <c r="H10361"/>
      <c r="I10361"/>
      <c r="K10361"/>
    </row>
    <row r="10362" spans="1:11" x14ac:dyDescent="0.25">
      <c r="A10362"/>
      <c r="B10362"/>
      <c r="C10362"/>
      <c r="D10362"/>
      <c r="E10362"/>
      <c r="F10362"/>
      <c r="G10362"/>
      <c r="H10362"/>
      <c r="I10362"/>
      <c r="K10362"/>
    </row>
    <row r="10363" spans="1:11" x14ac:dyDescent="0.25">
      <c r="A10363"/>
      <c r="B10363"/>
      <c r="C10363"/>
      <c r="D10363"/>
      <c r="E10363"/>
      <c r="F10363"/>
      <c r="G10363"/>
      <c r="H10363"/>
      <c r="I10363"/>
      <c r="K10363"/>
    </row>
    <row r="10364" spans="1:11" x14ac:dyDescent="0.25">
      <c r="A10364"/>
      <c r="B10364"/>
      <c r="C10364"/>
      <c r="D10364"/>
      <c r="E10364"/>
      <c r="F10364"/>
      <c r="G10364"/>
      <c r="H10364"/>
      <c r="I10364"/>
      <c r="K10364"/>
    </row>
    <row r="10365" spans="1:11" x14ac:dyDescent="0.25">
      <c r="A10365"/>
      <c r="B10365"/>
      <c r="C10365"/>
      <c r="D10365"/>
      <c r="E10365"/>
      <c r="F10365"/>
      <c r="G10365"/>
      <c r="H10365"/>
      <c r="I10365"/>
      <c r="K10365"/>
    </row>
    <row r="10366" spans="1:11" x14ac:dyDescent="0.25">
      <c r="A10366"/>
      <c r="B10366"/>
      <c r="C10366"/>
      <c r="D10366"/>
      <c r="E10366"/>
      <c r="F10366"/>
      <c r="G10366"/>
      <c r="H10366"/>
      <c r="I10366"/>
      <c r="K10366"/>
    </row>
    <row r="10367" spans="1:11" x14ac:dyDescent="0.25">
      <c r="A10367"/>
      <c r="B10367"/>
      <c r="C10367"/>
      <c r="D10367"/>
      <c r="E10367"/>
      <c r="F10367"/>
      <c r="G10367"/>
      <c r="H10367"/>
      <c r="I10367"/>
      <c r="K10367"/>
    </row>
    <row r="10368" spans="1:11" x14ac:dyDescent="0.25">
      <c r="A10368"/>
      <c r="B10368"/>
      <c r="C10368"/>
      <c r="D10368"/>
      <c r="E10368"/>
      <c r="F10368"/>
      <c r="G10368"/>
      <c r="H10368"/>
      <c r="I10368"/>
      <c r="K10368"/>
    </row>
    <row r="10369" spans="1:11" x14ac:dyDescent="0.25">
      <c r="A10369"/>
      <c r="B10369"/>
      <c r="C10369"/>
      <c r="D10369"/>
      <c r="E10369"/>
      <c r="F10369"/>
      <c r="G10369"/>
      <c r="H10369"/>
      <c r="I10369"/>
      <c r="K10369"/>
    </row>
    <row r="10370" spans="1:11" x14ac:dyDescent="0.25">
      <c r="A10370"/>
      <c r="B10370"/>
      <c r="C10370"/>
      <c r="D10370"/>
      <c r="E10370"/>
      <c r="F10370"/>
      <c r="G10370"/>
      <c r="H10370"/>
      <c r="I10370"/>
      <c r="K10370"/>
    </row>
    <row r="10371" spans="1:11" x14ac:dyDescent="0.25">
      <c r="A10371"/>
      <c r="B10371"/>
      <c r="C10371"/>
      <c r="D10371"/>
      <c r="E10371"/>
      <c r="F10371"/>
      <c r="G10371"/>
      <c r="H10371"/>
      <c r="I10371"/>
      <c r="K10371"/>
    </row>
    <row r="10372" spans="1:11" x14ac:dyDescent="0.25">
      <c r="A10372"/>
      <c r="B10372"/>
      <c r="C10372"/>
      <c r="D10372"/>
      <c r="E10372"/>
      <c r="F10372"/>
      <c r="G10372"/>
      <c r="H10372"/>
      <c r="I10372"/>
      <c r="K10372"/>
    </row>
    <row r="10373" spans="1:11" x14ac:dyDescent="0.25">
      <c r="A10373"/>
      <c r="B10373"/>
      <c r="C10373"/>
      <c r="D10373"/>
      <c r="E10373"/>
      <c r="F10373"/>
      <c r="G10373"/>
      <c r="H10373"/>
      <c r="I10373"/>
      <c r="K10373"/>
    </row>
    <row r="10374" spans="1:11" x14ac:dyDescent="0.25">
      <c r="A10374"/>
      <c r="B10374"/>
      <c r="C10374"/>
      <c r="D10374"/>
      <c r="E10374"/>
      <c r="F10374"/>
      <c r="G10374"/>
      <c r="H10374"/>
      <c r="I10374"/>
      <c r="K10374"/>
    </row>
    <row r="10375" spans="1:11" x14ac:dyDescent="0.25">
      <c r="A10375"/>
      <c r="B10375"/>
      <c r="C10375"/>
      <c r="D10375"/>
      <c r="E10375"/>
      <c r="F10375"/>
      <c r="G10375"/>
      <c r="H10375"/>
      <c r="I10375"/>
      <c r="K10375"/>
    </row>
    <row r="10376" spans="1:11" x14ac:dyDescent="0.25">
      <c r="A10376"/>
      <c r="B10376"/>
      <c r="C10376"/>
      <c r="D10376"/>
      <c r="E10376"/>
      <c r="F10376"/>
      <c r="G10376"/>
      <c r="H10376"/>
      <c r="I10376"/>
      <c r="K10376"/>
    </row>
    <row r="10377" spans="1:11" x14ac:dyDescent="0.25">
      <c r="A10377"/>
      <c r="B10377"/>
      <c r="C10377"/>
      <c r="D10377"/>
      <c r="E10377"/>
      <c r="F10377"/>
      <c r="G10377"/>
      <c r="H10377"/>
      <c r="I10377"/>
      <c r="K10377"/>
    </row>
    <row r="10378" spans="1:11" x14ac:dyDescent="0.25">
      <c r="A10378"/>
      <c r="B10378"/>
      <c r="C10378"/>
      <c r="D10378"/>
      <c r="E10378"/>
      <c r="F10378"/>
      <c r="G10378"/>
      <c r="H10378"/>
      <c r="I10378"/>
      <c r="K10378"/>
    </row>
    <row r="10379" spans="1:11" x14ac:dyDescent="0.25">
      <c r="A10379"/>
      <c r="B10379"/>
      <c r="C10379"/>
      <c r="D10379"/>
      <c r="E10379"/>
      <c r="F10379"/>
      <c r="G10379"/>
      <c r="H10379"/>
      <c r="I10379"/>
      <c r="K10379"/>
    </row>
    <row r="10380" spans="1:11" x14ac:dyDescent="0.25">
      <c r="A10380"/>
      <c r="B10380"/>
      <c r="C10380"/>
      <c r="D10380"/>
      <c r="E10380"/>
      <c r="F10380"/>
      <c r="G10380"/>
      <c r="H10380"/>
      <c r="I10380"/>
      <c r="K10380"/>
    </row>
    <row r="10381" spans="1:11" x14ac:dyDescent="0.25">
      <c r="A10381"/>
      <c r="B10381"/>
      <c r="C10381"/>
      <c r="D10381"/>
      <c r="E10381"/>
      <c r="F10381"/>
      <c r="G10381"/>
      <c r="H10381"/>
      <c r="I10381"/>
      <c r="K10381"/>
    </row>
    <row r="10382" spans="1:11" x14ac:dyDescent="0.25">
      <c r="A10382"/>
      <c r="B10382"/>
      <c r="C10382"/>
      <c r="D10382"/>
      <c r="E10382"/>
      <c r="F10382"/>
      <c r="G10382"/>
      <c r="H10382"/>
      <c r="I10382"/>
      <c r="K10382"/>
    </row>
    <row r="10383" spans="1:11" x14ac:dyDescent="0.25">
      <c r="A10383"/>
      <c r="B10383"/>
      <c r="C10383"/>
      <c r="D10383"/>
      <c r="E10383"/>
      <c r="F10383"/>
      <c r="G10383"/>
      <c r="H10383"/>
      <c r="I10383"/>
      <c r="K10383"/>
    </row>
    <row r="10384" spans="1:11" x14ac:dyDescent="0.25">
      <c r="A10384"/>
      <c r="B10384"/>
      <c r="C10384"/>
      <c r="D10384"/>
      <c r="E10384"/>
      <c r="F10384"/>
      <c r="G10384"/>
      <c r="H10384"/>
      <c r="I10384"/>
      <c r="K10384"/>
    </row>
    <row r="10385" spans="1:11" x14ac:dyDescent="0.25">
      <c r="A10385"/>
      <c r="B10385"/>
      <c r="C10385"/>
      <c r="D10385"/>
      <c r="E10385"/>
      <c r="F10385"/>
      <c r="G10385"/>
      <c r="H10385"/>
      <c r="I10385"/>
      <c r="K10385"/>
    </row>
    <row r="10386" spans="1:11" x14ac:dyDescent="0.25">
      <c r="A10386"/>
      <c r="B10386"/>
      <c r="C10386"/>
      <c r="D10386"/>
      <c r="E10386"/>
      <c r="F10386"/>
      <c r="G10386"/>
      <c r="H10386"/>
      <c r="I10386"/>
      <c r="K10386"/>
    </row>
    <row r="10387" spans="1:11" x14ac:dyDescent="0.25">
      <c r="A10387"/>
      <c r="B10387"/>
      <c r="C10387"/>
      <c r="D10387"/>
      <c r="E10387"/>
      <c r="F10387"/>
      <c r="G10387"/>
      <c r="H10387"/>
      <c r="I10387"/>
      <c r="K10387"/>
    </row>
    <row r="10388" spans="1:11" x14ac:dyDescent="0.25">
      <c r="A10388"/>
      <c r="B10388"/>
      <c r="C10388"/>
      <c r="D10388"/>
      <c r="E10388"/>
      <c r="F10388"/>
      <c r="G10388"/>
      <c r="H10388"/>
      <c r="I10388"/>
      <c r="K10388"/>
    </row>
    <row r="10389" spans="1:11" x14ac:dyDescent="0.25">
      <c r="A10389"/>
      <c r="B10389"/>
      <c r="C10389"/>
      <c r="D10389"/>
      <c r="E10389"/>
      <c r="F10389"/>
      <c r="G10389"/>
      <c r="H10389"/>
      <c r="I10389"/>
      <c r="K10389"/>
    </row>
    <row r="10390" spans="1:11" x14ac:dyDescent="0.25">
      <c r="A10390"/>
      <c r="B10390"/>
      <c r="C10390"/>
      <c r="D10390"/>
      <c r="E10390"/>
      <c r="F10390"/>
      <c r="G10390"/>
      <c r="H10390"/>
      <c r="I10390"/>
      <c r="K10390"/>
    </row>
    <row r="10391" spans="1:11" x14ac:dyDescent="0.25">
      <c r="A10391"/>
      <c r="B10391"/>
      <c r="C10391"/>
      <c r="D10391"/>
      <c r="E10391"/>
      <c r="F10391"/>
      <c r="G10391"/>
      <c r="H10391"/>
      <c r="I10391"/>
      <c r="K10391"/>
    </row>
    <row r="10392" spans="1:11" x14ac:dyDescent="0.25">
      <c r="A10392"/>
      <c r="B10392"/>
      <c r="C10392"/>
      <c r="D10392"/>
      <c r="E10392"/>
      <c r="F10392"/>
      <c r="G10392"/>
      <c r="H10392"/>
      <c r="I10392"/>
      <c r="K10392"/>
    </row>
    <row r="10393" spans="1:11" x14ac:dyDescent="0.25">
      <c r="A10393"/>
      <c r="B10393"/>
      <c r="C10393"/>
      <c r="D10393"/>
      <c r="E10393"/>
      <c r="F10393"/>
      <c r="G10393"/>
      <c r="H10393"/>
      <c r="I10393"/>
      <c r="K10393"/>
    </row>
    <row r="10394" spans="1:11" x14ac:dyDescent="0.25">
      <c r="A10394"/>
      <c r="B10394"/>
      <c r="C10394"/>
      <c r="D10394"/>
      <c r="E10394"/>
      <c r="F10394"/>
      <c r="G10394"/>
      <c r="H10394"/>
      <c r="I10394"/>
      <c r="K10394"/>
    </row>
    <row r="10395" spans="1:11" x14ac:dyDescent="0.25">
      <c r="A10395"/>
      <c r="B10395"/>
      <c r="C10395"/>
      <c r="D10395"/>
      <c r="E10395"/>
      <c r="F10395"/>
      <c r="G10395"/>
      <c r="H10395"/>
      <c r="I10395"/>
      <c r="K10395"/>
    </row>
    <row r="10396" spans="1:11" x14ac:dyDescent="0.25">
      <c r="A10396"/>
      <c r="B10396"/>
      <c r="C10396"/>
      <c r="D10396"/>
      <c r="E10396"/>
      <c r="F10396"/>
      <c r="G10396"/>
      <c r="H10396"/>
      <c r="I10396"/>
      <c r="K10396"/>
    </row>
    <row r="10397" spans="1:11" x14ac:dyDescent="0.25">
      <c r="A10397"/>
      <c r="B10397"/>
      <c r="C10397"/>
      <c r="D10397"/>
      <c r="E10397"/>
      <c r="F10397"/>
      <c r="G10397"/>
      <c r="H10397"/>
      <c r="I10397"/>
      <c r="K10397"/>
    </row>
    <row r="10398" spans="1:11" x14ac:dyDescent="0.25">
      <c r="A10398"/>
      <c r="B10398"/>
      <c r="C10398"/>
      <c r="D10398"/>
      <c r="E10398"/>
      <c r="F10398"/>
      <c r="G10398"/>
      <c r="H10398"/>
      <c r="I10398"/>
      <c r="K10398"/>
    </row>
    <row r="10399" spans="1:11" x14ac:dyDescent="0.25">
      <c r="A10399"/>
      <c r="B10399"/>
      <c r="C10399"/>
      <c r="D10399"/>
      <c r="E10399"/>
      <c r="F10399"/>
      <c r="G10399"/>
      <c r="H10399"/>
      <c r="I10399"/>
      <c r="K10399"/>
    </row>
    <row r="10400" spans="1:11" x14ac:dyDescent="0.25">
      <c r="A10400"/>
      <c r="B10400"/>
      <c r="C10400"/>
      <c r="D10400"/>
      <c r="E10400"/>
      <c r="F10400"/>
      <c r="G10400"/>
      <c r="H10400"/>
      <c r="I10400"/>
      <c r="K10400"/>
    </row>
    <row r="10401" spans="1:11" x14ac:dyDescent="0.25">
      <c r="A10401"/>
      <c r="B10401"/>
      <c r="C10401"/>
      <c r="D10401"/>
      <c r="E10401"/>
      <c r="F10401"/>
      <c r="G10401"/>
      <c r="H10401"/>
      <c r="I10401"/>
      <c r="K10401"/>
    </row>
    <row r="10402" spans="1:11" x14ac:dyDescent="0.25">
      <c r="A10402"/>
      <c r="B10402"/>
      <c r="C10402"/>
      <c r="D10402"/>
      <c r="E10402"/>
      <c r="F10402"/>
      <c r="G10402"/>
      <c r="H10402"/>
      <c r="I10402"/>
      <c r="K10402"/>
    </row>
    <row r="10403" spans="1:11" x14ac:dyDescent="0.25">
      <c r="A10403"/>
      <c r="B10403"/>
      <c r="C10403"/>
      <c r="D10403"/>
      <c r="E10403"/>
      <c r="F10403"/>
      <c r="G10403"/>
      <c r="H10403"/>
      <c r="I10403"/>
      <c r="K10403"/>
    </row>
    <row r="10404" spans="1:11" x14ac:dyDescent="0.25">
      <c r="A10404"/>
      <c r="B10404"/>
      <c r="C10404"/>
      <c r="D10404"/>
      <c r="E10404"/>
      <c r="F10404"/>
      <c r="G10404"/>
      <c r="H10404"/>
      <c r="I10404"/>
      <c r="K10404"/>
    </row>
    <row r="10405" spans="1:11" x14ac:dyDescent="0.25">
      <c r="A10405"/>
      <c r="B10405"/>
      <c r="C10405"/>
      <c r="D10405"/>
      <c r="E10405"/>
      <c r="F10405"/>
      <c r="G10405"/>
      <c r="H10405"/>
      <c r="I10405"/>
      <c r="K10405"/>
    </row>
    <row r="10406" spans="1:11" x14ac:dyDescent="0.25">
      <c r="A10406"/>
      <c r="B10406"/>
      <c r="C10406"/>
      <c r="D10406"/>
      <c r="E10406"/>
      <c r="F10406"/>
      <c r="G10406"/>
      <c r="H10406"/>
      <c r="I10406"/>
      <c r="K10406"/>
    </row>
    <row r="10407" spans="1:11" x14ac:dyDescent="0.25">
      <c r="A10407"/>
      <c r="B10407"/>
      <c r="C10407"/>
      <c r="D10407"/>
      <c r="E10407"/>
      <c r="F10407"/>
      <c r="G10407"/>
      <c r="H10407"/>
      <c r="I10407"/>
      <c r="K10407"/>
    </row>
    <row r="10408" spans="1:11" x14ac:dyDescent="0.25">
      <c r="A10408"/>
      <c r="B10408"/>
      <c r="C10408"/>
      <c r="D10408"/>
      <c r="E10408"/>
      <c r="F10408"/>
      <c r="G10408"/>
      <c r="H10408"/>
      <c r="I10408"/>
      <c r="K10408"/>
    </row>
    <row r="10409" spans="1:11" x14ac:dyDescent="0.25">
      <c r="A10409"/>
      <c r="B10409"/>
      <c r="C10409"/>
      <c r="D10409"/>
      <c r="E10409"/>
      <c r="F10409"/>
      <c r="G10409"/>
      <c r="H10409"/>
      <c r="I10409"/>
      <c r="K10409"/>
    </row>
    <row r="10410" spans="1:11" x14ac:dyDescent="0.25">
      <c r="A10410"/>
      <c r="B10410"/>
      <c r="C10410"/>
      <c r="D10410"/>
      <c r="E10410"/>
      <c r="F10410"/>
      <c r="G10410"/>
      <c r="H10410"/>
      <c r="I10410"/>
      <c r="K10410"/>
    </row>
    <row r="10411" spans="1:11" x14ac:dyDescent="0.25">
      <c r="A10411"/>
      <c r="B10411"/>
      <c r="C10411"/>
      <c r="D10411"/>
      <c r="E10411"/>
      <c r="F10411"/>
      <c r="G10411"/>
      <c r="H10411"/>
      <c r="I10411"/>
      <c r="K10411"/>
    </row>
    <row r="10412" spans="1:11" x14ac:dyDescent="0.25">
      <c r="A10412"/>
      <c r="B10412"/>
      <c r="C10412"/>
      <c r="D10412"/>
      <c r="E10412"/>
      <c r="F10412"/>
      <c r="G10412"/>
      <c r="H10412"/>
      <c r="I10412"/>
      <c r="K10412"/>
    </row>
    <row r="10413" spans="1:11" x14ac:dyDescent="0.25">
      <c r="A10413"/>
      <c r="B10413"/>
      <c r="C10413"/>
      <c r="D10413"/>
      <c r="E10413"/>
      <c r="F10413"/>
      <c r="G10413"/>
      <c r="H10413"/>
      <c r="I10413"/>
      <c r="K10413"/>
    </row>
    <row r="10414" spans="1:11" x14ac:dyDescent="0.25">
      <c r="A10414"/>
      <c r="B10414"/>
      <c r="C10414"/>
      <c r="D10414"/>
      <c r="E10414"/>
      <c r="F10414"/>
      <c r="G10414"/>
      <c r="H10414"/>
      <c r="I10414"/>
      <c r="K10414"/>
    </row>
    <row r="10415" spans="1:11" x14ac:dyDescent="0.25">
      <c r="A10415"/>
      <c r="B10415"/>
      <c r="C10415"/>
      <c r="D10415"/>
      <c r="E10415"/>
      <c r="F10415"/>
      <c r="G10415"/>
      <c r="H10415"/>
      <c r="I10415"/>
      <c r="K10415"/>
    </row>
    <row r="10416" spans="1:11" x14ac:dyDescent="0.25">
      <c r="A10416"/>
      <c r="B10416"/>
      <c r="C10416"/>
      <c r="D10416"/>
      <c r="E10416"/>
      <c r="F10416"/>
      <c r="G10416"/>
      <c r="H10416"/>
      <c r="I10416"/>
      <c r="K10416"/>
    </row>
    <row r="10417" spans="1:11" x14ac:dyDescent="0.25">
      <c r="A10417"/>
      <c r="B10417"/>
      <c r="C10417"/>
      <c r="D10417"/>
      <c r="E10417"/>
      <c r="F10417"/>
      <c r="G10417"/>
      <c r="H10417"/>
      <c r="I10417"/>
      <c r="K10417"/>
    </row>
    <row r="10418" spans="1:11" x14ac:dyDescent="0.25">
      <c r="A10418"/>
      <c r="B10418"/>
      <c r="C10418"/>
      <c r="D10418"/>
      <c r="E10418"/>
      <c r="F10418"/>
      <c r="G10418"/>
      <c r="H10418"/>
      <c r="I10418"/>
      <c r="K10418"/>
    </row>
    <row r="10419" spans="1:11" x14ac:dyDescent="0.25">
      <c r="A10419"/>
      <c r="B10419"/>
      <c r="C10419"/>
      <c r="D10419"/>
      <c r="E10419"/>
      <c r="F10419"/>
      <c r="G10419"/>
      <c r="H10419"/>
      <c r="I10419"/>
      <c r="K10419"/>
    </row>
    <row r="10420" spans="1:11" x14ac:dyDescent="0.25">
      <c r="A10420"/>
      <c r="B10420"/>
      <c r="C10420"/>
      <c r="D10420"/>
      <c r="E10420"/>
      <c r="F10420"/>
      <c r="G10420"/>
      <c r="H10420"/>
      <c r="I10420"/>
      <c r="K10420"/>
    </row>
    <row r="10421" spans="1:11" x14ac:dyDescent="0.25">
      <c r="A10421"/>
      <c r="B10421"/>
      <c r="C10421"/>
      <c r="D10421"/>
      <c r="E10421"/>
      <c r="F10421"/>
      <c r="G10421"/>
      <c r="H10421"/>
      <c r="I10421"/>
      <c r="K10421"/>
    </row>
    <row r="10422" spans="1:11" x14ac:dyDescent="0.25">
      <c r="A10422"/>
      <c r="B10422"/>
      <c r="C10422"/>
      <c r="D10422"/>
      <c r="E10422"/>
      <c r="F10422"/>
      <c r="G10422"/>
      <c r="H10422"/>
      <c r="I10422"/>
      <c r="K10422"/>
    </row>
    <row r="10423" spans="1:11" x14ac:dyDescent="0.25">
      <c r="A10423"/>
      <c r="B10423"/>
      <c r="C10423"/>
      <c r="D10423"/>
      <c r="E10423"/>
      <c r="F10423"/>
      <c r="G10423"/>
      <c r="H10423"/>
      <c r="I10423"/>
      <c r="K10423"/>
    </row>
    <row r="10424" spans="1:11" x14ac:dyDescent="0.25">
      <c r="A10424"/>
      <c r="B10424"/>
      <c r="C10424"/>
      <c r="D10424"/>
      <c r="E10424"/>
      <c r="F10424"/>
      <c r="G10424"/>
      <c r="H10424"/>
      <c r="I10424"/>
      <c r="K10424"/>
    </row>
    <row r="10425" spans="1:11" x14ac:dyDescent="0.25">
      <c r="A10425"/>
      <c r="B10425"/>
      <c r="C10425"/>
      <c r="D10425"/>
      <c r="E10425"/>
      <c r="F10425"/>
      <c r="G10425"/>
      <c r="H10425"/>
      <c r="I10425"/>
      <c r="K10425"/>
    </row>
    <row r="10426" spans="1:11" x14ac:dyDescent="0.25">
      <c r="A10426"/>
      <c r="B10426"/>
      <c r="C10426"/>
      <c r="D10426"/>
      <c r="E10426"/>
      <c r="F10426"/>
      <c r="G10426"/>
      <c r="H10426"/>
      <c r="I10426"/>
      <c r="K10426"/>
    </row>
    <row r="10427" spans="1:11" x14ac:dyDescent="0.25">
      <c r="A10427"/>
      <c r="B10427"/>
      <c r="C10427"/>
      <c r="D10427"/>
      <c r="E10427"/>
      <c r="F10427"/>
      <c r="G10427"/>
      <c r="H10427"/>
      <c r="I10427"/>
      <c r="K10427"/>
    </row>
    <row r="10428" spans="1:11" x14ac:dyDescent="0.25">
      <c r="A10428"/>
      <c r="B10428"/>
      <c r="C10428"/>
      <c r="D10428"/>
      <c r="E10428"/>
      <c r="F10428"/>
      <c r="G10428"/>
      <c r="H10428"/>
      <c r="I10428"/>
      <c r="K10428"/>
    </row>
    <row r="10429" spans="1:11" x14ac:dyDescent="0.25">
      <c r="A10429"/>
      <c r="B10429"/>
      <c r="C10429"/>
      <c r="D10429"/>
      <c r="E10429"/>
      <c r="F10429"/>
      <c r="G10429"/>
      <c r="H10429"/>
      <c r="I10429"/>
      <c r="K10429"/>
    </row>
    <row r="10430" spans="1:11" x14ac:dyDescent="0.25">
      <c r="A10430"/>
      <c r="B10430"/>
      <c r="C10430"/>
      <c r="D10430"/>
      <c r="E10430"/>
      <c r="F10430"/>
      <c r="G10430"/>
      <c r="H10430"/>
      <c r="I10430"/>
      <c r="K10430"/>
    </row>
    <row r="10431" spans="1:11" x14ac:dyDescent="0.25">
      <c r="A10431"/>
      <c r="B10431"/>
      <c r="C10431"/>
      <c r="D10431"/>
      <c r="E10431"/>
      <c r="F10431"/>
      <c r="G10431"/>
      <c r="H10431"/>
      <c r="I10431"/>
      <c r="K10431"/>
    </row>
    <row r="10432" spans="1:11" x14ac:dyDescent="0.25">
      <c r="A10432"/>
      <c r="B10432"/>
      <c r="C10432"/>
      <c r="D10432"/>
      <c r="E10432"/>
      <c r="F10432"/>
      <c r="G10432"/>
      <c r="H10432"/>
      <c r="I10432"/>
      <c r="K10432"/>
    </row>
    <row r="10433" spans="1:11" x14ac:dyDescent="0.25">
      <c r="A10433"/>
      <c r="B10433"/>
      <c r="C10433"/>
      <c r="D10433"/>
      <c r="E10433"/>
      <c r="F10433"/>
      <c r="G10433"/>
      <c r="H10433"/>
      <c r="I10433"/>
      <c r="K10433"/>
    </row>
    <row r="10434" spans="1:11" x14ac:dyDescent="0.25">
      <c r="A10434"/>
      <c r="B10434"/>
      <c r="C10434"/>
      <c r="D10434"/>
      <c r="E10434"/>
      <c r="F10434"/>
      <c r="G10434"/>
      <c r="H10434"/>
      <c r="I10434"/>
      <c r="K10434"/>
    </row>
    <row r="10435" spans="1:11" x14ac:dyDescent="0.25">
      <c r="A10435"/>
      <c r="B10435"/>
      <c r="C10435"/>
      <c r="D10435"/>
      <c r="E10435"/>
      <c r="F10435"/>
      <c r="G10435"/>
      <c r="H10435"/>
      <c r="I10435"/>
      <c r="K10435"/>
    </row>
    <row r="10436" spans="1:11" x14ac:dyDescent="0.25">
      <c r="A10436"/>
      <c r="B10436"/>
      <c r="C10436"/>
      <c r="D10436"/>
      <c r="E10436"/>
      <c r="F10436"/>
      <c r="G10436"/>
      <c r="H10436"/>
      <c r="I10436"/>
      <c r="K10436"/>
    </row>
    <row r="10437" spans="1:11" x14ac:dyDescent="0.25">
      <c r="A10437"/>
      <c r="B10437"/>
      <c r="C10437"/>
      <c r="D10437"/>
      <c r="E10437"/>
      <c r="F10437"/>
      <c r="G10437"/>
      <c r="H10437"/>
      <c r="I10437"/>
      <c r="K10437"/>
    </row>
    <row r="10438" spans="1:11" x14ac:dyDescent="0.25">
      <c r="A10438"/>
      <c r="B10438"/>
      <c r="C10438"/>
      <c r="D10438"/>
      <c r="E10438"/>
      <c r="F10438"/>
      <c r="G10438"/>
      <c r="H10438"/>
      <c r="I10438"/>
      <c r="K10438"/>
    </row>
    <row r="10439" spans="1:11" x14ac:dyDescent="0.25">
      <c r="A10439"/>
      <c r="B10439"/>
      <c r="C10439"/>
      <c r="D10439"/>
      <c r="E10439"/>
      <c r="F10439"/>
      <c r="G10439"/>
      <c r="H10439"/>
      <c r="I10439"/>
      <c r="K10439"/>
    </row>
    <row r="10440" spans="1:11" x14ac:dyDescent="0.25">
      <c r="A10440"/>
      <c r="B10440"/>
      <c r="C10440"/>
      <c r="D10440"/>
      <c r="E10440"/>
      <c r="F10440"/>
      <c r="G10440"/>
      <c r="H10440"/>
      <c r="I10440"/>
      <c r="K10440"/>
    </row>
    <row r="10441" spans="1:11" x14ac:dyDescent="0.25">
      <c r="A10441"/>
      <c r="B10441"/>
      <c r="C10441"/>
      <c r="D10441"/>
      <c r="E10441"/>
      <c r="F10441"/>
      <c r="G10441"/>
      <c r="H10441"/>
      <c r="I10441"/>
      <c r="K10441"/>
    </row>
    <row r="10442" spans="1:11" x14ac:dyDescent="0.25">
      <c r="A10442"/>
      <c r="B10442"/>
      <c r="C10442"/>
      <c r="D10442"/>
      <c r="E10442"/>
      <c r="F10442"/>
      <c r="G10442"/>
      <c r="H10442"/>
      <c r="I10442"/>
      <c r="K10442"/>
    </row>
    <row r="10443" spans="1:11" x14ac:dyDescent="0.25">
      <c r="A10443"/>
      <c r="B10443"/>
      <c r="C10443"/>
      <c r="D10443"/>
      <c r="E10443"/>
      <c r="F10443"/>
      <c r="G10443"/>
      <c r="H10443"/>
      <c r="I10443"/>
      <c r="K10443"/>
    </row>
    <row r="10444" spans="1:11" x14ac:dyDescent="0.25">
      <c r="A10444"/>
      <c r="B10444"/>
      <c r="C10444"/>
      <c r="D10444"/>
      <c r="E10444"/>
      <c r="F10444"/>
      <c r="G10444"/>
      <c r="H10444"/>
      <c r="I10444"/>
      <c r="K10444"/>
    </row>
    <row r="10445" spans="1:11" x14ac:dyDescent="0.25">
      <c r="A10445"/>
      <c r="B10445"/>
      <c r="C10445"/>
      <c r="D10445"/>
      <c r="E10445"/>
      <c r="F10445"/>
      <c r="G10445"/>
      <c r="H10445"/>
      <c r="I10445"/>
      <c r="K10445"/>
    </row>
    <row r="10446" spans="1:11" x14ac:dyDescent="0.25">
      <c r="A10446"/>
      <c r="B10446"/>
      <c r="C10446"/>
      <c r="D10446"/>
      <c r="E10446"/>
      <c r="F10446"/>
      <c r="G10446"/>
      <c r="H10446"/>
      <c r="I10446"/>
      <c r="K10446"/>
    </row>
    <row r="10447" spans="1:11" x14ac:dyDescent="0.25">
      <c r="A10447"/>
      <c r="B10447"/>
      <c r="C10447"/>
      <c r="D10447"/>
      <c r="E10447"/>
      <c r="F10447"/>
      <c r="G10447"/>
      <c r="H10447"/>
      <c r="I10447"/>
      <c r="K10447"/>
    </row>
    <row r="10448" spans="1:11" x14ac:dyDescent="0.25">
      <c r="A10448"/>
      <c r="B10448"/>
      <c r="C10448"/>
      <c r="D10448"/>
      <c r="E10448"/>
      <c r="F10448"/>
      <c r="G10448"/>
      <c r="H10448"/>
      <c r="I10448"/>
      <c r="K10448"/>
    </row>
    <row r="10449" spans="1:11" x14ac:dyDescent="0.25">
      <c r="A10449"/>
      <c r="B10449"/>
      <c r="C10449"/>
      <c r="D10449"/>
      <c r="E10449"/>
      <c r="F10449"/>
      <c r="G10449"/>
      <c r="H10449"/>
      <c r="I10449"/>
      <c r="K10449"/>
    </row>
    <row r="10450" spans="1:11" x14ac:dyDescent="0.25">
      <c r="A10450"/>
      <c r="B10450"/>
      <c r="C10450"/>
      <c r="D10450"/>
      <c r="E10450"/>
      <c r="F10450"/>
      <c r="G10450"/>
      <c r="H10450"/>
      <c r="I10450"/>
      <c r="K10450"/>
    </row>
    <row r="10451" spans="1:11" x14ac:dyDescent="0.25">
      <c r="A10451"/>
      <c r="B10451"/>
      <c r="C10451"/>
      <c r="D10451"/>
      <c r="E10451"/>
      <c r="F10451"/>
      <c r="G10451"/>
      <c r="H10451"/>
      <c r="I10451"/>
      <c r="K10451"/>
    </row>
    <row r="10452" spans="1:11" x14ac:dyDescent="0.25">
      <c r="A10452"/>
      <c r="B10452"/>
      <c r="C10452"/>
      <c r="D10452"/>
      <c r="E10452"/>
      <c r="F10452"/>
      <c r="G10452"/>
      <c r="H10452"/>
      <c r="I10452"/>
      <c r="K10452"/>
    </row>
    <row r="10453" spans="1:11" x14ac:dyDescent="0.25">
      <c r="A10453"/>
      <c r="B10453"/>
      <c r="C10453"/>
      <c r="D10453"/>
      <c r="E10453"/>
      <c r="F10453"/>
      <c r="G10453"/>
      <c r="H10453"/>
      <c r="I10453"/>
      <c r="K10453"/>
    </row>
    <row r="10454" spans="1:11" x14ac:dyDescent="0.25">
      <c r="A10454"/>
      <c r="B10454"/>
      <c r="C10454"/>
      <c r="D10454"/>
      <c r="E10454"/>
      <c r="F10454"/>
      <c r="G10454"/>
      <c r="H10454"/>
      <c r="I10454"/>
      <c r="K10454"/>
    </row>
    <row r="10455" spans="1:11" x14ac:dyDescent="0.25">
      <c r="A10455"/>
      <c r="B10455"/>
      <c r="C10455"/>
      <c r="D10455"/>
      <c r="E10455"/>
      <c r="F10455"/>
      <c r="G10455"/>
      <c r="H10455"/>
      <c r="I10455"/>
      <c r="K10455"/>
    </row>
    <row r="10456" spans="1:11" x14ac:dyDescent="0.25">
      <c r="A10456"/>
      <c r="B10456"/>
      <c r="C10456"/>
      <c r="D10456"/>
      <c r="E10456"/>
      <c r="F10456"/>
      <c r="G10456"/>
      <c r="H10456"/>
      <c r="I10456"/>
      <c r="K10456"/>
    </row>
    <row r="10457" spans="1:11" x14ac:dyDescent="0.25">
      <c r="A10457"/>
      <c r="B10457"/>
      <c r="C10457"/>
      <c r="D10457"/>
      <c r="E10457"/>
      <c r="F10457"/>
      <c r="G10457"/>
      <c r="H10457"/>
      <c r="I10457"/>
      <c r="K10457"/>
    </row>
    <row r="10458" spans="1:11" x14ac:dyDescent="0.25">
      <c r="A10458"/>
      <c r="B10458"/>
      <c r="C10458"/>
      <c r="D10458"/>
      <c r="E10458"/>
      <c r="F10458"/>
      <c r="G10458"/>
      <c r="H10458"/>
      <c r="I10458"/>
      <c r="K10458"/>
    </row>
    <row r="10459" spans="1:11" x14ac:dyDescent="0.25">
      <c r="A10459"/>
      <c r="B10459"/>
      <c r="C10459"/>
      <c r="D10459"/>
      <c r="E10459"/>
      <c r="F10459"/>
      <c r="G10459"/>
      <c r="H10459"/>
      <c r="I10459"/>
      <c r="K10459"/>
    </row>
    <row r="10460" spans="1:11" x14ac:dyDescent="0.25">
      <c r="A10460"/>
      <c r="B10460"/>
      <c r="C10460"/>
      <c r="D10460"/>
      <c r="E10460"/>
      <c r="F10460"/>
      <c r="G10460"/>
      <c r="H10460"/>
      <c r="I10460"/>
      <c r="K10460"/>
    </row>
    <row r="10461" spans="1:11" x14ac:dyDescent="0.25">
      <c r="A10461"/>
      <c r="B10461"/>
      <c r="C10461"/>
      <c r="D10461"/>
      <c r="E10461"/>
      <c r="F10461"/>
      <c r="G10461"/>
      <c r="H10461"/>
      <c r="I10461"/>
      <c r="K10461"/>
    </row>
    <row r="10462" spans="1:11" x14ac:dyDescent="0.25">
      <c r="A10462"/>
      <c r="B10462"/>
      <c r="C10462"/>
      <c r="D10462"/>
      <c r="E10462"/>
      <c r="F10462"/>
      <c r="G10462"/>
      <c r="H10462"/>
      <c r="I10462"/>
      <c r="K10462"/>
    </row>
    <row r="10463" spans="1:11" x14ac:dyDescent="0.25">
      <c r="A10463"/>
      <c r="B10463"/>
      <c r="C10463"/>
      <c r="D10463"/>
      <c r="E10463"/>
      <c r="F10463"/>
      <c r="G10463"/>
      <c r="H10463"/>
      <c r="I10463"/>
      <c r="K10463"/>
    </row>
    <row r="10464" spans="1:11" x14ac:dyDescent="0.25">
      <c r="A10464"/>
      <c r="B10464"/>
      <c r="C10464"/>
      <c r="D10464"/>
      <c r="E10464"/>
      <c r="F10464"/>
      <c r="G10464"/>
      <c r="H10464"/>
      <c r="I10464"/>
      <c r="K10464"/>
    </row>
    <row r="10465" spans="1:11" x14ac:dyDescent="0.25">
      <c r="A10465"/>
      <c r="B10465"/>
      <c r="C10465"/>
      <c r="D10465"/>
      <c r="E10465"/>
      <c r="F10465"/>
      <c r="G10465"/>
      <c r="H10465"/>
      <c r="I10465"/>
      <c r="K10465"/>
    </row>
    <row r="10466" spans="1:11" x14ac:dyDescent="0.25">
      <c r="A10466"/>
      <c r="B10466"/>
      <c r="C10466"/>
      <c r="D10466"/>
      <c r="E10466"/>
      <c r="F10466"/>
      <c r="G10466"/>
      <c r="H10466"/>
      <c r="I10466"/>
      <c r="K10466"/>
    </row>
    <row r="10467" spans="1:11" x14ac:dyDescent="0.25">
      <c r="A10467"/>
      <c r="B10467"/>
      <c r="C10467"/>
      <c r="D10467"/>
      <c r="E10467"/>
      <c r="F10467"/>
      <c r="G10467"/>
      <c r="H10467"/>
      <c r="I10467"/>
      <c r="K10467"/>
    </row>
    <row r="10468" spans="1:11" x14ac:dyDescent="0.25">
      <c r="A10468"/>
      <c r="B10468"/>
      <c r="C10468"/>
      <c r="D10468"/>
      <c r="E10468"/>
      <c r="F10468"/>
      <c r="G10468"/>
      <c r="H10468"/>
      <c r="I10468"/>
      <c r="K10468"/>
    </row>
    <row r="10469" spans="1:11" x14ac:dyDescent="0.25">
      <c r="A10469"/>
      <c r="B10469"/>
      <c r="C10469"/>
      <c r="D10469"/>
      <c r="E10469"/>
      <c r="F10469"/>
      <c r="G10469"/>
      <c r="H10469"/>
      <c r="I10469"/>
      <c r="K10469"/>
    </row>
    <row r="10470" spans="1:11" x14ac:dyDescent="0.25">
      <c r="A10470"/>
      <c r="B10470"/>
      <c r="C10470"/>
      <c r="D10470"/>
      <c r="E10470"/>
      <c r="F10470"/>
      <c r="G10470"/>
      <c r="H10470"/>
      <c r="I10470"/>
      <c r="K10470"/>
    </row>
    <row r="10471" spans="1:11" x14ac:dyDescent="0.25">
      <c r="A10471"/>
      <c r="B10471"/>
      <c r="C10471"/>
      <c r="D10471"/>
      <c r="E10471"/>
      <c r="F10471"/>
      <c r="G10471"/>
      <c r="H10471"/>
      <c r="I10471"/>
      <c r="K10471"/>
    </row>
    <row r="10472" spans="1:11" x14ac:dyDescent="0.25">
      <c r="A10472"/>
      <c r="B10472"/>
      <c r="C10472"/>
      <c r="D10472"/>
      <c r="E10472"/>
      <c r="F10472"/>
      <c r="G10472"/>
      <c r="H10472"/>
      <c r="I10472"/>
      <c r="K10472"/>
    </row>
    <row r="10473" spans="1:11" x14ac:dyDescent="0.25">
      <c r="A10473"/>
      <c r="B10473"/>
      <c r="C10473"/>
      <c r="D10473"/>
      <c r="E10473"/>
      <c r="F10473"/>
      <c r="G10473"/>
      <c r="H10473"/>
      <c r="I10473"/>
      <c r="K10473"/>
    </row>
    <row r="10474" spans="1:11" x14ac:dyDescent="0.25">
      <c r="A10474"/>
      <c r="B10474"/>
      <c r="C10474"/>
      <c r="D10474"/>
      <c r="E10474"/>
      <c r="F10474"/>
      <c r="G10474"/>
      <c r="H10474"/>
      <c r="I10474"/>
      <c r="K10474"/>
    </row>
    <row r="10475" spans="1:11" x14ac:dyDescent="0.25">
      <c r="A10475"/>
      <c r="B10475"/>
      <c r="C10475"/>
      <c r="D10475"/>
      <c r="E10475"/>
      <c r="F10475"/>
      <c r="G10475"/>
      <c r="H10475"/>
      <c r="I10475"/>
      <c r="K10475"/>
    </row>
    <row r="10476" spans="1:11" x14ac:dyDescent="0.25">
      <c r="A10476"/>
      <c r="B10476"/>
      <c r="C10476"/>
      <c r="D10476"/>
      <c r="E10476"/>
      <c r="F10476"/>
      <c r="G10476"/>
      <c r="H10476"/>
      <c r="I10476"/>
      <c r="K10476"/>
    </row>
    <row r="10477" spans="1:11" x14ac:dyDescent="0.25">
      <c r="A10477"/>
      <c r="B10477"/>
      <c r="C10477"/>
      <c r="D10477"/>
      <c r="E10477"/>
      <c r="F10477"/>
      <c r="G10477"/>
      <c r="H10477"/>
      <c r="I10477"/>
      <c r="K10477"/>
    </row>
    <row r="10478" spans="1:11" x14ac:dyDescent="0.25">
      <c r="A10478"/>
      <c r="B10478"/>
      <c r="C10478"/>
      <c r="D10478"/>
      <c r="E10478"/>
      <c r="F10478"/>
      <c r="G10478"/>
      <c r="H10478"/>
      <c r="I10478"/>
      <c r="K10478"/>
    </row>
    <row r="10479" spans="1:11" x14ac:dyDescent="0.25">
      <c r="A10479"/>
      <c r="B10479"/>
      <c r="C10479"/>
      <c r="D10479"/>
      <c r="E10479"/>
      <c r="F10479"/>
      <c r="G10479"/>
      <c r="H10479"/>
      <c r="I10479"/>
      <c r="K10479"/>
    </row>
    <row r="10480" spans="1:11" x14ac:dyDescent="0.25">
      <c r="A10480"/>
      <c r="B10480"/>
      <c r="C10480"/>
      <c r="D10480"/>
      <c r="E10480"/>
      <c r="F10480"/>
      <c r="G10480"/>
      <c r="H10480"/>
      <c r="I10480"/>
      <c r="K10480"/>
    </row>
    <row r="10481" spans="1:11" x14ac:dyDescent="0.25">
      <c r="A10481"/>
      <c r="B10481"/>
      <c r="C10481"/>
      <c r="D10481"/>
      <c r="E10481"/>
      <c r="F10481"/>
      <c r="G10481"/>
      <c r="H10481"/>
      <c r="I10481"/>
      <c r="K10481"/>
    </row>
    <row r="10482" spans="1:11" x14ac:dyDescent="0.25">
      <c r="A10482"/>
      <c r="B10482"/>
      <c r="C10482"/>
      <c r="D10482"/>
      <c r="E10482"/>
      <c r="F10482"/>
      <c r="G10482"/>
      <c r="H10482"/>
      <c r="I10482"/>
      <c r="K10482"/>
    </row>
    <row r="10483" spans="1:11" x14ac:dyDescent="0.25">
      <c r="A10483"/>
      <c r="B10483"/>
      <c r="C10483"/>
      <c r="D10483"/>
      <c r="E10483"/>
      <c r="F10483"/>
      <c r="G10483"/>
      <c r="H10483"/>
      <c r="I10483"/>
      <c r="K10483"/>
    </row>
    <row r="10484" spans="1:11" x14ac:dyDescent="0.25">
      <c r="A10484"/>
      <c r="B10484"/>
      <c r="C10484"/>
      <c r="D10484"/>
      <c r="E10484"/>
      <c r="F10484"/>
      <c r="G10484"/>
      <c r="H10484"/>
      <c r="I10484"/>
      <c r="K10484"/>
    </row>
    <row r="10485" spans="1:11" x14ac:dyDescent="0.25">
      <c r="A10485"/>
      <c r="B10485"/>
      <c r="C10485"/>
      <c r="D10485"/>
      <c r="E10485"/>
      <c r="F10485"/>
      <c r="G10485"/>
      <c r="H10485"/>
      <c r="I10485"/>
      <c r="K10485"/>
    </row>
    <row r="10486" spans="1:11" x14ac:dyDescent="0.25">
      <c r="A10486"/>
      <c r="B10486"/>
      <c r="C10486"/>
      <c r="D10486"/>
      <c r="E10486"/>
      <c r="F10486"/>
      <c r="G10486"/>
      <c r="H10486"/>
      <c r="I10486"/>
      <c r="K10486"/>
    </row>
    <row r="10487" spans="1:11" x14ac:dyDescent="0.25">
      <c r="A10487"/>
      <c r="B10487"/>
      <c r="C10487"/>
      <c r="D10487"/>
      <c r="E10487"/>
      <c r="F10487"/>
      <c r="G10487"/>
      <c r="H10487"/>
      <c r="I10487"/>
      <c r="K10487"/>
    </row>
    <row r="10488" spans="1:11" x14ac:dyDescent="0.25">
      <c r="A10488"/>
      <c r="B10488"/>
      <c r="C10488"/>
      <c r="D10488"/>
      <c r="E10488"/>
      <c r="F10488"/>
      <c r="G10488"/>
      <c r="H10488"/>
      <c r="I10488"/>
      <c r="K10488"/>
    </row>
    <row r="10489" spans="1:11" x14ac:dyDescent="0.25">
      <c r="A10489"/>
      <c r="B10489"/>
      <c r="C10489"/>
      <c r="D10489"/>
      <c r="E10489"/>
      <c r="F10489"/>
      <c r="G10489"/>
      <c r="H10489"/>
      <c r="I10489"/>
      <c r="K10489"/>
    </row>
    <row r="10490" spans="1:11" x14ac:dyDescent="0.25">
      <c r="A10490"/>
      <c r="B10490"/>
      <c r="C10490"/>
      <c r="D10490"/>
      <c r="E10490"/>
      <c r="F10490"/>
      <c r="G10490"/>
      <c r="H10490"/>
      <c r="I10490"/>
      <c r="K10490"/>
    </row>
    <row r="10491" spans="1:11" x14ac:dyDescent="0.25">
      <c r="A10491"/>
      <c r="B10491"/>
      <c r="C10491"/>
      <c r="D10491"/>
      <c r="E10491"/>
      <c r="F10491"/>
      <c r="G10491"/>
      <c r="H10491"/>
      <c r="I10491"/>
      <c r="K10491"/>
    </row>
    <row r="10492" spans="1:11" x14ac:dyDescent="0.25">
      <c r="A10492"/>
      <c r="B10492"/>
      <c r="C10492"/>
      <c r="D10492"/>
      <c r="E10492"/>
      <c r="F10492"/>
      <c r="G10492"/>
      <c r="H10492"/>
      <c r="I10492"/>
      <c r="K10492"/>
    </row>
    <row r="10493" spans="1:11" x14ac:dyDescent="0.25">
      <c r="A10493"/>
      <c r="B10493"/>
      <c r="C10493"/>
      <c r="D10493"/>
      <c r="E10493"/>
      <c r="F10493"/>
      <c r="G10493"/>
      <c r="H10493"/>
      <c r="I10493"/>
      <c r="K10493"/>
    </row>
    <row r="10494" spans="1:11" x14ac:dyDescent="0.25">
      <c r="A10494"/>
      <c r="B10494"/>
      <c r="C10494"/>
      <c r="D10494"/>
      <c r="E10494"/>
      <c r="F10494"/>
      <c r="G10494"/>
      <c r="H10494"/>
      <c r="I10494"/>
      <c r="K10494"/>
    </row>
    <row r="10495" spans="1:11" x14ac:dyDescent="0.25">
      <c r="A10495"/>
      <c r="B10495"/>
      <c r="C10495"/>
      <c r="D10495"/>
      <c r="E10495"/>
      <c r="F10495"/>
      <c r="G10495"/>
      <c r="H10495"/>
      <c r="I10495"/>
      <c r="K10495"/>
    </row>
    <row r="10496" spans="1:11" x14ac:dyDescent="0.25">
      <c r="A10496"/>
      <c r="B10496"/>
      <c r="C10496"/>
      <c r="D10496"/>
      <c r="E10496"/>
      <c r="F10496"/>
      <c r="G10496"/>
      <c r="H10496"/>
      <c r="I10496"/>
      <c r="K10496"/>
    </row>
    <row r="10497" spans="1:11" x14ac:dyDescent="0.25">
      <c r="A10497"/>
      <c r="B10497"/>
      <c r="C10497"/>
      <c r="D10497"/>
      <c r="E10497"/>
      <c r="F10497"/>
      <c r="G10497"/>
      <c r="H10497"/>
      <c r="I10497"/>
      <c r="K10497"/>
    </row>
    <row r="10498" spans="1:11" x14ac:dyDescent="0.25">
      <c r="A10498"/>
      <c r="B10498"/>
      <c r="C10498"/>
      <c r="D10498"/>
      <c r="E10498"/>
      <c r="F10498"/>
      <c r="G10498"/>
      <c r="H10498"/>
      <c r="I10498"/>
      <c r="K10498"/>
    </row>
    <row r="10499" spans="1:11" x14ac:dyDescent="0.25">
      <c r="A10499"/>
      <c r="B10499"/>
      <c r="C10499"/>
      <c r="D10499"/>
      <c r="E10499"/>
      <c r="F10499"/>
      <c r="G10499"/>
      <c r="H10499"/>
      <c r="I10499"/>
      <c r="K10499"/>
    </row>
    <row r="10500" spans="1:11" x14ac:dyDescent="0.25">
      <c r="A10500"/>
      <c r="B10500"/>
      <c r="C10500"/>
      <c r="D10500"/>
      <c r="E10500"/>
      <c r="F10500"/>
      <c r="G10500"/>
      <c r="H10500"/>
      <c r="I10500"/>
      <c r="K10500"/>
    </row>
    <row r="10501" spans="1:11" x14ac:dyDescent="0.25">
      <c r="A10501"/>
      <c r="B10501"/>
      <c r="C10501"/>
      <c r="D10501"/>
      <c r="E10501"/>
      <c r="F10501"/>
      <c r="G10501"/>
      <c r="H10501"/>
      <c r="I10501"/>
      <c r="K10501"/>
    </row>
    <row r="10502" spans="1:11" x14ac:dyDescent="0.25">
      <c r="A10502"/>
      <c r="B10502"/>
      <c r="C10502"/>
      <c r="D10502"/>
      <c r="E10502"/>
      <c r="F10502"/>
      <c r="G10502"/>
      <c r="H10502"/>
      <c r="I10502"/>
      <c r="K10502"/>
    </row>
    <row r="10503" spans="1:11" x14ac:dyDescent="0.25">
      <c r="A10503"/>
      <c r="B10503"/>
      <c r="C10503"/>
      <c r="D10503"/>
      <c r="E10503"/>
      <c r="F10503"/>
      <c r="G10503"/>
      <c r="H10503"/>
      <c r="I10503"/>
      <c r="K10503"/>
    </row>
    <row r="10504" spans="1:11" x14ac:dyDescent="0.25">
      <c r="A10504"/>
      <c r="B10504"/>
      <c r="C10504"/>
      <c r="D10504"/>
      <c r="E10504"/>
      <c r="F10504"/>
      <c r="G10504"/>
      <c r="H10504"/>
      <c r="I10504"/>
      <c r="K10504"/>
    </row>
    <row r="10505" spans="1:11" x14ac:dyDescent="0.25">
      <c r="A10505"/>
      <c r="B10505"/>
      <c r="C10505"/>
      <c r="D10505"/>
      <c r="E10505"/>
      <c r="F10505"/>
      <c r="G10505"/>
      <c r="H10505"/>
      <c r="I10505"/>
      <c r="K10505"/>
    </row>
    <row r="10506" spans="1:11" x14ac:dyDescent="0.25">
      <c r="A10506"/>
      <c r="B10506"/>
      <c r="C10506"/>
      <c r="D10506"/>
      <c r="E10506"/>
      <c r="F10506"/>
      <c r="G10506"/>
      <c r="H10506"/>
      <c r="I10506"/>
      <c r="K10506"/>
    </row>
    <row r="10507" spans="1:11" x14ac:dyDescent="0.25">
      <c r="A10507"/>
      <c r="B10507"/>
      <c r="C10507"/>
      <c r="D10507"/>
      <c r="E10507"/>
      <c r="F10507"/>
      <c r="G10507"/>
      <c r="H10507"/>
      <c r="I10507"/>
      <c r="K10507"/>
    </row>
    <row r="10508" spans="1:11" x14ac:dyDescent="0.25">
      <c r="A10508"/>
      <c r="B10508"/>
      <c r="C10508"/>
      <c r="D10508"/>
      <c r="E10508"/>
      <c r="F10508"/>
      <c r="G10508"/>
      <c r="H10508"/>
      <c r="I10508"/>
      <c r="K10508"/>
    </row>
    <row r="10509" spans="1:11" x14ac:dyDescent="0.25">
      <c r="A10509"/>
      <c r="B10509"/>
      <c r="C10509"/>
      <c r="D10509"/>
      <c r="E10509"/>
      <c r="F10509"/>
      <c r="G10509"/>
      <c r="H10509"/>
      <c r="I10509"/>
      <c r="K10509"/>
    </row>
    <row r="10510" spans="1:11" x14ac:dyDescent="0.25">
      <c r="A10510"/>
      <c r="B10510"/>
      <c r="C10510"/>
      <c r="D10510"/>
      <c r="E10510"/>
      <c r="F10510"/>
      <c r="G10510"/>
      <c r="H10510"/>
      <c r="I10510"/>
      <c r="K10510"/>
    </row>
    <row r="10511" spans="1:11" x14ac:dyDescent="0.25">
      <c r="A10511"/>
      <c r="B10511"/>
      <c r="C10511"/>
      <c r="D10511"/>
      <c r="E10511"/>
      <c r="F10511"/>
      <c r="G10511"/>
      <c r="H10511"/>
      <c r="I10511"/>
      <c r="K10511"/>
    </row>
    <row r="10512" spans="1:11" x14ac:dyDescent="0.25">
      <c r="A10512"/>
      <c r="B10512"/>
      <c r="C10512"/>
      <c r="D10512"/>
      <c r="E10512"/>
      <c r="F10512"/>
      <c r="G10512"/>
      <c r="H10512"/>
      <c r="I10512"/>
      <c r="K10512"/>
    </row>
    <row r="10513" spans="1:11" x14ac:dyDescent="0.25">
      <c r="A10513"/>
      <c r="B10513"/>
      <c r="C10513"/>
      <c r="D10513"/>
      <c r="E10513"/>
      <c r="F10513"/>
      <c r="G10513"/>
      <c r="H10513"/>
      <c r="I10513"/>
      <c r="K10513"/>
    </row>
    <row r="10514" spans="1:11" x14ac:dyDescent="0.25">
      <c r="A10514"/>
      <c r="B10514"/>
      <c r="C10514"/>
      <c r="D10514"/>
      <c r="E10514"/>
      <c r="F10514"/>
      <c r="G10514"/>
      <c r="H10514"/>
      <c r="I10514"/>
      <c r="K10514"/>
    </row>
    <row r="10515" spans="1:11" x14ac:dyDescent="0.25">
      <c r="A10515"/>
      <c r="B10515"/>
      <c r="C10515"/>
      <c r="D10515"/>
      <c r="E10515"/>
      <c r="F10515"/>
      <c r="G10515"/>
      <c r="H10515"/>
      <c r="I10515"/>
      <c r="K10515"/>
    </row>
    <row r="10516" spans="1:11" x14ac:dyDescent="0.25">
      <c r="A10516"/>
      <c r="B10516"/>
      <c r="C10516"/>
      <c r="D10516"/>
      <c r="E10516"/>
      <c r="F10516"/>
      <c r="G10516"/>
      <c r="H10516"/>
      <c r="I10516"/>
      <c r="K10516"/>
    </row>
    <row r="10517" spans="1:11" x14ac:dyDescent="0.25">
      <c r="A10517"/>
      <c r="B10517"/>
      <c r="C10517"/>
      <c r="D10517"/>
      <c r="E10517"/>
      <c r="F10517"/>
      <c r="G10517"/>
      <c r="H10517"/>
      <c r="I10517"/>
      <c r="K10517"/>
    </row>
    <row r="10518" spans="1:11" x14ac:dyDescent="0.25">
      <c r="A10518"/>
      <c r="B10518"/>
      <c r="C10518"/>
      <c r="D10518"/>
      <c r="E10518"/>
      <c r="F10518"/>
      <c r="G10518"/>
      <c r="H10518"/>
      <c r="I10518"/>
      <c r="K10518"/>
    </row>
    <row r="10519" spans="1:11" x14ac:dyDescent="0.25">
      <c r="A10519"/>
      <c r="B10519"/>
      <c r="C10519"/>
      <c r="D10519"/>
      <c r="E10519"/>
      <c r="F10519"/>
      <c r="G10519"/>
      <c r="H10519"/>
      <c r="I10519"/>
      <c r="K10519"/>
    </row>
    <row r="10520" spans="1:11" x14ac:dyDescent="0.25">
      <c r="A10520"/>
      <c r="B10520"/>
      <c r="C10520"/>
      <c r="D10520"/>
      <c r="E10520"/>
      <c r="F10520"/>
      <c r="G10520"/>
      <c r="H10520"/>
      <c r="I10520"/>
      <c r="K10520"/>
    </row>
    <row r="10521" spans="1:11" x14ac:dyDescent="0.25">
      <c r="A10521"/>
      <c r="B10521"/>
      <c r="C10521"/>
      <c r="D10521"/>
      <c r="E10521"/>
      <c r="F10521"/>
      <c r="G10521"/>
      <c r="H10521"/>
      <c r="I10521"/>
      <c r="K10521"/>
    </row>
    <row r="10522" spans="1:11" x14ac:dyDescent="0.25">
      <c r="A10522"/>
      <c r="B10522"/>
      <c r="C10522"/>
      <c r="D10522"/>
      <c r="E10522"/>
      <c r="F10522"/>
      <c r="G10522"/>
      <c r="H10522"/>
      <c r="I10522"/>
      <c r="K10522"/>
    </row>
    <row r="10523" spans="1:11" x14ac:dyDescent="0.25">
      <c r="A10523"/>
      <c r="B10523"/>
      <c r="C10523"/>
      <c r="D10523"/>
      <c r="E10523"/>
      <c r="F10523"/>
      <c r="G10523"/>
      <c r="H10523"/>
      <c r="I10523"/>
      <c r="K10523"/>
    </row>
    <row r="10524" spans="1:11" x14ac:dyDescent="0.25">
      <c r="A10524"/>
      <c r="B10524"/>
      <c r="C10524"/>
      <c r="D10524"/>
      <c r="E10524"/>
      <c r="F10524"/>
      <c r="G10524"/>
      <c r="H10524"/>
      <c r="I10524"/>
      <c r="K10524"/>
    </row>
    <row r="10525" spans="1:11" x14ac:dyDescent="0.25">
      <c r="A10525"/>
      <c r="B10525"/>
      <c r="C10525"/>
      <c r="D10525"/>
      <c r="E10525"/>
      <c r="F10525"/>
      <c r="G10525"/>
      <c r="H10525"/>
      <c r="I10525"/>
      <c r="K10525"/>
    </row>
    <row r="10526" spans="1:11" x14ac:dyDescent="0.25">
      <c r="A10526"/>
      <c r="B10526"/>
      <c r="C10526"/>
      <c r="D10526"/>
      <c r="E10526"/>
      <c r="F10526"/>
      <c r="G10526"/>
      <c r="H10526"/>
      <c r="I10526"/>
      <c r="K10526"/>
    </row>
    <row r="10527" spans="1:11" x14ac:dyDescent="0.25">
      <c r="A10527"/>
      <c r="B10527"/>
      <c r="C10527"/>
      <c r="D10527"/>
      <c r="E10527"/>
      <c r="F10527"/>
      <c r="G10527"/>
      <c r="H10527"/>
      <c r="I10527"/>
      <c r="K10527"/>
    </row>
    <row r="10528" spans="1:11" x14ac:dyDescent="0.25">
      <c r="A10528"/>
      <c r="B10528"/>
      <c r="C10528"/>
      <c r="D10528"/>
      <c r="E10528"/>
      <c r="F10528"/>
      <c r="G10528"/>
      <c r="H10528"/>
      <c r="I10528"/>
      <c r="K10528"/>
    </row>
    <row r="10529" spans="1:11" x14ac:dyDescent="0.25">
      <c r="A10529"/>
      <c r="B10529"/>
      <c r="C10529"/>
      <c r="D10529"/>
      <c r="E10529"/>
      <c r="F10529"/>
      <c r="G10529"/>
      <c r="H10529"/>
      <c r="I10529"/>
      <c r="K10529"/>
    </row>
    <row r="10530" spans="1:11" x14ac:dyDescent="0.25">
      <c r="A10530"/>
      <c r="B10530"/>
      <c r="C10530"/>
      <c r="D10530"/>
      <c r="E10530"/>
      <c r="F10530"/>
      <c r="G10530"/>
      <c r="H10530"/>
      <c r="I10530"/>
      <c r="K10530"/>
    </row>
    <row r="10531" spans="1:11" x14ac:dyDescent="0.25">
      <c r="A10531"/>
      <c r="B10531"/>
      <c r="C10531"/>
      <c r="D10531"/>
      <c r="E10531"/>
      <c r="F10531"/>
      <c r="G10531"/>
      <c r="H10531"/>
      <c r="I10531"/>
      <c r="K10531"/>
    </row>
    <row r="10532" spans="1:11" x14ac:dyDescent="0.25">
      <c r="A10532"/>
      <c r="B10532"/>
      <c r="C10532"/>
      <c r="D10532"/>
      <c r="E10532"/>
      <c r="F10532"/>
      <c r="G10532"/>
      <c r="H10532"/>
      <c r="I10532"/>
      <c r="K10532"/>
    </row>
    <row r="10533" spans="1:11" x14ac:dyDescent="0.25">
      <c r="A10533"/>
      <c r="B10533"/>
      <c r="C10533"/>
      <c r="D10533"/>
      <c r="E10533"/>
      <c r="F10533"/>
      <c r="G10533"/>
      <c r="H10533"/>
      <c r="I10533"/>
      <c r="K10533"/>
    </row>
    <row r="10534" spans="1:11" x14ac:dyDescent="0.25">
      <c r="A10534"/>
      <c r="B10534"/>
      <c r="C10534"/>
      <c r="D10534"/>
      <c r="E10534"/>
      <c r="F10534"/>
      <c r="G10534"/>
      <c r="H10534"/>
      <c r="I10534"/>
      <c r="K10534"/>
    </row>
    <row r="10535" spans="1:11" x14ac:dyDescent="0.25">
      <c r="A10535"/>
      <c r="B10535"/>
      <c r="C10535"/>
      <c r="D10535"/>
      <c r="E10535"/>
      <c r="F10535"/>
      <c r="G10535"/>
      <c r="H10535"/>
      <c r="I10535"/>
      <c r="K10535"/>
    </row>
    <row r="10536" spans="1:11" x14ac:dyDescent="0.25">
      <c r="A10536"/>
      <c r="B10536"/>
      <c r="C10536"/>
      <c r="D10536"/>
      <c r="E10536"/>
      <c r="F10536"/>
      <c r="G10536"/>
      <c r="H10536"/>
      <c r="I10536"/>
      <c r="K10536"/>
    </row>
    <row r="10537" spans="1:11" x14ac:dyDescent="0.25">
      <c r="A10537"/>
      <c r="B10537"/>
      <c r="C10537"/>
      <c r="D10537"/>
      <c r="E10537"/>
      <c r="F10537"/>
      <c r="G10537"/>
      <c r="H10537"/>
      <c r="I10537"/>
      <c r="K10537"/>
    </row>
    <row r="10538" spans="1:11" x14ac:dyDescent="0.25">
      <c r="A10538"/>
      <c r="B10538"/>
      <c r="C10538"/>
      <c r="D10538"/>
      <c r="E10538"/>
      <c r="F10538"/>
      <c r="G10538"/>
      <c r="H10538"/>
      <c r="I10538"/>
      <c r="K10538"/>
    </row>
    <row r="10539" spans="1:11" x14ac:dyDescent="0.25">
      <c r="A10539"/>
      <c r="B10539"/>
      <c r="C10539"/>
      <c r="D10539"/>
      <c r="E10539"/>
      <c r="F10539"/>
      <c r="G10539"/>
      <c r="H10539"/>
      <c r="I10539"/>
      <c r="K10539"/>
    </row>
    <row r="10540" spans="1:11" x14ac:dyDescent="0.25">
      <c r="A10540"/>
      <c r="B10540"/>
      <c r="C10540"/>
      <c r="D10540"/>
      <c r="E10540"/>
      <c r="F10540"/>
      <c r="G10540"/>
      <c r="H10540"/>
      <c r="I10540"/>
      <c r="K10540"/>
    </row>
    <row r="10541" spans="1:11" x14ac:dyDescent="0.25">
      <c r="A10541"/>
      <c r="B10541"/>
      <c r="C10541"/>
      <c r="D10541"/>
      <c r="E10541"/>
      <c r="F10541"/>
      <c r="G10541"/>
      <c r="H10541"/>
      <c r="I10541"/>
      <c r="K10541"/>
    </row>
    <row r="10542" spans="1:11" x14ac:dyDescent="0.25">
      <c r="A10542"/>
      <c r="B10542"/>
      <c r="C10542"/>
      <c r="D10542"/>
      <c r="E10542"/>
      <c r="F10542"/>
      <c r="G10542"/>
      <c r="H10542"/>
      <c r="I10542"/>
      <c r="K10542"/>
    </row>
    <row r="10543" spans="1:11" x14ac:dyDescent="0.25">
      <c r="A10543"/>
      <c r="B10543"/>
      <c r="C10543"/>
      <c r="D10543"/>
      <c r="E10543"/>
      <c r="F10543"/>
      <c r="G10543"/>
      <c r="H10543"/>
      <c r="I10543"/>
      <c r="K10543"/>
    </row>
    <row r="10544" spans="1:11" x14ac:dyDescent="0.25">
      <c r="A10544"/>
      <c r="B10544"/>
      <c r="C10544"/>
      <c r="D10544"/>
      <c r="E10544"/>
      <c r="F10544"/>
      <c r="G10544"/>
      <c r="H10544"/>
      <c r="I10544"/>
      <c r="K10544"/>
    </row>
    <row r="10545" spans="1:11" x14ac:dyDescent="0.25">
      <c r="A10545"/>
      <c r="B10545"/>
      <c r="C10545"/>
      <c r="D10545"/>
      <c r="E10545"/>
      <c r="F10545"/>
      <c r="G10545"/>
      <c r="H10545"/>
      <c r="I10545"/>
      <c r="K10545"/>
    </row>
    <row r="10546" spans="1:11" x14ac:dyDescent="0.25">
      <c r="A10546"/>
      <c r="B10546"/>
      <c r="C10546"/>
      <c r="D10546"/>
      <c r="E10546"/>
      <c r="F10546"/>
      <c r="G10546"/>
      <c r="H10546"/>
      <c r="I10546"/>
      <c r="K10546"/>
    </row>
    <row r="10547" spans="1:11" x14ac:dyDescent="0.25">
      <c r="A10547"/>
      <c r="B10547"/>
      <c r="C10547"/>
      <c r="D10547"/>
      <c r="E10547"/>
      <c r="F10547"/>
      <c r="G10547"/>
      <c r="H10547"/>
      <c r="I10547"/>
      <c r="K10547"/>
    </row>
    <row r="10548" spans="1:11" x14ac:dyDescent="0.25">
      <c r="A10548"/>
      <c r="B10548"/>
      <c r="C10548"/>
      <c r="D10548"/>
      <c r="E10548"/>
      <c r="F10548"/>
      <c r="G10548"/>
      <c r="H10548"/>
      <c r="I10548"/>
      <c r="K10548"/>
    </row>
    <row r="10549" spans="1:11" x14ac:dyDescent="0.25">
      <c r="A10549"/>
      <c r="B10549"/>
      <c r="C10549"/>
      <c r="D10549"/>
      <c r="E10549"/>
      <c r="F10549"/>
      <c r="G10549"/>
      <c r="H10549"/>
      <c r="I10549"/>
      <c r="K10549"/>
    </row>
    <row r="10550" spans="1:11" x14ac:dyDescent="0.25">
      <c r="A10550"/>
      <c r="B10550"/>
      <c r="C10550"/>
      <c r="D10550"/>
      <c r="E10550"/>
      <c r="F10550"/>
      <c r="G10550"/>
      <c r="H10550"/>
      <c r="I10550"/>
      <c r="K10550"/>
    </row>
    <row r="10551" spans="1:11" x14ac:dyDescent="0.25">
      <c r="A10551"/>
      <c r="B10551"/>
      <c r="C10551"/>
      <c r="D10551"/>
      <c r="E10551"/>
      <c r="F10551"/>
      <c r="G10551"/>
      <c r="H10551"/>
      <c r="I10551"/>
      <c r="K10551"/>
    </row>
    <row r="10552" spans="1:11" x14ac:dyDescent="0.25">
      <c r="A10552"/>
      <c r="B10552"/>
      <c r="C10552"/>
      <c r="D10552"/>
      <c r="E10552"/>
      <c r="F10552"/>
      <c r="G10552"/>
      <c r="H10552"/>
      <c r="I10552"/>
      <c r="K10552"/>
    </row>
    <row r="10553" spans="1:11" x14ac:dyDescent="0.25">
      <c r="A10553"/>
      <c r="B10553"/>
      <c r="C10553"/>
      <c r="D10553"/>
      <c r="E10553"/>
      <c r="F10553"/>
      <c r="G10553"/>
      <c r="H10553"/>
      <c r="I10553"/>
      <c r="K10553"/>
    </row>
    <row r="10554" spans="1:11" x14ac:dyDescent="0.25">
      <c r="A10554"/>
      <c r="B10554"/>
      <c r="C10554"/>
      <c r="D10554"/>
      <c r="E10554"/>
      <c r="F10554"/>
      <c r="G10554"/>
      <c r="H10554"/>
      <c r="I10554"/>
      <c r="K10554"/>
    </row>
    <row r="10555" spans="1:11" x14ac:dyDescent="0.25">
      <c r="A10555"/>
      <c r="B10555"/>
      <c r="C10555"/>
      <c r="D10555"/>
      <c r="E10555"/>
      <c r="F10555"/>
      <c r="G10555"/>
      <c r="H10555"/>
      <c r="I10555"/>
      <c r="K10555"/>
    </row>
    <row r="10556" spans="1:11" x14ac:dyDescent="0.25">
      <c r="A10556"/>
      <c r="B10556"/>
      <c r="C10556"/>
      <c r="D10556"/>
      <c r="E10556"/>
      <c r="F10556"/>
      <c r="G10556"/>
      <c r="H10556"/>
      <c r="I10556"/>
      <c r="K10556"/>
    </row>
    <row r="10557" spans="1:11" x14ac:dyDescent="0.25">
      <c r="A10557"/>
      <c r="B10557"/>
      <c r="C10557"/>
      <c r="D10557"/>
      <c r="E10557"/>
      <c r="F10557"/>
      <c r="G10557"/>
      <c r="H10557"/>
      <c r="I10557"/>
      <c r="K10557"/>
    </row>
    <row r="10558" spans="1:11" x14ac:dyDescent="0.25">
      <c r="A10558"/>
      <c r="B10558"/>
      <c r="C10558"/>
      <c r="D10558"/>
      <c r="E10558"/>
      <c r="F10558"/>
      <c r="G10558"/>
      <c r="H10558"/>
      <c r="I10558"/>
      <c r="K10558"/>
    </row>
    <row r="10559" spans="1:11" x14ac:dyDescent="0.25">
      <c r="A10559"/>
      <c r="B10559"/>
      <c r="C10559"/>
      <c r="D10559"/>
      <c r="E10559"/>
      <c r="F10559"/>
      <c r="G10559"/>
      <c r="H10559"/>
      <c r="I10559"/>
      <c r="K10559"/>
    </row>
    <row r="10560" spans="1:11" x14ac:dyDescent="0.25">
      <c r="A10560"/>
      <c r="B10560"/>
      <c r="C10560"/>
      <c r="D10560"/>
      <c r="E10560"/>
      <c r="F10560"/>
      <c r="G10560"/>
      <c r="H10560"/>
      <c r="I10560"/>
      <c r="K10560"/>
    </row>
    <row r="10561" spans="1:11" x14ac:dyDescent="0.25">
      <c r="A10561"/>
      <c r="B10561"/>
      <c r="C10561"/>
      <c r="D10561"/>
      <c r="E10561"/>
      <c r="F10561"/>
      <c r="G10561"/>
      <c r="H10561"/>
      <c r="I10561"/>
      <c r="K10561"/>
    </row>
    <row r="10562" spans="1:11" x14ac:dyDescent="0.25">
      <c r="A10562"/>
      <c r="B10562"/>
      <c r="C10562"/>
      <c r="D10562"/>
      <c r="E10562"/>
      <c r="F10562"/>
      <c r="G10562"/>
      <c r="H10562"/>
      <c r="I10562"/>
      <c r="K10562"/>
    </row>
    <row r="10563" spans="1:11" x14ac:dyDescent="0.25">
      <c r="A10563"/>
      <c r="B10563"/>
      <c r="C10563"/>
      <c r="D10563"/>
      <c r="E10563"/>
      <c r="F10563"/>
      <c r="G10563"/>
      <c r="H10563"/>
      <c r="I10563"/>
      <c r="K10563"/>
    </row>
    <row r="10564" spans="1:11" x14ac:dyDescent="0.25">
      <c r="A10564"/>
      <c r="B10564"/>
      <c r="C10564"/>
      <c r="D10564"/>
      <c r="E10564"/>
      <c r="F10564"/>
      <c r="G10564"/>
      <c r="H10564"/>
      <c r="I10564"/>
      <c r="K10564"/>
    </row>
    <row r="10565" spans="1:11" x14ac:dyDescent="0.25">
      <c r="A10565"/>
      <c r="B10565"/>
      <c r="C10565"/>
      <c r="D10565"/>
      <c r="E10565"/>
      <c r="F10565"/>
      <c r="G10565"/>
      <c r="H10565"/>
      <c r="I10565"/>
      <c r="K10565"/>
    </row>
    <row r="10566" spans="1:11" x14ac:dyDescent="0.25">
      <c r="A10566"/>
      <c r="B10566"/>
      <c r="C10566"/>
      <c r="D10566"/>
      <c r="E10566"/>
      <c r="F10566"/>
      <c r="G10566"/>
      <c r="H10566"/>
      <c r="I10566"/>
      <c r="K10566"/>
    </row>
    <row r="10567" spans="1:11" x14ac:dyDescent="0.25">
      <c r="A10567"/>
      <c r="B10567"/>
      <c r="C10567"/>
      <c r="D10567"/>
      <c r="E10567"/>
      <c r="F10567"/>
      <c r="G10567"/>
      <c r="H10567"/>
      <c r="I10567"/>
      <c r="K10567"/>
    </row>
    <row r="10568" spans="1:11" x14ac:dyDescent="0.25">
      <c r="A10568"/>
      <c r="B10568"/>
      <c r="C10568"/>
      <c r="D10568"/>
      <c r="E10568"/>
      <c r="F10568"/>
      <c r="G10568"/>
      <c r="H10568"/>
      <c r="I10568"/>
      <c r="K10568"/>
    </row>
    <row r="10569" spans="1:11" x14ac:dyDescent="0.25">
      <c r="A10569"/>
      <c r="B10569"/>
      <c r="C10569"/>
      <c r="D10569"/>
      <c r="E10569"/>
      <c r="F10569"/>
      <c r="G10569"/>
      <c r="H10569"/>
      <c r="I10569"/>
      <c r="K10569"/>
    </row>
    <row r="10570" spans="1:11" x14ac:dyDescent="0.25">
      <c r="A10570"/>
      <c r="B10570"/>
      <c r="C10570"/>
      <c r="D10570"/>
      <c r="E10570"/>
      <c r="F10570"/>
      <c r="G10570"/>
      <c r="H10570"/>
      <c r="I10570"/>
      <c r="K10570"/>
    </row>
    <row r="10571" spans="1:11" x14ac:dyDescent="0.25">
      <c r="A10571"/>
      <c r="B10571"/>
      <c r="C10571"/>
      <c r="D10571"/>
      <c r="E10571"/>
      <c r="F10571"/>
      <c r="G10571"/>
      <c r="H10571"/>
      <c r="I10571"/>
      <c r="K10571"/>
    </row>
    <row r="10572" spans="1:11" x14ac:dyDescent="0.25">
      <c r="A10572"/>
      <c r="B10572"/>
      <c r="C10572"/>
      <c r="D10572"/>
      <c r="E10572"/>
      <c r="F10572"/>
      <c r="G10572"/>
      <c r="H10572"/>
      <c r="I10572"/>
      <c r="K10572"/>
    </row>
    <row r="10573" spans="1:11" x14ac:dyDescent="0.25">
      <c r="A10573"/>
      <c r="B10573"/>
      <c r="C10573"/>
      <c r="D10573"/>
      <c r="E10573"/>
      <c r="F10573"/>
      <c r="G10573"/>
      <c r="H10573"/>
      <c r="I10573"/>
      <c r="K10573"/>
    </row>
    <row r="10574" spans="1:11" x14ac:dyDescent="0.25">
      <c r="A10574"/>
      <c r="B10574"/>
      <c r="C10574"/>
      <c r="D10574"/>
      <c r="E10574"/>
      <c r="F10574"/>
      <c r="G10574"/>
      <c r="H10574"/>
      <c r="I10574"/>
      <c r="K10574"/>
    </row>
    <row r="10575" spans="1:11" x14ac:dyDescent="0.25">
      <c r="A10575"/>
      <c r="B10575"/>
      <c r="C10575"/>
      <c r="D10575"/>
      <c r="E10575"/>
      <c r="F10575"/>
      <c r="G10575"/>
      <c r="H10575"/>
      <c r="I10575"/>
      <c r="K10575"/>
    </row>
    <row r="10576" spans="1:11" x14ac:dyDescent="0.25">
      <c r="A10576"/>
      <c r="B10576"/>
      <c r="C10576"/>
      <c r="D10576"/>
      <c r="E10576"/>
      <c r="F10576"/>
      <c r="G10576"/>
      <c r="H10576"/>
      <c r="I10576"/>
      <c r="K10576"/>
    </row>
    <row r="10577" spans="1:11" x14ac:dyDescent="0.25">
      <c r="A10577"/>
      <c r="B10577"/>
      <c r="C10577"/>
      <c r="D10577"/>
      <c r="E10577"/>
      <c r="F10577"/>
      <c r="G10577"/>
      <c r="H10577"/>
      <c r="I10577"/>
      <c r="K10577"/>
    </row>
    <row r="10578" spans="1:11" x14ac:dyDescent="0.25">
      <c r="A10578"/>
      <c r="B10578"/>
      <c r="C10578"/>
      <c r="D10578"/>
      <c r="E10578"/>
      <c r="F10578"/>
      <c r="G10578"/>
      <c r="H10578"/>
      <c r="I10578"/>
      <c r="K10578"/>
    </row>
    <row r="10579" spans="1:11" x14ac:dyDescent="0.25">
      <c r="A10579"/>
      <c r="B10579"/>
      <c r="C10579"/>
      <c r="D10579"/>
      <c r="E10579"/>
      <c r="F10579"/>
      <c r="G10579"/>
      <c r="H10579"/>
      <c r="I10579"/>
      <c r="K10579"/>
    </row>
    <row r="10580" spans="1:11" x14ac:dyDescent="0.25">
      <c r="A10580"/>
      <c r="B10580"/>
      <c r="C10580"/>
      <c r="D10580"/>
      <c r="E10580"/>
      <c r="F10580"/>
      <c r="G10580"/>
      <c r="H10580"/>
      <c r="I10580"/>
      <c r="K10580"/>
    </row>
    <row r="10581" spans="1:11" x14ac:dyDescent="0.25">
      <c r="A10581"/>
      <c r="B10581"/>
      <c r="C10581"/>
      <c r="D10581"/>
      <c r="E10581"/>
      <c r="F10581"/>
      <c r="G10581"/>
      <c r="H10581"/>
      <c r="I10581"/>
      <c r="K10581"/>
    </row>
    <row r="10582" spans="1:11" x14ac:dyDescent="0.25">
      <c r="A10582"/>
      <c r="B10582"/>
      <c r="C10582"/>
      <c r="D10582"/>
      <c r="E10582"/>
      <c r="F10582"/>
      <c r="G10582"/>
      <c r="H10582"/>
      <c r="I10582"/>
      <c r="K10582"/>
    </row>
    <row r="10583" spans="1:11" x14ac:dyDescent="0.25">
      <c r="A10583"/>
      <c r="B10583"/>
      <c r="C10583"/>
      <c r="D10583"/>
      <c r="E10583"/>
      <c r="F10583"/>
      <c r="G10583"/>
      <c r="H10583"/>
      <c r="I10583"/>
      <c r="K10583"/>
    </row>
    <row r="10584" spans="1:11" x14ac:dyDescent="0.25">
      <c r="A10584"/>
      <c r="B10584"/>
      <c r="C10584"/>
      <c r="D10584"/>
      <c r="E10584"/>
      <c r="F10584"/>
      <c r="G10584"/>
      <c r="H10584"/>
      <c r="I10584"/>
      <c r="K10584"/>
    </row>
    <row r="10585" spans="1:11" x14ac:dyDescent="0.25">
      <c r="A10585"/>
      <c r="B10585"/>
      <c r="C10585"/>
      <c r="D10585"/>
      <c r="E10585"/>
      <c r="F10585"/>
      <c r="G10585"/>
      <c r="H10585"/>
      <c r="I10585"/>
      <c r="K10585"/>
    </row>
    <row r="10586" spans="1:11" x14ac:dyDescent="0.25">
      <c r="A10586"/>
      <c r="B10586"/>
      <c r="C10586"/>
      <c r="D10586"/>
      <c r="E10586"/>
      <c r="F10586"/>
      <c r="G10586"/>
      <c r="H10586"/>
      <c r="I10586"/>
      <c r="K10586"/>
    </row>
    <row r="10587" spans="1:11" x14ac:dyDescent="0.25">
      <c r="A10587"/>
      <c r="B10587"/>
      <c r="C10587"/>
      <c r="D10587"/>
      <c r="E10587"/>
      <c r="F10587"/>
      <c r="G10587"/>
      <c r="H10587"/>
      <c r="I10587"/>
      <c r="K10587"/>
    </row>
    <row r="10588" spans="1:11" x14ac:dyDescent="0.25">
      <c r="A10588"/>
      <c r="B10588"/>
      <c r="C10588"/>
      <c r="D10588"/>
      <c r="E10588"/>
      <c r="F10588"/>
      <c r="G10588"/>
      <c r="H10588"/>
      <c r="I10588"/>
      <c r="K10588"/>
    </row>
    <row r="10589" spans="1:11" x14ac:dyDescent="0.25">
      <c r="A10589"/>
      <c r="B10589"/>
      <c r="C10589"/>
      <c r="D10589"/>
      <c r="E10589"/>
      <c r="F10589"/>
      <c r="G10589"/>
      <c r="H10589"/>
      <c r="I10589"/>
      <c r="K10589"/>
    </row>
    <row r="10590" spans="1:11" x14ac:dyDescent="0.25">
      <c r="A10590"/>
      <c r="B10590"/>
      <c r="C10590"/>
      <c r="D10590"/>
      <c r="E10590"/>
      <c r="F10590"/>
      <c r="G10590"/>
      <c r="H10590"/>
      <c r="I10590"/>
      <c r="K10590"/>
    </row>
    <row r="10591" spans="1:11" x14ac:dyDescent="0.25">
      <c r="A10591"/>
      <c r="B10591"/>
      <c r="C10591"/>
      <c r="D10591"/>
      <c r="E10591"/>
      <c r="F10591"/>
      <c r="G10591"/>
      <c r="H10591"/>
      <c r="I10591"/>
      <c r="K10591"/>
    </row>
    <row r="10592" spans="1:11" x14ac:dyDescent="0.25">
      <c r="A10592"/>
      <c r="B10592"/>
      <c r="C10592"/>
      <c r="D10592"/>
      <c r="E10592"/>
      <c r="F10592"/>
      <c r="G10592"/>
      <c r="H10592"/>
      <c r="I10592"/>
      <c r="K10592"/>
    </row>
    <row r="10593" spans="1:11" x14ac:dyDescent="0.25">
      <c r="A10593"/>
      <c r="B10593"/>
      <c r="C10593"/>
      <c r="D10593"/>
      <c r="E10593"/>
      <c r="F10593"/>
      <c r="G10593"/>
      <c r="H10593"/>
      <c r="I10593"/>
      <c r="K10593"/>
    </row>
    <row r="10594" spans="1:11" x14ac:dyDescent="0.25">
      <c r="A10594"/>
      <c r="B10594"/>
      <c r="C10594"/>
      <c r="D10594"/>
      <c r="E10594"/>
      <c r="F10594"/>
      <c r="G10594"/>
      <c r="H10594"/>
      <c r="I10594"/>
      <c r="K10594"/>
    </row>
    <row r="10595" spans="1:11" x14ac:dyDescent="0.25">
      <c r="A10595"/>
      <c r="B10595"/>
      <c r="C10595"/>
      <c r="D10595"/>
      <c r="E10595"/>
      <c r="F10595"/>
      <c r="G10595"/>
      <c r="H10595"/>
      <c r="I10595"/>
      <c r="K10595"/>
    </row>
    <row r="10596" spans="1:11" x14ac:dyDescent="0.25">
      <c r="A10596"/>
      <c r="B10596"/>
      <c r="C10596"/>
      <c r="D10596"/>
      <c r="E10596"/>
      <c r="F10596"/>
      <c r="G10596"/>
      <c r="H10596"/>
      <c r="I10596"/>
      <c r="K10596"/>
    </row>
    <row r="10597" spans="1:11" x14ac:dyDescent="0.25">
      <c r="A10597"/>
      <c r="B10597"/>
      <c r="C10597"/>
      <c r="D10597"/>
      <c r="E10597"/>
      <c r="F10597"/>
      <c r="G10597"/>
      <c r="H10597"/>
      <c r="I10597"/>
      <c r="K10597"/>
    </row>
    <row r="10598" spans="1:11" x14ac:dyDescent="0.25">
      <c r="A10598"/>
      <c r="B10598"/>
      <c r="C10598"/>
      <c r="D10598"/>
      <c r="E10598"/>
      <c r="F10598"/>
      <c r="G10598"/>
      <c r="H10598"/>
      <c r="I10598"/>
      <c r="K10598"/>
    </row>
    <row r="10599" spans="1:11" x14ac:dyDescent="0.25">
      <c r="A10599"/>
      <c r="B10599"/>
      <c r="C10599"/>
      <c r="D10599"/>
      <c r="E10599"/>
      <c r="F10599"/>
      <c r="G10599"/>
      <c r="H10599"/>
      <c r="I10599"/>
      <c r="K10599"/>
    </row>
    <row r="10600" spans="1:11" x14ac:dyDescent="0.25">
      <c r="A10600"/>
      <c r="B10600"/>
      <c r="C10600"/>
      <c r="D10600"/>
      <c r="E10600"/>
      <c r="F10600"/>
      <c r="G10600"/>
      <c r="H10600"/>
      <c r="I10600"/>
      <c r="K10600"/>
    </row>
    <row r="10601" spans="1:11" x14ac:dyDescent="0.25">
      <c r="A10601"/>
      <c r="B10601"/>
      <c r="C10601"/>
      <c r="D10601"/>
      <c r="E10601"/>
      <c r="F10601"/>
      <c r="G10601"/>
      <c r="H10601"/>
      <c r="I10601"/>
      <c r="K10601"/>
    </row>
    <row r="10602" spans="1:11" x14ac:dyDescent="0.25">
      <c r="A10602"/>
      <c r="B10602"/>
      <c r="C10602"/>
      <c r="D10602"/>
      <c r="E10602"/>
      <c r="F10602"/>
      <c r="G10602"/>
      <c r="H10602"/>
      <c r="I10602"/>
      <c r="K10602"/>
    </row>
    <row r="10603" spans="1:11" x14ac:dyDescent="0.25">
      <c r="A10603"/>
      <c r="B10603"/>
      <c r="C10603"/>
      <c r="D10603"/>
      <c r="E10603"/>
      <c r="F10603"/>
      <c r="G10603"/>
      <c r="H10603"/>
      <c r="I10603"/>
      <c r="K10603"/>
    </row>
    <row r="10604" spans="1:11" x14ac:dyDescent="0.25">
      <c r="A10604"/>
      <c r="B10604"/>
      <c r="C10604"/>
      <c r="D10604"/>
      <c r="E10604"/>
      <c r="F10604"/>
      <c r="G10604"/>
      <c r="H10604"/>
      <c r="I10604"/>
      <c r="K10604"/>
    </row>
    <row r="10605" spans="1:11" x14ac:dyDescent="0.25">
      <c r="A10605"/>
      <c r="B10605"/>
      <c r="C10605"/>
      <c r="D10605"/>
      <c r="E10605"/>
      <c r="F10605"/>
      <c r="G10605"/>
      <c r="H10605"/>
      <c r="I10605"/>
      <c r="K10605"/>
    </row>
    <row r="10606" spans="1:11" x14ac:dyDescent="0.25">
      <c r="A10606"/>
      <c r="B10606"/>
      <c r="C10606"/>
      <c r="D10606"/>
      <c r="E10606"/>
      <c r="F10606"/>
      <c r="G10606"/>
      <c r="H10606"/>
      <c r="I10606"/>
      <c r="K10606"/>
    </row>
    <row r="10607" spans="1:11" x14ac:dyDescent="0.25">
      <c r="A10607"/>
      <c r="B10607"/>
      <c r="C10607"/>
      <c r="D10607"/>
      <c r="E10607"/>
      <c r="F10607"/>
      <c r="G10607"/>
      <c r="H10607"/>
      <c r="I10607"/>
      <c r="K10607"/>
    </row>
    <row r="10608" spans="1:11" x14ac:dyDescent="0.25">
      <c r="A10608"/>
      <c r="B10608"/>
      <c r="C10608"/>
      <c r="D10608"/>
      <c r="E10608"/>
      <c r="F10608"/>
      <c r="G10608"/>
      <c r="H10608"/>
      <c r="I10608"/>
      <c r="K10608"/>
    </row>
    <row r="10609" spans="1:11" x14ac:dyDescent="0.25">
      <c r="A10609"/>
      <c r="B10609"/>
      <c r="C10609"/>
      <c r="D10609"/>
      <c r="E10609"/>
      <c r="F10609"/>
      <c r="G10609"/>
      <c r="H10609"/>
      <c r="I10609"/>
      <c r="K10609"/>
    </row>
    <row r="10610" spans="1:11" x14ac:dyDescent="0.25">
      <c r="A10610"/>
      <c r="B10610"/>
      <c r="C10610"/>
      <c r="D10610"/>
      <c r="E10610"/>
      <c r="F10610"/>
      <c r="G10610"/>
      <c r="H10610"/>
      <c r="I10610"/>
      <c r="K10610"/>
    </row>
    <row r="10611" spans="1:11" x14ac:dyDescent="0.25">
      <c r="A10611"/>
      <c r="B10611"/>
      <c r="C10611"/>
      <c r="D10611"/>
      <c r="E10611"/>
      <c r="F10611"/>
      <c r="G10611"/>
      <c r="H10611"/>
      <c r="I10611"/>
      <c r="K10611"/>
    </row>
    <row r="10612" spans="1:11" x14ac:dyDescent="0.25">
      <c r="A10612"/>
      <c r="B10612"/>
      <c r="C10612"/>
      <c r="D10612"/>
      <c r="E10612"/>
      <c r="F10612"/>
      <c r="G10612"/>
      <c r="H10612"/>
      <c r="I10612"/>
      <c r="K10612"/>
    </row>
    <row r="10613" spans="1:11" x14ac:dyDescent="0.25">
      <c r="A10613"/>
      <c r="B10613"/>
      <c r="C10613"/>
      <c r="D10613"/>
      <c r="E10613"/>
      <c r="F10613"/>
      <c r="G10613"/>
      <c r="H10613"/>
      <c r="I10613"/>
      <c r="K10613"/>
    </row>
    <row r="10614" spans="1:11" x14ac:dyDescent="0.25">
      <c r="A10614"/>
      <c r="B10614"/>
      <c r="C10614"/>
      <c r="D10614"/>
      <c r="E10614"/>
      <c r="F10614"/>
      <c r="G10614"/>
      <c r="H10614"/>
      <c r="I10614"/>
      <c r="K10614"/>
    </row>
    <row r="10615" spans="1:11" x14ac:dyDescent="0.25">
      <c r="A10615"/>
      <c r="B10615"/>
      <c r="C10615"/>
      <c r="D10615"/>
      <c r="E10615"/>
      <c r="F10615"/>
      <c r="G10615"/>
      <c r="H10615"/>
      <c r="I10615"/>
      <c r="K10615"/>
    </row>
    <row r="10616" spans="1:11" x14ac:dyDescent="0.25">
      <c r="A10616"/>
      <c r="B10616"/>
      <c r="C10616"/>
      <c r="D10616"/>
      <c r="E10616"/>
      <c r="F10616"/>
      <c r="G10616"/>
      <c r="H10616"/>
      <c r="I10616"/>
      <c r="K10616"/>
    </row>
    <row r="10617" spans="1:11" x14ac:dyDescent="0.25">
      <c r="A10617"/>
      <c r="B10617"/>
      <c r="C10617"/>
      <c r="D10617"/>
      <c r="E10617"/>
      <c r="F10617"/>
      <c r="G10617"/>
      <c r="H10617"/>
      <c r="I10617"/>
      <c r="K10617"/>
    </row>
    <row r="10618" spans="1:11" x14ac:dyDescent="0.25">
      <c r="A10618"/>
      <c r="B10618"/>
      <c r="C10618"/>
      <c r="D10618"/>
      <c r="E10618"/>
      <c r="F10618"/>
      <c r="G10618"/>
      <c r="H10618"/>
      <c r="I10618"/>
      <c r="K10618"/>
    </row>
    <row r="10619" spans="1:11" x14ac:dyDescent="0.25">
      <c r="A10619"/>
      <c r="B10619"/>
      <c r="C10619"/>
      <c r="D10619"/>
      <c r="E10619"/>
      <c r="F10619"/>
      <c r="G10619"/>
      <c r="H10619"/>
      <c r="I10619"/>
      <c r="K10619"/>
    </row>
    <row r="10620" spans="1:11" x14ac:dyDescent="0.25">
      <c r="A10620"/>
      <c r="B10620"/>
      <c r="C10620"/>
      <c r="D10620"/>
      <c r="E10620"/>
      <c r="F10620"/>
      <c r="G10620"/>
      <c r="H10620"/>
      <c r="I10620"/>
      <c r="K10620"/>
    </row>
    <row r="10621" spans="1:11" x14ac:dyDescent="0.25">
      <c r="A10621"/>
      <c r="B10621"/>
      <c r="C10621"/>
      <c r="D10621"/>
      <c r="E10621"/>
      <c r="F10621"/>
      <c r="G10621"/>
      <c r="H10621"/>
      <c r="I10621"/>
      <c r="K10621"/>
    </row>
    <row r="10622" spans="1:11" x14ac:dyDescent="0.25">
      <c r="A10622"/>
      <c r="B10622"/>
      <c r="C10622"/>
      <c r="D10622"/>
      <c r="E10622"/>
      <c r="F10622"/>
      <c r="G10622"/>
      <c r="H10622"/>
      <c r="I10622"/>
      <c r="K10622"/>
    </row>
    <row r="10623" spans="1:11" x14ac:dyDescent="0.25">
      <c r="A10623"/>
      <c r="B10623"/>
      <c r="C10623"/>
      <c r="D10623"/>
      <c r="E10623"/>
      <c r="F10623"/>
      <c r="G10623"/>
      <c r="H10623"/>
      <c r="I10623"/>
      <c r="K10623"/>
    </row>
    <row r="10624" spans="1:11" x14ac:dyDescent="0.25">
      <c r="A10624"/>
      <c r="B10624"/>
      <c r="C10624"/>
      <c r="D10624"/>
      <c r="E10624"/>
      <c r="F10624"/>
      <c r="G10624"/>
      <c r="H10624"/>
      <c r="I10624"/>
      <c r="K10624"/>
    </row>
    <row r="10625" spans="1:11" x14ac:dyDescent="0.25">
      <c r="A10625"/>
      <c r="B10625"/>
      <c r="C10625"/>
      <c r="D10625"/>
      <c r="E10625"/>
      <c r="F10625"/>
      <c r="G10625"/>
      <c r="H10625"/>
      <c r="I10625"/>
      <c r="K10625"/>
    </row>
    <row r="10626" spans="1:11" x14ac:dyDescent="0.25">
      <c r="A10626"/>
      <c r="B10626"/>
      <c r="C10626"/>
      <c r="D10626"/>
      <c r="E10626"/>
      <c r="F10626"/>
      <c r="G10626"/>
      <c r="H10626"/>
      <c r="I10626"/>
      <c r="K10626"/>
    </row>
    <row r="10627" spans="1:11" x14ac:dyDescent="0.25">
      <c r="A10627"/>
      <c r="B10627"/>
      <c r="C10627"/>
      <c r="D10627"/>
      <c r="E10627"/>
      <c r="F10627"/>
      <c r="G10627"/>
      <c r="H10627"/>
      <c r="I10627"/>
      <c r="K10627"/>
    </row>
    <row r="10628" spans="1:11" x14ac:dyDescent="0.25">
      <c r="A10628"/>
      <c r="B10628"/>
      <c r="C10628"/>
      <c r="D10628"/>
      <c r="E10628"/>
      <c r="F10628"/>
      <c r="G10628"/>
      <c r="H10628"/>
      <c r="I10628"/>
      <c r="K10628"/>
    </row>
    <row r="10629" spans="1:11" x14ac:dyDescent="0.25">
      <c r="A10629"/>
      <c r="B10629"/>
      <c r="C10629"/>
      <c r="D10629"/>
      <c r="E10629"/>
      <c r="F10629"/>
      <c r="G10629"/>
      <c r="H10629"/>
      <c r="I10629"/>
      <c r="K10629"/>
    </row>
    <row r="10630" spans="1:11" x14ac:dyDescent="0.25">
      <c r="A10630"/>
      <c r="B10630"/>
      <c r="C10630"/>
      <c r="D10630"/>
      <c r="E10630"/>
      <c r="F10630"/>
      <c r="G10630"/>
      <c r="H10630"/>
      <c r="I10630"/>
      <c r="K10630"/>
    </row>
    <row r="10631" spans="1:11" x14ac:dyDescent="0.25">
      <c r="A10631"/>
      <c r="B10631"/>
      <c r="C10631"/>
      <c r="D10631"/>
      <c r="E10631"/>
      <c r="F10631"/>
      <c r="G10631"/>
      <c r="H10631"/>
      <c r="I10631"/>
      <c r="K10631"/>
    </row>
    <row r="10632" spans="1:11" x14ac:dyDescent="0.25">
      <c r="A10632"/>
      <c r="B10632"/>
      <c r="C10632"/>
      <c r="D10632"/>
      <c r="E10632"/>
      <c r="F10632"/>
      <c r="G10632"/>
      <c r="H10632"/>
      <c r="I10632"/>
      <c r="K10632"/>
    </row>
    <row r="10633" spans="1:11" x14ac:dyDescent="0.25">
      <c r="A10633"/>
      <c r="B10633"/>
      <c r="C10633"/>
      <c r="D10633"/>
      <c r="E10633"/>
      <c r="F10633"/>
      <c r="G10633"/>
      <c r="H10633"/>
      <c r="I10633"/>
      <c r="K10633"/>
    </row>
    <row r="10634" spans="1:11" x14ac:dyDescent="0.25">
      <c r="A10634"/>
      <c r="B10634"/>
      <c r="C10634"/>
      <c r="D10634"/>
      <c r="E10634"/>
      <c r="F10634"/>
      <c r="G10634"/>
      <c r="H10634"/>
      <c r="I10634"/>
      <c r="K10634"/>
    </row>
    <row r="10635" spans="1:11" x14ac:dyDescent="0.25">
      <c r="A10635"/>
      <c r="B10635"/>
      <c r="C10635"/>
      <c r="D10635"/>
      <c r="E10635"/>
      <c r="F10635"/>
      <c r="G10635"/>
      <c r="H10635"/>
      <c r="I10635"/>
      <c r="K10635"/>
    </row>
    <row r="10636" spans="1:11" x14ac:dyDescent="0.25">
      <c r="A10636"/>
      <c r="B10636"/>
      <c r="C10636"/>
      <c r="D10636"/>
      <c r="E10636"/>
      <c r="F10636"/>
      <c r="G10636"/>
      <c r="H10636"/>
      <c r="I10636"/>
      <c r="K10636"/>
    </row>
    <row r="10637" spans="1:11" x14ac:dyDescent="0.25">
      <c r="A10637"/>
      <c r="B10637"/>
      <c r="C10637"/>
      <c r="D10637"/>
      <c r="E10637"/>
      <c r="F10637"/>
      <c r="G10637"/>
      <c r="H10637"/>
      <c r="I10637"/>
      <c r="K10637"/>
    </row>
    <row r="10638" spans="1:11" x14ac:dyDescent="0.25">
      <c r="A10638"/>
      <c r="B10638"/>
      <c r="C10638"/>
      <c r="D10638"/>
      <c r="E10638"/>
      <c r="F10638"/>
      <c r="G10638"/>
      <c r="H10638"/>
      <c r="I10638"/>
      <c r="K10638"/>
    </row>
    <row r="10639" spans="1:11" x14ac:dyDescent="0.25">
      <c r="A10639"/>
      <c r="B10639"/>
      <c r="C10639"/>
      <c r="D10639"/>
      <c r="E10639"/>
      <c r="F10639"/>
      <c r="G10639"/>
      <c r="H10639"/>
      <c r="I10639"/>
      <c r="K10639"/>
    </row>
    <row r="10640" spans="1:11" x14ac:dyDescent="0.25">
      <c r="A10640"/>
      <c r="B10640"/>
      <c r="C10640"/>
      <c r="D10640"/>
      <c r="E10640"/>
      <c r="F10640"/>
      <c r="G10640"/>
      <c r="H10640"/>
      <c r="I10640"/>
      <c r="K10640"/>
    </row>
    <row r="10641" spans="1:11" x14ac:dyDescent="0.25">
      <c r="A10641"/>
      <c r="B10641"/>
      <c r="C10641"/>
      <c r="D10641"/>
      <c r="E10641"/>
      <c r="F10641"/>
      <c r="G10641"/>
      <c r="H10641"/>
      <c r="I10641"/>
      <c r="K10641"/>
    </row>
    <row r="10642" spans="1:11" x14ac:dyDescent="0.25">
      <c r="A10642"/>
      <c r="B10642"/>
      <c r="C10642"/>
      <c r="D10642"/>
      <c r="E10642"/>
      <c r="F10642"/>
      <c r="G10642"/>
      <c r="H10642"/>
      <c r="I10642"/>
      <c r="K10642"/>
    </row>
    <row r="10643" spans="1:11" x14ac:dyDescent="0.25">
      <c r="A10643"/>
      <c r="B10643"/>
      <c r="C10643"/>
      <c r="D10643"/>
      <c r="E10643"/>
      <c r="F10643"/>
      <c r="G10643"/>
      <c r="H10643"/>
      <c r="I10643"/>
      <c r="K10643"/>
    </row>
    <row r="10644" spans="1:11" x14ac:dyDescent="0.25">
      <c r="A10644"/>
      <c r="B10644"/>
      <c r="C10644"/>
      <c r="D10644"/>
      <c r="E10644"/>
      <c r="F10644"/>
      <c r="G10644"/>
      <c r="H10644"/>
      <c r="I10644"/>
      <c r="K10644"/>
    </row>
    <row r="10645" spans="1:11" x14ac:dyDescent="0.25">
      <c r="A10645"/>
      <c r="B10645"/>
      <c r="C10645"/>
      <c r="D10645"/>
      <c r="E10645"/>
      <c r="F10645"/>
      <c r="G10645"/>
      <c r="H10645"/>
      <c r="I10645"/>
      <c r="K10645"/>
    </row>
    <row r="10646" spans="1:11" x14ac:dyDescent="0.25">
      <c r="A10646"/>
      <c r="B10646"/>
      <c r="C10646"/>
      <c r="D10646"/>
      <c r="E10646"/>
      <c r="F10646"/>
      <c r="G10646"/>
      <c r="H10646"/>
      <c r="I10646"/>
      <c r="K10646"/>
    </row>
    <row r="10647" spans="1:11" x14ac:dyDescent="0.25">
      <c r="A10647"/>
      <c r="B10647"/>
      <c r="C10647"/>
      <c r="D10647"/>
      <c r="E10647"/>
      <c r="F10647"/>
      <c r="G10647"/>
      <c r="H10647"/>
      <c r="I10647"/>
      <c r="K10647"/>
    </row>
    <row r="10648" spans="1:11" x14ac:dyDescent="0.25">
      <c r="A10648"/>
      <c r="B10648"/>
      <c r="C10648"/>
      <c r="D10648"/>
      <c r="E10648"/>
      <c r="F10648"/>
      <c r="G10648"/>
      <c r="H10648"/>
      <c r="I10648"/>
      <c r="K10648"/>
    </row>
    <row r="10649" spans="1:11" x14ac:dyDescent="0.25">
      <c r="A10649"/>
      <c r="B10649"/>
      <c r="C10649"/>
      <c r="D10649"/>
      <c r="E10649"/>
      <c r="F10649"/>
      <c r="G10649"/>
      <c r="H10649"/>
      <c r="I10649"/>
      <c r="K10649"/>
    </row>
    <row r="10650" spans="1:11" x14ac:dyDescent="0.25">
      <c r="A10650"/>
      <c r="B10650"/>
      <c r="C10650"/>
      <c r="D10650"/>
      <c r="E10650"/>
      <c r="F10650"/>
      <c r="G10650"/>
      <c r="H10650"/>
      <c r="I10650"/>
      <c r="K10650"/>
    </row>
    <row r="10651" spans="1:11" x14ac:dyDescent="0.25">
      <c r="A10651"/>
      <c r="B10651"/>
      <c r="C10651"/>
      <c r="D10651"/>
      <c r="E10651"/>
      <c r="F10651"/>
      <c r="G10651"/>
      <c r="H10651"/>
      <c r="I10651"/>
      <c r="K10651"/>
    </row>
    <row r="10652" spans="1:11" x14ac:dyDescent="0.25">
      <c r="A10652"/>
      <c r="B10652"/>
      <c r="C10652"/>
      <c r="D10652"/>
      <c r="E10652"/>
      <c r="F10652"/>
      <c r="G10652"/>
      <c r="H10652"/>
      <c r="I10652"/>
      <c r="K10652"/>
    </row>
    <row r="10653" spans="1:11" x14ac:dyDescent="0.25">
      <c r="A10653"/>
      <c r="B10653"/>
      <c r="C10653"/>
      <c r="D10653"/>
      <c r="E10653"/>
      <c r="F10653"/>
      <c r="G10653"/>
      <c r="H10653"/>
      <c r="I10653"/>
      <c r="K10653"/>
    </row>
    <row r="10654" spans="1:11" x14ac:dyDescent="0.25">
      <c r="A10654"/>
      <c r="B10654"/>
      <c r="C10654"/>
      <c r="D10654"/>
      <c r="E10654"/>
      <c r="F10654"/>
      <c r="G10654"/>
      <c r="H10654"/>
      <c r="I10654"/>
      <c r="K10654"/>
    </row>
    <row r="10655" spans="1:11" x14ac:dyDescent="0.25">
      <c r="A10655"/>
      <c r="B10655"/>
      <c r="C10655"/>
      <c r="D10655"/>
      <c r="E10655"/>
      <c r="F10655"/>
      <c r="G10655"/>
      <c r="H10655"/>
      <c r="I10655"/>
      <c r="K10655"/>
    </row>
    <row r="10656" spans="1:11" x14ac:dyDescent="0.25">
      <c r="A10656"/>
      <c r="B10656"/>
      <c r="C10656"/>
      <c r="D10656"/>
      <c r="E10656"/>
      <c r="F10656"/>
      <c r="G10656"/>
      <c r="H10656"/>
      <c r="I10656"/>
      <c r="K10656"/>
    </row>
    <row r="10657" spans="1:11" x14ac:dyDescent="0.25">
      <c r="A10657"/>
      <c r="B10657"/>
      <c r="C10657"/>
      <c r="D10657"/>
      <c r="E10657"/>
      <c r="F10657"/>
      <c r="G10657"/>
      <c r="H10657"/>
      <c r="I10657"/>
      <c r="K10657"/>
    </row>
    <row r="10658" spans="1:11" x14ac:dyDescent="0.25">
      <c r="A10658"/>
      <c r="B10658"/>
      <c r="C10658"/>
      <c r="D10658"/>
      <c r="E10658"/>
      <c r="F10658"/>
      <c r="G10658"/>
      <c r="H10658"/>
      <c r="I10658"/>
      <c r="K10658"/>
    </row>
    <row r="10659" spans="1:11" x14ac:dyDescent="0.25">
      <c r="A10659"/>
      <c r="B10659"/>
      <c r="C10659"/>
      <c r="D10659"/>
      <c r="E10659"/>
      <c r="F10659"/>
      <c r="G10659"/>
      <c r="H10659"/>
      <c r="I10659"/>
      <c r="K10659"/>
    </row>
    <row r="10660" spans="1:11" x14ac:dyDescent="0.25">
      <c r="A10660"/>
      <c r="B10660"/>
      <c r="C10660"/>
      <c r="D10660"/>
      <c r="E10660"/>
      <c r="F10660"/>
      <c r="G10660"/>
      <c r="H10660"/>
      <c r="I10660"/>
      <c r="K10660"/>
    </row>
    <row r="10661" spans="1:11" x14ac:dyDescent="0.25">
      <c r="A10661"/>
      <c r="B10661"/>
      <c r="C10661"/>
      <c r="D10661"/>
      <c r="E10661"/>
      <c r="F10661"/>
      <c r="G10661"/>
      <c r="H10661"/>
      <c r="I10661"/>
      <c r="K10661"/>
    </row>
    <row r="10662" spans="1:11" x14ac:dyDescent="0.25">
      <c r="A10662"/>
      <c r="B10662"/>
      <c r="C10662"/>
      <c r="D10662"/>
      <c r="E10662"/>
      <c r="F10662"/>
      <c r="G10662"/>
      <c r="H10662"/>
      <c r="I10662"/>
      <c r="K10662"/>
    </row>
    <row r="10663" spans="1:11" x14ac:dyDescent="0.25">
      <c r="A10663"/>
      <c r="B10663"/>
      <c r="C10663"/>
      <c r="D10663"/>
      <c r="E10663"/>
      <c r="F10663"/>
      <c r="G10663"/>
      <c r="H10663"/>
      <c r="I10663"/>
      <c r="K10663"/>
    </row>
    <row r="10664" spans="1:11" x14ac:dyDescent="0.25">
      <c r="A10664"/>
      <c r="B10664"/>
      <c r="C10664"/>
      <c r="D10664"/>
      <c r="E10664"/>
      <c r="F10664"/>
      <c r="G10664"/>
      <c r="H10664"/>
      <c r="I10664"/>
      <c r="K10664"/>
    </row>
    <row r="10665" spans="1:11" x14ac:dyDescent="0.25">
      <c r="A10665"/>
      <c r="B10665"/>
      <c r="C10665"/>
      <c r="D10665"/>
      <c r="E10665"/>
      <c r="F10665"/>
      <c r="G10665"/>
      <c r="H10665"/>
      <c r="I10665"/>
      <c r="K10665"/>
    </row>
    <row r="10666" spans="1:11" x14ac:dyDescent="0.25">
      <c r="A10666"/>
      <c r="B10666"/>
      <c r="C10666"/>
      <c r="D10666"/>
      <c r="E10666"/>
      <c r="F10666"/>
      <c r="G10666"/>
      <c r="H10666"/>
      <c r="I10666"/>
      <c r="K10666"/>
    </row>
    <row r="10667" spans="1:11" x14ac:dyDescent="0.25">
      <c r="A10667"/>
      <c r="B10667"/>
      <c r="C10667"/>
      <c r="D10667"/>
      <c r="E10667"/>
      <c r="F10667"/>
      <c r="G10667"/>
      <c r="H10667"/>
      <c r="I10667"/>
      <c r="K10667"/>
    </row>
    <row r="10668" spans="1:11" x14ac:dyDescent="0.25">
      <c r="A10668"/>
      <c r="B10668"/>
      <c r="C10668"/>
      <c r="D10668"/>
      <c r="E10668"/>
      <c r="F10668"/>
      <c r="G10668"/>
      <c r="H10668"/>
      <c r="I10668"/>
      <c r="K10668"/>
    </row>
    <row r="10669" spans="1:11" x14ac:dyDescent="0.25">
      <c r="A10669"/>
      <c r="B10669"/>
      <c r="C10669"/>
      <c r="D10669"/>
      <c r="E10669"/>
      <c r="F10669"/>
      <c r="G10669"/>
      <c r="H10669"/>
      <c r="I10669"/>
      <c r="K10669"/>
    </row>
    <row r="10670" spans="1:11" x14ac:dyDescent="0.25">
      <c r="A10670"/>
      <c r="B10670"/>
      <c r="C10670"/>
      <c r="D10670"/>
      <c r="E10670"/>
      <c r="F10670"/>
      <c r="G10670"/>
      <c r="H10670"/>
      <c r="I10670"/>
      <c r="K10670"/>
    </row>
    <row r="10671" spans="1:11" x14ac:dyDescent="0.25">
      <c r="A10671"/>
      <c r="B10671"/>
      <c r="C10671"/>
      <c r="D10671"/>
      <c r="E10671"/>
      <c r="F10671"/>
      <c r="G10671"/>
      <c r="H10671"/>
      <c r="I10671"/>
      <c r="K10671"/>
    </row>
    <row r="10672" spans="1:11" x14ac:dyDescent="0.25">
      <c r="A10672"/>
      <c r="B10672"/>
      <c r="C10672"/>
      <c r="D10672"/>
      <c r="E10672"/>
      <c r="F10672"/>
      <c r="G10672"/>
      <c r="H10672"/>
      <c r="I10672"/>
      <c r="K10672"/>
    </row>
    <row r="10673" spans="1:11" x14ac:dyDescent="0.25">
      <c r="A10673"/>
      <c r="B10673"/>
      <c r="C10673"/>
      <c r="D10673"/>
      <c r="E10673"/>
      <c r="F10673"/>
      <c r="G10673"/>
      <c r="H10673"/>
      <c r="I10673"/>
      <c r="K10673"/>
    </row>
    <row r="10674" spans="1:11" x14ac:dyDescent="0.25">
      <c r="A10674"/>
      <c r="B10674"/>
      <c r="C10674"/>
      <c r="D10674"/>
      <c r="E10674"/>
      <c r="F10674"/>
      <c r="G10674"/>
      <c r="H10674"/>
      <c r="I10674"/>
      <c r="K10674"/>
    </row>
    <row r="10675" spans="1:11" x14ac:dyDescent="0.25">
      <c r="A10675"/>
      <c r="B10675"/>
      <c r="C10675"/>
      <c r="D10675"/>
      <c r="E10675"/>
      <c r="F10675"/>
      <c r="G10675"/>
      <c r="H10675"/>
      <c r="I10675"/>
      <c r="K10675"/>
    </row>
    <row r="10676" spans="1:11" x14ac:dyDescent="0.25">
      <c r="A10676"/>
      <c r="B10676"/>
      <c r="C10676"/>
      <c r="D10676"/>
      <c r="E10676"/>
      <c r="F10676"/>
      <c r="G10676"/>
      <c r="H10676"/>
      <c r="I10676"/>
      <c r="K10676"/>
    </row>
    <row r="10677" spans="1:11" x14ac:dyDescent="0.25">
      <c r="A10677"/>
      <c r="B10677"/>
      <c r="C10677"/>
      <c r="D10677"/>
      <c r="E10677"/>
      <c r="F10677"/>
      <c r="G10677"/>
      <c r="H10677"/>
      <c r="I10677"/>
      <c r="K10677"/>
    </row>
    <row r="10678" spans="1:11" x14ac:dyDescent="0.25">
      <c r="A10678"/>
      <c r="B10678"/>
      <c r="C10678"/>
      <c r="D10678"/>
      <c r="E10678"/>
      <c r="F10678"/>
      <c r="G10678"/>
      <c r="H10678"/>
      <c r="I10678"/>
      <c r="K10678"/>
    </row>
    <row r="10679" spans="1:11" x14ac:dyDescent="0.25">
      <c r="A10679"/>
      <c r="B10679"/>
      <c r="C10679"/>
      <c r="D10679"/>
      <c r="E10679"/>
      <c r="F10679"/>
      <c r="G10679"/>
      <c r="H10679"/>
      <c r="I10679"/>
      <c r="K10679"/>
    </row>
    <row r="10680" spans="1:11" x14ac:dyDescent="0.25">
      <c r="A10680"/>
      <c r="B10680"/>
      <c r="C10680"/>
      <c r="D10680"/>
      <c r="E10680"/>
      <c r="F10680"/>
      <c r="G10680"/>
      <c r="H10680"/>
      <c r="I10680"/>
      <c r="K10680"/>
    </row>
    <row r="10681" spans="1:11" x14ac:dyDescent="0.25">
      <c r="A10681"/>
      <c r="B10681"/>
      <c r="C10681"/>
      <c r="D10681"/>
      <c r="E10681"/>
      <c r="F10681"/>
      <c r="G10681"/>
      <c r="H10681"/>
      <c r="I10681"/>
      <c r="K10681"/>
    </row>
    <row r="10682" spans="1:11" x14ac:dyDescent="0.25">
      <c r="A10682"/>
      <c r="B10682"/>
      <c r="C10682"/>
      <c r="D10682"/>
      <c r="E10682"/>
      <c r="F10682"/>
      <c r="G10682"/>
      <c r="H10682"/>
      <c r="I10682"/>
      <c r="K10682"/>
    </row>
    <row r="10683" spans="1:11" x14ac:dyDescent="0.25">
      <c r="A10683"/>
      <c r="B10683"/>
      <c r="C10683"/>
      <c r="D10683"/>
      <c r="E10683"/>
      <c r="F10683"/>
      <c r="G10683"/>
      <c r="H10683"/>
      <c r="I10683"/>
      <c r="K10683"/>
    </row>
    <row r="10684" spans="1:11" x14ac:dyDescent="0.25">
      <c r="A10684"/>
      <c r="B10684"/>
      <c r="C10684"/>
      <c r="D10684"/>
      <c r="E10684"/>
      <c r="F10684"/>
      <c r="G10684"/>
      <c r="H10684"/>
      <c r="I10684"/>
      <c r="K10684"/>
    </row>
    <row r="10685" spans="1:11" x14ac:dyDescent="0.25">
      <c r="A10685"/>
      <c r="B10685"/>
      <c r="C10685"/>
      <c r="D10685"/>
      <c r="E10685"/>
      <c r="F10685"/>
      <c r="G10685"/>
      <c r="H10685"/>
      <c r="I10685"/>
      <c r="K10685"/>
    </row>
    <row r="10686" spans="1:11" x14ac:dyDescent="0.25">
      <c r="A10686"/>
      <c r="B10686"/>
      <c r="C10686"/>
      <c r="D10686"/>
      <c r="E10686"/>
      <c r="F10686"/>
      <c r="G10686"/>
      <c r="H10686"/>
      <c r="I10686"/>
      <c r="K10686"/>
    </row>
    <row r="10687" spans="1:11" x14ac:dyDescent="0.25">
      <c r="A10687"/>
      <c r="B10687"/>
      <c r="C10687"/>
      <c r="D10687"/>
      <c r="E10687"/>
      <c r="F10687"/>
      <c r="G10687"/>
      <c r="H10687"/>
      <c r="I10687"/>
      <c r="K10687"/>
    </row>
    <row r="10688" spans="1:11" x14ac:dyDescent="0.25">
      <c r="A10688"/>
      <c r="B10688"/>
      <c r="C10688"/>
      <c r="D10688"/>
      <c r="E10688"/>
      <c r="F10688"/>
      <c r="G10688"/>
      <c r="H10688"/>
      <c r="I10688"/>
      <c r="K10688"/>
    </row>
    <row r="10689" spans="1:11" x14ac:dyDescent="0.25">
      <c r="A10689"/>
      <c r="B10689"/>
      <c r="C10689"/>
      <c r="D10689"/>
      <c r="E10689"/>
      <c r="F10689"/>
      <c r="G10689"/>
      <c r="H10689"/>
      <c r="I10689"/>
      <c r="K10689"/>
    </row>
    <row r="10690" spans="1:11" x14ac:dyDescent="0.25">
      <c r="A10690"/>
      <c r="B10690"/>
      <c r="C10690"/>
      <c r="D10690"/>
      <c r="E10690"/>
      <c r="F10690"/>
      <c r="G10690"/>
      <c r="H10690"/>
      <c r="I10690"/>
      <c r="K10690"/>
    </row>
    <row r="10691" spans="1:11" x14ac:dyDescent="0.25">
      <c r="A10691"/>
      <c r="B10691"/>
      <c r="C10691"/>
      <c r="D10691"/>
      <c r="E10691"/>
      <c r="F10691"/>
      <c r="G10691"/>
      <c r="H10691"/>
      <c r="I10691"/>
      <c r="K10691"/>
    </row>
    <row r="10692" spans="1:11" x14ac:dyDescent="0.25">
      <c r="A10692"/>
      <c r="B10692"/>
      <c r="C10692"/>
      <c r="D10692"/>
      <c r="E10692"/>
      <c r="F10692"/>
      <c r="G10692"/>
      <c r="H10692"/>
      <c r="I10692"/>
      <c r="K10692"/>
    </row>
    <row r="10693" spans="1:11" x14ac:dyDescent="0.25">
      <c r="A10693"/>
      <c r="B10693"/>
      <c r="C10693"/>
      <c r="D10693"/>
      <c r="E10693"/>
      <c r="F10693"/>
      <c r="G10693"/>
      <c r="H10693"/>
      <c r="I10693"/>
      <c r="K10693"/>
    </row>
    <row r="10694" spans="1:11" x14ac:dyDescent="0.25">
      <c r="A10694"/>
      <c r="B10694"/>
      <c r="C10694"/>
      <c r="D10694"/>
      <c r="E10694"/>
      <c r="F10694"/>
      <c r="G10694"/>
      <c r="H10694"/>
      <c r="I10694"/>
      <c r="K10694"/>
    </row>
    <row r="10695" spans="1:11" x14ac:dyDescent="0.25">
      <c r="A10695"/>
      <c r="B10695"/>
      <c r="C10695"/>
      <c r="D10695"/>
      <c r="E10695"/>
      <c r="F10695"/>
      <c r="G10695"/>
      <c r="H10695"/>
      <c r="I10695"/>
      <c r="K10695"/>
    </row>
    <row r="10696" spans="1:11" x14ac:dyDescent="0.25">
      <c r="A10696"/>
      <c r="B10696"/>
      <c r="C10696"/>
      <c r="D10696"/>
      <c r="E10696"/>
      <c r="F10696"/>
      <c r="G10696"/>
      <c r="H10696"/>
      <c r="I10696"/>
      <c r="K10696"/>
    </row>
    <row r="10697" spans="1:11" x14ac:dyDescent="0.25">
      <c r="A10697"/>
      <c r="B10697"/>
      <c r="C10697"/>
      <c r="D10697"/>
      <c r="E10697"/>
      <c r="F10697"/>
      <c r="G10697"/>
      <c r="H10697"/>
      <c r="I10697"/>
      <c r="K10697"/>
    </row>
    <row r="10698" spans="1:11" x14ac:dyDescent="0.25">
      <c r="A10698"/>
      <c r="B10698"/>
      <c r="C10698"/>
      <c r="D10698"/>
      <c r="E10698"/>
      <c r="F10698"/>
      <c r="G10698"/>
      <c r="H10698"/>
      <c r="I10698"/>
      <c r="K10698"/>
    </row>
    <row r="10699" spans="1:11" x14ac:dyDescent="0.25">
      <c r="A10699"/>
      <c r="B10699"/>
      <c r="C10699"/>
      <c r="D10699"/>
      <c r="E10699"/>
      <c r="F10699"/>
      <c r="G10699"/>
      <c r="H10699"/>
      <c r="I10699"/>
      <c r="K10699"/>
    </row>
    <row r="10700" spans="1:11" x14ac:dyDescent="0.25">
      <c r="A10700"/>
      <c r="B10700"/>
      <c r="C10700"/>
      <c r="D10700"/>
      <c r="E10700"/>
      <c r="F10700"/>
      <c r="G10700"/>
      <c r="H10700"/>
      <c r="I10700"/>
      <c r="K10700"/>
    </row>
    <row r="10701" spans="1:11" x14ac:dyDescent="0.25">
      <c r="A10701"/>
      <c r="B10701"/>
      <c r="C10701"/>
      <c r="D10701"/>
      <c r="E10701"/>
      <c r="F10701"/>
      <c r="G10701"/>
      <c r="H10701"/>
      <c r="I10701"/>
      <c r="K10701"/>
    </row>
    <row r="10702" spans="1:11" x14ac:dyDescent="0.25">
      <c r="A10702"/>
      <c r="B10702"/>
      <c r="C10702"/>
      <c r="D10702"/>
      <c r="E10702"/>
      <c r="F10702"/>
      <c r="G10702"/>
      <c r="H10702"/>
      <c r="I10702"/>
      <c r="K10702"/>
    </row>
    <row r="10703" spans="1:11" x14ac:dyDescent="0.25">
      <c r="A10703"/>
      <c r="B10703"/>
      <c r="C10703"/>
      <c r="D10703"/>
      <c r="E10703"/>
      <c r="F10703"/>
      <c r="G10703"/>
      <c r="H10703"/>
      <c r="I10703"/>
      <c r="K10703"/>
    </row>
    <row r="10704" spans="1:11" x14ac:dyDescent="0.25">
      <c r="A10704"/>
      <c r="B10704"/>
      <c r="C10704"/>
      <c r="D10704"/>
      <c r="E10704"/>
      <c r="F10704"/>
      <c r="G10704"/>
      <c r="H10704"/>
      <c r="I10704"/>
      <c r="K10704"/>
    </row>
    <row r="10705" spans="1:11" x14ac:dyDescent="0.25">
      <c r="A10705"/>
      <c r="B10705"/>
      <c r="C10705"/>
      <c r="D10705"/>
      <c r="E10705"/>
      <c r="F10705"/>
      <c r="G10705"/>
      <c r="H10705"/>
      <c r="I10705"/>
      <c r="K10705"/>
    </row>
    <row r="10706" spans="1:11" x14ac:dyDescent="0.25">
      <c r="A10706"/>
      <c r="B10706"/>
      <c r="C10706"/>
      <c r="D10706"/>
      <c r="E10706"/>
      <c r="F10706"/>
      <c r="G10706"/>
      <c r="H10706"/>
      <c r="I10706"/>
      <c r="K10706"/>
    </row>
    <row r="10707" spans="1:11" x14ac:dyDescent="0.25">
      <c r="A10707"/>
      <c r="B10707"/>
      <c r="C10707"/>
      <c r="D10707"/>
      <c r="E10707"/>
      <c r="F10707"/>
      <c r="G10707"/>
      <c r="H10707"/>
      <c r="I10707"/>
      <c r="K10707"/>
    </row>
    <row r="10708" spans="1:11" x14ac:dyDescent="0.25">
      <c r="A10708"/>
      <c r="B10708"/>
      <c r="C10708"/>
      <c r="D10708"/>
      <c r="E10708"/>
      <c r="F10708"/>
      <c r="G10708"/>
      <c r="H10708"/>
      <c r="I10708"/>
      <c r="K10708"/>
    </row>
    <row r="10709" spans="1:11" x14ac:dyDescent="0.25">
      <c r="A10709"/>
      <c r="B10709"/>
      <c r="C10709"/>
      <c r="D10709"/>
      <c r="E10709"/>
      <c r="F10709"/>
      <c r="G10709"/>
      <c r="H10709"/>
      <c r="I10709"/>
      <c r="K10709"/>
    </row>
    <row r="10710" spans="1:11" x14ac:dyDescent="0.25">
      <c r="A10710"/>
      <c r="B10710"/>
      <c r="C10710"/>
      <c r="D10710"/>
      <c r="E10710"/>
      <c r="F10710"/>
      <c r="G10710"/>
      <c r="H10710"/>
      <c r="I10710"/>
      <c r="K10710"/>
    </row>
    <row r="10711" spans="1:11" x14ac:dyDescent="0.25">
      <c r="A10711"/>
      <c r="B10711"/>
      <c r="C10711"/>
      <c r="D10711"/>
      <c r="E10711"/>
      <c r="F10711"/>
      <c r="G10711"/>
      <c r="H10711"/>
      <c r="I10711"/>
      <c r="K10711"/>
    </row>
    <row r="10712" spans="1:11" x14ac:dyDescent="0.25">
      <c r="A10712"/>
      <c r="B10712"/>
      <c r="C10712"/>
      <c r="D10712"/>
      <c r="E10712"/>
      <c r="F10712"/>
      <c r="G10712"/>
      <c r="H10712"/>
      <c r="I10712"/>
      <c r="K10712"/>
    </row>
    <row r="10713" spans="1:11" x14ac:dyDescent="0.25">
      <c r="A10713"/>
      <c r="B10713"/>
      <c r="C10713"/>
      <c r="D10713"/>
      <c r="E10713"/>
      <c r="F10713"/>
      <c r="G10713"/>
      <c r="H10713"/>
      <c r="I10713"/>
      <c r="K10713"/>
    </row>
    <row r="10714" spans="1:11" x14ac:dyDescent="0.25">
      <c r="A10714"/>
      <c r="B10714"/>
      <c r="C10714"/>
      <c r="D10714"/>
      <c r="E10714"/>
      <c r="F10714"/>
      <c r="G10714"/>
      <c r="H10714"/>
      <c r="I10714"/>
      <c r="K10714"/>
    </row>
    <row r="10715" spans="1:11" x14ac:dyDescent="0.25">
      <c r="A10715"/>
      <c r="B10715"/>
      <c r="C10715"/>
      <c r="D10715"/>
      <c r="E10715"/>
      <c r="F10715"/>
      <c r="G10715"/>
      <c r="H10715"/>
      <c r="I10715"/>
      <c r="K10715"/>
    </row>
    <row r="10716" spans="1:11" x14ac:dyDescent="0.25">
      <c r="A10716"/>
      <c r="B10716"/>
      <c r="C10716"/>
      <c r="D10716"/>
      <c r="E10716"/>
      <c r="F10716"/>
      <c r="G10716"/>
      <c r="H10716"/>
      <c r="I10716"/>
      <c r="K10716"/>
    </row>
    <row r="10717" spans="1:11" x14ac:dyDescent="0.25">
      <c r="A10717"/>
      <c r="B10717"/>
      <c r="C10717"/>
      <c r="D10717"/>
      <c r="E10717"/>
      <c r="F10717"/>
      <c r="G10717"/>
      <c r="H10717"/>
      <c r="I10717"/>
      <c r="K10717"/>
    </row>
    <row r="10718" spans="1:11" x14ac:dyDescent="0.25">
      <c r="A10718"/>
      <c r="B10718"/>
      <c r="C10718"/>
      <c r="D10718"/>
      <c r="E10718"/>
      <c r="F10718"/>
      <c r="G10718"/>
      <c r="H10718"/>
      <c r="I10718"/>
      <c r="K10718"/>
    </row>
    <row r="10719" spans="1:11" x14ac:dyDescent="0.25">
      <c r="A10719"/>
      <c r="B10719"/>
      <c r="C10719"/>
      <c r="D10719"/>
      <c r="E10719"/>
      <c r="F10719"/>
      <c r="G10719"/>
      <c r="H10719"/>
      <c r="I10719"/>
      <c r="K10719"/>
    </row>
    <row r="10720" spans="1:11" x14ac:dyDescent="0.25">
      <c r="A10720"/>
      <c r="B10720"/>
      <c r="C10720"/>
      <c r="D10720"/>
      <c r="E10720"/>
      <c r="F10720"/>
      <c r="G10720"/>
      <c r="H10720"/>
      <c r="I10720"/>
      <c r="K10720"/>
    </row>
    <row r="10721" spans="1:11" x14ac:dyDescent="0.25">
      <c r="A10721"/>
      <c r="B10721"/>
      <c r="C10721"/>
      <c r="D10721"/>
      <c r="E10721"/>
      <c r="F10721"/>
      <c r="G10721"/>
      <c r="H10721"/>
      <c r="I10721"/>
      <c r="K10721"/>
    </row>
    <row r="10722" spans="1:11" x14ac:dyDescent="0.25">
      <c r="A10722"/>
      <c r="B10722"/>
      <c r="C10722"/>
      <c r="D10722"/>
      <c r="E10722"/>
      <c r="F10722"/>
      <c r="G10722"/>
      <c r="H10722"/>
      <c r="I10722"/>
      <c r="K10722"/>
    </row>
    <row r="10723" spans="1:11" x14ac:dyDescent="0.25">
      <c r="A10723"/>
      <c r="B10723"/>
      <c r="C10723"/>
      <c r="D10723"/>
      <c r="E10723"/>
      <c r="F10723"/>
      <c r="G10723"/>
      <c r="H10723"/>
      <c r="I10723"/>
      <c r="K10723"/>
    </row>
    <row r="10724" spans="1:11" x14ac:dyDescent="0.25">
      <c r="A10724"/>
      <c r="B10724"/>
      <c r="C10724"/>
      <c r="D10724"/>
      <c r="E10724"/>
      <c r="F10724"/>
      <c r="G10724"/>
      <c r="H10724"/>
      <c r="I10724"/>
      <c r="K10724"/>
    </row>
    <row r="10725" spans="1:11" x14ac:dyDescent="0.25">
      <c r="A10725"/>
      <c r="B10725"/>
      <c r="C10725"/>
      <c r="D10725"/>
      <c r="E10725"/>
      <c r="F10725"/>
      <c r="G10725"/>
      <c r="H10725"/>
      <c r="I10725"/>
      <c r="K10725"/>
    </row>
    <row r="10726" spans="1:11" x14ac:dyDescent="0.25">
      <c r="A10726"/>
      <c r="B10726"/>
      <c r="C10726"/>
      <c r="D10726"/>
      <c r="E10726"/>
      <c r="F10726"/>
      <c r="G10726"/>
      <c r="H10726"/>
      <c r="I10726"/>
      <c r="K10726"/>
    </row>
    <row r="10727" spans="1:11" x14ac:dyDescent="0.25">
      <c r="A10727"/>
      <c r="B10727"/>
      <c r="C10727"/>
      <c r="D10727"/>
      <c r="E10727"/>
      <c r="F10727"/>
      <c r="G10727"/>
      <c r="H10727"/>
      <c r="I10727"/>
      <c r="K10727"/>
    </row>
    <row r="10728" spans="1:11" x14ac:dyDescent="0.25">
      <c r="A10728"/>
      <c r="B10728"/>
      <c r="C10728"/>
      <c r="D10728"/>
      <c r="E10728"/>
      <c r="F10728"/>
      <c r="G10728"/>
      <c r="H10728"/>
      <c r="I10728"/>
      <c r="K10728"/>
    </row>
    <row r="10729" spans="1:11" x14ac:dyDescent="0.25">
      <c r="A10729"/>
      <c r="B10729"/>
      <c r="C10729"/>
      <c r="D10729"/>
      <c r="E10729"/>
      <c r="F10729"/>
      <c r="G10729"/>
      <c r="H10729"/>
      <c r="I10729"/>
      <c r="K10729"/>
    </row>
    <row r="10730" spans="1:11" x14ac:dyDescent="0.25">
      <c r="A10730"/>
      <c r="B10730"/>
      <c r="C10730"/>
      <c r="D10730"/>
      <c r="E10730"/>
      <c r="F10730"/>
      <c r="G10730"/>
      <c r="H10730"/>
      <c r="I10730"/>
      <c r="K10730"/>
    </row>
    <row r="10731" spans="1:11" x14ac:dyDescent="0.25">
      <c r="A10731"/>
      <c r="B10731"/>
      <c r="C10731"/>
      <c r="D10731"/>
      <c r="E10731"/>
      <c r="F10731"/>
      <c r="G10731"/>
      <c r="H10731"/>
      <c r="I10731"/>
      <c r="K10731"/>
    </row>
    <row r="10732" spans="1:11" x14ac:dyDescent="0.25">
      <c r="A10732"/>
      <c r="B10732"/>
      <c r="C10732"/>
      <c r="D10732"/>
      <c r="E10732"/>
      <c r="F10732"/>
      <c r="G10732"/>
      <c r="H10732"/>
      <c r="I10732"/>
      <c r="K10732"/>
    </row>
    <row r="10733" spans="1:11" x14ac:dyDescent="0.25">
      <c r="A10733"/>
      <c r="B10733"/>
      <c r="C10733"/>
      <c r="D10733"/>
      <c r="E10733"/>
      <c r="F10733"/>
      <c r="G10733"/>
      <c r="H10733"/>
      <c r="I10733"/>
      <c r="K10733"/>
    </row>
    <row r="10734" spans="1:11" x14ac:dyDescent="0.25">
      <c r="A10734"/>
      <c r="B10734"/>
      <c r="C10734"/>
      <c r="D10734"/>
      <c r="E10734"/>
      <c r="F10734"/>
      <c r="G10734"/>
      <c r="H10734"/>
      <c r="I10734"/>
      <c r="K10734"/>
    </row>
    <row r="10735" spans="1:11" x14ac:dyDescent="0.25">
      <c r="A10735"/>
      <c r="B10735"/>
      <c r="C10735"/>
      <c r="D10735"/>
      <c r="E10735"/>
      <c r="F10735"/>
      <c r="G10735"/>
      <c r="H10735"/>
      <c r="I10735"/>
      <c r="K10735"/>
    </row>
    <row r="10736" spans="1:11" x14ac:dyDescent="0.25">
      <c r="A10736"/>
      <c r="B10736"/>
      <c r="C10736"/>
      <c r="D10736"/>
      <c r="E10736"/>
      <c r="F10736"/>
      <c r="G10736"/>
      <c r="H10736"/>
      <c r="I10736"/>
      <c r="K10736"/>
    </row>
    <row r="10737" spans="1:11" x14ac:dyDescent="0.25">
      <c r="A10737"/>
      <c r="B10737"/>
      <c r="C10737"/>
      <c r="D10737"/>
      <c r="E10737"/>
      <c r="F10737"/>
      <c r="G10737"/>
      <c r="H10737"/>
      <c r="I10737"/>
      <c r="K10737"/>
    </row>
    <row r="10738" spans="1:11" x14ac:dyDescent="0.25">
      <c r="A10738"/>
      <c r="B10738"/>
      <c r="C10738"/>
      <c r="D10738"/>
      <c r="E10738"/>
      <c r="F10738"/>
      <c r="G10738"/>
      <c r="H10738"/>
      <c r="I10738"/>
      <c r="K10738"/>
    </row>
    <row r="10739" spans="1:11" x14ac:dyDescent="0.25">
      <c r="A10739"/>
      <c r="B10739"/>
      <c r="C10739"/>
      <c r="D10739"/>
      <c r="E10739"/>
      <c r="F10739"/>
      <c r="G10739"/>
      <c r="H10739"/>
      <c r="I10739"/>
      <c r="K10739"/>
    </row>
    <row r="10740" spans="1:11" x14ac:dyDescent="0.25">
      <c r="A10740"/>
      <c r="B10740"/>
      <c r="C10740"/>
      <c r="D10740"/>
      <c r="E10740"/>
      <c r="F10740"/>
      <c r="G10740"/>
      <c r="H10740"/>
      <c r="I10740"/>
      <c r="K10740"/>
    </row>
    <row r="10741" spans="1:11" x14ac:dyDescent="0.25">
      <c r="A10741"/>
      <c r="B10741"/>
      <c r="C10741"/>
      <c r="D10741"/>
      <c r="E10741"/>
      <c r="F10741"/>
      <c r="G10741"/>
      <c r="H10741"/>
      <c r="I10741"/>
      <c r="K10741"/>
    </row>
    <row r="10742" spans="1:11" x14ac:dyDescent="0.25">
      <c r="A10742"/>
      <c r="B10742"/>
      <c r="C10742"/>
      <c r="D10742"/>
      <c r="E10742"/>
      <c r="F10742"/>
      <c r="G10742"/>
      <c r="H10742"/>
      <c r="I10742"/>
      <c r="K10742"/>
    </row>
    <row r="10743" spans="1:11" x14ac:dyDescent="0.25">
      <c r="A10743"/>
      <c r="B10743"/>
      <c r="C10743"/>
      <c r="D10743"/>
      <c r="E10743"/>
      <c r="F10743"/>
      <c r="G10743"/>
      <c r="H10743"/>
      <c r="I10743"/>
      <c r="K10743"/>
    </row>
    <row r="10744" spans="1:11" x14ac:dyDescent="0.25">
      <c r="A10744"/>
      <c r="B10744"/>
      <c r="C10744"/>
      <c r="D10744"/>
      <c r="E10744"/>
      <c r="F10744"/>
      <c r="G10744"/>
      <c r="H10744"/>
      <c r="I10744"/>
      <c r="K10744"/>
    </row>
    <row r="10745" spans="1:11" x14ac:dyDescent="0.25">
      <c r="A10745"/>
      <c r="B10745"/>
      <c r="C10745"/>
      <c r="D10745"/>
      <c r="E10745"/>
      <c r="F10745"/>
      <c r="G10745"/>
      <c r="H10745"/>
      <c r="I10745"/>
      <c r="K10745"/>
    </row>
    <row r="10746" spans="1:11" x14ac:dyDescent="0.25">
      <c r="A10746"/>
      <c r="B10746"/>
      <c r="C10746"/>
      <c r="D10746"/>
      <c r="E10746"/>
      <c r="F10746"/>
      <c r="G10746"/>
      <c r="H10746"/>
      <c r="I10746"/>
      <c r="K10746"/>
    </row>
    <row r="10747" spans="1:11" x14ac:dyDescent="0.25">
      <c r="A10747"/>
      <c r="B10747"/>
      <c r="C10747"/>
      <c r="D10747"/>
      <c r="E10747"/>
      <c r="F10747"/>
      <c r="G10747"/>
      <c r="H10747"/>
      <c r="I10747"/>
      <c r="K10747"/>
    </row>
    <row r="10748" spans="1:11" x14ac:dyDescent="0.25">
      <c r="A10748"/>
      <c r="B10748"/>
      <c r="C10748"/>
      <c r="D10748"/>
      <c r="E10748"/>
      <c r="F10748"/>
      <c r="G10748"/>
      <c r="H10748"/>
      <c r="I10748"/>
      <c r="K10748"/>
    </row>
    <row r="10749" spans="1:11" x14ac:dyDescent="0.25">
      <c r="A10749"/>
      <c r="B10749"/>
      <c r="C10749"/>
      <c r="D10749"/>
      <c r="E10749"/>
      <c r="F10749"/>
      <c r="G10749"/>
      <c r="H10749"/>
      <c r="I10749"/>
      <c r="K10749"/>
    </row>
    <row r="10750" spans="1:11" x14ac:dyDescent="0.25">
      <c r="A10750"/>
      <c r="B10750"/>
      <c r="C10750"/>
      <c r="D10750"/>
      <c r="E10750"/>
      <c r="F10750"/>
      <c r="G10750"/>
      <c r="H10750"/>
      <c r="I10750"/>
      <c r="K10750"/>
    </row>
    <row r="10751" spans="1:11" x14ac:dyDescent="0.25">
      <c r="A10751"/>
      <c r="B10751"/>
      <c r="C10751"/>
      <c r="D10751"/>
      <c r="E10751"/>
      <c r="F10751"/>
      <c r="G10751"/>
      <c r="H10751"/>
      <c r="I10751"/>
      <c r="K10751"/>
    </row>
    <row r="10752" spans="1:11" x14ac:dyDescent="0.25">
      <c r="A10752"/>
      <c r="B10752"/>
      <c r="C10752"/>
      <c r="D10752"/>
      <c r="E10752"/>
      <c r="F10752"/>
      <c r="G10752"/>
      <c r="H10752"/>
      <c r="I10752"/>
      <c r="K10752"/>
    </row>
    <row r="10753" spans="1:11" x14ac:dyDescent="0.25">
      <c r="A10753"/>
      <c r="B10753"/>
      <c r="C10753"/>
      <c r="D10753"/>
      <c r="E10753"/>
      <c r="F10753"/>
      <c r="G10753"/>
      <c r="H10753"/>
      <c r="I10753"/>
      <c r="K10753"/>
    </row>
    <row r="10754" spans="1:11" x14ac:dyDescent="0.25">
      <c r="A10754"/>
      <c r="B10754"/>
      <c r="C10754"/>
      <c r="D10754"/>
      <c r="E10754"/>
      <c r="F10754"/>
      <c r="G10754"/>
      <c r="H10754"/>
      <c r="I10754"/>
      <c r="K10754"/>
    </row>
    <row r="10755" spans="1:11" x14ac:dyDescent="0.25">
      <c r="A10755"/>
      <c r="B10755"/>
      <c r="C10755"/>
      <c r="D10755"/>
      <c r="E10755"/>
      <c r="F10755"/>
      <c r="G10755"/>
      <c r="H10755"/>
      <c r="I10755"/>
      <c r="K10755"/>
    </row>
    <row r="10756" spans="1:11" x14ac:dyDescent="0.25">
      <c r="A10756"/>
      <c r="B10756"/>
      <c r="C10756"/>
      <c r="D10756"/>
      <c r="E10756"/>
      <c r="F10756"/>
      <c r="G10756"/>
      <c r="H10756"/>
      <c r="I10756"/>
      <c r="K10756"/>
    </row>
    <row r="10757" spans="1:11" x14ac:dyDescent="0.25">
      <c r="A10757"/>
      <c r="B10757"/>
      <c r="C10757"/>
      <c r="D10757"/>
      <c r="E10757"/>
      <c r="F10757"/>
      <c r="G10757"/>
      <c r="H10757"/>
      <c r="I10757"/>
      <c r="K10757"/>
    </row>
    <row r="10758" spans="1:11" x14ac:dyDescent="0.25">
      <c r="A10758"/>
      <c r="B10758"/>
      <c r="C10758"/>
      <c r="D10758"/>
      <c r="E10758"/>
      <c r="F10758"/>
      <c r="G10758"/>
      <c r="H10758"/>
      <c r="I10758"/>
      <c r="K10758"/>
    </row>
    <row r="10759" spans="1:11" x14ac:dyDescent="0.25">
      <c r="A10759"/>
      <c r="B10759"/>
      <c r="C10759"/>
      <c r="D10759"/>
      <c r="E10759"/>
      <c r="F10759"/>
      <c r="G10759"/>
      <c r="H10759"/>
      <c r="I10759"/>
      <c r="K10759"/>
    </row>
    <row r="10760" spans="1:11" x14ac:dyDescent="0.25">
      <c r="A10760"/>
      <c r="B10760"/>
      <c r="C10760"/>
      <c r="D10760"/>
      <c r="E10760"/>
      <c r="F10760"/>
      <c r="G10760"/>
      <c r="H10760"/>
      <c r="I10760"/>
      <c r="K10760"/>
    </row>
    <row r="10761" spans="1:11" x14ac:dyDescent="0.25">
      <c r="A10761"/>
      <c r="B10761"/>
      <c r="C10761"/>
      <c r="D10761"/>
      <c r="E10761"/>
      <c r="F10761"/>
      <c r="G10761"/>
      <c r="H10761"/>
      <c r="I10761"/>
      <c r="K10761"/>
    </row>
    <row r="10762" spans="1:11" x14ac:dyDescent="0.25">
      <c r="A10762"/>
      <c r="B10762"/>
      <c r="C10762"/>
      <c r="D10762"/>
      <c r="E10762"/>
      <c r="F10762"/>
      <c r="G10762"/>
      <c r="H10762"/>
      <c r="I10762"/>
      <c r="K10762"/>
    </row>
    <row r="10763" spans="1:11" x14ac:dyDescent="0.25">
      <c r="A10763"/>
      <c r="B10763"/>
      <c r="C10763"/>
      <c r="D10763"/>
      <c r="E10763"/>
      <c r="F10763"/>
      <c r="G10763"/>
      <c r="H10763"/>
      <c r="I10763"/>
      <c r="K10763"/>
    </row>
    <row r="10764" spans="1:11" x14ac:dyDescent="0.25">
      <c r="A10764"/>
      <c r="B10764"/>
      <c r="C10764"/>
      <c r="D10764"/>
      <c r="E10764"/>
      <c r="F10764"/>
      <c r="G10764"/>
      <c r="H10764"/>
      <c r="I10764"/>
      <c r="K10764"/>
    </row>
    <row r="10765" spans="1:11" x14ac:dyDescent="0.25">
      <c r="A10765"/>
      <c r="B10765"/>
      <c r="C10765"/>
      <c r="D10765"/>
      <c r="E10765"/>
      <c r="F10765"/>
      <c r="G10765"/>
      <c r="H10765"/>
      <c r="I10765"/>
      <c r="K10765"/>
    </row>
    <row r="10766" spans="1:11" x14ac:dyDescent="0.25">
      <c r="A10766"/>
      <c r="B10766"/>
      <c r="C10766"/>
      <c r="D10766"/>
      <c r="E10766"/>
      <c r="F10766"/>
      <c r="G10766"/>
      <c r="H10766"/>
      <c r="I10766"/>
      <c r="K10766"/>
    </row>
    <row r="10767" spans="1:11" x14ac:dyDescent="0.25">
      <c r="A10767"/>
      <c r="B10767"/>
      <c r="C10767"/>
      <c r="D10767"/>
      <c r="E10767"/>
      <c r="F10767"/>
      <c r="G10767"/>
      <c r="H10767"/>
      <c r="I10767"/>
      <c r="K10767"/>
    </row>
    <row r="10768" spans="1:11" x14ac:dyDescent="0.25">
      <c r="A10768"/>
      <c r="B10768"/>
      <c r="C10768"/>
      <c r="D10768"/>
      <c r="E10768"/>
      <c r="F10768"/>
      <c r="G10768"/>
      <c r="H10768"/>
      <c r="I10768"/>
      <c r="K10768"/>
    </row>
    <row r="10769" spans="1:11" x14ac:dyDescent="0.25">
      <c r="A10769"/>
      <c r="B10769"/>
      <c r="C10769"/>
      <c r="D10769"/>
      <c r="E10769"/>
      <c r="F10769"/>
      <c r="G10769"/>
      <c r="H10769"/>
      <c r="I10769"/>
      <c r="K10769"/>
    </row>
    <row r="10770" spans="1:11" x14ac:dyDescent="0.25">
      <c r="A10770"/>
      <c r="B10770"/>
      <c r="C10770"/>
      <c r="D10770"/>
      <c r="E10770"/>
      <c r="F10770"/>
      <c r="G10770"/>
      <c r="H10770"/>
      <c r="I10770"/>
      <c r="K10770"/>
    </row>
    <row r="10771" spans="1:11" x14ac:dyDescent="0.25">
      <c r="A10771"/>
      <c r="B10771"/>
      <c r="C10771"/>
      <c r="D10771"/>
      <c r="E10771"/>
      <c r="F10771"/>
      <c r="G10771"/>
      <c r="H10771"/>
      <c r="I10771"/>
      <c r="K10771"/>
    </row>
    <row r="10772" spans="1:11" x14ac:dyDescent="0.25">
      <c r="A10772"/>
      <c r="B10772"/>
      <c r="C10772"/>
      <c r="D10772"/>
      <c r="E10772"/>
      <c r="F10772"/>
      <c r="G10772"/>
      <c r="H10772"/>
      <c r="I10772"/>
      <c r="K10772"/>
    </row>
    <row r="10773" spans="1:11" x14ac:dyDescent="0.25">
      <c r="A10773"/>
      <c r="B10773"/>
      <c r="C10773"/>
      <c r="D10773"/>
      <c r="E10773"/>
      <c r="F10773"/>
      <c r="G10773"/>
      <c r="H10773"/>
      <c r="I10773"/>
      <c r="K10773"/>
    </row>
    <row r="10774" spans="1:11" x14ac:dyDescent="0.25">
      <c r="A10774"/>
      <c r="B10774"/>
      <c r="C10774"/>
      <c r="D10774"/>
      <c r="E10774"/>
      <c r="F10774"/>
      <c r="G10774"/>
      <c r="H10774"/>
      <c r="I10774"/>
      <c r="K10774"/>
    </row>
    <row r="10775" spans="1:11" x14ac:dyDescent="0.25">
      <c r="A10775"/>
      <c r="B10775"/>
      <c r="C10775"/>
      <c r="D10775"/>
      <c r="E10775"/>
      <c r="F10775"/>
      <c r="G10775"/>
      <c r="H10775"/>
      <c r="I10775"/>
      <c r="K10775"/>
    </row>
    <row r="10776" spans="1:11" x14ac:dyDescent="0.25">
      <c r="A10776"/>
      <c r="B10776"/>
      <c r="C10776"/>
      <c r="D10776"/>
      <c r="E10776"/>
      <c r="F10776"/>
      <c r="G10776"/>
      <c r="H10776"/>
      <c r="I10776"/>
      <c r="K10776"/>
    </row>
    <row r="10777" spans="1:11" x14ac:dyDescent="0.25">
      <c r="A10777"/>
      <c r="B10777"/>
      <c r="C10777"/>
      <c r="D10777"/>
      <c r="E10777"/>
      <c r="F10777"/>
      <c r="G10777"/>
      <c r="H10777"/>
      <c r="I10777"/>
      <c r="K10777"/>
    </row>
    <row r="10778" spans="1:11" x14ac:dyDescent="0.25">
      <c r="A10778"/>
      <c r="B10778"/>
      <c r="C10778"/>
      <c r="D10778"/>
      <c r="E10778"/>
      <c r="F10778"/>
      <c r="G10778"/>
      <c r="H10778"/>
      <c r="I10778"/>
      <c r="K10778"/>
    </row>
    <row r="10779" spans="1:11" x14ac:dyDescent="0.25">
      <c r="A10779"/>
      <c r="B10779"/>
      <c r="C10779"/>
      <c r="D10779"/>
      <c r="E10779"/>
      <c r="F10779"/>
      <c r="G10779"/>
      <c r="H10779"/>
      <c r="I10779"/>
      <c r="K10779"/>
    </row>
    <row r="10780" spans="1:11" x14ac:dyDescent="0.25">
      <c r="A10780"/>
      <c r="B10780"/>
      <c r="C10780"/>
      <c r="D10780"/>
      <c r="E10780"/>
      <c r="F10780"/>
      <c r="G10780"/>
      <c r="H10780"/>
      <c r="I10780"/>
      <c r="K10780"/>
    </row>
    <row r="10781" spans="1:11" x14ac:dyDescent="0.25">
      <c r="A10781"/>
      <c r="B10781"/>
      <c r="C10781"/>
      <c r="D10781"/>
      <c r="E10781"/>
      <c r="F10781"/>
      <c r="G10781"/>
      <c r="H10781"/>
      <c r="I10781"/>
      <c r="K10781"/>
    </row>
    <row r="10782" spans="1:11" x14ac:dyDescent="0.25">
      <c r="A10782"/>
      <c r="B10782"/>
      <c r="C10782"/>
      <c r="D10782"/>
      <c r="E10782"/>
      <c r="F10782"/>
      <c r="G10782"/>
      <c r="H10782"/>
      <c r="I10782"/>
      <c r="K10782"/>
    </row>
    <row r="10783" spans="1:11" x14ac:dyDescent="0.25">
      <c r="A10783"/>
      <c r="B10783"/>
      <c r="C10783"/>
      <c r="D10783"/>
      <c r="E10783"/>
      <c r="F10783"/>
      <c r="G10783"/>
      <c r="H10783"/>
      <c r="I10783"/>
      <c r="K10783"/>
    </row>
    <row r="10784" spans="1:11" x14ac:dyDescent="0.25">
      <c r="A10784"/>
      <c r="B10784"/>
      <c r="C10784"/>
      <c r="D10784"/>
      <c r="E10784"/>
      <c r="F10784"/>
      <c r="G10784"/>
      <c r="H10784"/>
      <c r="I10784"/>
      <c r="K10784"/>
    </row>
    <row r="10785" spans="1:11" x14ac:dyDescent="0.25">
      <c r="A10785"/>
      <c r="B10785"/>
      <c r="C10785"/>
      <c r="D10785"/>
      <c r="E10785"/>
      <c r="F10785"/>
      <c r="G10785"/>
      <c r="H10785"/>
      <c r="I10785"/>
      <c r="K10785"/>
    </row>
    <row r="10786" spans="1:11" x14ac:dyDescent="0.25">
      <c r="A10786"/>
      <c r="B10786"/>
      <c r="C10786"/>
      <c r="D10786"/>
      <c r="E10786"/>
      <c r="F10786"/>
      <c r="G10786"/>
      <c r="H10786"/>
      <c r="I10786"/>
      <c r="K10786"/>
    </row>
    <row r="10787" spans="1:11" x14ac:dyDescent="0.25">
      <c r="A10787"/>
      <c r="B10787"/>
      <c r="C10787"/>
      <c r="D10787"/>
      <c r="E10787"/>
      <c r="F10787"/>
      <c r="G10787"/>
      <c r="H10787"/>
      <c r="I10787"/>
      <c r="K10787"/>
    </row>
    <row r="10788" spans="1:11" x14ac:dyDescent="0.25">
      <c r="A10788"/>
      <c r="B10788"/>
      <c r="C10788"/>
      <c r="D10788"/>
      <c r="E10788"/>
      <c r="F10788"/>
      <c r="G10788"/>
      <c r="H10788"/>
      <c r="I10788"/>
      <c r="K10788"/>
    </row>
    <row r="10789" spans="1:11" x14ac:dyDescent="0.25">
      <c r="A10789"/>
      <c r="B10789"/>
      <c r="C10789"/>
      <c r="D10789"/>
      <c r="E10789"/>
      <c r="F10789"/>
      <c r="G10789"/>
      <c r="H10789"/>
      <c r="I10789"/>
      <c r="K10789"/>
    </row>
    <row r="10790" spans="1:11" x14ac:dyDescent="0.25">
      <c r="A10790"/>
      <c r="B10790"/>
      <c r="C10790"/>
      <c r="D10790"/>
      <c r="E10790"/>
      <c r="F10790"/>
      <c r="G10790"/>
      <c r="H10790"/>
      <c r="I10790"/>
      <c r="K10790"/>
    </row>
    <row r="10791" spans="1:11" x14ac:dyDescent="0.25">
      <c r="A10791"/>
      <c r="B10791"/>
      <c r="C10791"/>
      <c r="D10791"/>
      <c r="E10791"/>
      <c r="F10791"/>
      <c r="G10791"/>
      <c r="H10791"/>
      <c r="I10791"/>
      <c r="K10791"/>
    </row>
    <row r="10792" spans="1:11" x14ac:dyDescent="0.25">
      <c r="A10792"/>
      <c r="B10792"/>
      <c r="C10792"/>
      <c r="D10792"/>
      <c r="E10792"/>
      <c r="F10792"/>
      <c r="G10792"/>
      <c r="H10792"/>
      <c r="I10792"/>
      <c r="K10792"/>
    </row>
    <row r="10793" spans="1:11" x14ac:dyDescent="0.25">
      <c r="A10793"/>
      <c r="B10793"/>
      <c r="C10793"/>
      <c r="D10793"/>
      <c r="E10793"/>
      <c r="F10793"/>
      <c r="G10793"/>
      <c r="H10793"/>
      <c r="I10793"/>
      <c r="K10793"/>
    </row>
    <row r="10794" spans="1:11" x14ac:dyDescent="0.25">
      <c r="A10794"/>
      <c r="B10794"/>
      <c r="C10794"/>
      <c r="D10794"/>
      <c r="E10794"/>
      <c r="F10794"/>
      <c r="G10794"/>
      <c r="H10794"/>
      <c r="I10794"/>
      <c r="K10794"/>
    </row>
    <row r="10795" spans="1:11" x14ac:dyDescent="0.25">
      <c r="A10795"/>
      <c r="B10795"/>
      <c r="C10795"/>
      <c r="D10795"/>
      <c r="E10795"/>
      <c r="F10795"/>
      <c r="G10795"/>
      <c r="H10795"/>
      <c r="I10795"/>
      <c r="K10795"/>
    </row>
    <row r="10796" spans="1:11" x14ac:dyDescent="0.25">
      <c r="A10796"/>
      <c r="B10796"/>
      <c r="C10796"/>
      <c r="D10796"/>
      <c r="E10796"/>
      <c r="F10796"/>
      <c r="G10796"/>
      <c r="H10796"/>
      <c r="I10796"/>
      <c r="K10796"/>
    </row>
    <row r="10797" spans="1:11" x14ac:dyDescent="0.25">
      <c r="A10797"/>
      <c r="B10797"/>
      <c r="C10797"/>
      <c r="D10797"/>
      <c r="E10797"/>
      <c r="F10797"/>
      <c r="G10797"/>
      <c r="H10797"/>
      <c r="I10797"/>
      <c r="K10797"/>
    </row>
    <row r="10798" spans="1:11" x14ac:dyDescent="0.25">
      <c r="A10798"/>
      <c r="B10798"/>
      <c r="C10798"/>
      <c r="D10798"/>
      <c r="E10798"/>
      <c r="F10798"/>
      <c r="G10798"/>
      <c r="H10798"/>
      <c r="I10798"/>
      <c r="K10798"/>
    </row>
    <row r="10799" spans="1:11" x14ac:dyDescent="0.25">
      <c r="A10799"/>
      <c r="B10799"/>
      <c r="C10799"/>
      <c r="D10799"/>
      <c r="E10799"/>
      <c r="F10799"/>
      <c r="G10799"/>
      <c r="H10799"/>
      <c r="I10799"/>
      <c r="K10799"/>
    </row>
    <row r="10800" spans="1:11" x14ac:dyDescent="0.25">
      <c r="A10800"/>
      <c r="B10800"/>
      <c r="C10800"/>
      <c r="D10800"/>
      <c r="E10800"/>
      <c r="F10800"/>
      <c r="G10800"/>
      <c r="H10800"/>
      <c r="I10800"/>
      <c r="K10800"/>
    </row>
    <row r="10801" spans="1:11" x14ac:dyDescent="0.25">
      <c r="A10801"/>
      <c r="B10801"/>
      <c r="C10801"/>
      <c r="D10801"/>
      <c r="E10801"/>
      <c r="F10801"/>
      <c r="G10801"/>
      <c r="H10801"/>
      <c r="I10801"/>
      <c r="K10801"/>
    </row>
    <row r="10802" spans="1:11" x14ac:dyDescent="0.25">
      <c r="A10802"/>
      <c r="B10802"/>
      <c r="C10802"/>
      <c r="D10802"/>
      <c r="E10802"/>
      <c r="F10802"/>
      <c r="G10802"/>
      <c r="H10802"/>
      <c r="I10802"/>
      <c r="K10802"/>
    </row>
    <row r="10803" spans="1:11" x14ac:dyDescent="0.25">
      <c r="A10803"/>
      <c r="B10803"/>
      <c r="C10803"/>
      <c r="D10803"/>
      <c r="E10803"/>
      <c r="F10803"/>
      <c r="G10803"/>
      <c r="H10803"/>
      <c r="I10803"/>
      <c r="K10803"/>
    </row>
    <row r="10804" spans="1:11" x14ac:dyDescent="0.25">
      <c r="A10804"/>
      <c r="B10804"/>
      <c r="C10804"/>
      <c r="D10804"/>
      <c r="E10804"/>
      <c r="F10804"/>
      <c r="G10804"/>
      <c r="H10804"/>
      <c r="I10804"/>
      <c r="K10804"/>
    </row>
    <row r="10805" spans="1:11" x14ac:dyDescent="0.25">
      <c r="A10805"/>
      <c r="B10805"/>
      <c r="C10805"/>
      <c r="D10805"/>
      <c r="E10805"/>
      <c r="F10805"/>
      <c r="G10805"/>
      <c r="H10805"/>
      <c r="I10805"/>
      <c r="K10805"/>
    </row>
    <row r="10806" spans="1:11" x14ac:dyDescent="0.25">
      <c r="A10806"/>
      <c r="B10806"/>
      <c r="C10806"/>
      <c r="D10806"/>
      <c r="E10806"/>
      <c r="F10806"/>
      <c r="G10806"/>
      <c r="H10806"/>
      <c r="I10806"/>
      <c r="K10806"/>
    </row>
    <row r="10807" spans="1:11" x14ac:dyDescent="0.25">
      <c r="A10807"/>
      <c r="B10807"/>
      <c r="C10807"/>
      <c r="D10807"/>
      <c r="E10807"/>
      <c r="F10807"/>
      <c r="G10807"/>
      <c r="H10807"/>
      <c r="I10807"/>
      <c r="K10807"/>
    </row>
    <row r="10808" spans="1:11" x14ac:dyDescent="0.25">
      <c r="A10808"/>
      <c r="B10808"/>
      <c r="C10808"/>
      <c r="D10808"/>
      <c r="E10808"/>
      <c r="F10808"/>
      <c r="G10808"/>
      <c r="H10808"/>
      <c r="I10808"/>
      <c r="K10808"/>
    </row>
    <row r="10809" spans="1:11" x14ac:dyDescent="0.25">
      <c r="A10809"/>
      <c r="B10809"/>
      <c r="C10809"/>
      <c r="D10809"/>
      <c r="E10809"/>
      <c r="F10809"/>
      <c r="G10809"/>
      <c r="H10809"/>
      <c r="I10809"/>
      <c r="K10809"/>
    </row>
    <row r="10810" spans="1:11" x14ac:dyDescent="0.25">
      <c r="A10810"/>
      <c r="B10810"/>
      <c r="C10810"/>
      <c r="D10810"/>
      <c r="E10810"/>
      <c r="F10810"/>
      <c r="G10810"/>
      <c r="H10810"/>
      <c r="I10810"/>
      <c r="K10810"/>
    </row>
    <row r="10811" spans="1:11" x14ac:dyDescent="0.25">
      <c r="A10811"/>
      <c r="B10811"/>
      <c r="C10811"/>
      <c r="D10811"/>
      <c r="E10811"/>
      <c r="F10811"/>
      <c r="G10811"/>
      <c r="H10811"/>
      <c r="I10811"/>
      <c r="K10811"/>
    </row>
    <row r="10812" spans="1:11" x14ac:dyDescent="0.25">
      <c r="A10812"/>
      <c r="B10812"/>
      <c r="C10812"/>
      <c r="D10812"/>
      <c r="E10812"/>
      <c r="F10812"/>
      <c r="G10812"/>
      <c r="H10812"/>
      <c r="I10812"/>
      <c r="K10812"/>
    </row>
    <row r="10813" spans="1:11" x14ac:dyDescent="0.25">
      <c r="A10813"/>
      <c r="B10813"/>
      <c r="C10813"/>
      <c r="D10813"/>
      <c r="E10813"/>
      <c r="F10813"/>
      <c r="G10813"/>
      <c r="H10813"/>
      <c r="I10813"/>
      <c r="K10813"/>
    </row>
    <row r="10814" spans="1:11" x14ac:dyDescent="0.25">
      <c r="A10814"/>
      <c r="B10814"/>
      <c r="C10814"/>
      <c r="D10814"/>
      <c r="E10814"/>
      <c r="F10814"/>
      <c r="G10814"/>
      <c r="H10814"/>
      <c r="I10814"/>
      <c r="K10814"/>
    </row>
    <row r="10815" spans="1:11" x14ac:dyDescent="0.25">
      <c r="A10815"/>
      <c r="B10815"/>
      <c r="C10815"/>
      <c r="D10815"/>
      <c r="E10815"/>
      <c r="F10815"/>
      <c r="G10815"/>
      <c r="H10815"/>
      <c r="I10815"/>
      <c r="K10815"/>
    </row>
    <row r="10816" spans="1:11" x14ac:dyDescent="0.25">
      <c r="A10816"/>
      <c r="B10816"/>
      <c r="C10816"/>
      <c r="D10816"/>
      <c r="E10816"/>
      <c r="F10816"/>
      <c r="G10816"/>
      <c r="H10816"/>
      <c r="I10816"/>
      <c r="K10816"/>
    </row>
    <row r="10817" spans="1:11" x14ac:dyDescent="0.25">
      <c r="A10817"/>
      <c r="B10817"/>
      <c r="C10817"/>
      <c r="D10817"/>
      <c r="E10817"/>
      <c r="F10817"/>
      <c r="G10817"/>
      <c r="H10817"/>
      <c r="I10817"/>
      <c r="K10817"/>
    </row>
    <row r="10818" spans="1:11" x14ac:dyDescent="0.25">
      <c r="A10818"/>
      <c r="B10818"/>
      <c r="C10818"/>
      <c r="D10818"/>
      <c r="E10818"/>
      <c r="F10818"/>
      <c r="G10818"/>
      <c r="H10818"/>
      <c r="I10818"/>
      <c r="K10818"/>
    </row>
    <row r="10819" spans="1:11" x14ac:dyDescent="0.25">
      <c r="A10819"/>
      <c r="B10819"/>
      <c r="C10819"/>
      <c r="D10819"/>
      <c r="E10819"/>
      <c r="F10819"/>
      <c r="G10819"/>
      <c r="H10819"/>
      <c r="I10819"/>
      <c r="K10819"/>
    </row>
    <row r="10820" spans="1:11" x14ac:dyDescent="0.25">
      <c r="A10820"/>
      <c r="B10820"/>
      <c r="C10820"/>
      <c r="D10820"/>
      <c r="E10820"/>
      <c r="F10820"/>
      <c r="G10820"/>
      <c r="H10820"/>
      <c r="I10820"/>
      <c r="K10820"/>
    </row>
    <row r="10821" spans="1:11" x14ac:dyDescent="0.25">
      <c r="A10821"/>
      <c r="B10821"/>
      <c r="C10821"/>
      <c r="D10821"/>
      <c r="E10821"/>
      <c r="F10821"/>
      <c r="G10821"/>
      <c r="H10821"/>
      <c r="I10821"/>
      <c r="K10821"/>
    </row>
    <row r="10822" spans="1:11" x14ac:dyDescent="0.25">
      <c r="A10822"/>
      <c r="B10822"/>
      <c r="C10822"/>
      <c r="D10822"/>
      <c r="E10822"/>
      <c r="F10822"/>
      <c r="G10822"/>
      <c r="H10822"/>
      <c r="I10822"/>
      <c r="K10822"/>
    </row>
    <row r="10823" spans="1:11" x14ac:dyDescent="0.25">
      <c r="A10823"/>
      <c r="B10823"/>
      <c r="C10823"/>
      <c r="D10823"/>
      <c r="E10823"/>
      <c r="F10823"/>
      <c r="G10823"/>
      <c r="H10823"/>
      <c r="I10823"/>
      <c r="K10823"/>
    </row>
    <row r="10824" spans="1:11" x14ac:dyDescent="0.25">
      <c r="A10824"/>
      <c r="B10824"/>
      <c r="C10824"/>
      <c r="D10824"/>
      <c r="E10824"/>
      <c r="F10824"/>
      <c r="G10824"/>
      <c r="H10824"/>
      <c r="I10824"/>
      <c r="K10824"/>
    </row>
    <row r="10825" spans="1:11" x14ac:dyDescent="0.25">
      <c r="A10825"/>
      <c r="B10825"/>
      <c r="C10825"/>
      <c r="D10825"/>
      <c r="E10825"/>
      <c r="F10825"/>
      <c r="G10825"/>
      <c r="H10825"/>
      <c r="I10825"/>
      <c r="K10825"/>
    </row>
    <row r="10826" spans="1:11" x14ac:dyDescent="0.25">
      <c r="A10826"/>
      <c r="B10826"/>
      <c r="C10826"/>
      <c r="D10826"/>
      <c r="E10826"/>
      <c r="F10826"/>
      <c r="G10826"/>
      <c r="H10826"/>
      <c r="I10826"/>
      <c r="K10826"/>
    </row>
    <row r="10827" spans="1:11" x14ac:dyDescent="0.25">
      <c r="A10827"/>
      <c r="B10827"/>
      <c r="C10827"/>
      <c r="D10827"/>
      <c r="E10827"/>
      <c r="F10827"/>
      <c r="G10827"/>
      <c r="H10827"/>
      <c r="I10827"/>
      <c r="K10827"/>
    </row>
    <row r="10828" spans="1:11" x14ac:dyDescent="0.25">
      <c r="A10828"/>
      <c r="B10828"/>
      <c r="C10828"/>
      <c r="D10828"/>
      <c r="E10828"/>
      <c r="F10828"/>
      <c r="G10828"/>
      <c r="H10828"/>
      <c r="I10828"/>
      <c r="K10828"/>
    </row>
    <row r="10829" spans="1:11" x14ac:dyDescent="0.25">
      <c r="A10829"/>
      <c r="B10829"/>
      <c r="C10829"/>
      <c r="D10829"/>
      <c r="E10829"/>
      <c r="F10829"/>
      <c r="G10829"/>
      <c r="H10829"/>
      <c r="I10829"/>
      <c r="K10829"/>
    </row>
    <row r="10830" spans="1:11" x14ac:dyDescent="0.25">
      <c r="A10830"/>
      <c r="B10830"/>
      <c r="C10830"/>
      <c r="D10830"/>
      <c r="E10830"/>
      <c r="F10830"/>
      <c r="G10830"/>
      <c r="H10830"/>
      <c r="I10830"/>
      <c r="K10830"/>
    </row>
    <row r="10831" spans="1:11" x14ac:dyDescent="0.25">
      <c r="A10831"/>
      <c r="B10831"/>
      <c r="C10831"/>
      <c r="D10831"/>
      <c r="E10831"/>
      <c r="F10831"/>
      <c r="G10831"/>
      <c r="H10831"/>
      <c r="I10831"/>
      <c r="K10831"/>
    </row>
    <row r="10832" spans="1:11" x14ac:dyDescent="0.25">
      <c r="A10832"/>
      <c r="B10832"/>
      <c r="C10832"/>
      <c r="D10832"/>
      <c r="E10832"/>
      <c r="F10832"/>
      <c r="G10832"/>
      <c r="H10832"/>
      <c r="I10832"/>
      <c r="K10832"/>
    </row>
    <row r="10833" spans="1:11" x14ac:dyDescent="0.25">
      <c r="A10833"/>
      <c r="B10833"/>
      <c r="C10833"/>
      <c r="D10833"/>
      <c r="E10833"/>
      <c r="F10833"/>
      <c r="G10833"/>
      <c r="H10833"/>
      <c r="I10833"/>
      <c r="K10833"/>
    </row>
    <row r="10834" spans="1:11" x14ac:dyDescent="0.25">
      <c r="A10834"/>
      <c r="B10834"/>
      <c r="C10834"/>
      <c r="D10834"/>
      <c r="E10834"/>
      <c r="F10834"/>
      <c r="G10834"/>
      <c r="H10834"/>
      <c r="I10834"/>
      <c r="K10834"/>
    </row>
    <row r="10835" spans="1:11" x14ac:dyDescent="0.25">
      <c r="A10835"/>
      <c r="B10835"/>
      <c r="C10835"/>
      <c r="D10835"/>
      <c r="E10835"/>
      <c r="F10835"/>
      <c r="G10835"/>
      <c r="H10835"/>
      <c r="I10835"/>
      <c r="K10835"/>
    </row>
    <row r="10836" spans="1:11" x14ac:dyDescent="0.25">
      <c r="A10836"/>
      <c r="B10836"/>
      <c r="C10836"/>
      <c r="D10836"/>
      <c r="E10836"/>
      <c r="F10836"/>
      <c r="G10836"/>
      <c r="H10836"/>
      <c r="I10836"/>
      <c r="K10836"/>
    </row>
    <row r="10837" spans="1:11" x14ac:dyDescent="0.25">
      <c r="A10837"/>
      <c r="B10837"/>
      <c r="C10837"/>
      <c r="D10837"/>
      <c r="E10837"/>
      <c r="F10837"/>
      <c r="G10837"/>
      <c r="H10837"/>
      <c r="I10837"/>
      <c r="K10837"/>
    </row>
    <row r="10838" spans="1:11" x14ac:dyDescent="0.25">
      <c r="A10838"/>
      <c r="B10838"/>
      <c r="C10838"/>
      <c r="D10838"/>
      <c r="E10838"/>
      <c r="F10838"/>
      <c r="G10838"/>
      <c r="H10838"/>
      <c r="I10838"/>
      <c r="K10838"/>
    </row>
    <row r="10839" spans="1:11" x14ac:dyDescent="0.25">
      <c r="A10839"/>
      <c r="B10839"/>
      <c r="C10839"/>
      <c r="D10839"/>
      <c r="E10839"/>
      <c r="F10839"/>
      <c r="G10839"/>
      <c r="H10839"/>
      <c r="I10839"/>
      <c r="K10839"/>
    </row>
    <row r="10840" spans="1:11" x14ac:dyDescent="0.25">
      <c r="A10840"/>
      <c r="B10840"/>
      <c r="C10840"/>
      <c r="D10840"/>
      <c r="E10840"/>
      <c r="F10840"/>
      <c r="G10840"/>
      <c r="H10840"/>
      <c r="I10840"/>
      <c r="K10840"/>
    </row>
    <row r="10841" spans="1:11" x14ac:dyDescent="0.25">
      <c r="A10841"/>
      <c r="B10841"/>
      <c r="C10841"/>
      <c r="D10841"/>
      <c r="E10841"/>
      <c r="F10841"/>
      <c r="G10841"/>
      <c r="H10841"/>
      <c r="I10841"/>
      <c r="K10841"/>
    </row>
    <row r="10842" spans="1:11" x14ac:dyDescent="0.25">
      <c r="A10842"/>
      <c r="B10842"/>
      <c r="C10842"/>
      <c r="D10842"/>
      <c r="E10842"/>
      <c r="F10842"/>
      <c r="G10842"/>
      <c r="H10842"/>
      <c r="I10842"/>
      <c r="K10842"/>
    </row>
    <row r="10843" spans="1:11" x14ac:dyDescent="0.25">
      <c r="A10843"/>
      <c r="B10843"/>
      <c r="C10843"/>
      <c r="D10843"/>
      <c r="E10843"/>
      <c r="F10843"/>
      <c r="G10843"/>
      <c r="H10843"/>
      <c r="I10843"/>
      <c r="K10843"/>
    </row>
    <row r="10844" spans="1:11" x14ac:dyDescent="0.25">
      <c r="A10844"/>
      <c r="B10844"/>
      <c r="C10844"/>
      <c r="D10844"/>
      <c r="E10844"/>
      <c r="F10844"/>
      <c r="G10844"/>
      <c r="H10844"/>
      <c r="I10844"/>
      <c r="K10844"/>
    </row>
    <row r="10845" spans="1:11" x14ac:dyDescent="0.25">
      <c r="A10845"/>
      <c r="B10845"/>
      <c r="C10845"/>
      <c r="D10845"/>
      <c r="E10845"/>
      <c r="F10845"/>
      <c r="G10845"/>
      <c r="H10845"/>
      <c r="I10845"/>
      <c r="K10845"/>
    </row>
    <row r="10846" spans="1:11" x14ac:dyDescent="0.25">
      <c r="A10846"/>
      <c r="B10846"/>
      <c r="C10846"/>
      <c r="D10846"/>
      <c r="E10846"/>
      <c r="F10846"/>
      <c r="G10846"/>
      <c r="H10846"/>
      <c r="I10846"/>
      <c r="K10846"/>
    </row>
    <row r="10847" spans="1:11" x14ac:dyDescent="0.25">
      <c r="A10847"/>
      <c r="B10847"/>
      <c r="C10847"/>
      <c r="D10847"/>
      <c r="E10847"/>
      <c r="F10847"/>
      <c r="G10847"/>
      <c r="H10847"/>
      <c r="I10847"/>
      <c r="K10847"/>
    </row>
    <row r="10848" spans="1:11" x14ac:dyDescent="0.25">
      <c r="A10848"/>
      <c r="B10848"/>
      <c r="C10848"/>
      <c r="D10848"/>
      <c r="E10848"/>
      <c r="F10848"/>
      <c r="G10848"/>
      <c r="H10848"/>
      <c r="I10848"/>
      <c r="K10848"/>
    </row>
    <row r="10849" spans="1:11" x14ac:dyDescent="0.25">
      <c r="A10849"/>
      <c r="B10849"/>
      <c r="C10849"/>
      <c r="D10849"/>
      <c r="E10849"/>
      <c r="F10849"/>
      <c r="G10849"/>
      <c r="H10849"/>
      <c r="I10849"/>
      <c r="K10849"/>
    </row>
    <row r="10850" spans="1:11" x14ac:dyDescent="0.25">
      <c r="A10850"/>
      <c r="B10850"/>
      <c r="C10850"/>
      <c r="D10850"/>
      <c r="E10850"/>
      <c r="F10850"/>
      <c r="G10850"/>
      <c r="H10850"/>
      <c r="I10850"/>
      <c r="K10850"/>
    </row>
    <row r="10851" spans="1:11" x14ac:dyDescent="0.25">
      <c r="A10851"/>
      <c r="B10851"/>
      <c r="C10851"/>
      <c r="D10851"/>
      <c r="E10851"/>
      <c r="F10851"/>
      <c r="G10851"/>
      <c r="H10851"/>
      <c r="I10851"/>
      <c r="K10851"/>
    </row>
    <row r="10852" spans="1:11" x14ac:dyDescent="0.25">
      <c r="A10852"/>
      <c r="B10852"/>
      <c r="C10852"/>
      <c r="D10852"/>
      <c r="E10852"/>
      <c r="F10852"/>
      <c r="G10852"/>
      <c r="H10852"/>
      <c r="I10852"/>
      <c r="K10852"/>
    </row>
    <row r="10853" spans="1:11" x14ac:dyDescent="0.25">
      <c r="A10853"/>
      <c r="B10853"/>
      <c r="C10853"/>
      <c r="D10853"/>
      <c r="E10853"/>
      <c r="F10853"/>
      <c r="G10853"/>
      <c r="H10853"/>
      <c r="I10853"/>
      <c r="K10853"/>
    </row>
    <row r="10854" spans="1:11" x14ac:dyDescent="0.25">
      <c r="A10854"/>
      <c r="B10854"/>
      <c r="C10854"/>
      <c r="D10854"/>
      <c r="E10854"/>
      <c r="F10854"/>
      <c r="G10854"/>
      <c r="H10854"/>
      <c r="I10854"/>
      <c r="K10854"/>
    </row>
    <row r="10855" spans="1:11" x14ac:dyDescent="0.25">
      <c r="A10855"/>
      <c r="B10855"/>
      <c r="C10855"/>
      <c r="D10855"/>
      <c r="E10855"/>
      <c r="F10855"/>
      <c r="G10855"/>
      <c r="H10855"/>
      <c r="I10855"/>
      <c r="K10855"/>
    </row>
    <row r="10856" spans="1:11" x14ac:dyDescent="0.25">
      <c r="A10856"/>
      <c r="B10856"/>
      <c r="C10856"/>
      <c r="D10856"/>
      <c r="E10856"/>
      <c r="F10856"/>
      <c r="G10856"/>
      <c r="H10856"/>
      <c r="I10856"/>
      <c r="K10856"/>
    </row>
    <row r="10857" spans="1:11" x14ac:dyDescent="0.25">
      <c r="A10857"/>
      <c r="B10857"/>
      <c r="C10857"/>
      <c r="D10857"/>
      <c r="E10857"/>
      <c r="F10857"/>
      <c r="G10857"/>
      <c r="H10857"/>
      <c r="I10857"/>
      <c r="K10857"/>
    </row>
    <row r="10858" spans="1:11" x14ac:dyDescent="0.25">
      <c r="A10858"/>
      <c r="B10858"/>
      <c r="C10858"/>
      <c r="D10858"/>
      <c r="E10858"/>
      <c r="F10858"/>
      <c r="G10858"/>
      <c r="H10858"/>
      <c r="I10858"/>
      <c r="K10858"/>
    </row>
    <row r="10859" spans="1:11" x14ac:dyDescent="0.25">
      <c r="A10859"/>
      <c r="B10859"/>
      <c r="C10859"/>
      <c r="D10859"/>
      <c r="E10859"/>
      <c r="F10859"/>
      <c r="G10859"/>
      <c r="H10859"/>
      <c r="I10859"/>
      <c r="K10859"/>
    </row>
    <row r="10860" spans="1:11" x14ac:dyDescent="0.25">
      <c r="A10860"/>
      <c r="B10860"/>
      <c r="C10860"/>
      <c r="D10860"/>
      <c r="E10860"/>
      <c r="F10860"/>
      <c r="G10860"/>
      <c r="H10860"/>
      <c r="I10860"/>
      <c r="K10860"/>
    </row>
    <row r="10861" spans="1:11" x14ac:dyDescent="0.25">
      <c r="A10861"/>
      <c r="B10861"/>
      <c r="C10861"/>
      <c r="D10861"/>
      <c r="E10861"/>
      <c r="F10861"/>
      <c r="G10861"/>
      <c r="H10861"/>
      <c r="I10861"/>
      <c r="K10861"/>
    </row>
    <row r="10862" spans="1:11" x14ac:dyDescent="0.25">
      <c r="A10862"/>
      <c r="B10862"/>
      <c r="C10862"/>
      <c r="D10862"/>
      <c r="E10862"/>
      <c r="F10862"/>
      <c r="G10862"/>
      <c r="H10862"/>
      <c r="I10862"/>
      <c r="K10862"/>
    </row>
    <row r="10863" spans="1:11" x14ac:dyDescent="0.25">
      <c r="A10863"/>
      <c r="B10863"/>
      <c r="C10863"/>
      <c r="D10863"/>
      <c r="E10863"/>
      <c r="F10863"/>
      <c r="G10863"/>
      <c r="H10863"/>
      <c r="I10863"/>
      <c r="K10863"/>
    </row>
    <row r="10864" spans="1:11" x14ac:dyDescent="0.25">
      <c r="A10864"/>
      <c r="B10864"/>
      <c r="C10864"/>
      <c r="D10864"/>
      <c r="E10864"/>
      <c r="F10864"/>
      <c r="G10864"/>
      <c r="H10864"/>
      <c r="I10864"/>
      <c r="K10864"/>
    </row>
    <row r="10865" spans="1:11" x14ac:dyDescent="0.25">
      <c r="A10865"/>
      <c r="B10865"/>
      <c r="C10865"/>
      <c r="D10865"/>
      <c r="E10865"/>
      <c r="F10865"/>
      <c r="G10865"/>
      <c r="H10865"/>
      <c r="I10865"/>
      <c r="K10865"/>
    </row>
    <row r="10866" spans="1:11" x14ac:dyDescent="0.25">
      <c r="A10866"/>
      <c r="B10866"/>
      <c r="C10866"/>
      <c r="D10866"/>
      <c r="E10866"/>
      <c r="F10866"/>
      <c r="G10866"/>
      <c r="H10866"/>
      <c r="I10866"/>
      <c r="K10866"/>
    </row>
    <row r="10867" spans="1:11" x14ac:dyDescent="0.25">
      <c r="A10867"/>
      <c r="B10867"/>
      <c r="C10867"/>
      <c r="D10867"/>
      <c r="E10867"/>
      <c r="F10867"/>
      <c r="G10867"/>
      <c r="H10867"/>
      <c r="I10867"/>
      <c r="K10867"/>
    </row>
    <row r="10868" spans="1:11" x14ac:dyDescent="0.25">
      <c r="A10868"/>
      <c r="B10868"/>
      <c r="C10868"/>
      <c r="D10868"/>
      <c r="E10868"/>
      <c r="F10868"/>
      <c r="G10868"/>
      <c r="H10868"/>
      <c r="I10868"/>
      <c r="K10868"/>
    </row>
    <row r="10869" spans="1:11" x14ac:dyDescent="0.25">
      <c r="A10869"/>
      <c r="B10869"/>
      <c r="C10869"/>
      <c r="D10869"/>
      <c r="E10869"/>
      <c r="F10869"/>
      <c r="G10869"/>
      <c r="H10869"/>
      <c r="I10869"/>
      <c r="K10869"/>
    </row>
    <row r="10870" spans="1:11" x14ac:dyDescent="0.25">
      <c r="A10870"/>
      <c r="B10870"/>
      <c r="C10870"/>
      <c r="D10870"/>
      <c r="E10870"/>
      <c r="F10870"/>
      <c r="G10870"/>
      <c r="H10870"/>
      <c r="I10870"/>
      <c r="K10870"/>
    </row>
    <row r="10871" spans="1:11" x14ac:dyDescent="0.25">
      <c r="A10871"/>
      <c r="B10871"/>
      <c r="C10871"/>
      <c r="D10871"/>
      <c r="E10871"/>
      <c r="F10871"/>
      <c r="G10871"/>
      <c r="H10871"/>
      <c r="I10871"/>
      <c r="K10871"/>
    </row>
    <row r="10872" spans="1:11" x14ac:dyDescent="0.25">
      <c r="A10872"/>
      <c r="B10872"/>
      <c r="C10872"/>
      <c r="D10872"/>
      <c r="E10872"/>
      <c r="F10872"/>
      <c r="G10872"/>
      <c r="H10872"/>
      <c r="I10872"/>
      <c r="K10872"/>
    </row>
    <row r="10873" spans="1:11" x14ac:dyDescent="0.25">
      <c r="A10873"/>
      <c r="B10873"/>
      <c r="C10873"/>
      <c r="D10873"/>
      <c r="E10873"/>
      <c r="F10873"/>
      <c r="G10873"/>
      <c r="H10873"/>
      <c r="I10873"/>
      <c r="K10873"/>
    </row>
    <row r="10874" spans="1:11" x14ac:dyDescent="0.25">
      <c r="A10874"/>
      <c r="B10874"/>
      <c r="C10874"/>
      <c r="D10874"/>
      <c r="E10874"/>
      <c r="F10874"/>
      <c r="G10874"/>
      <c r="H10874"/>
      <c r="I10874"/>
      <c r="K10874"/>
    </row>
    <row r="10875" spans="1:11" x14ac:dyDescent="0.25">
      <c r="A10875"/>
      <c r="B10875"/>
      <c r="C10875"/>
      <c r="D10875"/>
      <c r="E10875"/>
      <c r="F10875"/>
      <c r="G10875"/>
      <c r="H10875"/>
      <c r="I10875"/>
      <c r="K10875"/>
    </row>
    <row r="10876" spans="1:11" x14ac:dyDescent="0.25">
      <c r="A10876"/>
      <c r="B10876"/>
      <c r="C10876"/>
      <c r="D10876"/>
      <c r="E10876"/>
      <c r="F10876"/>
      <c r="G10876"/>
      <c r="H10876"/>
      <c r="I10876"/>
      <c r="K10876"/>
    </row>
    <row r="10877" spans="1:11" x14ac:dyDescent="0.25">
      <c r="A10877"/>
      <c r="B10877"/>
      <c r="C10877"/>
      <c r="D10877"/>
      <c r="E10877"/>
      <c r="F10877"/>
      <c r="G10877"/>
      <c r="H10877"/>
      <c r="I10877"/>
      <c r="K10877"/>
    </row>
    <row r="10878" spans="1:11" x14ac:dyDescent="0.25">
      <c r="A10878"/>
      <c r="B10878"/>
      <c r="C10878"/>
      <c r="D10878"/>
      <c r="E10878"/>
      <c r="F10878"/>
      <c r="G10878"/>
      <c r="H10878"/>
      <c r="I10878"/>
      <c r="K10878"/>
    </row>
    <row r="10879" spans="1:11" x14ac:dyDescent="0.25">
      <c r="A10879"/>
      <c r="B10879"/>
      <c r="C10879"/>
      <c r="D10879"/>
      <c r="E10879"/>
      <c r="F10879"/>
      <c r="G10879"/>
      <c r="H10879"/>
      <c r="I10879"/>
      <c r="K10879"/>
    </row>
    <row r="10880" spans="1:11" x14ac:dyDescent="0.25">
      <c r="A10880"/>
      <c r="B10880"/>
      <c r="C10880"/>
      <c r="D10880"/>
      <c r="E10880"/>
      <c r="F10880"/>
      <c r="G10880"/>
      <c r="H10880"/>
      <c r="I10880"/>
      <c r="K10880"/>
    </row>
    <row r="10881" spans="1:11" x14ac:dyDescent="0.25">
      <c r="A10881"/>
      <c r="B10881"/>
      <c r="C10881"/>
      <c r="D10881"/>
      <c r="E10881"/>
      <c r="F10881"/>
      <c r="G10881"/>
      <c r="H10881"/>
      <c r="I10881"/>
      <c r="K10881"/>
    </row>
    <row r="10882" spans="1:11" x14ac:dyDescent="0.25">
      <c r="A10882"/>
      <c r="B10882"/>
      <c r="C10882"/>
      <c r="D10882"/>
      <c r="E10882"/>
      <c r="F10882"/>
      <c r="G10882"/>
      <c r="H10882"/>
      <c r="I10882"/>
      <c r="K10882"/>
    </row>
    <row r="10883" spans="1:11" x14ac:dyDescent="0.25">
      <c r="A10883"/>
      <c r="B10883"/>
      <c r="C10883"/>
      <c r="D10883"/>
      <c r="E10883"/>
      <c r="F10883"/>
      <c r="G10883"/>
      <c r="H10883"/>
      <c r="I10883"/>
      <c r="K10883"/>
    </row>
    <row r="10884" spans="1:11" x14ac:dyDescent="0.25">
      <c r="A10884"/>
      <c r="B10884"/>
      <c r="C10884"/>
      <c r="D10884"/>
      <c r="E10884"/>
      <c r="F10884"/>
      <c r="G10884"/>
      <c r="H10884"/>
      <c r="I10884"/>
      <c r="K10884"/>
    </row>
    <row r="10885" spans="1:11" x14ac:dyDescent="0.25">
      <c r="A10885"/>
      <c r="B10885"/>
      <c r="C10885"/>
      <c r="D10885"/>
      <c r="E10885"/>
      <c r="F10885"/>
      <c r="G10885"/>
      <c r="H10885"/>
      <c r="I10885"/>
      <c r="K10885"/>
    </row>
    <row r="10886" spans="1:11" x14ac:dyDescent="0.25">
      <c r="A10886"/>
      <c r="B10886"/>
      <c r="C10886"/>
      <c r="D10886"/>
      <c r="E10886"/>
      <c r="F10886"/>
      <c r="G10886"/>
      <c r="H10886"/>
      <c r="I10886"/>
      <c r="K10886"/>
    </row>
    <row r="10887" spans="1:11" x14ac:dyDescent="0.25">
      <c r="A10887"/>
      <c r="B10887"/>
      <c r="C10887"/>
      <c r="D10887"/>
      <c r="E10887"/>
      <c r="F10887"/>
      <c r="G10887"/>
      <c r="H10887"/>
      <c r="I10887"/>
      <c r="K10887"/>
    </row>
    <row r="10888" spans="1:11" x14ac:dyDescent="0.25">
      <c r="A10888"/>
      <c r="B10888"/>
      <c r="C10888"/>
      <c r="D10888"/>
      <c r="E10888"/>
      <c r="F10888"/>
      <c r="G10888"/>
      <c r="H10888"/>
      <c r="I10888"/>
      <c r="K10888"/>
    </row>
    <row r="10889" spans="1:11" x14ac:dyDescent="0.25">
      <c r="A10889"/>
      <c r="B10889"/>
      <c r="C10889"/>
      <c r="D10889"/>
      <c r="E10889"/>
      <c r="F10889"/>
      <c r="G10889"/>
      <c r="H10889"/>
      <c r="I10889"/>
      <c r="K10889"/>
    </row>
    <row r="10890" spans="1:11" x14ac:dyDescent="0.25">
      <c r="A10890"/>
      <c r="B10890"/>
      <c r="C10890"/>
      <c r="D10890"/>
      <c r="E10890"/>
      <c r="F10890"/>
      <c r="G10890"/>
      <c r="H10890"/>
      <c r="I10890"/>
      <c r="K10890"/>
    </row>
    <row r="10891" spans="1:11" x14ac:dyDescent="0.25">
      <c r="A10891"/>
      <c r="B10891"/>
      <c r="C10891"/>
      <c r="D10891"/>
      <c r="E10891"/>
      <c r="F10891"/>
      <c r="G10891"/>
      <c r="H10891"/>
      <c r="I10891"/>
      <c r="K10891"/>
    </row>
    <row r="10892" spans="1:11" x14ac:dyDescent="0.25">
      <c r="A10892"/>
      <c r="B10892"/>
      <c r="C10892"/>
      <c r="D10892"/>
      <c r="E10892"/>
      <c r="F10892"/>
      <c r="G10892"/>
      <c r="H10892"/>
      <c r="I10892"/>
      <c r="K10892"/>
    </row>
    <row r="10893" spans="1:11" x14ac:dyDescent="0.25">
      <c r="A10893"/>
      <c r="B10893"/>
      <c r="C10893"/>
      <c r="D10893"/>
      <c r="E10893"/>
      <c r="F10893"/>
      <c r="G10893"/>
      <c r="H10893"/>
      <c r="I10893"/>
      <c r="K10893"/>
    </row>
    <row r="10894" spans="1:11" x14ac:dyDescent="0.25">
      <c r="A10894"/>
      <c r="B10894"/>
      <c r="C10894"/>
      <c r="D10894"/>
      <c r="E10894"/>
      <c r="F10894"/>
      <c r="G10894"/>
      <c r="H10894"/>
      <c r="I10894"/>
      <c r="K10894"/>
    </row>
    <row r="10895" spans="1:11" x14ac:dyDescent="0.25">
      <c r="A10895"/>
      <c r="B10895"/>
      <c r="C10895"/>
      <c r="D10895"/>
      <c r="E10895"/>
      <c r="F10895"/>
      <c r="G10895"/>
      <c r="H10895"/>
      <c r="I10895"/>
      <c r="K10895"/>
    </row>
    <row r="10896" spans="1:11" x14ac:dyDescent="0.25">
      <c r="A10896"/>
      <c r="B10896"/>
      <c r="C10896"/>
      <c r="D10896"/>
      <c r="E10896"/>
      <c r="F10896"/>
      <c r="G10896"/>
      <c r="H10896"/>
      <c r="I10896"/>
      <c r="K10896"/>
    </row>
    <row r="10897" spans="1:11" x14ac:dyDescent="0.25">
      <c r="A10897"/>
      <c r="B10897"/>
      <c r="C10897"/>
      <c r="D10897"/>
      <c r="E10897"/>
      <c r="F10897"/>
      <c r="G10897"/>
      <c r="H10897"/>
      <c r="I10897"/>
      <c r="K10897"/>
    </row>
    <row r="10898" spans="1:11" x14ac:dyDescent="0.25">
      <c r="A10898"/>
      <c r="B10898"/>
      <c r="C10898"/>
      <c r="D10898"/>
      <c r="E10898"/>
      <c r="F10898"/>
      <c r="G10898"/>
      <c r="H10898"/>
      <c r="I10898"/>
      <c r="K10898"/>
    </row>
    <row r="10899" spans="1:11" x14ac:dyDescent="0.25">
      <c r="A10899"/>
      <c r="B10899"/>
      <c r="C10899"/>
      <c r="D10899"/>
      <c r="E10899"/>
      <c r="F10899"/>
      <c r="G10899"/>
      <c r="H10899"/>
      <c r="I10899"/>
      <c r="K10899"/>
    </row>
    <row r="10900" spans="1:11" x14ac:dyDescent="0.25">
      <c r="A10900"/>
      <c r="B10900"/>
      <c r="C10900"/>
      <c r="D10900"/>
      <c r="E10900"/>
      <c r="F10900"/>
      <c r="G10900"/>
      <c r="H10900"/>
      <c r="I10900"/>
      <c r="K10900"/>
    </row>
    <row r="10901" spans="1:11" x14ac:dyDescent="0.25">
      <c r="A10901"/>
      <c r="B10901"/>
      <c r="C10901"/>
      <c r="D10901"/>
      <c r="E10901"/>
      <c r="F10901"/>
      <c r="G10901"/>
      <c r="H10901"/>
      <c r="I10901"/>
      <c r="K10901"/>
    </row>
    <row r="10902" spans="1:11" x14ac:dyDescent="0.25">
      <c r="A10902"/>
      <c r="B10902"/>
      <c r="C10902"/>
      <c r="D10902"/>
      <c r="E10902"/>
      <c r="F10902"/>
      <c r="G10902"/>
      <c r="H10902"/>
      <c r="I10902"/>
      <c r="K10902"/>
    </row>
    <row r="10903" spans="1:11" x14ac:dyDescent="0.25">
      <c r="A10903"/>
      <c r="B10903"/>
      <c r="C10903"/>
      <c r="D10903"/>
      <c r="E10903"/>
      <c r="F10903"/>
      <c r="G10903"/>
      <c r="H10903"/>
      <c r="I10903"/>
      <c r="K10903"/>
    </row>
    <row r="10904" spans="1:11" x14ac:dyDescent="0.25">
      <c r="A10904"/>
      <c r="B10904"/>
      <c r="C10904"/>
      <c r="D10904"/>
      <c r="E10904"/>
      <c r="F10904"/>
      <c r="G10904"/>
      <c r="H10904"/>
      <c r="I10904"/>
      <c r="K10904"/>
    </row>
    <row r="10905" spans="1:11" x14ac:dyDescent="0.25">
      <c r="A10905"/>
      <c r="B10905"/>
      <c r="C10905"/>
      <c r="D10905"/>
      <c r="E10905"/>
      <c r="F10905"/>
      <c r="G10905"/>
      <c r="H10905"/>
      <c r="I10905"/>
      <c r="K10905"/>
    </row>
    <row r="10906" spans="1:11" x14ac:dyDescent="0.25">
      <c r="A10906"/>
      <c r="B10906"/>
      <c r="C10906"/>
      <c r="D10906"/>
      <c r="E10906"/>
      <c r="F10906"/>
      <c r="G10906"/>
      <c r="H10906"/>
      <c r="I10906"/>
      <c r="K10906"/>
    </row>
    <row r="10907" spans="1:11" x14ac:dyDescent="0.25">
      <c r="A10907"/>
      <c r="B10907"/>
      <c r="C10907"/>
      <c r="D10907"/>
      <c r="E10907"/>
      <c r="F10907"/>
      <c r="G10907"/>
      <c r="H10907"/>
      <c r="I10907"/>
      <c r="K10907"/>
    </row>
    <row r="10908" spans="1:11" x14ac:dyDescent="0.25">
      <c r="A10908"/>
      <c r="B10908"/>
      <c r="C10908"/>
      <c r="D10908"/>
      <c r="E10908"/>
      <c r="F10908"/>
      <c r="G10908"/>
      <c r="H10908"/>
      <c r="I10908"/>
      <c r="K10908"/>
    </row>
    <row r="10909" spans="1:11" x14ac:dyDescent="0.25">
      <c r="A10909"/>
      <c r="B10909"/>
      <c r="C10909"/>
      <c r="D10909"/>
      <c r="E10909"/>
      <c r="F10909"/>
      <c r="G10909"/>
      <c r="H10909"/>
      <c r="I10909"/>
      <c r="K10909"/>
    </row>
    <row r="10910" spans="1:11" x14ac:dyDescent="0.25">
      <c r="A10910"/>
      <c r="B10910"/>
      <c r="C10910"/>
      <c r="D10910"/>
      <c r="E10910"/>
      <c r="F10910"/>
      <c r="G10910"/>
      <c r="H10910"/>
      <c r="I10910"/>
      <c r="K10910"/>
    </row>
    <row r="10911" spans="1:11" x14ac:dyDescent="0.25">
      <c r="A10911"/>
      <c r="B10911"/>
      <c r="C10911"/>
      <c r="D10911"/>
      <c r="E10911"/>
      <c r="F10911"/>
      <c r="G10911"/>
      <c r="H10911"/>
      <c r="I10911"/>
      <c r="K10911"/>
    </row>
    <row r="10912" spans="1:11" x14ac:dyDescent="0.25">
      <c r="A10912"/>
      <c r="B10912"/>
      <c r="C10912"/>
      <c r="D10912"/>
      <c r="E10912"/>
      <c r="F10912"/>
      <c r="G10912"/>
      <c r="H10912"/>
      <c r="I10912"/>
      <c r="K10912"/>
    </row>
    <row r="10913" spans="1:11" x14ac:dyDescent="0.25">
      <c r="A10913"/>
      <c r="B10913"/>
      <c r="C10913"/>
      <c r="D10913"/>
      <c r="E10913"/>
      <c r="F10913"/>
      <c r="G10913"/>
      <c r="H10913"/>
      <c r="I10913"/>
      <c r="K10913"/>
    </row>
    <row r="10914" spans="1:11" x14ac:dyDescent="0.25">
      <c r="A10914"/>
      <c r="B10914"/>
      <c r="C10914"/>
      <c r="D10914"/>
      <c r="E10914"/>
      <c r="F10914"/>
      <c r="G10914"/>
      <c r="H10914"/>
      <c r="I10914"/>
      <c r="K10914"/>
    </row>
    <row r="10915" spans="1:11" x14ac:dyDescent="0.25">
      <c r="A10915"/>
      <c r="B10915"/>
      <c r="C10915"/>
      <c r="D10915"/>
      <c r="E10915"/>
      <c r="F10915"/>
      <c r="G10915"/>
      <c r="H10915"/>
      <c r="I10915"/>
      <c r="K10915"/>
    </row>
    <row r="10916" spans="1:11" x14ac:dyDescent="0.25">
      <c r="A10916"/>
      <c r="B10916"/>
      <c r="C10916"/>
      <c r="D10916"/>
      <c r="E10916"/>
      <c r="F10916"/>
      <c r="G10916"/>
      <c r="H10916"/>
      <c r="I10916"/>
      <c r="K10916"/>
    </row>
    <row r="10917" spans="1:11" x14ac:dyDescent="0.25">
      <c r="A10917"/>
      <c r="B10917"/>
      <c r="C10917"/>
      <c r="D10917"/>
      <c r="E10917"/>
      <c r="F10917"/>
      <c r="G10917"/>
      <c r="H10917"/>
      <c r="I10917"/>
      <c r="K10917"/>
    </row>
    <row r="10918" spans="1:11" x14ac:dyDescent="0.25">
      <c r="A10918"/>
      <c r="B10918"/>
      <c r="C10918"/>
      <c r="D10918"/>
      <c r="E10918"/>
      <c r="F10918"/>
      <c r="G10918"/>
      <c r="H10918"/>
      <c r="I10918"/>
      <c r="K10918"/>
    </row>
    <row r="10919" spans="1:11" x14ac:dyDescent="0.25">
      <c r="A10919"/>
      <c r="B10919"/>
      <c r="C10919"/>
      <c r="D10919"/>
      <c r="E10919"/>
      <c r="F10919"/>
      <c r="G10919"/>
      <c r="H10919"/>
      <c r="I10919"/>
      <c r="K10919"/>
    </row>
    <row r="10920" spans="1:11" x14ac:dyDescent="0.25">
      <c r="A10920"/>
      <c r="B10920"/>
      <c r="C10920"/>
      <c r="D10920"/>
      <c r="E10920"/>
      <c r="F10920"/>
      <c r="G10920"/>
      <c r="H10920"/>
      <c r="I10920"/>
      <c r="K10920"/>
    </row>
    <row r="10921" spans="1:11" x14ac:dyDescent="0.25">
      <c r="A10921"/>
      <c r="B10921"/>
      <c r="C10921"/>
      <c r="D10921"/>
      <c r="E10921"/>
      <c r="F10921"/>
      <c r="G10921"/>
      <c r="H10921"/>
      <c r="I10921"/>
      <c r="K10921"/>
    </row>
    <row r="10922" spans="1:11" x14ac:dyDescent="0.25">
      <c r="A10922"/>
      <c r="B10922"/>
      <c r="C10922"/>
      <c r="D10922"/>
      <c r="E10922"/>
      <c r="F10922"/>
      <c r="G10922"/>
      <c r="H10922"/>
      <c r="I10922"/>
      <c r="K10922"/>
    </row>
    <row r="10923" spans="1:11" x14ac:dyDescent="0.25">
      <c r="A10923"/>
      <c r="B10923"/>
      <c r="C10923"/>
      <c r="D10923"/>
      <c r="E10923"/>
      <c r="F10923"/>
      <c r="G10923"/>
      <c r="H10923"/>
      <c r="I10923"/>
      <c r="K10923"/>
    </row>
    <row r="10924" spans="1:11" x14ac:dyDescent="0.25">
      <c r="A10924"/>
      <c r="B10924"/>
      <c r="C10924"/>
      <c r="D10924"/>
      <c r="E10924"/>
      <c r="F10924"/>
      <c r="G10924"/>
      <c r="H10924"/>
      <c r="I10924"/>
      <c r="K10924"/>
    </row>
    <row r="10925" spans="1:11" x14ac:dyDescent="0.25">
      <c r="A10925"/>
      <c r="B10925"/>
      <c r="C10925"/>
      <c r="D10925"/>
      <c r="E10925"/>
      <c r="F10925"/>
      <c r="G10925"/>
      <c r="H10925"/>
      <c r="I10925"/>
      <c r="K10925"/>
    </row>
    <row r="10926" spans="1:11" x14ac:dyDescent="0.25">
      <c r="A10926"/>
      <c r="B10926"/>
      <c r="C10926"/>
      <c r="D10926"/>
      <c r="E10926"/>
      <c r="F10926"/>
      <c r="G10926"/>
      <c r="H10926"/>
      <c r="I10926"/>
      <c r="K10926"/>
    </row>
    <row r="10927" spans="1:11" x14ac:dyDescent="0.25">
      <c r="A10927"/>
      <c r="B10927"/>
      <c r="C10927"/>
      <c r="D10927"/>
      <c r="E10927"/>
      <c r="F10927"/>
      <c r="G10927"/>
      <c r="H10927"/>
      <c r="I10927"/>
      <c r="K10927"/>
    </row>
    <row r="10928" spans="1:11" x14ac:dyDescent="0.25">
      <c r="A10928"/>
      <c r="B10928"/>
      <c r="C10928"/>
      <c r="D10928"/>
      <c r="E10928"/>
      <c r="F10928"/>
      <c r="G10928"/>
      <c r="H10928"/>
      <c r="I10928"/>
      <c r="K10928"/>
    </row>
    <row r="10929" spans="1:11" x14ac:dyDescent="0.25">
      <c r="A10929"/>
      <c r="B10929"/>
      <c r="C10929"/>
      <c r="D10929"/>
      <c r="E10929"/>
      <c r="F10929"/>
      <c r="G10929"/>
      <c r="H10929"/>
      <c r="I10929"/>
      <c r="K10929"/>
    </row>
    <row r="10930" spans="1:11" x14ac:dyDescent="0.25">
      <c r="A10930"/>
      <c r="B10930"/>
      <c r="C10930"/>
      <c r="D10930"/>
      <c r="E10930"/>
      <c r="F10930"/>
      <c r="G10930"/>
      <c r="H10930"/>
      <c r="I10930"/>
      <c r="K10930"/>
    </row>
    <row r="10931" spans="1:11" x14ac:dyDescent="0.25">
      <c r="A10931"/>
      <c r="B10931"/>
      <c r="C10931"/>
      <c r="D10931"/>
      <c r="E10931"/>
      <c r="F10931"/>
      <c r="G10931"/>
      <c r="H10931"/>
      <c r="I10931"/>
      <c r="K10931"/>
    </row>
    <row r="10932" spans="1:11" x14ac:dyDescent="0.25">
      <c r="A10932"/>
      <c r="B10932"/>
      <c r="C10932"/>
      <c r="D10932"/>
      <c r="E10932"/>
      <c r="F10932"/>
      <c r="G10932"/>
      <c r="H10932"/>
      <c r="I10932"/>
      <c r="K10932"/>
    </row>
    <row r="10933" spans="1:11" x14ac:dyDescent="0.25">
      <c r="A10933"/>
      <c r="B10933"/>
      <c r="C10933"/>
      <c r="D10933"/>
      <c r="E10933"/>
      <c r="F10933"/>
      <c r="G10933"/>
      <c r="H10933"/>
      <c r="I10933"/>
      <c r="K10933"/>
    </row>
    <row r="10934" spans="1:11" x14ac:dyDescent="0.25">
      <c r="A10934"/>
      <c r="B10934"/>
      <c r="C10934"/>
      <c r="D10934"/>
      <c r="E10934"/>
      <c r="F10934"/>
      <c r="G10934"/>
      <c r="H10934"/>
      <c r="I10934"/>
      <c r="K10934"/>
    </row>
    <row r="10935" spans="1:11" x14ac:dyDescent="0.25">
      <c r="A10935"/>
      <c r="B10935"/>
      <c r="C10935"/>
      <c r="D10935"/>
      <c r="E10935"/>
      <c r="F10935"/>
      <c r="G10935"/>
      <c r="H10935"/>
      <c r="I10935"/>
      <c r="K10935"/>
    </row>
    <row r="10936" spans="1:11" x14ac:dyDescent="0.25">
      <c r="A10936"/>
      <c r="B10936"/>
      <c r="C10936"/>
      <c r="D10936"/>
      <c r="E10936"/>
      <c r="F10936"/>
      <c r="G10936"/>
      <c r="H10936"/>
      <c r="I10936"/>
      <c r="K10936"/>
    </row>
    <row r="10937" spans="1:11" x14ac:dyDescent="0.25">
      <c r="A10937"/>
      <c r="B10937"/>
      <c r="C10937"/>
      <c r="D10937"/>
      <c r="E10937"/>
      <c r="F10937"/>
      <c r="G10937"/>
      <c r="H10937"/>
      <c r="I10937"/>
      <c r="K10937"/>
    </row>
    <row r="10938" spans="1:11" x14ac:dyDescent="0.25">
      <c r="A10938"/>
      <c r="B10938"/>
      <c r="C10938"/>
      <c r="D10938"/>
      <c r="E10938"/>
      <c r="F10938"/>
      <c r="G10938"/>
      <c r="H10938"/>
      <c r="I10938"/>
      <c r="K10938"/>
    </row>
    <row r="10939" spans="1:11" x14ac:dyDescent="0.25">
      <c r="A10939"/>
      <c r="B10939"/>
      <c r="C10939"/>
      <c r="D10939"/>
      <c r="E10939"/>
      <c r="F10939"/>
      <c r="G10939"/>
      <c r="H10939"/>
      <c r="I10939"/>
      <c r="K10939"/>
    </row>
    <row r="10940" spans="1:11" x14ac:dyDescent="0.25">
      <c r="A10940"/>
      <c r="B10940"/>
      <c r="C10940"/>
      <c r="D10940"/>
      <c r="E10940"/>
      <c r="F10940"/>
      <c r="G10940"/>
      <c r="H10940"/>
      <c r="I10940"/>
      <c r="K10940"/>
    </row>
    <row r="10941" spans="1:11" x14ac:dyDescent="0.25">
      <c r="A10941"/>
      <c r="B10941"/>
      <c r="C10941"/>
      <c r="D10941"/>
      <c r="E10941"/>
      <c r="F10941"/>
      <c r="G10941"/>
      <c r="H10941"/>
      <c r="I10941"/>
      <c r="K10941"/>
    </row>
    <row r="10942" spans="1:11" x14ac:dyDescent="0.25">
      <c r="A10942"/>
      <c r="B10942"/>
      <c r="C10942"/>
      <c r="D10942"/>
      <c r="E10942"/>
      <c r="F10942"/>
      <c r="G10942"/>
      <c r="H10942"/>
      <c r="I10942"/>
      <c r="K10942"/>
    </row>
    <row r="10943" spans="1:11" x14ac:dyDescent="0.25">
      <c r="A10943"/>
      <c r="B10943"/>
      <c r="C10943"/>
      <c r="D10943"/>
      <c r="E10943"/>
      <c r="F10943"/>
      <c r="G10943"/>
      <c r="H10943"/>
      <c r="I10943"/>
      <c r="K10943"/>
    </row>
    <row r="10944" spans="1:11" x14ac:dyDescent="0.25">
      <c r="A10944"/>
      <c r="B10944"/>
      <c r="C10944"/>
      <c r="D10944"/>
      <c r="E10944"/>
      <c r="F10944"/>
      <c r="G10944"/>
      <c r="H10944"/>
      <c r="I10944"/>
      <c r="K10944"/>
    </row>
    <row r="10945" spans="1:11" x14ac:dyDescent="0.25">
      <c r="A10945"/>
      <c r="B10945"/>
      <c r="C10945"/>
      <c r="D10945"/>
      <c r="E10945"/>
      <c r="F10945"/>
      <c r="G10945"/>
      <c r="H10945"/>
      <c r="I10945"/>
      <c r="K10945"/>
    </row>
    <row r="10946" spans="1:11" x14ac:dyDescent="0.25">
      <c r="A10946"/>
      <c r="B10946"/>
      <c r="C10946"/>
      <c r="D10946"/>
      <c r="E10946"/>
      <c r="F10946"/>
      <c r="G10946"/>
      <c r="H10946"/>
      <c r="I10946"/>
      <c r="K10946"/>
    </row>
    <row r="10947" spans="1:11" x14ac:dyDescent="0.25">
      <c r="A10947"/>
      <c r="B10947"/>
      <c r="C10947"/>
      <c r="D10947"/>
      <c r="E10947"/>
      <c r="F10947"/>
      <c r="G10947"/>
      <c r="H10947"/>
      <c r="I10947"/>
      <c r="K10947"/>
    </row>
    <row r="10948" spans="1:11" x14ac:dyDescent="0.25">
      <c r="A10948"/>
      <c r="B10948"/>
      <c r="C10948"/>
      <c r="D10948"/>
      <c r="E10948"/>
      <c r="F10948"/>
      <c r="G10948"/>
      <c r="H10948"/>
      <c r="I10948"/>
      <c r="K10948"/>
    </row>
    <row r="10949" spans="1:11" x14ac:dyDescent="0.25">
      <c r="A10949"/>
      <c r="B10949"/>
      <c r="C10949"/>
      <c r="D10949"/>
      <c r="E10949"/>
      <c r="F10949"/>
      <c r="G10949"/>
      <c r="H10949"/>
      <c r="I10949"/>
      <c r="K10949"/>
    </row>
    <row r="10950" spans="1:11" x14ac:dyDescent="0.25">
      <c r="A10950"/>
      <c r="B10950"/>
      <c r="C10950"/>
      <c r="D10950"/>
      <c r="E10950"/>
      <c r="F10950"/>
      <c r="G10950"/>
      <c r="H10950"/>
      <c r="I10950"/>
      <c r="K10950"/>
    </row>
    <row r="10951" spans="1:11" x14ac:dyDescent="0.25">
      <c r="A10951"/>
      <c r="B10951"/>
      <c r="C10951"/>
      <c r="D10951"/>
      <c r="E10951"/>
      <c r="F10951"/>
      <c r="G10951"/>
      <c r="H10951"/>
      <c r="I10951"/>
      <c r="K10951"/>
    </row>
    <row r="10952" spans="1:11" x14ac:dyDescent="0.25">
      <c r="A10952"/>
      <c r="B10952"/>
      <c r="C10952"/>
      <c r="D10952"/>
      <c r="E10952"/>
      <c r="F10952"/>
      <c r="G10952"/>
      <c r="H10952"/>
      <c r="I10952"/>
      <c r="K10952"/>
    </row>
    <row r="10953" spans="1:11" x14ac:dyDescent="0.25">
      <c r="A10953"/>
      <c r="B10953"/>
      <c r="C10953"/>
      <c r="D10953"/>
      <c r="E10953"/>
      <c r="F10953"/>
      <c r="G10953"/>
      <c r="H10953"/>
      <c r="I10953"/>
      <c r="K10953"/>
    </row>
    <row r="10954" spans="1:11" x14ac:dyDescent="0.25">
      <c r="A10954"/>
      <c r="B10954"/>
      <c r="C10954"/>
      <c r="D10954"/>
      <c r="E10954"/>
      <c r="F10954"/>
      <c r="G10954"/>
      <c r="H10954"/>
      <c r="I10954"/>
      <c r="K10954"/>
    </row>
    <row r="10955" spans="1:11" x14ac:dyDescent="0.25">
      <c r="A10955"/>
      <c r="B10955"/>
      <c r="C10955"/>
      <c r="D10955"/>
      <c r="E10955"/>
      <c r="F10955"/>
      <c r="G10955"/>
      <c r="H10955"/>
      <c r="I10955"/>
      <c r="K10955"/>
    </row>
    <row r="10956" spans="1:11" x14ac:dyDescent="0.25">
      <c r="A10956"/>
      <c r="B10956"/>
      <c r="C10956"/>
      <c r="D10956"/>
      <c r="E10956"/>
      <c r="F10956"/>
      <c r="G10956"/>
      <c r="H10956"/>
      <c r="I10956"/>
      <c r="K10956"/>
    </row>
    <row r="10957" spans="1:11" x14ac:dyDescent="0.25">
      <c r="A10957"/>
      <c r="B10957"/>
      <c r="C10957"/>
      <c r="D10957"/>
      <c r="E10957"/>
      <c r="F10957"/>
      <c r="G10957"/>
      <c r="H10957"/>
      <c r="I10957"/>
      <c r="K10957"/>
    </row>
    <row r="10958" spans="1:11" x14ac:dyDescent="0.25">
      <c r="A10958"/>
      <c r="B10958"/>
      <c r="C10958"/>
      <c r="D10958"/>
      <c r="E10958"/>
      <c r="F10958"/>
      <c r="G10958"/>
      <c r="H10958"/>
      <c r="I10958"/>
      <c r="K10958"/>
    </row>
    <row r="10959" spans="1:11" x14ac:dyDescent="0.25">
      <c r="A10959"/>
      <c r="B10959"/>
      <c r="C10959"/>
      <c r="D10959"/>
      <c r="E10959"/>
      <c r="F10959"/>
      <c r="G10959"/>
      <c r="H10959"/>
      <c r="I10959"/>
      <c r="K10959"/>
    </row>
    <row r="10960" spans="1:11" x14ac:dyDescent="0.25">
      <c r="A10960"/>
      <c r="B10960"/>
      <c r="C10960"/>
      <c r="D10960"/>
      <c r="E10960"/>
      <c r="F10960"/>
      <c r="G10960"/>
      <c r="H10960"/>
      <c r="I10960"/>
      <c r="K10960"/>
    </row>
    <row r="10961" spans="1:11" x14ac:dyDescent="0.25">
      <c r="A10961"/>
      <c r="B10961"/>
      <c r="C10961"/>
      <c r="D10961"/>
      <c r="E10961"/>
      <c r="F10961"/>
      <c r="G10961"/>
      <c r="H10961"/>
      <c r="I10961"/>
      <c r="K10961"/>
    </row>
    <row r="10962" spans="1:11" x14ac:dyDescent="0.25">
      <c r="A10962"/>
      <c r="B10962"/>
      <c r="C10962"/>
      <c r="D10962"/>
      <c r="E10962"/>
      <c r="F10962"/>
      <c r="G10962"/>
      <c r="H10962"/>
      <c r="I10962"/>
      <c r="K10962"/>
    </row>
    <row r="10963" spans="1:11" x14ac:dyDescent="0.25">
      <c r="A10963"/>
      <c r="B10963"/>
      <c r="C10963"/>
      <c r="D10963"/>
      <c r="E10963"/>
      <c r="F10963"/>
      <c r="G10963"/>
      <c r="H10963"/>
      <c r="I10963"/>
      <c r="K10963"/>
    </row>
    <row r="10964" spans="1:11" x14ac:dyDescent="0.25">
      <c r="A10964"/>
      <c r="B10964"/>
      <c r="C10964"/>
      <c r="D10964"/>
      <c r="E10964"/>
      <c r="F10964"/>
      <c r="G10964"/>
      <c r="H10964"/>
      <c r="I10964"/>
      <c r="K10964"/>
    </row>
    <row r="10965" spans="1:11" x14ac:dyDescent="0.25">
      <c r="A10965"/>
      <c r="B10965"/>
      <c r="C10965"/>
      <c r="D10965"/>
      <c r="E10965"/>
      <c r="F10965"/>
      <c r="G10965"/>
      <c r="H10965"/>
      <c r="I10965"/>
      <c r="K10965"/>
    </row>
    <row r="10966" spans="1:11" x14ac:dyDescent="0.25">
      <c r="A10966"/>
      <c r="B10966"/>
      <c r="C10966"/>
      <c r="D10966"/>
      <c r="E10966"/>
      <c r="F10966"/>
      <c r="G10966"/>
      <c r="H10966"/>
      <c r="I10966"/>
      <c r="K10966"/>
    </row>
    <row r="10967" spans="1:11" x14ac:dyDescent="0.25">
      <c r="A10967"/>
      <c r="B10967"/>
      <c r="C10967"/>
      <c r="D10967"/>
      <c r="E10967"/>
      <c r="F10967"/>
      <c r="G10967"/>
      <c r="H10967"/>
      <c r="I10967"/>
      <c r="K10967"/>
    </row>
    <row r="10968" spans="1:11" x14ac:dyDescent="0.25">
      <c r="A10968"/>
      <c r="B10968"/>
      <c r="C10968"/>
      <c r="D10968"/>
      <c r="E10968"/>
      <c r="F10968"/>
      <c r="G10968"/>
      <c r="H10968"/>
      <c r="I10968"/>
      <c r="K10968"/>
    </row>
    <row r="10969" spans="1:11" x14ac:dyDescent="0.25">
      <c r="A10969"/>
      <c r="B10969"/>
      <c r="C10969"/>
      <c r="D10969"/>
      <c r="E10969"/>
      <c r="F10969"/>
      <c r="G10969"/>
      <c r="H10969"/>
      <c r="I10969"/>
      <c r="K10969"/>
    </row>
    <row r="10970" spans="1:11" x14ac:dyDescent="0.25">
      <c r="A10970"/>
      <c r="B10970"/>
      <c r="C10970"/>
      <c r="D10970"/>
      <c r="E10970"/>
      <c r="F10970"/>
      <c r="G10970"/>
      <c r="H10970"/>
      <c r="I10970"/>
      <c r="K10970"/>
    </row>
    <row r="10971" spans="1:11" x14ac:dyDescent="0.25">
      <c r="A10971"/>
      <c r="B10971"/>
      <c r="C10971"/>
      <c r="D10971"/>
      <c r="E10971"/>
      <c r="F10971"/>
      <c r="G10971"/>
      <c r="H10971"/>
      <c r="I10971"/>
      <c r="K10971"/>
    </row>
    <row r="10972" spans="1:11" x14ac:dyDescent="0.25">
      <c r="A10972"/>
      <c r="B10972"/>
      <c r="C10972"/>
      <c r="D10972"/>
      <c r="E10972"/>
      <c r="F10972"/>
      <c r="G10972"/>
      <c r="H10972"/>
      <c r="I10972"/>
      <c r="K10972"/>
    </row>
    <row r="10973" spans="1:11" x14ac:dyDescent="0.25">
      <c r="A10973"/>
      <c r="B10973"/>
      <c r="C10973"/>
      <c r="D10973"/>
      <c r="E10973"/>
      <c r="F10973"/>
      <c r="G10973"/>
      <c r="H10973"/>
      <c r="I10973"/>
      <c r="K10973"/>
    </row>
    <row r="10974" spans="1:11" x14ac:dyDescent="0.25">
      <c r="A10974"/>
      <c r="B10974"/>
      <c r="C10974"/>
      <c r="D10974"/>
      <c r="E10974"/>
      <c r="F10974"/>
      <c r="G10974"/>
      <c r="H10974"/>
      <c r="I10974"/>
      <c r="K10974"/>
    </row>
    <row r="10975" spans="1:11" x14ac:dyDescent="0.25">
      <c r="A10975"/>
      <c r="B10975"/>
      <c r="C10975"/>
      <c r="D10975"/>
      <c r="E10975"/>
      <c r="F10975"/>
      <c r="G10975"/>
      <c r="H10975"/>
      <c r="I10975"/>
      <c r="K10975"/>
    </row>
    <row r="10976" spans="1:11" x14ac:dyDescent="0.25">
      <c r="A10976"/>
      <c r="B10976"/>
      <c r="C10976"/>
      <c r="D10976"/>
      <c r="E10976"/>
      <c r="F10976"/>
      <c r="G10976"/>
      <c r="H10976"/>
      <c r="I10976"/>
      <c r="K10976"/>
    </row>
    <row r="10977" spans="1:11" x14ac:dyDescent="0.25">
      <c r="A10977"/>
      <c r="B10977"/>
      <c r="C10977"/>
      <c r="D10977"/>
      <c r="E10977"/>
      <c r="F10977"/>
      <c r="G10977"/>
      <c r="H10977"/>
      <c r="I10977"/>
      <c r="K10977"/>
    </row>
    <row r="10978" spans="1:11" x14ac:dyDescent="0.25">
      <c r="A10978"/>
      <c r="B10978"/>
      <c r="C10978"/>
      <c r="D10978"/>
      <c r="E10978"/>
      <c r="F10978"/>
      <c r="G10978"/>
      <c r="H10978"/>
      <c r="I10978"/>
      <c r="K10978"/>
    </row>
    <row r="10979" spans="1:11" x14ac:dyDescent="0.25">
      <c r="A10979"/>
      <c r="B10979"/>
      <c r="C10979"/>
      <c r="D10979"/>
      <c r="E10979"/>
      <c r="F10979"/>
      <c r="G10979"/>
      <c r="H10979"/>
      <c r="I10979"/>
      <c r="K10979"/>
    </row>
    <row r="10980" spans="1:11" x14ac:dyDescent="0.25">
      <c r="A10980"/>
      <c r="B10980"/>
      <c r="C10980"/>
      <c r="D10980"/>
      <c r="E10980"/>
      <c r="F10980"/>
      <c r="G10980"/>
      <c r="H10980"/>
      <c r="I10980"/>
      <c r="K10980"/>
    </row>
    <row r="10981" spans="1:11" x14ac:dyDescent="0.25">
      <c r="A10981"/>
      <c r="B10981"/>
      <c r="C10981"/>
      <c r="D10981"/>
      <c r="E10981"/>
      <c r="F10981"/>
      <c r="G10981"/>
      <c r="H10981"/>
      <c r="I10981"/>
      <c r="K10981"/>
    </row>
    <row r="10982" spans="1:11" x14ac:dyDescent="0.25">
      <c r="A10982"/>
      <c r="B10982"/>
      <c r="C10982"/>
      <c r="D10982"/>
      <c r="E10982"/>
      <c r="F10982"/>
      <c r="G10982"/>
      <c r="H10982"/>
      <c r="I10982"/>
      <c r="K10982"/>
    </row>
    <row r="10983" spans="1:11" x14ac:dyDescent="0.25">
      <c r="A10983"/>
      <c r="B10983"/>
      <c r="C10983"/>
      <c r="D10983"/>
      <c r="E10983"/>
      <c r="F10983"/>
      <c r="G10983"/>
      <c r="H10983"/>
      <c r="I10983"/>
      <c r="K10983"/>
    </row>
    <row r="10984" spans="1:11" x14ac:dyDescent="0.25">
      <c r="A10984"/>
      <c r="B10984"/>
      <c r="C10984"/>
      <c r="D10984"/>
      <c r="E10984"/>
      <c r="F10984"/>
      <c r="G10984"/>
      <c r="H10984"/>
      <c r="I10984"/>
      <c r="K10984"/>
    </row>
    <row r="10985" spans="1:11" x14ac:dyDescent="0.25">
      <c r="A10985"/>
      <c r="B10985"/>
      <c r="C10985"/>
      <c r="D10985"/>
      <c r="E10985"/>
      <c r="F10985"/>
      <c r="G10985"/>
      <c r="H10985"/>
      <c r="I10985"/>
      <c r="K10985"/>
    </row>
    <row r="10986" spans="1:11" x14ac:dyDescent="0.25">
      <c r="A10986"/>
      <c r="B10986"/>
      <c r="C10986"/>
      <c r="D10986"/>
      <c r="E10986"/>
      <c r="F10986"/>
      <c r="G10986"/>
      <c r="H10986"/>
      <c r="I10986"/>
      <c r="K10986"/>
    </row>
    <row r="10987" spans="1:11" x14ac:dyDescent="0.25">
      <c r="A10987"/>
      <c r="B10987"/>
      <c r="C10987"/>
      <c r="D10987"/>
      <c r="E10987"/>
      <c r="F10987"/>
      <c r="G10987"/>
      <c r="H10987"/>
      <c r="I10987"/>
      <c r="K10987"/>
    </row>
    <row r="10988" spans="1:11" x14ac:dyDescent="0.25">
      <c r="A10988"/>
      <c r="B10988"/>
      <c r="C10988"/>
      <c r="D10988"/>
      <c r="E10988"/>
      <c r="F10988"/>
      <c r="G10988"/>
      <c r="H10988"/>
      <c r="I10988"/>
      <c r="K10988"/>
    </row>
    <row r="10989" spans="1:11" x14ac:dyDescent="0.25">
      <c r="A10989"/>
      <c r="B10989"/>
      <c r="C10989"/>
      <c r="D10989"/>
      <c r="E10989"/>
      <c r="F10989"/>
      <c r="G10989"/>
      <c r="H10989"/>
      <c r="I10989"/>
      <c r="K10989"/>
    </row>
    <row r="10990" spans="1:11" x14ac:dyDescent="0.25">
      <c r="A10990"/>
      <c r="B10990"/>
      <c r="C10990"/>
      <c r="D10990"/>
      <c r="E10990"/>
      <c r="F10990"/>
      <c r="G10990"/>
      <c r="H10990"/>
      <c r="I10990"/>
      <c r="K10990"/>
    </row>
    <row r="10991" spans="1:11" x14ac:dyDescent="0.25">
      <c r="A10991"/>
      <c r="B10991"/>
      <c r="C10991"/>
      <c r="D10991"/>
      <c r="E10991"/>
      <c r="F10991"/>
      <c r="G10991"/>
      <c r="H10991"/>
      <c r="I10991"/>
      <c r="K10991"/>
    </row>
    <row r="10992" spans="1:11" x14ac:dyDescent="0.25">
      <c r="A10992"/>
      <c r="B10992"/>
      <c r="C10992"/>
      <c r="D10992"/>
      <c r="E10992"/>
      <c r="F10992"/>
      <c r="G10992"/>
      <c r="H10992"/>
      <c r="I10992"/>
      <c r="K10992"/>
    </row>
    <row r="10993" spans="1:11" x14ac:dyDescent="0.25">
      <c r="A10993"/>
      <c r="B10993"/>
      <c r="C10993"/>
      <c r="D10993"/>
      <c r="E10993"/>
      <c r="F10993"/>
      <c r="G10993"/>
      <c r="H10993"/>
      <c r="I10993"/>
      <c r="K10993"/>
    </row>
    <row r="10994" spans="1:11" x14ac:dyDescent="0.25">
      <c r="A10994"/>
      <c r="B10994"/>
      <c r="C10994"/>
      <c r="D10994"/>
      <c r="E10994"/>
      <c r="F10994"/>
      <c r="G10994"/>
      <c r="H10994"/>
      <c r="I10994"/>
      <c r="K10994"/>
    </row>
    <row r="10995" spans="1:11" x14ac:dyDescent="0.25">
      <c r="A10995"/>
      <c r="B10995"/>
      <c r="C10995"/>
      <c r="D10995"/>
      <c r="E10995"/>
      <c r="F10995"/>
      <c r="G10995"/>
      <c r="H10995"/>
      <c r="I10995"/>
      <c r="K10995"/>
    </row>
    <row r="10996" spans="1:11" x14ac:dyDescent="0.25">
      <c r="A10996"/>
      <c r="B10996"/>
      <c r="C10996"/>
      <c r="D10996"/>
      <c r="E10996"/>
      <c r="F10996"/>
      <c r="G10996"/>
      <c r="H10996"/>
      <c r="I10996"/>
      <c r="K10996"/>
    </row>
    <row r="10997" spans="1:11" x14ac:dyDescent="0.25">
      <c r="A10997"/>
      <c r="B10997"/>
      <c r="C10997"/>
      <c r="D10997"/>
      <c r="E10997"/>
      <c r="F10997"/>
      <c r="G10997"/>
      <c r="H10997"/>
      <c r="I10997"/>
      <c r="K10997"/>
    </row>
    <row r="10998" spans="1:11" x14ac:dyDescent="0.25">
      <c r="A10998"/>
      <c r="B10998"/>
      <c r="C10998"/>
      <c r="D10998"/>
      <c r="E10998"/>
      <c r="F10998"/>
      <c r="G10998"/>
      <c r="H10998"/>
      <c r="I10998"/>
      <c r="K10998"/>
    </row>
    <row r="10999" spans="1:11" x14ac:dyDescent="0.25">
      <c r="A10999"/>
      <c r="B10999"/>
      <c r="C10999"/>
      <c r="D10999"/>
      <c r="E10999"/>
      <c r="F10999"/>
      <c r="G10999"/>
      <c r="H10999"/>
      <c r="I10999"/>
      <c r="K10999"/>
    </row>
    <row r="11000" spans="1:11" x14ac:dyDescent="0.25">
      <c r="A11000"/>
      <c r="B11000"/>
      <c r="C11000"/>
      <c r="D11000"/>
      <c r="E11000"/>
      <c r="F11000"/>
      <c r="G11000"/>
      <c r="H11000"/>
      <c r="I11000"/>
      <c r="K11000"/>
    </row>
    <row r="11001" spans="1:11" x14ac:dyDescent="0.25">
      <c r="A11001"/>
      <c r="B11001"/>
      <c r="C11001"/>
      <c r="D11001"/>
      <c r="E11001"/>
      <c r="F11001"/>
      <c r="G11001"/>
      <c r="H11001"/>
      <c r="I11001"/>
      <c r="K11001"/>
    </row>
    <row r="11002" spans="1:11" x14ac:dyDescent="0.25">
      <c r="A11002"/>
      <c r="B11002"/>
      <c r="C11002"/>
      <c r="D11002"/>
      <c r="E11002"/>
      <c r="F11002"/>
      <c r="G11002"/>
      <c r="H11002"/>
      <c r="I11002"/>
      <c r="K11002"/>
    </row>
    <row r="11003" spans="1:11" x14ac:dyDescent="0.25">
      <c r="A11003"/>
      <c r="B11003"/>
      <c r="C11003"/>
      <c r="D11003"/>
      <c r="E11003"/>
      <c r="F11003"/>
      <c r="G11003"/>
      <c r="H11003"/>
      <c r="I11003"/>
      <c r="K11003"/>
    </row>
    <row r="11004" spans="1:11" x14ac:dyDescent="0.25">
      <c r="A11004"/>
      <c r="B11004"/>
      <c r="C11004"/>
      <c r="D11004"/>
      <c r="E11004"/>
      <c r="F11004"/>
      <c r="G11004"/>
      <c r="H11004"/>
      <c r="I11004"/>
      <c r="K11004"/>
    </row>
    <row r="11005" spans="1:11" x14ac:dyDescent="0.25">
      <c r="A11005"/>
      <c r="B11005"/>
      <c r="C11005"/>
      <c r="D11005"/>
      <c r="E11005"/>
      <c r="F11005"/>
      <c r="G11005"/>
      <c r="H11005"/>
      <c r="I11005"/>
      <c r="K11005"/>
    </row>
    <row r="11006" spans="1:11" x14ac:dyDescent="0.25">
      <c r="A11006"/>
      <c r="B11006"/>
      <c r="C11006"/>
      <c r="D11006"/>
      <c r="E11006"/>
      <c r="F11006"/>
      <c r="G11006"/>
      <c r="H11006"/>
      <c r="I11006"/>
      <c r="K11006"/>
    </row>
    <row r="11007" spans="1:11" x14ac:dyDescent="0.25">
      <c r="A11007"/>
      <c r="B11007"/>
      <c r="C11007"/>
      <c r="D11007"/>
      <c r="E11007"/>
      <c r="F11007"/>
      <c r="G11007"/>
      <c r="H11007"/>
      <c r="I11007"/>
      <c r="K11007"/>
    </row>
    <row r="11008" spans="1:11" x14ac:dyDescent="0.25">
      <c r="A11008"/>
      <c r="B11008"/>
      <c r="C11008"/>
      <c r="D11008"/>
      <c r="E11008"/>
      <c r="F11008"/>
      <c r="G11008"/>
      <c r="H11008"/>
      <c r="I11008"/>
      <c r="K11008"/>
    </row>
    <row r="11009" spans="1:11" x14ac:dyDescent="0.25">
      <c r="A11009"/>
      <c r="B11009"/>
      <c r="C11009"/>
      <c r="D11009"/>
      <c r="E11009"/>
      <c r="F11009"/>
      <c r="G11009"/>
      <c r="H11009"/>
      <c r="I11009"/>
      <c r="K11009"/>
    </row>
    <row r="11010" spans="1:11" x14ac:dyDescent="0.25">
      <c r="A11010"/>
      <c r="B11010"/>
      <c r="C11010"/>
      <c r="D11010"/>
      <c r="E11010"/>
      <c r="F11010"/>
      <c r="G11010"/>
      <c r="H11010"/>
      <c r="I11010"/>
      <c r="K11010"/>
    </row>
    <row r="11011" spans="1:11" x14ac:dyDescent="0.25">
      <c r="A11011"/>
      <c r="B11011"/>
      <c r="C11011"/>
      <c r="D11011"/>
      <c r="E11011"/>
      <c r="F11011"/>
      <c r="G11011"/>
      <c r="H11011"/>
      <c r="I11011"/>
      <c r="K11011"/>
    </row>
    <row r="11012" spans="1:11" x14ac:dyDescent="0.25">
      <c r="A11012"/>
      <c r="B11012"/>
      <c r="C11012"/>
      <c r="D11012"/>
      <c r="E11012"/>
      <c r="F11012"/>
      <c r="G11012"/>
      <c r="H11012"/>
      <c r="I11012"/>
      <c r="K11012"/>
    </row>
    <row r="11013" spans="1:11" x14ac:dyDescent="0.25">
      <c r="A11013"/>
      <c r="B11013"/>
      <c r="C11013"/>
      <c r="D11013"/>
      <c r="E11013"/>
      <c r="F11013"/>
      <c r="G11013"/>
      <c r="H11013"/>
      <c r="I11013"/>
      <c r="K11013"/>
    </row>
    <row r="11014" spans="1:11" x14ac:dyDescent="0.25">
      <c r="A11014"/>
      <c r="B11014"/>
      <c r="C11014"/>
      <c r="D11014"/>
      <c r="E11014"/>
      <c r="F11014"/>
      <c r="G11014"/>
      <c r="H11014"/>
      <c r="I11014"/>
      <c r="K11014"/>
    </row>
    <row r="11015" spans="1:11" x14ac:dyDescent="0.25">
      <c r="A11015"/>
      <c r="B11015"/>
      <c r="C11015"/>
      <c r="D11015"/>
      <c r="E11015"/>
      <c r="F11015"/>
      <c r="G11015"/>
      <c r="H11015"/>
      <c r="I11015"/>
      <c r="K11015"/>
    </row>
    <row r="11016" spans="1:11" x14ac:dyDescent="0.25">
      <c r="A11016"/>
      <c r="B11016"/>
      <c r="C11016"/>
      <c r="D11016"/>
      <c r="E11016"/>
      <c r="F11016"/>
      <c r="G11016"/>
      <c r="H11016"/>
      <c r="I11016"/>
      <c r="K11016"/>
    </row>
    <row r="11017" spans="1:11" x14ac:dyDescent="0.25">
      <c r="A11017"/>
      <c r="B11017"/>
      <c r="C11017"/>
      <c r="D11017"/>
      <c r="E11017"/>
      <c r="F11017"/>
      <c r="G11017"/>
      <c r="H11017"/>
      <c r="I11017"/>
      <c r="K11017"/>
    </row>
    <row r="11018" spans="1:11" x14ac:dyDescent="0.25">
      <c r="A11018"/>
      <c r="B11018"/>
      <c r="C11018"/>
      <c r="D11018"/>
      <c r="E11018"/>
      <c r="F11018"/>
      <c r="G11018"/>
      <c r="H11018"/>
      <c r="I11018"/>
      <c r="K11018"/>
    </row>
    <row r="11019" spans="1:11" x14ac:dyDescent="0.25">
      <c r="A11019"/>
      <c r="B11019"/>
      <c r="C11019"/>
      <c r="D11019"/>
      <c r="E11019"/>
      <c r="F11019"/>
      <c r="G11019"/>
      <c r="H11019"/>
      <c r="I11019"/>
      <c r="K11019"/>
    </row>
    <row r="11020" spans="1:11" x14ac:dyDescent="0.25">
      <c r="A11020"/>
      <c r="B11020"/>
      <c r="C11020"/>
      <c r="D11020"/>
      <c r="E11020"/>
      <c r="F11020"/>
      <c r="G11020"/>
      <c r="H11020"/>
      <c r="I11020"/>
      <c r="K11020"/>
    </row>
    <row r="11021" spans="1:11" x14ac:dyDescent="0.25">
      <c r="A11021"/>
      <c r="B11021"/>
      <c r="C11021"/>
      <c r="D11021"/>
      <c r="E11021"/>
      <c r="F11021"/>
      <c r="G11021"/>
      <c r="H11021"/>
      <c r="I11021"/>
      <c r="K11021"/>
    </row>
    <row r="11022" spans="1:11" x14ac:dyDescent="0.25">
      <c r="A11022"/>
      <c r="B11022"/>
      <c r="C11022"/>
      <c r="D11022"/>
      <c r="E11022"/>
      <c r="F11022"/>
      <c r="G11022"/>
      <c r="H11022"/>
      <c r="I11022"/>
      <c r="K11022"/>
    </row>
    <row r="11023" spans="1:11" x14ac:dyDescent="0.25">
      <c r="A11023"/>
      <c r="B11023"/>
      <c r="C11023"/>
      <c r="D11023"/>
      <c r="E11023"/>
      <c r="F11023"/>
      <c r="G11023"/>
      <c r="H11023"/>
      <c r="I11023"/>
      <c r="K11023"/>
    </row>
    <row r="11024" spans="1:11" x14ac:dyDescent="0.25">
      <c r="A11024"/>
      <c r="B11024"/>
      <c r="C11024"/>
      <c r="D11024"/>
      <c r="E11024"/>
      <c r="F11024"/>
      <c r="G11024"/>
      <c r="H11024"/>
      <c r="I11024"/>
      <c r="K11024"/>
    </row>
    <row r="11025" spans="1:11" x14ac:dyDescent="0.25">
      <c r="A11025"/>
      <c r="B11025"/>
      <c r="C11025"/>
      <c r="D11025"/>
      <c r="E11025"/>
      <c r="F11025"/>
      <c r="G11025"/>
      <c r="H11025"/>
      <c r="I11025"/>
      <c r="K11025"/>
    </row>
    <row r="11026" spans="1:11" x14ac:dyDescent="0.25">
      <c r="A11026"/>
      <c r="B11026"/>
      <c r="C11026"/>
      <c r="D11026"/>
      <c r="E11026"/>
      <c r="F11026"/>
      <c r="G11026"/>
      <c r="H11026"/>
      <c r="I11026"/>
      <c r="K11026"/>
    </row>
    <row r="11027" spans="1:11" x14ac:dyDescent="0.25">
      <c r="A11027"/>
      <c r="B11027"/>
      <c r="C11027"/>
      <c r="D11027"/>
      <c r="E11027"/>
      <c r="F11027"/>
      <c r="G11027"/>
      <c r="H11027"/>
      <c r="I11027"/>
      <c r="K11027"/>
    </row>
    <row r="11028" spans="1:11" x14ac:dyDescent="0.25">
      <c r="A11028"/>
      <c r="B11028"/>
      <c r="C11028"/>
      <c r="D11028"/>
      <c r="E11028"/>
      <c r="F11028"/>
      <c r="G11028"/>
      <c r="H11028"/>
      <c r="I11028"/>
      <c r="K11028"/>
    </row>
    <row r="11029" spans="1:11" x14ac:dyDescent="0.25">
      <c r="A11029"/>
      <c r="B11029"/>
      <c r="C11029"/>
      <c r="D11029"/>
      <c r="E11029"/>
      <c r="F11029"/>
      <c r="G11029"/>
      <c r="H11029"/>
      <c r="I11029"/>
      <c r="K11029"/>
    </row>
    <row r="11030" spans="1:11" x14ac:dyDescent="0.25">
      <c r="A11030"/>
      <c r="B11030"/>
      <c r="C11030"/>
      <c r="D11030"/>
      <c r="E11030"/>
      <c r="F11030"/>
      <c r="G11030"/>
      <c r="H11030"/>
      <c r="I11030"/>
      <c r="K11030"/>
    </row>
    <row r="11031" spans="1:11" x14ac:dyDescent="0.25">
      <c r="A11031"/>
      <c r="B11031"/>
      <c r="C11031"/>
      <c r="D11031"/>
      <c r="E11031"/>
      <c r="F11031"/>
      <c r="G11031"/>
      <c r="H11031"/>
      <c r="I11031"/>
      <c r="K11031"/>
    </row>
    <row r="11032" spans="1:11" x14ac:dyDescent="0.25">
      <c r="A11032"/>
      <c r="B11032"/>
      <c r="C11032"/>
      <c r="D11032"/>
      <c r="E11032"/>
      <c r="F11032"/>
      <c r="G11032"/>
      <c r="H11032"/>
      <c r="I11032"/>
      <c r="K11032"/>
    </row>
    <row r="11033" spans="1:11" x14ac:dyDescent="0.25">
      <c r="A11033"/>
      <c r="B11033"/>
      <c r="C11033"/>
      <c r="D11033"/>
      <c r="E11033"/>
      <c r="F11033"/>
      <c r="G11033"/>
      <c r="H11033"/>
      <c r="I11033"/>
      <c r="K11033"/>
    </row>
    <row r="11034" spans="1:11" x14ac:dyDescent="0.25">
      <c r="A11034"/>
      <c r="B11034"/>
      <c r="C11034"/>
      <c r="D11034"/>
      <c r="E11034"/>
      <c r="F11034"/>
      <c r="G11034"/>
      <c r="H11034"/>
      <c r="I11034"/>
      <c r="K11034"/>
    </row>
    <row r="11035" spans="1:11" x14ac:dyDescent="0.25">
      <c r="A11035"/>
      <c r="B11035"/>
      <c r="C11035"/>
      <c r="D11035"/>
      <c r="E11035"/>
      <c r="F11035"/>
      <c r="G11035"/>
      <c r="H11035"/>
      <c r="I11035"/>
      <c r="K11035"/>
    </row>
    <row r="11036" spans="1:11" x14ac:dyDescent="0.25">
      <c r="A11036"/>
      <c r="B11036"/>
      <c r="C11036"/>
      <c r="D11036"/>
      <c r="E11036"/>
      <c r="F11036"/>
      <c r="G11036"/>
      <c r="H11036"/>
      <c r="I11036"/>
      <c r="K11036"/>
    </row>
    <row r="11037" spans="1:11" x14ac:dyDescent="0.25">
      <c r="A11037"/>
      <c r="B11037"/>
      <c r="C11037"/>
      <c r="D11037"/>
      <c r="E11037"/>
      <c r="F11037"/>
      <c r="G11037"/>
      <c r="H11037"/>
      <c r="I11037"/>
      <c r="K11037"/>
    </row>
    <row r="11038" spans="1:11" x14ac:dyDescent="0.25">
      <c r="A11038"/>
      <c r="B11038"/>
      <c r="C11038"/>
      <c r="D11038"/>
      <c r="E11038"/>
      <c r="F11038"/>
      <c r="G11038"/>
      <c r="H11038"/>
      <c r="I11038"/>
      <c r="K11038"/>
    </row>
    <row r="11039" spans="1:11" x14ac:dyDescent="0.25">
      <c r="A11039"/>
      <c r="B11039"/>
      <c r="C11039"/>
      <c r="D11039"/>
      <c r="E11039"/>
      <c r="F11039"/>
      <c r="G11039"/>
      <c r="H11039"/>
      <c r="I11039"/>
      <c r="K11039"/>
    </row>
    <row r="11040" spans="1:11" x14ac:dyDescent="0.25">
      <c r="A11040"/>
      <c r="B11040"/>
      <c r="C11040"/>
      <c r="D11040"/>
      <c r="E11040"/>
      <c r="F11040"/>
      <c r="G11040"/>
      <c r="H11040"/>
      <c r="I11040"/>
      <c r="K11040"/>
    </row>
    <row r="11041" spans="1:11" x14ac:dyDescent="0.25">
      <c r="A11041"/>
      <c r="B11041"/>
      <c r="C11041"/>
      <c r="D11041"/>
      <c r="E11041"/>
      <c r="F11041"/>
      <c r="G11041"/>
      <c r="H11041"/>
      <c r="I11041"/>
      <c r="K11041"/>
    </row>
    <row r="11042" spans="1:11" x14ac:dyDescent="0.25">
      <c r="A11042"/>
      <c r="B11042"/>
      <c r="C11042"/>
      <c r="D11042"/>
      <c r="E11042"/>
      <c r="F11042"/>
      <c r="G11042"/>
      <c r="H11042"/>
      <c r="I11042"/>
      <c r="K11042"/>
    </row>
    <row r="11043" spans="1:11" x14ac:dyDescent="0.25">
      <c r="A11043"/>
      <c r="B11043"/>
      <c r="C11043"/>
      <c r="D11043"/>
      <c r="E11043"/>
      <c r="F11043"/>
      <c r="G11043"/>
      <c r="H11043"/>
      <c r="I11043"/>
      <c r="K11043"/>
    </row>
    <row r="11044" spans="1:11" x14ac:dyDescent="0.25">
      <c r="A11044"/>
      <c r="B11044"/>
      <c r="C11044"/>
      <c r="D11044"/>
      <c r="E11044"/>
      <c r="F11044"/>
      <c r="G11044"/>
      <c r="H11044"/>
      <c r="I11044"/>
      <c r="K11044"/>
    </row>
    <row r="11045" spans="1:11" x14ac:dyDescent="0.25">
      <c r="A11045"/>
      <c r="B11045"/>
      <c r="C11045"/>
      <c r="D11045"/>
      <c r="E11045"/>
      <c r="F11045"/>
      <c r="G11045"/>
      <c r="H11045"/>
      <c r="I11045"/>
      <c r="K11045"/>
    </row>
    <row r="11046" spans="1:11" x14ac:dyDescent="0.25">
      <c r="A11046"/>
      <c r="B11046"/>
      <c r="C11046"/>
      <c r="D11046"/>
      <c r="E11046"/>
      <c r="F11046"/>
      <c r="G11046"/>
      <c r="H11046"/>
      <c r="I11046"/>
      <c r="K11046"/>
    </row>
    <row r="11047" spans="1:11" x14ac:dyDescent="0.25">
      <c r="A11047"/>
      <c r="B11047"/>
      <c r="C11047"/>
      <c r="D11047"/>
      <c r="E11047"/>
      <c r="F11047"/>
      <c r="G11047"/>
      <c r="H11047"/>
      <c r="I11047"/>
      <c r="K11047"/>
    </row>
    <row r="11048" spans="1:11" x14ac:dyDescent="0.25">
      <c r="A11048"/>
      <c r="B11048"/>
      <c r="C11048"/>
      <c r="D11048"/>
      <c r="E11048"/>
      <c r="F11048"/>
      <c r="G11048"/>
      <c r="H11048"/>
      <c r="I11048"/>
      <c r="K11048"/>
    </row>
    <row r="11049" spans="1:11" x14ac:dyDescent="0.25">
      <c r="A11049"/>
      <c r="B11049"/>
      <c r="C11049"/>
      <c r="D11049"/>
      <c r="E11049"/>
      <c r="F11049"/>
      <c r="G11049"/>
      <c r="H11049"/>
      <c r="I11049"/>
      <c r="K11049"/>
    </row>
    <row r="11050" spans="1:11" x14ac:dyDescent="0.25">
      <c r="A11050"/>
      <c r="B11050"/>
      <c r="C11050"/>
      <c r="D11050"/>
      <c r="E11050"/>
      <c r="F11050"/>
      <c r="G11050"/>
      <c r="H11050"/>
      <c r="I11050"/>
      <c r="K11050"/>
    </row>
    <row r="11051" spans="1:11" x14ac:dyDescent="0.25">
      <c r="A11051"/>
      <c r="B11051"/>
      <c r="C11051"/>
      <c r="D11051"/>
      <c r="E11051"/>
      <c r="F11051"/>
      <c r="G11051"/>
      <c r="H11051"/>
      <c r="I11051"/>
      <c r="K11051"/>
    </row>
    <row r="11052" spans="1:11" x14ac:dyDescent="0.25">
      <c r="A11052"/>
      <c r="B11052"/>
      <c r="C11052"/>
      <c r="D11052"/>
      <c r="E11052"/>
      <c r="F11052"/>
      <c r="G11052"/>
      <c r="H11052"/>
      <c r="I11052"/>
      <c r="K11052"/>
    </row>
    <row r="11053" spans="1:11" x14ac:dyDescent="0.25">
      <c r="A11053"/>
      <c r="B11053"/>
      <c r="C11053"/>
      <c r="D11053"/>
      <c r="E11053"/>
      <c r="F11053"/>
      <c r="G11053"/>
      <c r="H11053"/>
      <c r="I11053"/>
      <c r="K11053"/>
    </row>
    <row r="11054" spans="1:11" x14ac:dyDescent="0.25">
      <c r="A11054"/>
      <c r="B11054"/>
      <c r="C11054"/>
      <c r="D11054"/>
      <c r="E11054"/>
      <c r="F11054"/>
      <c r="G11054"/>
      <c r="H11054"/>
      <c r="I11054"/>
      <c r="K11054"/>
    </row>
    <row r="11055" spans="1:11" x14ac:dyDescent="0.25">
      <c r="A11055"/>
      <c r="B11055"/>
      <c r="C11055"/>
      <c r="D11055"/>
      <c r="E11055"/>
      <c r="F11055"/>
      <c r="G11055"/>
      <c r="H11055"/>
      <c r="I11055"/>
      <c r="K11055"/>
    </row>
    <row r="11056" spans="1:11" x14ac:dyDescent="0.25">
      <c r="A11056"/>
      <c r="B11056"/>
      <c r="C11056"/>
      <c r="D11056"/>
      <c r="E11056"/>
      <c r="F11056"/>
      <c r="G11056"/>
      <c r="H11056"/>
      <c r="I11056"/>
      <c r="K11056"/>
    </row>
    <row r="11057" spans="1:11" x14ac:dyDescent="0.25">
      <c r="A11057"/>
      <c r="B11057"/>
      <c r="C11057"/>
      <c r="D11057"/>
      <c r="E11057"/>
      <c r="F11057"/>
      <c r="G11057"/>
      <c r="H11057"/>
      <c r="I11057"/>
      <c r="K11057"/>
    </row>
    <row r="11058" spans="1:11" x14ac:dyDescent="0.25">
      <c r="A11058"/>
      <c r="B11058"/>
      <c r="C11058"/>
      <c r="D11058"/>
      <c r="E11058"/>
      <c r="F11058"/>
      <c r="G11058"/>
      <c r="H11058"/>
      <c r="I11058"/>
      <c r="K11058"/>
    </row>
    <row r="11059" spans="1:11" x14ac:dyDescent="0.25">
      <c r="A11059"/>
      <c r="B11059"/>
      <c r="C11059"/>
      <c r="D11059"/>
      <c r="E11059"/>
      <c r="F11059"/>
      <c r="G11059"/>
      <c r="H11059"/>
      <c r="I11059"/>
      <c r="K11059"/>
    </row>
    <row r="11060" spans="1:11" x14ac:dyDescent="0.25">
      <c r="A11060"/>
      <c r="B11060"/>
      <c r="C11060"/>
      <c r="D11060"/>
      <c r="E11060"/>
      <c r="F11060"/>
      <c r="G11060"/>
      <c r="H11060"/>
      <c r="I11060"/>
      <c r="K11060"/>
    </row>
    <row r="11061" spans="1:11" x14ac:dyDescent="0.25">
      <c r="A11061"/>
      <c r="B11061"/>
      <c r="C11061"/>
      <c r="D11061"/>
      <c r="E11061"/>
      <c r="F11061"/>
      <c r="G11061"/>
      <c r="H11061"/>
      <c r="I11061"/>
      <c r="K11061"/>
    </row>
    <row r="11062" spans="1:11" x14ac:dyDescent="0.25">
      <c r="A11062"/>
      <c r="B11062"/>
      <c r="C11062"/>
      <c r="D11062"/>
      <c r="E11062"/>
      <c r="F11062"/>
      <c r="G11062"/>
      <c r="H11062"/>
      <c r="I11062"/>
      <c r="K11062"/>
    </row>
    <row r="11063" spans="1:11" x14ac:dyDescent="0.25">
      <c r="A11063"/>
      <c r="B11063"/>
      <c r="C11063"/>
      <c r="D11063"/>
      <c r="E11063"/>
      <c r="F11063"/>
      <c r="G11063"/>
      <c r="H11063"/>
      <c r="I11063"/>
      <c r="K11063"/>
    </row>
    <row r="11064" spans="1:11" x14ac:dyDescent="0.25">
      <c r="A11064"/>
      <c r="B11064"/>
      <c r="C11064"/>
      <c r="D11064"/>
      <c r="E11064"/>
      <c r="F11064"/>
      <c r="G11064"/>
      <c r="H11064"/>
      <c r="I11064"/>
      <c r="K11064"/>
    </row>
    <row r="11065" spans="1:11" x14ac:dyDescent="0.25">
      <c r="A11065"/>
      <c r="B11065"/>
      <c r="C11065"/>
      <c r="D11065"/>
      <c r="E11065"/>
      <c r="F11065"/>
      <c r="G11065"/>
      <c r="H11065"/>
      <c r="I11065"/>
      <c r="K11065"/>
    </row>
    <row r="11066" spans="1:11" x14ac:dyDescent="0.25">
      <c r="A11066"/>
      <c r="B11066"/>
      <c r="C11066"/>
      <c r="D11066"/>
      <c r="E11066"/>
      <c r="F11066"/>
      <c r="G11066"/>
      <c r="H11066"/>
      <c r="I11066"/>
      <c r="K11066"/>
    </row>
    <row r="11067" spans="1:11" x14ac:dyDescent="0.25">
      <c r="A11067"/>
      <c r="B11067"/>
      <c r="C11067"/>
      <c r="D11067"/>
      <c r="E11067"/>
      <c r="F11067"/>
      <c r="G11067"/>
      <c r="H11067"/>
      <c r="I11067"/>
      <c r="K11067"/>
    </row>
    <row r="11068" spans="1:11" x14ac:dyDescent="0.25">
      <c r="A11068"/>
      <c r="B11068"/>
      <c r="C11068"/>
      <c r="D11068"/>
      <c r="E11068"/>
      <c r="F11068"/>
      <c r="G11068"/>
      <c r="H11068"/>
      <c r="I11068"/>
      <c r="K11068"/>
    </row>
    <row r="11069" spans="1:11" x14ac:dyDescent="0.25">
      <c r="A11069"/>
      <c r="B11069"/>
      <c r="C11069"/>
      <c r="D11069"/>
      <c r="E11069"/>
      <c r="F11069"/>
      <c r="G11069"/>
      <c r="H11069"/>
      <c r="I11069"/>
      <c r="K11069"/>
    </row>
    <row r="11070" spans="1:11" x14ac:dyDescent="0.25">
      <c r="A11070"/>
      <c r="B11070"/>
      <c r="C11070"/>
      <c r="D11070"/>
      <c r="E11070"/>
      <c r="F11070"/>
      <c r="G11070"/>
      <c r="H11070"/>
      <c r="I11070"/>
      <c r="K11070"/>
    </row>
    <row r="11071" spans="1:11" x14ac:dyDescent="0.25">
      <c r="A11071"/>
      <c r="B11071"/>
      <c r="C11071"/>
      <c r="D11071"/>
      <c r="E11071"/>
      <c r="F11071"/>
      <c r="G11071"/>
      <c r="H11071"/>
      <c r="I11071"/>
      <c r="K11071"/>
    </row>
    <row r="11072" spans="1:11" x14ac:dyDescent="0.25">
      <c r="A11072"/>
      <c r="B11072"/>
      <c r="C11072"/>
      <c r="D11072"/>
      <c r="E11072"/>
      <c r="F11072"/>
      <c r="G11072"/>
      <c r="H11072"/>
      <c r="I11072"/>
      <c r="K11072"/>
    </row>
    <row r="11073" spans="1:11" x14ac:dyDescent="0.25">
      <c r="A11073"/>
      <c r="B11073"/>
      <c r="C11073"/>
      <c r="D11073"/>
      <c r="E11073"/>
      <c r="F11073"/>
      <c r="G11073"/>
      <c r="H11073"/>
      <c r="I11073"/>
      <c r="K11073"/>
    </row>
    <row r="11074" spans="1:11" x14ac:dyDescent="0.25">
      <c r="A11074"/>
      <c r="B11074"/>
      <c r="C11074"/>
      <c r="D11074"/>
      <c r="E11074"/>
      <c r="F11074"/>
      <c r="G11074"/>
      <c r="H11074"/>
      <c r="I11074"/>
      <c r="K11074"/>
    </row>
    <row r="11075" spans="1:11" x14ac:dyDescent="0.25">
      <c r="A11075"/>
      <c r="B11075"/>
      <c r="C11075"/>
      <c r="D11075"/>
      <c r="E11075"/>
      <c r="F11075"/>
      <c r="G11075"/>
      <c r="H11075"/>
      <c r="I11075"/>
      <c r="K11075"/>
    </row>
    <row r="11076" spans="1:11" x14ac:dyDescent="0.25">
      <c r="A11076"/>
      <c r="B11076"/>
      <c r="C11076"/>
      <c r="D11076"/>
      <c r="E11076"/>
      <c r="F11076"/>
      <c r="G11076"/>
      <c r="H11076"/>
      <c r="I11076"/>
      <c r="K11076"/>
    </row>
    <row r="11077" spans="1:11" x14ac:dyDescent="0.25">
      <c r="A11077"/>
      <c r="B11077"/>
      <c r="C11077"/>
      <c r="D11077"/>
      <c r="E11077"/>
      <c r="F11077"/>
      <c r="G11077"/>
      <c r="H11077"/>
      <c r="I11077"/>
      <c r="K11077"/>
    </row>
    <row r="11078" spans="1:11" x14ac:dyDescent="0.25">
      <c r="A11078"/>
      <c r="B11078"/>
      <c r="C11078"/>
      <c r="D11078"/>
      <c r="E11078"/>
      <c r="F11078"/>
      <c r="G11078"/>
      <c r="H11078"/>
      <c r="I11078"/>
      <c r="K11078"/>
    </row>
    <row r="11079" spans="1:11" x14ac:dyDescent="0.25">
      <c r="A11079"/>
      <c r="B11079"/>
      <c r="C11079"/>
      <c r="D11079"/>
      <c r="E11079"/>
      <c r="F11079"/>
      <c r="G11079"/>
      <c r="H11079"/>
      <c r="I11079"/>
      <c r="K11079"/>
    </row>
    <row r="11080" spans="1:11" x14ac:dyDescent="0.25">
      <c r="A11080"/>
      <c r="B11080"/>
      <c r="C11080"/>
      <c r="D11080"/>
      <c r="E11080"/>
      <c r="F11080"/>
      <c r="G11080"/>
      <c r="H11080"/>
      <c r="I11080"/>
      <c r="K11080"/>
    </row>
    <row r="11081" spans="1:11" x14ac:dyDescent="0.25">
      <c r="A11081"/>
      <c r="B11081"/>
      <c r="C11081"/>
      <c r="D11081"/>
      <c r="E11081"/>
      <c r="F11081"/>
      <c r="G11081"/>
      <c r="H11081"/>
      <c r="I11081"/>
      <c r="K11081"/>
    </row>
    <row r="11082" spans="1:11" x14ac:dyDescent="0.25">
      <c r="A11082"/>
      <c r="B11082"/>
      <c r="C11082"/>
      <c r="D11082"/>
      <c r="E11082"/>
      <c r="F11082"/>
      <c r="G11082"/>
      <c r="H11082"/>
      <c r="I11082"/>
      <c r="K11082"/>
    </row>
    <row r="11083" spans="1:11" x14ac:dyDescent="0.25">
      <c r="A11083"/>
      <c r="B11083"/>
      <c r="C11083"/>
      <c r="D11083"/>
      <c r="E11083"/>
      <c r="F11083"/>
      <c r="G11083"/>
      <c r="H11083"/>
      <c r="I11083"/>
      <c r="K11083"/>
    </row>
    <row r="11084" spans="1:11" x14ac:dyDescent="0.25">
      <c r="A11084"/>
      <c r="B11084"/>
      <c r="C11084"/>
      <c r="D11084"/>
      <c r="E11084"/>
      <c r="F11084"/>
      <c r="G11084"/>
      <c r="H11084"/>
      <c r="I11084"/>
      <c r="K11084"/>
    </row>
    <row r="11085" spans="1:11" x14ac:dyDescent="0.25">
      <c r="A11085"/>
      <c r="B11085"/>
      <c r="C11085"/>
      <c r="D11085"/>
      <c r="E11085"/>
      <c r="F11085"/>
      <c r="G11085"/>
      <c r="H11085"/>
      <c r="I11085"/>
      <c r="K11085"/>
    </row>
    <row r="11086" spans="1:11" x14ac:dyDescent="0.25">
      <c r="A11086"/>
      <c r="B11086"/>
      <c r="C11086"/>
      <c r="D11086"/>
      <c r="E11086"/>
      <c r="F11086"/>
      <c r="G11086"/>
      <c r="H11086"/>
      <c r="I11086"/>
      <c r="K11086"/>
    </row>
    <row r="11087" spans="1:11" x14ac:dyDescent="0.25">
      <c r="A11087"/>
      <c r="B11087"/>
      <c r="C11087"/>
      <c r="D11087"/>
      <c r="E11087"/>
      <c r="F11087"/>
      <c r="G11087"/>
      <c r="H11087"/>
      <c r="I11087"/>
      <c r="K11087"/>
    </row>
    <row r="11088" spans="1:11" x14ac:dyDescent="0.25">
      <c r="A11088"/>
      <c r="B11088"/>
      <c r="C11088"/>
      <c r="D11088"/>
      <c r="E11088"/>
      <c r="F11088"/>
      <c r="G11088"/>
      <c r="H11088"/>
      <c r="I11088"/>
      <c r="K11088"/>
    </row>
    <row r="11089" spans="1:11" x14ac:dyDescent="0.25">
      <c r="A11089"/>
      <c r="B11089"/>
      <c r="C11089"/>
      <c r="D11089"/>
      <c r="E11089"/>
      <c r="F11089"/>
      <c r="G11089"/>
      <c r="H11089"/>
      <c r="I11089"/>
      <c r="K11089"/>
    </row>
    <row r="11090" spans="1:11" x14ac:dyDescent="0.25">
      <c r="A11090"/>
      <c r="B11090"/>
      <c r="C11090"/>
      <c r="D11090"/>
      <c r="E11090"/>
      <c r="F11090"/>
      <c r="G11090"/>
      <c r="H11090"/>
      <c r="I11090"/>
      <c r="K11090"/>
    </row>
    <row r="11091" spans="1:11" x14ac:dyDescent="0.25">
      <c r="A11091"/>
      <c r="B11091"/>
      <c r="C11091"/>
      <c r="D11091"/>
      <c r="E11091"/>
      <c r="F11091"/>
      <c r="G11091"/>
      <c r="H11091"/>
      <c r="I11091"/>
      <c r="K11091"/>
    </row>
    <row r="11092" spans="1:11" x14ac:dyDescent="0.25">
      <c r="A11092"/>
      <c r="B11092"/>
      <c r="C11092"/>
      <c r="D11092"/>
      <c r="E11092"/>
      <c r="F11092"/>
      <c r="G11092"/>
      <c r="H11092"/>
      <c r="I11092"/>
      <c r="K11092"/>
    </row>
    <row r="11093" spans="1:11" x14ac:dyDescent="0.25">
      <c r="A11093"/>
      <c r="B11093"/>
      <c r="C11093"/>
      <c r="D11093"/>
      <c r="E11093"/>
      <c r="F11093"/>
      <c r="G11093"/>
      <c r="H11093"/>
      <c r="I11093"/>
      <c r="K11093"/>
    </row>
    <row r="11094" spans="1:11" x14ac:dyDescent="0.25">
      <c r="A11094"/>
      <c r="B11094"/>
      <c r="C11094"/>
      <c r="D11094"/>
      <c r="E11094"/>
      <c r="F11094"/>
      <c r="G11094"/>
      <c r="H11094"/>
      <c r="I11094"/>
      <c r="K11094"/>
    </row>
    <row r="11095" spans="1:11" x14ac:dyDescent="0.25">
      <c r="A11095"/>
      <c r="B11095"/>
      <c r="C11095"/>
      <c r="D11095"/>
      <c r="E11095"/>
      <c r="F11095"/>
      <c r="G11095"/>
      <c r="H11095"/>
      <c r="I11095"/>
      <c r="K11095"/>
    </row>
    <row r="11096" spans="1:11" x14ac:dyDescent="0.25">
      <c r="A11096"/>
      <c r="B11096"/>
      <c r="C11096"/>
      <c r="D11096"/>
      <c r="E11096"/>
      <c r="F11096"/>
      <c r="G11096"/>
      <c r="H11096"/>
      <c r="I11096"/>
      <c r="K11096"/>
    </row>
    <row r="11097" spans="1:11" x14ac:dyDescent="0.25">
      <c r="A11097"/>
      <c r="B11097"/>
      <c r="C11097"/>
      <c r="D11097"/>
      <c r="E11097"/>
      <c r="F11097"/>
      <c r="G11097"/>
      <c r="H11097"/>
      <c r="I11097"/>
      <c r="K11097"/>
    </row>
    <row r="11098" spans="1:11" x14ac:dyDescent="0.25">
      <c r="A11098"/>
      <c r="B11098"/>
      <c r="C11098"/>
      <c r="D11098"/>
      <c r="E11098"/>
      <c r="F11098"/>
      <c r="G11098"/>
      <c r="H11098"/>
      <c r="I11098"/>
      <c r="K11098"/>
    </row>
    <row r="11099" spans="1:11" x14ac:dyDescent="0.25">
      <c r="A11099"/>
      <c r="B11099"/>
      <c r="C11099"/>
      <c r="D11099"/>
      <c r="E11099"/>
      <c r="F11099"/>
      <c r="G11099"/>
      <c r="H11099"/>
      <c r="I11099"/>
      <c r="K11099"/>
    </row>
    <row r="11100" spans="1:11" x14ac:dyDescent="0.25">
      <c r="A11100"/>
      <c r="B11100"/>
      <c r="C11100"/>
      <c r="D11100"/>
      <c r="E11100"/>
      <c r="F11100"/>
      <c r="G11100"/>
      <c r="H11100"/>
      <c r="I11100"/>
      <c r="K11100"/>
    </row>
    <row r="11101" spans="1:11" x14ac:dyDescent="0.25">
      <c r="A11101"/>
      <c r="B11101"/>
      <c r="C11101"/>
      <c r="D11101"/>
      <c r="E11101"/>
      <c r="F11101"/>
      <c r="G11101"/>
      <c r="H11101"/>
      <c r="I11101"/>
      <c r="K11101"/>
    </row>
    <row r="11102" spans="1:11" x14ac:dyDescent="0.25">
      <c r="A11102"/>
      <c r="B11102"/>
      <c r="C11102"/>
      <c r="D11102"/>
      <c r="E11102"/>
      <c r="F11102"/>
      <c r="G11102"/>
      <c r="H11102"/>
      <c r="I11102"/>
      <c r="K11102"/>
    </row>
    <row r="11103" spans="1:11" x14ac:dyDescent="0.25">
      <c r="A11103"/>
      <c r="B11103"/>
      <c r="C11103"/>
      <c r="D11103"/>
      <c r="E11103"/>
      <c r="F11103"/>
      <c r="G11103"/>
      <c r="H11103"/>
      <c r="I11103"/>
      <c r="K11103"/>
    </row>
    <row r="11104" spans="1:11" x14ac:dyDescent="0.25">
      <c r="A11104"/>
      <c r="B11104"/>
      <c r="C11104"/>
      <c r="D11104"/>
      <c r="E11104"/>
      <c r="F11104"/>
      <c r="G11104"/>
      <c r="H11104"/>
      <c r="I11104"/>
      <c r="K11104"/>
    </row>
    <row r="11105" spans="1:11" x14ac:dyDescent="0.25">
      <c r="A11105"/>
      <c r="B11105"/>
      <c r="C11105"/>
      <c r="D11105"/>
      <c r="E11105"/>
      <c r="F11105"/>
      <c r="G11105"/>
      <c r="H11105"/>
      <c r="I11105"/>
      <c r="K11105"/>
    </row>
    <row r="11106" spans="1:11" x14ac:dyDescent="0.25">
      <c r="A11106"/>
      <c r="B11106"/>
      <c r="C11106"/>
      <c r="D11106"/>
      <c r="E11106"/>
      <c r="F11106"/>
      <c r="G11106"/>
      <c r="H11106"/>
      <c r="I11106"/>
      <c r="K11106"/>
    </row>
    <row r="11107" spans="1:11" x14ac:dyDescent="0.25">
      <c r="A11107"/>
      <c r="B11107"/>
      <c r="C11107"/>
      <c r="D11107"/>
      <c r="E11107"/>
      <c r="F11107"/>
      <c r="G11107"/>
      <c r="H11107"/>
      <c r="I11107"/>
      <c r="K11107"/>
    </row>
    <row r="11108" spans="1:11" x14ac:dyDescent="0.25">
      <c r="A11108"/>
      <c r="B11108"/>
      <c r="C11108"/>
      <c r="D11108"/>
      <c r="E11108"/>
      <c r="F11108"/>
      <c r="G11108"/>
      <c r="H11108"/>
      <c r="I11108"/>
      <c r="K11108"/>
    </row>
    <row r="11109" spans="1:11" x14ac:dyDescent="0.25">
      <c r="A11109"/>
      <c r="B11109"/>
      <c r="C11109"/>
      <c r="D11109"/>
      <c r="E11109"/>
      <c r="F11109"/>
      <c r="G11109"/>
      <c r="H11109"/>
      <c r="I11109"/>
      <c r="K11109"/>
    </row>
    <row r="11110" spans="1:11" x14ac:dyDescent="0.25">
      <c r="A11110"/>
      <c r="B11110"/>
      <c r="C11110"/>
      <c r="D11110"/>
      <c r="E11110"/>
      <c r="F11110"/>
      <c r="G11110"/>
      <c r="H11110"/>
      <c r="I11110"/>
      <c r="K11110"/>
    </row>
    <row r="11111" spans="1:11" x14ac:dyDescent="0.25">
      <c r="A11111"/>
      <c r="B11111"/>
      <c r="C11111"/>
      <c r="D11111"/>
      <c r="E11111"/>
      <c r="F11111"/>
      <c r="G11111"/>
      <c r="H11111"/>
      <c r="I11111"/>
      <c r="K11111"/>
    </row>
    <row r="11112" spans="1:11" x14ac:dyDescent="0.25">
      <c r="A11112"/>
      <c r="B11112"/>
      <c r="C11112"/>
      <c r="D11112"/>
      <c r="E11112"/>
      <c r="F11112"/>
      <c r="G11112"/>
      <c r="H11112"/>
      <c r="I11112"/>
      <c r="K11112"/>
    </row>
    <row r="11113" spans="1:11" x14ac:dyDescent="0.25">
      <c r="A11113"/>
      <c r="B11113"/>
      <c r="C11113"/>
      <c r="D11113"/>
      <c r="E11113"/>
      <c r="F11113"/>
      <c r="G11113"/>
      <c r="H11113"/>
      <c r="I11113"/>
      <c r="K11113"/>
    </row>
    <row r="11114" spans="1:11" x14ac:dyDescent="0.25">
      <c r="A11114"/>
      <c r="B11114"/>
      <c r="C11114"/>
      <c r="D11114"/>
      <c r="E11114"/>
      <c r="F11114"/>
      <c r="G11114"/>
      <c r="H11114"/>
      <c r="I11114"/>
      <c r="K11114"/>
    </row>
    <row r="11115" spans="1:11" x14ac:dyDescent="0.25">
      <c r="A11115"/>
      <c r="B11115"/>
      <c r="C11115"/>
      <c r="D11115"/>
      <c r="E11115"/>
      <c r="F11115"/>
      <c r="G11115"/>
      <c r="H11115"/>
      <c r="I11115"/>
      <c r="K11115"/>
    </row>
    <row r="11116" spans="1:11" x14ac:dyDescent="0.25">
      <c r="A11116"/>
      <c r="B11116"/>
      <c r="C11116"/>
      <c r="D11116"/>
      <c r="E11116"/>
      <c r="F11116"/>
      <c r="G11116"/>
      <c r="H11116"/>
      <c r="I11116"/>
      <c r="K11116"/>
    </row>
    <row r="11117" spans="1:11" x14ac:dyDescent="0.25">
      <c r="A11117"/>
      <c r="B11117"/>
      <c r="C11117"/>
      <c r="D11117"/>
      <c r="E11117"/>
      <c r="F11117"/>
      <c r="G11117"/>
      <c r="H11117"/>
      <c r="I11117"/>
      <c r="K11117"/>
    </row>
    <row r="11118" spans="1:11" x14ac:dyDescent="0.25">
      <c r="A11118"/>
      <c r="B11118"/>
      <c r="C11118"/>
      <c r="D11118"/>
      <c r="E11118"/>
      <c r="F11118"/>
      <c r="G11118"/>
      <c r="H11118"/>
      <c r="I11118"/>
      <c r="K11118"/>
    </row>
    <row r="11119" spans="1:11" x14ac:dyDescent="0.25">
      <c r="A11119"/>
      <c r="B11119"/>
      <c r="C11119"/>
      <c r="D11119"/>
      <c r="E11119"/>
      <c r="F11119"/>
      <c r="G11119"/>
      <c r="H11119"/>
      <c r="I11119"/>
      <c r="K11119"/>
    </row>
    <row r="11120" spans="1:11" x14ac:dyDescent="0.25">
      <c r="A11120"/>
      <c r="B11120"/>
      <c r="C11120"/>
      <c r="D11120"/>
      <c r="E11120"/>
      <c r="F11120"/>
      <c r="G11120"/>
      <c r="H11120"/>
      <c r="I11120"/>
      <c r="K11120"/>
    </row>
    <row r="11121" spans="1:11" x14ac:dyDescent="0.25">
      <c r="A11121"/>
      <c r="B11121"/>
      <c r="C11121"/>
      <c r="D11121"/>
      <c r="E11121"/>
      <c r="F11121"/>
      <c r="G11121"/>
      <c r="H11121"/>
      <c r="I11121"/>
      <c r="K11121"/>
    </row>
    <row r="11122" spans="1:11" x14ac:dyDescent="0.25">
      <c r="A11122"/>
      <c r="B11122"/>
      <c r="C11122"/>
      <c r="D11122"/>
      <c r="E11122"/>
      <c r="F11122"/>
      <c r="G11122"/>
      <c r="H11122"/>
      <c r="I11122"/>
      <c r="K11122"/>
    </row>
    <row r="11123" spans="1:11" x14ac:dyDescent="0.25">
      <c r="A11123"/>
      <c r="B11123"/>
      <c r="C11123"/>
      <c r="D11123"/>
      <c r="E11123"/>
      <c r="F11123"/>
      <c r="G11123"/>
      <c r="H11123"/>
      <c r="I11123"/>
      <c r="K11123"/>
    </row>
    <row r="11124" spans="1:11" x14ac:dyDescent="0.25">
      <c r="A11124"/>
      <c r="B11124"/>
      <c r="C11124"/>
      <c r="D11124"/>
      <c r="E11124"/>
      <c r="F11124"/>
      <c r="G11124"/>
      <c r="H11124"/>
      <c r="I11124"/>
      <c r="K11124"/>
    </row>
    <row r="11125" spans="1:11" x14ac:dyDescent="0.25">
      <c r="A11125"/>
      <c r="B11125"/>
      <c r="C11125"/>
      <c r="D11125"/>
      <c r="E11125"/>
      <c r="F11125"/>
      <c r="G11125"/>
      <c r="H11125"/>
      <c r="I11125"/>
      <c r="K11125"/>
    </row>
    <row r="11126" spans="1:11" x14ac:dyDescent="0.25">
      <c r="A11126"/>
      <c r="B11126"/>
      <c r="C11126"/>
      <c r="D11126"/>
      <c r="E11126"/>
      <c r="F11126"/>
      <c r="G11126"/>
      <c r="H11126"/>
      <c r="I11126"/>
      <c r="K11126"/>
    </row>
    <row r="11127" spans="1:11" x14ac:dyDescent="0.25">
      <c r="A11127"/>
      <c r="B11127"/>
      <c r="C11127"/>
      <c r="D11127"/>
      <c r="E11127"/>
      <c r="F11127"/>
      <c r="G11127"/>
      <c r="H11127"/>
      <c r="I11127"/>
      <c r="K11127"/>
    </row>
    <row r="11128" spans="1:11" x14ac:dyDescent="0.25">
      <c r="A11128"/>
      <c r="B11128"/>
      <c r="C11128"/>
      <c r="D11128"/>
      <c r="E11128"/>
      <c r="F11128"/>
      <c r="G11128"/>
      <c r="H11128"/>
      <c r="I11128"/>
      <c r="K11128"/>
    </row>
    <row r="11129" spans="1:11" x14ac:dyDescent="0.25">
      <c r="A11129"/>
      <c r="B11129"/>
      <c r="C11129"/>
      <c r="D11129"/>
      <c r="E11129"/>
      <c r="F11129"/>
      <c r="G11129"/>
      <c r="H11129"/>
      <c r="I11129"/>
      <c r="K11129"/>
    </row>
    <row r="11130" spans="1:11" x14ac:dyDescent="0.25">
      <c r="A11130"/>
      <c r="B11130"/>
      <c r="C11130"/>
      <c r="D11130"/>
      <c r="E11130"/>
      <c r="F11130"/>
      <c r="G11130"/>
      <c r="H11130"/>
      <c r="I11130"/>
      <c r="K11130"/>
    </row>
    <row r="11131" spans="1:11" x14ac:dyDescent="0.25">
      <c r="A11131"/>
      <c r="B11131"/>
      <c r="C11131"/>
      <c r="D11131"/>
      <c r="E11131"/>
      <c r="F11131"/>
      <c r="G11131"/>
      <c r="H11131"/>
      <c r="I11131"/>
      <c r="K11131"/>
    </row>
    <row r="11132" spans="1:11" x14ac:dyDescent="0.25">
      <c r="A11132"/>
      <c r="B11132"/>
      <c r="C11132"/>
      <c r="D11132"/>
      <c r="E11132"/>
      <c r="F11132"/>
      <c r="G11132"/>
      <c r="H11132"/>
      <c r="I11132"/>
      <c r="K11132"/>
    </row>
    <row r="11133" spans="1:11" x14ac:dyDescent="0.25">
      <c r="A11133"/>
      <c r="B11133"/>
      <c r="C11133"/>
      <c r="D11133"/>
      <c r="E11133"/>
      <c r="F11133"/>
      <c r="G11133"/>
      <c r="H11133"/>
      <c r="I11133"/>
      <c r="K11133"/>
    </row>
    <row r="11134" spans="1:11" x14ac:dyDescent="0.25">
      <c r="A11134"/>
      <c r="B11134"/>
      <c r="C11134"/>
      <c r="D11134"/>
      <c r="E11134"/>
      <c r="F11134"/>
      <c r="G11134"/>
      <c r="H11134"/>
      <c r="I11134"/>
      <c r="K11134"/>
    </row>
    <row r="11135" spans="1:11" x14ac:dyDescent="0.25">
      <c r="A11135"/>
      <c r="B11135"/>
      <c r="C11135"/>
      <c r="D11135"/>
      <c r="E11135"/>
      <c r="F11135"/>
      <c r="G11135"/>
      <c r="H11135"/>
      <c r="I11135"/>
      <c r="K11135"/>
    </row>
    <row r="11136" spans="1:11" x14ac:dyDescent="0.25">
      <c r="A11136"/>
      <c r="B11136"/>
      <c r="C11136"/>
      <c r="D11136"/>
      <c r="E11136"/>
      <c r="F11136"/>
      <c r="G11136"/>
      <c r="H11136"/>
      <c r="I11136"/>
      <c r="K11136"/>
    </row>
    <row r="11137" spans="1:11" x14ac:dyDescent="0.25">
      <c r="A11137"/>
      <c r="B11137"/>
      <c r="C11137"/>
      <c r="D11137"/>
      <c r="E11137"/>
      <c r="F11137"/>
      <c r="G11137"/>
      <c r="H11137"/>
      <c r="I11137"/>
      <c r="K11137"/>
    </row>
    <row r="11138" spans="1:11" x14ac:dyDescent="0.25">
      <c r="A11138"/>
      <c r="B11138"/>
      <c r="C11138"/>
      <c r="D11138"/>
      <c r="E11138"/>
      <c r="F11138"/>
      <c r="G11138"/>
      <c r="H11138"/>
      <c r="I11138"/>
      <c r="K11138"/>
    </row>
    <row r="11139" spans="1:11" x14ac:dyDescent="0.25">
      <c r="A11139"/>
      <c r="B11139"/>
      <c r="C11139"/>
      <c r="D11139"/>
      <c r="E11139"/>
      <c r="F11139"/>
      <c r="G11139"/>
      <c r="H11139"/>
      <c r="I11139"/>
      <c r="K11139"/>
    </row>
    <row r="11140" spans="1:11" x14ac:dyDescent="0.25">
      <c r="A11140"/>
      <c r="B11140"/>
      <c r="C11140"/>
      <c r="D11140"/>
      <c r="E11140"/>
      <c r="F11140"/>
      <c r="G11140"/>
      <c r="H11140"/>
      <c r="I11140"/>
      <c r="K11140"/>
    </row>
    <row r="11141" spans="1:11" x14ac:dyDescent="0.25">
      <c r="A11141"/>
      <c r="B11141"/>
      <c r="C11141"/>
      <c r="D11141"/>
      <c r="E11141"/>
      <c r="F11141"/>
      <c r="G11141"/>
      <c r="H11141"/>
      <c r="I11141"/>
      <c r="K11141"/>
    </row>
    <row r="11142" spans="1:11" x14ac:dyDescent="0.25">
      <c r="A11142"/>
      <c r="B11142"/>
      <c r="C11142"/>
      <c r="D11142"/>
      <c r="E11142"/>
      <c r="F11142"/>
      <c r="G11142"/>
      <c r="H11142"/>
      <c r="I11142"/>
      <c r="K11142"/>
    </row>
    <row r="11143" spans="1:11" x14ac:dyDescent="0.25">
      <c r="A11143"/>
      <c r="B11143"/>
      <c r="C11143"/>
      <c r="D11143"/>
      <c r="E11143"/>
      <c r="F11143"/>
      <c r="G11143"/>
      <c r="H11143"/>
      <c r="I11143"/>
      <c r="K11143"/>
    </row>
    <row r="11144" spans="1:11" x14ac:dyDescent="0.25">
      <c r="A11144"/>
      <c r="B11144"/>
      <c r="C11144"/>
      <c r="D11144"/>
      <c r="E11144"/>
      <c r="F11144"/>
      <c r="G11144"/>
      <c r="H11144"/>
      <c r="I11144"/>
      <c r="K11144"/>
    </row>
    <row r="11145" spans="1:11" x14ac:dyDescent="0.25">
      <c r="A11145"/>
      <c r="B11145"/>
      <c r="C11145"/>
      <c r="D11145"/>
      <c r="E11145"/>
      <c r="F11145"/>
      <c r="G11145"/>
      <c r="H11145"/>
      <c r="I11145"/>
      <c r="K11145"/>
    </row>
    <row r="11146" spans="1:11" x14ac:dyDescent="0.25">
      <c r="A11146"/>
      <c r="B11146"/>
      <c r="C11146"/>
      <c r="D11146"/>
      <c r="E11146"/>
      <c r="F11146"/>
      <c r="G11146"/>
      <c r="H11146"/>
      <c r="I11146"/>
      <c r="K11146"/>
    </row>
    <row r="11147" spans="1:11" x14ac:dyDescent="0.25">
      <c r="A11147"/>
      <c r="B11147"/>
      <c r="C11147"/>
      <c r="D11147"/>
      <c r="E11147"/>
      <c r="F11147"/>
      <c r="G11147"/>
      <c r="H11147"/>
      <c r="I11147"/>
      <c r="K11147"/>
    </row>
    <row r="11148" spans="1:11" x14ac:dyDescent="0.25">
      <c r="A11148"/>
      <c r="B11148"/>
      <c r="C11148"/>
      <c r="D11148"/>
      <c r="E11148"/>
      <c r="F11148"/>
      <c r="G11148"/>
      <c r="H11148"/>
      <c r="I11148"/>
      <c r="K11148"/>
    </row>
    <row r="11149" spans="1:11" x14ac:dyDescent="0.25">
      <c r="A11149"/>
      <c r="B11149"/>
      <c r="C11149"/>
      <c r="D11149"/>
      <c r="E11149"/>
      <c r="F11149"/>
      <c r="G11149"/>
      <c r="H11149"/>
      <c r="I11149"/>
      <c r="K11149"/>
    </row>
    <row r="11150" spans="1:11" x14ac:dyDescent="0.25">
      <c r="A11150"/>
      <c r="B11150"/>
      <c r="C11150"/>
      <c r="D11150"/>
      <c r="E11150"/>
      <c r="F11150"/>
      <c r="G11150"/>
      <c r="H11150"/>
      <c r="I11150"/>
      <c r="K11150"/>
    </row>
    <row r="11151" spans="1:11" x14ac:dyDescent="0.25">
      <c r="A11151"/>
      <c r="B11151"/>
      <c r="C11151"/>
      <c r="D11151"/>
      <c r="E11151"/>
      <c r="F11151"/>
      <c r="G11151"/>
      <c r="H11151"/>
      <c r="I11151"/>
      <c r="K11151"/>
    </row>
    <row r="11152" spans="1:11" x14ac:dyDescent="0.25">
      <c r="A11152"/>
      <c r="B11152"/>
      <c r="C11152"/>
      <c r="D11152"/>
      <c r="E11152"/>
      <c r="F11152"/>
      <c r="G11152"/>
      <c r="H11152"/>
      <c r="I11152"/>
      <c r="K11152"/>
    </row>
    <row r="11153" spans="1:11" x14ac:dyDescent="0.25">
      <c r="A11153"/>
      <c r="B11153"/>
      <c r="C11153"/>
      <c r="D11153"/>
      <c r="E11153"/>
      <c r="F11153"/>
      <c r="G11153"/>
      <c r="H11153"/>
      <c r="I11153"/>
      <c r="K11153"/>
    </row>
    <row r="11154" spans="1:11" x14ac:dyDescent="0.25">
      <c r="A11154"/>
      <c r="B11154"/>
      <c r="C11154"/>
      <c r="D11154"/>
      <c r="E11154"/>
      <c r="F11154"/>
      <c r="G11154"/>
      <c r="H11154"/>
      <c r="I11154"/>
      <c r="K11154"/>
    </row>
    <row r="11155" spans="1:11" x14ac:dyDescent="0.25">
      <c r="A11155"/>
      <c r="B11155"/>
      <c r="C11155"/>
      <c r="D11155"/>
      <c r="E11155"/>
      <c r="F11155"/>
      <c r="G11155"/>
      <c r="H11155"/>
      <c r="I11155"/>
      <c r="K11155"/>
    </row>
    <row r="11156" spans="1:11" x14ac:dyDescent="0.25">
      <c r="A11156"/>
      <c r="B11156"/>
      <c r="C11156"/>
      <c r="D11156"/>
      <c r="E11156"/>
      <c r="F11156"/>
      <c r="G11156"/>
      <c r="H11156"/>
      <c r="I11156"/>
      <c r="K11156"/>
    </row>
    <row r="11157" spans="1:11" x14ac:dyDescent="0.25">
      <c r="A11157"/>
      <c r="B11157"/>
      <c r="C11157"/>
      <c r="D11157"/>
      <c r="E11157"/>
      <c r="F11157"/>
      <c r="G11157"/>
      <c r="H11157"/>
      <c r="I11157"/>
      <c r="K11157"/>
    </row>
    <row r="11158" spans="1:11" x14ac:dyDescent="0.25">
      <c r="A11158"/>
      <c r="B11158"/>
      <c r="C11158"/>
      <c r="D11158"/>
      <c r="E11158"/>
      <c r="F11158"/>
      <c r="G11158"/>
      <c r="H11158"/>
      <c r="I11158"/>
      <c r="K11158"/>
    </row>
    <row r="11159" spans="1:11" x14ac:dyDescent="0.25">
      <c r="A11159"/>
      <c r="B11159"/>
      <c r="C11159"/>
      <c r="D11159"/>
      <c r="E11159"/>
      <c r="F11159"/>
      <c r="G11159"/>
      <c r="H11159"/>
      <c r="I11159"/>
      <c r="K11159"/>
    </row>
    <row r="11160" spans="1:11" x14ac:dyDescent="0.25">
      <c r="A11160"/>
      <c r="B11160"/>
      <c r="C11160"/>
      <c r="D11160"/>
      <c r="E11160"/>
      <c r="F11160"/>
      <c r="G11160"/>
      <c r="H11160"/>
      <c r="I11160"/>
      <c r="K11160"/>
    </row>
    <row r="11161" spans="1:11" x14ac:dyDescent="0.25">
      <c r="A11161"/>
      <c r="B11161"/>
      <c r="C11161"/>
      <c r="D11161"/>
      <c r="E11161"/>
      <c r="F11161"/>
      <c r="G11161"/>
      <c r="H11161"/>
      <c r="I11161"/>
      <c r="K11161"/>
    </row>
    <row r="11162" spans="1:11" x14ac:dyDescent="0.25">
      <c r="A11162"/>
      <c r="B11162"/>
      <c r="C11162"/>
      <c r="D11162"/>
      <c r="E11162"/>
      <c r="F11162"/>
      <c r="G11162"/>
      <c r="H11162"/>
      <c r="I11162"/>
      <c r="K11162"/>
    </row>
    <row r="11163" spans="1:11" x14ac:dyDescent="0.25">
      <c r="A11163"/>
      <c r="B11163"/>
      <c r="C11163"/>
      <c r="D11163"/>
      <c r="E11163"/>
      <c r="F11163"/>
      <c r="G11163"/>
      <c r="H11163"/>
      <c r="I11163"/>
      <c r="K11163"/>
    </row>
    <row r="11164" spans="1:11" x14ac:dyDescent="0.25">
      <c r="A11164"/>
      <c r="B11164"/>
      <c r="C11164"/>
      <c r="D11164"/>
      <c r="E11164"/>
      <c r="F11164"/>
      <c r="G11164"/>
      <c r="H11164"/>
      <c r="I11164"/>
      <c r="K11164"/>
    </row>
    <row r="11165" spans="1:11" x14ac:dyDescent="0.25">
      <c r="A11165"/>
      <c r="B11165"/>
      <c r="C11165"/>
      <c r="D11165"/>
      <c r="E11165"/>
      <c r="F11165"/>
      <c r="G11165"/>
      <c r="H11165"/>
      <c r="I11165"/>
      <c r="K11165"/>
    </row>
    <row r="11166" spans="1:11" x14ac:dyDescent="0.25">
      <c r="A11166"/>
      <c r="B11166"/>
      <c r="C11166"/>
      <c r="D11166"/>
      <c r="E11166"/>
      <c r="F11166"/>
      <c r="G11166"/>
      <c r="H11166"/>
      <c r="I11166"/>
      <c r="K11166"/>
    </row>
    <row r="11167" spans="1:11" x14ac:dyDescent="0.25">
      <c r="A11167"/>
      <c r="B11167"/>
      <c r="C11167"/>
      <c r="D11167"/>
      <c r="E11167"/>
      <c r="F11167"/>
      <c r="G11167"/>
      <c r="H11167"/>
      <c r="I11167"/>
      <c r="K11167"/>
    </row>
    <row r="11168" spans="1:11" x14ac:dyDescent="0.25">
      <c r="A11168"/>
      <c r="B11168"/>
      <c r="C11168"/>
      <c r="D11168"/>
      <c r="E11168"/>
      <c r="F11168"/>
      <c r="G11168"/>
      <c r="H11168"/>
      <c r="I11168"/>
      <c r="K11168"/>
    </row>
    <row r="11169" spans="1:11" x14ac:dyDescent="0.25">
      <c r="A11169"/>
      <c r="B11169"/>
      <c r="C11169"/>
      <c r="D11169"/>
      <c r="E11169"/>
      <c r="F11169"/>
      <c r="G11169"/>
      <c r="H11169"/>
      <c r="I11169"/>
      <c r="K11169"/>
    </row>
    <row r="11170" spans="1:11" x14ac:dyDescent="0.25">
      <c r="A11170"/>
      <c r="B11170"/>
      <c r="C11170"/>
      <c r="D11170"/>
      <c r="E11170"/>
      <c r="F11170"/>
      <c r="G11170"/>
      <c r="H11170"/>
      <c r="I11170"/>
      <c r="K11170"/>
    </row>
    <row r="11171" spans="1:11" x14ac:dyDescent="0.25">
      <c r="A11171"/>
      <c r="B11171"/>
      <c r="C11171"/>
      <c r="D11171"/>
      <c r="E11171"/>
      <c r="F11171"/>
      <c r="G11171"/>
      <c r="H11171"/>
      <c r="I11171"/>
      <c r="K11171"/>
    </row>
    <row r="11172" spans="1:11" x14ac:dyDescent="0.25">
      <c r="A11172"/>
      <c r="B11172"/>
      <c r="C11172"/>
      <c r="D11172"/>
      <c r="E11172"/>
      <c r="F11172"/>
      <c r="G11172"/>
      <c r="H11172"/>
      <c r="I11172"/>
      <c r="K11172"/>
    </row>
    <row r="11173" spans="1:11" x14ac:dyDescent="0.25">
      <c r="A11173"/>
      <c r="B11173"/>
      <c r="C11173"/>
      <c r="D11173"/>
      <c r="E11173"/>
      <c r="F11173"/>
      <c r="G11173"/>
      <c r="H11173"/>
      <c r="I11173"/>
      <c r="K11173"/>
    </row>
    <row r="11174" spans="1:11" x14ac:dyDescent="0.25">
      <c r="A11174"/>
      <c r="B11174"/>
      <c r="C11174"/>
      <c r="D11174"/>
      <c r="E11174"/>
      <c r="F11174"/>
      <c r="G11174"/>
      <c r="H11174"/>
      <c r="I11174"/>
      <c r="K11174"/>
    </row>
    <row r="11175" spans="1:11" x14ac:dyDescent="0.25">
      <c r="A11175"/>
      <c r="B11175"/>
      <c r="C11175"/>
      <c r="D11175"/>
      <c r="E11175"/>
      <c r="F11175"/>
      <c r="G11175"/>
      <c r="H11175"/>
      <c r="I11175"/>
      <c r="K11175"/>
    </row>
    <row r="11176" spans="1:11" x14ac:dyDescent="0.25">
      <c r="A11176"/>
      <c r="B11176"/>
      <c r="C11176"/>
      <c r="D11176"/>
      <c r="E11176"/>
      <c r="F11176"/>
      <c r="G11176"/>
      <c r="H11176"/>
      <c r="I11176"/>
      <c r="K11176"/>
    </row>
    <row r="11177" spans="1:11" x14ac:dyDescent="0.25">
      <c r="A11177"/>
      <c r="B11177"/>
      <c r="C11177"/>
      <c r="D11177"/>
      <c r="E11177"/>
      <c r="F11177"/>
      <c r="G11177"/>
      <c r="H11177"/>
      <c r="I11177"/>
      <c r="K11177"/>
    </row>
    <row r="11178" spans="1:11" x14ac:dyDescent="0.25">
      <c r="A11178"/>
      <c r="B11178"/>
      <c r="C11178"/>
      <c r="D11178"/>
      <c r="E11178"/>
      <c r="F11178"/>
      <c r="G11178"/>
      <c r="H11178"/>
      <c r="I11178"/>
      <c r="K11178"/>
    </row>
    <row r="11179" spans="1:11" x14ac:dyDescent="0.25">
      <c r="A11179"/>
      <c r="B11179"/>
      <c r="C11179"/>
      <c r="D11179"/>
      <c r="E11179"/>
      <c r="F11179"/>
      <c r="G11179"/>
      <c r="H11179"/>
      <c r="I11179"/>
      <c r="K11179"/>
    </row>
    <row r="11180" spans="1:11" x14ac:dyDescent="0.25">
      <c r="A11180"/>
      <c r="B11180"/>
      <c r="C11180"/>
      <c r="D11180"/>
      <c r="E11180"/>
      <c r="F11180"/>
      <c r="G11180"/>
      <c r="H11180"/>
      <c r="I11180"/>
      <c r="K11180"/>
    </row>
    <row r="11181" spans="1:11" x14ac:dyDescent="0.25">
      <c r="A11181"/>
      <c r="B11181"/>
      <c r="C11181"/>
      <c r="D11181"/>
      <c r="E11181"/>
      <c r="F11181"/>
      <c r="G11181"/>
      <c r="H11181"/>
      <c r="I11181"/>
      <c r="K11181"/>
    </row>
    <row r="11182" spans="1:11" x14ac:dyDescent="0.25">
      <c r="A11182"/>
      <c r="B11182"/>
      <c r="C11182"/>
      <c r="D11182"/>
      <c r="E11182"/>
      <c r="F11182"/>
      <c r="G11182"/>
      <c r="H11182"/>
      <c r="I11182"/>
      <c r="K11182"/>
    </row>
    <row r="11183" spans="1:11" x14ac:dyDescent="0.25">
      <c r="A11183"/>
      <c r="B11183"/>
      <c r="C11183"/>
      <c r="D11183"/>
      <c r="E11183"/>
      <c r="F11183"/>
      <c r="G11183"/>
      <c r="H11183"/>
      <c r="I11183"/>
      <c r="K11183"/>
    </row>
    <row r="11184" spans="1:11" x14ac:dyDescent="0.25">
      <c r="A11184"/>
      <c r="B11184"/>
      <c r="C11184"/>
      <c r="D11184"/>
      <c r="E11184"/>
      <c r="F11184"/>
      <c r="G11184"/>
      <c r="H11184"/>
      <c r="I11184"/>
      <c r="K11184"/>
    </row>
    <row r="11185" spans="1:11" x14ac:dyDescent="0.25">
      <c r="A11185"/>
      <c r="B11185"/>
      <c r="C11185"/>
      <c r="D11185"/>
      <c r="E11185"/>
      <c r="F11185"/>
      <c r="G11185"/>
      <c r="H11185"/>
      <c r="I11185"/>
      <c r="K11185"/>
    </row>
    <row r="11186" spans="1:11" x14ac:dyDescent="0.25">
      <c r="A11186"/>
      <c r="B11186"/>
      <c r="C11186"/>
      <c r="D11186"/>
      <c r="E11186"/>
      <c r="F11186"/>
      <c r="G11186"/>
      <c r="H11186"/>
      <c r="I11186"/>
      <c r="K11186"/>
    </row>
    <row r="11187" spans="1:11" x14ac:dyDescent="0.25">
      <c r="A11187"/>
      <c r="B11187"/>
      <c r="C11187"/>
      <c r="D11187"/>
      <c r="E11187"/>
      <c r="F11187"/>
      <c r="G11187"/>
      <c r="H11187"/>
      <c r="I11187"/>
      <c r="K11187"/>
    </row>
    <row r="11188" spans="1:11" x14ac:dyDescent="0.25">
      <c r="A11188"/>
      <c r="B11188"/>
      <c r="C11188"/>
      <c r="D11188"/>
      <c r="E11188"/>
      <c r="F11188"/>
      <c r="G11188"/>
      <c r="H11188"/>
      <c r="I11188"/>
      <c r="K11188"/>
    </row>
    <row r="11189" spans="1:11" x14ac:dyDescent="0.25">
      <c r="A11189"/>
      <c r="B11189"/>
      <c r="C11189"/>
      <c r="D11189"/>
      <c r="E11189"/>
      <c r="F11189"/>
      <c r="G11189"/>
      <c r="H11189"/>
      <c r="I11189"/>
      <c r="K11189"/>
    </row>
    <row r="11190" spans="1:11" x14ac:dyDescent="0.25">
      <c r="A11190"/>
      <c r="B11190"/>
      <c r="C11190"/>
      <c r="D11190"/>
      <c r="E11190"/>
      <c r="F11190"/>
      <c r="G11190"/>
      <c r="H11190"/>
      <c r="I11190"/>
      <c r="K11190"/>
    </row>
    <row r="11191" spans="1:11" x14ac:dyDescent="0.25">
      <c r="A11191"/>
      <c r="B11191"/>
      <c r="C11191"/>
      <c r="D11191"/>
      <c r="E11191"/>
      <c r="F11191"/>
      <c r="G11191"/>
      <c r="H11191"/>
      <c r="I11191"/>
      <c r="K11191"/>
    </row>
    <row r="11192" spans="1:11" x14ac:dyDescent="0.25">
      <c r="A11192"/>
      <c r="B11192"/>
      <c r="C11192"/>
      <c r="D11192"/>
      <c r="E11192"/>
      <c r="F11192"/>
      <c r="G11192"/>
      <c r="H11192"/>
      <c r="I11192"/>
      <c r="K11192"/>
    </row>
    <row r="11193" spans="1:11" x14ac:dyDescent="0.25">
      <c r="A11193"/>
      <c r="B11193"/>
      <c r="C11193"/>
      <c r="D11193"/>
      <c r="E11193"/>
      <c r="F11193"/>
      <c r="G11193"/>
      <c r="H11193"/>
      <c r="I11193"/>
      <c r="K11193"/>
    </row>
    <row r="11194" spans="1:11" x14ac:dyDescent="0.25">
      <c r="A11194"/>
      <c r="B11194"/>
      <c r="C11194"/>
      <c r="D11194"/>
      <c r="E11194"/>
      <c r="F11194"/>
      <c r="G11194"/>
      <c r="H11194"/>
      <c r="I11194"/>
      <c r="K11194"/>
    </row>
    <row r="11195" spans="1:11" x14ac:dyDescent="0.25">
      <c r="A11195"/>
      <c r="B11195"/>
      <c r="C11195"/>
      <c r="D11195"/>
      <c r="E11195"/>
      <c r="F11195"/>
      <c r="G11195"/>
      <c r="H11195"/>
      <c r="I11195"/>
      <c r="K11195"/>
    </row>
    <row r="11196" spans="1:11" x14ac:dyDescent="0.25">
      <c r="A11196"/>
      <c r="B11196"/>
      <c r="C11196"/>
      <c r="D11196"/>
      <c r="E11196"/>
      <c r="F11196"/>
      <c r="G11196"/>
      <c r="H11196"/>
      <c r="I11196"/>
      <c r="K11196"/>
    </row>
    <row r="11197" spans="1:11" x14ac:dyDescent="0.25">
      <c r="A11197"/>
      <c r="B11197"/>
      <c r="C11197"/>
      <c r="D11197"/>
      <c r="E11197"/>
      <c r="F11197"/>
      <c r="G11197"/>
      <c r="H11197"/>
      <c r="I11197"/>
      <c r="K11197"/>
    </row>
    <row r="11198" spans="1:11" x14ac:dyDescent="0.25">
      <c r="A11198"/>
      <c r="B11198"/>
      <c r="C11198"/>
      <c r="D11198"/>
      <c r="E11198"/>
      <c r="F11198"/>
      <c r="G11198"/>
      <c r="H11198"/>
      <c r="I11198"/>
      <c r="K11198"/>
    </row>
    <row r="11199" spans="1:11" x14ac:dyDescent="0.25">
      <c r="A11199"/>
      <c r="B11199"/>
      <c r="C11199"/>
      <c r="D11199"/>
      <c r="E11199"/>
      <c r="F11199"/>
      <c r="G11199"/>
      <c r="H11199"/>
      <c r="I11199"/>
      <c r="K11199"/>
    </row>
    <row r="11200" spans="1:11" x14ac:dyDescent="0.25">
      <c r="A11200"/>
      <c r="B11200"/>
      <c r="C11200"/>
      <c r="D11200"/>
      <c r="E11200"/>
      <c r="F11200"/>
      <c r="G11200"/>
      <c r="H11200"/>
      <c r="I11200"/>
      <c r="K11200"/>
    </row>
    <row r="11201" spans="1:11" x14ac:dyDescent="0.25">
      <c r="A11201"/>
      <c r="B11201"/>
      <c r="C11201"/>
      <c r="D11201"/>
      <c r="E11201"/>
      <c r="F11201"/>
      <c r="G11201"/>
      <c r="H11201"/>
      <c r="I11201"/>
      <c r="K11201"/>
    </row>
    <row r="11202" spans="1:11" x14ac:dyDescent="0.25">
      <c r="A11202"/>
      <c r="B11202"/>
      <c r="C11202"/>
      <c r="D11202"/>
      <c r="E11202"/>
      <c r="F11202"/>
      <c r="G11202"/>
      <c r="H11202"/>
      <c r="I11202"/>
      <c r="K11202"/>
    </row>
    <row r="11203" spans="1:11" x14ac:dyDescent="0.25">
      <c r="A11203"/>
      <c r="B11203"/>
      <c r="C11203"/>
      <c r="D11203"/>
      <c r="E11203"/>
      <c r="F11203"/>
      <c r="G11203"/>
      <c r="H11203"/>
      <c r="I11203"/>
      <c r="K11203"/>
    </row>
    <row r="11204" spans="1:11" x14ac:dyDescent="0.25">
      <c r="A11204"/>
      <c r="B11204"/>
      <c r="C11204"/>
      <c r="D11204"/>
      <c r="E11204"/>
      <c r="F11204"/>
      <c r="G11204"/>
      <c r="H11204"/>
      <c r="I11204"/>
      <c r="K11204"/>
    </row>
    <row r="11205" spans="1:11" x14ac:dyDescent="0.25">
      <c r="A11205"/>
      <c r="B11205"/>
      <c r="C11205"/>
      <c r="D11205"/>
      <c r="E11205"/>
      <c r="F11205"/>
      <c r="G11205"/>
      <c r="H11205"/>
      <c r="I11205"/>
      <c r="K11205"/>
    </row>
    <row r="11206" spans="1:11" x14ac:dyDescent="0.25">
      <c r="A11206"/>
      <c r="B11206"/>
      <c r="C11206"/>
      <c r="D11206"/>
      <c r="E11206"/>
      <c r="F11206"/>
      <c r="G11206"/>
      <c r="H11206"/>
      <c r="I11206"/>
      <c r="K11206"/>
    </row>
    <row r="11207" spans="1:11" x14ac:dyDescent="0.25">
      <c r="A11207"/>
      <c r="B11207"/>
      <c r="C11207"/>
      <c r="D11207"/>
      <c r="E11207"/>
      <c r="F11207"/>
      <c r="G11207"/>
      <c r="H11207"/>
      <c r="I11207"/>
      <c r="K11207"/>
    </row>
    <row r="11208" spans="1:11" x14ac:dyDescent="0.25">
      <c r="A11208"/>
      <c r="B11208"/>
      <c r="C11208"/>
      <c r="D11208"/>
      <c r="E11208"/>
      <c r="F11208"/>
      <c r="G11208"/>
      <c r="H11208"/>
      <c r="I11208"/>
      <c r="K11208"/>
    </row>
    <row r="11209" spans="1:11" x14ac:dyDescent="0.25">
      <c r="A11209"/>
      <c r="B11209"/>
      <c r="C11209"/>
      <c r="D11209"/>
      <c r="E11209"/>
      <c r="F11209"/>
      <c r="G11209"/>
      <c r="H11209"/>
      <c r="I11209"/>
      <c r="K11209"/>
    </row>
    <row r="11210" spans="1:11" x14ac:dyDescent="0.25">
      <c r="A11210"/>
      <c r="B11210"/>
      <c r="C11210"/>
      <c r="D11210"/>
      <c r="E11210"/>
      <c r="F11210"/>
      <c r="G11210"/>
      <c r="H11210"/>
      <c r="I11210"/>
      <c r="K11210"/>
    </row>
    <row r="11211" spans="1:11" x14ac:dyDescent="0.25">
      <c r="A11211"/>
      <c r="B11211"/>
      <c r="C11211"/>
      <c r="D11211"/>
      <c r="E11211"/>
      <c r="F11211"/>
      <c r="G11211"/>
      <c r="H11211"/>
      <c r="I11211"/>
      <c r="K11211"/>
    </row>
    <row r="11212" spans="1:11" x14ac:dyDescent="0.25">
      <c r="A11212"/>
      <c r="B11212"/>
      <c r="C11212"/>
      <c r="D11212"/>
      <c r="E11212"/>
      <c r="F11212"/>
      <c r="G11212"/>
      <c r="H11212"/>
      <c r="I11212"/>
      <c r="K11212"/>
    </row>
    <row r="11213" spans="1:11" x14ac:dyDescent="0.25">
      <c r="A11213"/>
      <c r="B11213"/>
      <c r="C11213"/>
      <c r="D11213"/>
      <c r="E11213"/>
      <c r="F11213"/>
      <c r="G11213"/>
      <c r="H11213"/>
      <c r="I11213"/>
      <c r="K11213"/>
    </row>
    <row r="11214" spans="1:11" x14ac:dyDescent="0.25">
      <c r="A11214"/>
      <c r="B11214"/>
      <c r="C11214"/>
      <c r="D11214"/>
      <c r="E11214"/>
      <c r="F11214"/>
      <c r="G11214"/>
      <c r="H11214"/>
      <c r="I11214"/>
      <c r="K11214"/>
    </row>
    <row r="11215" spans="1:11" x14ac:dyDescent="0.25">
      <c r="A11215"/>
      <c r="B11215"/>
      <c r="C11215"/>
      <c r="D11215"/>
      <c r="E11215"/>
      <c r="F11215"/>
      <c r="G11215"/>
      <c r="H11215"/>
      <c r="I11215"/>
      <c r="K11215"/>
    </row>
    <row r="11216" spans="1:11" x14ac:dyDescent="0.25">
      <c r="A11216"/>
      <c r="B11216"/>
      <c r="C11216"/>
      <c r="D11216"/>
      <c r="E11216"/>
      <c r="F11216"/>
      <c r="G11216"/>
      <c r="H11216"/>
      <c r="I11216"/>
      <c r="K11216"/>
    </row>
    <row r="11217" spans="1:11" x14ac:dyDescent="0.25">
      <c r="A11217"/>
      <c r="B11217"/>
      <c r="C11217"/>
      <c r="D11217"/>
      <c r="E11217"/>
      <c r="F11217"/>
      <c r="G11217"/>
      <c r="H11217"/>
      <c r="I11217"/>
      <c r="K11217"/>
    </row>
    <row r="11218" spans="1:11" x14ac:dyDescent="0.25">
      <c r="A11218"/>
      <c r="B11218"/>
      <c r="C11218"/>
      <c r="D11218"/>
      <c r="E11218"/>
      <c r="F11218"/>
      <c r="G11218"/>
      <c r="H11218"/>
      <c r="I11218"/>
      <c r="K11218"/>
    </row>
    <row r="11219" spans="1:11" x14ac:dyDescent="0.25">
      <c r="A11219"/>
      <c r="B11219"/>
      <c r="C11219"/>
      <c r="D11219"/>
      <c r="E11219"/>
      <c r="F11219"/>
      <c r="G11219"/>
      <c r="H11219"/>
      <c r="I11219"/>
      <c r="K11219"/>
    </row>
    <row r="11220" spans="1:11" x14ac:dyDescent="0.25">
      <c r="A11220"/>
      <c r="B11220"/>
      <c r="C11220"/>
      <c r="D11220"/>
      <c r="E11220"/>
      <c r="F11220"/>
      <c r="G11220"/>
      <c r="H11220"/>
      <c r="I11220"/>
      <c r="K11220"/>
    </row>
    <row r="11221" spans="1:11" x14ac:dyDescent="0.25">
      <c r="A11221"/>
      <c r="B11221"/>
      <c r="C11221"/>
      <c r="D11221"/>
      <c r="E11221"/>
      <c r="F11221"/>
      <c r="G11221"/>
      <c r="H11221"/>
      <c r="I11221"/>
      <c r="K11221"/>
    </row>
    <row r="11222" spans="1:11" x14ac:dyDescent="0.25">
      <c r="A11222"/>
      <c r="B11222"/>
      <c r="C11222"/>
      <c r="D11222"/>
      <c r="E11222"/>
      <c r="F11222"/>
      <c r="G11222"/>
      <c r="H11222"/>
      <c r="I11222"/>
      <c r="K11222"/>
    </row>
    <row r="11223" spans="1:11" x14ac:dyDescent="0.25">
      <c r="A11223"/>
      <c r="B11223"/>
      <c r="C11223"/>
      <c r="D11223"/>
      <c r="E11223"/>
      <c r="F11223"/>
      <c r="G11223"/>
      <c r="H11223"/>
      <c r="I11223"/>
      <c r="K11223"/>
    </row>
    <row r="11224" spans="1:11" x14ac:dyDescent="0.25">
      <c r="A11224"/>
      <c r="B11224"/>
      <c r="C11224"/>
      <c r="D11224"/>
      <c r="E11224"/>
      <c r="F11224"/>
      <c r="G11224"/>
      <c r="H11224"/>
      <c r="I11224"/>
      <c r="K11224"/>
    </row>
    <row r="11225" spans="1:11" x14ac:dyDescent="0.25">
      <c r="A11225"/>
      <c r="B11225"/>
      <c r="C11225"/>
      <c r="D11225"/>
      <c r="E11225"/>
      <c r="F11225"/>
      <c r="G11225"/>
      <c r="H11225"/>
      <c r="I11225"/>
      <c r="K11225"/>
    </row>
    <row r="11226" spans="1:11" x14ac:dyDescent="0.25">
      <c r="A11226"/>
      <c r="B11226"/>
      <c r="C11226"/>
      <c r="D11226"/>
      <c r="E11226"/>
      <c r="F11226"/>
      <c r="G11226"/>
      <c r="H11226"/>
      <c r="I11226"/>
      <c r="K11226"/>
    </row>
    <row r="11227" spans="1:11" x14ac:dyDescent="0.25">
      <c r="A11227"/>
      <c r="B11227"/>
      <c r="C11227"/>
      <c r="D11227"/>
      <c r="E11227"/>
      <c r="F11227"/>
      <c r="G11227"/>
      <c r="H11227"/>
      <c r="I11227"/>
      <c r="K11227"/>
    </row>
    <row r="11228" spans="1:11" x14ac:dyDescent="0.25">
      <c r="A11228"/>
      <c r="B11228"/>
      <c r="C11228"/>
      <c r="D11228"/>
      <c r="E11228"/>
      <c r="F11228"/>
      <c r="G11228"/>
      <c r="H11228"/>
      <c r="I11228"/>
      <c r="K11228"/>
    </row>
    <row r="11229" spans="1:11" x14ac:dyDescent="0.25">
      <c r="A11229"/>
      <c r="B11229"/>
      <c r="C11229"/>
      <c r="D11229"/>
      <c r="E11229"/>
      <c r="F11229"/>
      <c r="G11229"/>
      <c r="H11229"/>
      <c r="I11229"/>
      <c r="K11229"/>
    </row>
    <row r="11230" spans="1:11" x14ac:dyDescent="0.25">
      <c r="A11230"/>
      <c r="B11230"/>
      <c r="C11230"/>
      <c r="D11230"/>
      <c r="E11230"/>
      <c r="F11230"/>
      <c r="G11230"/>
      <c r="H11230"/>
      <c r="I11230"/>
      <c r="K11230"/>
    </row>
    <row r="11231" spans="1:11" x14ac:dyDescent="0.25">
      <c r="A11231"/>
      <c r="B11231"/>
      <c r="C11231"/>
      <c r="D11231"/>
      <c r="E11231"/>
      <c r="F11231"/>
      <c r="G11231"/>
      <c r="H11231"/>
      <c r="I11231"/>
      <c r="K11231"/>
    </row>
    <row r="11232" spans="1:11" x14ac:dyDescent="0.25">
      <c r="A11232"/>
      <c r="B11232"/>
      <c r="C11232"/>
      <c r="D11232"/>
      <c r="E11232"/>
      <c r="F11232"/>
      <c r="G11232"/>
      <c r="H11232"/>
      <c r="I11232"/>
      <c r="K11232"/>
    </row>
    <row r="11233" spans="1:11" x14ac:dyDescent="0.25">
      <c r="A11233"/>
      <c r="B11233"/>
      <c r="C11233"/>
      <c r="D11233"/>
      <c r="E11233"/>
      <c r="F11233"/>
      <c r="G11233"/>
      <c r="H11233"/>
      <c r="I11233"/>
      <c r="K11233"/>
    </row>
    <row r="11234" spans="1:11" x14ac:dyDescent="0.25">
      <c r="A11234"/>
      <c r="B11234"/>
      <c r="C11234"/>
      <c r="D11234"/>
      <c r="E11234"/>
      <c r="F11234"/>
      <c r="G11234"/>
      <c r="H11234"/>
      <c r="I11234"/>
      <c r="K11234"/>
    </row>
    <row r="11235" spans="1:11" x14ac:dyDescent="0.25">
      <c r="A11235"/>
      <c r="B11235"/>
      <c r="C11235"/>
      <c r="D11235"/>
      <c r="E11235"/>
      <c r="F11235"/>
      <c r="G11235"/>
      <c r="H11235"/>
      <c r="I11235"/>
      <c r="K11235"/>
    </row>
    <row r="11236" spans="1:11" x14ac:dyDescent="0.25">
      <c r="A11236"/>
      <c r="B11236"/>
      <c r="C11236"/>
      <c r="D11236"/>
      <c r="E11236"/>
      <c r="F11236"/>
      <c r="G11236"/>
      <c r="H11236"/>
      <c r="I11236"/>
      <c r="K11236"/>
    </row>
    <row r="11237" spans="1:11" x14ac:dyDescent="0.25">
      <c r="A11237"/>
      <c r="B11237"/>
      <c r="C11237"/>
      <c r="D11237"/>
      <c r="E11237"/>
      <c r="F11237"/>
      <c r="G11237"/>
      <c r="H11237"/>
      <c r="I11237"/>
      <c r="K11237"/>
    </row>
    <row r="11238" spans="1:11" x14ac:dyDescent="0.25">
      <c r="A11238"/>
      <c r="B11238"/>
      <c r="C11238"/>
      <c r="D11238"/>
      <c r="E11238"/>
      <c r="F11238"/>
      <c r="G11238"/>
      <c r="H11238"/>
      <c r="I11238"/>
      <c r="K11238"/>
    </row>
    <row r="11239" spans="1:11" x14ac:dyDescent="0.25">
      <c r="A11239"/>
      <c r="B11239"/>
      <c r="C11239"/>
      <c r="D11239"/>
      <c r="E11239"/>
      <c r="F11239"/>
      <c r="G11239"/>
      <c r="H11239"/>
      <c r="I11239"/>
      <c r="K11239"/>
    </row>
    <row r="11240" spans="1:11" x14ac:dyDescent="0.25">
      <c r="A11240"/>
      <c r="B11240"/>
      <c r="C11240"/>
      <c r="D11240"/>
      <c r="E11240"/>
      <c r="F11240"/>
      <c r="G11240"/>
      <c r="H11240"/>
      <c r="I11240"/>
      <c r="K11240"/>
    </row>
    <row r="11241" spans="1:11" x14ac:dyDescent="0.25">
      <c r="A11241"/>
      <c r="B11241"/>
      <c r="C11241"/>
      <c r="D11241"/>
      <c r="E11241"/>
      <c r="F11241"/>
      <c r="G11241"/>
      <c r="H11241"/>
      <c r="I11241"/>
      <c r="K11241"/>
    </row>
    <row r="11242" spans="1:11" x14ac:dyDescent="0.25">
      <c r="A11242"/>
      <c r="B11242"/>
      <c r="C11242"/>
      <c r="D11242"/>
      <c r="E11242"/>
      <c r="F11242"/>
      <c r="G11242"/>
      <c r="H11242"/>
      <c r="I11242"/>
      <c r="K11242"/>
    </row>
    <row r="11243" spans="1:11" x14ac:dyDescent="0.25">
      <c r="A11243"/>
      <c r="B11243"/>
      <c r="C11243"/>
      <c r="D11243"/>
      <c r="E11243"/>
      <c r="F11243"/>
      <c r="G11243"/>
      <c r="H11243"/>
      <c r="I11243"/>
      <c r="K11243"/>
    </row>
    <row r="11244" spans="1:11" x14ac:dyDescent="0.25">
      <c r="A11244"/>
      <c r="B11244"/>
      <c r="C11244"/>
      <c r="D11244"/>
      <c r="E11244"/>
      <c r="F11244"/>
      <c r="G11244"/>
      <c r="H11244"/>
      <c r="I11244"/>
      <c r="K11244"/>
    </row>
    <row r="11245" spans="1:11" x14ac:dyDescent="0.25">
      <c r="A11245"/>
      <c r="B11245"/>
      <c r="C11245"/>
      <c r="D11245"/>
      <c r="E11245"/>
      <c r="F11245"/>
      <c r="G11245"/>
      <c r="H11245"/>
      <c r="I11245"/>
      <c r="K11245"/>
    </row>
    <row r="11246" spans="1:11" x14ac:dyDescent="0.25">
      <c r="A11246"/>
      <c r="B11246"/>
      <c r="C11246"/>
      <c r="D11246"/>
      <c r="E11246"/>
      <c r="F11246"/>
      <c r="G11246"/>
      <c r="H11246"/>
      <c r="I11246"/>
      <c r="K11246"/>
    </row>
    <row r="11247" spans="1:11" x14ac:dyDescent="0.25">
      <c r="A11247"/>
      <c r="B11247"/>
      <c r="C11247"/>
      <c r="D11247"/>
      <c r="E11247"/>
      <c r="F11247"/>
      <c r="G11247"/>
      <c r="H11247"/>
      <c r="I11247"/>
      <c r="K11247"/>
    </row>
    <row r="11248" spans="1:11" x14ac:dyDescent="0.25">
      <c r="A11248"/>
      <c r="B11248"/>
      <c r="C11248"/>
      <c r="D11248"/>
      <c r="E11248"/>
      <c r="F11248"/>
      <c r="G11248"/>
      <c r="H11248"/>
      <c r="I11248"/>
      <c r="K11248"/>
    </row>
    <row r="11249" spans="1:11" x14ac:dyDescent="0.25">
      <c r="A11249"/>
      <c r="B11249"/>
      <c r="C11249"/>
      <c r="D11249"/>
      <c r="E11249"/>
      <c r="F11249"/>
      <c r="G11249"/>
      <c r="H11249"/>
      <c r="I11249"/>
      <c r="K11249"/>
    </row>
    <row r="11250" spans="1:11" x14ac:dyDescent="0.25">
      <c r="A11250"/>
      <c r="B11250"/>
      <c r="C11250"/>
      <c r="D11250"/>
      <c r="E11250"/>
      <c r="F11250"/>
      <c r="G11250"/>
      <c r="H11250"/>
      <c r="I11250"/>
      <c r="K11250"/>
    </row>
    <row r="11251" spans="1:11" x14ac:dyDescent="0.25">
      <c r="A11251"/>
      <c r="B11251"/>
      <c r="C11251"/>
      <c r="D11251"/>
      <c r="E11251"/>
      <c r="F11251"/>
      <c r="G11251"/>
      <c r="H11251"/>
      <c r="I11251"/>
      <c r="K11251"/>
    </row>
    <row r="11252" spans="1:11" x14ac:dyDescent="0.25">
      <c r="A11252"/>
      <c r="B11252"/>
      <c r="C11252"/>
      <c r="D11252"/>
      <c r="E11252"/>
      <c r="F11252"/>
      <c r="G11252"/>
      <c r="H11252"/>
      <c r="I11252"/>
      <c r="K11252"/>
    </row>
    <row r="11253" spans="1:11" x14ac:dyDescent="0.25">
      <c r="A11253"/>
      <c r="B11253"/>
      <c r="C11253"/>
      <c r="D11253"/>
      <c r="E11253"/>
      <c r="F11253"/>
      <c r="G11253"/>
      <c r="H11253"/>
      <c r="I11253"/>
      <c r="K11253"/>
    </row>
    <row r="11254" spans="1:11" x14ac:dyDescent="0.25">
      <c r="A11254"/>
      <c r="B11254"/>
      <c r="C11254"/>
      <c r="D11254"/>
      <c r="E11254"/>
      <c r="F11254"/>
      <c r="G11254"/>
      <c r="H11254"/>
      <c r="I11254"/>
      <c r="K11254"/>
    </row>
    <row r="11255" spans="1:11" x14ac:dyDescent="0.25">
      <c r="A11255"/>
      <c r="B11255"/>
      <c r="C11255"/>
      <c r="D11255"/>
      <c r="E11255"/>
      <c r="F11255"/>
      <c r="G11255"/>
      <c r="H11255"/>
      <c r="I11255"/>
      <c r="K11255"/>
    </row>
    <row r="11256" spans="1:11" x14ac:dyDescent="0.25">
      <c r="A11256"/>
      <c r="B11256"/>
      <c r="C11256"/>
      <c r="D11256"/>
      <c r="E11256"/>
      <c r="F11256"/>
      <c r="G11256"/>
      <c r="H11256"/>
      <c r="I11256"/>
      <c r="K11256"/>
    </row>
    <row r="11257" spans="1:11" x14ac:dyDescent="0.25">
      <c r="A11257"/>
      <c r="B11257"/>
      <c r="C11257"/>
      <c r="D11257"/>
      <c r="E11257"/>
      <c r="F11257"/>
      <c r="G11257"/>
      <c r="H11257"/>
      <c r="I11257"/>
      <c r="K11257"/>
    </row>
    <row r="11258" spans="1:11" x14ac:dyDescent="0.25">
      <c r="A11258"/>
      <c r="B11258"/>
      <c r="C11258"/>
      <c r="D11258"/>
      <c r="E11258"/>
      <c r="F11258"/>
      <c r="G11258"/>
      <c r="H11258"/>
      <c r="I11258"/>
      <c r="K11258"/>
    </row>
    <row r="11259" spans="1:11" x14ac:dyDescent="0.25">
      <c r="A11259"/>
      <c r="B11259"/>
      <c r="C11259"/>
      <c r="D11259"/>
      <c r="E11259"/>
      <c r="F11259"/>
      <c r="G11259"/>
      <c r="H11259"/>
      <c r="I11259"/>
      <c r="K11259"/>
    </row>
    <row r="11260" spans="1:11" x14ac:dyDescent="0.25">
      <c r="A11260"/>
      <c r="B11260"/>
      <c r="C11260"/>
      <c r="D11260"/>
      <c r="E11260"/>
      <c r="F11260"/>
      <c r="G11260"/>
      <c r="H11260"/>
      <c r="I11260"/>
      <c r="K11260"/>
    </row>
    <row r="11261" spans="1:11" x14ac:dyDescent="0.25">
      <c r="A11261"/>
      <c r="B11261"/>
      <c r="C11261"/>
      <c r="D11261"/>
      <c r="E11261"/>
      <c r="F11261"/>
      <c r="G11261"/>
      <c r="H11261"/>
      <c r="I11261"/>
      <c r="K11261"/>
    </row>
    <row r="11262" spans="1:11" x14ac:dyDescent="0.25">
      <c r="A11262"/>
      <c r="B11262"/>
      <c r="C11262"/>
      <c r="D11262"/>
      <c r="E11262"/>
      <c r="F11262"/>
      <c r="G11262"/>
      <c r="H11262"/>
      <c r="I11262"/>
      <c r="K11262"/>
    </row>
    <row r="11263" spans="1:11" x14ac:dyDescent="0.25">
      <c r="A11263"/>
      <c r="B11263"/>
      <c r="C11263"/>
      <c r="D11263"/>
      <c r="E11263"/>
      <c r="F11263"/>
      <c r="G11263"/>
      <c r="H11263"/>
      <c r="I11263"/>
      <c r="K11263"/>
    </row>
    <row r="11264" spans="1:11" x14ac:dyDescent="0.25">
      <c r="A11264"/>
      <c r="B11264"/>
      <c r="C11264"/>
      <c r="D11264"/>
      <c r="E11264"/>
      <c r="F11264"/>
      <c r="G11264"/>
      <c r="H11264"/>
      <c r="I11264"/>
      <c r="K11264"/>
    </row>
    <row r="11265" spans="1:11" x14ac:dyDescent="0.25">
      <c r="A11265"/>
      <c r="B11265"/>
      <c r="C11265"/>
      <c r="D11265"/>
      <c r="E11265"/>
      <c r="F11265"/>
      <c r="G11265"/>
      <c r="H11265"/>
      <c r="I11265"/>
      <c r="K11265"/>
    </row>
    <row r="11266" spans="1:11" x14ac:dyDescent="0.25">
      <c r="A11266"/>
      <c r="B11266"/>
      <c r="C11266"/>
      <c r="D11266"/>
      <c r="E11266"/>
      <c r="F11266"/>
      <c r="G11266"/>
      <c r="H11266"/>
      <c r="I11266"/>
      <c r="K11266"/>
    </row>
    <row r="11267" spans="1:11" x14ac:dyDescent="0.25">
      <c r="A11267"/>
      <c r="B11267"/>
      <c r="C11267"/>
      <c r="D11267"/>
      <c r="E11267"/>
      <c r="F11267"/>
      <c r="G11267"/>
      <c r="H11267"/>
      <c r="I11267"/>
      <c r="K11267"/>
    </row>
    <row r="11268" spans="1:11" x14ac:dyDescent="0.25">
      <c r="A11268"/>
      <c r="B11268"/>
      <c r="C11268"/>
      <c r="D11268"/>
      <c r="E11268"/>
      <c r="F11268"/>
      <c r="G11268"/>
      <c r="H11268"/>
      <c r="I11268"/>
      <c r="K11268"/>
    </row>
    <row r="11269" spans="1:11" x14ac:dyDescent="0.25">
      <c r="A11269"/>
      <c r="B11269"/>
      <c r="C11269"/>
      <c r="D11269"/>
      <c r="E11269"/>
      <c r="F11269"/>
      <c r="G11269"/>
      <c r="H11269"/>
      <c r="I11269"/>
      <c r="K11269"/>
    </row>
    <row r="11270" spans="1:11" x14ac:dyDescent="0.25">
      <c r="A11270"/>
      <c r="B11270"/>
      <c r="C11270"/>
      <c r="D11270"/>
      <c r="E11270"/>
      <c r="F11270"/>
      <c r="G11270"/>
      <c r="H11270"/>
      <c r="I11270"/>
      <c r="K11270"/>
    </row>
    <row r="11271" spans="1:11" x14ac:dyDescent="0.25">
      <c r="A11271"/>
      <c r="B11271"/>
      <c r="C11271"/>
      <c r="D11271"/>
      <c r="E11271"/>
      <c r="F11271"/>
      <c r="G11271"/>
      <c r="H11271"/>
      <c r="I11271"/>
      <c r="K11271"/>
    </row>
    <row r="11272" spans="1:11" x14ac:dyDescent="0.25">
      <c r="A11272"/>
      <c r="B11272"/>
      <c r="C11272"/>
      <c r="D11272"/>
      <c r="E11272"/>
      <c r="F11272"/>
      <c r="G11272"/>
      <c r="H11272"/>
      <c r="I11272"/>
      <c r="K11272"/>
    </row>
    <row r="11273" spans="1:11" x14ac:dyDescent="0.25">
      <c r="A11273"/>
      <c r="B11273"/>
      <c r="C11273"/>
      <c r="D11273"/>
      <c r="E11273"/>
      <c r="F11273"/>
      <c r="G11273"/>
      <c r="H11273"/>
      <c r="I11273"/>
      <c r="K11273"/>
    </row>
    <row r="11274" spans="1:11" x14ac:dyDescent="0.25">
      <c r="A11274"/>
      <c r="B11274"/>
      <c r="C11274"/>
      <c r="D11274"/>
      <c r="E11274"/>
      <c r="F11274"/>
      <c r="G11274"/>
      <c r="H11274"/>
      <c r="I11274"/>
      <c r="K11274"/>
    </row>
    <row r="11275" spans="1:11" x14ac:dyDescent="0.25">
      <c r="A11275"/>
      <c r="B11275"/>
      <c r="C11275"/>
      <c r="D11275"/>
      <c r="E11275"/>
      <c r="F11275"/>
      <c r="G11275"/>
      <c r="H11275"/>
      <c r="I11275"/>
      <c r="K11275"/>
    </row>
    <row r="11276" spans="1:11" x14ac:dyDescent="0.25">
      <c r="A11276"/>
      <c r="B11276"/>
      <c r="C11276"/>
      <c r="D11276"/>
      <c r="E11276"/>
      <c r="F11276"/>
      <c r="G11276"/>
      <c r="H11276"/>
      <c r="I11276"/>
      <c r="K11276"/>
    </row>
    <row r="11277" spans="1:11" x14ac:dyDescent="0.25">
      <c r="A11277"/>
      <c r="B11277"/>
      <c r="C11277"/>
      <c r="D11277"/>
      <c r="E11277"/>
      <c r="F11277"/>
      <c r="G11277"/>
      <c r="H11277"/>
      <c r="I11277"/>
      <c r="K11277"/>
    </row>
    <row r="11278" spans="1:11" x14ac:dyDescent="0.25">
      <c r="A11278"/>
      <c r="B11278"/>
      <c r="C11278"/>
      <c r="D11278"/>
      <c r="E11278"/>
      <c r="F11278"/>
      <c r="G11278"/>
      <c r="H11278"/>
      <c r="I11278"/>
      <c r="K11278"/>
    </row>
    <row r="11279" spans="1:11" x14ac:dyDescent="0.25">
      <c r="A11279"/>
      <c r="B11279"/>
      <c r="C11279"/>
      <c r="D11279"/>
      <c r="E11279"/>
      <c r="F11279"/>
      <c r="G11279"/>
      <c r="H11279"/>
      <c r="I11279"/>
      <c r="K11279"/>
    </row>
    <row r="11280" spans="1:11" x14ac:dyDescent="0.25">
      <c r="A11280"/>
      <c r="B11280"/>
      <c r="C11280"/>
      <c r="D11280"/>
      <c r="E11280"/>
      <c r="F11280"/>
      <c r="G11280"/>
      <c r="H11280"/>
      <c r="I11280"/>
      <c r="K11280"/>
    </row>
    <row r="11281" spans="1:11" x14ac:dyDescent="0.25">
      <c r="A11281"/>
      <c r="B11281"/>
      <c r="C11281"/>
      <c r="D11281"/>
      <c r="E11281"/>
      <c r="F11281"/>
      <c r="G11281"/>
      <c r="H11281"/>
      <c r="I11281"/>
      <c r="K11281"/>
    </row>
    <row r="11282" spans="1:11" x14ac:dyDescent="0.25">
      <c r="A11282"/>
      <c r="B11282"/>
      <c r="C11282"/>
      <c r="D11282"/>
      <c r="E11282"/>
      <c r="F11282"/>
      <c r="G11282"/>
      <c r="H11282"/>
      <c r="I11282"/>
      <c r="K11282"/>
    </row>
    <row r="11283" spans="1:11" x14ac:dyDescent="0.25">
      <c r="A11283"/>
      <c r="B11283"/>
      <c r="C11283"/>
      <c r="D11283"/>
      <c r="E11283"/>
      <c r="F11283"/>
      <c r="G11283"/>
      <c r="H11283"/>
      <c r="I11283"/>
      <c r="K11283"/>
    </row>
    <row r="11284" spans="1:11" x14ac:dyDescent="0.25">
      <c r="A11284"/>
      <c r="B11284"/>
      <c r="C11284"/>
      <c r="D11284"/>
      <c r="E11284"/>
      <c r="F11284"/>
      <c r="G11284"/>
      <c r="H11284"/>
      <c r="I11284"/>
      <c r="K11284"/>
    </row>
    <row r="11285" spans="1:11" x14ac:dyDescent="0.25">
      <c r="A11285"/>
      <c r="B11285"/>
      <c r="C11285"/>
      <c r="D11285"/>
      <c r="E11285"/>
      <c r="F11285"/>
      <c r="G11285"/>
      <c r="H11285"/>
      <c r="I11285"/>
      <c r="K11285"/>
    </row>
    <row r="11286" spans="1:11" x14ac:dyDescent="0.25">
      <c r="A11286"/>
      <c r="B11286"/>
      <c r="C11286"/>
      <c r="D11286"/>
      <c r="E11286"/>
      <c r="F11286"/>
      <c r="G11286"/>
      <c r="H11286"/>
      <c r="I11286"/>
      <c r="K11286"/>
    </row>
    <row r="11287" spans="1:11" x14ac:dyDescent="0.25">
      <c r="A11287"/>
      <c r="B11287"/>
      <c r="C11287"/>
      <c r="D11287"/>
      <c r="E11287"/>
      <c r="F11287"/>
      <c r="G11287"/>
      <c r="H11287"/>
      <c r="I11287"/>
      <c r="K11287"/>
    </row>
    <row r="11288" spans="1:11" x14ac:dyDescent="0.25">
      <c r="A11288"/>
      <c r="B11288"/>
      <c r="C11288"/>
      <c r="D11288"/>
      <c r="E11288"/>
      <c r="F11288"/>
      <c r="G11288"/>
      <c r="H11288"/>
      <c r="I11288"/>
      <c r="K11288"/>
    </row>
    <row r="11289" spans="1:11" x14ac:dyDescent="0.25">
      <c r="A11289"/>
      <c r="B11289"/>
      <c r="C11289"/>
      <c r="D11289"/>
      <c r="E11289"/>
      <c r="F11289"/>
      <c r="G11289"/>
      <c r="H11289"/>
      <c r="I11289"/>
      <c r="K11289"/>
    </row>
    <row r="11290" spans="1:11" x14ac:dyDescent="0.25">
      <c r="A11290"/>
      <c r="B11290"/>
      <c r="C11290"/>
      <c r="D11290"/>
      <c r="E11290"/>
      <c r="F11290"/>
      <c r="G11290"/>
      <c r="H11290"/>
      <c r="I11290"/>
      <c r="K11290"/>
    </row>
    <row r="11291" spans="1:11" x14ac:dyDescent="0.25">
      <c r="A11291"/>
      <c r="B11291"/>
      <c r="C11291"/>
      <c r="D11291"/>
      <c r="E11291"/>
      <c r="F11291"/>
      <c r="G11291"/>
      <c r="H11291"/>
      <c r="I11291"/>
      <c r="K11291"/>
    </row>
    <row r="11292" spans="1:11" x14ac:dyDescent="0.25">
      <c r="A11292"/>
      <c r="B11292"/>
      <c r="C11292"/>
      <c r="D11292"/>
      <c r="E11292"/>
      <c r="F11292"/>
      <c r="G11292"/>
      <c r="H11292"/>
      <c r="I11292"/>
      <c r="K11292"/>
    </row>
    <row r="11293" spans="1:11" x14ac:dyDescent="0.25">
      <c r="A11293"/>
      <c r="B11293"/>
      <c r="C11293"/>
      <c r="D11293"/>
      <c r="E11293"/>
      <c r="F11293"/>
      <c r="G11293"/>
      <c r="H11293"/>
      <c r="I11293"/>
      <c r="K11293"/>
    </row>
    <row r="11294" spans="1:11" x14ac:dyDescent="0.25">
      <c r="A11294"/>
      <c r="B11294"/>
      <c r="C11294"/>
      <c r="D11294"/>
      <c r="E11294"/>
      <c r="F11294"/>
      <c r="G11294"/>
      <c r="H11294"/>
      <c r="I11294"/>
      <c r="K11294"/>
    </row>
    <row r="11295" spans="1:11" x14ac:dyDescent="0.25">
      <c r="A11295"/>
      <c r="B11295"/>
      <c r="C11295"/>
      <c r="D11295"/>
      <c r="E11295"/>
      <c r="F11295"/>
      <c r="G11295"/>
      <c r="H11295"/>
      <c r="I11295"/>
      <c r="K11295"/>
    </row>
    <row r="11296" spans="1:11" x14ac:dyDescent="0.25">
      <c r="A11296"/>
      <c r="B11296"/>
      <c r="C11296"/>
      <c r="D11296"/>
      <c r="E11296"/>
      <c r="F11296"/>
      <c r="G11296"/>
      <c r="H11296"/>
      <c r="I11296"/>
      <c r="K11296"/>
    </row>
    <row r="11297" spans="1:11" x14ac:dyDescent="0.25">
      <c r="A11297"/>
      <c r="B11297"/>
      <c r="C11297"/>
      <c r="D11297"/>
      <c r="E11297"/>
      <c r="F11297"/>
      <c r="G11297"/>
      <c r="H11297"/>
      <c r="I11297"/>
      <c r="K11297"/>
    </row>
    <row r="11298" spans="1:11" x14ac:dyDescent="0.25">
      <c r="A11298"/>
      <c r="B11298"/>
      <c r="C11298"/>
      <c r="D11298"/>
      <c r="E11298"/>
      <c r="F11298"/>
      <c r="G11298"/>
      <c r="H11298"/>
      <c r="I11298"/>
      <c r="K11298"/>
    </row>
    <row r="11299" spans="1:11" x14ac:dyDescent="0.25">
      <c r="A11299"/>
      <c r="B11299"/>
      <c r="C11299"/>
      <c r="D11299"/>
      <c r="E11299"/>
      <c r="F11299"/>
      <c r="G11299"/>
      <c r="H11299"/>
      <c r="I11299"/>
      <c r="K11299"/>
    </row>
    <row r="11300" spans="1:11" x14ac:dyDescent="0.25">
      <c r="A11300"/>
      <c r="B11300"/>
      <c r="C11300"/>
      <c r="D11300"/>
      <c r="E11300"/>
      <c r="F11300"/>
      <c r="G11300"/>
      <c r="H11300"/>
      <c r="I11300"/>
      <c r="K11300"/>
    </row>
    <row r="11301" spans="1:11" x14ac:dyDescent="0.25">
      <c r="A11301"/>
      <c r="B11301"/>
      <c r="C11301"/>
      <c r="D11301"/>
      <c r="E11301"/>
      <c r="F11301"/>
      <c r="G11301"/>
      <c r="H11301"/>
      <c r="I11301"/>
      <c r="K11301"/>
    </row>
    <row r="11302" spans="1:11" x14ac:dyDescent="0.25">
      <c r="A11302"/>
      <c r="B11302"/>
      <c r="C11302"/>
      <c r="D11302"/>
      <c r="E11302"/>
      <c r="F11302"/>
      <c r="G11302"/>
      <c r="H11302"/>
      <c r="I11302"/>
      <c r="K11302"/>
    </row>
    <row r="11303" spans="1:11" x14ac:dyDescent="0.25">
      <c r="A11303"/>
      <c r="B11303"/>
      <c r="C11303"/>
      <c r="D11303"/>
      <c r="E11303"/>
      <c r="F11303"/>
      <c r="G11303"/>
      <c r="H11303"/>
      <c r="I11303"/>
      <c r="K11303"/>
    </row>
    <row r="11304" spans="1:11" x14ac:dyDescent="0.25">
      <c r="A11304"/>
      <c r="B11304"/>
      <c r="C11304"/>
      <c r="D11304"/>
      <c r="E11304"/>
      <c r="F11304"/>
      <c r="G11304"/>
      <c r="H11304"/>
      <c r="I11304"/>
      <c r="K11304"/>
    </row>
    <row r="11305" spans="1:11" x14ac:dyDescent="0.25">
      <c r="A11305"/>
      <c r="B11305"/>
      <c r="C11305"/>
      <c r="D11305"/>
      <c r="E11305"/>
      <c r="F11305"/>
      <c r="G11305"/>
      <c r="H11305"/>
      <c r="I11305"/>
      <c r="K11305"/>
    </row>
    <row r="11306" spans="1:11" x14ac:dyDescent="0.25">
      <c r="A11306"/>
      <c r="B11306"/>
      <c r="C11306"/>
      <c r="D11306"/>
      <c r="E11306"/>
      <c r="F11306"/>
      <c r="G11306"/>
      <c r="H11306"/>
      <c r="I11306"/>
      <c r="K11306"/>
    </row>
    <row r="11307" spans="1:11" x14ac:dyDescent="0.25">
      <c r="A11307"/>
      <c r="B11307"/>
      <c r="C11307"/>
      <c r="D11307"/>
      <c r="E11307"/>
      <c r="F11307"/>
      <c r="G11307"/>
      <c r="H11307"/>
      <c r="I11307"/>
      <c r="K11307"/>
    </row>
    <row r="11308" spans="1:11" x14ac:dyDescent="0.25">
      <c r="A11308"/>
      <c r="B11308"/>
      <c r="C11308"/>
      <c r="D11308"/>
      <c r="E11308"/>
      <c r="F11308"/>
      <c r="G11308"/>
      <c r="H11308"/>
      <c r="I11308"/>
      <c r="K11308"/>
    </row>
    <row r="11309" spans="1:11" x14ac:dyDescent="0.25">
      <c r="A11309"/>
      <c r="B11309"/>
      <c r="C11309"/>
      <c r="D11309"/>
      <c r="E11309"/>
      <c r="F11309"/>
      <c r="G11309"/>
      <c r="H11309"/>
      <c r="I11309"/>
      <c r="K11309"/>
    </row>
    <row r="11310" spans="1:11" x14ac:dyDescent="0.25">
      <c r="A11310"/>
      <c r="B11310"/>
      <c r="C11310"/>
      <c r="D11310"/>
      <c r="E11310"/>
      <c r="F11310"/>
      <c r="G11310"/>
      <c r="H11310"/>
      <c r="I11310"/>
      <c r="K11310"/>
    </row>
    <row r="11311" spans="1:11" x14ac:dyDescent="0.25">
      <c r="A11311"/>
      <c r="B11311"/>
      <c r="C11311"/>
      <c r="D11311"/>
      <c r="E11311"/>
      <c r="F11311"/>
      <c r="G11311"/>
      <c r="H11311"/>
      <c r="I11311"/>
      <c r="K11311"/>
    </row>
    <row r="11312" spans="1:11" x14ac:dyDescent="0.25">
      <c r="A11312"/>
      <c r="B11312"/>
      <c r="C11312"/>
      <c r="D11312"/>
      <c r="E11312"/>
      <c r="F11312"/>
      <c r="G11312"/>
      <c r="H11312"/>
      <c r="I11312"/>
      <c r="K11312"/>
    </row>
    <row r="11313" spans="1:11" x14ac:dyDescent="0.25">
      <c r="A11313"/>
      <c r="B11313"/>
      <c r="C11313"/>
      <c r="D11313"/>
      <c r="E11313"/>
      <c r="F11313"/>
      <c r="G11313"/>
      <c r="H11313"/>
      <c r="I11313"/>
      <c r="K11313"/>
    </row>
    <row r="11314" spans="1:11" x14ac:dyDescent="0.25">
      <c r="A11314"/>
      <c r="B11314"/>
      <c r="C11314"/>
      <c r="D11314"/>
      <c r="E11314"/>
      <c r="F11314"/>
      <c r="G11314"/>
      <c r="H11314"/>
      <c r="I11314"/>
      <c r="K11314"/>
    </row>
    <row r="11315" spans="1:11" x14ac:dyDescent="0.25">
      <c r="A11315"/>
      <c r="B11315"/>
      <c r="C11315"/>
      <c r="D11315"/>
      <c r="E11315"/>
      <c r="F11315"/>
      <c r="G11315"/>
      <c r="H11315"/>
      <c r="I11315"/>
      <c r="K11315"/>
    </row>
    <row r="11316" spans="1:11" x14ac:dyDescent="0.25">
      <c r="A11316"/>
      <c r="B11316"/>
      <c r="C11316"/>
      <c r="D11316"/>
      <c r="E11316"/>
      <c r="F11316"/>
      <c r="G11316"/>
      <c r="H11316"/>
      <c r="I11316"/>
      <c r="K11316"/>
    </row>
    <row r="11317" spans="1:11" x14ac:dyDescent="0.25">
      <c r="A11317"/>
      <c r="B11317"/>
      <c r="C11317"/>
      <c r="D11317"/>
      <c r="E11317"/>
      <c r="F11317"/>
      <c r="G11317"/>
      <c r="H11317"/>
      <c r="I11317"/>
      <c r="K11317"/>
    </row>
    <row r="11318" spans="1:11" x14ac:dyDescent="0.25">
      <c r="A11318"/>
      <c r="B11318"/>
      <c r="C11318"/>
      <c r="D11318"/>
      <c r="E11318"/>
      <c r="F11318"/>
      <c r="G11318"/>
      <c r="H11318"/>
      <c r="I11318"/>
      <c r="K11318"/>
    </row>
    <row r="11319" spans="1:11" x14ac:dyDescent="0.25">
      <c r="A11319"/>
      <c r="B11319"/>
      <c r="C11319"/>
      <c r="D11319"/>
      <c r="E11319"/>
      <c r="F11319"/>
      <c r="G11319"/>
      <c r="H11319"/>
      <c r="I11319"/>
      <c r="K11319"/>
    </row>
    <row r="11320" spans="1:11" x14ac:dyDescent="0.25">
      <c r="A11320"/>
      <c r="B11320"/>
      <c r="C11320"/>
      <c r="D11320"/>
      <c r="E11320"/>
      <c r="F11320"/>
      <c r="G11320"/>
      <c r="H11320"/>
      <c r="I11320"/>
      <c r="K11320"/>
    </row>
    <row r="11321" spans="1:11" x14ac:dyDescent="0.25">
      <c r="A11321"/>
      <c r="B11321"/>
      <c r="C11321"/>
      <c r="D11321"/>
      <c r="E11321"/>
      <c r="F11321"/>
      <c r="G11321"/>
      <c r="H11321"/>
      <c r="I11321"/>
      <c r="K11321"/>
    </row>
    <row r="11322" spans="1:11" x14ac:dyDescent="0.25">
      <c r="A11322"/>
      <c r="B11322"/>
      <c r="C11322"/>
      <c r="D11322"/>
      <c r="E11322"/>
      <c r="F11322"/>
      <c r="G11322"/>
      <c r="H11322"/>
      <c r="I11322"/>
      <c r="K11322"/>
    </row>
    <row r="11323" spans="1:11" x14ac:dyDescent="0.25">
      <c r="A11323"/>
      <c r="B11323"/>
      <c r="C11323"/>
      <c r="D11323"/>
      <c r="E11323"/>
      <c r="F11323"/>
      <c r="G11323"/>
      <c r="H11323"/>
      <c r="I11323"/>
      <c r="K11323"/>
    </row>
    <row r="11324" spans="1:11" x14ac:dyDescent="0.25">
      <c r="A11324"/>
      <c r="B11324"/>
      <c r="C11324"/>
      <c r="D11324"/>
      <c r="E11324"/>
      <c r="F11324"/>
      <c r="G11324"/>
      <c r="H11324"/>
      <c r="I11324"/>
      <c r="K11324"/>
    </row>
    <row r="11325" spans="1:11" x14ac:dyDescent="0.25">
      <c r="A11325"/>
      <c r="B11325"/>
      <c r="C11325"/>
      <c r="D11325"/>
      <c r="E11325"/>
      <c r="F11325"/>
      <c r="G11325"/>
      <c r="H11325"/>
      <c r="I11325"/>
      <c r="K11325"/>
    </row>
    <row r="11326" spans="1:11" x14ac:dyDescent="0.25">
      <c r="A11326"/>
      <c r="B11326"/>
      <c r="C11326"/>
      <c r="D11326"/>
      <c r="E11326"/>
      <c r="F11326"/>
      <c r="G11326"/>
      <c r="H11326"/>
      <c r="I11326"/>
      <c r="K11326"/>
    </row>
    <row r="11327" spans="1:11" x14ac:dyDescent="0.25">
      <c r="A11327"/>
      <c r="B11327"/>
      <c r="C11327"/>
      <c r="D11327"/>
      <c r="E11327"/>
      <c r="F11327"/>
      <c r="G11327"/>
      <c r="H11327"/>
      <c r="I11327"/>
      <c r="K11327"/>
    </row>
    <row r="11328" spans="1:11" x14ac:dyDescent="0.25">
      <c r="A11328"/>
      <c r="B11328"/>
      <c r="C11328"/>
      <c r="D11328"/>
      <c r="E11328"/>
      <c r="F11328"/>
      <c r="G11328"/>
      <c r="H11328"/>
      <c r="I11328"/>
      <c r="K11328"/>
    </row>
    <row r="11329" spans="1:11" x14ac:dyDescent="0.25">
      <c r="A11329"/>
      <c r="B11329"/>
      <c r="C11329"/>
      <c r="D11329"/>
      <c r="E11329"/>
      <c r="F11329"/>
      <c r="G11329"/>
      <c r="H11329"/>
      <c r="I11329"/>
      <c r="K11329"/>
    </row>
    <row r="11330" spans="1:11" x14ac:dyDescent="0.25">
      <c r="A11330"/>
      <c r="B11330"/>
      <c r="C11330"/>
      <c r="D11330"/>
      <c r="E11330"/>
      <c r="F11330"/>
      <c r="G11330"/>
      <c r="H11330"/>
      <c r="I11330"/>
      <c r="K11330"/>
    </row>
    <row r="11331" spans="1:11" x14ac:dyDescent="0.25">
      <c r="A11331"/>
      <c r="B11331"/>
      <c r="C11331"/>
      <c r="D11331"/>
      <c r="E11331"/>
      <c r="F11331"/>
      <c r="G11331"/>
      <c r="H11331"/>
      <c r="I11331"/>
      <c r="K11331"/>
    </row>
    <row r="11332" spans="1:11" x14ac:dyDescent="0.25">
      <c r="A11332"/>
      <c r="B11332"/>
      <c r="C11332"/>
      <c r="D11332"/>
      <c r="E11332"/>
      <c r="F11332"/>
      <c r="G11332"/>
      <c r="H11332"/>
      <c r="I11332"/>
      <c r="K11332"/>
    </row>
    <row r="11333" spans="1:11" x14ac:dyDescent="0.25">
      <c r="A11333"/>
      <c r="B11333"/>
      <c r="C11333"/>
      <c r="D11333"/>
      <c r="E11333"/>
      <c r="F11333"/>
      <c r="G11333"/>
      <c r="H11333"/>
      <c r="I11333"/>
      <c r="K11333"/>
    </row>
    <row r="11334" spans="1:11" x14ac:dyDescent="0.25">
      <c r="A11334"/>
      <c r="B11334"/>
      <c r="C11334"/>
      <c r="D11334"/>
      <c r="E11334"/>
      <c r="F11334"/>
      <c r="G11334"/>
      <c r="H11334"/>
      <c r="I11334"/>
      <c r="K11334"/>
    </row>
    <row r="11335" spans="1:11" x14ac:dyDescent="0.25">
      <c r="A11335"/>
      <c r="B11335"/>
      <c r="C11335"/>
      <c r="D11335"/>
      <c r="E11335"/>
      <c r="F11335"/>
      <c r="G11335"/>
      <c r="H11335"/>
      <c r="I11335"/>
      <c r="K11335"/>
    </row>
    <row r="11336" spans="1:11" x14ac:dyDescent="0.25">
      <c r="A11336"/>
      <c r="B11336"/>
      <c r="C11336"/>
      <c r="D11336"/>
      <c r="E11336"/>
      <c r="F11336"/>
      <c r="G11336"/>
      <c r="H11336"/>
      <c r="I11336"/>
      <c r="K11336"/>
    </row>
    <row r="11337" spans="1:11" x14ac:dyDescent="0.25">
      <c r="A11337"/>
      <c r="B11337"/>
      <c r="C11337"/>
      <c r="D11337"/>
      <c r="E11337"/>
      <c r="F11337"/>
      <c r="G11337"/>
      <c r="H11337"/>
      <c r="I11337"/>
      <c r="K11337"/>
    </row>
    <row r="11338" spans="1:11" x14ac:dyDescent="0.25">
      <c r="A11338"/>
      <c r="B11338"/>
      <c r="C11338"/>
      <c r="D11338"/>
      <c r="E11338"/>
      <c r="F11338"/>
      <c r="G11338"/>
      <c r="H11338"/>
      <c r="I11338"/>
      <c r="K11338"/>
    </row>
    <row r="11339" spans="1:11" x14ac:dyDescent="0.25">
      <c r="A11339"/>
      <c r="B11339"/>
      <c r="C11339"/>
      <c r="D11339"/>
      <c r="E11339"/>
      <c r="F11339"/>
      <c r="G11339"/>
      <c r="H11339"/>
      <c r="I11339"/>
      <c r="K11339"/>
    </row>
    <row r="11340" spans="1:11" x14ac:dyDescent="0.25">
      <c r="A11340"/>
      <c r="B11340"/>
      <c r="C11340"/>
      <c r="D11340"/>
      <c r="E11340"/>
      <c r="F11340"/>
      <c r="G11340"/>
      <c r="H11340"/>
      <c r="I11340"/>
      <c r="K11340"/>
    </row>
    <row r="11341" spans="1:11" x14ac:dyDescent="0.25">
      <c r="A11341"/>
      <c r="B11341"/>
      <c r="C11341"/>
      <c r="D11341"/>
      <c r="E11341"/>
      <c r="F11341"/>
      <c r="G11341"/>
      <c r="H11341"/>
      <c r="I11341"/>
      <c r="K11341"/>
    </row>
    <row r="11342" spans="1:11" x14ac:dyDescent="0.25">
      <c r="A11342"/>
      <c r="B11342"/>
      <c r="C11342"/>
      <c r="D11342"/>
      <c r="E11342"/>
      <c r="F11342"/>
      <c r="G11342"/>
      <c r="H11342"/>
      <c r="I11342"/>
      <c r="K11342"/>
    </row>
    <row r="11343" spans="1:11" x14ac:dyDescent="0.25">
      <c r="A11343"/>
      <c r="B11343"/>
      <c r="C11343"/>
      <c r="D11343"/>
      <c r="E11343"/>
      <c r="F11343"/>
      <c r="G11343"/>
      <c r="H11343"/>
      <c r="I11343"/>
      <c r="K11343"/>
    </row>
    <row r="11344" spans="1:11" x14ac:dyDescent="0.25">
      <c r="A11344"/>
      <c r="B11344"/>
      <c r="C11344"/>
      <c r="D11344"/>
      <c r="E11344"/>
      <c r="F11344"/>
      <c r="G11344"/>
      <c r="H11344"/>
      <c r="I11344"/>
      <c r="K11344"/>
    </row>
    <row r="11345" spans="1:11" x14ac:dyDescent="0.25">
      <c r="A11345"/>
      <c r="B11345"/>
      <c r="C11345"/>
      <c r="D11345"/>
      <c r="E11345"/>
      <c r="F11345"/>
      <c r="G11345"/>
      <c r="H11345"/>
      <c r="I11345"/>
      <c r="K11345"/>
    </row>
    <row r="11346" spans="1:11" x14ac:dyDescent="0.25">
      <c r="A11346"/>
      <c r="B11346"/>
      <c r="C11346"/>
      <c r="D11346"/>
      <c r="E11346"/>
      <c r="F11346"/>
      <c r="G11346"/>
      <c r="H11346"/>
      <c r="I11346"/>
      <c r="K11346"/>
    </row>
    <row r="11347" spans="1:11" x14ac:dyDescent="0.25">
      <c r="A11347"/>
      <c r="B11347"/>
      <c r="C11347"/>
      <c r="D11347"/>
      <c r="E11347"/>
      <c r="F11347"/>
      <c r="G11347"/>
      <c r="H11347"/>
      <c r="I11347"/>
      <c r="K11347"/>
    </row>
    <row r="11348" spans="1:11" x14ac:dyDescent="0.25">
      <c r="A11348"/>
      <c r="B11348"/>
      <c r="C11348"/>
      <c r="D11348"/>
      <c r="E11348"/>
      <c r="F11348"/>
      <c r="G11348"/>
      <c r="H11348"/>
      <c r="I11348"/>
      <c r="K11348"/>
    </row>
    <row r="11349" spans="1:11" x14ac:dyDescent="0.25">
      <c r="A11349"/>
      <c r="B11349"/>
      <c r="C11349"/>
      <c r="D11349"/>
      <c r="E11349"/>
      <c r="F11349"/>
      <c r="G11349"/>
      <c r="H11349"/>
      <c r="I11349"/>
      <c r="K11349"/>
    </row>
    <row r="11350" spans="1:11" x14ac:dyDescent="0.25">
      <c r="A11350"/>
      <c r="B11350"/>
      <c r="C11350"/>
      <c r="D11350"/>
      <c r="E11350"/>
      <c r="F11350"/>
      <c r="G11350"/>
      <c r="H11350"/>
      <c r="I11350"/>
      <c r="K11350"/>
    </row>
    <row r="11351" spans="1:11" x14ac:dyDescent="0.25">
      <c r="A11351"/>
      <c r="B11351"/>
      <c r="C11351"/>
      <c r="D11351"/>
      <c r="E11351"/>
      <c r="F11351"/>
      <c r="G11351"/>
      <c r="H11351"/>
      <c r="I11351"/>
      <c r="K11351"/>
    </row>
    <row r="11352" spans="1:11" x14ac:dyDescent="0.25">
      <c r="A11352"/>
      <c r="B11352"/>
      <c r="C11352"/>
      <c r="D11352"/>
      <c r="E11352"/>
      <c r="F11352"/>
      <c r="G11352"/>
      <c r="H11352"/>
      <c r="I11352"/>
      <c r="K11352"/>
    </row>
    <row r="11353" spans="1:11" x14ac:dyDescent="0.25">
      <c r="A11353"/>
      <c r="B11353"/>
      <c r="C11353"/>
      <c r="D11353"/>
      <c r="E11353"/>
      <c r="F11353"/>
      <c r="G11353"/>
      <c r="H11353"/>
      <c r="I11353"/>
      <c r="K11353"/>
    </row>
    <row r="11354" spans="1:11" x14ac:dyDescent="0.25">
      <c r="A11354"/>
      <c r="B11354"/>
      <c r="C11354"/>
      <c r="D11354"/>
      <c r="E11354"/>
      <c r="F11354"/>
      <c r="G11354"/>
      <c r="H11354"/>
      <c r="I11354"/>
      <c r="K11354"/>
    </row>
    <row r="11355" spans="1:11" x14ac:dyDescent="0.25">
      <c r="A11355"/>
      <c r="B11355"/>
      <c r="C11355"/>
      <c r="D11355"/>
      <c r="E11355"/>
      <c r="F11355"/>
      <c r="G11355"/>
      <c r="H11355"/>
      <c r="I11355"/>
      <c r="K11355"/>
    </row>
    <row r="11356" spans="1:11" x14ac:dyDescent="0.25">
      <c r="A11356"/>
      <c r="B11356"/>
      <c r="C11356"/>
      <c r="D11356"/>
      <c r="E11356"/>
      <c r="F11356"/>
      <c r="G11356"/>
      <c r="H11356"/>
      <c r="I11356"/>
      <c r="K11356"/>
    </row>
    <row r="11357" spans="1:11" x14ac:dyDescent="0.25">
      <c r="A11357"/>
      <c r="B11357"/>
      <c r="C11357"/>
      <c r="D11357"/>
      <c r="E11357"/>
      <c r="F11357"/>
      <c r="G11357"/>
      <c r="H11357"/>
      <c r="I11357"/>
      <c r="K11357"/>
    </row>
    <row r="11358" spans="1:11" x14ac:dyDescent="0.25">
      <c r="A11358"/>
      <c r="B11358"/>
      <c r="C11358"/>
      <c r="D11358"/>
      <c r="E11358"/>
      <c r="F11358"/>
      <c r="G11358"/>
      <c r="H11358"/>
      <c r="I11358"/>
      <c r="K11358"/>
    </row>
    <row r="11359" spans="1:11" x14ac:dyDescent="0.25">
      <c r="A11359"/>
      <c r="B11359"/>
      <c r="C11359"/>
      <c r="D11359"/>
      <c r="E11359"/>
      <c r="F11359"/>
      <c r="G11359"/>
      <c r="H11359"/>
      <c r="I11359"/>
      <c r="K11359"/>
    </row>
    <row r="11360" spans="1:11" x14ac:dyDescent="0.25">
      <c r="A11360"/>
      <c r="B11360"/>
      <c r="C11360"/>
      <c r="D11360"/>
      <c r="E11360"/>
      <c r="F11360"/>
      <c r="G11360"/>
      <c r="H11360"/>
      <c r="I11360"/>
      <c r="K11360"/>
    </row>
    <row r="11361" spans="1:11" x14ac:dyDescent="0.25">
      <c r="A11361"/>
      <c r="B11361"/>
      <c r="C11361"/>
      <c r="D11361"/>
      <c r="E11361"/>
      <c r="F11361"/>
      <c r="G11361"/>
      <c r="H11361"/>
      <c r="I11361"/>
      <c r="K11361"/>
    </row>
    <row r="11362" spans="1:11" x14ac:dyDescent="0.25">
      <c r="A11362"/>
      <c r="B11362"/>
      <c r="C11362"/>
      <c r="D11362"/>
      <c r="E11362"/>
      <c r="F11362"/>
      <c r="G11362"/>
      <c r="H11362"/>
      <c r="I11362"/>
      <c r="K11362"/>
    </row>
    <row r="11363" spans="1:11" x14ac:dyDescent="0.25">
      <c r="A11363"/>
      <c r="B11363"/>
      <c r="C11363"/>
      <c r="D11363"/>
      <c r="E11363"/>
      <c r="F11363"/>
      <c r="G11363"/>
      <c r="H11363"/>
      <c r="I11363"/>
      <c r="K11363"/>
    </row>
    <row r="11364" spans="1:11" x14ac:dyDescent="0.25">
      <c r="A11364"/>
      <c r="B11364"/>
      <c r="C11364"/>
      <c r="D11364"/>
      <c r="E11364"/>
      <c r="F11364"/>
      <c r="G11364"/>
      <c r="H11364"/>
      <c r="I11364"/>
      <c r="K11364"/>
    </row>
    <row r="11365" spans="1:11" x14ac:dyDescent="0.25">
      <c r="A11365"/>
      <c r="B11365"/>
      <c r="C11365"/>
      <c r="D11365"/>
      <c r="E11365"/>
      <c r="F11365"/>
      <c r="G11365"/>
      <c r="H11365"/>
      <c r="I11365"/>
      <c r="K11365"/>
    </row>
    <row r="11366" spans="1:11" x14ac:dyDescent="0.25">
      <c r="A11366"/>
      <c r="B11366"/>
      <c r="C11366"/>
      <c r="D11366"/>
      <c r="E11366"/>
      <c r="F11366"/>
      <c r="G11366"/>
      <c r="H11366"/>
      <c r="I11366"/>
      <c r="K11366"/>
    </row>
    <row r="11367" spans="1:11" x14ac:dyDescent="0.25">
      <c r="A11367"/>
      <c r="B11367"/>
      <c r="C11367"/>
      <c r="D11367"/>
      <c r="E11367"/>
      <c r="F11367"/>
      <c r="G11367"/>
      <c r="H11367"/>
      <c r="I11367"/>
      <c r="K11367"/>
    </row>
    <row r="11368" spans="1:11" x14ac:dyDescent="0.25">
      <c r="A11368"/>
      <c r="B11368"/>
      <c r="C11368"/>
      <c r="D11368"/>
      <c r="E11368"/>
      <c r="F11368"/>
      <c r="G11368"/>
      <c r="H11368"/>
      <c r="I11368"/>
      <c r="K11368"/>
    </row>
    <row r="11369" spans="1:11" x14ac:dyDescent="0.25">
      <c r="A11369"/>
      <c r="B11369"/>
      <c r="C11369"/>
      <c r="D11369"/>
      <c r="E11369"/>
      <c r="F11369"/>
      <c r="G11369"/>
      <c r="H11369"/>
      <c r="I11369"/>
      <c r="K11369"/>
    </row>
    <row r="11370" spans="1:11" x14ac:dyDescent="0.25">
      <c r="A11370"/>
      <c r="B11370"/>
      <c r="C11370"/>
      <c r="D11370"/>
      <c r="E11370"/>
      <c r="F11370"/>
      <c r="G11370"/>
      <c r="H11370"/>
      <c r="I11370"/>
      <c r="K11370"/>
    </row>
    <row r="11371" spans="1:11" x14ac:dyDescent="0.25">
      <c r="A11371"/>
      <c r="B11371"/>
      <c r="C11371"/>
      <c r="D11371"/>
      <c r="E11371"/>
      <c r="F11371"/>
      <c r="G11371"/>
      <c r="H11371"/>
      <c r="I11371"/>
      <c r="K11371"/>
    </row>
    <row r="11372" spans="1:11" x14ac:dyDescent="0.25">
      <c r="A11372"/>
      <c r="B11372"/>
      <c r="C11372"/>
      <c r="D11372"/>
      <c r="E11372"/>
      <c r="F11372"/>
      <c r="G11372"/>
      <c r="H11372"/>
      <c r="I11372"/>
      <c r="K11372"/>
    </row>
    <row r="11373" spans="1:11" x14ac:dyDescent="0.25">
      <c r="A11373"/>
      <c r="B11373"/>
      <c r="C11373"/>
      <c r="D11373"/>
      <c r="E11373"/>
      <c r="F11373"/>
      <c r="G11373"/>
      <c r="H11373"/>
      <c r="I11373"/>
      <c r="K11373"/>
    </row>
    <row r="11374" spans="1:11" x14ac:dyDescent="0.25">
      <c r="A11374"/>
      <c r="B11374"/>
      <c r="C11374"/>
      <c r="D11374"/>
      <c r="E11374"/>
      <c r="F11374"/>
      <c r="G11374"/>
      <c r="H11374"/>
      <c r="I11374"/>
      <c r="K11374"/>
    </row>
    <row r="11375" spans="1:11" x14ac:dyDescent="0.25">
      <c r="A11375"/>
      <c r="B11375"/>
      <c r="C11375"/>
      <c r="D11375"/>
      <c r="E11375"/>
      <c r="F11375"/>
      <c r="G11375"/>
      <c r="H11375"/>
      <c r="I11375"/>
      <c r="K11375"/>
    </row>
    <row r="11376" spans="1:11" x14ac:dyDescent="0.25">
      <c r="A11376"/>
      <c r="B11376"/>
      <c r="C11376"/>
      <c r="D11376"/>
      <c r="E11376"/>
      <c r="F11376"/>
      <c r="G11376"/>
      <c r="H11376"/>
      <c r="I11376"/>
      <c r="K11376"/>
    </row>
    <row r="11377" spans="1:11" x14ac:dyDescent="0.25">
      <c r="A11377"/>
      <c r="B11377"/>
      <c r="C11377"/>
      <c r="D11377"/>
      <c r="E11377"/>
      <c r="F11377"/>
      <c r="G11377"/>
      <c r="H11377"/>
      <c r="I11377"/>
      <c r="K11377"/>
    </row>
    <row r="11378" spans="1:11" x14ac:dyDescent="0.25">
      <c r="A11378"/>
      <c r="B11378"/>
      <c r="C11378"/>
      <c r="D11378"/>
      <c r="E11378"/>
      <c r="F11378"/>
      <c r="G11378"/>
      <c r="H11378"/>
      <c r="I11378"/>
      <c r="K11378"/>
    </row>
    <row r="11379" spans="1:11" x14ac:dyDescent="0.25">
      <c r="A11379"/>
      <c r="B11379"/>
      <c r="C11379"/>
      <c r="D11379"/>
      <c r="E11379"/>
      <c r="F11379"/>
      <c r="G11379"/>
      <c r="H11379"/>
      <c r="I11379"/>
      <c r="K11379"/>
    </row>
    <row r="11380" spans="1:11" x14ac:dyDescent="0.25">
      <c r="A11380"/>
      <c r="B11380"/>
      <c r="C11380"/>
      <c r="D11380"/>
      <c r="E11380"/>
      <c r="F11380"/>
      <c r="G11380"/>
      <c r="H11380"/>
      <c r="I11380"/>
      <c r="K11380"/>
    </row>
    <row r="11381" spans="1:11" x14ac:dyDescent="0.25">
      <c r="A11381"/>
      <c r="B11381"/>
      <c r="C11381"/>
      <c r="D11381"/>
      <c r="E11381"/>
      <c r="F11381"/>
      <c r="G11381"/>
      <c r="H11381"/>
      <c r="I11381"/>
      <c r="K11381"/>
    </row>
    <row r="11382" spans="1:11" x14ac:dyDescent="0.25">
      <c r="A11382"/>
      <c r="B11382"/>
      <c r="C11382"/>
      <c r="D11382"/>
      <c r="E11382"/>
      <c r="F11382"/>
      <c r="G11382"/>
      <c r="H11382"/>
      <c r="I11382"/>
      <c r="K11382"/>
    </row>
    <row r="11383" spans="1:11" x14ac:dyDescent="0.25">
      <c r="A11383"/>
      <c r="B11383"/>
      <c r="C11383"/>
      <c r="D11383"/>
      <c r="E11383"/>
      <c r="F11383"/>
      <c r="G11383"/>
      <c r="H11383"/>
      <c r="I11383"/>
      <c r="K11383"/>
    </row>
    <row r="11384" spans="1:11" x14ac:dyDescent="0.25">
      <c r="A11384"/>
      <c r="B11384"/>
      <c r="C11384"/>
      <c r="D11384"/>
      <c r="E11384"/>
      <c r="F11384"/>
      <c r="G11384"/>
      <c r="H11384"/>
      <c r="I11384"/>
      <c r="K11384"/>
    </row>
    <row r="11385" spans="1:11" x14ac:dyDescent="0.25">
      <c r="A11385"/>
      <c r="B11385"/>
      <c r="C11385"/>
      <c r="D11385"/>
      <c r="E11385"/>
      <c r="F11385"/>
      <c r="G11385"/>
      <c r="H11385"/>
      <c r="I11385"/>
      <c r="K11385"/>
    </row>
    <row r="11386" spans="1:11" x14ac:dyDescent="0.25">
      <c r="A11386"/>
      <c r="B11386"/>
      <c r="C11386"/>
      <c r="D11386"/>
      <c r="E11386"/>
      <c r="F11386"/>
      <c r="G11386"/>
      <c r="H11386"/>
      <c r="I11386"/>
      <c r="K11386"/>
    </row>
    <row r="11387" spans="1:11" x14ac:dyDescent="0.25">
      <c r="A11387"/>
      <c r="B11387"/>
      <c r="C11387"/>
      <c r="D11387"/>
      <c r="E11387"/>
      <c r="F11387"/>
      <c r="G11387"/>
      <c r="H11387"/>
      <c r="I11387"/>
      <c r="K11387"/>
    </row>
    <row r="11388" spans="1:11" x14ac:dyDescent="0.25">
      <c r="A11388"/>
      <c r="B11388"/>
      <c r="C11388"/>
      <c r="D11388"/>
      <c r="E11388"/>
      <c r="F11388"/>
      <c r="G11388"/>
      <c r="H11388"/>
      <c r="I11388"/>
      <c r="K11388"/>
    </row>
    <row r="11389" spans="1:11" x14ac:dyDescent="0.25">
      <c r="A11389"/>
      <c r="B11389"/>
      <c r="C11389"/>
      <c r="D11389"/>
      <c r="E11389"/>
      <c r="F11389"/>
      <c r="G11389"/>
      <c r="H11389"/>
      <c r="I11389"/>
      <c r="K11389"/>
    </row>
    <row r="11390" spans="1:11" x14ac:dyDescent="0.25">
      <c r="A11390"/>
      <c r="B11390"/>
      <c r="C11390"/>
      <c r="D11390"/>
      <c r="E11390"/>
      <c r="F11390"/>
      <c r="G11390"/>
      <c r="H11390"/>
      <c r="I11390"/>
      <c r="K11390"/>
    </row>
    <row r="11391" spans="1:11" x14ac:dyDescent="0.25">
      <c r="A11391"/>
      <c r="B11391"/>
      <c r="C11391"/>
      <c r="D11391"/>
      <c r="E11391"/>
      <c r="F11391"/>
      <c r="G11391"/>
      <c r="H11391"/>
      <c r="I11391"/>
      <c r="K11391"/>
    </row>
    <row r="11392" spans="1:11" x14ac:dyDescent="0.25">
      <c r="A11392"/>
      <c r="B11392"/>
      <c r="C11392"/>
      <c r="D11392"/>
      <c r="E11392"/>
      <c r="F11392"/>
      <c r="G11392"/>
      <c r="H11392"/>
      <c r="I11392"/>
      <c r="K11392"/>
    </row>
    <row r="11393" spans="1:11" x14ac:dyDescent="0.25">
      <c r="A11393"/>
      <c r="B11393"/>
      <c r="C11393"/>
      <c r="D11393"/>
      <c r="E11393"/>
      <c r="F11393"/>
      <c r="G11393"/>
      <c r="H11393"/>
      <c r="I11393"/>
      <c r="K11393"/>
    </row>
    <row r="11394" spans="1:11" x14ac:dyDescent="0.25">
      <c r="A11394"/>
      <c r="B11394"/>
      <c r="C11394"/>
      <c r="D11394"/>
      <c r="E11394"/>
      <c r="F11394"/>
      <c r="G11394"/>
      <c r="H11394"/>
      <c r="I11394"/>
      <c r="K11394"/>
    </row>
    <row r="11395" spans="1:11" x14ac:dyDescent="0.25">
      <c r="A11395"/>
      <c r="B11395"/>
      <c r="C11395"/>
      <c r="D11395"/>
      <c r="E11395"/>
      <c r="F11395"/>
      <c r="G11395"/>
      <c r="H11395"/>
      <c r="I11395"/>
      <c r="K11395"/>
    </row>
    <row r="11396" spans="1:11" x14ac:dyDescent="0.25">
      <c r="A11396"/>
      <c r="B11396"/>
      <c r="C11396"/>
      <c r="D11396"/>
      <c r="E11396"/>
      <c r="F11396"/>
      <c r="G11396"/>
      <c r="H11396"/>
      <c r="I11396"/>
      <c r="K11396"/>
    </row>
    <row r="11397" spans="1:11" x14ac:dyDescent="0.25">
      <c r="A11397"/>
      <c r="B11397"/>
      <c r="C11397"/>
      <c r="D11397"/>
      <c r="E11397"/>
      <c r="F11397"/>
      <c r="G11397"/>
      <c r="H11397"/>
      <c r="I11397"/>
      <c r="K11397"/>
    </row>
    <row r="11398" spans="1:11" x14ac:dyDescent="0.25">
      <c r="A11398"/>
      <c r="B11398"/>
      <c r="C11398"/>
      <c r="D11398"/>
      <c r="E11398"/>
      <c r="F11398"/>
      <c r="G11398"/>
      <c r="H11398"/>
      <c r="I11398"/>
      <c r="K11398"/>
    </row>
    <row r="11399" spans="1:11" x14ac:dyDescent="0.25">
      <c r="A11399"/>
      <c r="B11399"/>
      <c r="C11399"/>
      <c r="D11399"/>
      <c r="E11399"/>
      <c r="F11399"/>
      <c r="G11399"/>
      <c r="H11399"/>
      <c r="I11399"/>
      <c r="K11399"/>
    </row>
    <row r="11400" spans="1:11" x14ac:dyDescent="0.25">
      <c r="A11400"/>
      <c r="B11400"/>
      <c r="C11400"/>
      <c r="D11400"/>
      <c r="E11400"/>
      <c r="F11400"/>
      <c r="G11400"/>
      <c r="H11400"/>
      <c r="I11400"/>
      <c r="K11400"/>
    </row>
    <row r="11401" spans="1:11" x14ac:dyDescent="0.25">
      <c r="A11401"/>
      <c r="B11401"/>
      <c r="C11401"/>
      <c r="D11401"/>
      <c r="E11401"/>
      <c r="F11401"/>
      <c r="G11401"/>
      <c r="H11401"/>
      <c r="I11401"/>
      <c r="K11401"/>
    </row>
    <row r="11402" spans="1:11" x14ac:dyDescent="0.25">
      <c r="A11402"/>
      <c r="B11402"/>
      <c r="C11402"/>
      <c r="D11402"/>
      <c r="E11402"/>
      <c r="F11402"/>
      <c r="G11402"/>
      <c r="H11402"/>
      <c r="I11402"/>
      <c r="K11402"/>
    </row>
    <row r="11403" spans="1:11" x14ac:dyDescent="0.25">
      <c r="A11403"/>
      <c r="B11403"/>
      <c r="C11403"/>
      <c r="D11403"/>
      <c r="E11403"/>
      <c r="F11403"/>
      <c r="G11403"/>
      <c r="H11403"/>
      <c r="I11403"/>
      <c r="K11403"/>
    </row>
    <row r="11404" spans="1:11" x14ac:dyDescent="0.25">
      <c r="A11404"/>
      <c r="B11404"/>
      <c r="C11404"/>
      <c r="D11404"/>
      <c r="E11404"/>
      <c r="F11404"/>
      <c r="G11404"/>
      <c r="H11404"/>
      <c r="I11404"/>
      <c r="K11404"/>
    </row>
    <row r="11405" spans="1:11" x14ac:dyDescent="0.25">
      <c r="A11405"/>
      <c r="B11405"/>
      <c r="C11405"/>
      <c r="D11405"/>
      <c r="E11405"/>
      <c r="F11405"/>
      <c r="G11405"/>
      <c r="H11405"/>
      <c r="I11405"/>
      <c r="K11405"/>
    </row>
    <row r="11406" spans="1:11" x14ac:dyDescent="0.25">
      <c r="A11406"/>
      <c r="B11406"/>
      <c r="C11406"/>
      <c r="D11406"/>
      <c r="E11406"/>
      <c r="F11406"/>
      <c r="G11406"/>
      <c r="H11406"/>
      <c r="I11406"/>
      <c r="K11406"/>
    </row>
    <row r="11407" spans="1:11" x14ac:dyDescent="0.25">
      <c r="A11407"/>
      <c r="B11407"/>
      <c r="C11407"/>
      <c r="D11407"/>
      <c r="E11407"/>
      <c r="F11407"/>
      <c r="G11407"/>
      <c r="H11407"/>
      <c r="I11407"/>
      <c r="K11407"/>
    </row>
    <row r="11408" spans="1:11" x14ac:dyDescent="0.25">
      <c r="A11408"/>
      <c r="B11408"/>
      <c r="C11408"/>
      <c r="D11408"/>
      <c r="E11408"/>
      <c r="F11408"/>
      <c r="G11408"/>
      <c r="H11408"/>
      <c r="I11408"/>
      <c r="K11408"/>
    </row>
    <row r="11409" spans="1:11" x14ac:dyDescent="0.25">
      <c r="A11409"/>
      <c r="B11409"/>
      <c r="C11409"/>
      <c r="D11409"/>
      <c r="E11409"/>
      <c r="F11409"/>
      <c r="G11409"/>
      <c r="H11409"/>
      <c r="I11409"/>
      <c r="K11409"/>
    </row>
    <row r="11410" spans="1:11" x14ac:dyDescent="0.25">
      <c r="A11410"/>
      <c r="B11410"/>
      <c r="C11410"/>
      <c r="D11410"/>
      <c r="E11410"/>
      <c r="F11410"/>
      <c r="G11410"/>
      <c r="H11410"/>
      <c r="I11410"/>
      <c r="K11410"/>
    </row>
    <row r="11411" spans="1:11" x14ac:dyDescent="0.25">
      <c r="A11411"/>
      <c r="B11411"/>
      <c r="C11411"/>
      <c r="D11411"/>
      <c r="E11411"/>
      <c r="F11411"/>
      <c r="G11411"/>
      <c r="H11411"/>
      <c r="I11411"/>
      <c r="K11411"/>
    </row>
    <row r="11412" spans="1:11" x14ac:dyDescent="0.25">
      <c r="A11412"/>
      <c r="B11412"/>
      <c r="C11412"/>
      <c r="D11412"/>
      <c r="E11412"/>
      <c r="F11412"/>
      <c r="G11412"/>
      <c r="H11412"/>
      <c r="I11412"/>
      <c r="K11412"/>
    </row>
    <row r="11413" spans="1:11" x14ac:dyDescent="0.25">
      <c r="A11413"/>
      <c r="B11413"/>
      <c r="C11413"/>
      <c r="D11413"/>
      <c r="E11413"/>
      <c r="F11413"/>
      <c r="G11413"/>
      <c r="H11413"/>
      <c r="I11413"/>
      <c r="K11413"/>
    </row>
    <row r="11414" spans="1:11" x14ac:dyDescent="0.25">
      <c r="A11414"/>
      <c r="B11414"/>
      <c r="C11414"/>
      <c r="D11414"/>
      <c r="E11414"/>
      <c r="F11414"/>
      <c r="G11414"/>
      <c r="H11414"/>
      <c r="I11414"/>
      <c r="K11414"/>
    </row>
    <row r="11415" spans="1:11" x14ac:dyDescent="0.25">
      <c r="A11415"/>
      <c r="B11415"/>
      <c r="C11415"/>
      <c r="D11415"/>
      <c r="E11415"/>
      <c r="F11415"/>
      <c r="G11415"/>
      <c r="H11415"/>
      <c r="I11415"/>
      <c r="K11415"/>
    </row>
    <row r="11416" spans="1:11" x14ac:dyDescent="0.25">
      <c r="A11416"/>
      <c r="B11416"/>
      <c r="C11416"/>
      <c r="D11416"/>
      <c r="E11416"/>
      <c r="F11416"/>
      <c r="G11416"/>
      <c r="H11416"/>
      <c r="I11416"/>
      <c r="K11416"/>
    </row>
    <row r="11417" spans="1:11" x14ac:dyDescent="0.25">
      <c r="A11417"/>
      <c r="B11417"/>
      <c r="C11417"/>
      <c r="D11417"/>
      <c r="E11417"/>
      <c r="F11417"/>
      <c r="G11417"/>
      <c r="H11417"/>
      <c r="I11417"/>
      <c r="K11417"/>
    </row>
    <row r="11418" spans="1:11" x14ac:dyDescent="0.25">
      <c r="A11418"/>
      <c r="B11418"/>
      <c r="C11418"/>
      <c r="D11418"/>
      <c r="E11418"/>
      <c r="F11418"/>
      <c r="G11418"/>
      <c r="H11418"/>
      <c r="I11418"/>
      <c r="K11418"/>
    </row>
    <row r="11419" spans="1:11" x14ac:dyDescent="0.25">
      <c r="A11419"/>
      <c r="B11419"/>
      <c r="C11419"/>
      <c r="D11419"/>
      <c r="E11419"/>
      <c r="F11419"/>
      <c r="G11419"/>
      <c r="H11419"/>
      <c r="I11419"/>
      <c r="K11419"/>
    </row>
    <row r="11420" spans="1:11" x14ac:dyDescent="0.25">
      <c r="A11420"/>
      <c r="B11420"/>
      <c r="C11420"/>
      <c r="D11420"/>
      <c r="E11420"/>
      <c r="F11420"/>
      <c r="G11420"/>
      <c r="H11420"/>
      <c r="I11420"/>
      <c r="K11420"/>
    </row>
    <row r="11421" spans="1:11" x14ac:dyDescent="0.25">
      <c r="A11421"/>
      <c r="B11421"/>
      <c r="C11421"/>
      <c r="D11421"/>
      <c r="E11421"/>
      <c r="F11421"/>
      <c r="G11421"/>
      <c r="H11421"/>
      <c r="I11421"/>
      <c r="K11421"/>
    </row>
    <row r="11422" spans="1:11" x14ac:dyDescent="0.25">
      <c r="A11422"/>
      <c r="B11422"/>
      <c r="C11422"/>
      <c r="D11422"/>
      <c r="E11422"/>
      <c r="F11422"/>
      <c r="G11422"/>
      <c r="H11422"/>
      <c r="I11422"/>
      <c r="K11422"/>
    </row>
    <row r="11423" spans="1:11" x14ac:dyDescent="0.25">
      <c r="A11423"/>
      <c r="B11423"/>
      <c r="C11423"/>
      <c r="D11423"/>
      <c r="E11423"/>
      <c r="F11423"/>
      <c r="G11423"/>
      <c r="H11423"/>
      <c r="I11423"/>
      <c r="K11423"/>
    </row>
    <row r="11424" spans="1:11" x14ac:dyDescent="0.25">
      <c r="A11424"/>
      <c r="B11424"/>
      <c r="C11424"/>
      <c r="D11424"/>
      <c r="E11424"/>
      <c r="F11424"/>
      <c r="G11424"/>
      <c r="H11424"/>
      <c r="I11424"/>
      <c r="K11424"/>
    </row>
    <row r="11425" spans="1:11" x14ac:dyDescent="0.25">
      <c r="A11425"/>
      <c r="B11425"/>
      <c r="C11425"/>
      <c r="D11425"/>
      <c r="E11425"/>
      <c r="F11425"/>
      <c r="G11425"/>
      <c r="H11425"/>
      <c r="I11425"/>
      <c r="K11425"/>
    </row>
    <row r="11426" spans="1:11" x14ac:dyDescent="0.25">
      <c r="A11426"/>
      <c r="B11426"/>
      <c r="C11426"/>
      <c r="D11426"/>
      <c r="E11426"/>
      <c r="F11426"/>
      <c r="G11426"/>
      <c r="H11426"/>
      <c r="I11426"/>
      <c r="K11426"/>
    </row>
    <row r="11427" spans="1:11" x14ac:dyDescent="0.25">
      <c r="A11427"/>
      <c r="B11427"/>
      <c r="C11427"/>
      <c r="D11427"/>
      <c r="E11427"/>
      <c r="F11427"/>
      <c r="G11427"/>
      <c r="H11427"/>
      <c r="I11427"/>
      <c r="K11427"/>
    </row>
    <row r="11428" spans="1:11" x14ac:dyDescent="0.25">
      <c r="A11428"/>
      <c r="B11428"/>
      <c r="C11428"/>
      <c r="D11428"/>
      <c r="E11428"/>
      <c r="F11428"/>
      <c r="G11428"/>
      <c r="H11428"/>
      <c r="I11428"/>
      <c r="K11428"/>
    </row>
    <row r="11429" spans="1:11" x14ac:dyDescent="0.25">
      <c r="A11429"/>
      <c r="B11429"/>
      <c r="C11429"/>
      <c r="D11429"/>
      <c r="E11429"/>
      <c r="F11429"/>
      <c r="G11429"/>
      <c r="H11429"/>
      <c r="I11429"/>
      <c r="K11429"/>
    </row>
    <row r="11430" spans="1:11" x14ac:dyDescent="0.25">
      <c r="A11430"/>
      <c r="B11430"/>
      <c r="C11430"/>
      <c r="D11430"/>
      <c r="E11430"/>
      <c r="F11430"/>
      <c r="G11430"/>
      <c r="H11430"/>
      <c r="I11430"/>
      <c r="K11430"/>
    </row>
    <row r="11431" spans="1:11" x14ac:dyDescent="0.25">
      <c r="A11431"/>
      <c r="B11431"/>
      <c r="C11431"/>
      <c r="D11431"/>
      <c r="E11431"/>
      <c r="F11431"/>
      <c r="G11431"/>
      <c r="H11431"/>
      <c r="I11431"/>
      <c r="K11431"/>
    </row>
    <row r="11432" spans="1:11" x14ac:dyDescent="0.25">
      <c r="A11432"/>
      <c r="B11432"/>
      <c r="C11432"/>
      <c r="D11432"/>
      <c r="E11432"/>
      <c r="F11432"/>
      <c r="G11432"/>
      <c r="H11432"/>
      <c r="I11432"/>
      <c r="K11432"/>
    </row>
    <row r="11433" spans="1:11" x14ac:dyDescent="0.25">
      <c r="A11433"/>
      <c r="B11433"/>
      <c r="C11433"/>
      <c r="D11433"/>
      <c r="E11433"/>
      <c r="F11433"/>
      <c r="G11433"/>
      <c r="H11433"/>
      <c r="I11433"/>
      <c r="K11433"/>
    </row>
    <row r="11434" spans="1:11" x14ac:dyDescent="0.25">
      <c r="A11434"/>
      <c r="B11434"/>
      <c r="C11434"/>
      <c r="D11434"/>
      <c r="E11434"/>
      <c r="F11434"/>
      <c r="G11434"/>
      <c r="H11434"/>
      <c r="I11434"/>
      <c r="K11434"/>
    </row>
    <row r="11435" spans="1:11" x14ac:dyDescent="0.25">
      <c r="A11435"/>
      <c r="B11435"/>
      <c r="C11435"/>
      <c r="D11435"/>
      <c r="E11435"/>
      <c r="F11435"/>
      <c r="G11435"/>
      <c r="H11435"/>
      <c r="I11435"/>
      <c r="K11435"/>
    </row>
    <row r="11436" spans="1:11" x14ac:dyDescent="0.25">
      <c r="A11436"/>
      <c r="B11436"/>
      <c r="C11436"/>
      <c r="D11436"/>
      <c r="E11436"/>
      <c r="F11436"/>
      <c r="G11436"/>
      <c r="H11436"/>
      <c r="I11436"/>
      <c r="K11436"/>
    </row>
    <row r="11437" spans="1:11" x14ac:dyDescent="0.25">
      <c r="A11437"/>
      <c r="B11437"/>
      <c r="C11437"/>
      <c r="D11437"/>
      <c r="E11437"/>
      <c r="F11437"/>
      <c r="G11437"/>
      <c r="H11437"/>
      <c r="I11437"/>
      <c r="K11437"/>
    </row>
    <row r="11438" spans="1:11" x14ac:dyDescent="0.25">
      <c r="A11438"/>
      <c r="B11438"/>
      <c r="C11438"/>
      <c r="D11438"/>
      <c r="E11438"/>
      <c r="F11438"/>
      <c r="G11438"/>
      <c r="H11438"/>
      <c r="I11438"/>
      <c r="K11438"/>
    </row>
    <row r="11439" spans="1:11" x14ac:dyDescent="0.25">
      <c r="A11439"/>
      <c r="B11439"/>
      <c r="C11439"/>
      <c r="D11439"/>
      <c r="E11439"/>
      <c r="F11439"/>
      <c r="G11439"/>
      <c r="H11439"/>
      <c r="I11439"/>
      <c r="K11439"/>
    </row>
    <row r="11440" spans="1:11" x14ac:dyDescent="0.25">
      <c r="A11440"/>
      <c r="B11440"/>
      <c r="C11440"/>
      <c r="D11440"/>
      <c r="E11440"/>
      <c r="F11440"/>
      <c r="G11440"/>
      <c r="H11440"/>
      <c r="I11440"/>
      <c r="K11440"/>
    </row>
    <row r="11441" spans="1:11" x14ac:dyDescent="0.25">
      <c r="A11441"/>
      <c r="B11441"/>
      <c r="C11441"/>
      <c r="D11441"/>
      <c r="E11441"/>
      <c r="F11441"/>
      <c r="G11441"/>
      <c r="H11441"/>
      <c r="I11441"/>
      <c r="K11441"/>
    </row>
    <row r="11442" spans="1:11" x14ac:dyDescent="0.25">
      <c r="A11442"/>
      <c r="B11442"/>
      <c r="C11442"/>
      <c r="D11442"/>
      <c r="E11442"/>
      <c r="F11442"/>
      <c r="G11442"/>
      <c r="H11442"/>
      <c r="I11442"/>
      <c r="K11442"/>
    </row>
    <row r="11443" spans="1:11" x14ac:dyDescent="0.25">
      <c r="A11443"/>
      <c r="B11443"/>
      <c r="C11443"/>
      <c r="D11443"/>
      <c r="E11443"/>
      <c r="F11443"/>
      <c r="G11443"/>
      <c r="H11443"/>
      <c r="I11443"/>
      <c r="K11443"/>
    </row>
    <row r="11444" spans="1:11" x14ac:dyDescent="0.25">
      <c r="A11444"/>
      <c r="B11444"/>
      <c r="C11444"/>
      <c r="D11444"/>
      <c r="E11444"/>
      <c r="F11444"/>
      <c r="G11444"/>
      <c r="H11444"/>
      <c r="I11444"/>
      <c r="K11444"/>
    </row>
    <row r="11445" spans="1:11" x14ac:dyDescent="0.25">
      <c r="A11445"/>
      <c r="B11445"/>
      <c r="C11445"/>
      <c r="D11445"/>
      <c r="E11445"/>
      <c r="F11445"/>
      <c r="G11445"/>
      <c r="H11445"/>
      <c r="I11445"/>
      <c r="K11445"/>
    </row>
    <row r="11446" spans="1:11" x14ac:dyDescent="0.25">
      <c r="A11446"/>
      <c r="B11446"/>
      <c r="C11446"/>
      <c r="D11446"/>
      <c r="E11446"/>
      <c r="F11446"/>
      <c r="G11446"/>
      <c r="H11446"/>
      <c r="I11446"/>
      <c r="K11446"/>
    </row>
    <row r="11447" spans="1:11" x14ac:dyDescent="0.25">
      <c r="A11447"/>
      <c r="B11447"/>
      <c r="C11447"/>
      <c r="D11447"/>
      <c r="E11447"/>
      <c r="F11447"/>
      <c r="G11447"/>
      <c r="H11447"/>
      <c r="I11447"/>
      <c r="K11447"/>
    </row>
    <row r="11448" spans="1:11" x14ac:dyDescent="0.25">
      <c r="A11448"/>
      <c r="B11448"/>
      <c r="C11448"/>
      <c r="D11448"/>
      <c r="E11448"/>
      <c r="F11448"/>
      <c r="G11448"/>
      <c r="H11448"/>
      <c r="I11448"/>
      <c r="K11448"/>
    </row>
    <row r="11449" spans="1:11" x14ac:dyDescent="0.25">
      <c r="A11449"/>
      <c r="B11449"/>
      <c r="C11449"/>
      <c r="D11449"/>
      <c r="E11449"/>
      <c r="F11449"/>
      <c r="G11449"/>
      <c r="H11449"/>
      <c r="I11449"/>
      <c r="K11449"/>
    </row>
    <row r="11450" spans="1:11" x14ac:dyDescent="0.25">
      <c r="A11450"/>
      <c r="B11450"/>
      <c r="C11450"/>
      <c r="D11450"/>
      <c r="E11450"/>
      <c r="F11450"/>
      <c r="G11450"/>
      <c r="H11450"/>
      <c r="I11450"/>
      <c r="K11450"/>
    </row>
    <row r="11451" spans="1:11" x14ac:dyDescent="0.25">
      <c r="A11451"/>
      <c r="B11451"/>
      <c r="C11451"/>
      <c r="D11451"/>
      <c r="E11451"/>
      <c r="F11451"/>
      <c r="G11451"/>
      <c r="H11451"/>
      <c r="I11451"/>
      <c r="K11451"/>
    </row>
    <row r="11452" spans="1:11" x14ac:dyDescent="0.25">
      <c r="A11452"/>
      <c r="B11452"/>
      <c r="C11452"/>
      <c r="D11452"/>
      <c r="E11452"/>
      <c r="F11452"/>
      <c r="G11452"/>
      <c r="H11452"/>
      <c r="I11452"/>
      <c r="K11452"/>
    </row>
    <row r="11453" spans="1:11" x14ac:dyDescent="0.25">
      <c r="A11453"/>
      <c r="B11453"/>
      <c r="C11453"/>
      <c r="D11453"/>
      <c r="E11453"/>
      <c r="F11453"/>
      <c r="G11453"/>
      <c r="H11453"/>
      <c r="I11453"/>
      <c r="K11453"/>
    </row>
    <row r="11454" spans="1:11" x14ac:dyDescent="0.25">
      <c r="A11454"/>
      <c r="B11454"/>
      <c r="C11454"/>
      <c r="D11454"/>
      <c r="E11454"/>
      <c r="F11454"/>
      <c r="G11454"/>
      <c r="H11454"/>
      <c r="I11454"/>
      <c r="K11454"/>
    </row>
    <row r="11455" spans="1:11" x14ac:dyDescent="0.25">
      <c r="A11455"/>
      <c r="B11455"/>
      <c r="C11455"/>
      <c r="D11455"/>
      <c r="E11455"/>
      <c r="F11455"/>
      <c r="G11455"/>
      <c r="H11455"/>
      <c r="I11455"/>
      <c r="K11455"/>
    </row>
    <row r="11456" spans="1:11" x14ac:dyDescent="0.25">
      <c r="A11456"/>
      <c r="B11456"/>
      <c r="C11456"/>
      <c r="D11456"/>
      <c r="E11456"/>
      <c r="F11456"/>
      <c r="G11456"/>
      <c r="H11456"/>
      <c r="I11456"/>
      <c r="K11456"/>
    </row>
    <row r="11457" spans="1:11" x14ac:dyDescent="0.25">
      <c r="A11457"/>
      <c r="B11457"/>
      <c r="C11457"/>
      <c r="D11457"/>
      <c r="E11457"/>
      <c r="F11457"/>
      <c r="G11457"/>
      <c r="H11457"/>
      <c r="I11457"/>
      <c r="K11457"/>
    </row>
    <row r="11458" spans="1:11" x14ac:dyDescent="0.25">
      <c r="A11458"/>
      <c r="B11458"/>
      <c r="C11458"/>
      <c r="D11458"/>
      <c r="E11458"/>
      <c r="F11458"/>
      <c r="G11458"/>
      <c r="H11458"/>
      <c r="I11458"/>
      <c r="K11458"/>
    </row>
    <row r="11459" spans="1:11" x14ac:dyDescent="0.25">
      <c r="A11459"/>
      <c r="B11459"/>
      <c r="C11459"/>
      <c r="D11459"/>
      <c r="E11459"/>
      <c r="F11459"/>
      <c r="G11459"/>
      <c r="H11459"/>
      <c r="I11459"/>
      <c r="K11459"/>
    </row>
    <row r="11460" spans="1:11" x14ac:dyDescent="0.25">
      <c r="A11460"/>
      <c r="B11460"/>
      <c r="C11460"/>
      <c r="D11460"/>
      <c r="E11460"/>
      <c r="F11460"/>
      <c r="G11460"/>
      <c r="H11460"/>
      <c r="I11460"/>
      <c r="K11460"/>
    </row>
    <row r="11461" spans="1:11" x14ac:dyDescent="0.25">
      <c r="A11461"/>
      <c r="B11461"/>
      <c r="C11461"/>
      <c r="D11461"/>
      <c r="E11461"/>
      <c r="F11461"/>
      <c r="G11461"/>
      <c r="H11461"/>
      <c r="I11461"/>
      <c r="K11461"/>
    </row>
    <row r="11462" spans="1:11" x14ac:dyDescent="0.25">
      <c r="A11462"/>
      <c r="B11462"/>
      <c r="C11462"/>
      <c r="D11462"/>
      <c r="E11462"/>
      <c r="F11462"/>
      <c r="G11462"/>
      <c r="H11462"/>
      <c r="I11462"/>
      <c r="K11462"/>
    </row>
    <row r="11463" spans="1:11" x14ac:dyDescent="0.25">
      <c r="A11463"/>
      <c r="B11463"/>
      <c r="C11463"/>
      <c r="D11463"/>
      <c r="E11463"/>
      <c r="F11463"/>
      <c r="G11463"/>
      <c r="H11463"/>
      <c r="I11463"/>
      <c r="K11463"/>
    </row>
    <row r="11464" spans="1:11" x14ac:dyDescent="0.25">
      <c r="A11464"/>
      <c r="B11464"/>
      <c r="C11464"/>
      <c r="D11464"/>
      <c r="E11464"/>
      <c r="F11464"/>
      <c r="G11464"/>
      <c r="H11464"/>
      <c r="I11464"/>
      <c r="K11464"/>
    </row>
    <row r="11465" spans="1:11" x14ac:dyDescent="0.25">
      <c r="A11465"/>
      <c r="B11465"/>
      <c r="C11465"/>
      <c r="D11465"/>
      <c r="E11465"/>
      <c r="F11465"/>
      <c r="G11465"/>
      <c r="H11465"/>
      <c r="I11465"/>
      <c r="K11465"/>
    </row>
    <row r="11466" spans="1:11" x14ac:dyDescent="0.25">
      <c r="A11466"/>
      <c r="B11466"/>
      <c r="C11466"/>
      <c r="D11466"/>
      <c r="E11466"/>
      <c r="F11466"/>
      <c r="G11466"/>
      <c r="H11466"/>
      <c r="I11466"/>
      <c r="K11466"/>
    </row>
    <row r="11467" spans="1:11" x14ac:dyDescent="0.25">
      <c r="A11467"/>
      <c r="B11467"/>
      <c r="C11467"/>
      <c r="D11467"/>
      <c r="E11467"/>
      <c r="F11467"/>
      <c r="G11467"/>
      <c r="H11467"/>
      <c r="I11467"/>
      <c r="K11467"/>
    </row>
    <row r="11468" spans="1:11" x14ac:dyDescent="0.25">
      <c r="A11468"/>
      <c r="B11468"/>
      <c r="C11468"/>
      <c r="D11468"/>
      <c r="E11468"/>
      <c r="F11468"/>
      <c r="G11468"/>
      <c r="H11468"/>
      <c r="I11468"/>
      <c r="K11468"/>
    </row>
    <row r="11469" spans="1:11" x14ac:dyDescent="0.25">
      <c r="A11469"/>
      <c r="B11469"/>
      <c r="C11469"/>
      <c r="D11469"/>
      <c r="E11469"/>
      <c r="F11469"/>
      <c r="G11469"/>
      <c r="H11469"/>
      <c r="I11469"/>
      <c r="K11469"/>
    </row>
    <row r="11470" spans="1:11" x14ac:dyDescent="0.25">
      <c r="A11470"/>
      <c r="B11470"/>
      <c r="C11470"/>
      <c r="D11470"/>
      <c r="E11470"/>
      <c r="F11470"/>
      <c r="G11470"/>
      <c r="H11470"/>
      <c r="I11470"/>
      <c r="K11470"/>
    </row>
    <row r="11471" spans="1:11" x14ac:dyDescent="0.25">
      <c r="A11471"/>
      <c r="B11471"/>
      <c r="C11471"/>
      <c r="D11471"/>
      <c r="E11471"/>
      <c r="F11471"/>
      <c r="G11471"/>
      <c r="H11471"/>
      <c r="I11471"/>
      <c r="K11471"/>
    </row>
    <row r="11472" spans="1:11" x14ac:dyDescent="0.25">
      <c r="A11472"/>
      <c r="B11472"/>
      <c r="C11472"/>
      <c r="D11472"/>
      <c r="E11472"/>
      <c r="F11472"/>
      <c r="G11472"/>
      <c r="H11472"/>
      <c r="I11472"/>
      <c r="K11472"/>
    </row>
    <row r="11473" spans="1:11" x14ac:dyDescent="0.25">
      <c r="A11473"/>
      <c r="B11473"/>
      <c r="C11473"/>
      <c r="D11473"/>
      <c r="E11473"/>
      <c r="F11473"/>
      <c r="G11473"/>
      <c r="H11473"/>
      <c r="I11473"/>
      <c r="K11473"/>
    </row>
    <row r="11474" spans="1:11" x14ac:dyDescent="0.25">
      <c r="A11474"/>
      <c r="B11474"/>
      <c r="C11474"/>
      <c r="D11474"/>
      <c r="E11474"/>
      <c r="F11474"/>
      <c r="G11474"/>
      <c r="H11474"/>
      <c r="I11474"/>
      <c r="K11474"/>
    </row>
    <row r="11475" spans="1:11" x14ac:dyDescent="0.25">
      <c r="A11475"/>
      <c r="B11475"/>
      <c r="C11475"/>
      <c r="D11475"/>
      <c r="E11475"/>
      <c r="F11475"/>
      <c r="G11475"/>
      <c r="H11475"/>
      <c r="I11475"/>
      <c r="K11475"/>
    </row>
    <row r="11476" spans="1:11" x14ac:dyDescent="0.25">
      <c r="A11476"/>
      <c r="B11476"/>
      <c r="C11476"/>
      <c r="D11476"/>
      <c r="E11476"/>
      <c r="F11476"/>
      <c r="G11476"/>
      <c r="H11476"/>
      <c r="I11476"/>
      <c r="K11476"/>
    </row>
    <row r="11477" spans="1:11" x14ac:dyDescent="0.25">
      <c r="A11477"/>
      <c r="B11477"/>
      <c r="C11477"/>
      <c r="D11477"/>
      <c r="E11477"/>
      <c r="F11477"/>
      <c r="G11477"/>
      <c r="H11477"/>
      <c r="I11477"/>
      <c r="K11477"/>
    </row>
    <row r="11478" spans="1:11" x14ac:dyDescent="0.25">
      <c r="A11478"/>
      <c r="B11478"/>
      <c r="C11478"/>
      <c r="D11478"/>
      <c r="E11478"/>
      <c r="F11478"/>
      <c r="G11478"/>
      <c r="H11478"/>
      <c r="I11478"/>
      <c r="K11478"/>
    </row>
    <row r="11479" spans="1:11" x14ac:dyDescent="0.25">
      <c r="A11479"/>
      <c r="B11479"/>
      <c r="C11479"/>
      <c r="D11479"/>
      <c r="E11479"/>
      <c r="F11479"/>
      <c r="G11479"/>
      <c r="H11479"/>
      <c r="I11479"/>
      <c r="K11479"/>
    </row>
    <row r="11480" spans="1:11" x14ac:dyDescent="0.25">
      <c r="A11480"/>
      <c r="B11480"/>
      <c r="C11480"/>
      <c r="D11480"/>
      <c r="E11480"/>
      <c r="F11480"/>
      <c r="G11480"/>
      <c r="H11480"/>
      <c r="I11480"/>
      <c r="K11480"/>
    </row>
    <row r="11481" spans="1:11" x14ac:dyDescent="0.25">
      <c r="A11481"/>
      <c r="B11481"/>
      <c r="C11481"/>
      <c r="D11481"/>
      <c r="E11481"/>
      <c r="F11481"/>
      <c r="G11481"/>
      <c r="H11481"/>
      <c r="I11481"/>
      <c r="K11481"/>
    </row>
    <row r="11482" spans="1:11" x14ac:dyDescent="0.25">
      <c r="A11482"/>
      <c r="B11482"/>
      <c r="C11482"/>
      <c r="D11482"/>
      <c r="E11482"/>
      <c r="F11482"/>
      <c r="G11482"/>
      <c r="H11482"/>
      <c r="I11482"/>
      <c r="K11482"/>
    </row>
    <row r="11483" spans="1:11" x14ac:dyDescent="0.25">
      <c r="A11483"/>
      <c r="B11483"/>
      <c r="C11483"/>
      <c r="D11483"/>
      <c r="E11483"/>
      <c r="F11483"/>
      <c r="G11483"/>
      <c r="H11483"/>
      <c r="I11483"/>
      <c r="K11483"/>
    </row>
    <row r="11484" spans="1:11" x14ac:dyDescent="0.25">
      <c r="A11484"/>
      <c r="B11484"/>
      <c r="C11484"/>
      <c r="D11484"/>
      <c r="E11484"/>
      <c r="F11484"/>
      <c r="G11484"/>
      <c r="H11484"/>
      <c r="I11484"/>
      <c r="K11484"/>
    </row>
    <row r="11485" spans="1:11" x14ac:dyDescent="0.25">
      <c r="A11485"/>
      <c r="B11485"/>
      <c r="C11485"/>
      <c r="D11485"/>
      <c r="E11485"/>
      <c r="F11485"/>
      <c r="G11485"/>
      <c r="H11485"/>
      <c r="I11485"/>
      <c r="K11485"/>
    </row>
    <row r="11486" spans="1:11" x14ac:dyDescent="0.25">
      <c r="A11486"/>
      <c r="B11486"/>
      <c r="C11486"/>
      <c r="D11486"/>
      <c r="E11486"/>
      <c r="F11486"/>
      <c r="G11486"/>
      <c r="H11486"/>
      <c r="I11486"/>
      <c r="K11486"/>
    </row>
    <row r="11487" spans="1:11" x14ac:dyDescent="0.25">
      <c r="A11487"/>
      <c r="B11487"/>
      <c r="C11487"/>
      <c r="D11487"/>
      <c r="E11487"/>
      <c r="F11487"/>
      <c r="G11487"/>
      <c r="H11487"/>
      <c r="I11487"/>
      <c r="K11487"/>
    </row>
    <row r="11488" spans="1:11" x14ac:dyDescent="0.25">
      <c r="A11488"/>
      <c r="B11488"/>
      <c r="C11488"/>
      <c r="D11488"/>
      <c r="E11488"/>
      <c r="F11488"/>
      <c r="G11488"/>
      <c r="H11488"/>
      <c r="I11488"/>
      <c r="K11488"/>
    </row>
    <row r="11489" spans="1:11" x14ac:dyDescent="0.25">
      <c r="A11489"/>
      <c r="B11489"/>
      <c r="C11489"/>
      <c r="D11489"/>
      <c r="E11489"/>
      <c r="F11489"/>
      <c r="G11489"/>
      <c r="H11489"/>
      <c r="I11489"/>
      <c r="K11489"/>
    </row>
    <row r="11490" spans="1:11" x14ac:dyDescent="0.25">
      <c r="A11490"/>
      <c r="B11490"/>
      <c r="C11490"/>
      <c r="D11490"/>
      <c r="E11490"/>
      <c r="F11490"/>
      <c r="G11490"/>
      <c r="H11490"/>
      <c r="I11490"/>
      <c r="K11490"/>
    </row>
    <row r="11491" spans="1:11" x14ac:dyDescent="0.25">
      <c r="A11491"/>
      <c r="B11491"/>
      <c r="C11491"/>
      <c r="D11491"/>
      <c r="E11491"/>
      <c r="F11491"/>
      <c r="G11491"/>
      <c r="H11491"/>
      <c r="I11491"/>
      <c r="K11491"/>
    </row>
    <row r="11492" spans="1:11" x14ac:dyDescent="0.25">
      <c r="A11492"/>
      <c r="B11492"/>
      <c r="C11492"/>
      <c r="D11492"/>
      <c r="E11492"/>
      <c r="F11492"/>
      <c r="G11492"/>
      <c r="H11492"/>
      <c r="I11492"/>
      <c r="K11492"/>
    </row>
    <row r="11493" spans="1:11" x14ac:dyDescent="0.25">
      <c r="A11493"/>
      <c r="B11493"/>
      <c r="C11493"/>
      <c r="D11493"/>
      <c r="E11493"/>
      <c r="F11493"/>
      <c r="G11493"/>
      <c r="H11493"/>
      <c r="I11493"/>
      <c r="K11493"/>
    </row>
    <row r="11494" spans="1:11" x14ac:dyDescent="0.25">
      <c r="A11494"/>
      <c r="B11494"/>
      <c r="C11494"/>
      <c r="D11494"/>
      <c r="E11494"/>
      <c r="F11494"/>
      <c r="G11494"/>
      <c r="H11494"/>
      <c r="I11494"/>
      <c r="K11494"/>
    </row>
    <row r="11495" spans="1:11" x14ac:dyDescent="0.25">
      <c r="A11495"/>
      <c r="B11495"/>
      <c r="C11495"/>
      <c r="D11495"/>
      <c r="E11495"/>
      <c r="F11495"/>
      <c r="G11495"/>
      <c r="H11495"/>
      <c r="I11495"/>
      <c r="K11495"/>
    </row>
    <row r="11496" spans="1:11" x14ac:dyDescent="0.25">
      <c r="A11496"/>
      <c r="B11496"/>
      <c r="C11496"/>
      <c r="D11496"/>
      <c r="E11496"/>
      <c r="F11496"/>
      <c r="G11496"/>
      <c r="H11496"/>
      <c r="I11496"/>
      <c r="K11496"/>
    </row>
    <row r="11497" spans="1:11" x14ac:dyDescent="0.25">
      <c r="A11497"/>
      <c r="B11497"/>
      <c r="C11497"/>
      <c r="D11497"/>
      <c r="E11497"/>
      <c r="F11497"/>
      <c r="G11497"/>
      <c r="H11497"/>
      <c r="I11497"/>
      <c r="K11497"/>
    </row>
    <row r="11498" spans="1:11" x14ac:dyDescent="0.25">
      <c r="A11498"/>
      <c r="B11498"/>
      <c r="C11498"/>
      <c r="D11498"/>
      <c r="E11498"/>
      <c r="F11498"/>
      <c r="G11498"/>
      <c r="H11498"/>
      <c r="I11498"/>
      <c r="K11498"/>
    </row>
    <row r="11499" spans="1:11" x14ac:dyDescent="0.25">
      <c r="A11499"/>
      <c r="B11499"/>
      <c r="C11499"/>
      <c r="D11499"/>
      <c r="E11499"/>
      <c r="F11499"/>
      <c r="G11499"/>
      <c r="H11499"/>
      <c r="I11499"/>
      <c r="K11499"/>
    </row>
    <row r="11500" spans="1:11" x14ac:dyDescent="0.25">
      <c r="A11500"/>
      <c r="B11500"/>
      <c r="C11500"/>
      <c r="D11500"/>
      <c r="E11500"/>
      <c r="F11500"/>
      <c r="G11500"/>
      <c r="H11500"/>
      <c r="I11500"/>
      <c r="K11500"/>
    </row>
    <row r="11501" spans="1:11" x14ac:dyDescent="0.25">
      <c r="A11501"/>
      <c r="B11501"/>
      <c r="C11501"/>
      <c r="D11501"/>
      <c r="E11501"/>
      <c r="F11501"/>
      <c r="G11501"/>
      <c r="H11501"/>
      <c r="I11501"/>
      <c r="K11501"/>
    </row>
    <row r="11502" spans="1:11" x14ac:dyDescent="0.25">
      <c r="A11502"/>
      <c r="B11502"/>
      <c r="C11502"/>
      <c r="D11502"/>
      <c r="E11502"/>
      <c r="F11502"/>
      <c r="G11502"/>
      <c r="H11502"/>
      <c r="I11502"/>
      <c r="K11502"/>
    </row>
    <row r="11503" spans="1:11" x14ac:dyDescent="0.25">
      <c r="A11503"/>
      <c r="B11503"/>
      <c r="C11503"/>
      <c r="D11503"/>
      <c r="E11503"/>
      <c r="F11503"/>
      <c r="G11503"/>
      <c r="H11503"/>
      <c r="I11503"/>
      <c r="K11503"/>
    </row>
    <row r="11504" spans="1:11" x14ac:dyDescent="0.25">
      <c r="A11504"/>
      <c r="B11504"/>
      <c r="C11504"/>
      <c r="D11504"/>
      <c r="E11504"/>
      <c r="F11504"/>
      <c r="G11504"/>
      <c r="H11504"/>
      <c r="I11504"/>
      <c r="K11504"/>
    </row>
    <row r="11505" spans="1:11" x14ac:dyDescent="0.25">
      <c r="A11505"/>
      <c r="B11505"/>
      <c r="C11505"/>
      <c r="D11505"/>
      <c r="E11505"/>
      <c r="F11505"/>
      <c r="G11505"/>
      <c r="H11505"/>
      <c r="I11505"/>
      <c r="K11505"/>
    </row>
    <row r="11506" spans="1:11" x14ac:dyDescent="0.25">
      <c r="A11506"/>
      <c r="B11506"/>
      <c r="C11506"/>
      <c r="D11506"/>
      <c r="E11506"/>
      <c r="F11506"/>
      <c r="G11506"/>
      <c r="H11506"/>
      <c r="I11506"/>
      <c r="K11506"/>
    </row>
    <row r="11507" spans="1:11" x14ac:dyDescent="0.25">
      <c r="A11507"/>
      <c r="B11507"/>
      <c r="C11507"/>
      <c r="D11507"/>
      <c r="E11507"/>
      <c r="F11507"/>
      <c r="G11507"/>
      <c r="H11507"/>
      <c r="I11507"/>
      <c r="K11507"/>
    </row>
    <row r="11508" spans="1:11" x14ac:dyDescent="0.25">
      <c r="A11508"/>
      <c r="B11508"/>
      <c r="C11508"/>
      <c r="D11508"/>
      <c r="E11508"/>
      <c r="F11508"/>
      <c r="G11508"/>
      <c r="H11508"/>
      <c r="I11508"/>
      <c r="K11508"/>
    </row>
    <row r="11509" spans="1:11" x14ac:dyDescent="0.25">
      <c r="A11509"/>
      <c r="B11509"/>
      <c r="C11509"/>
      <c r="D11509"/>
      <c r="E11509"/>
      <c r="F11509"/>
      <c r="G11509"/>
      <c r="H11509"/>
      <c r="I11509"/>
      <c r="K11509"/>
    </row>
    <row r="11510" spans="1:11" x14ac:dyDescent="0.25">
      <c r="A11510"/>
      <c r="B11510"/>
      <c r="C11510"/>
      <c r="D11510"/>
      <c r="E11510"/>
      <c r="F11510"/>
      <c r="G11510"/>
      <c r="H11510"/>
      <c r="I11510"/>
      <c r="K11510"/>
    </row>
    <row r="11511" spans="1:11" x14ac:dyDescent="0.25">
      <c r="A11511"/>
      <c r="B11511"/>
      <c r="C11511"/>
      <c r="D11511"/>
      <c r="E11511"/>
      <c r="F11511"/>
      <c r="G11511"/>
      <c r="H11511"/>
      <c r="I11511"/>
      <c r="K11511"/>
    </row>
    <row r="11512" spans="1:11" x14ac:dyDescent="0.25">
      <c r="A11512"/>
      <c r="B11512"/>
      <c r="C11512"/>
      <c r="D11512"/>
      <c r="E11512"/>
      <c r="F11512"/>
      <c r="G11512"/>
      <c r="H11512"/>
      <c r="I11512"/>
      <c r="K11512"/>
    </row>
    <row r="11513" spans="1:11" x14ac:dyDescent="0.25">
      <c r="A11513"/>
      <c r="B11513"/>
      <c r="C11513"/>
      <c r="D11513"/>
      <c r="E11513"/>
      <c r="F11513"/>
      <c r="G11513"/>
      <c r="H11513"/>
      <c r="I11513"/>
      <c r="K11513"/>
    </row>
    <row r="11514" spans="1:11" x14ac:dyDescent="0.25">
      <c r="A11514"/>
      <c r="B11514"/>
      <c r="C11514"/>
      <c r="D11514"/>
      <c r="E11514"/>
      <c r="F11514"/>
      <c r="G11514"/>
      <c r="H11514"/>
      <c r="I11514"/>
      <c r="K11514"/>
    </row>
    <row r="11515" spans="1:11" x14ac:dyDescent="0.25">
      <c r="A11515"/>
      <c r="B11515"/>
      <c r="C11515"/>
      <c r="D11515"/>
      <c r="E11515"/>
      <c r="F11515"/>
      <c r="G11515"/>
      <c r="H11515"/>
      <c r="I11515"/>
      <c r="K11515"/>
    </row>
    <row r="11516" spans="1:11" x14ac:dyDescent="0.25">
      <c r="A11516"/>
      <c r="B11516"/>
      <c r="C11516"/>
      <c r="D11516"/>
      <c r="E11516"/>
      <c r="F11516"/>
      <c r="G11516"/>
      <c r="H11516"/>
      <c r="I11516"/>
      <c r="K11516"/>
    </row>
    <row r="11517" spans="1:11" x14ac:dyDescent="0.25">
      <c r="A11517"/>
      <c r="B11517"/>
      <c r="C11517"/>
      <c r="D11517"/>
      <c r="E11517"/>
      <c r="F11517"/>
      <c r="G11517"/>
      <c r="H11517"/>
      <c r="I11517"/>
      <c r="K11517"/>
    </row>
    <row r="11518" spans="1:11" x14ac:dyDescent="0.25">
      <c r="A11518"/>
      <c r="B11518"/>
      <c r="C11518"/>
      <c r="D11518"/>
      <c r="E11518"/>
      <c r="F11518"/>
      <c r="G11518"/>
      <c r="H11518"/>
      <c r="I11518"/>
      <c r="K11518"/>
    </row>
    <row r="11519" spans="1:11" x14ac:dyDescent="0.25">
      <c r="A11519"/>
      <c r="B11519"/>
      <c r="C11519"/>
      <c r="D11519"/>
      <c r="E11519"/>
      <c r="F11519"/>
      <c r="G11519"/>
      <c r="H11519"/>
      <c r="I11519"/>
      <c r="K11519"/>
    </row>
    <row r="11520" spans="1:11" x14ac:dyDescent="0.25">
      <c r="A11520"/>
      <c r="B11520"/>
      <c r="C11520"/>
      <c r="D11520"/>
      <c r="E11520"/>
      <c r="F11520"/>
      <c r="G11520"/>
      <c r="H11520"/>
      <c r="I11520"/>
      <c r="K11520"/>
    </row>
    <row r="11521" spans="1:11" x14ac:dyDescent="0.25">
      <c r="A11521"/>
      <c r="B11521"/>
      <c r="C11521"/>
      <c r="D11521"/>
      <c r="E11521"/>
      <c r="F11521"/>
      <c r="G11521"/>
      <c r="H11521"/>
      <c r="I11521"/>
      <c r="K11521"/>
    </row>
    <row r="11522" spans="1:11" x14ac:dyDescent="0.25">
      <c r="A11522"/>
      <c r="B11522"/>
      <c r="C11522"/>
      <c r="D11522"/>
      <c r="E11522"/>
      <c r="F11522"/>
      <c r="G11522"/>
      <c r="H11522"/>
      <c r="I11522"/>
      <c r="K11522"/>
    </row>
    <row r="11523" spans="1:11" x14ac:dyDescent="0.25">
      <c r="A11523"/>
      <c r="B11523"/>
      <c r="C11523"/>
      <c r="D11523"/>
      <c r="E11523"/>
      <c r="F11523"/>
      <c r="G11523"/>
      <c r="H11523"/>
      <c r="I11523"/>
      <c r="K11523"/>
    </row>
    <row r="11524" spans="1:11" x14ac:dyDescent="0.25">
      <c r="A11524"/>
      <c r="B11524"/>
      <c r="C11524"/>
      <c r="D11524"/>
      <c r="E11524"/>
      <c r="F11524"/>
      <c r="G11524"/>
      <c r="H11524"/>
      <c r="I11524"/>
      <c r="K11524"/>
    </row>
    <row r="11525" spans="1:11" x14ac:dyDescent="0.25">
      <c r="A11525"/>
      <c r="B11525"/>
      <c r="C11525"/>
      <c r="D11525"/>
      <c r="E11525"/>
      <c r="F11525"/>
      <c r="G11525"/>
      <c r="H11525"/>
      <c r="I11525"/>
      <c r="K11525"/>
    </row>
    <row r="11526" spans="1:11" x14ac:dyDescent="0.25">
      <c r="A11526"/>
      <c r="B11526"/>
      <c r="C11526"/>
      <c r="D11526"/>
      <c r="E11526"/>
      <c r="F11526"/>
      <c r="G11526"/>
      <c r="H11526"/>
      <c r="I11526"/>
      <c r="K11526"/>
    </row>
    <row r="11527" spans="1:11" x14ac:dyDescent="0.25">
      <c r="A11527"/>
      <c r="B11527"/>
      <c r="C11527"/>
      <c r="D11527"/>
      <c r="E11527"/>
      <c r="F11527"/>
      <c r="G11527"/>
      <c r="H11527"/>
      <c r="I11527"/>
      <c r="K11527"/>
    </row>
    <row r="11528" spans="1:11" x14ac:dyDescent="0.25">
      <c r="A11528"/>
      <c r="B11528"/>
      <c r="C11528"/>
      <c r="D11528"/>
      <c r="E11528"/>
      <c r="F11528"/>
      <c r="G11528"/>
      <c r="H11528"/>
      <c r="I11528"/>
      <c r="K11528"/>
    </row>
    <row r="11529" spans="1:11" x14ac:dyDescent="0.25">
      <c r="A11529"/>
      <c r="B11529"/>
      <c r="C11529"/>
      <c r="D11529"/>
      <c r="E11529"/>
      <c r="F11529"/>
      <c r="G11529"/>
      <c r="H11529"/>
      <c r="I11529"/>
      <c r="K11529"/>
    </row>
    <row r="11530" spans="1:11" x14ac:dyDescent="0.25">
      <c r="A11530"/>
      <c r="B11530"/>
      <c r="C11530"/>
      <c r="D11530"/>
      <c r="E11530"/>
      <c r="F11530"/>
      <c r="G11530"/>
      <c r="H11530"/>
      <c r="I11530"/>
      <c r="K11530"/>
    </row>
    <row r="11531" spans="1:11" x14ac:dyDescent="0.25">
      <c r="A11531"/>
      <c r="B11531"/>
      <c r="C11531"/>
      <c r="D11531"/>
      <c r="E11531"/>
      <c r="F11531"/>
      <c r="G11531"/>
      <c r="H11531"/>
      <c r="I11531"/>
      <c r="K11531"/>
    </row>
    <row r="11532" spans="1:11" x14ac:dyDescent="0.25">
      <c r="A11532"/>
      <c r="B11532"/>
      <c r="C11532"/>
      <c r="D11532"/>
      <c r="E11532"/>
      <c r="F11532"/>
      <c r="G11532"/>
      <c r="H11532"/>
      <c r="I11532"/>
      <c r="K11532"/>
    </row>
    <row r="11533" spans="1:11" x14ac:dyDescent="0.25">
      <c r="A11533"/>
      <c r="B11533"/>
      <c r="C11533"/>
      <c r="D11533"/>
      <c r="E11533"/>
      <c r="F11533"/>
      <c r="G11533"/>
      <c r="H11533"/>
      <c r="I11533"/>
      <c r="K11533"/>
    </row>
    <row r="11534" spans="1:11" x14ac:dyDescent="0.25">
      <c r="A11534"/>
      <c r="B11534"/>
      <c r="C11534"/>
      <c r="D11534"/>
      <c r="E11534"/>
      <c r="F11534"/>
      <c r="G11534"/>
      <c r="H11534"/>
      <c r="I11534"/>
      <c r="K11534"/>
    </row>
    <row r="11535" spans="1:11" x14ac:dyDescent="0.25">
      <c r="A11535"/>
      <c r="B11535"/>
      <c r="C11535"/>
      <c r="D11535"/>
      <c r="E11535"/>
      <c r="F11535"/>
      <c r="G11535"/>
      <c r="H11535"/>
      <c r="I11535"/>
      <c r="K11535"/>
    </row>
    <row r="11536" spans="1:11" x14ac:dyDescent="0.25">
      <c r="A11536"/>
      <c r="B11536"/>
      <c r="C11536"/>
      <c r="D11536"/>
      <c r="E11536"/>
      <c r="F11536"/>
      <c r="G11536"/>
      <c r="H11536"/>
      <c r="I11536"/>
      <c r="K11536"/>
    </row>
    <row r="11537" spans="1:11" x14ac:dyDescent="0.25">
      <c r="A11537"/>
      <c r="B11537"/>
      <c r="C11537"/>
      <c r="D11537"/>
      <c r="E11537"/>
      <c r="F11537"/>
      <c r="G11537"/>
      <c r="H11537"/>
      <c r="I11537"/>
      <c r="K11537"/>
    </row>
    <row r="11538" spans="1:11" x14ac:dyDescent="0.25">
      <c r="A11538"/>
      <c r="B11538"/>
      <c r="C11538"/>
      <c r="D11538"/>
      <c r="E11538"/>
      <c r="F11538"/>
      <c r="G11538"/>
      <c r="H11538"/>
      <c r="I11538"/>
      <c r="K11538"/>
    </row>
    <row r="11539" spans="1:11" x14ac:dyDescent="0.25">
      <c r="A11539"/>
      <c r="B11539"/>
      <c r="C11539"/>
      <c r="D11539"/>
      <c r="E11539"/>
      <c r="F11539"/>
      <c r="G11539"/>
      <c r="H11539"/>
      <c r="I11539"/>
      <c r="K11539"/>
    </row>
    <row r="11540" spans="1:11" x14ac:dyDescent="0.25">
      <c r="A11540"/>
      <c r="B11540"/>
      <c r="C11540"/>
      <c r="D11540"/>
      <c r="E11540"/>
      <c r="F11540"/>
      <c r="G11540"/>
      <c r="H11540"/>
      <c r="I11540"/>
      <c r="K11540"/>
    </row>
    <row r="11541" spans="1:11" x14ac:dyDescent="0.25">
      <c r="A11541"/>
      <c r="B11541"/>
      <c r="C11541"/>
      <c r="D11541"/>
      <c r="E11541"/>
      <c r="F11541"/>
      <c r="G11541"/>
      <c r="H11541"/>
      <c r="I11541"/>
      <c r="K11541"/>
    </row>
    <row r="11542" spans="1:11" x14ac:dyDescent="0.25">
      <c r="A11542"/>
      <c r="B11542"/>
      <c r="C11542"/>
      <c r="D11542"/>
      <c r="E11542"/>
      <c r="F11542"/>
      <c r="G11542"/>
      <c r="H11542"/>
      <c r="I11542"/>
      <c r="K11542"/>
    </row>
    <row r="11543" spans="1:11" x14ac:dyDescent="0.25">
      <c r="A11543"/>
      <c r="B11543"/>
      <c r="C11543"/>
      <c r="D11543"/>
      <c r="E11543"/>
      <c r="F11543"/>
      <c r="G11543"/>
      <c r="H11543"/>
      <c r="I11543"/>
      <c r="K11543"/>
    </row>
    <row r="11544" spans="1:11" x14ac:dyDescent="0.25">
      <c r="A11544"/>
      <c r="B11544"/>
      <c r="C11544"/>
      <c r="D11544"/>
      <c r="E11544"/>
      <c r="F11544"/>
      <c r="G11544"/>
      <c r="H11544"/>
      <c r="I11544"/>
      <c r="K11544"/>
    </row>
    <row r="11545" spans="1:11" x14ac:dyDescent="0.25">
      <c r="A11545"/>
      <c r="B11545"/>
      <c r="C11545"/>
      <c r="D11545"/>
      <c r="E11545"/>
      <c r="F11545"/>
      <c r="G11545"/>
      <c r="H11545"/>
      <c r="I11545"/>
      <c r="K11545"/>
    </row>
    <row r="11546" spans="1:11" x14ac:dyDescent="0.25">
      <c r="A11546"/>
      <c r="B11546"/>
      <c r="C11546"/>
      <c r="D11546"/>
      <c r="E11546"/>
      <c r="F11546"/>
      <c r="G11546"/>
      <c r="H11546"/>
      <c r="I11546"/>
      <c r="K11546"/>
    </row>
    <row r="11547" spans="1:11" x14ac:dyDescent="0.25">
      <c r="A11547"/>
      <c r="B11547"/>
      <c r="C11547"/>
      <c r="D11547"/>
      <c r="E11547"/>
      <c r="F11547"/>
      <c r="G11547"/>
      <c r="H11547"/>
      <c r="I11547"/>
      <c r="K11547"/>
    </row>
    <row r="11548" spans="1:11" x14ac:dyDescent="0.25">
      <c r="A11548"/>
      <c r="B11548"/>
      <c r="C11548"/>
      <c r="D11548"/>
      <c r="E11548"/>
      <c r="F11548"/>
      <c r="G11548"/>
      <c r="H11548"/>
      <c r="I11548"/>
      <c r="K11548"/>
    </row>
    <row r="11549" spans="1:11" x14ac:dyDescent="0.25">
      <c r="A11549"/>
      <c r="B11549"/>
      <c r="C11549"/>
      <c r="D11549"/>
      <c r="E11549"/>
      <c r="F11549"/>
      <c r="G11549"/>
      <c r="H11549"/>
      <c r="I11549"/>
      <c r="K11549"/>
    </row>
    <row r="11550" spans="1:11" x14ac:dyDescent="0.25">
      <c r="A11550"/>
      <c r="B11550"/>
      <c r="C11550"/>
      <c r="D11550"/>
      <c r="E11550"/>
      <c r="F11550"/>
      <c r="G11550"/>
      <c r="H11550"/>
      <c r="I11550"/>
      <c r="K11550"/>
    </row>
    <row r="11551" spans="1:11" x14ac:dyDescent="0.25">
      <c r="A11551"/>
      <c r="B11551"/>
      <c r="C11551"/>
      <c r="D11551"/>
      <c r="E11551"/>
      <c r="F11551"/>
      <c r="G11551"/>
      <c r="H11551"/>
      <c r="I11551"/>
      <c r="K11551"/>
    </row>
    <row r="11552" spans="1:11" x14ac:dyDescent="0.25">
      <c r="A11552"/>
      <c r="B11552"/>
      <c r="C11552"/>
      <c r="D11552"/>
      <c r="E11552"/>
      <c r="F11552"/>
      <c r="G11552"/>
      <c r="H11552"/>
      <c r="I11552"/>
      <c r="K11552"/>
    </row>
    <row r="11553" spans="1:11" x14ac:dyDescent="0.25">
      <c r="A11553"/>
      <c r="B11553"/>
      <c r="C11553"/>
      <c r="D11553"/>
      <c r="E11553"/>
      <c r="F11553"/>
      <c r="G11553"/>
      <c r="H11553"/>
      <c r="I11553"/>
      <c r="K11553"/>
    </row>
    <row r="11554" spans="1:11" x14ac:dyDescent="0.25">
      <c r="A11554"/>
      <c r="B11554"/>
      <c r="C11554"/>
      <c r="D11554"/>
      <c r="E11554"/>
      <c r="F11554"/>
      <c r="G11554"/>
      <c r="H11554"/>
      <c r="I11554"/>
      <c r="K11554"/>
    </row>
    <row r="11555" spans="1:11" x14ac:dyDescent="0.25">
      <c r="A11555"/>
      <c r="B11555"/>
      <c r="C11555"/>
      <c r="D11555"/>
      <c r="E11555"/>
      <c r="F11555"/>
      <c r="G11555"/>
      <c r="H11555"/>
      <c r="I11555"/>
      <c r="K11555"/>
    </row>
    <row r="11556" spans="1:11" x14ac:dyDescent="0.25">
      <c r="A11556"/>
      <c r="B11556"/>
      <c r="C11556"/>
      <c r="D11556"/>
      <c r="E11556"/>
      <c r="F11556"/>
      <c r="G11556"/>
      <c r="H11556"/>
      <c r="I11556"/>
      <c r="K11556"/>
    </row>
    <row r="11557" spans="1:11" x14ac:dyDescent="0.25">
      <c r="A11557"/>
      <c r="B11557"/>
      <c r="C11557"/>
      <c r="D11557"/>
      <c r="E11557"/>
      <c r="F11557"/>
      <c r="G11557"/>
      <c r="H11557"/>
      <c r="I11557"/>
      <c r="K11557"/>
    </row>
    <row r="11558" spans="1:11" x14ac:dyDescent="0.25">
      <c r="A11558"/>
      <c r="B11558"/>
      <c r="C11558"/>
      <c r="D11558"/>
      <c r="E11558"/>
      <c r="F11558"/>
      <c r="G11558"/>
      <c r="H11558"/>
      <c r="I11558"/>
      <c r="K11558"/>
    </row>
    <row r="11559" spans="1:11" x14ac:dyDescent="0.25">
      <c r="A11559"/>
      <c r="B11559"/>
      <c r="C11559"/>
      <c r="D11559"/>
      <c r="E11559"/>
      <c r="F11559"/>
      <c r="G11559"/>
      <c r="H11559"/>
      <c r="I11559"/>
      <c r="K11559"/>
    </row>
    <row r="11560" spans="1:11" x14ac:dyDescent="0.25">
      <c r="A11560"/>
      <c r="B11560"/>
      <c r="C11560"/>
      <c r="D11560"/>
      <c r="E11560"/>
      <c r="F11560"/>
      <c r="G11560"/>
      <c r="H11560"/>
      <c r="I11560"/>
      <c r="K11560"/>
    </row>
    <row r="11561" spans="1:11" x14ac:dyDescent="0.25">
      <c r="A11561"/>
      <c r="B11561"/>
      <c r="C11561"/>
      <c r="D11561"/>
      <c r="E11561"/>
      <c r="F11561"/>
      <c r="G11561"/>
      <c r="H11561"/>
      <c r="I11561"/>
      <c r="K11561"/>
    </row>
    <row r="11562" spans="1:11" x14ac:dyDescent="0.25">
      <c r="A11562"/>
      <c r="B11562"/>
      <c r="C11562"/>
      <c r="D11562"/>
      <c r="E11562"/>
      <c r="F11562"/>
      <c r="G11562"/>
      <c r="H11562"/>
      <c r="I11562"/>
      <c r="K11562"/>
    </row>
    <row r="11563" spans="1:11" x14ac:dyDescent="0.25">
      <c r="A11563"/>
      <c r="B11563"/>
      <c r="C11563"/>
      <c r="D11563"/>
      <c r="E11563"/>
      <c r="F11563"/>
      <c r="G11563"/>
      <c r="H11563"/>
      <c r="I11563"/>
      <c r="K11563"/>
    </row>
    <row r="11564" spans="1:11" x14ac:dyDescent="0.25">
      <c r="A11564"/>
      <c r="B11564"/>
      <c r="C11564"/>
      <c r="D11564"/>
      <c r="E11564"/>
      <c r="F11564"/>
      <c r="G11564"/>
      <c r="H11564"/>
      <c r="I11564"/>
      <c r="K11564"/>
    </row>
    <row r="11565" spans="1:11" x14ac:dyDescent="0.25">
      <c r="A11565"/>
      <c r="B11565"/>
      <c r="C11565"/>
      <c r="D11565"/>
      <c r="E11565"/>
      <c r="F11565"/>
      <c r="G11565"/>
      <c r="H11565"/>
      <c r="I11565"/>
      <c r="K11565"/>
    </row>
    <row r="11566" spans="1:11" x14ac:dyDescent="0.25">
      <c r="A11566"/>
      <c r="B11566"/>
      <c r="C11566"/>
      <c r="D11566"/>
      <c r="E11566"/>
      <c r="F11566"/>
      <c r="G11566"/>
      <c r="H11566"/>
      <c r="I11566"/>
      <c r="K11566"/>
    </row>
    <row r="11567" spans="1:11" x14ac:dyDescent="0.25">
      <c r="A11567"/>
      <c r="B11567"/>
      <c r="C11567"/>
      <c r="D11567"/>
      <c r="E11567"/>
      <c r="F11567"/>
      <c r="G11567"/>
      <c r="H11567"/>
      <c r="I11567"/>
      <c r="K11567"/>
    </row>
    <row r="11568" spans="1:11" x14ac:dyDescent="0.25">
      <c r="A11568"/>
      <c r="B11568"/>
      <c r="C11568"/>
      <c r="D11568"/>
      <c r="E11568"/>
      <c r="F11568"/>
      <c r="G11568"/>
      <c r="H11568"/>
      <c r="I11568"/>
      <c r="K11568"/>
    </row>
    <row r="11569" spans="1:11" x14ac:dyDescent="0.25">
      <c r="A11569"/>
      <c r="B11569"/>
      <c r="C11569"/>
      <c r="D11569"/>
      <c r="E11569"/>
      <c r="F11569"/>
      <c r="G11569"/>
      <c r="H11569"/>
      <c r="I11569"/>
      <c r="K11569"/>
    </row>
    <row r="11570" spans="1:11" x14ac:dyDescent="0.25">
      <c r="A11570"/>
      <c r="B11570"/>
      <c r="C11570"/>
      <c r="D11570"/>
      <c r="E11570"/>
      <c r="F11570"/>
      <c r="G11570"/>
      <c r="H11570"/>
      <c r="I11570"/>
      <c r="K11570"/>
    </row>
    <row r="11571" spans="1:11" x14ac:dyDescent="0.25">
      <c r="A11571"/>
      <c r="B11571"/>
      <c r="C11571"/>
      <c r="D11571"/>
      <c r="E11571"/>
      <c r="F11571"/>
      <c r="G11571"/>
      <c r="H11571"/>
      <c r="I11571"/>
      <c r="K11571"/>
    </row>
    <row r="11572" spans="1:11" x14ac:dyDescent="0.25">
      <c r="A11572"/>
      <c r="B11572"/>
      <c r="C11572"/>
      <c r="D11572"/>
      <c r="E11572"/>
      <c r="F11572"/>
      <c r="G11572"/>
      <c r="H11572"/>
      <c r="I11572"/>
      <c r="K11572"/>
    </row>
    <row r="11573" spans="1:11" x14ac:dyDescent="0.25">
      <c r="A11573"/>
      <c r="B11573"/>
      <c r="C11573"/>
      <c r="D11573"/>
      <c r="E11573"/>
      <c r="F11573"/>
      <c r="G11573"/>
      <c r="H11573"/>
      <c r="I11573"/>
      <c r="K11573"/>
    </row>
    <row r="11574" spans="1:11" x14ac:dyDescent="0.25">
      <c r="A11574"/>
      <c r="B11574"/>
      <c r="C11574"/>
      <c r="D11574"/>
      <c r="E11574"/>
      <c r="F11574"/>
      <c r="G11574"/>
      <c r="H11574"/>
      <c r="I11574"/>
      <c r="K11574"/>
    </row>
    <row r="11575" spans="1:11" x14ac:dyDescent="0.25">
      <c r="A11575"/>
      <c r="B11575"/>
      <c r="C11575"/>
      <c r="D11575"/>
      <c r="E11575"/>
      <c r="F11575"/>
      <c r="G11575"/>
      <c r="H11575"/>
      <c r="I11575"/>
      <c r="K11575"/>
    </row>
    <row r="11576" spans="1:11" x14ac:dyDescent="0.25">
      <c r="A11576"/>
      <c r="B11576"/>
      <c r="C11576"/>
      <c r="D11576"/>
      <c r="E11576"/>
      <c r="F11576"/>
      <c r="G11576"/>
      <c r="H11576"/>
      <c r="I11576"/>
      <c r="K11576"/>
    </row>
    <row r="11577" spans="1:11" x14ac:dyDescent="0.25">
      <c r="A11577"/>
      <c r="B11577"/>
      <c r="C11577"/>
      <c r="D11577"/>
      <c r="E11577"/>
      <c r="F11577"/>
      <c r="G11577"/>
      <c r="H11577"/>
      <c r="I11577"/>
      <c r="K11577"/>
    </row>
    <row r="11578" spans="1:11" x14ac:dyDescent="0.25">
      <c r="A11578"/>
      <c r="B11578"/>
      <c r="C11578"/>
      <c r="D11578"/>
      <c r="E11578"/>
      <c r="F11578"/>
      <c r="G11578"/>
      <c r="H11578"/>
      <c r="I11578"/>
      <c r="K11578"/>
    </row>
    <row r="11579" spans="1:11" x14ac:dyDescent="0.25">
      <c r="A11579"/>
      <c r="B11579"/>
      <c r="C11579"/>
      <c r="D11579"/>
      <c r="E11579"/>
      <c r="F11579"/>
      <c r="G11579"/>
      <c r="H11579"/>
      <c r="I11579"/>
      <c r="K11579"/>
    </row>
    <row r="11580" spans="1:11" x14ac:dyDescent="0.25">
      <c r="A11580"/>
      <c r="B11580"/>
      <c r="C11580"/>
      <c r="D11580"/>
      <c r="E11580"/>
      <c r="F11580"/>
      <c r="G11580"/>
      <c r="H11580"/>
      <c r="I11580"/>
      <c r="K11580"/>
    </row>
    <row r="11581" spans="1:11" x14ac:dyDescent="0.25">
      <c r="A11581"/>
      <c r="B11581"/>
      <c r="C11581"/>
      <c r="D11581"/>
      <c r="E11581"/>
      <c r="F11581"/>
      <c r="G11581"/>
      <c r="H11581"/>
      <c r="I11581"/>
      <c r="K11581"/>
    </row>
    <row r="11582" spans="1:11" x14ac:dyDescent="0.25">
      <c r="A11582"/>
      <c r="B11582"/>
      <c r="C11582"/>
      <c r="D11582"/>
      <c r="E11582"/>
      <c r="F11582"/>
      <c r="G11582"/>
      <c r="H11582"/>
      <c r="I11582"/>
      <c r="K11582"/>
    </row>
    <row r="11583" spans="1:11" x14ac:dyDescent="0.25">
      <c r="A11583"/>
      <c r="B11583"/>
      <c r="C11583"/>
      <c r="D11583"/>
      <c r="E11583"/>
      <c r="F11583"/>
      <c r="G11583"/>
      <c r="H11583"/>
      <c r="I11583"/>
      <c r="K11583"/>
    </row>
    <row r="11584" spans="1:11" x14ac:dyDescent="0.25">
      <c r="A11584"/>
      <c r="B11584"/>
      <c r="C11584"/>
      <c r="D11584"/>
      <c r="E11584"/>
      <c r="F11584"/>
      <c r="G11584"/>
      <c r="H11584"/>
      <c r="I11584"/>
      <c r="K11584"/>
    </row>
    <row r="11585" spans="1:11" x14ac:dyDescent="0.25">
      <c r="A11585"/>
      <c r="B11585"/>
      <c r="C11585"/>
      <c r="D11585"/>
      <c r="E11585"/>
      <c r="F11585"/>
      <c r="G11585"/>
      <c r="H11585"/>
      <c r="I11585"/>
      <c r="K11585"/>
    </row>
    <row r="11586" spans="1:11" x14ac:dyDescent="0.25">
      <c r="A11586"/>
      <c r="B11586"/>
      <c r="C11586"/>
      <c r="D11586"/>
      <c r="E11586"/>
      <c r="F11586"/>
      <c r="G11586"/>
      <c r="H11586"/>
      <c r="I11586"/>
      <c r="K11586"/>
    </row>
    <row r="11587" spans="1:11" x14ac:dyDescent="0.25">
      <c r="A11587"/>
      <c r="B11587"/>
      <c r="C11587"/>
      <c r="D11587"/>
      <c r="E11587"/>
      <c r="F11587"/>
      <c r="G11587"/>
      <c r="H11587"/>
      <c r="I11587"/>
      <c r="K11587"/>
    </row>
    <row r="11588" spans="1:11" x14ac:dyDescent="0.25">
      <c r="A11588"/>
      <c r="B11588"/>
      <c r="C11588"/>
      <c r="D11588"/>
      <c r="E11588"/>
      <c r="F11588"/>
      <c r="G11588"/>
      <c r="H11588"/>
      <c r="I11588"/>
      <c r="K11588"/>
    </row>
    <row r="11589" spans="1:11" x14ac:dyDescent="0.25">
      <c r="A11589"/>
      <c r="B11589"/>
      <c r="C11589"/>
      <c r="D11589"/>
      <c r="E11589"/>
      <c r="F11589"/>
      <c r="G11589"/>
      <c r="H11589"/>
      <c r="I11589"/>
      <c r="K11589"/>
    </row>
    <row r="11590" spans="1:11" x14ac:dyDescent="0.25">
      <c r="A11590"/>
      <c r="B11590"/>
      <c r="C11590"/>
      <c r="D11590"/>
      <c r="E11590"/>
      <c r="F11590"/>
      <c r="G11590"/>
      <c r="H11590"/>
      <c r="I11590"/>
      <c r="K11590"/>
    </row>
    <row r="11591" spans="1:11" x14ac:dyDescent="0.25">
      <c r="A11591"/>
      <c r="B11591"/>
      <c r="C11591"/>
      <c r="D11591"/>
      <c r="E11591"/>
      <c r="F11591"/>
      <c r="G11591"/>
      <c r="H11591"/>
      <c r="I11591"/>
      <c r="K11591"/>
    </row>
    <row r="11592" spans="1:11" x14ac:dyDescent="0.25">
      <c r="A11592"/>
      <c r="B11592"/>
      <c r="C11592"/>
      <c r="D11592"/>
      <c r="E11592"/>
      <c r="F11592"/>
      <c r="G11592"/>
      <c r="H11592"/>
      <c r="I11592"/>
      <c r="K11592"/>
    </row>
    <row r="11593" spans="1:11" x14ac:dyDescent="0.25">
      <c r="A11593"/>
      <c r="B11593"/>
      <c r="C11593"/>
      <c r="D11593"/>
      <c r="E11593"/>
      <c r="F11593"/>
      <c r="G11593"/>
      <c r="H11593"/>
      <c r="I11593"/>
      <c r="K11593"/>
    </row>
    <row r="11594" spans="1:11" x14ac:dyDescent="0.25">
      <c r="A11594"/>
      <c r="B11594"/>
      <c r="C11594"/>
      <c r="D11594"/>
      <c r="E11594"/>
      <c r="F11594"/>
      <c r="G11594"/>
      <c r="H11594"/>
      <c r="I11594"/>
      <c r="K11594"/>
    </row>
    <row r="11595" spans="1:11" x14ac:dyDescent="0.25">
      <c r="A11595"/>
      <c r="B11595"/>
      <c r="C11595"/>
      <c r="D11595"/>
      <c r="E11595"/>
      <c r="F11595"/>
      <c r="G11595"/>
      <c r="H11595"/>
      <c r="I11595"/>
      <c r="K11595"/>
    </row>
    <row r="11596" spans="1:11" x14ac:dyDescent="0.25">
      <c r="A11596"/>
      <c r="B11596"/>
      <c r="C11596"/>
      <c r="D11596"/>
      <c r="E11596"/>
      <c r="F11596"/>
      <c r="G11596"/>
      <c r="H11596"/>
      <c r="I11596"/>
      <c r="K11596"/>
    </row>
    <row r="11597" spans="1:11" x14ac:dyDescent="0.25">
      <c r="A11597"/>
      <c r="B11597"/>
      <c r="C11597"/>
      <c r="D11597"/>
      <c r="E11597"/>
      <c r="F11597"/>
      <c r="G11597"/>
      <c r="H11597"/>
      <c r="I11597"/>
      <c r="K11597"/>
    </row>
    <row r="11598" spans="1:11" x14ac:dyDescent="0.25">
      <c r="A11598"/>
      <c r="B11598"/>
      <c r="C11598"/>
      <c r="D11598"/>
      <c r="E11598"/>
      <c r="F11598"/>
      <c r="G11598"/>
      <c r="H11598"/>
      <c r="I11598"/>
      <c r="K11598"/>
    </row>
    <row r="11599" spans="1:11" x14ac:dyDescent="0.25">
      <c r="A11599"/>
      <c r="B11599"/>
      <c r="C11599"/>
      <c r="D11599"/>
      <c r="E11599"/>
      <c r="F11599"/>
      <c r="G11599"/>
      <c r="H11599"/>
      <c r="I11599"/>
      <c r="K11599"/>
    </row>
    <row r="11600" spans="1:11" x14ac:dyDescent="0.25">
      <c r="A11600"/>
      <c r="B11600"/>
      <c r="C11600"/>
      <c r="D11600"/>
      <c r="E11600"/>
      <c r="F11600"/>
      <c r="G11600"/>
      <c r="H11600"/>
      <c r="I11600"/>
      <c r="K11600"/>
    </row>
    <row r="11601" spans="1:11" x14ac:dyDescent="0.25">
      <c r="A11601"/>
      <c r="B11601"/>
      <c r="C11601"/>
      <c r="D11601"/>
      <c r="E11601"/>
      <c r="F11601"/>
      <c r="G11601"/>
      <c r="H11601"/>
      <c r="I11601"/>
      <c r="K11601"/>
    </row>
    <row r="11602" spans="1:11" x14ac:dyDescent="0.25">
      <c r="A11602"/>
      <c r="B11602"/>
      <c r="C11602"/>
      <c r="D11602"/>
      <c r="E11602"/>
      <c r="F11602"/>
      <c r="G11602"/>
      <c r="H11602"/>
      <c r="I11602"/>
      <c r="K11602"/>
    </row>
    <row r="11603" spans="1:11" x14ac:dyDescent="0.25">
      <c r="A11603"/>
      <c r="B11603"/>
      <c r="C11603"/>
      <c r="D11603"/>
      <c r="E11603"/>
      <c r="F11603"/>
      <c r="G11603"/>
      <c r="H11603"/>
      <c r="I11603"/>
      <c r="K11603"/>
    </row>
    <row r="11604" spans="1:11" x14ac:dyDescent="0.25">
      <c r="A11604"/>
      <c r="B11604"/>
      <c r="C11604"/>
      <c r="D11604"/>
      <c r="E11604"/>
      <c r="F11604"/>
      <c r="G11604"/>
      <c r="H11604"/>
      <c r="I11604"/>
      <c r="K11604"/>
    </row>
    <row r="11605" spans="1:11" x14ac:dyDescent="0.25">
      <c r="A11605"/>
      <c r="B11605"/>
      <c r="C11605"/>
      <c r="D11605"/>
      <c r="E11605"/>
      <c r="F11605"/>
      <c r="G11605"/>
      <c r="H11605"/>
      <c r="I11605"/>
      <c r="K11605"/>
    </row>
    <row r="11606" spans="1:11" x14ac:dyDescent="0.25">
      <c r="A11606"/>
      <c r="B11606"/>
      <c r="C11606"/>
      <c r="D11606"/>
      <c r="E11606"/>
      <c r="F11606"/>
      <c r="G11606"/>
      <c r="H11606"/>
      <c r="I11606"/>
      <c r="K11606"/>
    </row>
    <row r="11607" spans="1:11" x14ac:dyDescent="0.25">
      <c r="A11607"/>
      <c r="B11607"/>
      <c r="C11607"/>
      <c r="D11607"/>
      <c r="E11607"/>
      <c r="F11607"/>
      <c r="G11607"/>
      <c r="H11607"/>
      <c r="I11607"/>
      <c r="K11607"/>
    </row>
    <row r="11608" spans="1:11" x14ac:dyDescent="0.25">
      <c r="A11608"/>
      <c r="B11608"/>
      <c r="C11608"/>
      <c r="D11608"/>
      <c r="E11608"/>
      <c r="F11608"/>
      <c r="G11608"/>
      <c r="H11608"/>
      <c r="I11608"/>
      <c r="K11608"/>
    </row>
    <row r="11609" spans="1:11" x14ac:dyDescent="0.25">
      <c r="A11609"/>
      <c r="B11609"/>
      <c r="C11609"/>
      <c r="D11609"/>
      <c r="E11609"/>
      <c r="F11609"/>
      <c r="G11609"/>
      <c r="H11609"/>
      <c r="I11609"/>
      <c r="K11609"/>
    </row>
    <row r="11610" spans="1:11" x14ac:dyDescent="0.25">
      <c r="A11610"/>
      <c r="B11610"/>
      <c r="C11610"/>
      <c r="D11610"/>
      <c r="E11610"/>
      <c r="F11610"/>
      <c r="G11610"/>
      <c r="H11610"/>
      <c r="I11610"/>
      <c r="K11610"/>
    </row>
    <row r="11611" spans="1:11" x14ac:dyDescent="0.25">
      <c r="A11611"/>
      <c r="B11611"/>
      <c r="C11611"/>
      <c r="D11611"/>
      <c r="E11611"/>
      <c r="F11611"/>
      <c r="G11611"/>
      <c r="H11611"/>
      <c r="I11611"/>
      <c r="K11611"/>
    </row>
    <row r="11612" spans="1:11" x14ac:dyDescent="0.25">
      <c r="A11612"/>
      <c r="B11612"/>
      <c r="C11612"/>
      <c r="D11612"/>
      <c r="E11612"/>
      <c r="F11612"/>
      <c r="G11612"/>
      <c r="H11612"/>
      <c r="I11612"/>
      <c r="K11612"/>
    </row>
    <row r="11613" spans="1:11" x14ac:dyDescent="0.25">
      <c r="A11613"/>
      <c r="B11613"/>
      <c r="C11613"/>
      <c r="D11613"/>
      <c r="E11613"/>
      <c r="F11613"/>
      <c r="G11613"/>
      <c r="H11613"/>
      <c r="I11613"/>
      <c r="K11613"/>
    </row>
    <row r="11614" spans="1:11" x14ac:dyDescent="0.25">
      <c r="A11614"/>
      <c r="B11614"/>
      <c r="C11614"/>
      <c r="D11614"/>
      <c r="E11614"/>
      <c r="F11614"/>
      <c r="G11614"/>
      <c r="H11614"/>
      <c r="I11614"/>
      <c r="K11614"/>
    </row>
    <row r="11615" spans="1:11" x14ac:dyDescent="0.25">
      <c r="A11615"/>
      <c r="B11615"/>
      <c r="C11615"/>
      <c r="D11615"/>
      <c r="E11615"/>
      <c r="F11615"/>
      <c r="G11615"/>
      <c r="H11615"/>
      <c r="I11615"/>
      <c r="K11615"/>
    </row>
    <row r="11616" spans="1:11" x14ac:dyDescent="0.25">
      <c r="A11616"/>
      <c r="B11616"/>
      <c r="C11616"/>
      <c r="D11616"/>
      <c r="E11616"/>
      <c r="F11616"/>
      <c r="G11616"/>
      <c r="H11616"/>
      <c r="I11616"/>
      <c r="K11616"/>
    </row>
    <row r="11617" spans="1:11" x14ac:dyDescent="0.25">
      <c r="A11617"/>
      <c r="B11617"/>
      <c r="C11617"/>
      <c r="D11617"/>
      <c r="E11617"/>
      <c r="F11617"/>
      <c r="G11617"/>
      <c r="H11617"/>
      <c r="I11617"/>
      <c r="K11617"/>
    </row>
    <row r="11618" spans="1:11" x14ac:dyDescent="0.25">
      <c r="A11618"/>
      <c r="B11618"/>
      <c r="C11618"/>
      <c r="D11618"/>
      <c r="E11618"/>
      <c r="F11618"/>
      <c r="G11618"/>
      <c r="H11618"/>
      <c r="I11618"/>
      <c r="K11618"/>
    </row>
    <row r="11619" spans="1:11" x14ac:dyDescent="0.25">
      <c r="A11619"/>
      <c r="B11619"/>
      <c r="C11619"/>
      <c r="D11619"/>
      <c r="E11619"/>
      <c r="F11619"/>
      <c r="G11619"/>
      <c r="H11619"/>
      <c r="I11619"/>
      <c r="K11619"/>
    </row>
    <row r="11620" spans="1:11" x14ac:dyDescent="0.25">
      <c r="A11620"/>
      <c r="B11620"/>
      <c r="C11620"/>
      <c r="D11620"/>
      <c r="E11620"/>
      <c r="F11620"/>
      <c r="G11620"/>
      <c r="H11620"/>
      <c r="I11620"/>
      <c r="K11620"/>
    </row>
    <row r="11621" spans="1:11" x14ac:dyDescent="0.25">
      <c r="A11621"/>
      <c r="B11621"/>
      <c r="C11621"/>
      <c r="D11621"/>
      <c r="E11621"/>
      <c r="F11621"/>
      <c r="G11621"/>
      <c r="H11621"/>
      <c r="I11621"/>
      <c r="K11621"/>
    </row>
    <row r="11622" spans="1:11" x14ac:dyDescent="0.25">
      <c r="A11622"/>
      <c r="B11622"/>
      <c r="C11622"/>
      <c r="D11622"/>
      <c r="E11622"/>
      <c r="F11622"/>
      <c r="G11622"/>
      <c r="H11622"/>
      <c r="I11622"/>
      <c r="K11622"/>
    </row>
    <row r="11623" spans="1:11" x14ac:dyDescent="0.25">
      <c r="A11623"/>
      <c r="B11623"/>
      <c r="C11623"/>
      <c r="D11623"/>
      <c r="E11623"/>
      <c r="F11623"/>
      <c r="G11623"/>
      <c r="H11623"/>
      <c r="I11623"/>
      <c r="K11623"/>
    </row>
    <row r="11624" spans="1:11" x14ac:dyDescent="0.25">
      <c r="A11624"/>
      <c r="B11624"/>
      <c r="C11624"/>
      <c r="D11624"/>
      <c r="E11624"/>
      <c r="F11624"/>
      <c r="G11624"/>
      <c r="H11624"/>
      <c r="I11624"/>
      <c r="K11624"/>
    </row>
    <row r="11625" spans="1:11" x14ac:dyDescent="0.25">
      <c r="A11625"/>
      <c r="B11625"/>
      <c r="C11625"/>
      <c r="D11625"/>
      <c r="E11625"/>
      <c r="F11625"/>
      <c r="G11625"/>
      <c r="H11625"/>
      <c r="I11625"/>
      <c r="K11625"/>
    </row>
    <row r="11626" spans="1:11" x14ac:dyDescent="0.25">
      <c r="A11626"/>
      <c r="B11626"/>
      <c r="C11626"/>
      <c r="D11626"/>
      <c r="E11626"/>
      <c r="F11626"/>
      <c r="G11626"/>
      <c r="H11626"/>
      <c r="I11626"/>
      <c r="K11626"/>
    </row>
    <row r="11627" spans="1:11" x14ac:dyDescent="0.25">
      <c r="A11627"/>
      <c r="B11627"/>
      <c r="C11627"/>
      <c r="D11627"/>
      <c r="E11627"/>
      <c r="F11627"/>
      <c r="G11627"/>
      <c r="H11627"/>
      <c r="I11627"/>
      <c r="K11627"/>
    </row>
    <row r="11628" spans="1:11" x14ac:dyDescent="0.25">
      <c r="A11628"/>
      <c r="B11628"/>
      <c r="C11628"/>
      <c r="D11628"/>
      <c r="E11628"/>
      <c r="F11628"/>
      <c r="G11628"/>
      <c r="H11628"/>
      <c r="I11628"/>
      <c r="K11628"/>
    </row>
    <row r="11629" spans="1:11" x14ac:dyDescent="0.25">
      <c r="A11629"/>
      <c r="B11629"/>
      <c r="C11629"/>
      <c r="D11629"/>
      <c r="E11629"/>
      <c r="F11629"/>
      <c r="G11629"/>
      <c r="H11629"/>
      <c r="I11629"/>
      <c r="K11629"/>
    </row>
    <row r="11630" spans="1:11" x14ac:dyDescent="0.25">
      <c r="A11630"/>
      <c r="B11630"/>
      <c r="C11630"/>
      <c r="D11630"/>
      <c r="E11630"/>
      <c r="F11630"/>
      <c r="G11630"/>
      <c r="H11630"/>
      <c r="I11630"/>
      <c r="K11630"/>
    </row>
    <row r="11631" spans="1:11" x14ac:dyDescent="0.25">
      <c r="A11631"/>
      <c r="B11631"/>
      <c r="C11631"/>
      <c r="D11631"/>
      <c r="E11631"/>
      <c r="F11631"/>
      <c r="G11631"/>
      <c r="H11631"/>
      <c r="I11631"/>
      <c r="K11631"/>
    </row>
    <row r="11632" spans="1:11" x14ac:dyDescent="0.25">
      <c r="A11632"/>
      <c r="B11632"/>
      <c r="C11632"/>
      <c r="D11632"/>
      <c r="E11632"/>
      <c r="F11632"/>
      <c r="G11632"/>
      <c r="H11632"/>
      <c r="I11632"/>
      <c r="K11632"/>
    </row>
    <row r="11633" spans="1:11" x14ac:dyDescent="0.25">
      <c r="A11633"/>
      <c r="B11633"/>
      <c r="C11633"/>
      <c r="D11633"/>
      <c r="E11633"/>
      <c r="F11633"/>
      <c r="G11633"/>
      <c r="H11633"/>
      <c r="I11633"/>
      <c r="K11633"/>
    </row>
    <row r="11634" spans="1:11" x14ac:dyDescent="0.25">
      <c r="A11634"/>
      <c r="B11634"/>
      <c r="C11634"/>
      <c r="D11634"/>
      <c r="E11634"/>
      <c r="F11634"/>
      <c r="G11634"/>
      <c r="H11634"/>
      <c r="I11634"/>
      <c r="K11634"/>
    </row>
    <row r="11635" spans="1:11" x14ac:dyDescent="0.25">
      <c r="A11635"/>
      <c r="B11635"/>
      <c r="C11635"/>
      <c r="D11635"/>
      <c r="E11635"/>
      <c r="F11635"/>
      <c r="G11635"/>
      <c r="H11635"/>
      <c r="I11635"/>
      <c r="K11635"/>
    </row>
    <row r="11636" spans="1:11" x14ac:dyDescent="0.25">
      <c r="A11636"/>
      <c r="B11636"/>
      <c r="C11636"/>
      <c r="D11636"/>
      <c r="E11636"/>
      <c r="F11636"/>
      <c r="G11636"/>
      <c r="H11636"/>
      <c r="I11636"/>
      <c r="K11636"/>
    </row>
    <row r="11637" spans="1:11" x14ac:dyDescent="0.25">
      <c r="A11637"/>
      <c r="B11637"/>
      <c r="C11637"/>
      <c r="D11637"/>
      <c r="E11637"/>
      <c r="F11637"/>
      <c r="G11637"/>
      <c r="H11637"/>
      <c r="I11637"/>
      <c r="K11637"/>
    </row>
    <row r="11638" spans="1:11" x14ac:dyDescent="0.25">
      <c r="A11638"/>
      <c r="B11638"/>
      <c r="C11638"/>
      <c r="D11638"/>
      <c r="E11638"/>
      <c r="F11638"/>
      <c r="G11638"/>
      <c r="H11638"/>
      <c r="I11638"/>
      <c r="K11638"/>
    </row>
    <row r="11639" spans="1:11" x14ac:dyDescent="0.25">
      <c r="A11639"/>
      <c r="B11639"/>
      <c r="C11639"/>
      <c r="D11639"/>
      <c r="E11639"/>
      <c r="F11639"/>
      <c r="G11639"/>
      <c r="H11639"/>
      <c r="I11639"/>
      <c r="K11639"/>
    </row>
    <row r="11640" spans="1:11" x14ac:dyDescent="0.25">
      <c r="A11640"/>
      <c r="B11640"/>
      <c r="C11640"/>
      <c r="D11640"/>
      <c r="E11640"/>
      <c r="F11640"/>
      <c r="G11640"/>
      <c r="H11640"/>
      <c r="I11640"/>
      <c r="K11640"/>
    </row>
    <row r="11641" spans="1:11" x14ac:dyDescent="0.25">
      <c r="A11641"/>
      <c r="B11641"/>
      <c r="C11641"/>
      <c r="D11641"/>
      <c r="E11641"/>
      <c r="F11641"/>
      <c r="G11641"/>
      <c r="H11641"/>
      <c r="I11641"/>
      <c r="K11641"/>
    </row>
    <row r="11642" spans="1:11" x14ac:dyDescent="0.25">
      <c r="A11642"/>
      <c r="B11642"/>
      <c r="C11642"/>
      <c r="D11642"/>
      <c r="E11642"/>
      <c r="F11642"/>
      <c r="G11642"/>
      <c r="H11642"/>
      <c r="I11642"/>
      <c r="K11642"/>
    </row>
    <row r="11643" spans="1:11" x14ac:dyDescent="0.25">
      <c r="A11643"/>
      <c r="B11643"/>
      <c r="C11643"/>
      <c r="D11643"/>
      <c r="E11643"/>
      <c r="F11643"/>
      <c r="G11643"/>
      <c r="H11643"/>
      <c r="I11643"/>
      <c r="K11643"/>
    </row>
    <row r="11644" spans="1:11" x14ac:dyDescent="0.25">
      <c r="A11644"/>
      <c r="B11644"/>
      <c r="C11644"/>
      <c r="D11644"/>
      <c r="E11644"/>
      <c r="F11644"/>
      <c r="G11644"/>
      <c r="H11644"/>
      <c r="I11644"/>
      <c r="K11644"/>
    </row>
    <row r="11645" spans="1:11" x14ac:dyDescent="0.25">
      <c r="A11645"/>
      <c r="B11645"/>
      <c r="C11645"/>
      <c r="D11645"/>
      <c r="E11645"/>
      <c r="F11645"/>
      <c r="G11645"/>
      <c r="H11645"/>
      <c r="I11645"/>
      <c r="K11645"/>
    </row>
    <row r="11646" spans="1:11" x14ac:dyDescent="0.25">
      <c r="A11646"/>
      <c r="B11646"/>
      <c r="C11646"/>
      <c r="D11646"/>
      <c r="E11646"/>
      <c r="F11646"/>
      <c r="G11646"/>
      <c r="H11646"/>
      <c r="I11646"/>
      <c r="K11646"/>
    </row>
    <row r="11647" spans="1:11" x14ac:dyDescent="0.25">
      <c r="A11647"/>
      <c r="B11647"/>
      <c r="C11647"/>
      <c r="D11647"/>
      <c r="E11647"/>
      <c r="F11647"/>
      <c r="G11647"/>
      <c r="H11647"/>
      <c r="I11647"/>
      <c r="K11647"/>
    </row>
    <row r="11648" spans="1:11" x14ac:dyDescent="0.25">
      <c r="A11648"/>
      <c r="B11648"/>
      <c r="C11648"/>
      <c r="D11648"/>
      <c r="E11648"/>
      <c r="F11648"/>
      <c r="G11648"/>
      <c r="H11648"/>
      <c r="I11648"/>
      <c r="K11648"/>
    </row>
    <row r="11649" spans="1:11" x14ac:dyDescent="0.25">
      <c r="A11649"/>
      <c r="B11649"/>
      <c r="C11649"/>
      <c r="D11649"/>
      <c r="E11649"/>
      <c r="F11649"/>
      <c r="G11649"/>
      <c r="H11649"/>
      <c r="I11649"/>
      <c r="K11649"/>
    </row>
    <row r="11650" spans="1:11" x14ac:dyDescent="0.25">
      <c r="A11650"/>
      <c r="B11650"/>
      <c r="C11650"/>
      <c r="D11650"/>
      <c r="E11650"/>
      <c r="F11650"/>
      <c r="G11650"/>
      <c r="H11650"/>
      <c r="I11650"/>
      <c r="K11650"/>
    </row>
    <row r="11651" spans="1:11" x14ac:dyDescent="0.25">
      <c r="A11651"/>
      <c r="B11651"/>
      <c r="C11651"/>
      <c r="D11651"/>
      <c r="E11651"/>
      <c r="F11651"/>
      <c r="G11651"/>
      <c r="H11651"/>
      <c r="I11651"/>
      <c r="K11651"/>
    </row>
    <row r="11652" spans="1:11" x14ac:dyDescent="0.25">
      <c r="A11652"/>
      <c r="B11652"/>
      <c r="C11652"/>
      <c r="D11652"/>
      <c r="E11652"/>
      <c r="F11652"/>
      <c r="G11652"/>
      <c r="H11652"/>
      <c r="I11652"/>
      <c r="K11652"/>
    </row>
    <row r="11653" spans="1:11" x14ac:dyDescent="0.25">
      <c r="A11653"/>
      <c r="B11653"/>
      <c r="C11653"/>
      <c r="D11653"/>
      <c r="E11653"/>
      <c r="F11653"/>
      <c r="G11653"/>
      <c r="H11653"/>
      <c r="I11653"/>
      <c r="K11653"/>
    </row>
    <row r="11654" spans="1:11" x14ac:dyDescent="0.25">
      <c r="A11654"/>
      <c r="B11654"/>
      <c r="C11654"/>
      <c r="D11654"/>
      <c r="E11654"/>
      <c r="F11654"/>
      <c r="G11654"/>
      <c r="H11654"/>
      <c r="I11654"/>
      <c r="K11654"/>
    </row>
    <row r="11655" spans="1:11" x14ac:dyDescent="0.25">
      <c r="A11655"/>
      <c r="B11655"/>
      <c r="C11655"/>
      <c r="D11655"/>
      <c r="E11655"/>
      <c r="F11655"/>
      <c r="G11655"/>
      <c r="H11655"/>
      <c r="I11655"/>
      <c r="K11655"/>
    </row>
    <row r="11656" spans="1:11" x14ac:dyDescent="0.25">
      <c r="A11656"/>
      <c r="B11656"/>
      <c r="C11656"/>
      <c r="D11656"/>
      <c r="E11656"/>
      <c r="F11656"/>
      <c r="G11656"/>
      <c r="H11656"/>
      <c r="I11656"/>
      <c r="K11656"/>
    </row>
    <row r="11657" spans="1:11" x14ac:dyDescent="0.25">
      <c r="A11657"/>
      <c r="B11657"/>
      <c r="C11657"/>
      <c r="D11657"/>
      <c r="E11657"/>
      <c r="F11657"/>
      <c r="G11657"/>
      <c r="H11657"/>
      <c r="I11657"/>
      <c r="K11657"/>
    </row>
    <row r="11658" spans="1:11" x14ac:dyDescent="0.25">
      <c r="A11658"/>
      <c r="B11658"/>
      <c r="C11658"/>
      <c r="D11658"/>
      <c r="E11658"/>
      <c r="F11658"/>
      <c r="G11658"/>
      <c r="H11658"/>
      <c r="I11658"/>
      <c r="K11658"/>
    </row>
    <row r="11659" spans="1:11" x14ac:dyDescent="0.25">
      <c r="A11659"/>
      <c r="B11659"/>
      <c r="C11659"/>
      <c r="D11659"/>
      <c r="E11659"/>
      <c r="F11659"/>
      <c r="G11659"/>
      <c r="H11659"/>
      <c r="I11659"/>
      <c r="K11659"/>
    </row>
    <row r="11660" spans="1:11" x14ac:dyDescent="0.25">
      <c r="A11660"/>
      <c r="B11660"/>
      <c r="C11660"/>
      <c r="D11660"/>
      <c r="E11660"/>
      <c r="F11660"/>
      <c r="G11660"/>
      <c r="H11660"/>
      <c r="I11660"/>
      <c r="K11660"/>
    </row>
    <row r="11661" spans="1:11" x14ac:dyDescent="0.25">
      <c r="A11661"/>
      <c r="B11661"/>
      <c r="C11661"/>
      <c r="D11661"/>
      <c r="E11661"/>
      <c r="F11661"/>
      <c r="G11661"/>
      <c r="H11661"/>
      <c r="I11661"/>
      <c r="K11661"/>
    </row>
    <row r="11662" spans="1:11" x14ac:dyDescent="0.25">
      <c r="A11662"/>
      <c r="B11662"/>
      <c r="C11662"/>
      <c r="D11662"/>
      <c r="E11662"/>
      <c r="F11662"/>
      <c r="G11662"/>
      <c r="H11662"/>
      <c r="I11662"/>
      <c r="K11662"/>
    </row>
    <row r="11663" spans="1:11" x14ac:dyDescent="0.25">
      <c r="A11663"/>
      <c r="B11663"/>
      <c r="C11663"/>
      <c r="D11663"/>
      <c r="E11663"/>
      <c r="F11663"/>
      <c r="G11663"/>
      <c r="H11663"/>
      <c r="I11663"/>
      <c r="K11663"/>
    </row>
    <row r="11664" spans="1:11" x14ac:dyDescent="0.25">
      <c r="A11664"/>
      <c r="B11664"/>
      <c r="C11664"/>
      <c r="D11664"/>
      <c r="E11664"/>
      <c r="F11664"/>
      <c r="G11664"/>
      <c r="H11664"/>
      <c r="I11664"/>
      <c r="K11664"/>
    </row>
    <row r="11665" spans="1:11" x14ac:dyDescent="0.25">
      <c r="A11665"/>
      <c r="B11665"/>
      <c r="C11665"/>
      <c r="D11665"/>
      <c r="E11665"/>
      <c r="F11665"/>
      <c r="G11665"/>
      <c r="H11665"/>
      <c r="I11665"/>
      <c r="K11665"/>
    </row>
    <row r="11666" spans="1:11" x14ac:dyDescent="0.25">
      <c r="A11666"/>
      <c r="B11666"/>
      <c r="C11666"/>
      <c r="D11666"/>
      <c r="E11666"/>
      <c r="F11666"/>
      <c r="G11666"/>
      <c r="H11666"/>
      <c r="I11666"/>
      <c r="K11666"/>
    </row>
    <row r="11667" spans="1:11" x14ac:dyDescent="0.25">
      <c r="A11667"/>
      <c r="B11667"/>
      <c r="C11667"/>
      <c r="D11667"/>
      <c r="E11667"/>
      <c r="F11667"/>
      <c r="G11667"/>
      <c r="H11667"/>
      <c r="I11667"/>
      <c r="K11667"/>
    </row>
    <row r="11668" spans="1:11" x14ac:dyDescent="0.25">
      <c r="A11668"/>
      <c r="B11668"/>
      <c r="C11668"/>
      <c r="D11668"/>
      <c r="E11668"/>
      <c r="F11668"/>
      <c r="G11668"/>
      <c r="H11668"/>
      <c r="I11668"/>
      <c r="K11668"/>
    </row>
    <row r="11669" spans="1:11" x14ac:dyDescent="0.25">
      <c r="A11669"/>
      <c r="B11669"/>
      <c r="C11669"/>
      <c r="D11669"/>
      <c r="E11669"/>
      <c r="F11669"/>
      <c r="G11669"/>
      <c r="H11669"/>
      <c r="I11669"/>
      <c r="K11669"/>
    </row>
    <row r="11670" spans="1:11" x14ac:dyDescent="0.25">
      <c r="A11670"/>
      <c r="B11670"/>
      <c r="C11670"/>
      <c r="D11670"/>
      <c r="E11670"/>
      <c r="F11670"/>
      <c r="G11670"/>
      <c r="H11670"/>
      <c r="I11670"/>
      <c r="K11670"/>
    </row>
    <row r="11671" spans="1:11" x14ac:dyDescent="0.25">
      <c r="A11671"/>
      <c r="B11671"/>
      <c r="C11671"/>
      <c r="D11671"/>
      <c r="E11671"/>
      <c r="F11671"/>
      <c r="G11671"/>
      <c r="H11671"/>
      <c r="I11671"/>
      <c r="K11671"/>
    </row>
    <row r="11672" spans="1:11" x14ac:dyDescent="0.25">
      <c r="A11672"/>
      <c r="B11672"/>
      <c r="C11672"/>
      <c r="D11672"/>
      <c r="E11672"/>
      <c r="F11672"/>
      <c r="G11672"/>
      <c r="H11672"/>
      <c r="I11672"/>
      <c r="K11672"/>
    </row>
    <row r="11673" spans="1:11" x14ac:dyDescent="0.25">
      <c r="A11673"/>
      <c r="B11673"/>
      <c r="C11673"/>
      <c r="D11673"/>
      <c r="E11673"/>
      <c r="F11673"/>
      <c r="G11673"/>
      <c r="H11673"/>
      <c r="I11673"/>
      <c r="K11673"/>
    </row>
    <row r="11674" spans="1:11" x14ac:dyDescent="0.25">
      <c r="A11674"/>
      <c r="B11674"/>
      <c r="C11674"/>
      <c r="D11674"/>
      <c r="E11674"/>
      <c r="F11674"/>
      <c r="G11674"/>
      <c r="H11674"/>
      <c r="I11674"/>
      <c r="K11674"/>
    </row>
    <row r="11675" spans="1:11" x14ac:dyDescent="0.25">
      <c r="A11675"/>
      <c r="B11675"/>
      <c r="C11675"/>
      <c r="D11675"/>
      <c r="E11675"/>
      <c r="F11675"/>
      <c r="G11675"/>
      <c r="H11675"/>
      <c r="I11675"/>
      <c r="K11675"/>
    </row>
    <row r="11676" spans="1:11" x14ac:dyDescent="0.25">
      <c r="A11676"/>
      <c r="B11676"/>
      <c r="C11676"/>
      <c r="D11676"/>
      <c r="E11676"/>
      <c r="F11676"/>
      <c r="G11676"/>
      <c r="H11676"/>
      <c r="I11676"/>
      <c r="K11676"/>
    </row>
    <row r="11677" spans="1:11" x14ac:dyDescent="0.25">
      <c r="A11677"/>
      <c r="B11677"/>
      <c r="C11677"/>
      <c r="D11677"/>
      <c r="E11677"/>
      <c r="F11677"/>
      <c r="G11677"/>
      <c r="H11677"/>
      <c r="I11677"/>
      <c r="K11677"/>
    </row>
    <row r="11678" spans="1:11" x14ac:dyDescent="0.25">
      <c r="A11678"/>
      <c r="B11678"/>
      <c r="C11678"/>
      <c r="D11678"/>
      <c r="E11678"/>
      <c r="F11678"/>
      <c r="G11678"/>
      <c r="H11678"/>
      <c r="I11678"/>
      <c r="K11678"/>
    </row>
    <row r="11679" spans="1:11" x14ac:dyDescent="0.25">
      <c r="A11679"/>
      <c r="B11679"/>
      <c r="C11679"/>
      <c r="D11679"/>
      <c r="E11679"/>
      <c r="F11679"/>
      <c r="G11679"/>
      <c r="H11679"/>
      <c r="I11679"/>
      <c r="K11679"/>
    </row>
    <row r="11680" spans="1:11" x14ac:dyDescent="0.25">
      <c r="A11680"/>
      <c r="B11680"/>
      <c r="C11680"/>
      <c r="D11680"/>
      <c r="E11680"/>
      <c r="F11680"/>
      <c r="G11680"/>
      <c r="H11680"/>
      <c r="I11680"/>
      <c r="K11680"/>
    </row>
    <row r="11681" spans="1:11" x14ac:dyDescent="0.25">
      <c r="A11681"/>
      <c r="B11681"/>
      <c r="C11681"/>
      <c r="D11681"/>
      <c r="E11681"/>
      <c r="F11681"/>
      <c r="G11681"/>
      <c r="H11681"/>
      <c r="I11681"/>
      <c r="K11681"/>
    </row>
    <row r="11682" spans="1:11" x14ac:dyDescent="0.25">
      <c r="A11682"/>
      <c r="B11682"/>
      <c r="C11682"/>
      <c r="D11682"/>
      <c r="E11682"/>
      <c r="F11682"/>
      <c r="G11682"/>
      <c r="H11682"/>
      <c r="I11682"/>
      <c r="K11682"/>
    </row>
    <row r="11683" spans="1:11" x14ac:dyDescent="0.25">
      <c r="A11683"/>
      <c r="B11683"/>
      <c r="C11683"/>
      <c r="D11683"/>
      <c r="E11683"/>
      <c r="F11683"/>
      <c r="G11683"/>
      <c r="H11683"/>
      <c r="I11683"/>
      <c r="K11683"/>
    </row>
    <row r="11684" spans="1:11" x14ac:dyDescent="0.25">
      <c r="A11684"/>
      <c r="B11684"/>
      <c r="C11684"/>
      <c r="D11684"/>
      <c r="E11684"/>
      <c r="F11684"/>
      <c r="G11684"/>
      <c r="H11684"/>
      <c r="I11684"/>
      <c r="K11684"/>
    </row>
    <row r="11685" spans="1:11" x14ac:dyDescent="0.25">
      <c r="A11685"/>
      <c r="B11685"/>
      <c r="C11685"/>
      <c r="D11685"/>
      <c r="E11685"/>
      <c r="F11685"/>
      <c r="G11685"/>
      <c r="H11685"/>
      <c r="I11685"/>
      <c r="K11685"/>
    </row>
    <row r="11686" spans="1:11" x14ac:dyDescent="0.25">
      <c r="A11686"/>
      <c r="B11686"/>
      <c r="C11686"/>
      <c r="D11686"/>
      <c r="E11686"/>
      <c r="F11686"/>
      <c r="G11686"/>
      <c r="H11686"/>
      <c r="I11686"/>
      <c r="K11686"/>
    </row>
    <row r="11687" spans="1:11" x14ac:dyDescent="0.25">
      <c r="A11687"/>
      <c r="B11687"/>
      <c r="C11687"/>
      <c r="D11687"/>
      <c r="E11687"/>
      <c r="F11687"/>
      <c r="G11687"/>
      <c r="H11687"/>
      <c r="I11687"/>
      <c r="K11687"/>
    </row>
    <row r="11688" spans="1:11" x14ac:dyDescent="0.25">
      <c r="A11688"/>
      <c r="B11688"/>
      <c r="C11688"/>
      <c r="D11688"/>
      <c r="E11688"/>
      <c r="F11688"/>
      <c r="G11688"/>
      <c r="H11688"/>
      <c r="I11688"/>
      <c r="K11688"/>
    </row>
    <row r="11689" spans="1:11" x14ac:dyDescent="0.25">
      <c r="A11689"/>
      <c r="B11689"/>
      <c r="C11689"/>
      <c r="D11689"/>
      <c r="E11689"/>
      <c r="F11689"/>
      <c r="G11689"/>
      <c r="H11689"/>
      <c r="I11689"/>
      <c r="K11689"/>
    </row>
    <row r="11690" spans="1:11" x14ac:dyDescent="0.25">
      <c r="A11690"/>
      <c r="B11690"/>
      <c r="C11690"/>
      <c r="D11690"/>
      <c r="E11690"/>
      <c r="F11690"/>
      <c r="G11690"/>
      <c r="H11690"/>
      <c r="I11690"/>
      <c r="K11690"/>
    </row>
    <row r="11691" spans="1:11" x14ac:dyDescent="0.25">
      <c r="A11691"/>
      <c r="B11691"/>
      <c r="C11691"/>
      <c r="D11691"/>
      <c r="E11691"/>
      <c r="F11691"/>
      <c r="G11691"/>
      <c r="H11691"/>
      <c r="I11691"/>
      <c r="K11691"/>
    </row>
    <row r="11692" spans="1:11" x14ac:dyDescent="0.25">
      <c r="A11692"/>
      <c r="B11692"/>
      <c r="C11692"/>
      <c r="D11692"/>
      <c r="E11692"/>
      <c r="F11692"/>
      <c r="G11692"/>
      <c r="H11692"/>
      <c r="I11692"/>
      <c r="K11692"/>
    </row>
    <row r="11693" spans="1:11" x14ac:dyDescent="0.25">
      <c r="A11693"/>
      <c r="B11693"/>
      <c r="C11693"/>
      <c r="D11693"/>
      <c r="E11693"/>
      <c r="F11693"/>
      <c r="G11693"/>
      <c r="H11693"/>
      <c r="I11693"/>
      <c r="K11693"/>
    </row>
    <row r="11694" spans="1:11" x14ac:dyDescent="0.25">
      <c r="A11694"/>
      <c r="B11694"/>
      <c r="C11694"/>
      <c r="D11694"/>
      <c r="E11694"/>
      <c r="F11694"/>
      <c r="G11694"/>
      <c r="H11694"/>
      <c r="I11694"/>
      <c r="K11694"/>
    </row>
    <row r="11695" spans="1:11" x14ac:dyDescent="0.25">
      <c r="A11695"/>
      <c r="B11695"/>
      <c r="C11695"/>
      <c r="D11695"/>
      <c r="E11695"/>
      <c r="F11695"/>
      <c r="G11695"/>
      <c r="H11695"/>
      <c r="I11695"/>
      <c r="K11695"/>
    </row>
    <row r="11696" spans="1:11" x14ac:dyDescent="0.25">
      <c r="A11696"/>
      <c r="B11696"/>
      <c r="C11696"/>
      <c r="D11696"/>
      <c r="E11696"/>
      <c r="F11696"/>
      <c r="G11696"/>
      <c r="H11696"/>
      <c r="I11696"/>
      <c r="K11696"/>
    </row>
    <row r="11697" spans="1:11" x14ac:dyDescent="0.25">
      <c r="A11697"/>
      <c r="B11697"/>
      <c r="C11697"/>
      <c r="D11697"/>
      <c r="E11697"/>
      <c r="F11697"/>
      <c r="G11697"/>
      <c r="H11697"/>
      <c r="I11697"/>
      <c r="K11697"/>
    </row>
    <row r="11698" spans="1:11" x14ac:dyDescent="0.25">
      <c r="A11698"/>
      <c r="B11698"/>
      <c r="C11698"/>
      <c r="D11698"/>
      <c r="E11698"/>
      <c r="F11698"/>
      <c r="G11698"/>
      <c r="H11698"/>
      <c r="I11698"/>
      <c r="K11698"/>
    </row>
    <row r="11699" spans="1:11" x14ac:dyDescent="0.25">
      <c r="A11699"/>
      <c r="B11699"/>
      <c r="C11699"/>
      <c r="D11699"/>
      <c r="E11699"/>
      <c r="F11699"/>
      <c r="G11699"/>
      <c r="H11699"/>
      <c r="I11699"/>
      <c r="K11699"/>
    </row>
    <row r="11700" spans="1:11" x14ac:dyDescent="0.25">
      <c r="A11700"/>
      <c r="B11700"/>
      <c r="C11700"/>
      <c r="D11700"/>
      <c r="E11700"/>
      <c r="F11700"/>
      <c r="G11700"/>
      <c r="H11700"/>
      <c r="I11700"/>
      <c r="K11700"/>
    </row>
    <row r="11701" spans="1:11" x14ac:dyDescent="0.25">
      <c r="A11701"/>
      <c r="B11701"/>
      <c r="C11701"/>
      <c r="D11701"/>
      <c r="E11701"/>
      <c r="F11701"/>
      <c r="G11701"/>
      <c r="H11701"/>
      <c r="I11701"/>
      <c r="K11701"/>
    </row>
    <row r="11702" spans="1:11" x14ac:dyDescent="0.25">
      <c r="A11702"/>
      <c r="B11702"/>
      <c r="C11702"/>
      <c r="D11702"/>
      <c r="E11702"/>
      <c r="F11702"/>
      <c r="G11702"/>
      <c r="H11702"/>
      <c r="I11702"/>
      <c r="K11702"/>
    </row>
    <row r="11703" spans="1:11" x14ac:dyDescent="0.25">
      <c r="A11703"/>
      <c r="B11703"/>
      <c r="C11703"/>
      <c r="D11703"/>
      <c r="E11703"/>
      <c r="F11703"/>
      <c r="G11703"/>
      <c r="H11703"/>
      <c r="I11703"/>
      <c r="K11703"/>
    </row>
    <row r="11704" spans="1:11" x14ac:dyDescent="0.25">
      <c r="A11704"/>
      <c r="B11704"/>
      <c r="C11704"/>
      <c r="D11704"/>
      <c r="E11704"/>
      <c r="F11704"/>
      <c r="G11704"/>
      <c r="H11704"/>
      <c r="I11704"/>
      <c r="K11704"/>
    </row>
    <row r="11705" spans="1:11" x14ac:dyDescent="0.25">
      <c r="A11705"/>
      <c r="B11705"/>
      <c r="C11705"/>
      <c r="D11705"/>
      <c r="E11705"/>
      <c r="F11705"/>
      <c r="G11705"/>
      <c r="H11705"/>
      <c r="I11705"/>
      <c r="K11705"/>
    </row>
    <row r="11706" spans="1:11" x14ac:dyDescent="0.25">
      <c r="A11706"/>
      <c r="B11706"/>
      <c r="C11706"/>
      <c r="D11706"/>
      <c r="E11706"/>
      <c r="F11706"/>
      <c r="G11706"/>
      <c r="H11706"/>
      <c r="I11706"/>
      <c r="K11706"/>
    </row>
    <row r="11707" spans="1:11" x14ac:dyDescent="0.25">
      <c r="A11707"/>
      <c r="B11707"/>
      <c r="C11707"/>
      <c r="D11707"/>
      <c r="E11707"/>
      <c r="F11707"/>
      <c r="G11707"/>
      <c r="H11707"/>
      <c r="I11707"/>
      <c r="K11707"/>
    </row>
    <row r="11708" spans="1:11" x14ac:dyDescent="0.25">
      <c r="A11708"/>
      <c r="B11708"/>
      <c r="C11708"/>
      <c r="D11708"/>
      <c r="E11708"/>
      <c r="F11708"/>
      <c r="G11708"/>
      <c r="H11708"/>
      <c r="I11708"/>
      <c r="K11708"/>
    </row>
    <row r="11709" spans="1:11" x14ac:dyDescent="0.25">
      <c r="A11709"/>
      <c r="B11709"/>
      <c r="C11709"/>
      <c r="D11709"/>
      <c r="E11709"/>
      <c r="F11709"/>
      <c r="G11709"/>
      <c r="H11709"/>
      <c r="I11709"/>
      <c r="K11709"/>
    </row>
    <row r="11710" spans="1:11" x14ac:dyDescent="0.25">
      <c r="A11710"/>
      <c r="B11710"/>
      <c r="C11710"/>
      <c r="D11710"/>
      <c r="E11710"/>
      <c r="F11710"/>
      <c r="G11710"/>
      <c r="H11710"/>
      <c r="I11710"/>
      <c r="K11710"/>
    </row>
    <row r="11711" spans="1:11" x14ac:dyDescent="0.25">
      <c r="A11711"/>
      <c r="B11711"/>
      <c r="C11711"/>
      <c r="D11711"/>
      <c r="E11711"/>
      <c r="F11711"/>
      <c r="G11711"/>
      <c r="H11711"/>
      <c r="I11711"/>
      <c r="K11711"/>
    </row>
    <row r="11712" spans="1:11" x14ac:dyDescent="0.25">
      <c r="A11712"/>
      <c r="B11712"/>
      <c r="C11712"/>
      <c r="D11712"/>
      <c r="E11712"/>
      <c r="F11712"/>
      <c r="G11712"/>
      <c r="H11712"/>
      <c r="I11712"/>
      <c r="K11712"/>
    </row>
    <row r="11713" spans="1:11" x14ac:dyDescent="0.25">
      <c r="A11713"/>
      <c r="B11713"/>
      <c r="C11713"/>
      <c r="D11713"/>
      <c r="E11713"/>
      <c r="F11713"/>
      <c r="G11713"/>
      <c r="H11713"/>
      <c r="I11713"/>
      <c r="K11713"/>
    </row>
    <row r="11714" spans="1:11" x14ac:dyDescent="0.25">
      <c r="A11714"/>
      <c r="B11714"/>
      <c r="C11714"/>
      <c r="D11714"/>
      <c r="E11714"/>
      <c r="F11714"/>
      <c r="G11714"/>
      <c r="H11714"/>
      <c r="I11714"/>
      <c r="K11714"/>
    </row>
    <row r="11715" spans="1:11" x14ac:dyDescent="0.25">
      <c r="A11715"/>
      <c r="B11715"/>
      <c r="C11715"/>
      <c r="D11715"/>
      <c r="E11715"/>
      <c r="F11715"/>
      <c r="G11715"/>
      <c r="H11715"/>
      <c r="I11715"/>
      <c r="K11715"/>
    </row>
    <row r="11716" spans="1:11" x14ac:dyDescent="0.25">
      <c r="A11716"/>
      <c r="B11716"/>
      <c r="C11716"/>
      <c r="D11716"/>
      <c r="E11716"/>
      <c r="F11716"/>
      <c r="G11716"/>
      <c r="H11716"/>
      <c r="I11716"/>
      <c r="K11716"/>
    </row>
    <row r="11717" spans="1:11" x14ac:dyDescent="0.25">
      <c r="A11717"/>
      <c r="B11717"/>
      <c r="C11717"/>
      <c r="D11717"/>
      <c r="E11717"/>
      <c r="F11717"/>
      <c r="G11717"/>
      <c r="H11717"/>
      <c r="I11717"/>
      <c r="K11717"/>
    </row>
    <row r="11718" spans="1:11" x14ac:dyDescent="0.25">
      <c r="A11718"/>
      <c r="B11718"/>
      <c r="C11718"/>
      <c r="D11718"/>
      <c r="E11718"/>
      <c r="F11718"/>
      <c r="G11718"/>
      <c r="H11718"/>
      <c r="I11718"/>
      <c r="K11718"/>
    </row>
    <row r="11719" spans="1:11" x14ac:dyDescent="0.25">
      <c r="A11719"/>
      <c r="B11719"/>
      <c r="C11719"/>
      <c r="D11719"/>
      <c r="E11719"/>
      <c r="F11719"/>
      <c r="G11719"/>
      <c r="H11719"/>
      <c r="I11719"/>
      <c r="K11719"/>
    </row>
    <row r="11720" spans="1:11" x14ac:dyDescent="0.25">
      <c r="A11720"/>
      <c r="B11720"/>
      <c r="C11720"/>
      <c r="D11720"/>
      <c r="E11720"/>
      <c r="F11720"/>
      <c r="G11720"/>
      <c r="H11720"/>
      <c r="I11720"/>
      <c r="K11720"/>
    </row>
    <row r="11721" spans="1:11" x14ac:dyDescent="0.25">
      <c r="A11721"/>
      <c r="B11721"/>
      <c r="C11721"/>
      <c r="D11721"/>
      <c r="E11721"/>
      <c r="F11721"/>
      <c r="G11721"/>
      <c r="H11721"/>
      <c r="I11721"/>
      <c r="K11721"/>
    </row>
    <row r="11722" spans="1:11" x14ac:dyDescent="0.25">
      <c r="A11722"/>
      <c r="B11722"/>
      <c r="C11722"/>
      <c r="D11722"/>
      <c r="E11722"/>
      <c r="F11722"/>
      <c r="G11722"/>
      <c r="H11722"/>
      <c r="I11722"/>
      <c r="K11722"/>
    </row>
    <row r="11723" spans="1:11" x14ac:dyDescent="0.25">
      <c r="A11723"/>
      <c r="B11723"/>
      <c r="C11723"/>
      <c r="D11723"/>
      <c r="E11723"/>
      <c r="F11723"/>
      <c r="G11723"/>
      <c r="H11723"/>
      <c r="I11723"/>
      <c r="K11723"/>
    </row>
    <row r="11724" spans="1:11" x14ac:dyDescent="0.25">
      <c r="A11724"/>
      <c r="B11724"/>
      <c r="C11724"/>
      <c r="D11724"/>
      <c r="E11724"/>
      <c r="F11724"/>
      <c r="G11724"/>
      <c r="H11724"/>
      <c r="I11724"/>
      <c r="K11724"/>
    </row>
    <row r="11725" spans="1:11" x14ac:dyDescent="0.25">
      <c r="A11725"/>
      <c r="B11725"/>
      <c r="C11725"/>
      <c r="D11725"/>
      <c r="E11725"/>
      <c r="F11725"/>
      <c r="G11725"/>
      <c r="H11725"/>
      <c r="I11725"/>
      <c r="K11725"/>
    </row>
    <row r="11726" spans="1:11" x14ac:dyDescent="0.25">
      <c r="A11726"/>
      <c r="B11726"/>
      <c r="C11726"/>
      <c r="D11726"/>
      <c r="E11726"/>
      <c r="F11726"/>
      <c r="G11726"/>
      <c r="H11726"/>
      <c r="I11726"/>
      <c r="K11726"/>
    </row>
    <row r="11727" spans="1:11" x14ac:dyDescent="0.25">
      <c r="A11727"/>
      <c r="B11727"/>
      <c r="C11727"/>
      <c r="D11727"/>
      <c r="E11727"/>
      <c r="F11727"/>
      <c r="G11727"/>
      <c r="H11727"/>
      <c r="I11727"/>
      <c r="K11727"/>
    </row>
    <row r="11728" spans="1:11" x14ac:dyDescent="0.25">
      <c r="A11728"/>
      <c r="B11728"/>
      <c r="C11728"/>
      <c r="D11728"/>
      <c r="E11728"/>
      <c r="F11728"/>
      <c r="G11728"/>
      <c r="H11728"/>
      <c r="I11728"/>
      <c r="K11728"/>
    </row>
    <row r="11729" spans="1:11" x14ac:dyDescent="0.25">
      <c r="A11729"/>
      <c r="B11729"/>
      <c r="C11729"/>
      <c r="D11729"/>
      <c r="E11729"/>
      <c r="F11729"/>
      <c r="G11729"/>
      <c r="H11729"/>
      <c r="I11729"/>
      <c r="K11729"/>
    </row>
    <row r="11730" spans="1:11" x14ac:dyDescent="0.25">
      <c r="A11730"/>
      <c r="B11730"/>
      <c r="C11730"/>
      <c r="D11730"/>
      <c r="E11730"/>
      <c r="F11730"/>
      <c r="G11730"/>
      <c r="H11730"/>
      <c r="I11730"/>
      <c r="K11730"/>
    </row>
    <row r="11731" spans="1:11" x14ac:dyDescent="0.25">
      <c r="A11731"/>
      <c r="B11731"/>
      <c r="C11731"/>
      <c r="D11731"/>
      <c r="E11731"/>
      <c r="F11731"/>
      <c r="G11731"/>
      <c r="H11731"/>
      <c r="I11731"/>
      <c r="K11731"/>
    </row>
    <row r="11732" spans="1:11" x14ac:dyDescent="0.25">
      <c r="A11732"/>
      <c r="B11732"/>
      <c r="C11732"/>
      <c r="D11732"/>
      <c r="E11732"/>
      <c r="F11732"/>
      <c r="G11732"/>
      <c r="H11732"/>
      <c r="I11732"/>
      <c r="K11732"/>
    </row>
    <row r="11733" spans="1:11" x14ac:dyDescent="0.25">
      <c r="A11733"/>
      <c r="B11733"/>
      <c r="C11733"/>
      <c r="D11733"/>
      <c r="E11733"/>
      <c r="F11733"/>
      <c r="G11733"/>
      <c r="H11733"/>
      <c r="I11733"/>
      <c r="K11733"/>
    </row>
    <row r="11734" spans="1:11" x14ac:dyDescent="0.25">
      <c r="A11734"/>
      <c r="B11734"/>
      <c r="C11734"/>
      <c r="D11734"/>
      <c r="E11734"/>
      <c r="F11734"/>
      <c r="G11734"/>
      <c r="H11734"/>
      <c r="I11734"/>
      <c r="K11734"/>
    </row>
    <row r="11735" spans="1:11" x14ac:dyDescent="0.25">
      <c r="A11735"/>
      <c r="B11735"/>
      <c r="C11735"/>
      <c r="D11735"/>
      <c r="E11735"/>
      <c r="F11735"/>
      <c r="G11735"/>
      <c r="H11735"/>
      <c r="I11735"/>
      <c r="K11735"/>
    </row>
    <row r="11736" spans="1:11" x14ac:dyDescent="0.25">
      <c r="A11736"/>
      <c r="B11736"/>
      <c r="C11736"/>
      <c r="D11736"/>
      <c r="E11736"/>
      <c r="F11736"/>
      <c r="G11736"/>
      <c r="H11736"/>
      <c r="I11736"/>
      <c r="K11736"/>
    </row>
    <row r="11737" spans="1:11" x14ac:dyDescent="0.25">
      <c r="A11737"/>
      <c r="B11737"/>
      <c r="C11737"/>
      <c r="D11737"/>
      <c r="E11737"/>
      <c r="F11737"/>
      <c r="G11737"/>
      <c r="H11737"/>
      <c r="I11737"/>
      <c r="K11737"/>
    </row>
    <row r="11738" spans="1:11" x14ac:dyDescent="0.25">
      <c r="A11738"/>
      <c r="B11738"/>
      <c r="C11738"/>
      <c r="D11738"/>
      <c r="E11738"/>
      <c r="F11738"/>
      <c r="G11738"/>
      <c r="H11738"/>
      <c r="I11738"/>
      <c r="K11738"/>
    </row>
    <row r="11739" spans="1:11" x14ac:dyDescent="0.25">
      <c r="A11739"/>
      <c r="B11739"/>
      <c r="C11739"/>
      <c r="D11739"/>
      <c r="E11739"/>
      <c r="F11739"/>
      <c r="G11739"/>
      <c r="H11739"/>
      <c r="I11739"/>
      <c r="K11739"/>
    </row>
    <row r="11740" spans="1:11" x14ac:dyDescent="0.25">
      <c r="A11740"/>
      <c r="B11740"/>
      <c r="C11740"/>
      <c r="D11740"/>
      <c r="E11740"/>
      <c r="F11740"/>
      <c r="G11740"/>
      <c r="H11740"/>
      <c r="I11740"/>
      <c r="K11740"/>
    </row>
    <row r="11741" spans="1:11" x14ac:dyDescent="0.25">
      <c r="A11741"/>
      <c r="B11741"/>
      <c r="C11741"/>
      <c r="D11741"/>
      <c r="E11741"/>
      <c r="F11741"/>
      <c r="G11741"/>
      <c r="H11741"/>
      <c r="I11741"/>
      <c r="K11741"/>
    </row>
    <row r="11742" spans="1:11" x14ac:dyDescent="0.25">
      <c r="A11742"/>
      <c r="B11742"/>
      <c r="C11742"/>
      <c r="D11742"/>
      <c r="E11742"/>
      <c r="F11742"/>
      <c r="G11742"/>
      <c r="H11742"/>
      <c r="I11742"/>
      <c r="K11742"/>
    </row>
    <row r="11743" spans="1:11" x14ac:dyDescent="0.25">
      <c r="A11743"/>
      <c r="B11743"/>
      <c r="C11743"/>
      <c r="D11743"/>
      <c r="E11743"/>
      <c r="F11743"/>
      <c r="G11743"/>
      <c r="H11743"/>
      <c r="I11743"/>
      <c r="K11743"/>
    </row>
    <row r="11744" spans="1:11" x14ac:dyDescent="0.25">
      <c r="A11744"/>
      <c r="B11744"/>
      <c r="C11744"/>
      <c r="D11744"/>
      <c r="E11744"/>
      <c r="F11744"/>
      <c r="G11744"/>
      <c r="H11744"/>
      <c r="I11744"/>
      <c r="K11744"/>
    </row>
    <row r="11745" spans="1:11" x14ac:dyDescent="0.25">
      <c r="A11745"/>
      <c r="B11745"/>
      <c r="C11745"/>
      <c r="D11745"/>
      <c r="E11745"/>
      <c r="F11745"/>
      <c r="G11745"/>
      <c r="H11745"/>
      <c r="I11745"/>
      <c r="K11745"/>
    </row>
    <row r="11746" spans="1:11" x14ac:dyDescent="0.25">
      <c r="A11746"/>
      <c r="B11746"/>
      <c r="C11746"/>
      <c r="D11746"/>
      <c r="E11746"/>
      <c r="F11746"/>
      <c r="G11746"/>
      <c r="H11746"/>
      <c r="I11746"/>
      <c r="K11746"/>
    </row>
    <row r="11747" spans="1:11" x14ac:dyDescent="0.25">
      <c r="A11747"/>
      <c r="B11747"/>
      <c r="C11747"/>
      <c r="D11747"/>
      <c r="E11747"/>
      <c r="F11747"/>
      <c r="G11747"/>
      <c r="H11747"/>
      <c r="I11747"/>
      <c r="K11747"/>
    </row>
    <row r="11748" spans="1:11" x14ac:dyDescent="0.25">
      <c r="A11748"/>
      <c r="B11748"/>
      <c r="C11748"/>
      <c r="D11748"/>
      <c r="E11748"/>
      <c r="F11748"/>
      <c r="G11748"/>
      <c r="H11748"/>
      <c r="I11748"/>
      <c r="K11748"/>
    </row>
    <row r="11749" spans="1:11" x14ac:dyDescent="0.25">
      <c r="A11749"/>
      <c r="B11749"/>
      <c r="C11749"/>
      <c r="D11749"/>
      <c r="E11749"/>
      <c r="F11749"/>
      <c r="G11749"/>
      <c r="H11749"/>
      <c r="I11749"/>
      <c r="K11749"/>
    </row>
    <row r="11750" spans="1:11" x14ac:dyDescent="0.25">
      <c r="A11750"/>
      <c r="B11750"/>
      <c r="C11750"/>
      <c r="D11750"/>
      <c r="E11750"/>
      <c r="F11750"/>
      <c r="G11750"/>
      <c r="H11750"/>
      <c r="I11750"/>
      <c r="K11750"/>
    </row>
    <row r="11751" spans="1:11" x14ac:dyDescent="0.25">
      <c r="A11751"/>
      <c r="B11751"/>
      <c r="C11751"/>
      <c r="D11751"/>
      <c r="E11751"/>
      <c r="F11751"/>
      <c r="G11751"/>
      <c r="H11751"/>
      <c r="I11751"/>
      <c r="K11751"/>
    </row>
    <row r="11752" spans="1:11" x14ac:dyDescent="0.25">
      <c r="A11752"/>
      <c r="B11752"/>
      <c r="C11752"/>
      <c r="D11752"/>
      <c r="E11752"/>
      <c r="F11752"/>
      <c r="G11752"/>
      <c r="H11752"/>
      <c r="I11752"/>
      <c r="K11752"/>
    </row>
    <row r="11753" spans="1:11" x14ac:dyDescent="0.25">
      <c r="A11753"/>
      <c r="B11753"/>
      <c r="C11753"/>
      <c r="D11753"/>
      <c r="E11753"/>
      <c r="F11753"/>
      <c r="G11753"/>
      <c r="H11753"/>
      <c r="I11753"/>
      <c r="K11753"/>
    </row>
    <row r="11754" spans="1:11" x14ac:dyDescent="0.25">
      <c r="A11754"/>
      <c r="B11754"/>
      <c r="C11754"/>
      <c r="D11754"/>
      <c r="E11754"/>
      <c r="F11754"/>
      <c r="G11754"/>
      <c r="H11754"/>
      <c r="I11754"/>
      <c r="K11754"/>
    </row>
    <row r="11755" spans="1:11" x14ac:dyDescent="0.25">
      <c r="A11755"/>
      <c r="B11755"/>
      <c r="C11755"/>
      <c r="D11755"/>
      <c r="E11755"/>
      <c r="F11755"/>
      <c r="G11755"/>
      <c r="H11755"/>
      <c r="I11755"/>
      <c r="K11755"/>
    </row>
    <row r="11756" spans="1:11" x14ac:dyDescent="0.25">
      <c r="A11756"/>
      <c r="B11756"/>
      <c r="C11756"/>
      <c r="D11756"/>
      <c r="E11756"/>
      <c r="F11756"/>
      <c r="G11756"/>
      <c r="H11756"/>
      <c r="I11756"/>
      <c r="K11756"/>
    </row>
    <row r="11757" spans="1:11" x14ac:dyDescent="0.25">
      <c r="A11757"/>
      <c r="B11757"/>
      <c r="C11757"/>
      <c r="D11757"/>
      <c r="E11757"/>
      <c r="F11757"/>
      <c r="G11757"/>
      <c r="H11757"/>
      <c r="I11757"/>
      <c r="K11757"/>
    </row>
    <row r="11758" spans="1:11" x14ac:dyDescent="0.25">
      <c r="A11758"/>
      <c r="B11758"/>
      <c r="C11758"/>
      <c r="D11758"/>
      <c r="E11758"/>
      <c r="F11758"/>
      <c r="G11758"/>
      <c r="H11758"/>
      <c r="I11758"/>
      <c r="K11758"/>
    </row>
    <row r="11759" spans="1:11" x14ac:dyDescent="0.25">
      <c r="A11759"/>
      <c r="B11759"/>
      <c r="C11759"/>
      <c r="D11759"/>
      <c r="E11759"/>
      <c r="F11759"/>
      <c r="G11759"/>
      <c r="H11759"/>
      <c r="I11759"/>
      <c r="K11759"/>
    </row>
    <row r="11760" spans="1:11" x14ac:dyDescent="0.25">
      <c r="A11760"/>
      <c r="B11760"/>
      <c r="C11760"/>
      <c r="D11760"/>
      <c r="E11760"/>
      <c r="F11760"/>
      <c r="G11760"/>
      <c r="H11760"/>
      <c r="I11760"/>
      <c r="K11760"/>
    </row>
    <row r="11761" spans="1:11" x14ac:dyDescent="0.25">
      <c r="A11761"/>
      <c r="B11761"/>
      <c r="C11761"/>
      <c r="D11761"/>
      <c r="E11761"/>
      <c r="F11761"/>
      <c r="G11761"/>
      <c r="H11761"/>
      <c r="I11761"/>
      <c r="K11761"/>
    </row>
    <row r="11762" spans="1:11" x14ac:dyDescent="0.25">
      <c r="A11762"/>
      <c r="B11762"/>
      <c r="C11762"/>
      <c r="D11762"/>
      <c r="E11762"/>
      <c r="F11762"/>
      <c r="G11762"/>
      <c r="H11762"/>
      <c r="I11762"/>
      <c r="K11762"/>
    </row>
    <row r="11763" spans="1:11" x14ac:dyDescent="0.25">
      <c r="A11763"/>
      <c r="B11763"/>
      <c r="C11763"/>
      <c r="D11763"/>
      <c r="E11763"/>
      <c r="F11763"/>
      <c r="G11763"/>
      <c r="H11763"/>
      <c r="I11763"/>
      <c r="K11763"/>
    </row>
    <row r="11764" spans="1:11" x14ac:dyDescent="0.25">
      <c r="A11764"/>
      <c r="B11764"/>
      <c r="C11764"/>
      <c r="D11764"/>
      <c r="E11764"/>
      <c r="F11764"/>
      <c r="G11764"/>
      <c r="H11764"/>
      <c r="I11764"/>
      <c r="K11764"/>
    </row>
    <row r="11765" spans="1:11" x14ac:dyDescent="0.25">
      <c r="A11765"/>
      <c r="B11765"/>
      <c r="C11765"/>
      <c r="D11765"/>
      <c r="E11765"/>
      <c r="F11765"/>
      <c r="G11765"/>
      <c r="H11765"/>
      <c r="I11765"/>
      <c r="K11765"/>
    </row>
    <row r="11766" spans="1:11" x14ac:dyDescent="0.25">
      <c r="A11766"/>
      <c r="B11766"/>
      <c r="C11766"/>
      <c r="D11766"/>
      <c r="E11766"/>
      <c r="F11766"/>
      <c r="G11766"/>
      <c r="H11766"/>
      <c r="I11766"/>
      <c r="K11766"/>
    </row>
    <row r="11767" spans="1:11" x14ac:dyDescent="0.25">
      <c r="A11767"/>
      <c r="B11767"/>
      <c r="C11767"/>
      <c r="D11767"/>
      <c r="E11767"/>
      <c r="F11767"/>
      <c r="G11767"/>
      <c r="H11767"/>
      <c r="I11767"/>
      <c r="K11767"/>
    </row>
    <row r="11768" spans="1:11" x14ac:dyDescent="0.25">
      <c r="A11768"/>
      <c r="B11768"/>
      <c r="C11768"/>
      <c r="D11768"/>
      <c r="E11768"/>
      <c r="F11768"/>
      <c r="G11768"/>
      <c r="H11768"/>
      <c r="I11768"/>
      <c r="K11768"/>
    </row>
    <row r="11769" spans="1:11" x14ac:dyDescent="0.25">
      <c r="A11769"/>
      <c r="B11769"/>
      <c r="C11769"/>
      <c r="D11769"/>
      <c r="E11769"/>
      <c r="F11769"/>
      <c r="G11769"/>
      <c r="H11769"/>
      <c r="I11769"/>
      <c r="K11769"/>
    </row>
    <row r="11770" spans="1:11" x14ac:dyDescent="0.25">
      <c r="A11770"/>
      <c r="B11770"/>
      <c r="C11770"/>
      <c r="D11770"/>
      <c r="E11770"/>
      <c r="F11770"/>
      <c r="G11770"/>
      <c r="H11770"/>
      <c r="I11770"/>
      <c r="K11770"/>
    </row>
    <row r="11771" spans="1:11" x14ac:dyDescent="0.25">
      <c r="A11771"/>
      <c r="B11771"/>
      <c r="C11771"/>
      <c r="D11771"/>
      <c r="E11771"/>
      <c r="F11771"/>
      <c r="G11771"/>
      <c r="H11771"/>
      <c r="I11771"/>
      <c r="K11771"/>
    </row>
    <row r="11772" spans="1:11" x14ac:dyDescent="0.25">
      <c r="A11772"/>
      <c r="B11772"/>
      <c r="C11772"/>
      <c r="D11772"/>
      <c r="E11772"/>
      <c r="F11772"/>
      <c r="G11772"/>
      <c r="H11772"/>
      <c r="I11772"/>
      <c r="K11772"/>
    </row>
    <row r="11773" spans="1:11" x14ac:dyDescent="0.25">
      <c r="A11773"/>
      <c r="B11773"/>
      <c r="C11773"/>
      <c r="D11773"/>
      <c r="E11773"/>
      <c r="F11773"/>
      <c r="G11773"/>
      <c r="H11773"/>
      <c r="I11773"/>
      <c r="K11773"/>
    </row>
    <row r="11774" spans="1:11" x14ac:dyDescent="0.25">
      <c r="A11774"/>
      <c r="B11774"/>
      <c r="C11774"/>
      <c r="D11774"/>
      <c r="E11774"/>
      <c r="F11774"/>
      <c r="G11774"/>
      <c r="H11774"/>
      <c r="I11774"/>
      <c r="K11774"/>
    </row>
    <row r="11775" spans="1:11" x14ac:dyDescent="0.25">
      <c r="A11775"/>
      <c r="B11775"/>
      <c r="C11775"/>
      <c r="D11775"/>
      <c r="E11775"/>
      <c r="F11775"/>
      <c r="G11775"/>
      <c r="H11775"/>
      <c r="I11775"/>
      <c r="K11775"/>
    </row>
    <row r="11776" spans="1:11" x14ac:dyDescent="0.25">
      <c r="A11776"/>
      <c r="B11776"/>
      <c r="C11776"/>
      <c r="D11776"/>
      <c r="E11776"/>
      <c r="F11776"/>
      <c r="G11776"/>
      <c r="H11776"/>
      <c r="I11776"/>
      <c r="K11776"/>
    </row>
    <row r="11777" spans="1:11" x14ac:dyDescent="0.25">
      <c r="A11777"/>
      <c r="B11777"/>
      <c r="C11777"/>
      <c r="D11777"/>
      <c r="E11777"/>
      <c r="F11777"/>
      <c r="G11777"/>
      <c r="H11777"/>
      <c r="I11777"/>
      <c r="K11777"/>
    </row>
    <row r="11778" spans="1:11" x14ac:dyDescent="0.25">
      <c r="A11778"/>
      <c r="B11778"/>
      <c r="C11778"/>
      <c r="D11778"/>
      <c r="E11778"/>
      <c r="F11778"/>
      <c r="G11778"/>
      <c r="H11778"/>
      <c r="I11778"/>
      <c r="K11778"/>
    </row>
    <row r="11779" spans="1:11" x14ac:dyDescent="0.25">
      <c r="A11779"/>
      <c r="B11779"/>
      <c r="C11779"/>
      <c r="D11779"/>
      <c r="E11779"/>
      <c r="F11779"/>
      <c r="G11779"/>
      <c r="H11779"/>
      <c r="I11779"/>
      <c r="K11779"/>
    </row>
    <row r="11780" spans="1:11" x14ac:dyDescent="0.25">
      <c r="A11780"/>
      <c r="B11780"/>
      <c r="C11780"/>
      <c r="D11780"/>
      <c r="E11780"/>
      <c r="F11780"/>
      <c r="G11780"/>
      <c r="H11780"/>
      <c r="I11780"/>
      <c r="K11780"/>
    </row>
    <row r="11781" spans="1:11" x14ac:dyDescent="0.25">
      <c r="A11781"/>
      <c r="B11781"/>
      <c r="C11781"/>
      <c r="D11781"/>
      <c r="E11781"/>
      <c r="F11781"/>
      <c r="G11781"/>
      <c r="H11781"/>
      <c r="I11781"/>
      <c r="K11781"/>
    </row>
    <row r="11782" spans="1:11" x14ac:dyDescent="0.25">
      <c r="A11782"/>
      <c r="B11782"/>
      <c r="C11782"/>
      <c r="D11782"/>
      <c r="E11782"/>
      <c r="F11782"/>
      <c r="G11782"/>
      <c r="H11782"/>
      <c r="I11782"/>
      <c r="K11782"/>
    </row>
    <row r="11783" spans="1:11" x14ac:dyDescent="0.25">
      <c r="A11783"/>
      <c r="B11783"/>
      <c r="C11783"/>
      <c r="D11783"/>
      <c r="E11783"/>
      <c r="F11783"/>
      <c r="G11783"/>
      <c r="H11783"/>
      <c r="I11783"/>
      <c r="K11783"/>
    </row>
    <row r="11784" spans="1:11" x14ac:dyDescent="0.25">
      <c r="A11784"/>
      <c r="B11784"/>
      <c r="C11784"/>
      <c r="D11784"/>
      <c r="E11784"/>
      <c r="F11784"/>
      <c r="G11784"/>
      <c r="H11784"/>
      <c r="I11784"/>
      <c r="K11784"/>
    </row>
    <row r="11785" spans="1:11" x14ac:dyDescent="0.25">
      <c r="A11785"/>
      <c r="B11785"/>
      <c r="C11785"/>
      <c r="D11785"/>
      <c r="E11785"/>
      <c r="F11785"/>
      <c r="G11785"/>
      <c r="H11785"/>
      <c r="I11785"/>
      <c r="K11785"/>
    </row>
    <row r="11786" spans="1:11" x14ac:dyDescent="0.25">
      <c r="A11786"/>
      <c r="B11786"/>
      <c r="C11786"/>
      <c r="D11786"/>
      <c r="E11786"/>
      <c r="F11786"/>
      <c r="G11786"/>
      <c r="H11786"/>
      <c r="I11786"/>
      <c r="K11786"/>
    </row>
    <row r="11787" spans="1:11" x14ac:dyDescent="0.25">
      <c r="A11787"/>
      <c r="B11787"/>
      <c r="C11787"/>
      <c r="D11787"/>
      <c r="E11787"/>
      <c r="F11787"/>
      <c r="G11787"/>
      <c r="H11787"/>
      <c r="I11787"/>
      <c r="K11787"/>
    </row>
    <row r="11788" spans="1:11" x14ac:dyDescent="0.25">
      <c r="A11788"/>
      <c r="B11788"/>
      <c r="C11788"/>
      <c r="D11788"/>
      <c r="E11788"/>
      <c r="F11788"/>
      <c r="G11788"/>
      <c r="H11788"/>
      <c r="I11788"/>
      <c r="K11788"/>
    </row>
    <row r="11789" spans="1:11" x14ac:dyDescent="0.25">
      <c r="A11789"/>
      <c r="B11789"/>
      <c r="C11789"/>
      <c r="D11789"/>
      <c r="E11789"/>
      <c r="F11789"/>
      <c r="G11789"/>
      <c r="H11789"/>
      <c r="I11789"/>
      <c r="K11789"/>
    </row>
    <row r="11790" spans="1:11" x14ac:dyDescent="0.25">
      <c r="A11790"/>
      <c r="B11790"/>
      <c r="C11790"/>
      <c r="D11790"/>
      <c r="E11790"/>
      <c r="F11790"/>
      <c r="G11790"/>
      <c r="H11790"/>
      <c r="I11790"/>
      <c r="K11790"/>
    </row>
    <row r="11791" spans="1:11" x14ac:dyDescent="0.25">
      <c r="A11791"/>
      <c r="B11791"/>
      <c r="C11791"/>
      <c r="D11791"/>
      <c r="E11791"/>
      <c r="F11791"/>
      <c r="G11791"/>
      <c r="H11791"/>
      <c r="I11791"/>
      <c r="K11791"/>
    </row>
    <row r="11792" spans="1:11" x14ac:dyDescent="0.25">
      <c r="A11792"/>
      <c r="B11792"/>
      <c r="C11792"/>
      <c r="D11792"/>
      <c r="E11792"/>
      <c r="F11792"/>
      <c r="G11792"/>
      <c r="H11792"/>
      <c r="I11792"/>
      <c r="K11792"/>
    </row>
    <row r="11793" spans="1:11" x14ac:dyDescent="0.25">
      <c r="A11793"/>
      <c r="B11793"/>
      <c r="C11793"/>
      <c r="D11793"/>
      <c r="E11793"/>
      <c r="F11793"/>
      <c r="G11793"/>
      <c r="H11793"/>
      <c r="I11793"/>
      <c r="K11793"/>
    </row>
    <row r="11794" spans="1:11" x14ac:dyDescent="0.25">
      <c r="A11794"/>
      <c r="B11794"/>
      <c r="C11794"/>
      <c r="D11794"/>
      <c r="E11794"/>
      <c r="F11794"/>
      <c r="G11794"/>
      <c r="H11794"/>
      <c r="I11794"/>
      <c r="K11794"/>
    </row>
    <row r="11795" spans="1:11" x14ac:dyDescent="0.25">
      <c r="A11795"/>
      <c r="B11795"/>
      <c r="C11795"/>
      <c r="D11795"/>
      <c r="E11795"/>
      <c r="F11795"/>
      <c r="G11795"/>
      <c r="H11795"/>
      <c r="I11795"/>
      <c r="K11795"/>
    </row>
    <row r="11796" spans="1:11" x14ac:dyDescent="0.25">
      <c r="A11796"/>
      <c r="B11796"/>
      <c r="C11796"/>
      <c r="D11796"/>
      <c r="E11796"/>
      <c r="F11796"/>
      <c r="G11796"/>
      <c r="H11796"/>
      <c r="I11796"/>
      <c r="K11796"/>
    </row>
    <row r="11797" spans="1:11" x14ac:dyDescent="0.25">
      <c r="A11797"/>
      <c r="B11797"/>
      <c r="C11797"/>
      <c r="D11797"/>
      <c r="E11797"/>
      <c r="F11797"/>
      <c r="G11797"/>
      <c r="H11797"/>
      <c r="I11797"/>
      <c r="K11797"/>
    </row>
    <row r="11798" spans="1:11" x14ac:dyDescent="0.25">
      <c r="A11798"/>
      <c r="B11798"/>
      <c r="C11798"/>
      <c r="D11798"/>
      <c r="E11798"/>
      <c r="F11798"/>
      <c r="G11798"/>
      <c r="H11798"/>
      <c r="I11798"/>
      <c r="K11798"/>
    </row>
    <row r="11799" spans="1:11" x14ac:dyDescent="0.25">
      <c r="A11799"/>
      <c r="B11799"/>
      <c r="C11799"/>
      <c r="D11799"/>
      <c r="E11799"/>
      <c r="F11799"/>
      <c r="G11799"/>
      <c r="H11799"/>
      <c r="I11799"/>
      <c r="K11799"/>
    </row>
    <row r="11800" spans="1:11" x14ac:dyDescent="0.25">
      <c r="A11800"/>
      <c r="B11800"/>
      <c r="C11800"/>
      <c r="D11800"/>
      <c r="E11800"/>
      <c r="F11800"/>
      <c r="G11800"/>
      <c r="H11800"/>
      <c r="I11800"/>
      <c r="K11800"/>
    </row>
    <row r="11801" spans="1:11" x14ac:dyDescent="0.25">
      <c r="A11801"/>
      <c r="B11801"/>
      <c r="C11801"/>
      <c r="D11801"/>
      <c r="E11801"/>
      <c r="F11801"/>
      <c r="G11801"/>
      <c r="H11801"/>
      <c r="I11801"/>
      <c r="K11801"/>
    </row>
    <row r="11802" spans="1:11" x14ac:dyDescent="0.25">
      <c r="A11802"/>
      <c r="B11802"/>
      <c r="C11802"/>
      <c r="D11802"/>
      <c r="E11802"/>
      <c r="F11802"/>
      <c r="G11802"/>
      <c r="H11802"/>
      <c r="I11802"/>
      <c r="K11802"/>
    </row>
    <row r="11803" spans="1:11" x14ac:dyDescent="0.25">
      <c r="A11803"/>
      <c r="B11803"/>
      <c r="C11803"/>
      <c r="D11803"/>
      <c r="E11803"/>
      <c r="F11803"/>
      <c r="G11803"/>
      <c r="H11803"/>
      <c r="I11803"/>
      <c r="K11803"/>
    </row>
    <row r="11804" spans="1:11" x14ac:dyDescent="0.25">
      <c r="A11804"/>
      <c r="B11804"/>
      <c r="C11804"/>
      <c r="D11804"/>
      <c r="E11804"/>
      <c r="F11804"/>
      <c r="G11804"/>
      <c r="H11804"/>
      <c r="I11804"/>
      <c r="K11804"/>
    </row>
    <row r="11805" spans="1:11" x14ac:dyDescent="0.25">
      <c r="A11805"/>
      <c r="B11805"/>
      <c r="C11805"/>
      <c r="D11805"/>
      <c r="E11805"/>
      <c r="F11805"/>
      <c r="G11805"/>
      <c r="H11805"/>
      <c r="I11805"/>
      <c r="K11805"/>
    </row>
    <row r="11806" spans="1:11" x14ac:dyDescent="0.25">
      <c r="A11806"/>
      <c r="B11806"/>
      <c r="C11806"/>
      <c r="D11806"/>
      <c r="E11806"/>
      <c r="F11806"/>
      <c r="G11806"/>
      <c r="H11806"/>
      <c r="I11806"/>
      <c r="K11806"/>
    </row>
    <row r="11807" spans="1:11" x14ac:dyDescent="0.25">
      <c r="A11807"/>
      <c r="B11807"/>
      <c r="C11807"/>
      <c r="D11807"/>
      <c r="E11807"/>
      <c r="F11807"/>
      <c r="G11807"/>
      <c r="H11807"/>
      <c r="I11807"/>
      <c r="K11807"/>
    </row>
    <row r="11808" spans="1:11" x14ac:dyDescent="0.25">
      <c r="A11808"/>
      <c r="B11808"/>
      <c r="C11808"/>
      <c r="D11808"/>
      <c r="E11808"/>
      <c r="F11808"/>
      <c r="G11808"/>
      <c r="H11808"/>
      <c r="I11808"/>
      <c r="K11808"/>
    </row>
    <row r="11809" spans="1:11" x14ac:dyDescent="0.25">
      <c r="A11809"/>
      <c r="B11809"/>
      <c r="C11809"/>
      <c r="D11809"/>
      <c r="E11809"/>
      <c r="F11809"/>
      <c r="G11809"/>
      <c r="H11809"/>
      <c r="I11809"/>
      <c r="K11809"/>
    </row>
    <row r="11810" spans="1:11" x14ac:dyDescent="0.25">
      <c r="A11810"/>
      <c r="B11810"/>
      <c r="C11810"/>
      <c r="D11810"/>
      <c r="E11810"/>
      <c r="F11810"/>
      <c r="G11810"/>
      <c r="H11810"/>
      <c r="I11810"/>
      <c r="K11810"/>
    </row>
    <row r="11811" spans="1:11" x14ac:dyDescent="0.25">
      <c r="A11811"/>
      <c r="B11811"/>
      <c r="C11811"/>
      <c r="D11811"/>
      <c r="E11811"/>
      <c r="F11811"/>
      <c r="G11811"/>
      <c r="H11811"/>
      <c r="I11811"/>
      <c r="K11811"/>
    </row>
    <row r="11812" spans="1:11" x14ac:dyDescent="0.25">
      <c r="A11812"/>
      <c r="B11812"/>
      <c r="C11812"/>
      <c r="D11812"/>
      <c r="E11812"/>
      <c r="F11812"/>
      <c r="G11812"/>
      <c r="H11812"/>
      <c r="I11812"/>
      <c r="K11812"/>
    </row>
    <row r="11813" spans="1:11" x14ac:dyDescent="0.25">
      <c r="A11813"/>
      <c r="B11813"/>
      <c r="C11813"/>
      <c r="D11813"/>
      <c r="E11813"/>
      <c r="F11813"/>
      <c r="G11813"/>
      <c r="H11813"/>
      <c r="I11813"/>
      <c r="K11813"/>
    </row>
    <row r="11814" spans="1:11" x14ac:dyDescent="0.25">
      <c r="A11814"/>
      <c r="B11814"/>
      <c r="C11814"/>
      <c r="D11814"/>
      <c r="E11814"/>
      <c r="F11814"/>
      <c r="G11814"/>
      <c r="H11814"/>
      <c r="I11814"/>
      <c r="K11814"/>
    </row>
    <row r="11815" spans="1:11" x14ac:dyDescent="0.25">
      <c r="A11815"/>
      <c r="B11815"/>
      <c r="C11815"/>
      <c r="D11815"/>
      <c r="E11815"/>
      <c r="F11815"/>
      <c r="G11815"/>
      <c r="H11815"/>
      <c r="I11815"/>
      <c r="K11815"/>
    </row>
    <row r="11816" spans="1:11" x14ac:dyDescent="0.25">
      <c r="A11816"/>
      <c r="B11816"/>
      <c r="C11816"/>
      <c r="D11816"/>
      <c r="E11816"/>
      <c r="F11816"/>
      <c r="G11816"/>
      <c r="H11816"/>
      <c r="I11816"/>
      <c r="K11816"/>
    </row>
    <row r="11817" spans="1:11" x14ac:dyDescent="0.25">
      <c r="A11817"/>
      <c r="B11817"/>
      <c r="C11817"/>
      <c r="D11817"/>
      <c r="E11817"/>
      <c r="F11817"/>
      <c r="G11817"/>
      <c r="H11817"/>
      <c r="I11817"/>
      <c r="K11817"/>
    </row>
    <row r="11818" spans="1:11" x14ac:dyDescent="0.25">
      <c r="A11818"/>
      <c r="B11818"/>
      <c r="C11818"/>
      <c r="D11818"/>
      <c r="E11818"/>
      <c r="F11818"/>
      <c r="G11818"/>
      <c r="H11818"/>
      <c r="I11818"/>
      <c r="K11818"/>
    </row>
    <row r="11819" spans="1:11" x14ac:dyDescent="0.25">
      <c r="A11819"/>
      <c r="B11819"/>
      <c r="C11819"/>
      <c r="D11819"/>
      <c r="E11819"/>
      <c r="F11819"/>
      <c r="G11819"/>
      <c r="H11819"/>
      <c r="I11819"/>
      <c r="K11819"/>
    </row>
    <row r="11820" spans="1:11" x14ac:dyDescent="0.25">
      <c r="A11820"/>
      <c r="B11820"/>
      <c r="C11820"/>
      <c r="D11820"/>
      <c r="E11820"/>
      <c r="F11820"/>
      <c r="G11820"/>
      <c r="H11820"/>
      <c r="I11820"/>
      <c r="K11820"/>
    </row>
    <row r="11821" spans="1:11" x14ac:dyDescent="0.25">
      <c r="A11821"/>
      <c r="B11821"/>
      <c r="C11821"/>
      <c r="D11821"/>
      <c r="E11821"/>
      <c r="F11821"/>
      <c r="G11821"/>
      <c r="H11821"/>
      <c r="I11821"/>
      <c r="K11821"/>
    </row>
    <row r="11822" spans="1:11" x14ac:dyDescent="0.25">
      <c r="A11822"/>
      <c r="B11822"/>
      <c r="C11822"/>
      <c r="D11822"/>
      <c r="E11822"/>
      <c r="F11822"/>
      <c r="G11822"/>
      <c r="H11822"/>
      <c r="I11822"/>
      <c r="K11822"/>
    </row>
    <row r="11823" spans="1:11" x14ac:dyDescent="0.25">
      <c r="A11823"/>
      <c r="B11823"/>
      <c r="C11823"/>
      <c r="D11823"/>
      <c r="E11823"/>
      <c r="F11823"/>
      <c r="G11823"/>
      <c r="H11823"/>
      <c r="I11823"/>
      <c r="K11823"/>
    </row>
    <row r="11824" spans="1:11" x14ac:dyDescent="0.25">
      <c r="A11824"/>
      <c r="B11824"/>
      <c r="C11824"/>
      <c r="D11824"/>
      <c r="E11824"/>
      <c r="F11824"/>
      <c r="G11824"/>
      <c r="H11824"/>
      <c r="I11824"/>
      <c r="K11824"/>
    </row>
    <row r="11825" spans="1:11" x14ac:dyDescent="0.25">
      <c r="A11825"/>
      <c r="B11825"/>
      <c r="C11825"/>
      <c r="D11825"/>
      <c r="E11825"/>
      <c r="F11825"/>
      <c r="G11825"/>
      <c r="H11825"/>
      <c r="I11825"/>
      <c r="K11825"/>
    </row>
    <row r="11826" spans="1:11" x14ac:dyDescent="0.25">
      <c r="A11826"/>
      <c r="B11826"/>
      <c r="C11826"/>
      <c r="D11826"/>
      <c r="E11826"/>
      <c r="F11826"/>
      <c r="G11826"/>
      <c r="H11826"/>
      <c r="I11826"/>
      <c r="K11826"/>
    </row>
    <row r="11827" spans="1:11" x14ac:dyDescent="0.25">
      <c r="A11827"/>
      <c r="B11827"/>
      <c r="C11827"/>
      <c r="D11827"/>
      <c r="E11827"/>
      <c r="F11827"/>
      <c r="G11827"/>
      <c r="H11827"/>
      <c r="I11827"/>
      <c r="K11827"/>
    </row>
    <row r="11828" spans="1:11" x14ac:dyDescent="0.25">
      <c r="A11828"/>
      <c r="B11828"/>
      <c r="C11828"/>
      <c r="D11828"/>
      <c r="E11828"/>
      <c r="F11828"/>
      <c r="G11828"/>
      <c r="H11828"/>
      <c r="I11828"/>
      <c r="K11828"/>
    </row>
    <row r="11829" spans="1:11" x14ac:dyDescent="0.25">
      <c r="A11829"/>
      <c r="B11829"/>
      <c r="C11829"/>
      <c r="D11829"/>
      <c r="E11829"/>
      <c r="F11829"/>
      <c r="G11829"/>
      <c r="H11829"/>
      <c r="I11829"/>
      <c r="K11829"/>
    </row>
    <row r="11830" spans="1:11" x14ac:dyDescent="0.25">
      <c r="A11830"/>
      <c r="B11830"/>
      <c r="C11830"/>
      <c r="D11830"/>
      <c r="E11830"/>
      <c r="F11830"/>
      <c r="G11830"/>
      <c r="H11830"/>
      <c r="I11830"/>
      <c r="K11830"/>
    </row>
    <row r="11831" spans="1:11" x14ac:dyDescent="0.25">
      <c r="A11831"/>
      <c r="B11831"/>
      <c r="C11831"/>
      <c r="D11831"/>
      <c r="E11831"/>
      <c r="F11831"/>
      <c r="G11831"/>
      <c r="H11831"/>
      <c r="I11831"/>
      <c r="K11831"/>
    </row>
    <row r="11832" spans="1:11" x14ac:dyDescent="0.25">
      <c r="A11832"/>
      <c r="B11832"/>
      <c r="C11832"/>
      <c r="D11832"/>
      <c r="E11832"/>
      <c r="F11832"/>
      <c r="G11832"/>
      <c r="H11832"/>
      <c r="I11832"/>
      <c r="K11832"/>
    </row>
    <row r="11833" spans="1:11" x14ac:dyDescent="0.25">
      <c r="A11833"/>
      <c r="B11833"/>
      <c r="C11833"/>
      <c r="D11833"/>
      <c r="E11833"/>
      <c r="F11833"/>
      <c r="G11833"/>
      <c r="H11833"/>
      <c r="I11833"/>
      <c r="K11833"/>
    </row>
    <row r="11834" spans="1:11" x14ac:dyDescent="0.25">
      <c r="A11834"/>
      <c r="B11834"/>
      <c r="C11834"/>
      <c r="D11834"/>
      <c r="E11834"/>
      <c r="F11834"/>
      <c r="G11834"/>
      <c r="H11834"/>
      <c r="I11834"/>
      <c r="K11834"/>
    </row>
    <row r="11835" spans="1:11" x14ac:dyDescent="0.25">
      <c r="A11835"/>
      <c r="B11835"/>
      <c r="C11835"/>
      <c r="D11835"/>
      <c r="E11835"/>
      <c r="F11835"/>
      <c r="G11835"/>
      <c r="H11835"/>
      <c r="I11835"/>
      <c r="K11835"/>
    </row>
    <row r="11836" spans="1:11" x14ac:dyDescent="0.25">
      <c r="A11836"/>
      <c r="B11836"/>
      <c r="C11836"/>
      <c r="D11836"/>
      <c r="E11836"/>
      <c r="F11836"/>
      <c r="G11836"/>
      <c r="H11836"/>
      <c r="I11836"/>
      <c r="K11836"/>
    </row>
    <row r="11837" spans="1:11" x14ac:dyDescent="0.25">
      <c r="A11837"/>
      <c r="B11837"/>
      <c r="C11837"/>
      <c r="D11837"/>
      <c r="E11837"/>
      <c r="F11837"/>
      <c r="G11837"/>
      <c r="H11837"/>
      <c r="I11837"/>
      <c r="K11837"/>
    </row>
    <row r="11838" spans="1:11" x14ac:dyDescent="0.25">
      <c r="A11838"/>
      <c r="B11838"/>
      <c r="C11838"/>
      <c r="D11838"/>
      <c r="E11838"/>
      <c r="F11838"/>
      <c r="G11838"/>
      <c r="H11838"/>
      <c r="I11838"/>
      <c r="K11838"/>
    </row>
    <row r="11839" spans="1:11" x14ac:dyDescent="0.25">
      <c r="A11839"/>
      <c r="B11839"/>
      <c r="C11839"/>
      <c r="D11839"/>
      <c r="E11839"/>
      <c r="F11839"/>
      <c r="G11839"/>
      <c r="H11839"/>
      <c r="I11839"/>
      <c r="K11839"/>
    </row>
    <row r="11840" spans="1:11" x14ac:dyDescent="0.25">
      <c r="A11840"/>
      <c r="B11840"/>
      <c r="C11840"/>
      <c r="D11840"/>
      <c r="E11840"/>
      <c r="F11840"/>
      <c r="G11840"/>
      <c r="H11840"/>
      <c r="I11840"/>
      <c r="K11840"/>
    </row>
    <row r="11841" spans="1:11" x14ac:dyDescent="0.25">
      <c r="A11841"/>
      <c r="B11841"/>
      <c r="C11841"/>
      <c r="D11841"/>
      <c r="E11841"/>
      <c r="F11841"/>
      <c r="G11841"/>
      <c r="H11841"/>
      <c r="I11841"/>
      <c r="K11841"/>
    </row>
    <row r="11842" spans="1:11" x14ac:dyDescent="0.25">
      <c r="A11842"/>
      <c r="B11842"/>
      <c r="C11842"/>
      <c r="D11842"/>
      <c r="E11842"/>
      <c r="F11842"/>
      <c r="G11842"/>
      <c r="H11842"/>
      <c r="I11842"/>
      <c r="K11842"/>
    </row>
    <row r="11843" spans="1:11" x14ac:dyDescent="0.25">
      <c r="A11843"/>
      <c r="B11843"/>
      <c r="C11843"/>
      <c r="D11843"/>
      <c r="E11843"/>
      <c r="F11843"/>
      <c r="G11843"/>
      <c r="H11843"/>
      <c r="I11843"/>
      <c r="K11843"/>
    </row>
    <row r="11844" spans="1:11" x14ac:dyDescent="0.25">
      <c r="A11844"/>
      <c r="B11844"/>
      <c r="C11844"/>
      <c r="D11844"/>
      <c r="E11844"/>
      <c r="F11844"/>
      <c r="G11844"/>
      <c r="H11844"/>
      <c r="I11844"/>
      <c r="K11844"/>
    </row>
    <row r="11845" spans="1:11" x14ac:dyDescent="0.25">
      <c r="A11845"/>
      <c r="B11845"/>
      <c r="C11845"/>
      <c r="D11845"/>
      <c r="E11845"/>
      <c r="F11845"/>
      <c r="G11845"/>
      <c r="H11845"/>
      <c r="I11845"/>
      <c r="K11845"/>
    </row>
    <row r="11846" spans="1:11" x14ac:dyDescent="0.25">
      <c r="A11846"/>
      <c r="B11846"/>
      <c r="C11846"/>
      <c r="D11846"/>
      <c r="E11846"/>
      <c r="F11846"/>
      <c r="G11846"/>
      <c r="H11846"/>
      <c r="I11846"/>
      <c r="K11846"/>
    </row>
    <row r="11847" spans="1:11" x14ac:dyDescent="0.25">
      <c r="A11847"/>
      <c r="B11847"/>
      <c r="C11847"/>
      <c r="D11847"/>
      <c r="E11847"/>
      <c r="F11847"/>
      <c r="G11847"/>
      <c r="H11847"/>
      <c r="I11847"/>
      <c r="K11847"/>
    </row>
    <row r="11848" spans="1:11" x14ac:dyDescent="0.25">
      <c r="A11848"/>
      <c r="B11848"/>
      <c r="C11848"/>
      <c r="D11848"/>
      <c r="E11848"/>
      <c r="F11848"/>
      <c r="G11848"/>
      <c r="H11848"/>
      <c r="I11848"/>
      <c r="K11848"/>
    </row>
    <row r="11849" spans="1:11" x14ac:dyDescent="0.25">
      <c r="A11849"/>
      <c r="B11849"/>
      <c r="C11849"/>
      <c r="D11849"/>
      <c r="E11849"/>
      <c r="F11849"/>
      <c r="G11849"/>
      <c r="H11849"/>
      <c r="I11849"/>
      <c r="K11849"/>
    </row>
    <row r="11850" spans="1:11" x14ac:dyDescent="0.25">
      <c r="A11850"/>
      <c r="B11850"/>
      <c r="C11850"/>
      <c r="D11850"/>
      <c r="E11850"/>
      <c r="F11850"/>
      <c r="G11850"/>
      <c r="H11850"/>
      <c r="I11850"/>
      <c r="K11850"/>
    </row>
    <row r="11851" spans="1:11" x14ac:dyDescent="0.25">
      <c r="A11851"/>
      <c r="B11851"/>
      <c r="C11851"/>
      <c r="D11851"/>
      <c r="E11851"/>
      <c r="F11851"/>
      <c r="G11851"/>
      <c r="H11851"/>
      <c r="I11851"/>
      <c r="K11851"/>
    </row>
    <row r="11852" spans="1:11" x14ac:dyDescent="0.25">
      <c r="A11852"/>
      <c r="B11852"/>
      <c r="C11852"/>
      <c r="D11852"/>
      <c r="E11852"/>
      <c r="F11852"/>
      <c r="G11852"/>
      <c r="H11852"/>
      <c r="I11852"/>
      <c r="K11852"/>
    </row>
    <row r="11853" spans="1:11" x14ac:dyDescent="0.25">
      <c r="A11853"/>
      <c r="B11853"/>
      <c r="C11853"/>
      <c r="D11853"/>
      <c r="E11853"/>
      <c r="F11853"/>
      <c r="G11853"/>
      <c r="H11853"/>
      <c r="I11853"/>
      <c r="K11853"/>
    </row>
    <row r="11854" spans="1:11" x14ac:dyDescent="0.25">
      <c r="A11854"/>
      <c r="B11854"/>
      <c r="C11854"/>
      <c r="D11854"/>
      <c r="E11854"/>
      <c r="F11854"/>
      <c r="G11854"/>
      <c r="H11854"/>
      <c r="I11854"/>
      <c r="K11854"/>
    </row>
    <row r="11855" spans="1:11" x14ac:dyDescent="0.25">
      <c r="A11855"/>
      <c r="B11855"/>
      <c r="C11855"/>
      <c r="D11855"/>
      <c r="E11855"/>
      <c r="F11855"/>
      <c r="G11855"/>
      <c r="H11855"/>
      <c r="I11855"/>
      <c r="K11855"/>
    </row>
    <row r="11856" spans="1:11" x14ac:dyDescent="0.25">
      <c r="A11856"/>
      <c r="B11856"/>
      <c r="C11856"/>
      <c r="D11856"/>
      <c r="E11856"/>
      <c r="F11856"/>
      <c r="G11856"/>
      <c r="H11856"/>
      <c r="I11856"/>
      <c r="K11856"/>
    </row>
    <row r="11857" spans="1:11" x14ac:dyDescent="0.25">
      <c r="A11857"/>
      <c r="B11857"/>
      <c r="C11857"/>
      <c r="D11857"/>
      <c r="E11857"/>
      <c r="F11857"/>
      <c r="G11857"/>
      <c r="H11857"/>
      <c r="I11857"/>
      <c r="K11857"/>
    </row>
    <row r="11858" spans="1:11" x14ac:dyDescent="0.25">
      <c r="A11858"/>
      <c r="B11858"/>
      <c r="C11858"/>
      <c r="D11858"/>
      <c r="E11858"/>
      <c r="F11858"/>
      <c r="G11858"/>
      <c r="H11858"/>
      <c r="I11858"/>
      <c r="K11858"/>
    </row>
    <row r="11859" spans="1:11" x14ac:dyDescent="0.25">
      <c r="A11859"/>
      <c r="B11859"/>
      <c r="C11859"/>
      <c r="D11859"/>
      <c r="E11859"/>
      <c r="F11859"/>
      <c r="G11859"/>
      <c r="H11859"/>
      <c r="I11859"/>
      <c r="K11859"/>
    </row>
    <row r="11860" spans="1:11" x14ac:dyDescent="0.25">
      <c r="A11860"/>
      <c r="B11860"/>
      <c r="C11860"/>
      <c r="D11860"/>
      <c r="E11860"/>
      <c r="F11860"/>
      <c r="G11860"/>
      <c r="H11860"/>
      <c r="I11860"/>
      <c r="K11860"/>
    </row>
    <row r="11861" spans="1:11" x14ac:dyDescent="0.25">
      <c r="A11861"/>
      <c r="B11861"/>
      <c r="C11861"/>
      <c r="D11861"/>
      <c r="E11861"/>
      <c r="F11861"/>
      <c r="G11861"/>
      <c r="H11861"/>
      <c r="I11861"/>
      <c r="K11861"/>
    </row>
    <row r="11862" spans="1:11" x14ac:dyDescent="0.25">
      <c r="A11862"/>
      <c r="B11862"/>
      <c r="C11862"/>
      <c r="D11862"/>
      <c r="E11862"/>
      <c r="F11862"/>
      <c r="G11862"/>
      <c r="H11862"/>
      <c r="I11862"/>
      <c r="K11862"/>
    </row>
    <row r="11863" spans="1:11" x14ac:dyDescent="0.25">
      <c r="A11863"/>
      <c r="B11863"/>
      <c r="C11863"/>
      <c r="D11863"/>
      <c r="E11863"/>
      <c r="F11863"/>
      <c r="G11863"/>
      <c r="H11863"/>
      <c r="I11863"/>
      <c r="K11863"/>
    </row>
    <row r="11864" spans="1:11" x14ac:dyDescent="0.25">
      <c r="A11864"/>
      <c r="B11864"/>
      <c r="C11864"/>
      <c r="D11864"/>
      <c r="E11864"/>
      <c r="F11864"/>
      <c r="G11864"/>
      <c r="H11864"/>
      <c r="I11864"/>
      <c r="K11864"/>
    </row>
    <row r="11865" spans="1:11" x14ac:dyDescent="0.25">
      <c r="A11865"/>
      <c r="B11865"/>
      <c r="C11865"/>
      <c r="D11865"/>
      <c r="E11865"/>
      <c r="F11865"/>
      <c r="G11865"/>
      <c r="H11865"/>
      <c r="I11865"/>
      <c r="K11865"/>
    </row>
    <row r="11866" spans="1:11" x14ac:dyDescent="0.25">
      <c r="A11866"/>
      <c r="B11866"/>
      <c r="C11866"/>
      <c r="D11866"/>
      <c r="E11866"/>
      <c r="F11866"/>
      <c r="G11866"/>
      <c r="H11866"/>
      <c r="I11866"/>
      <c r="K11866"/>
    </row>
    <row r="11867" spans="1:11" x14ac:dyDescent="0.25">
      <c r="A11867"/>
      <c r="B11867"/>
      <c r="C11867"/>
      <c r="D11867"/>
      <c r="E11867"/>
      <c r="F11867"/>
      <c r="G11867"/>
      <c r="H11867"/>
      <c r="I11867"/>
      <c r="K11867"/>
    </row>
    <row r="11868" spans="1:11" x14ac:dyDescent="0.25">
      <c r="A11868"/>
      <c r="B11868"/>
      <c r="C11868"/>
      <c r="D11868"/>
      <c r="E11868"/>
      <c r="F11868"/>
      <c r="G11868"/>
      <c r="H11868"/>
      <c r="I11868"/>
      <c r="K11868"/>
    </row>
    <row r="11869" spans="1:11" x14ac:dyDescent="0.25">
      <c r="A11869"/>
      <c r="B11869"/>
      <c r="C11869"/>
      <c r="D11869"/>
      <c r="E11869"/>
      <c r="F11869"/>
      <c r="G11869"/>
      <c r="H11869"/>
      <c r="I11869"/>
      <c r="K11869"/>
    </row>
    <row r="11870" spans="1:11" x14ac:dyDescent="0.25">
      <c r="A11870"/>
      <c r="B11870"/>
      <c r="C11870"/>
      <c r="D11870"/>
      <c r="E11870"/>
      <c r="F11870"/>
      <c r="G11870"/>
      <c r="H11870"/>
      <c r="I11870"/>
      <c r="K11870"/>
    </row>
    <row r="11871" spans="1:11" x14ac:dyDescent="0.25">
      <c r="A11871"/>
      <c r="B11871"/>
      <c r="C11871"/>
      <c r="D11871"/>
      <c r="E11871"/>
      <c r="F11871"/>
      <c r="G11871"/>
      <c r="H11871"/>
      <c r="I11871"/>
      <c r="K11871"/>
    </row>
    <row r="11872" spans="1:11" x14ac:dyDescent="0.25">
      <c r="A11872"/>
      <c r="B11872"/>
      <c r="C11872"/>
      <c r="D11872"/>
      <c r="E11872"/>
      <c r="F11872"/>
      <c r="G11872"/>
      <c r="H11872"/>
      <c r="I11872"/>
      <c r="K11872"/>
    </row>
    <row r="11873" spans="1:11" x14ac:dyDescent="0.25">
      <c r="A11873"/>
      <c r="B11873"/>
      <c r="C11873"/>
      <c r="D11873"/>
      <c r="E11873"/>
      <c r="F11873"/>
      <c r="G11873"/>
      <c r="H11873"/>
      <c r="I11873"/>
      <c r="K11873"/>
    </row>
    <row r="11874" spans="1:11" x14ac:dyDescent="0.25">
      <c r="A11874"/>
      <c r="B11874"/>
      <c r="C11874"/>
      <c r="D11874"/>
      <c r="E11874"/>
      <c r="F11874"/>
      <c r="G11874"/>
      <c r="H11874"/>
      <c r="I11874"/>
      <c r="K11874"/>
    </row>
    <row r="11875" spans="1:11" x14ac:dyDescent="0.25">
      <c r="A11875"/>
      <c r="B11875"/>
      <c r="C11875"/>
      <c r="D11875"/>
      <c r="E11875"/>
      <c r="F11875"/>
      <c r="G11875"/>
      <c r="H11875"/>
      <c r="I11875"/>
      <c r="K11875"/>
    </row>
    <row r="11876" spans="1:11" x14ac:dyDescent="0.25">
      <c r="A11876"/>
      <c r="B11876"/>
      <c r="C11876"/>
      <c r="D11876"/>
      <c r="E11876"/>
      <c r="F11876"/>
      <c r="G11876"/>
      <c r="H11876"/>
      <c r="I11876"/>
      <c r="K11876"/>
    </row>
    <row r="11877" spans="1:11" x14ac:dyDescent="0.25">
      <c r="A11877"/>
      <c r="B11877"/>
      <c r="C11877"/>
      <c r="D11877"/>
      <c r="E11877"/>
      <c r="F11877"/>
      <c r="G11877"/>
      <c r="H11877"/>
      <c r="I11877"/>
      <c r="K11877"/>
    </row>
    <row r="11878" spans="1:11" x14ac:dyDescent="0.25">
      <c r="A11878"/>
      <c r="B11878"/>
      <c r="C11878"/>
      <c r="D11878"/>
      <c r="E11878"/>
      <c r="F11878"/>
      <c r="G11878"/>
      <c r="H11878"/>
      <c r="I11878"/>
      <c r="K11878"/>
    </row>
    <row r="11879" spans="1:11" x14ac:dyDescent="0.25">
      <c r="A11879"/>
      <c r="B11879"/>
      <c r="C11879"/>
      <c r="D11879"/>
      <c r="E11879"/>
      <c r="F11879"/>
      <c r="G11879"/>
      <c r="H11879"/>
      <c r="I11879"/>
      <c r="K11879"/>
    </row>
    <row r="11880" spans="1:11" x14ac:dyDescent="0.25">
      <c r="A11880"/>
      <c r="B11880"/>
      <c r="C11880"/>
      <c r="D11880"/>
      <c r="E11880"/>
      <c r="F11880"/>
      <c r="G11880"/>
      <c r="H11880"/>
      <c r="I11880"/>
      <c r="K11880"/>
    </row>
    <row r="11881" spans="1:11" x14ac:dyDescent="0.25">
      <c r="A11881"/>
      <c r="B11881"/>
      <c r="C11881"/>
      <c r="D11881"/>
      <c r="E11881"/>
      <c r="F11881"/>
      <c r="G11881"/>
      <c r="H11881"/>
      <c r="I11881"/>
      <c r="K11881"/>
    </row>
    <row r="11882" spans="1:11" x14ac:dyDescent="0.25">
      <c r="A11882"/>
      <c r="B11882"/>
      <c r="C11882"/>
      <c r="D11882"/>
      <c r="E11882"/>
      <c r="F11882"/>
      <c r="G11882"/>
      <c r="H11882"/>
      <c r="I11882"/>
      <c r="K11882"/>
    </row>
    <row r="11883" spans="1:11" x14ac:dyDescent="0.25">
      <c r="A11883"/>
      <c r="B11883"/>
      <c r="C11883"/>
      <c r="D11883"/>
      <c r="E11883"/>
      <c r="F11883"/>
      <c r="G11883"/>
      <c r="H11883"/>
      <c r="I11883"/>
      <c r="K11883"/>
    </row>
    <row r="11884" spans="1:11" x14ac:dyDescent="0.25">
      <c r="A11884"/>
      <c r="B11884"/>
      <c r="C11884"/>
      <c r="D11884"/>
      <c r="E11884"/>
      <c r="F11884"/>
      <c r="G11884"/>
      <c r="H11884"/>
      <c r="I11884"/>
      <c r="K11884"/>
    </row>
    <row r="11885" spans="1:11" x14ac:dyDescent="0.25">
      <c r="A11885"/>
      <c r="B11885"/>
      <c r="C11885"/>
      <c r="D11885"/>
      <c r="E11885"/>
      <c r="F11885"/>
      <c r="G11885"/>
      <c r="H11885"/>
      <c r="I11885"/>
      <c r="K11885"/>
    </row>
    <row r="11886" spans="1:11" x14ac:dyDescent="0.25">
      <c r="A11886"/>
      <c r="B11886"/>
      <c r="C11886"/>
      <c r="D11886"/>
      <c r="E11886"/>
      <c r="F11886"/>
      <c r="G11886"/>
      <c r="H11886"/>
      <c r="I11886"/>
      <c r="K11886"/>
    </row>
    <row r="11887" spans="1:11" x14ac:dyDescent="0.25">
      <c r="A11887"/>
      <c r="B11887"/>
      <c r="C11887"/>
      <c r="D11887"/>
      <c r="E11887"/>
      <c r="F11887"/>
      <c r="G11887"/>
      <c r="H11887"/>
      <c r="I11887"/>
      <c r="K11887"/>
    </row>
    <row r="11888" spans="1:11" x14ac:dyDescent="0.25">
      <c r="A11888"/>
      <c r="B11888"/>
      <c r="C11888"/>
      <c r="D11888"/>
      <c r="E11888"/>
      <c r="F11888"/>
      <c r="G11888"/>
      <c r="H11888"/>
      <c r="I11888"/>
      <c r="K11888"/>
    </row>
    <row r="11889" spans="1:11" x14ac:dyDescent="0.25">
      <c r="A11889"/>
      <c r="B11889"/>
      <c r="C11889"/>
      <c r="D11889"/>
      <c r="E11889"/>
      <c r="F11889"/>
      <c r="G11889"/>
      <c r="H11889"/>
      <c r="I11889"/>
      <c r="K11889"/>
    </row>
    <row r="11890" spans="1:11" x14ac:dyDescent="0.25">
      <c r="A11890"/>
      <c r="B11890"/>
      <c r="C11890"/>
      <c r="D11890"/>
      <c r="E11890"/>
      <c r="F11890"/>
      <c r="G11890"/>
      <c r="H11890"/>
      <c r="I11890"/>
      <c r="K11890"/>
    </row>
    <row r="11891" spans="1:11" x14ac:dyDescent="0.25">
      <c r="A11891"/>
      <c r="B11891"/>
      <c r="C11891"/>
      <c r="D11891"/>
      <c r="E11891"/>
      <c r="F11891"/>
      <c r="G11891"/>
      <c r="H11891"/>
      <c r="I11891"/>
      <c r="K11891"/>
    </row>
    <row r="11892" spans="1:11" x14ac:dyDescent="0.25">
      <c r="A11892"/>
      <c r="B11892"/>
      <c r="C11892"/>
      <c r="D11892"/>
      <c r="E11892"/>
      <c r="F11892"/>
      <c r="G11892"/>
      <c r="H11892"/>
      <c r="I11892"/>
      <c r="K11892"/>
    </row>
    <row r="11893" spans="1:11" x14ac:dyDescent="0.25">
      <c r="A11893"/>
      <c r="B11893"/>
      <c r="C11893"/>
      <c r="D11893"/>
      <c r="E11893"/>
      <c r="F11893"/>
      <c r="G11893"/>
      <c r="H11893"/>
      <c r="I11893"/>
      <c r="K11893"/>
    </row>
    <row r="11894" spans="1:11" x14ac:dyDescent="0.25">
      <c r="A11894"/>
      <c r="B11894"/>
      <c r="C11894"/>
      <c r="D11894"/>
      <c r="E11894"/>
      <c r="F11894"/>
      <c r="G11894"/>
      <c r="H11894"/>
      <c r="I11894"/>
      <c r="K11894"/>
    </row>
    <row r="11895" spans="1:11" x14ac:dyDescent="0.25">
      <c r="A11895"/>
      <c r="B11895"/>
      <c r="C11895"/>
      <c r="D11895"/>
      <c r="E11895"/>
      <c r="F11895"/>
      <c r="G11895"/>
      <c r="H11895"/>
      <c r="I11895"/>
      <c r="K11895"/>
    </row>
    <row r="11896" spans="1:11" x14ac:dyDescent="0.25">
      <c r="A11896"/>
      <c r="B11896"/>
      <c r="C11896"/>
      <c r="D11896"/>
      <c r="E11896"/>
      <c r="F11896"/>
      <c r="G11896"/>
      <c r="H11896"/>
      <c r="I11896"/>
      <c r="K11896"/>
    </row>
    <row r="11897" spans="1:11" x14ac:dyDescent="0.25">
      <c r="A11897"/>
      <c r="B11897"/>
      <c r="C11897"/>
      <c r="D11897"/>
      <c r="E11897"/>
      <c r="F11897"/>
      <c r="G11897"/>
      <c r="H11897"/>
      <c r="I11897"/>
      <c r="K11897"/>
    </row>
    <row r="11898" spans="1:11" x14ac:dyDescent="0.25">
      <c r="A11898"/>
      <c r="B11898"/>
      <c r="C11898"/>
      <c r="D11898"/>
      <c r="E11898"/>
      <c r="F11898"/>
      <c r="G11898"/>
      <c r="H11898"/>
      <c r="I11898"/>
      <c r="K11898"/>
    </row>
    <row r="11899" spans="1:11" x14ac:dyDescent="0.25">
      <c r="A11899"/>
      <c r="B11899"/>
      <c r="C11899"/>
      <c r="D11899"/>
      <c r="E11899"/>
      <c r="F11899"/>
      <c r="G11899"/>
      <c r="H11899"/>
      <c r="I11899"/>
      <c r="K11899"/>
    </row>
    <row r="11900" spans="1:11" x14ac:dyDescent="0.25">
      <c r="A11900"/>
      <c r="B11900"/>
      <c r="C11900"/>
      <c r="D11900"/>
      <c r="E11900"/>
      <c r="F11900"/>
      <c r="G11900"/>
      <c r="H11900"/>
      <c r="I11900"/>
      <c r="K11900"/>
    </row>
    <row r="11901" spans="1:11" x14ac:dyDescent="0.25">
      <c r="A11901"/>
      <c r="B11901"/>
      <c r="C11901"/>
      <c r="D11901"/>
      <c r="E11901"/>
      <c r="F11901"/>
      <c r="G11901"/>
      <c r="H11901"/>
      <c r="I11901"/>
      <c r="K11901"/>
    </row>
    <row r="11902" spans="1:11" x14ac:dyDescent="0.25">
      <c r="A11902"/>
      <c r="B11902"/>
      <c r="C11902"/>
      <c r="D11902"/>
      <c r="E11902"/>
      <c r="F11902"/>
      <c r="G11902"/>
      <c r="H11902"/>
      <c r="I11902"/>
      <c r="K11902"/>
    </row>
    <row r="11903" spans="1:11" x14ac:dyDescent="0.25">
      <c r="A11903"/>
      <c r="B11903"/>
      <c r="C11903"/>
      <c r="D11903"/>
      <c r="E11903"/>
      <c r="F11903"/>
      <c r="G11903"/>
      <c r="H11903"/>
      <c r="I11903"/>
      <c r="K11903"/>
    </row>
    <row r="11904" spans="1:11" x14ac:dyDescent="0.25">
      <c r="A11904"/>
      <c r="B11904"/>
      <c r="C11904"/>
      <c r="D11904"/>
      <c r="E11904"/>
      <c r="F11904"/>
      <c r="G11904"/>
      <c r="H11904"/>
      <c r="I11904"/>
      <c r="K11904"/>
    </row>
    <row r="11905" spans="1:11" x14ac:dyDescent="0.25">
      <c r="A11905"/>
      <c r="B11905"/>
      <c r="C11905"/>
      <c r="D11905"/>
      <c r="E11905"/>
      <c r="F11905"/>
      <c r="G11905"/>
      <c r="H11905"/>
      <c r="I11905"/>
      <c r="K11905"/>
    </row>
    <row r="11906" spans="1:11" x14ac:dyDescent="0.25">
      <c r="A11906"/>
      <c r="B11906"/>
      <c r="C11906"/>
      <c r="D11906"/>
      <c r="E11906"/>
      <c r="F11906"/>
      <c r="G11906"/>
      <c r="H11906"/>
      <c r="I11906"/>
      <c r="K11906"/>
    </row>
    <row r="11907" spans="1:11" x14ac:dyDescent="0.25">
      <c r="A11907"/>
      <c r="B11907"/>
      <c r="C11907"/>
      <c r="D11907"/>
      <c r="E11907"/>
      <c r="F11907"/>
      <c r="G11907"/>
      <c r="H11907"/>
      <c r="I11907"/>
      <c r="K11907"/>
    </row>
    <row r="11908" spans="1:11" x14ac:dyDescent="0.25">
      <c r="A11908"/>
      <c r="B11908"/>
      <c r="C11908"/>
      <c r="D11908"/>
      <c r="E11908"/>
      <c r="F11908"/>
      <c r="G11908"/>
      <c r="H11908"/>
      <c r="I11908"/>
      <c r="K11908"/>
    </row>
    <row r="11909" spans="1:11" x14ac:dyDescent="0.25">
      <c r="A11909"/>
      <c r="B11909"/>
      <c r="C11909"/>
      <c r="D11909"/>
      <c r="E11909"/>
      <c r="F11909"/>
      <c r="G11909"/>
      <c r="H11909"/>
      <c r="I11909"/>
      <c r="K11909"/>
    </row>
    <row r="11910" spans="1:11" x14ac:dyDescent="0.25">
      <c r="A11910"/>
      <c r="B11910"/>
      <c r="C11910"/>
      <c r="D11910"/>
      <c r="E11910"/>
      <c r="F11910"/>
      <c r="G11910"/>
      <c r="H11910"/>
      <c r="I11910"/>
      <c r="K11910"/>
    </row>
    <row r="11911" spans="1:11" x14ac:dyDescent="0.25">
      <c r="A11911"/>
      <c r="B11911"/>
      <c r="C11911"/>
      <c r="D11911"/>
      <c r="E11911"/>
      <c r="F11911"/>
      <c r="G11911"/>
      <c r="H11911"/>
      <c r="I11911"/>
      <c r="K11911"/>
    </row>
    <row r="11912" spans="1:11" x14ac:dyDescent="0.25">
      <c r="A11912"/>
      <c r="B11912"/>
      <c r="C11912"/>
      <c r="D11912"/>
      <c r="E11912"/>
      <c r="F11912"/>
      <c r="G11912"/>
      <c r="H11912"/>
      <c r="I11912"/>
      <c r="K11912"/>
    </row>
    <row r="11913" spans="1:11" x14ac:dyDescent="0.25">
      <c r="A11913"/>
      <c r="B11913"/>
      <c r="C11913"/>
      <c r="D11913"/>
      <c r="E11913"/>
      <c r="F11913"/>
      <c r="G11913"/>
      <c r="H11913"/>
      <c r="I11913"/>
      <c r="K11913"/>
    </row>
    <row r="11914" spans="1:11" x14ac:dyDescent="0.25">
      <c r="A11914"/>
      <c r="B11914"/>
      <c r="C11914"/>
      <c r="D11914"/>
      <c r="E11914"/>
      <c r="F11914"/>
      <c r="G11914"/>
      <c r="H11914"/>
      <c r="I11914"/>
      <c r="K11914"/>
    </row>
    <row r="11915" spans="1:11" x14ac:dyDescent="0.25">
      <c r="A11915"/>
      <c r="B11915"/>
      <c r="C11915"/>
      <c r="D11915"/>
      <c r="E11915"/>
      <c r="F11915"/>
      <c r="G11915"/>
      <c r="H11915"/>
      <c r="I11915"/>
      <c r="K11915"/>
    </row>
    <row r="11916" spans="1:11" x14ac:dyDescent="0.25">
      <c r="A11916"/>
      <c r="B11916"/>
      <c r="C11916"/>
      <c r="D11916"/>
      <c r="E11916"/>
      <c r="F11916"/>
      <c r="G11916"/>
      <c r="H11916"/>
      <c r="I11916"/>
      <c r="K11916"/>
    </row>
    <row r="11917" spans="1:11" x14ac:dyDescent="0.25">
      <c r="A11917"/>
      <c r="B11917"/>
      <c r="C11917"/>
      <c r="D11917"/>
      <c r="E11917"/>
      <c r="F11917"/>
      <c r="G11917"/>
      <c r="H11917"/>
      <c r="I11917"/>
      <c r="K11917"/>
    </row>
    <row r="11918" spans="1:11" x14ac:dyDescent="0.25">
      <c r="A11918"/>
      <c r="B11918"/>
      <c r="C11918"/>
      <c r="D11918"/>
      <c r="E11918"/>
      <c r="F11918"/>
      <c r="G11918"/>
      <c r="H11918"/>
      <c r="I11918"/>
      <c r="K11918"/>
    </row>
    <row r="11919" spans="1:11" x14ac:dyDescent="0.25">
      <c r="A11919"/>
      <c r="B11919"/>
      <c r="C11919"/>
      <c r="D11919"/>
      <c r="E11919"/>
      <c r="F11919"/>
      <c r="G11919"/>
      <c r="H11919"/>
      <c r="I11919"/>
      <c r="K11919"/>
    </row>
    <row r="11920" spans="1:11" x14ac:dyDescent="0.25">
      <c r="A11920"/>
      <c r="B11920"/>
      <c r="C11920"/>
      <c r="D11920"/>
      <c r="E11920"/>
      <c r="F11920"/>
      <c r="G11920"/>
      <c r="H11920"/>
      <c r="I11920"/>
      <c r="K11920"/>
    </row>
    <row r="11921" spans="1:11" x14ac:dyDescent="0.25">
      <c r="A11921"/>
      <c r="B11921"/>
      <c r="C11921"/>
      <c r="D11921"/>
      <c r="E11921"/>
      <c r="F11921"/>
      <c r="G11921"/>
      <c r="H11921"/>
      <c r="I11921"/>
      <c r="K11921"/>
    </row>
    <row r="11922" spans="1:11" x14ac:dyDescent="0.25">
      <c r="A11922"/>
      <c r="B11922"/>
      <c r="C11922"/>
      <c r="D11922"/>
      <c r="E11922"/>
      <c r="F11922"/>
      <c r="G11922"/>
      <c r="H11922"/>
      <c r="I11922"/>
      <c r="K11922"/>
    </row>
    <row r="11923" spans="1:11" x14ac:dyDescent="0.25">
      <c r="A11923"/>
      <c r="B11923"/>
      <c r="C11923"/>
      <c r="D11923"/>
      <c r="E11923"/>
      <c r="F11923"/>
      <c r="G11923"/>
      <c r="H11923"/>
      <c r="I11923"/>
      <c r="K11923"/>
    </row>
    <row r="11924" spans="1:11" x14ac:dyDescent="0.25">
      <c r="A11924"/>
      <c r="B11924"/>
      <c r="C11924"/>
      <c r="D11924"/>
      <c r="E11924"/>
      <c r="F11924"/>
      <c r="G11924"/>
      <c r="H11924"/>
      <c r="I11924"/>
      <c r="K11924"/>
    </row>
    <row r="11925" spans="1:11" x14ac:dyDescent="0.25">
      <c r="A11925"/>
      <c r="B11925"/>
      <c r="C11925"/>
      <c r="D11925"/>
      <c r="E11925"/>
      <c r="F11925"/>
      <c r="G11925"/>
      <c r="H11925"/>
      <c r="I11925"/>
      <c r="K11925"/>
    </row>
    <row r="11926" spans="1:11" x14ac:dyDescent="0.25">
      <c r="A11926"/>
      <c r="B11926"/>
      <c r="C11926"/>
      <c r="D11926"/>
      <c r="E11926"/>
      <c r="F11926"/>
      <c r="G11926"/>
      <c r="H11926"/>
      <c r="I11926"/>
      <c r="K11926"/>
    </row>
    <row r="11927" spans="1:11" x14ac:dyDescent="0.25">
      <c r="A11927"/>
      <c r="B11927"/>
      <c r="C11927"/>
      <c r="D11927"/>
      <c r="E11927"/>
      <c r="F11927"/>
      <c r="G11927"/>
      <c r="H11927"/>
      <c r="I11927"/>
      <c r="K11927"/>
    </row>
    <row r="11928" spans="1:11" x14ac:dyDescent="0.25">
      <c r="A11928"/>
      <c r="B11928"/>
      <c r="C11928"/>
      <c r="D11928"/>
      <c r="E11928"/>
      <c r="F11928"/>
      <c r="G11928"/>
      <c r="H11928"/>
      <c r="I11928"/>
      <c r="K11928"/>
    </row>
    <row r="11929" spans="1:11" x14ac:dyDescent="0.25">
      <c r="A11929"/>
      <c r="B11929"/>
      <c r="C11929"/>
      <c r="D11929"/>
      <c r="E11929"/>
      <c r="F11929"/>
      <c r="G11929"/>
      <c r="H11929"/>
      <c r="I11929"/>
      <c r="K11929"/>
    </row>
    <row r="11930" spans="1:11" x14ac:dyDescent="0.25">
      <c r="A11930"/>
      <c r="B11930"/>
      <c r="C11930"/>
      <c r="D11930"/>
      <c r="E11930"/>
      <c r="F11930"/>
      <c r="G11930"/>
      <c r="H11930"/>
      <c r="I11930"/>
      <c r="K11930"/>
    </row>
    <row r="11931" spans="1:11" x14ac:dyDescent="0.25">
      <c r="A11931"/>
      <c r="B11931"/>
      <c r="C11931"/>
      <c r="D11931"/>
      <c r="E11931"/>
      <c r="F11931"/>
      <c r="G11931"/>
      <c r="H11931"/>
      <c r="I11931"/>
      <c r="K11931"/>
    </row>
    <row r="11932" spans="1:11" x14ac:dyDescent="0.25">
      <c r="A11932"/>
      <c r="B11932"/>
      <c r="C11932"/>
      <c r="D11932"/>
      <c r="E11932"/>
      <c r="F11932"/>
      <c r="G11932"/>
      <c r="H11932"/>
      <c r="I11932"/>
      <c r="K11932"/>
    </row>
    <row r="11933" spans="1:11" x14ac:dyDescent="0.25">
      <c r="A11933"/>
      <c r="B11933"/>
      <c r="C11933"/>
      <c r="D11933"/>
      <c r="E11933"/>
      <c r="F11933"/>
      <c r="G11933"/>
      <c r="H11933"/>
      <c r="I11933"/>
      <c r="K11933"/>
    </row>
    <row r="11934" spans="1:11" x14ac:dyDescent="0.25">
      <c r="A11934"/>
      <c r="B11934"/>
      <c r="C11934"/>
      <c r="D11934"/>
      <c r="E11934"/>
      <c r="F11934"/>
      <c r="G11934"/>
      <c r="H11934"/>
      <c r="I11934"/>
      <c r="K11934"/>
    </row>
    <row r="11935" spans="1:11" x14ac:dyDescent="0.25">
      <c r="A11935"/>
      <c r="B11935"/>
      <c r="C11935"/>
      <c r="D11935"/>
      <c r="E11935"/>
      <c r="F11935"/>
      <c r="G11935"/>
      <c r="H11935"/>
      <c r="I11935"/>
      <c r="K11935"/>
    </row>
    <row r="11936" spans="1:11" x14ac:dyDescent="0.25">
      <c r="A11936"/>
      <c r="B11936"/>
      <c r="C11936"/>
      <c r="D11936"/>
      <c r="E11936"/>
      <c r="F11936"/>
      <c r="G11936"/>
      <c r="H11936"/>
      <c r="I11936"/>
      <c r="K11936"/>
    </row>
    <row r="11937" spans="1:11" x14ac:dyDescent="0.25">
      <c r="A11937"/>
      <c r="B11937"/>
      <c r="C11937"/>
      <c r="D11937"/>
      <c r="E11937"/>
      <c r="F11937"/>
      <c r="G11937"/>
      <c r="H11937"/>
      <c r="I11937"/>
      <c r="K11937"/>
    </row>
    <row r="11938" spans="1:11" x14ac:dyDescent="0.25">
      <c r="A11938"/>
      <c r="B11938"/>
      <c r="C11938"/>
      <c r="D11938"/>
      <c r="E11938"/>
      <c r="F11938"/>
      <c r="G11938"/>
      <c r="H11938"/>
      <c r="I11938"/>
      <c r="K11938"/>
    </row>
    <row r="11939" spans="1:11" x14ac:dyDescent="0.25">
      <c r="A11939"/>
      <c r="B11939"/>
      <c r="C11939"/>
      <c r="D11939"/>
      <c r="E11939"/>
      <c r="F11939"/>
      <c r="G11939"/>
      <c r="H11939"/>
      <c r="I11939"/>
      <c r="K11939"/>
    </row>
    <row r="11940" spans="1:11" x14ac:dyDescent="0.25">
      <c r="A11940"/>
      <c r="B11940"/>
      <c r="C11940"/>
      <c r="D11940"/>
      <c r="E11940"/>
      <c r="F11940"/>
      <c r="G11940"/>
      <c r="H11940"/>
      <c r="I11940"/>
      <c r="K11940"/>
    </row>
    <row r="11941" spans="1:11" x14ac:dyDescent="0.25">
      <c r="A11941"/>
      <c r="B11941"/>
      <c r="C11941"/>
      <c r="D11941"/>
      <c r="E11941"/>
      <c r="F11941"/>
      <c r="G11941"/>
      <c r="H11941"/>
      <c r="I11941"/>
      <c r="K11941"/>
    </row>
    <row r="11942" spans="1:11" x14ac:dyDescent="0.25">
      <c r="A11942"/>
      <c r="B11942"/>
      <c r="C11942"/>
      <c r="D11942"/>
      <c r="E11942"/>
      <c r="F11942"/>
      <c r="G11942"/>
      <c r="H11942"/>
      <c r="I11942"/>
      <c r="K11942"/>
    </row>
    <row r="11943" spans="1:11" x14ac:dyDescent="0.25">
      <c r="A11943"/>
      <c r="B11943"/>
      <c r="C11943"/>
      <c r="D11943"/>
      <c r="E11943"/>
      <c r="F11943"/>
      <c r="G11943"/>
      <c r="H11943"/>
      <c r="I11943"/>
      <c r="K11943"/>
    </row>
    <row r="11944" spans="1:11" x14ac:dyDescent="0.25">
      <c r="A11944"/>
      <c r="B11944"/>
      <c r="C11944"/>
      <c r="D11944"/>
      <c r="E11944"/>
      <c r="F11944"/>
      <c r="G11944"/>
      <c r="H11944"/>
      <c r="I11944"/>
      <c r="K11944"/>
    </row>
    <row r="11945" spans="1:11" x14ac:dyDescent="0.25">
      <c r="A11945"/>
      <c r="B11945"/>
      <c r="C11945"/>
      <c r="D11945"/>
      <c r="E11945"/>
      <c r="F11945"/>
      <c r="G11945"/>
      <c r="H11945"/>
      <c r="I11945"/>
      <c r="K11945"/>
    </row>
    <row r="11946" spans="1:11" x14ac:dyDescent="0.25">
      <c r="A11946"/>
      <c r="B11946"/>
      <c r="C11946"/>
      <c r="D11946"/>
      <c r="E11946"/>
      <c r="F11946"/>
      <c r="G11946"/>
      <c r="H11946"/>
      <c r="I11946"/>
      <c r="K11946"/>
    </row>
    <row r="11947" spans="1:11" x14ac:dyDescent="0.25">
      <c r="A11947"/>
      <c r="B11947"/>
      <c r="C11947"/>
      <c r="D11947"/>
      <c r="E11947"/>
      <c r="F11947"/>
      <c r="G11947"/>
      <c r="H11947"/>
      <c r="I11947"/>
      <c r="K11947"/>
    </row>
    <row r="11948" spans="1:11" x14ac:dyDescent="0.25">
      <c r="A11948"/>
      <c r="B11948"/>
      <c r="C11948"/>
      <c r="D11948"/>
      <c r="E11948"/>
      <c r="F11948"/>
      <c r="G11948"/>
      <c r="H11948"/>
      <c r="I11948"/>
      <c r="K11948"/>
    </row>
    <row r="11949" spans="1:11" x14ac:dyDescent="0.25">
      <c r="A11949"/>
      <c r="B11949"/>
      <c r="C11949"/>
      <c r="D11949"/>
      <c r="E11949"/>
      <c r="F11949"/>
      <c r="G11949"/>
      <c r="H11949"/>
      <c r="I11949"/>
      <c r="K11949"/>
    </row>
    <row r="11950" spans="1:11" x14ac:dyDescent="0.25">
      <c r="A11950"/>
      <c r="B11950"/>
      <c r="C11950"/>
      <c r="D11950"/>
      <c r="E11950"/>
      <c r="F11950"/>
      <c r="G11950"/>
      <c r="H11950"/>
      <c r="I11950"/>
      <c r="K11950"/>
    </row>
    <row r="11951" spans="1:11" x14ac:dyDescent="0.25">
      <c r="A11951"/>
      <c r="B11951"/>
      <c r="C11951"/>
      <c r="D11951"/>
      <c r="E11951"/>
      <c r="F11951"/>
      <c r="G11951"/>
      <c r="H11951"/>
      <c r="I11951"/>
      <c r="K11951"/>
    </row>
    <row r="11952" spans="1:11" x14ac:dyDescent="0.25">
      <c r="A11952"/>
      <c r="B11952"/>
      <c r="C11952"/>
      <c r="D11952"/>
      <c r="E11952"/>
      <c r="F11952"/>
      <c r="G11952"/>
      <c r="H11952"/>
      <c r="I11952"/>
      <c r="K11952"/>
    </row>
    <row r="11953" spans="1:11" x14ac:dyDescent="0.25">
      <c r="A11953"/>
      <c r="B11953"/>
      <c r="C11953"/>
      <c r="D11953"/>
      <c r="E11953"/>
      <c r="F11953"/>
      <c r="G11953"/>
      <c r="H11953"/>
      <c r="I11953"/>
      <c r="K11953"/>
    </row>
    <row r="11954" spans="1:11" x14ac:dyDescent="0.25">
      <c r="A11954"/>
      <c r="B11954"/>
      <c r="C11954"/>
      <c r="D11954"/>
      <c r="E11954"/>
      <c r="F11954"/>
      <c r="G11954"/>
      <c r="H11954"/>
      <c r="I11954"/>
      <c r="K11954"/>
    </row>
    <row r="11955" spans="1:11" x14ac:dyDescent="0.25">
      <c r="A11955"/>
      <c r="B11955"/>
      <c r="C11955"/>
      <c r="D11955"/>
      <c r="E11955"/>
      <c r="F11955"/>
      <c r="G11955"/>
      <c r="H11955"/>
      <c r="I11955"/>
      <c r="K11955"/>
    </row>
    <row r="11956" spans="1:11" x14ac:dyDescent="0.25">
      <c r="A11956"/>
      <c r="B11956"/>
      <c r="C11956"/>
      <c r="D11956"/>
      <c r="E11956"/>
      <c r="F11956"/>
      <c r="G11956"/>
      <c r="H11956"/>
      <c r="I11956"/>
      <c r="K11956"/>
    </row>
    <row r="11957" spans="1:11" x14ac:dyDescent="0.25">
      <c r="A11957"/>
      <c r="B11957"/>
      <c r="C11957"/>
      <c r="D11957"/>
      <c r="E11957"/>
      <c r="F11957"/>
      <c r="G11957"/>
      <c r="H11957"/>
      <c r="I11957"/>
      <c r="K11957"/>
    </row>
    <row r="11958" spans="1:11" x14ac:dyDescent="0.25">
      <c r="A11958"/>
      <c r="B11958"/>
      <c r="C11958"/>
      <c r="D11958"/>
      <c r="E11958"/>
      <c r="F11958"/>
      <c r="G11958"/>
      <c r="H11958"/>
      <c r="I11958"/>
      <c r="K11958"/>
    </row>
    <row r="11959" spans="1:11" x14ac:dyDescent="0.25">
      <c r="A11959"/>
      <c r="B11959"/>
      <c r="C11959"/>
      <c r="D11959"/>
      <c r="E11959"/>
      <c r="F11959"/>
      <c r="G11959"/>
      <c r="H11959"/>
      <c r="I11959"/>
      <c r="K11959"/>
    </row>
    <row r="11960" spans="1:11" x14ac:dyDescent="0.25">
      <c r="A11960"/>
      <c r="B11960"/>
      <c r="C11960"/>
      <c r="D11960"/>
      <c r="E11960"/>
      <c r="F11960"/>
      <c r="G11960"/>
      <c r="H11960"/>
      <c r="I11960"/>
      <c r="K11960"/>
    </row>
    <row r="11961" spans="1:11" x14ac:dyDescent="0.25">
      <c r="A11961"/>
      <c r="B11961"/>
      <c r="C11961"/>
      <c r="D11961"/>
      <c r="E11961"/>
      <c r="F11961"/>
      <c r="G11961"/>
      <c r="H11961"/>
      <c r="I11961"/>
      <c r="K11961"/>
    </row>
    <row r="11962" spans="1:11" x14ac:dyDescent="0.25">
      <c r="A11962"/>
      <c r="B11962"/>
      <c r="C11962"/>
      <c r="D11962"/>
      <c r="E11962"/>
      <c r="F11962"/>
      <c r="G11962"/>
      <c r="H11962"/>
      <c r="I11962"/>
      <c r="K11962"/>
    </row>
    <row r="11963" spans="1:11" x14ac:dyDescent="0.25">
      <c r="A11963"/>
      <c r="B11963"/>
      <c r="C11963"/>
      <c r="D11963"/>
      <c r="E11963"/>
      <c r="F11963"/>
      <c r="G11963"/>
      <c r="H11963"/>
      <c r="I11963"/>
      <c r="K11963"/>
    </row>
    <row r="11964" spans="1:11" x14ac:dyDescent="0.25">
      <c r="A11964"/>
      <c r="B11964"/>
      <c r="C11964"/>
      <c r="D11964"/>
      <c r="E11964"/>
      <c r="F11964"/>
      <c r="G11964"/>
      <c r="H11964"/>
      <c r="I11964"/>
      <c r="K11964"/>
    </row>
    <row r="11965" spans="1:11" x14ac:dyDescent="0.25">
      <c r="A11965"/>
      <c r="B11965"/>
      <c r="C11965"/>
      <c r="D11965"/>
      <c r="E11965"/>
      <c r="F11965"/>
      <c r="G11965"/>
      <c r="H11965"/>
      <c r="I11965"/>
      <c r="K11965"/>
    </row>
    <row r="11966" spans="1:11" x14ac:dyDescent="0.25">
      <c r="A11966"/>
      <c r="B11966"/>
      <c r="C11966"/>
      <c r="D11966"/>
      <c r="E11966"/>
      <c r="F11966"/>
      <c r="G11966"/>
      <c r="H11966"/>
      <c r="I11966"/>
      <c r="K11966"/>
    </row>
    <row r="11967" spans="1:11" x14ac:dyDescent="0.25">
      <c r="A11967"/>
      <c r="B11967"/>
      <c r="C11967"/>
      <c r="D11967"/>
      <c r="E11967"/>
      <c r="F11967"/>
      <c r="G11967"/>
      <c r="H11967"/>
      <c r="I11967"/>
      <c r="K11967"/>
    </row>
    <row r="11968" spans="1:11" x14ac:dyDescent="0.25">
      <c r="A11968"/>
      <c r="B11968"/>
      <c r="C11968"/>
      <c r="D11968"/>
      <c r="E11968"/>
      <c r="F11968"/>
      <c r="G11968"/>
      <c r="H11968"/>
      <c r="I11968"/>
      <c r="K11968"/>
    </row>
    <row r="11969" spans="1:11" x14ac:dyDescent="0.25">
      <c r="A11969"/>
      <c r="B11969"/>
      <c r="C11969"/>
      <c r="D11969"/>
      <c r="E11969"/>
      <c r="F11969"/>
      <c r="G11969"/>
      <c r="H11969"/>
      <c r="I11969"/>
      <c r="K11969"/>
    </row>
    <row r="11970" spans="1:11" x14ac:dyDescent="0.25">
      <c r="A11970"/>
      <c r="B11970"/>
      <c r="C11970"/>
      <c r="D11970"/>
      <c r="E11970"/>
      <c r="F11970"/>
      <c r="G11970"/>
      <c r="H11970"/>
      <c r="I11970"/>
      <c r="K11970"/>
    </row>
    <row r="11971" spans="1:11" x14ac:dyDescent="0.25">
      <c r="A11971"/>
      <c r="B11971"/>
      <c r="C11971"/>
      <c r="D11971"/>
      <c r="E11971"/>
      <c r="F11971"/>
      <c r="G11971"/>
      <c r="H11971"/>
      <c r="I11971"/>
      <c r="K11971"/>
    </row>
    <row r="11972" spans="1:11" x14ac:dyDescent="0.25">
      <c r="A11972"/>
      <c r="B11972"/>
      <c r="C11972"/>
      <c r="D11972"/>
      <c r="E11972"/>
      <c r="F11972"/>
      <c r="G11972"/>
      <c r="H11972"/>
      <c r="I11972"/>
      <c r="K11972"/>
    </row>
    <row r="11973" spans="1:11" x14ac:dyDescent="0.25">
      <c r="A11973"/>
      <c r="B11973"/>
      <c r="C11973"/>
      <c r="D11973"/>
      <c r="E11973"/>
      <c r="F11973"/>
      <c r="G11973"/>
      <c r="H11973"/>
      <c r="I11973"/>
      <c r="K11973"/>
    </row>
    <row r="11974" spans="1:11" x14ac:dyDescent="0.25">
      <c r="A11974"/>
      <c r="B11974"/>
      <c r="C11974"/>
      <c r="D11974"/>
      <c r="E11974"/>
      <c r="F11974"/>
      <c r="G11974"/>
      <c r="H11974"/>
      <c r="I11974"/>
      <c r="K11974"/>
    </row>
    <row r="11975" spans="1:11" x14ac:dyDescent="0.25">
      <c r="A11975"/>
      <c r="B11975"/>
      <c r="C11975"/>
      <c r="D11975"/>
      <c r="E11975"/>
      <c r="F11975"/>
      <c r="G11975"/>
      <c r="H11975"/>
      <c r="I11975"/>
      <c r="K11975"/>
    </row>
    <row r="11976" spans="1:11" x14ac:dyDescent="0.25">
      <c r="A11976"/>
      <c r="B11976"/>
      <c r="C11976"/>
      <c r="D11976"/>
      <c r="E11976"/>
      <c r="F11976"/>
      <c r="G11976"/>
      <c r="H11976"/>
      <c r="I11976"/>
      <c r="K11976"/>
    </row>
    <row r="11977" spans="1:11" x14ac:dyDescent="0.25">
      <c r="A11977"/>
      <c r="B11977"/>
      <c r="C11977"/>
      <c r="D11977"/>
      <c r="E11977"/>
      <c r="F11977"/>
      <c r="G11977"/>
      <c r="H11977"/>
      <c r="I11977"/>
      <c r="K11977"/>
    </row>
    <row r="11978" spans="1:11" x14ac:dyDescent="0.25">
      <c r="A11978"/>
      <c r="B11978"/>
      <c r="C11978"/>
      <c r="D11978"/>
      <c r="E11978"/>
      <c r="F11978"/>
      <c r="G11978"/>
      <c r="H11978"/>
      <c r="I11978"/>
      <c r="K11978"/>
    </row>
    <row r="11979" spans="1:11" x14ac:dyDescent="0.25">
      <c r="A11979"/>
      <c r="B11979"/>
      <c r="C11979"/>
      <c r="D11979"/>
      <c r="E11979"/>
      <c r="F11979"/>
      <c r="G11979"/>
      <c r="H11979"/>
      <c r="I11979"/>
      <c r="K11979"/>
    </row>
    <row r="11980" spans="1:11" x14ac:dyDescent="0.25">
      <c r="A11980"/>
      <c r="B11980"/>
      <c r="C11980"/>
      <c r="D11980"/>
      <c r="E11980"/>
      <c r="F11980"/>
      <c r="G11980"/>
      <c r="H11980"/>
      <c r="I11980"/>
      <c r="K11980"/>
    </row>
    <row r="11981" spans="1:11" x14ac:dyDescent="0.25">
      <c r="A11981"/>
      <c r="B11981"/>
      <c r="C11981"/>
      <c r="D11981"/>
      <c r="E11981"/>
      <c r="F11981"/>
      <c r="G11981"/>
      <c r="H11981"/>
      <c r="I11981"/>
      <c r="K11981"/>
    </row>
    <row r="11982" spans="1:11" x14ac:dyDescent="0.25">
      <c r="A11982"/>
      <c r="B11982"/>
      <c r="C11982"/>
      <c r="D11982"/>
      <c r="E11982"/>
      <c r="F11982"/>
      <c r="G11982"/>
      <c r="H11982"/>
      <c r="I11982"/>
      <c r="K11982"/>
    </row>
    <row r="11983" spans="1:11" x14ac:dyDescent="0.25">
      <c r="A11983"/>
      <c r="B11983"/>
      <c r="C11983"/>
      <c r="D11983"/>
      <c r="E11983"/>
      <c r="F11983"/>
      <c r="G11983"/>
      <c r="H11983"/>
      <c r="I11983"/>
      <c r="K11983"/>
    </row>
    <row r="11984" spans="1:11" x14ac:dyDescent="0.25">
      <c r="A11984"/>
      <c r="B11984"/>
      <c r="C11984"/>
      <c r="D11984"/>
      <c r="E11984"/>
      <c r="F11984"/>
      <c r="G11984"/>
      <c r="H11984"/>
      <c r="I11984"/>
      <c r="K11984"/>
    </row>
    <row r="11985" spans="1:11" x14ac:dyDescent="0.25">
      <c r="A11985"/>
      <c r="B11985"/>
      <c r="C11985"/>
      <c r="D11985"/>
      <c r="E11985"/>
      <c r="F11985"/>
      <c r="G11985"/>
      <c r="H11985"/>
      <c r="I11985"/>
      <c r="K11985"/>
    </row>
    <row r="11986" spans="1:11" x14ac:dyDescent="0.25">
      <c r="A11986"/>
      <c r="B11986"/>
      <c r="C11986"/>
      <c r="D11986"/>
      <c r="E11986"/>
      <c r="F11986"/>
      <c r="G11986"/>
      <c r="H11986"/>
      <c r="I11986"/>
      <c r="K11986"/>
    </row>
    <row r="11987" spans="1:11" x14ac:dyDescent="0.25">
      <c r="A11987"/>
      <c r="B11987"/>
      <c r="C11987"/>
      <c r="D11987"/>
      <c r="E11987"/>
      <c r="F11987"/>
      <c r="G11987"/>
      <c r="H11987"/>
      <c r="I11987"/>
      <c r="K11987"/>
    </row>
    <row r="11988" spans="1:11" x14ac:dyDescent="0.25">
      <c r="A11988"/>
      <c r="B11988"/>
      <c r="C11988"/>
      <c r="D11988"/>
      <c r="E11988"/>
      <c r="F11988"/>
      <c r="G11988"/>
      <c r="H11988"/>
      <c r="I11988"/>
      <c r="K11988"/>
    </row>
    <row r="11989" spans="1:11" x14ac:dyDescent="0.25">
      <c r="A11989"/>
      <c r="B11989"/>
      <c r="C11989"/>
      <c r="D11989"/>
      <c r="E11989"/>
      <c r="F11989"/>
      <c r="G11989"/>
      <c r="H11989"/>
      <c r="I11989"/>
      <c r="K11989"/>
    </row>
    <row r="11990" spans="1:11" x14ac:dyDescent="0.25">
      <c r="A11990"/>
      <c r="B11990"/>
      <c r="C11990"/>
      <c r="D11990"/>
      <c r="E11990"/>
      <c r="F11990"/>
      <c r="G11990"/>
      <c r="H11990"/>
      <c r="I11990"/>
      <c r="K11990"/>
    </row>
    <row r="11991" spans="1:11" x14ac:dyDescent="0.25">
      <c r="A11991"/>
      <c r="B11991"/>
      <c r="C11991"/>
      <c r="D11991"/>
      <c r="E11991"/>
      <c r="F11991"/>
      <c r="G11991"/>
      <c r="H11991"/>
      <c r="I11991"/>
      <c r="K11991"/>
    </row>
    <row r="11992" spans="1:11" x14ac:dyDescent="0.25">
      <c r="A11992"/>
      <c r="B11992"/>
      <c r="C11992"/>
      <c r="D11992"/>
      <c r="E11992"/>
      <c r="F11992"/>
      <c r="G11992"/>
      <c r="H11992"/>
      <c r="I11992"/>
      <c r="K11992"/>
    </row>
    <row r="11993" spans="1:11" x14ac:dyDescent="0.25">
      <c r="A11993"/>
      <c r="B11993"/>
      <c r="C11993"/>
      <c r="D11993"/>
      <c r="E11993"/>
      <c r="F11993"/>
      <c r="G11993"/>
      <c r="H11993"/>
      <c r="I11993"/>
      <c r="K11993"/>
    </row>
    <row r="11994" spans="1:11" x14ac:dyDescent="0.25">
      <c r="A11994"/>
      <c r="B11994"/>
      <c r="C11994"/>
      <c r="D11994"/>
      <c r="E11994"/>
      <c r="F11994"/>
      <c r="G11994"/>
      <c r="H11994"/>
      <c r="I11994"/>
      <c r="K11994"/>
    </row>
    <row r="11995" spans="1:11" x14ac:dyDescent="0.25">
      <c r="A11995"/>
      <c r="B11995"/>
      <c r="C11995"/>
      <c r="D11995"/>
      <c r="E11995"/>
      <c r="F11995"/>
      <c r="G11995"/>
      <c r="H11995"/>
      <c r="I11995"/>
      <c r="K11995"/>
    </row>
    <row r="11996" spans="1:11" x14ac:dyDescent="0.25">
      <c r="A11996"/>
      <c r="B11996"/>
      <c r="C11996"/>
      <c r="D11996"/>
      <c r="E11996"/>
      <c r="F11996"/>
      <c r="G11996"/>
      <c r="H11996"/>
      <c r="I11996"/>
      <c r="K11996"/>
    </row>
    <row r="11997" spans="1:11" x14ac:dyDescent="0.25">
      <c r="A11997"/>
      <c r="B11997"/>
      <c r="C11997"/>
      <c r="D11997"/>
      <c r="E11997"/>
      <c r="F11997"/>
      <c r="G11997"/>
      <c r="H11997"/>
      <c r="I11997"/>
      <c r="K11997"/>
    </row>
    <row r="11998" spans="1:11" x14ac:dyDescent="0.25">
      <c r="A11998"/>
      <c r="B11998"/>
      <c r="C11998"/>
      <c r="D11998"/>
      <c r="E11998"/>
      <c r="F11998"/>
      <c r="G11998"/>
      <c r="H11998"/>
      <c r="I11998"/>
      <c r="K11998"/>
    </row>
    <row r="11999" spans="1:11" x14ac:dyDescent="0.25">
      <c r="A11999"/>
      <c r="B11999"/>
      <c r="C11999"/>
      <c r="D11999"/>
      <c r="E11999"/>
      <c r="F11999"/>
      <c r="G11999"/>
      <c r="H11999"/>
      <c r="I11999"/>
      <c r="K11999"/>
    </row>
    <row r="12000" spans="1:11" x14ac:dyDescent="0.25">
      <c r="A12000"/>
      <c r="B12000"/>
      <c r="C12000"/>
      <c r="D12000"/>
      <c r="E12000"/>
      <c r="F12000"/>
      <c r="G12000"/>
      <c r="H12000"/>
      <c r="I12000"/>
      <c r="K12000"/>
    </row>
    <row r="12001" spans="1:11" x14ac:dyDescent="0.25">
      <c r="A12001"/>
      <c r="B12001"/>
      <c r="C12001"/>
      <c r="D12001"/>
      <c r="E12001"/>
      <c r="F12001"/>
      <c r="G12001"/>
      <c r="H12001"/>
      <c r="I12001"/>
      <c r="K12001"/>
    </row>
    <row r="12002" spans="1:11" x14ac:dyDescent="0.25">
      <c r="A12002"/>
      <c r="B12002"/>
      <c r="C12002"/>
      <c r="D12002"/>
      <c r="E12002"/>
      <c r="F12002"/>
      <c r="G12002"/>
      <c r="H12002"/>
      <c r="I12002"/>
      <c r="K12002"/>
    </row>
    <row r="12003" spans="1:11" x14ac:dyDescent="0.25">
      <c r="A12003"/>
      <c r="B12003"/>
      <c r="C12003"/>
      <c r="D12003"/>
      <c r="E12003"/>
      <c r="F12003"/>
      <c r="G12003"/>
      <c r="H12003"/>
      <c r="I12003"/>
      <c r="K12003"/>
    </row>
    <row r="12004" spans="1:11" x14ac:dyDescent="0.25">
      <c r="A12004"/>
      <c r="B12004"/>
      <c r="C12004"/>
      <c r="D12004"/>
      <c r="E12004"/>
      <c r="F12004"/>
      <c r="G12004"/>
      <c r="H12004"/>
      <c r="I12004"/>
      <c r="K12004"/>
    </row>
    <row r="12005" spans="1:11" x14ac:dyDescent="0.25">
      <c r="A12005"/>
      <c r="B12005"/>
      <c r="C12005"/>
      <c r="D12005"/>
      <c r="E12005"/>
      <c r="F12005"/>
      <c r="G12005"/>
      <c r="H12005"/>
      <c r="I12005"/>
      <c r="K12005"/>
    </row>
    <row r="12006" spans="1:11" x14ac:dyDescent="0.25">
      <c r="A12006"/>
      <c r="B12006"/>
      <c r="C12006"/>
      <c r="D12006"/>
      <c r="E12006"/>
      <c r="F12006"/>
      <c r="G12006"/>
      <c r="H12006"/>
      <c r="I12006"/>
      <c r="K12006"/>
    </row>
    <row r="12007" spans="1:11" x14ac:dyDescent="0.25">
      <c r="A12007"/>
      <c r="B12007"/>
      <c r="C12007"/>
      <c r="D12007"/>
      <c r="E12007"/>
      <c r="F12007"/>
      <c r="G12007"/>
      <c r="H12007"/>
      <c r="I12007"/>
      <c r="K12007"/>
    </row>
    <row r="12008" spans="1:11" x14ac:dyDescent="0.25">
      <c r="A12008"/>
      <c r="B12008"/>
      <c r="C12008"/>
      <c r="D12008"/>
      <c r="E12008"/>
      <c r="F12008"/>
      <c r="G12008"/>
      <c r="H12008"/>
      <c r="I12008"/>
      <c r="K12008"/>
    </row>
    <row r="12009" spans="1:11" x14ac:dyDescent="0.25">
      <c r="A12009"/>
      <c r="B12009"/>
      <c r="C12009"/>
      <c r="D12009"/>
      <c r="E12009"/>
      <c r="F12009"/>
      <c r="G12009"/>
      <c r="H12009"/>
      <c r="I12009"/>
      <c r="K12009"/>
    </row>
    <row r="12010" spans="1:11" x14ac:dyDescent="0.25">
      <c r="A12010"/>
      <c r="B12010"/>
      <c r="C12010"/>
      <c r="D12010"/>
      <c r="E12010"/>
      <c r="F12010"/>
      <c r="G12010"/>
      <c r="H12010"/>
      <c r="I12010"/>
      <c r="K12010"/>
    </row>
    <row r="12011" spans="1:11" x14ac:dyDescent="0.25">
      <c r="A12011"/>
      <c r="B12011"/>
      <c r="C12011"/>
      <c r="D12011"/>
      <c r="E12011"/>
      <c r="F12011"/>
      <c r="G12011"/>
      <c r="H12011"/>
      <c r="I12011"/>
      <c r="K12011"/>
    </row>
    <row r="12012" spans="1:11" x14ac:dyDescent="0.25">
      <c r="A12012"/>
      <c r="B12012"/>
      <c r="C12012"/>
      <c r="D12012"/>
      <c r="E12012"/>
      <c r="F12012"/>
      <c r="G12012"/>
      <c r="H12012"/>
      <c r="I12012"/>
      <c r="K12012"/>
    </row>
    <row r="12013" spans="1:11" x14ac:dyDescent="0.25">
      <c r="A12013"/>
      <c r="B12013"/>
      <c r="C12013"/>
      <c r="D12013"/>
      <c r="E12013"/>
      <c r="F12013"/>
      <c r="G12013"/>
      <c r="H12013"/>
      <c r="I12013"/>
      <c r="K12013"/>
    </row>
    <row r="12014" spans="1:11" x14ac:dyDescent="0.25">
      <c r="A12014"/>
      <c r="B12014"/>
      <c r="C12014"/>
      <c r="D12014"/>
      <c r="E12014"/>
      <c r="F12014"/>
      <c r="G12014"/>
      <c r="H12014"/>
      <c r="I12014"/>
      <c r="K12014"/>
    </row>
    <row r="12015" spans="1:11" x14ac:dyDescent="0.25">
      <c r="A12015"/>
      <c r="B12015"/>
      <c r="C12015"/>
      <c r="D12015"/>
      <c r="E12015"/>
      <c r="F12015"/>
      <c r="G12015"/>
      <c r="H12015"/>
      <c r="I12015"/>
      <c r="K12015"/>
    </row>
    <row r="12016" spans="1:11" x14ac:dyDescent="0.25">
      <c r="A12016"/>
      <c r="B12016"/>
      <c r="C12016"/>
      <c r="D12016"/>
      <c r="E12016"/>
      <c r="F12016"/>
      <c r="G12016"/>
      <c r="H12016"/>
      <c r="I12016"/>
      <c r="K12016"/>
    </row>
    <row r="12017" spans="1:11" x14ac:dyDescent="0.25">
      <c r="A12017"/>
      <c r="B12017"/>
      <c r="C12017"/>
      <c r="D12017"/>
      <c r="E12017"/>
      <c r="F12017"/>
      <c r="G12017"/>
      <c r="H12017"/>
      <c r="I12017"/>
      <c r="K12017"/>
    </row>
    <row r="12018" spans="1:11" x14ac:dyDescent="0.25">
      <c r="A12018"/>
      <c r="B12018"/>
      <c r="C12018"/>
      <c r="D12018"/>
      <c r="E12018"/>
      <c r="F12018"/>
      <c r="G12018"/>
      <c r="H12018"/>
      <c r="I12018"/>
      <c r="K12018"/>
    </row>
    <row r="12019" spans="1:11" x14ac:dyDescent="0.25">
      <c r="A12019"/>
      <c r="B12019"/>
      <c r="C12019"/>
      <c r="D12019"/>
      <c r="E12019"/>
      <c r="F12019"/>
      <c r="G12019"/>
      <c r="H12019"/>
      <c r="I12019"/>
      <c r="K12019"/>
    </row>
    <row r="12020" spans="1:11" x14ac:dyDescent="0.25">
      <c r="A12020"/>
      <c r="B12020"/>
      <c r="C12020"/>
      <c r="D12020"/>
      <c r="E12020"/>
      <c r="F12020"/>
      <c r="G12020"/>
      <c r="H12020"/>
      <c r="I12020"/>
      <c r="K12020"/>
    </row>
    <row r="12021" spans="1:11" x14ac:dyDescent="0.25">
      <c r="A12021"/>
      <c r="B12021"/>
      <c r="C12021"/>
      <c r="D12021"/>
      <c r="E12021"/>
      <c r="F12021"/>
      <c r="G12021"/>
      <c r="H12021"/>
      <c r="I12021"/>
      <c r="K12021"/>
    </row>
    <row r="12022" spans="1:11" x14ac:dyDescent="0.25">
      <c r="A12022"/>
      <c r="B12022"/>
      <c r="C12022"/>
      <c r="D12022"/>
      <c r="E12022"/>
      <c r="F12022"/>
      <c r="G12022"/>
      <c r="H12022"/>
      <c r="I12022"/>
      <c r="K12022"/>
    </row>
    <row r="12023" spans="1:11" x14ac:dyDescent="0.25">
      <c r="A12023"/>
      <c r="B12023"/>
      <c r="C12023"/>
      <c r="D12023"/>
      <c r="E12023"/>
      <c r="F12023"/>
      <c r="G12023"/>
      <c r="H12023"/>
      <c r="I12023"/>
      <c r="K12023"/>
    </row>
    <row r="12024" spans="1:11" x14ac:dyDescent="0.25">
      <c r="A12024"/>
      <c r="B12024"/>
      <c r="C12024"/>
      <c r="D12024"/>
      <c r="E12024"/>
      <c r="F12024"/>
      <c r="G12024"/>
      <c r="H12024"/>
      <c r="I12024"/>
      <c r="K12024"/>
    </row>
    <row r="12025" spans="1:11" x14ac:dyDescent="0.25">
      <c r="A12025"/>
      <c r="B12025"/>
      <c r="C12025"/>
      <c r="D12025"/>
      <c r="E12025"/>
      <c r="F12025"/>
      <c r="G12025"/>
      <c r="H12025"/>
      <c r="I12025"/>
      <c r="K12025"/>
    </row>
    <row r="12026" spans="1:11" x14ac:dyDescent="0.25">
      <c r="A12026"/>
      <c r="B12026"/>
      <c r="C12026"/>
      <c r="D12026"/>
      <c r="E12026"/>
      <c r="F12026"/>
      <c r="G12026"/>
      <c r="H12026"/>
      <c r="I12026"/>
      <c r="K12026"/>
    </row>
    <row r="12027" spans="1:11" x14ac:dyDescent="0.25">
      <c r="A12027"/>
      <c r="B12027"/>
      <c r="C12027"/>
      <c r="D12027"/>
      <c r="E12027"/>
      <c r="F12027"/>
      <c r="G12027"/>
      <c r="H12027"/>
      <c r="I12027"/>
      <c r="K12027"/>
    </row>
    <row r="12028" spans="1:11" x14ac:dyDescent="0.25">
      <c r="A12028"/>
      <c r="B12028"/>
      <c r="C12028"/>
      <c r="D12028"/>
      <c r="E12028"/>
      <c r="F12028"/>
      <c r="G12028"/>
      <c r="H12028"/>
      <c r="I12028"/>
      <c r="K12028"/>
    </row>
    <row r="12029" spans="1:11" x14ac:dyDescent="0.25">
      <c r="A12029"/>
      <c r="B12029"/>
      <c r="C12029"/>
      <c r="D12029"/>
      <c r="E12029"/>
      <c r="F12029"/>
      <c r="G12029"/>
      <c r="H12029"/>
      <c r="I12029"/>
      <c r="K12029"/>
    </row>
    <row r="12030" spans="1:11" x14ac:dyDescent="0.25">
      <c r="A12030"/>
      <c r="B12030"/>
      <c r="C12030"/>
      <c r="D12030"/>
      <c r="E12030"/>
      <c r="F12030"/>
      <c r="G12030"/>
      <c r="H12030"/>
      <c r="I12030"/>
      <c r="K12030"/>
    </row>
    <row r="12031" spans="1:11" x14ac:dyDescent="0.25">
      <c r="A12031"/>
      <c r="B12031"/>
      <c r="C12031"/>
      <c r="D12031"/>
      <c r="E12031"/>
      <c r="F12031"/>
      <c r="G12031"/>
      <c r="H12031"/>
      <c r="I12031"/>
      <c r="K12031"/>
    </row>
    <row r="12032" spans="1:11" x14ac:dyDescent="0.25">
      <c r="A12032"/>
      <c r="B12032"/>
      <c r="C12032"/>
      <c r="D12032"/>
      <c r="E12032"/>
      <c r="F12032"/>
      <c r="G12032"/>
      <c r="H12032"/>
      <c r="I12032"/>
      <c r="K12032"/>
    </row>
    <row r="12033" spans="1:11" x14ac:dyDescent="0.25">
      <c r="A12033"/>
      <c r="B12033"/>
      <c r="C12033"/>
      <c r="D12033"/>
      <c r="E12033"/>
      <c r="F12033"/>
      <c r="G12033"/>
      <c r="H12033"/>
      <c r="I12033"/>
      <c r="K12033"/>
    </row>
    <row r="12034" spans="1:11" x14ac:dyDescent="0.25">
      <c r="A12034"/>
      <c r="B12034"/>
      <c r="C12034"/>
      <c r="D12034"/>
      <c r="E12034"/>
      <c r="F12034"/>
      <c r="G12034"/>
      <c r="H12034"/>
      <c r="I12034"/>
      <c r="K12034"/>
    </row>
    <row r="12035" spans="1:11" x14ac:dyDescent="0.25">
      <c r="A12035"/>
      <c r="B12035"/>
      <c r="C12035"/>
      <c r="D12035"/>
      <c r="E12035"/>
      <c r="F12035"/>
      <c r="G12035"/>
      <c r="H12035"/>
      <c r="I12035"/>
      <c r="K12035"/>
    </row>
    <row r="12036" spans="1:11" x14ac:dyDescent="0.25">
      <c r="A12036"/>
      <c r="B12036"/>
      <c r="C12036"/>
      <c r="D12036"/>
      <c r="E12036"/>
      <c r="F12036"/>
      <c r="G12036"/>
      <c r="H12036"/>
      <c r="I12036"/>
      <c r="K12036"/>
    </row>
    <row r="12037" spans="1:11" x14ac:dyDescent="0.25">
      <c r="A12037"/>
      <c r="B12037"/>
      <c r="C12037"/>
      <c r="D12037"/>
      <c r="E12037"/>
      <c r="F12037"/>
      <c r="G12037"/>
      <c r="H12037"/>
      <c r="I12037"/>
      <c r="K12037"/>
    </row>
    <row r="12038" spans="1:11" x14ac:dyDescent="0.25">
      <c r="A12038"/>
      <c r="B12038"/>
      <c r="C12038"/>
      <c r="D12038"/>
      <c r="E12038"/>
      <c r="F12038"/>
      <c r="G12038"/>
      <c r="H12038"/>
      <c r="I12038"/>
      <c r="K12038"/>
    </row>
    <row r="12039" spans="1:11" x14ac:dyDescent="0.25">
      <c r="A12039"/>
      <c r="B12039"/>
      <c r="C12039"/>
      <c r="D12039"/>
      <c r="E12039"/>
      <c r="F12039"/>
      <c r="G12039"/>
      <c r="H12039"/>
      <c r="I12039"/>
      <c r="K12039"/>
    </row>
    <row r="12040" spans="1:11" x14ac:dyDescent="0.25">
      <c r="A12040"/>
      <c r="B12040"/>
      <c r="C12040"/>
      <c r="D12040"/>
      <c r="E12040"/>
      <c r="F12040"/>
      <c r="G12040"/>
      <c r="H12040"/>
      <c r="I12040"/>
      <c r="K12040"/>
    </row>
    <row r="12041" spans="1:11" x14ac:dyDescent="0.25">
      <c r="A12041"/>
      <c r="B12041"/>
      <c r="C12041"/>
      <c r="D12041"/>
      <c r="E12041"/>
      <c r="F12041"/>
      <c r="G12041"/>
      <c r="H12041"/>
      <c r="I12041"/>
      <c r="K12041"/>
    </row>
    <row r="12042" spans="1:11" x14ac:dyDescent="0.25">
      <c r="A12042"/>
      <c r="B12042"/>
      <c r="C12042"/>
      <c r="D12042"/>
      <c r="E12042"/>
      <c r="F12042"/>
      <c r="G12042"/>
      <c r="H12042"/>
      <c r="I12042"/>
      <c r="K12042"/>
    </row>
    <row r="12043" spans="1:11" x14ac:dyDescent="0.25">
      <c r="A12043"/>
      <c r="B12043"/>
      <c r="C12043"/>
      <c r="D12043"/>
      <c r="E12043"/>
      <c r="F12043"/>
      <c r="G12043"/>
      <c r="H12043"/>
      <c r="I12043"/>
      <c r="K12043"/>
    </row>
    <row r="12044" spans="1:11" x14ac:dyDescent="0.25">
      <c r="A12044"/>
      <c r="B12044"/>
      <c r="C12044"/>
      <c r="D12044"/>
      <c r="E12044"/>
      <c r="F12044"/>
      <c r="G12044"/>
      <c r="H12044"/>
      <c r="I12044"/>
      <c r="K12044"/>
    </row>
    <row r="12045" spans="1:11" x14ac:dyDescent="0.25">
      <c r="A12045"/>
      <c r="B12045"/>
      <c r="C12045"/>
      <c r="D12045"/>
      <c r="E12045"/>
      <c r="F12045"/>
      <c r="G12045"/>
      <c r="H12045"/>
      <c r="I12045"/>
      <c r="K12045"/>
    </row>
    <row r="12046" spans="1:11" x14ac:dyDescent="0.25">
      <c r="A12046"/>
      <c r="B12046"/>
      <c r="C12046"/>
      <c r="D12046"/>
      <c r="E12046"/>
      <c r="F12046"/>
      <c r="G12046"/>
      <c r="H12046"/>
      <c r="I12046"/>
      <c r="K12046"/>
    </row>
    <row r="12047" spans="1:11" x14ac:dyDescent="0.25">
      <c r="A12047"/>
      <c r="B12047"/>
      <c r="C12047"/>
      <c r="D12047"/>
      <c r="E12047"/>
      <c r="F12047"/>
      <c r="G12047"/>
      <c r="H12047"/>
      <c r="I12047"/>
      <c r="K12047"/>
    </row>
    <row r="12048" spans="1:11" x14ac:dyDescent="0.25">
      <c r="A12048"/>
      <c r="B12048"/>
      <c r="C12048"/>
      <c r="D12048"/>
      <c r="E12048"/>
      <c r="F12048"/>
      <c r="G12048"/>
      <c r="H12048"/>
      <c r="I12048"/>
      <c r="K12048"/>
    </row>
    <row r="12049" spans="1:11" x14ac:dyDescent="0.25">
      <c r="A12049"/>
      <c r="B12049"/>
      <c r="C12049"/>
      <c r="D12049"/>
      <c r="E12049"/>
      <c r="F12049"/>
      <c r="G12049"/>
      <c r="H12049"/>
      <c r="I12049"/>
      <c r="K12049"/>
    </row>
    <row r="12050" spans="1:11" x14ac:dyDescent="0.25">
      <c r="A12050"/>
      <c r="B12050"/>
      <c r="C12050"/>
      <c r="D12050"/>
      <c r="E12050"/>
      <c r="F12050"/>
      <c r="G12050"/>
      <c r="H12050"/>
      <c r="I12050"/>
      <c r="K12050"/>
    </row>
    <row r="12051" spans="1:11" x14ac:dyDescent="0.25">
      <c r="A12051"/>
      <c r="B12051"/>
      <c r="C12051"/>
      <c r="D12051"/>
      <c r="E12051"/>
      <c r="F12051"/>
      <c r="G12051"/>
      <c r="H12051"/>
      <c r="I12051"/>
      <c r="K12051"/>
    </row>
    <row r="12052" spans="1:11" x14ac:dyDescent="0.25">
      <c r="A12052"/>
      <c r="B12052"/>
      <c r="C12052"/>
      <c r="D12052"/>
      <c r="E12052"/>
      <c r="F12052"/>
      <c r="G12052"/>
      <c r="H12052"/>
      <c r="I12052"/>
      <c r="K12052"/>
    </row>
    <row r="12053" spans="1:11" x14ac:dyDescent="0.25">
      <c r="A12053"/>
      <c r="B12053"/>
      <c r="C12053"/>
      <c r="D12053"/>
      <c r="E12053"/>
      <c r="F12053"/>
      <c r="G12053"/>
      <c r="H12053"/>
      <c r="I12053"/>
      <c r="K12053"/>
    </row>
    <row r="12054" spans="1:11" x14ac:dyDescent="0.25">
      <c r="A12054"/>
      <c r="B12054"/>
      <c r="C12054"/>
      <c r="D12054"/>
      <c r="E12054"/>
      <c r="F12054"/>
      <c r="G12054"/>
      <c r="H12054"/>
      <c r="I12054"/>
      <c r="K12054"/>
    </row>
    <row r="12055" spans="1:11" x14ac:dyDescent="0.25">
      <c r="A12055"/>
      <c r="B12055"/>
      <c r="C12055"/>
      <c r="D12055"/>
      <c r="E12055"/>
      <c r="F12055"/>
      <c r="G12055"/>
      <c r="H12055"/>
      <c r="I12055"/>
      <c r="K12055"/>
    </row>
    <row r="12056" spans="1:11" x14ac:dyDescent="0.25">
      <c r="A12056"/>
      <c r="B12056"/>
      <c r="C12056"/>
      <c r="D12056"/>
      <c r="E12056"/>
      <c r="F12056"/>
      <c r="G12056"/>
      <c r="H12056"/>
      <c r="I12056"/>
      <c r="K12056"/>
    </row>
    <row r="12057" spans="1:11" x14ac:dyDescent="0.25">
      <c r="A12057"/>
      <c r="B12057"/>
      <c r="C12057"/>
      <c r="D12057"/>
      <c r="E12057"/>
      <c r="F12057"/>
      <c r="G12057"/>
      <c r="H12057"/>
      <c r="I12057"/>
      <c r="K12057"/>
    </row>
    <row r="12058" spans="1:11" x14ac:dyDescent="0.25">
      <c r="A12058"/>
      <c r="B12058"/>
      <c r="C12058"/>
      <c r="D12058"/>
      <c r="E12058"/>
      <c r="F12058"/>
      <c r="G12058"/>
      <c r="H12058"/>
      <c r="I12058"/>
      <c r="K12058"/>
    </row>
    <row r="12059" spans="1:11" x14ac:dyDescent="0.25">
      <c r="A12059"/>
      <c r="B12059"/>
      <c r="C12059"/>
      <c r="D12059"/>
      <c r="E12059"/>
      <c r="F12059"/>
      <c r="G12059"/>
      <c r="H12059"/>
      <c r="I12059"/>
      <c r="K12059"/>
    </row>
    <row r="12060" spans="1:11" x14ac:dyDescent="0.25">
      <c r="A12060"/>
      <c r="B12060"/>
      <c r="C12060"/>
      <c r="D12060"/>
      <c r="E12060"/>
      <c r="F12060"/>
      <c r="G12060"/>
      <c r="H12060"/>
      <c r="I12060"/>
      <c r="K12060"/>
    </row>
    <row r="12061" spans="1:11" x14ac:dyDescent="0.25">
      <c r="A12061"/>
      <c r="B12061"/>
      <c r="C12061"/>
      <c r="D12061"/>
      <c r="E12061"/>
      <c r="F12061"/>
      <c r="G12061"/>
      <c r="H12061"/>
      <c r="I12061"/>
      <c r="K12061"/>
    </row>
    <row r="12062" spans="1:11" x14ac:dyDescent="0.25">
      <c r="A12062"/>
      <c r="B12062"/>
      <c r="C12062"/>
      <c r="D12062"/>
      <c r="E12062"/>
      <c r="F12062"/>
      <c r="G12062"/>
      <c r="H12062"/>
      <c r="I12062"/>
      <c r="K12062"/>
    </row>
    <row r="12063" spans="1:11" x14ac:dyDescent="0.25">
      <c r="A12063"/>
      <c r="B12063"/>
      <c r="C12063"/>
      <c r="D12063"/>
      <c r="E12063"/>
      <c r="F12063"/>
      <c r="G12063"/>
      <c r="H12063"/>
      <c r="I12063"/>
      <c r="K12063"/>
    </row>
    <row r="12064" spans="1:11" x14ac:dyDescent="0.25">
      <c r="A12064"/>
      <c r="B12064"/>
      <c r="C12064"/>
      <c r="D12064"/>
      <c r="E12064"/>
      <c r="F12064"/>
      <c r="G12064"/>
      <c r="H12064"/>
      <c r="I12064"/>
      <c r="K12064"/>
    </row>
    <row r="12065" spans="1:11" x14ac:dyDescent="0.25">
      <c r="A12065"/>
      <c r="B12065"/>
      <c r="C12065"/>
      <c r="D12065"/>
      <c r="E12065"/>
      <c r="F12065"/>
      <c r="G12065"/>
      <c r="H12065"/>
      <c r="I12065"/>
      <c r="K12065"/>
    </row>
    <row r="12066" spans="1:11" x14ac:dyDescent="0.25">
      <c r="A12066"/>
      <c r="B12066"/>
      <c r="C12066"/>
      <c r="D12066"/>
      <c r="E12066"/>
      <c r="F12066"/>
      <c r="G12066"/>
      <c r="H12066"/>
      <c r="I12066"/>
      <c r="K12066"/>
    </row>
    <row r="12067" spans="1:11" x14ac:dyDescent="0.25">
      <c r="A12067"/>
      <c r="B12067"/>
      <c r="C12067"/>
      <c r="D12067"/>
      <c r="E12067"/>
      <c r="F12067"/>
      <c r="G12067"/>
      <c r="H12067"/>
      <c r="I12067"/>
      <c r="K12067"/>
    </row>
    <row r="12068" spans="1:11" x14ac:dyDescent="0.25">
      <c r="A12068"/>
      <c r="B12068"/>
      <c r="C12068"/>
      <c r="D12068"/>
      <c r="E12068"/>
      <c r="F12068"/>
      <c r="G12068"/>
      <c r="H12068"/>
      <c r="I12068"/>
      <c r="K12068"/>
    </row>
    <row r="12069" spans="1:11" x14ac:dyDescent="0.25">
      <c r="A12069"/>
      <c r="B12069"/>
      <c r="C12069"/>
      <c r="D12069"/>
      <c r="E12069"/>
      <c r="F12069"/>
      <c r="G12069"/>
      <c r="H12069"/>
      <c r="I12069"/>
      <c r="K12069"/>
    </row>
    <row r="12070" spans="1:11" x14ac:dyDescent="0.25">
      <c r="A12070"/>
      <c r="B12070"/>
      <c r="C12070"/>
      <c r="D12070"/>
      <c r="E12070"/>
      <c r="F12070"/>
      <c r="G12070"/>
      <c r="H12070"/>
      <c r="I12070"/>
      <c r="K12070"/>
    </row>
    <row r="12071" spans="1:11" x14ac:dyDescent="0.25">
      <c r="A12071"/>
      <c r="B12071"/>
      <c r="C12071"/>
      <c r="D12071"/>
      <c r="E12071"/>
      <c r="F12071"/>
      <c r="G12071"/>
      <c r="H12071"/>
      <c r="I12071"/>
      <c r="K12071"/>
    </row>
    <row r="12072" spans="1:11" x14ac:dyDescent="0.25">
      <c r="A12072"/>
      <c r="B12072"/>
      <c r="C12072"/>
      <c r="D12072"/>
      <c r="E12072"/>
      <c r="F12072"/>
      <c r="G12072"/>
      <c r="H12072"/>
      <c r="I12072"/>
      <c r="K12072"/>
    </row>
    <row r="12073" spans="1:11" x14ac:dyDescent="0.25">
      <c r="A12073"/>
      <c r="B12073"/>
      <c r="C12073"/>
      <c r="D12073"/>
      <c r="E12073"/>
      <c r="F12073"/>
      <c r="G12073"/>
      <c r="H12073"/>
      <c r="I12073"/>
      <c r="K12073"/>
    </row>
    <row r="12074" spans="1:11" x14ac:dyDescent="0.25">
      <c r="A12074"/>
      <c r="B12074"/>
      <c r="C12074"/>
      <c r="D12074"/>
      <c r="E12074"/>
      <c r="F12074"/>
      <c r="G12074"/>
      <c r="H12074"/>
      <c r="I12074"/>
      <c r="K12074"/>
    </row>
    <row r="12075" spans="1:11" x14ac:dyDescent="0.25">
      <c r="A12075"/>
      <c r="B12075"/>
      <c r="C12075"/>
      <c r="D12075"/>
      <c r="E12075"/>
      <c r="F12075"/>
      <c r="G12075"/>
      <c r="H12075"/>
      <c r="I12075"/>
      <c r="K12075"/>
    </row>
    <row r="12076" spans="1:11" x14ac:dyDescent="0.25">
      <c r="A12076"/>
      <c r="B12076"/>
      <c r="C12076"/>
      <c r="D12076"/>
      <c r="E12076"/>
      <c r="F12076"/>
      <c r="G12076"/>
      <c r="H12076"/>
      <c r="I12076"/>
      <c r="K12076"/>
    </row>
    <row r="12077" spans="1:11" x14ac:dyDescent="0.25">
      <c r="A12077"/>
      <c r="B12077"/>
      <c r="C12077"/>
      <c r="D12077"/>
      <c r="E12077"/>
      <c r="F12077"/>
      <c r="G12077"/>
      <c r="H12077"/>
      <c r="I12077"/>
      <c r="K12077"/>
    </row>
    <row r="12078" spans="1:11" x14ac:dyDescent="0.25">
      <c r="A12078"/>
      <c r="B12078"/>
      <c r="C12078"/>
      <c r="D12078"/>
      <c r="E12078"/>
      <c r="F12078"/>
      <c r="G12078"/>
      <c r="H12078"/>
      <c r="I12078"/>
      <c r="K12078"/>
    </row>
    <row r="12079" spans="1:11" x14ac:dyDescent="0.25">
      <c r="A12079"/>
      <c r="B12079"/>
      <c r="C12079"/>
      <c r="D12079"/>
      <c r="E12079"/>
      <c r="F12079"/>
      <c r="G12079"/>
      <c r="H12079"/>
      <c r="I12079"/>
      <c r="K12079"/>
    </row>
    <row r="12080" spans="1:11" x14ac:dyDescent="0.25">
      <c r="A12080"/>
      <c r="B12080"/>
      <c r="C12080"/>
      <c r="D12080"/>
      <c r="E12080"/>
      <c r="F12080"/>
      <c r="G12080"/>
      <c r="H12080"/>
      <c r="I12080"/>
      <c r="K12080"/>
    </row>
    <row r="12081" spans="1:11" x14ac:dyDescent="0.25">
      <c r="A12081"/>
      <c r="B12081"/>
      <c r="C12081"/>
      <c r="D12081"/>
      <c r="E12081"/>
      <c r="F12081"/>
      <c r="G12081"/>
      <c r="H12081"/>
      <c r="I12081"/>
      <c r="K12081"/>
    </row>
    <row r="12082" spans="1:11" x14ac:dyDescent="0.25">
      <c r="A12082"/>
      <c r="B12082"/>
      <c r="C12082"/>
      <c r="D12082"/>
      <c r="E12082"/>
      <c r="F12082"/>
      <c r="G12082"/>
      <c r="H12082"/>
      <c r="I12082"/>
      <c r="K12082"/>
    </row>
    <row r="12083" spans="1:11" x14ac:dyDescent="0.25">
      <c r="A12083"/>
      <c r="B12083"/>
      <c r="C12083"/>
      <c r="D12083"/>
      <c r="E12083"/>
      <c r="F12083"/>
      <c r="G12083"/>
      <c r="H12083"/>
      <c r="I12083"/>
      <c r="K12083"/>
    </row>
    <row r="12084" spans="1:11" x14ac:dyDescent="0.25">
      <c r="A12084"/>
      <c r="B12084"/>
      <c r="C12084"/>
      <c r="D12084"/>
      <c r="E12084"/>
      <c r="F12084"/>
      <c r="G12084"/>
      <c r="H12084"/>
      <c r="I12084"/>
      <c r="K12084"/>
    </row>
    <row r="12085" spans="1:11" x14ac:dyDescent="0.25">
      <c r="A12085"/>
      <c r="B12085"/>
      <c r="C12085"/>
      <c r="D12085"/>
      <c r="E12085"/>
      <c r="F12085"/>
      <c r="G12085"/>
      <c r="H12085"/>
      <c r="I12085"/>
      <c r="K12085"/>
    </row>
    <row r="12086" spans="1:11" x14ac:dyDescent="0.25">
      <c r="A12086"/>
      <c r="B12086"/>
      <c r="C12086"/>
      <c r="D12086"/>
      <c r="E12086"/>
      <c r="F12086"/>
      <c r="G12086"/>
      <c r="H12086"/>
      <c r="I12086"/>
      <c r="K12086"/>
    </row>
    <row r="12087" spans="1:11" x14ac:dyDescent="0.25">
      <c r="A12087"/>
      <c r="B12087"/>
      <c r="C12087"/>
      <c r="D12087"/>
      <c r="E12087"/>
      <c r="F12087"/>
      <c r="G12087"/>
      <c r="H12087"/>
      <c r="I12087"/>
      <c r="K12087"/>
    </row>
    <row r="12088" spans="1:11" x14ac:dyDescent="0.25">
      <c r="A12088"/>
      <c r="B12088"/>
      <c r="C12088"/>
      <c r="D12088"/>
      <c r="E12088"/>
      <c r="F12088"/>
      <c r="G12088"/>
      <c r="H12088"/>
      <c r="I12088"/>
      <c r="K12088"/>
    </row>
    <row r="12089" spans="1:11" x14ac:dyDescent="0.25">
      <c r="A12089"/>
      <c r="B12089"/>
      <c r="C12089"/>
      <c r="D12089"/>
      <c r="E12089"/>
      <c r="F12089"/>
      <c r="G12089"/>
      <c r="H12089"/>
      <c r="I12089"/>
      <c r="K12089"/>
    </row>
    <row r="12090" spans="1:11" x14ac:dyDescent="0.25">
      <c r="A12090"/>
      <c r="B12090"/>
      <c r="C12090"/>
      <c r="D12090"/>
      <c r="E12090"/>
      <c r="F12090"/>
      <c r="G12090"/>
      <c r="H12090"/>
      <c r="I12090"/>
      <c r="K12090"/>
    </row>
    <row r="12091" spans="1:11" x14ac:dyDescent="0.25">
      <c r="A12091"/>
      <c r="B12091"/>
      <c r="C12091"/>
      <c r="D12091"/>
      <c r="E12091"/>
      <c r="F12091"/>
      <c r="G12091"/>
      <c r="H12091"/>
      <c r="I12091"/>
      <c r="K12091"/>
    </row>
    <row r="12092" spans="1:11" x14ac:dyDescent="0.25">
      <c r="A12092"/>
      <c r="B12092"/>
      <c r="C12092"/>
      <c r="D12092"/>
      <c r="E12092"/>
      <c r="F12092"/>
      <c r="G12092"/>
      <c r="H12092"/>
      <c r="I12092"/>
      <c r="K12092"/>
    </row>
    <row r="12093" spans="1:11" x14ac:dyDescent="0.25">
      <c r="A12093"/>
      <c r="B12093"/>
      <c r="C12093"/>
      <c r="D12093"/>
      <c r="E12093"/>
      <c r="F12093"/>
      <c r="G12093"/>
      <c r="H12093"/>
      <c r="I12093"/>
      <c r="K12093"/>
    </row>
    <row r="12094" spans="1:11" x14ac:dyDescent="0.25">
      <c r="A12094"/>
      <c r="B12094"/>
      <c r="C12094"/>
      <c r="D12094"/>
      <c r="E12094"/>
      <c r="F12094"/>
      <c r="G12094"/>
      <c r="H12094"/>
      <c r="I12094"/>
      <c r="K12094"/>
    </row>
    <row r="12095" spans="1:11" x14ac:dyDescent="0.25">
      <c r="A12095"/>
      <c r="B12095"/>
      <c r="C12095"/>
      <c r="D12095"/>
      <c r="E12095"/>
      <c r="F12095"/>
      <c r="G12095"/>
      <c r="H12095"/>
      <c r="I12095"/>
      <c r="K12095"/>
    </row>
    <row r="12096" spans="1:11" x14ac:dyDescent="0.25">
      <c r="A12096"/>
      <c r="B12096"/>
      <c r="C12096"/>
      <c r="D12096"/>
      <c r="E12096"/>
      <c r="F12096"/>
      <c r="G12096"/>
      <c r="H12096"/>
      <c r="I12096"/>
      <c r="K12096"/>
    </row>
    <row r="12097" spans="1:11" x14ac:dyDescent="0.25">
      <c r="A12097"/>
      <c r="B12097"/>
      <c r="C12097"/>
      <c r="D12097"/>
      <c r="E12097"/>
      <c r="F12097"/>
      <c r="G12097"/>
      <c r="H12097"/>
      <c r="I12097"/>
      <c r="K12097"/>
    </row>
    <row r="12098" spans="1:11" x14ac:dyDescent="0.25">
      <c r="A12098"/>
      <c r="B12098"/>
      <c r="C12098"/>
      <c r="D12098"/>
      <c r="E12098"/>
      <c r="F12098"/>
      <c r="G12098"/>
      <c r="H12098"/>
      <c r="I12098"/>
      <c r="K12098"/>
    </row>
    <row r="12099" spans="1:11" x14ac:dyDescent="0.25">
      <c r="A12099"/>
      <c r="B12099"/>
      <c r="C12099"/>
      <c r="D12099"/>
      <c r="E12099"/>
      <c r="F12099"/>
      <c r="G12099"/>
      <c r="H12099"/>
      <c r="I12099"/>
      <c r="K12099"/>
    </row>
    <row r="12100" spans="1:11" x14ac:dyDescent="0.25">
      <c r="A12100"/>
      <c r="B12100"/>
      <c r="C12100"/>
      <c r="D12100"/>
      <c r="E12100"/>
      <c r="F12100"/>
      <c r="G12100"/>
      <c r="H12100"/>
      <c r="I12100"/>
      <c r="K12100"/>
    </row>
    <row r="12101" spans="1:11" x14ac:dyDescent="0.25">
      <c r="A12101"/>
      <c r="B12101"/>
      <c r="C12101"/>
      <c r="D12101"/>
      <c r="E12101"/>
      <c r="F12101"/>
      <c r="G12101"/>
      <c r="H12101"/>
      <c r="I12101"/>
      <c r="K12101"/>
    </row>
    <row r="12102" spans="1:11" x14ac:dyDescent="0.25">
      <c r="A12102"/>
      <c r="B12102"/>
      <c r="C12102"/>
      <c r="D12102"/>
      <c r="E12102"/>
      <c r="F12102"/>
      <c r="G12102"/>
      <c r="H12102"/>
      <c r="I12102"/>
      <c r="K12102"/>
    </row>
    <row r="12103" spans="1:11" x14ac:dyDescent="0.25">
      <c r="A12103"/>
      <c r="B12103"/>
      <c r="C12103"/>
      <c r="D12103"/>
      <c r="E12103"/>
      <c r="F12103"/>
      <c r="G12103"/>
      <c r="H12103"/>
      <c r="I12103"/>
      <c r="K12103"/>
    </row>
    <row r="12104" spans="1:11" x14ac:dyDescent="0.25">
      <c r="A12104"/>
      <c r="B12104"/>
      <c r="C12104"/>
      <c r="D12104"/>
      <c r="E12104"/>
      <c r="F12104"/>
      <c r="G12104"/>
      <c r="H12104"/>
      <c r="I12104"/>
      <c r="K12104"/>
    </row>
    <row r="12105" spans="1:11" x14ac:dyDescent="0.25">
      <c r="A12105"/>
      <c r="B12105"/>
      <c r="C12105"/>
      <c r="D12105"/>
      <c r="E12105"/>
      <c r="F12105"/>
      <c r="G12105"/>
      <c r="H12105"/>
      <c r="I12105"/>
      <c r="K12105"/>
    </row>
    <row r="12106" spans="1:11" x14ac:dyDescent="0.25">
      <c r="A12106"/>
      <c r="B12106"/>
      <c r="C12106"/>
      <c r="D12106"/>
      <c r="E12106"/>
      <c r="F12106"/>
      <c r="G12106"/>
      <c r="H12106"/>
      <c r="I12106"/>
      <c r="K12106"/>
    </row>
    <row r="12107" spans="1:11" x14ac:dyDescent="0.25">
      <c r="A12107"/>
      <c r="B12107"/>
      <c r="C12107"/>
      <c r="D12107"/>
      <c r="E12107"/>
      <c r="F12107"/>
      <c r="G12107"/>
      <c r="H12107"/>
      <c r="I12107"/>
      <c r="K12107"/>
    </row>
    <row r="12108" spans="1:11" x14ac:dyDescent="0.25">
      <c r="A12108"/>
      <c r="B12108"/>
      <c r="C12108"/>
      <c r="D12108"/>
      <c r="E12108"/>
      <c r="F12108"/>
      <c r="G12108"/>
      <c r="H12108"/>
      <c r="I12108"/>
      <c r="K12108"/>
    </row>
    <row r="12109" spans="1:11" x14ac:dyDescent="0.25">
      <c r="A12109"/>
      <c r="B12109"/>
      <c r="C12109"/>
      <c r="D12109"/>
      <c r="E12109"/>
      <c r="F12109"/>
      <c r="G12109"/>
      <c r="H12109"/>
      <c r="I12109"/>
      <c r="K12109"/>
    </row>
    <row r="12110" spans="1:11" x14ac:dyDescent="0.25">
      <c r="A12110"/>
      <c r="B12110"/>
      <c r="C12110"/>
      <c r="D12110"/>
      <c r="E12110"/>
      <c r="F12110"/>
      <c r="G12110"/>
      <c r="H12110"/>
      <c r="I12110"/>
      <c r="K12110"/>
    </row>
    <row r="12111" spans="1:11" x14ac:dyDescent="0.25">
      <c r="A12111"/>
      <c r="B12111"/>
      <c r="C12111"/>
      <c r="D12111"/>
      <c r="E12111"/>
      <c r="F12111"/>
      <c r="G12111"/>
      <c r="H12111"/>
      <c r="I12111"/>
      <c r="K12111"/>
    </row>
    <row r="12112" spans="1:11" x14ac:dyDescent="0.25">
      <c r="A12112"/>
      <c r="B12112"/>
      <c r="C12112"/>
      <c r="D12112"/>
      <c r="E12112"/>
      <c r="F12112"/>
      <c r="G12112"/>
      <c r="H12112"/>
      <c r="I12112"/>
      <c r="K12112"/>
    </row>
    <row r="12113" spans="1:11" x14ac:dyDescent="0.25">
      <c r="A12113"/>
      <c r="B12113"/>
      <c r="C12113"/>
      <c r="D12113"/>
      <c r="E12113"/>
      <c r="F12113"/>
      <c r="G12113"/>
      <c r="H12113"/>
      <c r="I12113"/>
      <c r="K12113"/>
    </row>
    <row r="12114" spans="1:11" x14ac:dyDescent="0.25">
      <c r="A12114"/>
      <c r="B12114"/>
      <c r="C12114"/>
      <c r="D12114"/>
      <c r="E12114"/>
      <c r="F12114"/>
      <c r="G12114"/>
      <c r="H12114"/>
      <c r="I12114"/>
      <c r="K12114"/>
    </row>
    <row r="12115" spans="1:11" x14ac:dyDescent="0.25">
      <c r="A12115"/>
      <c r="B12115"/>
      <c r="C12115"/>
      <c r="D12115"/>
      <c r="E12115"/>
      <c r="F12115"/>
      <c r="G12115"/>
      <c r="H12115"/>
      <c r="I12115"/>
      <c r="K12115"/>
    </row>
    <row r="12116" spans="1:11" x14ac:dyDescent="0.25">
      <c r="A12116"/>
      <c r="B12116"/>
      <c r="C12116"/>
      <c r="D12116"/>
      <c r="E12116"/>
      <c r="F12116"/>
      <c r="G12116"/>
      <c r="H12116"/>
      <c r="I12116"/>
      <c r="K12116"/>
    </row>
    <row r="12117" spans="1:11" x14ac:dyDescent="0.25">
      <c r="A12117"/>
      <c r="B12117"/>
      <c r="C12117"/>
      <c r="D12117"/>
      <c r="E12117"/>
      <c r="F12117"/>
      <c r="G12117"/>
      <c r="H12117"/>
      <c r="I12117"/>
      <c r="K12117"/>
    </row>
    <row r="12118" spans="1:11" x14ac:dyDescent="0.25">
      <c r="A12118"/>
      <c r="B12118"/>
      <c r="C12118"/>
      <c r="D12118"/>
      <c r="E12118"/>
      <c r="F12118"/>
      <c r="G12118"/>
      <c r="H12118"/>
      <c r="I12118"/>
      <c r="K12118"/>
    </row>
    <row r="12119" spans="1:11" x14ac:dyDescent="0.25">
      <c r="A12119"/>
      <c r="B12119"/>
      <c r="C12119"/>
      <c r="D12119"/>
      <c r="E12119"/>
      <c r="F12119"/>
      <c r="G12119"/>
      <c r="H12119"/>
      <c r="I12119"/>
      <c r="K12119"/>
    </row>
    <row r="12120" spans="1:11" x14ac:dyDescent="0.25">
      <c r="A12120"/>
      <c r="B12120"/>
      <c r="C12120"/>
      <c r="D12120"/>
      <c r="E12120"/>
      <c r="F12120"/>
      <c r="G12120"/>
      <c r="H12120"/>
      <c r="I12120"/>
      <c r="K12120"/>
    </row>
    <row r="12121" spans="1:11" x14ac:dyDescent="0.25">
      <c r="A12121"/>
      <c r="B12121"/>
      <c r="C12121"/>
      <c r="D12121"/>
      <c r="E12121"/>
      <c r="F12121"/>
      <c r="G12121"/>
      <c r="H12121"/>
      <c r="I12121"/>
      <c r="K12121"/>
    </row>
    <row r="12122" spans="1:11" x14ac:dyDescent="0.25">
      <c r="A12122"/>
      <c r="B12122"/>
      <c r="C12122"/>
      <c r="D12122"/>
      <c r="E12122"/>
      <c r="F12122"/>
      <c r="G12122"/>
      <c r="H12122"/>
      <c r="I12122"/>
      <c r="K12122"/>
    </row>
    <row r="12123" spans="1:11" x14ac:dyDescent="0.25">
      <c r="A12123"/>
      <c r="B12123"/>
      <c r="C12123"/>
      <c r="D12123"/>
      <c r="E12123"/>
      <c r="F12123"/>
      <c r="G12123"/>
      <c r="H12123"/>
      <c r="I12123"/>
      <c r="K12123"/>
    </row>
    <row r="12124" spans="1:11" x14ac:dyDescent="0.25">
      <c r="A12124"/>
      <c r="B12124"/>
      <c r="C12124"/>
      <c r="D12124"/>
      <c r="E12124"/>
      <c r="F12124"/>
      <c r="G12124"/>
      <c r="H12124"/>
      <c r="I12124"/>
      <c r="K12124"/>
    </row>
    <row r="12125" spans="1:11" x14ac:dyDescent="0.25">
      <c r="A12125"/>
      <c r="B12125"/>
      <c r="C12125"/>
      <c r="D12125"/>
      <c r="E12125"/>
      <c r="F12125"/>
      <c r="G12125"/>
      <c r="H12125"/>
      <c r="I12125"/>
      <c r="K12125"/>
    </row>
    <row r="12126" spans="1:11" x14ac:dyDescent="0.25">
      <c r="A12126"/>
      <c r="B12126"/>
      <c r="C12126"/>
      <c r="D12126"/>
      <c r="E12126"/>
      <c r="F12126"/>
      <c r="G12126"/>
      <c r="H12126"/>
      <c r="I12126"/>
      <c r="K12126"/>
    </row>
    <row r="12127" spans="1:11" x14ac:dyDescent="0.25">
      <c r="A12127"/>
      <c r="B12127"/>
      <c r="C12127"/>
      <c r="D12127"/>
      <c r="E12127"/>
      <c r="F12127"/>
      <c r="G12127"/>
      <c r="H12127"/>
      <c r="I12127"/>
      <c r="K12127"/>
    </row>
    <row r="12128" spans="1:11" x14ac:dyDescent="0.25">
      <c r="A12128"/>
      <c r="B12128"/>
      <c r="C12128"/>
      <c r="D12128"/>
      <c r="E12128"/>
      <c r="F12128"/>
      <c r="G12128"/>
      <c r="H12128"/>
      <c r="I12128"/>
      <c r="K12128"/>
    </row>
    <row r="12129" spans="1:11" x14ac:dyDescent="0.25">
      <c r="A12129"/>
      <c r="B12129"/>
      <c r="C12129"/>
      <c r="D12129"/>
      <c r="E12129"/>
      <c r="F12129"/>
      <c r="G12129"/>
      <c r="H12129"/>
      <c r="I12129"/>
      <c r="K12129"/>
    </row>
    <row r="12130" spans="1:11" x14ac:dyDescent="0.25">
      <c r="A12130"/>
      <c r="B12130"/>
      <c r="C12130"/>
      <c r="D12130"/>
      <c r="E12130"/>
      <c r="F12130"/>
      <c r="G12130"/>
      <c r="H12130"/>
      <c r="I12130"/>
      <c r="K12130"/>
    </row>
    <row r="12131" spans="1:11" x14ac:dyDescent="0.25">
      <c r="A12131"/>
      <c r="B12131"/>
      <c r="C12131"/>
      <c r="D12131"/>
      <c r="E12131"/>
      <c r="F12131"/>
      <c r="G12131"/>
      <c r="H12131"/>
      <c r="I12131"/>
      <c r="K12131"/>
    </row>
    <row r="12132" spans="1:11" x14ac:dyDescent="0.25">
      <c r="A12132"/>
      <c r="B12132"/>
      <c r="C12132"/>
      <c r="D12132"/>
      <c r="E12132"/>
      <c r="F12132"/>
      <c r="G12132"/>
      <c r="H12132"/>
      <c r="I12132"/>
      <c r="K12132"/>
    </row>
    <row r="12133" spans="1:11" x14ac:dyDescent="0.25">
      <c r="A12133"/>
      <c r="B12133"/>
      <c r="C12133"/>
      <c r="D12133"/>
      <c r="E12133"/>
      <c r="F12133"/>
      <c r="G12133"/>
      <c r="H12133"/>
      <c r="I12133"/>
      <c r="K12133"/>
    </row>
    <row r="12134" spans="1:11" x14ac:dyDescent="0.25">
      <c r="A12134"/>
      <c r="B12134"/>
      <c r="C12134"/>
      <c r="D12134"/>
      <c r="E12134"/>
      <c r="F12134"/>
      <c r="G12134"/>
      <c r="H12134"/>
      <c r="I12134"/>
      <c r="K12134"/>
    </row>
    <row r="12135" spans="1:11" x14ac:dyDescent="0.25">
      <c r="A12135"/>
      <c r="B12135"/>
      <c r="C12135"/>
      <c r="D12135"/>
      <c r="E12135"/>
      <c r="F12135"/>
      <c r="G12135"/>
      <c r="H12135"/>
      <c r="I12135"/>
      <c r="K12135"/>
    </row>
    <row r="12136" spans="1:11" x14ac:dyDescent="0.25">
      <c r="A12136"/>
      <c r="B12136"/>
      <c r="C12136"/>
      <c r="D12136"/>
      <c r="E12136"/>
      <c r="F12136"/>
      <c r="G12136"/>
      <c r="H12136"/>
      <c r="I12136"/>
      <c r="K12136"/>
    </row>
    <row r="12137" spans="1:11" x14ac:dyDescent="0.25">
      <c r="A12137"/>
      <c r="B12137"/>
      <c r="C12137"/>
      <c r="D12137"/>
      <c r="E12137"/>
      <c r="F12137"/>
      <c r="G12137"/>
      <c r="H12137"/>
      <c r="I12137"/>
      <c r="K12137"/>
    </row>
    <row r="12138" spans="1:11" x14ac:dyDescent="0.25">
      <c r="A12138"/>
      <c r="B12138"/>
      <c r="C12138"/>
      <c r="D12138"/>
      <c r="E12138"/>
      <c r="F12138"/>
      <c r="G12138"/>
      <c r="H12138"/>
      <c r="I12138"/>
      <c r="K12138"/>
    </row>
    <row r="12139" spans="1:11" x14ac:dyDescent="0.25">
      <c r="A12139"/>
      <c r="B12139"/>
      <c r="C12139"/>
      <c r="D12139"/>
      <c r="E12139"/>
      <c r="F12139"/>
      <c r="G12139"/>
      <c r="H12139"/>
      <c r="I12139"/>
      <c r="K12139"/>
    </row>
    <row r="12140" spans="1:11" x14ac:dyDescent="0.25">
      <c r="A12140"/>
      <c r="B12140"/>
      <c r="C12140"/>
      <c r="D12140"/>
      <c r="E12140"/>
      <c r="F12140"/>
      <c r="G12140"/>
      <c r="H12140"/>
      <c r="I12140"/>
      <c r="K12140"/>
    </row>
    <row r="12141" spans="1:11" x14ac:dyDescent="0.25">
      <c r="A12141"/>
      <c r="B12141"/>
      <c r="C12141"/>
      <c r="D12141"/>
      <c r="E12141"/>
      <c r="F12141"/>
      <c r="G12141"/>
      <c r="H12141"/>
      <c r="I12141"/>
      <c r="K12141"/>
    </row>
    <row r="12142" spans="1:11" x14ac:dyDescent="0.25">
      <c r="A12142"/>
      <c r="B12142"/>
      <c r="C12142"/>
      <c r="D12142"/>
      <c r="E12142"/>
      <c r="F12142"/>
      <c r="G12142"/>
      <c r="H12142"/>
      <c r="I12142"/>
      <c r="K12142"/>
    </row>
    <row r="12143" spans="1:11" x14ac:dyDescent="0.25">
      <c r="A12143"/>
      <c r="B12143"/>
      <c r="C12143"/>
      <c r="D12143"/>
      <c r="E12143"/>
      <c r="F12143"/>
      <c r="G12143"/>
      <c r="H12143"/>
      <c r="I12143"/>
      <c r="K12143"/>
    </row>
    <row r="12144" spans="1:11" x14ac:dyDescent="0.25">
      <c r="A12144"/>
      <c r="B12144"/>
      <c r="C12144"/>
      <c r="D12144"/>
      <c r="E12144"/>
      <c r="F12144"/>
      <c r="G12144"/>
      <c r="H12144"/>
      <c r="I12144"/>
      <c r="K12144"/>
    </row>
    <row r="12145" spans="1:11" x14ac:dyDescent="0.25">
      <c r="A12145"/>
      <c r="B12145"/>
      <c r="C12145"/>
      <c r="D12145"/>
      <c r="E12145"/>
      <c r="F12145"/>
      <c r="G12145"/>
      <c r="H12145"/>
      <c r="I12145"/>
      <c r="K12145"/>
    </row>
    <row r="12146" spans="1:11" x14ac:dyDescent="0.25">
      <c r="A12146"/>
      <c r="B12146"/>
      <c r="C12146"/>
      <c r="D12146"/>
      <c r="E12146"/>
      <c r="F12146"/>
      <c r="G12146"/>
      <c r="H12146"/>
      <c r="I12146"/>
      <c r="K12146"/>
    </row>
    <row r="12147" spans="1:11" x14ac:dyDescent="0.25">
      <c r="A12147"/>
      <c r="B12147"/>
      <c r="C12147"/>
      <c r="D12147"/>
      <c r="E12147"/>
      <c r="F12147"/>
      <c r="G12147"/>
      <c r="H12147"/>
      <c r="I12147"/>
      <c r="K12147"/>
    </row>
    <row r="12148" spans="1:11" x14ac:dyDescent="0.25">
      <c r="A12148"/>
      <c r="B12148"/>
      <c r="C12148"/>
      <c r="D12148"/>
      <c r="E12148"/>
      <c r="F12148"/>
      <c r="G12148"/>
      <c r="H12148"/>
      <c r="I12148"/>
      <c r="K12148"/>
    </row>
    <row r="12149" spans="1:11" x14ac:dyDescent="0.25">
      <c r="A12149"/>
      <c r="B12149"/>
      <c r="C12149"/>
      <c r="D12149"/>
      <c r="E12149"/>
      <c r="F12149"/>
      <c r="G12149"/>
      <c r="H12149"/>
      <c r="I12149"/>
      <c r="K12149"/>
    </row>
    <row r="12150" spans="1:11" x14ac:dyDescent="0.25">
      <c r="A12150"/>
      <c r="B12150"/>
      <c r="C12150"/>
      <c r="D12150"/>
      <c r="E12150"/>
      <c r="F12150"/>
      <c r="G12150"/>
      <c r="H12150"/>
      <c r="I12150"/>
      <c r="K12150"/>
    </row>
    <row r="12151" spans="1:11" x14ac:dyDescent="0.25">
      <c r="A12151"/>
      <c r="B12151"/>
      <c r="C12151"/>
      <c r="D12151"/>
      <c r="E12151"/>
      <c r="F12151"/>
      <c r="G12151"/>
      <c r="H12151"/>
      <c r="I12151"/>
      <c r="K12151"/>
    </row>
    <row r="12152" spans="1:11" x14ac:dyDescent="0.25">
      <c r="A12152"/>
      <c r="B12152"/>
      <c r="C12152"/>
      <c r="D12152"/>
      <c r="E12152"/>
      <c r="F12152"/>
      <c r="G12152"/>
      <c r="H12152"/>
      <c r="I12152"/>
      <c r="K12152"/>
    </row>
    <row r="12153" spans="1:11" x14ac:dyDescent="0.25">
      <c r="A12153"/>
      <c r="B12153"/>
      <c r="C12153"/>
      <c r="D12153"/>
      <c r="E12153"/>
      <c r="F12153"/>
      <c r="G12153"/>
      <c r="H12153"/>
      <c r="I12153"/>
      <c r="K12153"/>
    </row>
    <row r="12154" spans="1:11" x14ac:dyDescent="0.25">
      <c r="A12154"/>
      <c r="B12154"/>
      <c r="C12154"/>
      <c r="D12154"/>
      <c r="E12154"/>
      <c r="F12154"/>
      <c r="G12154"/>
      <c r="H12154"/>
      <c r="I12154"/>
      <c r="K12154"/>
    </row>
    <row r="12155" spans="1:11" x14ac:dyDescent="0.25">
      <c r="A12155"/>
      <c r="B12155"/>
      <c r="C12155"/>
      <c r="D12155"/>
      <c r="E12155"/>
      <c r="F12155"/>
      <c r="G12155"/>
      <c r="H12155"/>
      <c r="I12155"/>
      <c r="K12155"/>
    </row>
    <row r="12156" spans="1:11" x14ac:dyDescent="0.25">
      <c r="A12156"/>
      <c r="B12156"/>
      <c r="C12156"/>
      <c r="D12156"/>
      <c r="E12156"/>
      <c r="F12156"/>
      <c r="G12156"/>
      <c r="H12156"/>
      <c r="I12156"/>
      <c r="K12156"/>
    </row>
    <row r="12157" spans="1:11" x14ac:dyDescent="0.25">
      <c r="A12157"/>
      <c r="B12157"/>
      <c r="C12157"/>
      <c r="D12157"/>
      <c r="E12157"/>
      <c r="F12157"/>
      <c r="G12157"/>
      <c r="H12157"/>
      <c r="I12157"/>
      <c r="K12157"/>
    </row>
    <row r="12158" spans="1:11" x14ac:dyDescent="0.25">
      <c r="A12158"/>
      <c r="B12158"/>
      <c r="C12158"/>
      <c r="D12158"/>
      <c r="E12158"/>
      <c r="F12158"/>
      <c r="G12158"/>
      <c r="H12158"/>
      <c r="I12158"/>
      <c r="K12158"/>
    </row>
    <row r="12159" spans="1:11" x14ac:dyDescent="0.25">
      <c r="A12159"/>
      <c r="B12159"/>
      <c r="C12159"/>
      <c r="D12159"/>
      <c r="E12159"/>
      <c r="F12159"/>
      <c r="G12159"/>
      <c r="H12159"/>
      <c r="I12159"/>
      <c r="K12159"/>
    </row>
    <row r="12160" spans="1:11" x14ac:dyDescent="0.25">
      <c r="A12160"/>
      <c r="B12160"/>
      <c r="C12160"/>
      <c r="D12160"/>
      <c r="E12160"/>
      <c r="F12160"/>
      <c r="G12160"/>
      <c r="H12160"/>
      <c r="I12160"/>
      <c r="K12160"/>
    </row>
    <row r="12161" spans="1:11" x14ac:dyDescent="0.25">
      <c r="A12161"/>
      <c r="B12161"/>
      <c r="C12161"/>
      <c r="D12161"/>
      <c r="E12161"/>
      <c r="F12161"/>
      <c r="G12161"/>
      <c r="H12161"/>
      <c r="I12161"/>
      <c r="K12161"/>
    </row>
    <row r="12162" spans="1:11" x14ac:dyDescent="0.25">
      <c r="A12162"/>
      <c r="B12162"/>
      <c r="C12162"/>
      <c r="D12162"/>
      <c r="E12162"/>
      <c r="F12162"/>
      <c r="G12162"/>
      <c r="H12162"/>
      <c r="I12162"/>
      <c r="K12162"/>
    </row>
    <row r="12163" spans="1:11" x14ac:dyDescent="0.25">
      <c r="A12163"/>
      <c r="B12163"/>
      <c r="C12163"/>
      <c r="D12163"/>
      <c r="E12163"/>
      <c r="F12163"/>
      <c r="G12163"/>
      <c r="H12163"/>
      <c r="I12163"/>
      <c r="K12163"/>
    </row>
    <row r="12164" spans="1:11" x14ac:dyDescent="0.25">
      <c r="A12164"/>
      <c r="B12164"/>
      <c r="C12164"/>
      <c r="D12164"/>
      <c r="E12164"/>
      <c r="F12164"/>
      <c r="G12164"/>
      <c r="H12164"/>
      <c r="I12164"/>
      <c r="K12164"/>
    </row>
    <row r="12165" spans="1:11" x14ac:dyDescent="0.25">
      <c r="A12165"/>
      <c r="B12165"/>
      <c r="C12165"/>
      <c r="D12165"/>
      <c r="E12165"/>
      <c r="F12165"/>
      <c r="G12165"/>
      <c r="H12165"/>
      <c r="I12165"/>
      <c r="K12165"/>
    </row>
    <row r="12166" spans="1:11" x14ac:dyDescent="0.25">
      <c r="A12166"/>
      <c r="B12166"/>
      <c r="C12166"/>
      <c r="D12166"/>
      <c r="E12166"/>
      <c r="F12166"/>
      <c r="G12166"/>
      <c r="H12166"/>
      <c r="I12166"/>
      <c r="K12166"/>
    </row>
    <row r="12167" spans="1:11" x14ac:dyDescent="0.25">
      <c r="A12167"/>
      <c r="B12167"/>
      <c r="C12167"/>
      <c r="D12167"/>
      <c r="E12167"/>
      <c r="F12167"/>
      <c r="G12167"/>
      <c r="H12167"/>
      <c r="I12167"/>
      <c r="K12167"/>
    </row>
    <row r="12168" spans="1:11" x14ac:dyDescent="0.25">
      <c r="A12168"/>
      <c r="B12168"/>
      <c r="C12168"/>
      <c r="D12168"/>
      <c r="E12168"/>
      <c r="F12168"/>
      <c r="G12168"/>
      <c r="H12168"/>
      <c r="I12168"/>
      <c r="K12168"/>
    </row>
    <row r="12169" spans="1:11" x14ac:dyDescent="0.25">
      <c r="A12169"/>
      <c r="B12169"/>
      <c r="C12169"/>
      <c r="D12169"/>
      <c r="E12169"/>
      <c r="F12169"/>
      <c r="G12169"/>
      <c r="H12169"/>
      <c r="I12169"/>
      <c r="K12169"/>
    </row>
    <row r="12170" spans="1:11" x14ac:dyDescent="0.25">
      <c r="A12170"/>
      <c r="B12170"/>
      <c r="C12170"/>
      <c r="D12170"/>
      <c r="E12170"/>
      <c r="F12170"/>
      <c r="G12170"/>
      <c r="H12170"/>
      <c r="I12170"/>
      <c r="K12170"/>
    </row>
    <row r="12171" spans="1:11" x14ac:dyDescent="0.25">
      <c r="A12171"/>
      <c r="B12171"/>
      <c r="C12171"/>
      <c r="D12171"/>
      <c r="E12171"/>
      <c r="F12171"/>
      <c r="G12171"/>
      <c r="H12171"/>
      <c r="I12171"/>
      <c r="K12171"/>
    </row>
    <row r="12172" spans="1:11" x14ac:dyDescent="0.25">
      <c r="A12172"/>
      <c r="B12172"/>
      <c r="C12172"/>
      <c r="D12172"/>
      <c r="E12172"/>
      <c r="F12172"/>
      <c r="G12172"/>
      <c r="H12172"/>
      <c r="I12172"/>
      <c r="K12172"/>
    </row>
    <row r="12173" spans="1:11" x14ac:dyDescent="0.25">
      <c r="A12173"/>
      <c r="B12173"/>
      <c r="C12173"/>
      <c r="D12173"/>
      <c r="E12173"/>
      <c r="F12173"/>
      <c r="G12173"/>
      <c r="H12173"/>
      <c r="I12173"/>
      <c r="K12173"/>
    </row>
    <row r="12174" spans="1:11" x14ac:dyDescent="0.25">
      <c r="A12174"/>
      <c r="B12174"/>
      <c r="C12174"/>
      <c r="D12174"/>
      <c r="E12174"/>
      <c r="F12174"/>
      <c r="G12174"/>
      <c r="H12174"/>
      <c r="I12174"/>
      <c r="K12174"/>
    </row>
    <row r="12175" spans="1:11" x14ac:dyDescent="0.25">
      <c r="A12175"/>
      <c r="B12175"/>
      <c r="C12175"/>
      <c r="D12175"/>
      <c r="E12175"/>
      <c r="F12175"/>
      <c r="G12175"/>
      <c r="H12175"/>
      <c r="I12175"/>
      <c r="K12175"/>
    </row>
    <row r="12176" spans="1:11" x14ac:dyDescent="0.25">
      <c r="A12176"/>
      <c r="B12176"/>
      <c r="C12176"/>
      <c r="D12176"/>
      <c r="E12176"/>
      <c r="F12176"/>
      <c r="G12176"/>
      <c r="H12176"/>
      <c r="I12176"/>
      <c r="K12176"/>
    </row>
    <row r="12177" spans="1:11" x14ac:dyDescent="0.25">
      <c r="A12177"/>
      <c r="B12177"/>
      <c r="C12177"/>
      <c r="D12177"/>
      <c r="E12177"/>
      <c r="F12177"/>
      <c r="G12177"/>
      <c r="H12177"/>
      <c r="I12177"/>
      <c r="K12177"/>
    </row>
    <row r="12178" spans="1:11" x14ac:dyDescent="0.25">
      <c r="A12178"/>
      <c r="B12178"/>
      <c r="C12178"/>
      <c r="D12178"/>
      <c r="E12178"/>
      <c r="F12178"/>
      <c r="G12178"/>
      <c r="H12178"/>
      <c r="I12178"/>
      <c r="K12178"/>
    </row>
    <row r="12179" spans="1:11" x14ac:dyDescent="0.25">
      <c r="A12179"/>
      <c r="B12179"/>
      <c r="C12179"/>
      <c r="D12179"/>
      <c r="E12179"/>
      <c r="F12179"/>
      <c r="G12179"/>
      <c r="H12179"/>
      <c r="I12179"/>
      <c r="K12179"/>
    </row>
    <row r="12180" spans="1:11" x14ac:dyDescent="0.25">
      <c r="A12180"/>
      <c r="B12180"/>
      <c r="C12180"/>
      <c r="D12180"/>
      <c r="E12180"/>
      <c r="F12180"/>
      <c r="G12180"/>
      <c r="H12180"/>
      <c r="I12180"/>
      <c r="K12180"/>
    </row>
    <row r="12181" spans="1:11" x14ac:dyDescent="0.25">
      <c r="A12181"/>
      <c r="B12181"/>
      <c r="C12181"/>
      <c r="D12181"/>
      <c r="E12181"/>
      <c r="F12181"/>
      <c r="G12181"/>
      <c r="H12181"/>
      <c r="I12181"/>
      <c r="K12181"/>
    </row>
    <row r="12182" spans="1:11" x14ac:dyDescent="0.25">
      <c r="A12182"/>
      <c r="B12182"/>
      <c r="C12182"/>
      <c r="D12182"/>
      <c r="E12182"/>
      <c r="F12182"/>
      <c r="G12182"/>
      <c r="H12182"/>
      <c r="I12182"/>
      <c r="K12182"/>
    </row>
    <row r="12183" spans="1:11" x14ac:dyDescent="0.25">
      <c r="A12183"/>
      <c r="B12183"/>
      <c r="C12183"/>
      <c r="D12183"/>
      <c r="E12183"/>
      <c r="F12183"/>
      <c r="G12183"/>
      <c r="H12183"/>
      <c r="I12183"/>
      <c r="K12183"/>
    </row>
    <row r="12184" spans="1:11" x14ac:dyDescent="0.25">
      <c r="A12184"/>
      <c r="B12184"/>
      <c r="C12184"/>
      <c r="D12184"/>
      <c r="E12184"/>
      <c r="F12184"/>
      <c r="G12184"/>
      <c r="H12184"/>
      <c r="I12184"/>
      <c r="K12184"/>
    </row>
    <row r="12185" spans="1:11" x14ac:dyDescent="0.25">
      <c r="A12185"/>
      <c r="B12185"/>
      <c r="C12185"/>
      <c r="D12185"/>
      <c r="E12185"/>
      <c r="F12185"/>
      <c r="G12185"/>
      <c r="H12185"/>
      <c r="I12185"/>
      <c r="K12185"/>
    </row>
    <row r="12186" spans="1:11" x14ac:dyDescent="0.25">
      <c r="A12186"/>
      <c r="B12186"/>
      <c r="C12186"/>
      <c r="D12186"/>
      <c r="E12186"/>
      <c r="F12186"/>
      <c r="G12186"/>
      <c r="H12186"/>
      <c r="I12186"/>
      <c r="K12186"/>
    </row>
    <row r="12187" spans="1:11" x14ac:dyDescent="0.25">
      <c r="A12187"/>
      <c r="B12187"/>
      <c r="C12187"/>
      <c r="D12187"/>
      <c r="E12187"/>
      <c r="F12187"/>
      <c r="G12187"/>
      <c r="H12187"/>
      <c r="I12187"/>
      <c r="K12187"/>
    </row>
    <row r="12188" spans="1:11" x14ac:dyDescent="0.25">
      <c r="A12188"/>
      <c r="B12188"/>
      <c r="C12188"/>
      <c r="D12188"/>
      <c r="E12188"/>
      <c r="F12188"/>
      <c r="G12188"/>
      <c r="H12188"/>
      <c r="I12188"/>
      <c r="K12188"/>
    </row>
    <row r="12189" spans="1:11" x14ac:dyDescent="0.25">
      <c r="A12189"/>
      <c r="B12189"/>
      <c r="C12189"/>
      <c r="D12189"/>
      <c r="E12189"/>
      <c r="F12189"/>
      <c r="G12189"/>
      <c r="H12189"/>
      <c r="I12189"/>
      <c r="K12189"/>
    </row>
    <row r="12190" spans="1:11" x14ac:dyDescent="0.25">
      <c r="A12190"/>
      <c r="B12190"/>
      <c r="C12190"/>
      <c r="D12190"/>
      <c r="E12190"/>
      <c r="F12190"/>
      <c r="G12190"/>
      <c r="H12190"/>
      <c r="I12190"/>
      <c r="K12190"/>
    </row>
    <row r="12191" spans="1:11" x14ac:dyDescent="0.25">
      <c r="A12191"/>
      <c r="B12191"/>
      <c r="C12191"/>
      <c r="D12191"/>
      <c r="E12191"/>
      <c r="F12191"/>
      <c r="G12191"/>
      <c r="H12191"/>
      <c r="I12191"/>
      <c r="K12191"/>
    </row>
    <row r="12192" spans="1:11" x14ac:dyDescent="0.25">
      <c r="A12192"/>
      <c r="B12192"/>
      <c r="C12192"/>
      <c r="D12192"/>
      <c r="E12192"/>
      <c r="F12192"/>
      <c r="G12192"/>
      <c r="H12192"/>
      <c r="I12192"/>
      <c r="K12192"/>
    </row>
    <row r="12193" spans="1:11" x14ac:dyDescent="0.25">
      <c r="A12193"/>
      <c r="B12193"/>
      <c r="C12193"/>
      <c r="D12193"/>
      <c r="E12193"/>
      <c r="F12193"/>
      <c r="G12193"/>
      <c r="H12193"/>
      <c r="I12193"/>
      <c r="K12193"/>
    </row>
    <row r="12194" spans="1:11" x14ac:dyDescent="0.25">
      <c r="A12194"/>
      <c r="B12194"/>
      <c r="C12194"/>
      <c r="D12194"/>
      <c r="E12194"/>
      <c r="F12194"/>
      <c r="G12194"/>
      <c r="H12194"/>
      <c r="I12194"/>
      <c r="K12194"/>
    </row>
    <row r="12195" spans="1:11" x14ac:dyDescent="0.25">
      <c r="A12195"/>
      <c r="B12195"/>
      <c r="C12195"/>
      <c r="D12195"/>
      <c r="E12195"/>
      <c r="F12195"/>
      <c r="G12195"/>
      <c r="H12195"/>
      <c r="I12195"/>
      <c r="K12195"/>
    </row>
    <row r="12196" spans="1:11" x14ac:dyDescent="0.25">
      <c r="A12196"/>
      <c r="B12196"/>
      <c r="C12196"/>
      <c r="D12196"/>
      <c r="E12196"/>
      <c r="F12196"/>
      <c r="G12196"/>
      <c r="H12196"/>
      <c r="I12196"/>
      <c r="K12196"/>
    </row>
    <row r="12197" spans="1:11" x14ac:dyDescent="0.25">
      <c r="A12197"/>
      <c r="B12197"/>
      <c r="C12197"/>
      <c r="D12197"/>
      <c r="E12197"/>
      <c r="F12197"/>
      <c r="G12197"/>
      <c r="H12197"/>
      <c r="I12197"/>
      <c r="K12197"/>
    </row>
    <row r="12198" spans="1:11" x14ac:dyDescent="0.25">
      <c r="A12198"/>
      <c r="B12198"/>
      <c r="C12198"/>
      <c r="D12198"/>
      <c r="E12198"/>
      <c r="F12198"/>
      <c r="G12198"/>
      <c r="H12198"/>
      <c r="I12198"/>
      <c r="K12198"/>
    </row>
    <row r="12199" spans="1:11" x14ac:dyDescent="0.25">
      <c r="A12199"/>
      <c r="B12199"/>
      <c r="C12199"/>
      <c r="D12199"/>
      <c r="E12199"/>
      <c r="F12199"/>
      <c r="G12199"/>
      <c r="H12199"/>
      <c r="I12199"/>
      <c r="K12199"/>
    </row>
    <row r="12200" spans="1:11" x14ac:dyDescent="0.25">
      <c r="A12200"/>
      <c r="B12200"/>
      <c r="C12200"/>
      <c r="D12200"/>
      <c r="E12200"/>
      <c r="F12200"/>
      <c r="G12200"/>
      <c r="H12200"/>
      <c r="I12200"/>
      <c r="K12200"/>
    </row>
    <row r="12201" spans="1:11" x14ac:dyDescent="0.25">
      <c r="A12201"/>
      <c r="B12201"/>
      <c r="C12201"/>
      <c r="D12201"/>
      <c r="E12201"/>
      <c r="F12201"/>
      <c r="G12201"/>
      <c r="H12201"/>
      <c r="I12201"/>
      <c r="K12201"/>
    </row>
    <row r="12202" spans="1:11" x14ac:dyDescent="0.25">
      <c r="A12202"/>
      <c r="B12202"/>
      <c r="C12202"/>
      <c r="D12202"/>
      <c r="E12202"/>
      <c r="F12202"/>
      <c r="G12202"/>
      <c r="H12202"/>
      <c r="I12202"/>
      <c r="K12202"/>
    </row>
    <row r="12203" spans="1:11" x14ac:dyDescent="0.25">
      <c r="A12203"/>
      <c r="B12203"/>
      <c r="C12203"/>
      <c r="D12203"/>
      <c r="E12203"/>
      <c r="F12203"/>
      <c r="G12203"/>
      <c r="H12203"/>
      <c r="I12203"/>
      <c r="K12203"/>
    </row>
    <row r="12204" spans="1:11" x14ac:dyDescent="0.25">
      <c r="A12204"/>
      <c r="B12204"/>
      <c r="C12204"/>
      <c r="D12204"/>
      <c r="E12204"/>
      <c r="F12204"/>
      <c r="G12204"/>
      <c r="H12204"/>
      <c r="I12204"/>
      <c r="K12204"/>
    </row>
    <row r="12205" spans="1:11" x14ac:dyDescent="0.25">
      <c r="A12205"/>
      <c r="B12205"/>
      <c r="C12205"/>
      <c r="D12205"/>
      <c r="E12205"/>
      <c r="F12205"/>
      <c r="G12205"/>
      <c r="H12205"/>
      <c r="I12205"/>
      <c r="K12205"/>
    </row>
    <row r="12206" spans="1:11" x14ac:dyDescent="0.25">
      <c r="A12206"/>
      <c r="B12206"/>
      <c r="C12206"/>
      <c r="D12206"/>
      <c r="E12206"/>
      <c r="F12206"/>
      <c r="G12206"/>
      <c r="H12206"/>
      <c r="I12206"/>
      <c r="K12206"/>
    </row>
    <row r="12207" spans="1:11" x14ac:dyDescent="0.25">
      <c r="A12207"/>
      <c r="B12207"/>
      <c r="C12207"/>
      <c r="D12207"/>
      <c r="E12207"/>
      <c r="F12207"/>
      <c r="G12207"/>
      <c r="H12207"/>
      <c r="I12207"/>
      <c r="K12207"/>
    </row>
    <row r="12208" spans="1:11" x14ac:dyDescent="0.25">
      <c r="A12208"/>
      <c r="B12208"/>
      <c r="C12208"/>
      <c r="D12208"/>
      <c r="E12208"/>
      <c r="F12208"/>
      <c r="G12208"/>
      <c r="H12208"/>
      <c r="I12208"/>
      <c r="K12208"/>
    </row>
    <row r="12209" spans="1:11" x14ac:dyDescent="0.25">
      <c r="A12209"/>
      <c r="B12209"/>
      <c r="C12209"/>
      <c r="D12209"/>
      <c r="E12209"/>
      <c r="F12209"/>
      <c r="G12209"/>
      <c r="H12209"/>
      <c r="I12209"/>
      <c r="K12209"/>
    </row>
    <row r="12210" spans="1:11" x14ac:dyDescent="0.25">
      <c r="A12210"/>
      <c r="B12210"/>
      <c r="C12210"/>
      <c r="D12210"/>
      <c r="E12210"/>
      <c r="F12210"/>
      <c r="G12210"/>
      <c r="H12210"/>
      <c r="I12210"/>
      <c r="K12210"/>
    </row>
    <row r="12211" spans="1:11" x14ac:dyDescent="0.25">
      <c r="A12211"/>
      <c r="B12211"/>
      <c r="C12211"/>
      <c r="D12211"/>
      <c r="E12211"/>
      <c r="F12211"/>
      <c r="G12211"/>
      <c r="H12211"/>
      <c r="I12211"/>
      <c r="K12211"/>
    </row>
    <row r="12212" spans="1:11" x14ac:dyDescent="0.25">
      <c r="A12212"/>
      <c r="B12212"/>
      <c r="C12212"/>
      <c r="D12212"/>
      <c r="E12212"/>
      <c r="F12212"/>
      <c r="G12212"/>
      <c r="H12212"/>
      <c r="I12212"/>
      <c r="K12212"/>
    </row>
    <row r="12213" spans="1:11" x14ac:dyDescent="0.25">
      <c r="A12213"/>
      <c r="B12213"/>
      <c r="C12213"/>
      <c r="D12213"/>
      <c r="E12213"/>
      <c r="F12213"/>
      <c r="G12213"/>
      <c r="H12213"/>
      <c r="I12213"/>
      <c r="K12213"/>
    </row>
    <row r="12214" spans="1:11" x14ac:dyDescent="0.25">
      <c r="A12214"/>
      <c r="B12214"/>
      <c r="C12214"/>
      <c r="D12214"/>
      <c r="E12214"/>
      <c r="F12214"/>
      <c r="G12214"/>
      <c r="H12214"/>
      <c r="I12214"/>
      <c r="K12214"/>
    </row>
    <row r="12215" spans="1:11" x14ac:dyDescent="0.25">
      <c r="A12215"/>
      <c r="B12215"/>
      <c r="C12215"/>
      <c r="D12215"/>
      <c r="E12215"/>
      <c r="F12215"/>
      <c r="G12215"/>
      <c r="H12215"/>
      <c r="I12215"/>
      <c r="K12215"/>
    </row>
    <row r="12216" spans="1:11" x14ac:dyDescent="0.25">
      <c r="A12216"/>
      <c r="B12216"/>
      <c r="C12216"/>
      <c r="D12216"/>
      <c r="E12216"/>
      <c r="F12216"/>
      <c r="G12216"/>
      <c r="H12216"/>
      <c r="I12216"/>
      <c r="K12216"/>
    </row>
    <row r="12217" spans="1:11" x14ac:dyDescent="0.25">
      <c r="A12217"/>
      <c r="B12217"/>
      <c r="C12217"/>
      <c r="D12217"/>
      <c r="E12217"/>
      <c r="F12217"/>
      <c r="G12217"/>
      <c r="H12217"/>
      <c r="I12217"/>
      <c r="K12217"/>
    </row>
    <row r="12218" spans="1:11" x14ac:dyDescent="0.25">
      <c r="A12218"/>
      <c r="B12218"/>
      <c r="C12218"/>
      <c r="D12218"/>
      <c r="E12218"/>
      <c r="F12218"/>
      <c r="G12218"/>
      <c r="H12218"/>
      <c r="I12218"/>
      <c r="K12218"/>
    </row>
    <row r="12219" spans="1:11" x14ac:dyDescent="0.25">
      <c r="A12219"/>
      <c r="B12219"/>
      <c r="C12219"/>
      <c r="D12219"/>
      <c r="E12219"/>
      <c r="F12219"/>
      <c r="G12219"/>
      <c r="H12219"/>
      <c r="I12219"/>
      <c r="K12219"/>
    </row>
    <row r="12220" spans="1:11" x14ac:dyDescent="0.25">
      <c r="A12220"/>
      <c r="B12220"/>
      <c r="C12220"/>
      <c r="D12220"/>
      <c r="E12220"/>
      <c r="F12220"/>
      <c r="G12220"/>
      <c r="H12220"/>
      <c r="I12220"/>
      <c r="K12220"/>
    </row>
    <row r="12221" spans="1:11" x14ac:dyDescent="0.25">
      <c r="A12221"/>
      <c r="B12221"/>
      <c r="C12221"/>
      <c r="D12221"/>
      <c r="E12221"/>
      <c r="F12221"/>
      <c r="G12221"/>
      <c r="H12221"/>
      <c r="I12221"/>
      <c r="K12221"/>
    </row>
    <row r="12222" spans="1:11" x14ac:dyDescent="0.25">
      <c r="A12222"/>
      <c r="B12222"/>
      <c r="C12222"/>
      <c r="D12222"/>
      <c r="E12222"/>
      <c r="F12222"/>
      <c r="G12222"/>
      <c r="H12222"/>
      <c r="I12222"/>
      <c r="K12222"/>
    </row>
    <row r="12223" spans="1:11" x14ac:dyDescent="0.25">
      <c r="A12223"/>
      <c r="B12223"/>
      <c r="C12223"/>
      <c r="D12223"/>
      <c r="E12223"/>
      <c r="F12223"/>
      <c r="G12223"/>
      <c r="H12223"/>
      <c r="I12223"/>
      <c r="K12223"/>
    </row>
    <row r="12224" spans="1:11" x14ac:dyDescent="0.25">
      <c r="A12224"/>
      <c r="B12224"/>
      <c r="C12224"/>
      <c r="D12224"/>
      <c r="E12224"/>
      <c r="F12224"/>
      <c r="G12224"/>
      <c r="H12224"/>
      <c r="I12224"/>
      <c r="K12224"/>
    </row>
    <row r="12225" spans="1:11" x14ac:dyDescent="0.25">
      <c r="A12225"/>
      <c r="B12225"/>
      <c r="C12225"/>
      <c r="D12225"/>
      <c r="E12225"/>
      <c r="F12225"/>
      <c r="G12225"/>
      <c r="H12225"/>
      <c r="I12225"/>
      <c r="K12225"/>
    </row>
    <row r="12226" spans="1:11" x14ac:dyDescent="0.25">
      <c r="A12226"/>
      <c r="B12226"/>
      <c r="C12226"/>
      <c r="D12226"/>
      <c r="E12226"/>
      <c r="F12226"/>
      <c r="G12226"/>
      <c r="H12226"/>
      <c r="I12226"/>
      <c r="K12226"/>
    </row>
    <row r="12227" spans="1:11" x14ac:dyDescent="0.25">
      <c r="A12227"/>
      <c r="B12227"/>
      <c r="C12227"/>
      <c r="D12227"/>
      <c r="E12227"/>
      <c r="F12227"/>
      <c r="G12227"/>
      <c r="H12227"/>
      <c r="I12227"/>
      <c r="K12227"/>
    </row>
    <row r="12228" spans="1:11" x14ac:dyDescent="0.25">
      <c r="A12228"/>
      <c r="B12228"/>
      <c r="C12228"/>
      <c r="D12228"/>
      <c r="E12228"/>
      <c r="F12228"/>
      <c r="G12228"/>
      <c r="H12228"/>
      <c r="I12228"/>
      <c r="K12228"/>
    </row>
    <row r="12229" spans="1:11" x14ac:dyDescent="0.25">
      <c r="A12229"/>
      <c r="B12229"/>
      <c r="C12229"/>
      <c r="D12229"/>
      <c r="E12229"/>
      <c r="F12229"/>
      <c r="G12229"/>
      <c r="H12229"/>
      <c r="I12229"/>
      <c r="K12229"/>
    </row>
    <row r="12230" spans="1:11" x14ac:dyDescent="0.25">
      <c r="A12230"/>
      <c r="B12230"/>
      <c r="C12230"/>
      <c r="D12230"/>
      <c r="E12230"/>
      <c r="F12230"/>
      <c r="G12230"/>
      <c r="H12230"/>
      <c r="I12230"/>
      <c r="K12230"/>
    </row>
    <row r="12231" spans="1:11" x14ac:dyDescent="0.25">
      <c r="A12231"/>
      <c r="B12231"/>
      <c r="C12231"/>
      <c r="D12231"/>
      <c r="E12231"/>
      <c r="F12231"/>
      <c r="G12231"/>
      <c r="H12231"/>
      <c r="I12231"/>
      <c r="K12231"/>
    </row>
    <row r="12232" spans="1:11" x14ac:dyDescent="0.25">
      <c r="A12232"/>
      <c r="B12232"/>
      <c r="C12232"/>
      <c r="D12232"/>
      <c r="E12232"/>
      <c r="F12232"/>
      <c r="G12232"/>
      <c r="H12232"/>
      <c r="I12232"/>
      <c r="K12232"/>
    </row>
    <row r="12233" spans="1:11" x14ac:dyDescent="0.25">
      <c r="A12233"/>
      <c r="B12233"/>
      <c r="C12233"/>
      <c r="D12233"/>
      <c r="E12233"/>
      <c r="F12233"/>
      <c r="G12233"/>
      <c r="H12233"/>
      <c r="I12233"/>
      <c r="K12233"/>
    </row>
    <row r="12234" spans="1:11" x14ac:dyDescent="0.25">
      <c r="A12234"/>
      <c r="B12234"/>
      <c r="C12234"/>
      <c r="D12234"/>
      <c r="E12234"/>
      <c r="F12234"/>
      <c r="G12234"/>
      <c r="H12234"/>
      <c r="I12234"/>
      <c r="K12234"/>
    </row>
    <row r="12235" spans="1:11" x14ac:dyDescent="0.25">
      <c r="A12235"/>
      <c r="B12235"/>
      <c r="C12235"/>
      <c r="D12235"/>
      <c r="E12235"/>
      <c r="F12235"/>
      <c r="G12235"/>
      <c r="H12235"/>
      <c r="I12235"/>
      <c r="K12235"/>
    </row>
    <row r="12236" spans="1:11" x14ac:dyDescent="0.25">
      <c r="A12236"/>
      <c r="B12236"/>
      <c r="C12236"/>
      <c r="D12236"/>
      <c r="E12236"/>
      <c r="F12236"/>
      <c r="G12236"/>
      <c r="H12236"/>
      <c r="I12236"/>
      <c r="K12236"/>
    </row>
    <row r="12237" spans="1:11" x14ac:dyDescent="0.25">
      <c r="A12237"/>
      <c r="B12237"/>
      <c r="C12237"/>
      <c r="D12237"/>
      <c r="E12237"/>
      <c r="F12237"/>
      <c r="G12237"/>
      <c r="H12237"/>
      <c r="I12237"/>
      <c r="K12237"/>
    </row>
    <row r="12238" spans="1:11" x14ac:dyDescent="0.25">
      <c r="A12238"/>
      <c r="B12238"/>
      <c r="C12238"/>
      <c r="D12238"/>
      <c r="E12238"/>
      <c r="F12238"/>
      <c r="G12238"/>
      <c r="H12238"/>
      <c r="I12238"/>
      <c r="K12238"/>
    </row>
    <row r="12239" spans="1:11" x14ac:dyDescent="0.25">
      <c r="A12239"/>
      <c r="B12239"/>
      <c r="C12239"/>
      <c r="D12239"/>
      <c r="E12239"/>
      <c r="F12239"/>
      <c r="G12239"/>
      <c r="H12239"/>
      <c r="I12239"/>
      <c r="K12239"/>
    </row>
    <row r="12240" spans="1:11" x14ac:dyDescent="0.25">
      <c r="A12240"/>
      <c r="B12240"/>
      <c r="C12240"/>
      <c r="D12240"/>
      <c r="E12240"/>
      <c r="F12240"/>
      <c r="G12240"/>
      <c r="H12240"/>
      <c r="I12240"/>
      <c r="K12240"/>
    </row>
    <row r="12241" spans="1:11" x14ac:dyDescent="0.25">
      <c r="A12241"/>
      <c r="B12241"/>
      <c r="C12241"/>
      <c r="D12241"/>
      <c r="E12241"/>
      <c r="F12241"/>
      <c r="G12241"/>
      <c r="H12241"/>
      <c r="I12241"/>
      <c r="K12241"/>
    </row>
    <row r="12242" spans="1:11" x14ac:dyDescent="0.25">
      <c r="A12242"/>
      <c r="B12242"/>
      <c r="C12242"/>
      <c r="D12242"/>
      <c r="E12242"/>
      <c r="F12242"/>
      <c r="G12242"/>
      <c r="H12242"/>
      <c r="I12242"/>
      <c r="K12242"/>
    </row>
    <row r="12243" spans="1:11" x14ac:dyDescent="0.25">
      <c r="A12243"/>
      <c r="B12243"/>
      <c r="C12243"/>
      <c r="D12243"/>
      <c r="E12243"/>
      <c r="F12243"/>
      <c r="G12243"/>
      <c r="H12243"/>
      <c r="I12243"/>
      <c r="K12243"/>
    </row>
    <row r="12244" spans="1:11" x14ac:dyDescent="0.25">
      <c r="A12244"/>
      <c r="B12244"/>
      <c r="C12244"/>
      <c r="D12244"/>
      <c r="E12244"/>
      <c r="F12244"/>
      <c r="G12244"/>
      <c r="H12244"/>
      <c r="I12244"/>
      <c r="K12244"/>
    </row>
    <row r="12245" spans="1:11" x14ac:dyDescent="0.25">
      <c r="A12245"/>
      <c r="B12245"/>
      <c r="C12245"/>
      <c r="D12245"/>
      <c r="E12245"/>
      <c r="F12245"/>
      <c r="G12245"/>
      <c r="H12245"/>
      <c r="I12245"/>
      <c r="K12245"/>
    </row>
    <row r="12246" spans="1:11" x14ac:dyDescent="0.25">
      <c r="A12246"/>
      <c r="B12246"/>
      <c r="C12246"/>
      <c r="D12246"/>
      <c r="E12246"/>
      <c r="F12246"/>
      <c r="G12246"/>
      <c r="H12246"/>
      <c r="I12246"/>
      <c r="K12246"/>
    </row>
    <row r="12247" spans="1:11" x14ac:dyDescent="0.25">
      <c r="A12247"/>
      <c r="B12247"/>
      <c r="C12247"/>
      <c r="D12247"/>
      <c r="E12247"/>
      <c r="F12247"/>
      <c r="G12247"/>
      <c r="H12247"/>
      <c r="I12247"/>
      <c r="K12247"/>
    </row>
    <row r="12248" spans="1:11" x14ac:dyDescent="0.25">
      <c r="A12248"/>
      <c r="B12248"/>
      <c r="C12248"/>
      <c r="D12248"/>
      <c r="E12248"/>
      <c r="F12248"/>
      <c r="G12248"/>
      <c r="H12248"/>
      <c r="I12248"/>
      <c r="K12248"/>
    </row>
    <row r="12249" spans="1:11" x14ac:dyDescent="0.25">
      <c r="A12249"/>
      <c r="B12249"/>
      <c r="C12249"/>
      <c r="D12249"/>
      <c r="E12249"/>
      <c r="F12249"/>
      <c r="G12249"/>
      <c r="H12249"/>
      <c r="I12249"/>
      <c r="K12249"/>
    </row>
    <row r="12250" spans="1:11" x14ac:dyDescent="0.25">
      <c r="A12250"/>
      <c r="B12250"/>
      <c r="C12250"/>
      <c r="D12250"/>
      <c r="E12250"/>
      <c r="F12250"/>
      <c r="G12250"/>
      <c r="H12250"/>
      <c r="I12250"/>
      <c r="K12250"/>
    </row>
    <row r="12251" spans="1:11" x14ac:dyDescent="0.25">
      <c r="A12251"/>
      <c r="B12251"/>
      <c r="C12251"/>
      <c r="D12251"/>
      <c r="E12251"/>
      <c r="F12251"/>
      <c r="G12251"/>
      <c r="H12251"/>
      <c r="I12251"/>
      <c r="K12251"/>
    </row>
    <row r="12252" spans="1:11" x14ac:dyDescent="0.25">
      <c r="A12252"/>
      <c r="B12252"/>
      <c r="C12252"/>
      <c r="D12252"/>
      <c r="E12252"/>
      <c r="F12252"/>
      <c r="G12252"/>
      <c r="H12252"/>
      <c r="I12252"/>
      <c r="K12252"/>
    </row>
    <row r="12253" spans="1:11" x14ac:dyDescent="0.25">
      <c r="A12253"/>
      <c r="B12253"/>
      <c r="C12253"/>
      <c r="D12253"/>
      <c r="E12253"/>
      <c r="F12253"/>
      <c r="G12253"/>
      <c r="H12253"/>
      <c r="I12253"/>
      <c r="K12253"/>
    </row>
    <row r="12254" spans="1:11" x14ac:dyDescent="0.25">
      <c r="A12254"/>
      <c r="B12254"/>
      <c r="C12254"/>
      <c r="D12254"/>
      <c r="E12254"/>
      <c r="F12254"/>
      <c r="G12254"/>
      <c r="H12254"/>
      <c r="I12254"/>
      <c r="K12254"/>
    </row>
    <row r="12255" spans="1:11" x14ac:dyDescent="0.25">
      <c r="A12255"/>
      <c r="B12255"/>
      <c r="C12255"/>
      <c r="D12255"/>
      <c r="E12255"/>
      <c r="F12255"/>
      <c r="G12255"/>
      <c r="H12255"/>
      <c r="I12255"/>
      <c r="K12255"/>
    </row>
    <row r="12256" spans="1:11" x14ac:dyDescent="0.25">
      <c r="A12256"/>
      <c r="B12256"/>
      <c r="C12256"/>
      <c r="D12256"/>
      <c r="E12256"/>
      <c r="F12256"/>
      <c r="G12256"/>
      <c r="H12256"/>
      <c r="I12256"/>
      <c r="K12256"/>
    </row>
    <row r="12257" spans="1:11" x14ac:dyDescent="0.25">
      <c r="A12257"/>
      <c r="B12257"/>
      <c r="C12257"/>
      <c r="D12257"/>
      <c r="E12257"/>
      <c r="F12257"/>
      <c r="G12257"/>
      <c r="H12257"/>
      <c r="I12257"/>
      <c r="K12257"/>
    </row>
    <row r="12258" spans="1:11" x14ac:dyDescent="0.25">
      <c r="A12258"/>
      <c r="B12258"/>
      <c r="C12258"/>
      <c r="D12258"/>
      <c r="E12258"/>
      <c r="F12258"/>
      <c r="G12258"/>
      <c r="H12258"/>
      <c r="I12258"/>
      <c r="K12258"/>
    </row>
    <row r="12259" spans="1:11" x14ac:dyDescent="0.25">
      <c r="A12259"/>
      <c r="B12259"/>
      <c r="C12259"/>
      <c r="D12259"/>
      <c r="E12259"/>
      <c r="F12259"/>
      <c r="G12259"/>
      <c r="H12259"/>
      <c r="I12259"/>
      <c r="K12259"/>
    </row>
    <row r="12260" spans="1:11" x14ac:dyDescent="0.25">
      <c r="A12260"/>
      <c r="B12260"/>
      <c r="C12260"/>
      <c r="D12260"/>
      <c r="E12260"/>
      <c r="F12260"/>
      <c r="G12260"/>
      <c r="H12260"/>
      <c r="I12260"/>
      <c r="K12260"/>
    </row>
    <row r="12261" spans="1:11" x14ac:dyDescent="0.25">
      <c r="A12261"/>
      <c r="B12261"/>
      <c r="C12261"/>
      <c r="D12261"/>
      <c r="E12261"/>
      <c r="F12261"/>
      <c r="G12261"/>
      <c r="H12261"/>
      <c r="I12261"/>
      <c r="K12261"/>
    </row>
    <row r="12262" spans="1:11" x14ac:dyDescent="0.25">
      <c r="A12262"/>
      <c r="B12262"/>
      <c r="C12262"/>
      <c r="D12262"/>
      <c r="E12262"/>
      <c r="F12262"/>
      <c r="G12262"/>
      <c r="H12262"/>
      <c r="I12262"/>
      <c r="K12262"/>
    </row>
    <row r="12263" spans="1:11" x14ac:dyDescent="0.25">
      <c r="A12263"/>
      <c r="B12263"/>
      <c r="C12263"/>
      <c r="D12263"/>
      <c r="E12263"/>
      <c r="F12263"/>
      <c r="G12263"/>
      <c r="H12263"/>
      <c r="I12263"/>
      <c r="K12263"/>
    </row>
    <row r="12264" spans="1:11" x14ac:dyDescent="0.25">
      <c r="A12264"/>
      <c r="B12264"/>
      <c r="C12264"/>
      <c r="D12264"/>
      <c r="E12264"/>
      <c r="F12264"/>
      <c r="G12264"/>
      <c r="H12264"/>
      <c r="I12264"/>
      <c r="K12264"/>
    </row>
    <row r="12265" spans="1:11" x14ac:dyDescent="0.25">
      <c r="A12265"/>
      <c r="B12265"/>
      <c r="C12265"/>
      <c r="D12265"/>
      <c r="E12265"/>
      <c r="F12265"/>
      <c r="G12265"/>
      <c r="H12265"/>
      <c r="I12265"/>
      <c r="K12265"/>
    </row>
    <row r="12266" spans="1:11" x14ac:dyDescent="0.25">
      <c r="A12266"/>
      <c r="B12266"/>
      <c r="C12266"/>
      <c r="D12266"/>
      <c r="E12266"/>
      <c r="F12266"/>
      <c r="G12266"/>
      <c r="H12266"/>
      <c r="I12266"/>
      <c r="K12266"/>
    </row>
    <row r="12267" spans="1:11" x14ac:dyDescent="0.25">
      <c r="A12267"/>
      <c r="B12267"/>
      <c r="C12267"/>
      <c r="D12267"/>
      <c r="E12267"/>
      <c r="F12267"/>
      <c r="G12267"/>
      <c r="H12267"/>
      <c r="I12267"/>
      <c r="K12267"/>
    </row>
    <row r="12268" spans="1:11" x14ac:dyDescent="0.25">
      <c r="A12268"/>
      <c r="B12268"/>
      <c r="C12268"/>
      <c r="D12268"/>
      <c r="E12268"/>
      <c r="F12268"/>
      <c r="G12268"/>
      <c r="H12268"/>
      <c r="I12268"/>
      <c r="K12268"/>
    </row>
    <row r="12269" spans="1:11" x14ac:dyDescent="0.25">
      <c r="A12269"/>
      <c r="B12269"/>
      <c r="C12269"/>
      <c r="D12269"/>
      <c r="E12269"/>
      <c r="F12269"/>
      <c r="G12269"/>
      <c r="H12269"/>
      <c r="I12269"/>
      <c r="K12269"/>
    </row>
    <row r="12270" spans="1:11" x14ac:dyDescent="0.25">
      <c r="A12270"/>
      <c r="B12270"/>
      <c r="C12270"/>
      <c r="D12270"/>
      <c r="E12270"/>
      <c r="F12270"/>
      <c r="G12270"/>
      <c r="H12270"/>
      <c r="I12270"/>
      <c r="K12270"/>
    </row>
    <row r="12271" spans="1:11" x14ac:dyDescent="0.25">
      <c r="A12271"/>
      <c r="B12271"/>
      <c r="C12271"/>
      <c r="D12271"/>
      <c r="E12271"/>
      <c r="F12271"/>
      <c r="G12271"/>
      <c r="H12271"/>
      <c r="I12271"/>
      <c r="K12271"/>
    </row>
    <row r="12272" spans="1:11" x14ac:dyDescent="0.25">
      <c r="A12272"/>
      <c r="B12272"/>
      <c r="C12272"/>
      <c r="D12272"/>
      <c r="E12272"/>
      <c r="F12272"/>
      <c r="G12272"/>
      <c r="H12272"/>
      <c r="I12272"/>
      <c r="K12272"/>
    </row>
    <row r="12273" spans="1:11" x14ac:dyDescent="0.25">
      <c r="A12273"/>
      <c r="B12273"/>
      <c r="C12273"/>
      <c r="D12273"/>
      <c r="E12273"/>
      <c r="F12273"/>
      <c r="G12273"/>
      <c r="H12273"/>
      <c r="I12273"/>
      <c r="K12273"/>
    </row>
    <row r="12274" spans="1:11" x14ac:dyDescent="0.25">
      <c r="A12274"/>
      <c r="B12274"/>
      <c r="C12274"/>
      <c r="D12274"/>
      <c r="E12274"/>
      <c r="F12274"/>
      <c r="G12274"/>
      <c r="H12274"/>
      <c r="I12274"/>
      <c r="K12274"/>
    </row>
    <row r="12275" spans="1:11" x14ac:dyDescent="0.25">
      <c r="A12275"/>
      <c r="B12275"/>
      <c r="C12275"/>
      <c r="D12275"/>
      <c r="E12275"/>
      <c r="F12275"/>
      <c r="G12275"/>
      <c r="H12275"/>
      <c r="I12275"/>
      <c r="K12275"/>
    </row>
    <row r="12276" spans="1:11" x14ac:dyDescent="0.25">
      <c r="A12276"/>
      <c r="B12276"/>
      <c r="C12276"/>
      <c r="D12276"/>
      <c r="E12276"/>
      <c r="F12276"/>
      <c r="G12276"/>
      <c r="H12276"/>
      <c r="I12276"/>
      <c r="K12276"/>
    </row>
    <row r="12277" spans="1:11" x14ac:dyDescent="0.25">
      <c r="A12277"/>
      <c r="B12277"/>
      <c r="C12277"/>
      <c r="D12277"/>
      <c r="E12277"/>
      <c r="F12277"/>
      <c r="G12277"/>
      <c r="H12277"/>
      <c r="I12277"/>
      <c r="K12277"/>
    </row>
    <row r="12278" spans="1:11" x14ac:dyDescent="0.25">
      <c r="A12278"/>
      <c r="B12278"/>
      <c r="C12278"/>
      <c r="D12278"/>
      <c r="E12278"/>
      <c r="F12278"/>
      <c r="G12278"/>
      <c r="H12278"/>
      <c r="I12278"/>
      <c r="K12278"/>
    </row>
    <row r="12279" spans="1:11" x14ac:dyDescent="0.25">
      <c r="A12279"/>
      <c r="B12279"/>
      <c r="C12279"/>
      <c r="D12279"/>
      <c r="E12279"/>
      <c r="F12279"/>
      <c r="G12279"/>
      <c r="H12279"/>
      <c r="I12279"/>
      <c r="K12279"/>
    </row>
    <row r="12280" spans="1:11" x14ac:dyDescent="0.25">
      <c r="A12280"/>
      <c r="B12280"/>
      <c r="C12280"/>
      <c r="D12280"/>
      <c r="E12280"/>
      <c r="F12280"/>
      <c r="G12280"/>
      <c r="H12280"/>
      <c r="I12280"/>
      <c r="K12280"/>
    </row>
    <row r="12281" spans="1:11" x14ac:dyDescent="0.25">
      <c r="A12281"/>
      <c r="B12281"/>
      <c r="C12281"/>
      <c r="D12281"/>
      <c r="E12281"/>
      <c r="F12281"/>
      <c r="G12281"/>
      <c r="H12281"/>
      <c r="I12281"/>
      <c r="K12281"/>
    </row>
    <row r="12282" spans="1:11" x14ac:dyDescent="0.25">
      <c r="A12282"/>
      <c r="B12282"/>
      <c r="C12282"/>
      <c r="D12282"/>
      <c r="E12282"/>
      <c r="F12282"/>
      <c r="G12282"/>
      <c r="H12282"/>
      <c r="I12282"/>
      <c r="K12282"/>
    </row>
    <row r="12283" spans="1:11" x14ac:dyDescent="0.25">
      <c r="A12283"/>
      <c r="B12283"/>
      <c r="C12283"/>
      <c r="D12283"/>
      <c r="E12283"/>
      <c r="F12283"/>
      <c r="G12283"/>
      <c r="H12283"/>
      <c r="I12283"/>
      <c r="K12283"/>
    </row>
    <row r="12284" spans="1:11" x14ac:dyDescent="0.25">
      <c r="A12284"/>
      <c r="B12284"/>
      <c r="C12284"/>
      <c r="D12284"/>
      <c r="E12284"/>
      <c r="F12284"/>
      <c r="G12284"/>
      <c r="H12284"/>
      <c r="I12284"/>
      <c r="K12284"/>
    </row>
    <row r="12285" spans="1:11" x14ac:dyDescent="0.25">
      <c r="A12285"/>
      <c r="B12285"/>
      <c r="C12285"/>
      <c r="D12285"/>
      <c r="E12285"/>
      <c r="F12285"/>
      <c r="G12285"/>
      <c r="H12285"/>
      <c r="I12285"/>
      <c r="K12285"/>
    </row>
    <row r="12286" spans="1:11" x14ac:dyDescent="0.25">
      <c r="A12286"/>
      <c r="B12286"/>
      <c r="C12286"/>
      <c r="D12286"/>
      <c r="E12286"/>
      <c r="F12286"/>
      <c r="G12286"/>
      <c r="H12286"/>
      <c r="I12286"/>
      <c r="K12286"/>
    </row>
    <row r="12287" spans="1:11" x14ac:dyDescent="0.25">
      <c r="A12287"/>
      <c r="B12287"/>
      <c r="C12287"/>
      <c r="D12287"/>
      <c r="E12287"/>
      <c r="F12287"/>
      <c r="G12287"/>
      <c r="H12287"/>
      <c r="I12287"/>
      <c r="K12287"/>
    </row>
    <row r="12288" spans="1:11" x14ac:dyDescent="0.25">
      <c r="A12288"/>
      <c r="B12288"/>
      <c r="C12288"/>
      <c r="D12288"/>
      <c r="E12288"/>
      <c r="F12288"/>
      <c r="G12288"/>
      <c r="H12288"/>
      <c r="I12288"/>
      <c r="K12288"/>
    </row>
    <row r="12289" spans="1:11" x14ac:dyDescent="0.25">
      <c r="A12289"/>
      <c r="B12289"/>
      <c r="C12289"/>
      <c r="D12289"/>
      <c r="E12289"/>
      <c r="F12289"/>
      <c r="G12289"/>
      <c r="H12289"/>
      <c r="I12289"/>
      <c r="K12289"/>
    </row>
    <row r="12290" spans="1:11" x14ac:dyDescent="0.25">
      <c r="A12290"/>
      <c r="B12290"/>
      <c r="C12290"/>
      <c r="D12290"/>
      <c r="E12290"/>
      <c r="F12290"/>
      <c r="G12290"/>
      <c r="H12290"/>
      <c r="I12290"/>
      <c r="K12290"/>
    </row>
    <row r="12291" spans="1:11" x14ac:dyDescent="0.25">
      <c r="A12291"/>
      <c r="B12291"/>
      <c r="C12291"/>
      <c r="D12291"/>
      <c r="E12291"/>
      <c r="F12291"/>
      <c r="G12291"/>
      <c r="H12291"/>
      <c r="I12291"/>
      <c r="K12291"/>
    </row>
    <row r="12292" spans="1:11" x14ac:dyDescent="0.25">
      <c r="A12292"/>
      <c r="B12292"/>
      <c r="C12292"/>
      <c r="D12292"/>
      <c r="E12292"/>
      <c r="F12292"/>
      <c r="G12292"/>
      <c r="H12292"/>
      <c r="I12292"/>
      <c r="K12292"/>
    </row>
    <row r="12293" spans="1:11" x14ac:dyDescent="0.25">
      <c r="A12293"/>
      <c r="B12293"/>
      <c r="C12293"/>
      <c r="D12293"/>
      <c r="E12293"/>
      <c r="F12293"/>
      <c r="G12293"/>
      <c r="H12293"/>
      <c r="I12293"/>
      <c r="K12293"/>
    </row>
    <row r="12294" spans="1:11" x14ac:dyDescent="0.25">
      <c r="A12294"/>
      <c r="B12294"/>
      <c r="C12294"/>
      <c r="D12294"/>
      <c r="E12294"/>
      <c r="F12294"/>
      <c r="G12294"/>
      <c r="H12294"/>
      <c r="I12294"/>
      <c r="K12294"/>
    </row>
    <row r="12295" spans="1:11" x14ac:dyDescent="0.25">
      <c r="A12295"/>
      <c r="B12295"/>
      <c r="C12295"/>
      <c r="D12295"/>
      <c r="E12295"/>
      <c r="F12295"/>
      <c r="G12295"/>
      <c r="H12295"/>
      <c r="I12295"/>
      <c r="K12295"/>
    </row>
    <row r="12296" spans="1:11" x14ac:dyDescent="0.25">
      <c r="A12296"/>
      <c r="B12296"/>
      <c r="C12296"/>
      <c r="D12296"/>
      <c r="E12296"/>
      <c r="F12296"/>
      <c r="G12296"/>
      <c r="H12296"/>
      <c r="I12296"/>
      <c r="K12296"/>
    </row>
    <row r="12297" spans="1:11" x14ac:dyDescent="0.25">
      <c r="A12297"/>
      <c r="B12297"/>
      <c r="C12297"/>
      <c r="D12297"/>
      <c r="E12297"/>
      <c r="F12297"/>
      <c r="G12297"/>
      <c r="H12297"/>
      <c r="I12297"/>
      <c r="K12297"/>
    </row>
    <row r="12298" spans="1:11" x14ac:dyDescent="0.25">
      <c r="A12298"/>
      <c r="B12298"/>
      <c r="C12298"/>
      <c r="D12298"/>
      <c r="E12298"/>
      <c r="F12298"/>
      <c r="G12298"/>
      <c r="H12298"/>
      <c r="I12298"/>
      <c r="K12298"/>
    </row>
    <row r="12299" spans="1:11" x14ac:dyDescent="0.25">
      <c r="A12299"/>
      <c r="B12299"/>
      <c r="C12299"/>
      <c r="D12299"/>
      <c r="E12299"/>
      <c r="F12299"/>
      <c r="G12299"/>
      <c r="H12299"/>
      <c r="I12299"/>
      <c r="K12299"/>
    </row>
    <row r="12300" spans="1:11" x14ac:dyDescent="0.25">
      <c r="A12300"/>
      <c r="B12300"/>
      <c r="C12300"/>
      <c r="D12300"/>
      <c r="E12300"/>
      <c r="F12300"/>
      <c r="G12300"/>
      <c r="H12300"/>
      <c r="I12300"/>
      <c r="K12300"/>
    </row>
    <row r="12301" spans="1:11" x14ac:dyDescent="0.25">
      <c r="A12301"/>
      <c r="B12301"/>
      <c r="C12301"/>
      <c r="D12301"/>
      <c r="E12301"/>
      <c r="F12301"/>
      <c r="G12301"/>
      <c r="H12301"/>
      <c r="I12301"/>
      <c r="K12301"/>
    </row>
    <row r="12302" spans="1:11" x14ac:dyDescent="0.25">
      <c r="A12302"/>
      <c r="B12302"/>
      <c r="C12302"/>
      <c r="D12302"/>
      <c r="E12302"/>
      <c r="F12302"/>
      <c r="G12302"/>
      <c r="H12302"/>
      <c r="I12302"/>
      <c r="K12302"/>
    </row>
    <row r="12303" spans="1:11" x14ac:dyDescent="0.25">
      <c r="A12303"/>
      <c r="B12303"/>
      <c r="C12303"/>
      <c r="D12303"/>
      <c r="E12303"/>
      <c r="F12303"/>
      <c r="G12303"/>
      <c r="H12303"/>
      <c r="I12303"/>
      <c r="K12303"/>
    </row>
    <row r="12304" spans="1:11" x14ac:dyDescent="0.25">
      <c r="A12304"/>
      <c r="B12304"/>
      <c r="C12304"/>
      <c r="D12304"/>
      <c r="E12304"/>
      <c r="F12304"/>
      <c r="G12304"/>
      <c r="H12304"/>
      <c r="I12304"/>
      <c r="K12304"/>
    </row>
    <row r="12305" spans="1:11" x14ac:dyDescent="0.25">
      <c r="A12305"/>
      <c r="B12305"/>
      <c r="C12305"/>
      <c r="D12305"/>
      <c r="E12305"/>
      <c r="F12305"/>
      <c r="G12305"/>
      <c r="H12305"/>
      <c r="I12305"/>
      <c r="K12305"/>
    </row>
    <row r="12306" spans="1:11" x14ac:dyDescent="0.25">
      <c r="A12306"/>
      <c r="B12306"/>
      <c r="C12306"/>
      <c r="D12306"/>
      <c r="E12306"/>
      <c r="F12306"/>
      <c r="G12306"/>
      <c r="H12306"/>
      <c r="I12306"/>
      <c r="K12306"/>
    </row>
    <row r="12307" spans="1:11" x14ac:dyDescent="0.25">
      <c r="A12307"/>
      <c r="B12307"/>
      <c r="C12307"/>
      <c r="D12307"/>
      <c r="E12307"/>
      <c r="F12307"/>
      <c r="G12307"/>
      <c r="H12307"/>
      <c r="I12307"/>
      <c r="K12307"/>
    </row>
    <row r="12308" spans="1:11" x14ac:dyDescent="0.25">
      <c r="A12308"/>
      <c r="B12308"/>
      <c r="C12308"/>
      <c r="D12308"/>
      <c r="E12308"/>
      <c r="F12308"/>
      <c r="G12308"/>
      <c r="H12308"/>
      <c r="I12308"/>
      <c r="K12308"/>
    </row>
    <row r="12309" spans="1:11" x14ac:dyDescent="0.25">
      <c r="A12309"/>
      <c r="B12309"/>
      <c r="C12309"/>
      <c r="D12309"/>
      <c r="E12309"/>
      <c r="F12309"/>
      <c r="G12309"/>
      <c r="H12309"/>
      <c r="I12309"/>
      <c r="K12309"/>
    </row>
    <row r="12310" spans="1:11" x14ac:dyDescent="0.25">
      <c r="A12310"/>
      <c r="B12310"/>
      <c r="C12310"/>
      <c r="D12310"/>
      <c r="E12310"/>
      <c r="F12310"/>
      <c r="G12310"/>
      <c r="H12310"/>
      <c r="I12310"/>
      <c r="K12310"/>
    </row>
    <row r="12311" spans="1:11" x14ac:dyDescent="0.25">
      <c r="A12311"/>
      <c r="B12311"/>
      <c r="C12311"/>
      <c r="D12311"/>
      <c r="E12311"/>
      <c r="F12311"/>
      <c r="G12311"/>
      <c r="H12311"/>
      <c r="I12311"/>
      <c r="K12311"/>
    </row>
    <row r="12312" spans="1:11" x14ac:dyDescent="0.25">
      <c r="A12312"/>
      <c r="B12312"/>
      <c r="C12312"/>
      <c r="D12312"/>
      <c r="E12312"/>
      <c r="F12312"/>
      <c r="G12312"/>
      <c r="H12312"/>
      <c r="I12312"/>
      <c r="K12312"/>
    </row>
    <row r="12313" spans="1:11" x14ac:dyDescent="0.25">
      <c r="A12313"/>
      <c r="B12313"/>
      <c r="C12313"/>
      <c r="D12313"/>
      <c r="E12313"/>
      <c r="F12313"/>
      <c r="G12313"/>
      <c r="H12313"/>
      <c r="I12313"/>
      <c r="K12313"/>
    </row>
    <row r="12314" spans="1:11" x14ac:dyDescent="0.25">
      <c r="A12314"/>
      <c r="B12314"/>
      <c r="C12314"/>
      <c r="D12314"/>
      <c r="E12314"/>
      <c r="F12314"/>
      <c r="G12314"/>
      <c r="H12314"/>
      <c r="I12314"/>
      <c r="K12314"/>
    </row>
    <row r="12315" spans="1:11" x14ac:dyDescent="0.25">
      <c r="A12315"/>
      <c r="B12315"/>
      <c r="C12315"/>
      <c r="D12315"/>
      <c r="E12315"/>
      <c r="F12315"/>
      <c r="G12315"/>
      <c r="H12315"/>
      <c r="I12315"/>
      <c r="K12315"/>
    </row>
    <row r="12316" spans="1:11" x14ac:dyDescent="0.25">
      <c r="A12316"/>
      <c r="B12316"/>
      <c r="C12316"/>
      <c r="D12316"/>
      <c r="E12316"/>
      <c r="F12316"/>
      <c r="G12316"/>
      <c r="H12316"/>
      <c r="I12316"/>
      <c r="K12316"/>
    </row>
    <row r="12317" spans="1:11" x14ac:dyDescent="0.25">
      <c r="A12317"/>
      <c r="B12317"/>
      <c r="C12317"/>
      <c r="D12317"/>
      <c r="E12317"/>
      <c r="F12317"/>
      <c r="G12317"/>
      <c r="H12317"/>
      <c r="I12317"/>
      <c r="K12317"/>
    </row>
    <row r="12318" spans="1:11" x14ac:dyDescent="0.25">
      <c r="A12318"/>
      <c r="B12318"/>
      <c r="C12318"/>
      <c r="D12318"/>
      <c r="E12318"/>
      <c r="F12318"/>
      <c r="G12318"/>
      <c r="H12318"/>
      <c r="I12318"/>
      <c r="K12318"/>
    </row>
    <row r="12319" spans="1:11" x14ac:dyDescent="0.25">
      <c r="A12319"/>
      <c r="B12319"/>
      <c r="C12319"/>
      <c r="D12319"/>
      <c r="E12319"/>
      <c r="F12319"/>
      <c r="G12319"/>
      <c r="H12319"/>
      <c r="I12319"/>
      <c r="K12319"/>
    </row>
    <row r="12320" spans="1:11" x14ac:dyDescent="0.25">
      <c r="A12320"/>
      <c r="B12320"/>
      <c r="C12320"/>
      <c r="D12320"/>
      <c r="E12320"/>
      <c r="F12320"/>
      <c r="G12320"/>
      <c r="H12320"/>
      <c r="I12320"/>
      <c r="K12320"/>
    </row>
    <row r="12321" spans="1:11" x14ac:dyDescent="0.25">
      <c r="A12321"/>
      <c r="B12321"/>
      <c r="C12321"/>
      <c r="D12321"/>
      <c r="E12321"/>
      <c r="F12321"/>
      <c r="G12321"/>
      <c r="H12321"/>
      <c r="I12321"/>
      <c r="K12321"/>
    </row>
    <row r="12322" spans="1:11" x14ac:dyDescent="0.25">
      <c r="A12322"/>
      <c r="B12322"/>
      <c r="C12322"/>
      <c r="D12322"/>
      <c r="E12322"/>
      <c r="F12322"/>
      <c r="G12322"/>
      <c r="H12322"/>
      <c r="I12322"/>
      <c r="K12322"/>
    </row>
    <row r="12323" spans="1:11" x14ac:dyDescent="0.25">
      <c r="A12323"/>
      <c r="B12323"/>
      <c r="C12323"/>
      <c r="D12323"/>
      <c r="E12323"/>
      <c r="F12323"/>
      <c r="G12323"/>
      <c r="H12323"/>
      <c r="I12323"/>
      <c r="K12323"/>
    </row>
    <row r="12324" spans="1:11" x14ac:dyDescent="0.25">
      <c r="A12324"/>
      <c r="B12324"/>
      <c r="C12324"/>
      <c r="D12324"/>
      <c r="E12324"/>
      <c r="F12324"/>
      <c r="G12324"/>
      <c r="H12324"/>
      <c r="I12324"/>
      <c r="K12324"/>
    </row>
    <row r="12325" spans="1:11" x14ac:dyDescent="0.25">
      <c r="A12325"/>
      <c r="B12325"/>
      <c r="C12325"/>
      <c r="D12325"/>
      <c r="E12325"/>
      <c r="F12325"/>
      <c r="G12325"/>
      <c r="H12325"/>
      <c r="I12325"/>
      <c r="K12325"/>
    </row>
    <row r="12326" spans="1:11" x14ac:dyDescent="0.25">
      <c r="A12326"/>
      <c r="B12326"/>
      <c r="C12326"/>
      <c r="D12326"/>
      <c r="E12326"/>
      <c r="F12326"/>
      <c r="G12326"/>
      <c r="H12326"/>
      <c r="I12326"/>
      <c r="K12326"/>
    </row>
    <row r="12327" spans="1:11" x14ac:dyDescent="0.25">
      <c r="A12327"/>
      <c r="B12327"/>
      <c r="C12327"/>
      <c r="D12327"/>
      <c r="E12327"/>
      <c r="F12327"/>
      <c r="G12327"/>
      <c r="H12327"/>
      <c r="I12327"/>
      <c r="K12327"/>
    </row>
    <row r="12328" spans="1:11" x14ac:dyDescent="0.25">
      <c r="A12328"/>
      <c r="B12328"/>
      <c r="C12328"/>
      <c r="D12328"/>
      <c r="E12328"/>
      <c r="F12328"/>
      <c r="G12328"/>
      <c r="H12328"/>
      <c r="I12328"/>
      <c r="K12328"/>
    </row>
    <row r="12329" spans="1:11" x14ac:dyDescent="0.25">
      <c r="A12329"/>
      <c r="B12329"/>
      <c r="C12329"/>
      <c r="D12329"/>
      <c r="E12329"/>
      <c r="F12329"/>
      <c r="G12329"/>
      <c r="H12329"/>
      <c r="I12329"/>
      <c r="K12329"/>
    </row>
    <row r="12330" spans="1:11" x14ac:dyDescent="0.25">
      <c r="A12330"/>
      <c r="B12330"/>
      <c r="C12330"/>
      <c r="D12330"/>
      <c r="E12330"/>
      <c r="F12330"/>
      <c r="G12330"/>
      <c r="H12330"/>
      <c r="I12330"/>
      <c r="K12330"/>
    </row>
    <row r="12331" spans="1:11" x14ac:dyDescent="0.25">
      <c r="A12331"/>
      <c r="B12331"/>
      <c r="C12331"/>
      <c r="D12331"/>
      <c r="E12331"/>
      <c r="F12331"/>
      <c r="G12331"/>
      <c r="H12331"/>
      <c r="I12331"/>
      <c r="K12331"/>
    </row>
    <row r="12332" spans="1:11" x14ac:dyDescent="0.25">
      <c r="A12332"/>
      <c r="B12332"/>
      <c r="C12332"/>
      <c r="D12332"/>
      <c r="E12332"/>
      <c r="F12332"/>
      <c r="G12332"/>
      <c r="H12332"/>
      <c r="I12332"/>
      <c r="K12332"/>
    </row>
    <row r="12333" spans="1:11" x14ac:dyDescent="0.25">
      <c r="A12333"/>
      <c r="B12333"/>
      <c r="C12333"/>
      <c r="D12333"/>
      <c r="E12333"/>
      <c r="F12333"/>
      <c r="G12333"/>
      <c r="H12333"/>
      <c r="I12333"/>
      <c r="K12333"/>
    </row>
    <row r="12334" spans="1:11" x14ac:dyDescent="0.25">
      <c r="A12334"/>
      <c r="B12334"/>
      <c r="C12334"/>
      <c r="D12334"/>
      <c r="E12334"/>
      <c r="F12334"/>
      <c r="G12334"/>
      <c r="H12334"/>
      <c r="I12334"/>
      <c r="K12334"/>
    </row>
    <row r="12335" spans="1:11" x14ac:dyDescent="0.25">
      <c r="A12335"/>
      <c r="B12335"/>
      <c r="C12335"/>
      <c r="D12335"/>
      <c r="E12335"/>
      <c r="F12335"/>
      <c r="G12335"/>
      <c r="H12335"/>
      <c r="I12335"/>
      <c r="K12335"/>
    </row>
    <row r="12336" spans="1:11" x14ac:dyDescent="0.25">
      <c r="A12336"/>
      <c r="B12336"/>
      <c r="C12336"/>
      <c r="D12336"/>
      <c r="E12336"/>
      <c r="F12336"/>
      <c r="G12336"/>
      <c r="H12336"/>
      <c r="I12336"/>
      <c r="K12336"/>
    </row>
    <row r="12337" spans="1:11" x14ac:dyDescent="0.25">
      <c r="A12337"/>
      <c r="B12337"/>
      <c r="C12337"/>
      <c r="D12337"/>
      <c r="E12337"/>
      <c r="F12337"/>
      <c r="G12337"/>
      <c r="H12337"/>
      <c r="I12337"/>
      <c r="K12337"/>
    </row>
    <row r="12338" spans="1:11" x14ac:dyDescent="0.25">
      <c r="A12338"/>
      <c r="B12338"/>
      <c r="C12338"/>
      <c r="D12338"/>
      <c r="E12338"/>
      <c r="F12338"/>
      <c r="G12338"/>
      <c r="H12338"/>
      <c r="I12338"/>
      <c r="K12338"/>
    </row>
    <row r="12339" spans="1:11" x14ac:dyDescent="0.25">
      <c r="A12339"/>
      <c r="B12339"/>
      <c r="C12339"/>
      <c r="D12339"/>
      <c r="E12339"/>
      <c r="F12339"/>
      <c r="G12339"/>
      <c r="H12339"/>
      <c r="I12339"/>
      <c r="K12339"/>
    </row>
    <row r="12340" spans="1:11" x14ac:dyDescent="0.25">
      <c r="A12340"/>
      <c r="B12340"/>
      <c r="C12340"/>
      <c r="D12340"/>
      <c r="E12340"/>
      <c r="F12340"/>
      <c r="G12340"/>
      <c r="H12340"/>
      <c r="I12340"/>
      <c r="K12340"/>
    </row>
    <row r="12341" spans="1:11" x14ac:dyDescent="0.25">
      <c r="A12341"/>
      <c r="B12341"/>
      <c r="C12341"/>
      <c r="D12341"/>
      <c r="E12341"/>
      <c r="F12341"/>
      <c r="G12341"/>
      <c r="H12341"/>
      <c r="I12341"/>
      <c r="K12341"/>
    </row>
    <row r="12342" spans="1:11" x14ac:dyDescent="0.25">
      <c r="A12342"/>
      <c r="B12342"/>
      <c r="C12342"/>
      <c r="D12342"/>
      <c r="E12342"/>
      <c r="F12342"/>
      <c r="G12342"/>
      <c r="H12342"/>
      <c r="I12342"/>
      <c r="K12342"/>
    </row>
    <row r="12343" spans="1:11" x14ac:dyDescent="0.25">
      <c r="A12343"/>
      <c r="B12343"/>
      <c r="C12343"/>
      <c r="D12343"/>
      <c r="E12343"/>
      <c r="F12343"/>
      <c r="G12343"/>
      <c r="H12343"/>
      <c r="I12343"/>
      <c r="K12343"/>
    </row>
    <row r="12344" spans="1:11" x14ac:dyDescent="0.25">
      <c r="A12344"/>
      <c r="B12344"/>
      <c r="C12344"/>
      <c r="D12344"/>
      <c r="E12344"/>
      <c r="F12344"/>
      <c r="G12344"/>
      <c r="H12344"/>
      <c r="I12344"/>
      <c r="K12344"/>
    </row>
    <row r="12345" spans="1:11" x14ac:dyDescent="0.25">
      <c r="A12345"/>
      <c r="B12345"/>
      <c r="C12345"/>
      <c r="D12345"/>
      <c r="E12345"/>
      <c r="F12345"/>
      <c r="G12345"/>
      <c r="H12345"/>
      <c r="I12345"/>
      <c r="K12345"/>
    </row>
    <row r="12346" spans="1:11" x14ac:dyDescent="0.25">
      <c r="A12346"/>
      <c r="B12346"/>
      <c r="C12346"/>
      <c r="D12346"/>
      <c r="E12346"/>
      <c r="F12346"/>
      <c r="G12346"/>
      <c r="H12346"/>
      <c r="I12346"/>
      <c r="K12346"/>
    </row>
    <row r="12347" spans="1:11" x14ac:dyDescent="0.25">
      <c r="A12347"/>
      <c r="B12347"/>
      <c r="C12347"/>
      <c r="D12347"/>
      <c r="E12347"/>
      <c r="F12347"/>
      <c r="G12347"/>
      <c r="H12347"/>
      <c r="I12347"/>
      <c r="K12347"/>
    </row>
    <row r="12348" spans="1:11" x14ac:dyDescent="0.25">
      <c r="A12348"/>
      <c r="B12348"/>
      <c r="C12348"/>
      <c r="D12348"/>
      <c r="E12348"/>
      <c r="F12348"/>
      <c r="G12348"/>
      <c r="H12348"/>
      <c r="I12348"/>
      <c r="K12348"/>
    </row>
    <row r="12349" spans="1:11" x14ac:dyDescent="0.25">
      <c r="A12349"/>
      <c r="B12349"/>
      <c r="C12349"/>
      <c r="D12349"/>
      <c r="E12349"/>
      <c r="F12349"/>
      <c r="G12349"/>
      <c r="H12349"/>
      <c r="I12349"/>
      <c r="K12349"/>
    </row>
    <row r="12350" spans="1:11" x14ac:dyDescent="0.25">
      <c r="A12350"/>
      <c r="B12350"/>
      <c r="C12350"/>
      <c r="D12350"/>
      <c r="E12350"/>
      <c r="F12350"/>
      <c r="G12350"/>
      <c r="H12350"/>
      <c r="I12350"/>
      <c r="K12350"/>
    </row>
    <row r="12351" spans="1:11" x14ac:dyDescent="0.25">
      <c r="A12351"/>
      <c r="B12351"/>
      <c r="C12351"/>
      <c r="D12351"/>
      <c r="E12351"/>
      <c r="F12351"/>
      <c r="G12351"/>
      <c r="H12351"/>
      <c r="I12351"/>
      <c r="K12351"/>
    </row>
    <row r="12352" spans="1:11" x14ac:dyDescent="0.25">
      <c r="A12352"/>
      <c r="B12352"/>
      <c r="C12352"/>
      <c r="D12352"/>
      <c r="E12352"/>
      <c r="F12352"/>
      <c r="G12352"/>
      <c r="H12352"/>
      <c r="I12352"/>
      <c r="K12352"/>
    </row>
    <row r="12353" spans="1:11" x14ac:dyDescent="0.25">
      <c r="A12353"/>
      <c r="B12353"/>
      <c r="C12353"/>
      <c r="D12353"/>
      <c r="E12353"/>
      <c r="F12353"/>
      <c r="G12353"/>
      <c r="H12353"/>
      <c r="I12353"/>
      <c r="K12353"/>
    </row>
    <row r="12354" spans="1:11" x14ac:dyDescent="0.25">
      <c r="A12354"/>
      <c r="B12354"/>
      <c r="C12354"/>
      <c r="D12354"/>
      <c r="E12354"/>
      <c r="F12354"/>
      <c r="G12354"/>
      <c r="H12354"/>
      <c r="I12354"/>
      <c r="K12354"/>
    </row>
    <row r="12355" spans="1:11" x14ac:dyDescent="0.25">
      <c r="A12355"/>
      <c r="B12355"/>
      <c r="C12355"/>
      <c r="D12355"/>
      <c r="E12355"/>
      <c r="F12355"/>
      <c r="G12355"/>
      <c r="H12355"/>
      <c r="I12355"/>
      <c r="K12355"/>
    </row>
    <row r="12356" spans="1:11" x14ac:dyDescent="0.25">
      <c r="A12356"/>
      <c r="B12356"/>
      <c r="C12356"/>
      <c r="D12356"/>
      <c r="E12356"/>
      <c r="F12356"/>
      <c r="G12356"/>
      <c r="H12356"/>
      <c r="I12356"/>
      <c r="K12356"/>
    </row>
    <row r="12357" spans="1:11" x14ac:dyDescent="0.25">
      <c r="A12357"/>
      <c r="B12357"/>
      <c r="C12357"/>
      <c r="D12357"/>
      <c r="E12357"/>
      <c r="F12357"/>
      <c r="G12357"/>
      <c r="H12357"/>
      <c r="I12357"/>
      <c r="K12357"/>
    </row>
    <row r="12358" spans="1:11" x14ac:dyDescent="0.25">
      <c r="A12358"/>
      <c r="B12358"/>
      <c r="C12358"/>
      <c r="D12358"/>
      <c r="E12358"/>
      <c r="F12358"/>
      <c r="G12358"/>
      <c r="H12358"/>
      <c r="I12358"/>
      <c r="K12358"/>
    </row>
    <row r="12359" spans="1:11" x14ac:dyDescent="0.25">
      <c r="A12359"/>
      <c r="B12359"/>
      <c r="C12359"/>
      <c r="D12359"/>
      <c r="E12359"/>
      <c r="F12359"/>
      <c r="G12359"/>
      <c r="H12359"/>
      <c r="I12359"/>
      <c r="K12359"/>
    </row>
    <row r="12360" spans="1:11" x14ac:dyDescent="0.25">
      <c r="A12360"/>
      <c r="B12360"/>
      <c r="C12360"/>
      <c r="D12360"/>
      <c r="E12360"/>
      <c r="F12360"/>
      <c r="G12360"/>
      <c r="H12360"/>
      <c r="I12360"/>
      <c r="K12360"/>
    </row>
    <row r="12361" spans="1:11" x14ac:dyDescent="0.25">
      <c r="A12361"/>
      <c r="B12361"/>
      <c r="C12361"/>
      <c r="D12361"/>
      <c r="E12361"/>
      <c r="F12361"/>
      <c r="G12361"/>
      <c r="H12361"/>
      <c r="I12361"/>
      <c r="K12361"/>
    </row>
    <row r="12362" spans="1:11" x14ac:dyDescent="0.25">
      <c r="A12362"/>
      <c r="B12362"/>
      <c r="C12362"/>
      <c r="D12362"/>
      <c r="E12362"/>
      <c r="F12362"/>
      <c r="G12362"/>
      <c r="H12362"/>
      <c r="I12362"/>
      <c r="K12362"/>
    </row>
    <row r="12363" spans="1:11" x14ac:dyDescent="0.25">
      <c r="A12363"/>
      <c r="B12363"/>
      <c r="C12363"/>
      <c r="D12363"/>
      <c r="E12363"/>
      <c r="F12363"/>
      <c r="G12363"/>
      <c r="H12363"/>
      <c r="I12363"/>
      <c r="K12363"/>
    </row>
    <row r="12364" spans="1:11" x14ac:dyDescent="0.25">
      <c r="A12364"/>
      <c r="B12364"/>
      <c r="C12364"/>
      <c r="D12364"/>
      <c r="E12364"/>
      <c r="F12364"/>
      <c r="G12364"/>
      <c r="H12364"/>
      <c r="I12364"/>
      <c r="K12364"/>
    </row>
    <row r="12365" spans="1:11" x14ac:dyDescent="0.25">
      <c r="A12365"/>
      <c r="B12365"/>
      <c r="C12365"/>
      <c r="D12365"/>
      <c r="E12365"/>
      <c r="F12365"/>
      <c r="G12365"/>
      <c r="H12365"/>
      <c r="I12365"/>
      <c r="K12365"/>
    </row>
    <row r="12366" spans="1:11" x14ac:dyDescent="0.25">
      <c r="A12366"/>
      <c r="B12366"/>
      <c r="C12366"/>
      <c r="D12366"/>
      <c r="E12366"/>
      <c r="F12366"/>
      <c r="G12366"/>
      <c r="H12366"/>
      <c r="I12366"/>
      <c r="K12366"/>
    </row>
    <row r="12367" spans="1:11" x14ac:dyDescent="0.25">
      <c r="A12367"/>
      <c r="B12367"/>
      <c r="C12367"/>
      <c r="D12367"/>
      <c r="E12367"/>
      <c r="F12367"/>
      <c r="G12367"/>
      <c r="H12367"/>
      <c r="I12367"/>
      <c r="K12367"/>
    </row>
    <row r="12368" spans="1:11" x14ac:dyDescent="0.25">
      <c r="A12368"/>
      <c r="B12368"/>
      <c r="C12368"/>
      <c r="D12368"/>
      <c r="E12368"/>
      <c r="F12368"/>
      <c r="G12368"/>
      <c r="H12368"/>
      <c r="I12368"/>
      <c r="K12368"/>
    </row>
    <row r="12369" spans="1:11" x14ac:dyDescent="0.25">
      <c r="A12369"/>
      <c r="B12369"/>
      <c r="C12369"/>
      <c r="D12369"/>
      <c r="E12369"/>
      <c r="F12369"/>
      <c r="G12369"/>
      <c r="H12369"/>
      <c r="I12369"/>
      <c r="K12369"/>
    </row>
    <row r="12370" spans="1:11" x14ac:dyDescent="0.25">
      <c r="A12370"/>
      <c r="B12370"/>
      <c r="C12370"/>
      <c r="D12370"/>
      <c r="E12370"/>
      <c r="F12370"/>
      <c r="G12370"/>
      <c r="H12370"/>
      <c r="I12370"/>
      <c r="K12370"/>
    </row>
    <row r="12371" spans="1:11" x14ac:dyDescent="0.25">
      <c r="A12371"/>
      <c r="B12371"/>
      <c r="C12371"/>
      <c r="D12371"/>
      <c r="E12371"/>
      <c r="F12371"/>
      <c r="G12371"/>
      <c r="H12371"/>
      <c r="I12371"/>
      <c r="K12371"/>
    </row>
    <row r="12372" spans="1:11" x14ac:dyDescent="0.25">
      <c r="A12372"/>
      <c r="B12372"/>
      <c r="C12372"/>
      <c r="D12372"/>
      <c r="E12372"/>
      <c r="F12372"/>
      <c r="G12372"/>
      <c r="H12372"/>
      <c r="I12372"/>
      <c r="K12372"/>
    </row>
    <row r="12373" spans="1:11" x14ac:dyDescent="0.25">
      <c r="A12373"/>
      <c r="B12373"/>
      <c r="C12373"/>
      <c r="D12373"/>
      <c r="E12373"/>
      <c r="F12373"/>
      <c r="G12373"/>
      <c r="H12373"/>
      <c r="I12373"/>
      <c r="K12373"/>
    </row>
    <row r="12374" spans="1:11" x14ac:dyDescent="0.25">
      <c r="A12374"/>
      <c r="B12374"/>
      <c r="C12374"/>
      <c r="D12374"/>
      <c r="E12374"/>
      <c r="F12374"/>
      <c r="G12374"/>
      <c r="H12374"/>
      <c r="I12374"/>
      <c r="K12374"/>
    </row>
    <row r="12375" spans="1:11" x14ac:dyDescent="0.25">
      <c r="A12375"/>
      <c r="B12375"/>
      <c r="C12375"/>
      <c r="D12375"/>
      <c r="E12375"/>
      <c r="F12375"/>
      <c r="G12375"/>
      <c r="H12375"/>
      <c r="I12375"/>
      <c r="K12375"/>
    </row>
    <row r="12376" spans="1:11" x14ac:dyDescent="0.25">
      <c r="A12376"/>
      <c r="B12376"/>
      <c r="C12376"/>
      <c r="D12376"/>
      <c r="E12376"/>
      <c r="F12376"/>
      <c r="G12376"/>
      <c r="H12376"/>
      <c r="I12376"/>
      <c r="K12376"/>
    </row>
    <row r="12377" spans="1:11" x14ac:dyDescent="0.25">
      <c r="A12377"/>
      <c r="B12377"/>
      <c r="C12377"/>
      <c r="D12377"/>
      <c r="E12377"/>
      <c r="F12377"/>
      <c r="G12377"/>
      <c r="H12377"/>
      <c r="I12377"/>
      <c r="K12377"/>
    </row>
    <row r="12378" spans="1:11" x14ac:dyDescent="0.25">
      <c r="A12378"/>
      <c r="B12378"/>
      <c r="C12378"/>
      <c r="D12378"/>
      <c r="E12378"/>
      <c r="F12378"/>
      <c r="G12378"/>
      <c r="H12378"/>
      <c r="I12378"/>
      <c r="K12378"/>
    </row>
    <row r="12379" spans="1:11" x14ac:dyDescent="0.25">
      <c r="A12379"/>
      <c r="B12379"/>
      <c r="C12379"/>
      <c r="D12379"/>
      <c r="E12379"/>
      <c r="F12379"/>
      <c r="G12379"/>
      <c r="H12379"/>
      <c r="I12379"/>
      <c r="K12379"/>
    </row>
    <row r="12380" spans="1:11" x14ac:dyDescent="0.25">
      <c r="A12380"/>
      <c r="B12380"/>
      <c r="C12380"/>
      <c r="D12380"/>
      <c r="E12380"/>
      <c r="F12380"/>
      <c r="G12380"/>
      <c r="H12380"/>
      <c r="I12380"/>
      <c r="K12380"/>
    </row>
    <row r="12381" spans="1:11" x14ac:dyDescent="0.25">
      <c r="A12381"/>
      <c r="B12381"/>
      <c r="C12381"/>
      <c r="D12381"/>
      <c r="E12381"/>
      <c r="F12381"/>
      <c r="G12381"/>
      <c r="H12381"/>
      <c r="I12381"/>
      <c r="K12381"/>
    </row>
    <row r="12382" spans="1:11" x14ac:dyDescent="0.25">
      <c r="A12382"/>
      <c r="B12382"/>
      <c r="C12382"/>
      <c r="D12382"/>
      <c r="E12382"/>
      <c r="F12382"/>
      <c r="G12382"/>
      <c r="H12382"/>
      <c r="I12382"/>
      <c r="K12382"/>
    </row>
    <row r="12383" spans="1:11" x14ac:dyDescent="0.25">
      <c r="A12383"/>
      <c r="B12383"/>
      <c r="C12383"/>
      <c r="D12383"/>
      <c r="E12383"/>
      <c r="F12383"/>
      <c r="G12383"/>
      <c r="H12383"/>
      <c r="I12383"/>
      <c r="K12383"/>
    </row>
    <row r="12384" spans="1:11" x14ac:dyDescent="0.25">
      <c r="A12384"/>
      <c r="B12384"/>
      <c r="C12384"/>
      <c r="D12384"/>
      <c r="E12384"/>
      <c r="F12384"/>
      <c r="G12384"/>
      <c r="H12384"/>
      <c r="I12384"/>
      <c r="K12384"/>
    </row>
    <row r="12385" spans="1:11" x14ac:dyDescent="0.25">
      <c r="A12385"/>
      <c r="B12385"/>
      <c r="C12385"/>
      <c r="D12385"/>
      <c r="E12385"/>
      <c r="F12385"/>
      <c r="G12385"/>
      <c r="H12385"/>
      <c r="I12385"/>
      <c r="K12385"/>
    </row>
    <row r="12386" spans="1:11" x14ac:dyDescent="0.25">
      <c r="A12386"/>
      <c r="B12386"/>
      <c r="C12386"/>
      <c r="D12386"/>
      <c r="E12386"/>
      <c r="F12386"/>
      <c r="G12386"/>
      <c r="H12386"/>
      <c r="I12386"/>
      <c r="K12386"/>
    </row>
    <row r="12387" spans="1:11" x14ac:dyDescent="0.25">
      <c r="A12387"/>
      <c r="B12387"/>
      <c r="C12387"/>
      <c r="D12387"/>
      <c r="E12387"/>
      <c r="F12387"/>
      <c r="G12387"/>
      <c r="H12387"/>
      <c r="I12387"/>
      <c r="K12387"/>
    </row>
    <row r="12388" spans="1:11" x14ac:dyDescent="0.25">
      <c r="A12388"/>
      <c r="B12388"/>
      <c r="C12388"/>
      <c r="D12388"/>
      <c r="E12388"/>
      <c r="F12388"/>
      <c r="G12388"/>
      <c r="H12388"/>
      <c r="I12388"/>
      <c r="K12388"/>
    </row>
    <row r="12389" spans="1:11" x14ac:dyDescent="0.25">
      <c r="A12389"/>
      <c r="B12389"/>
      <c r="C12389"/>
      <c r="D12389"/>
      <c r="E12389"/>
      <c r="F12389"/>
      <c r="G12389"/>
      <c r="H12389"/>
      <c r="I12389"/>
      <c r="K12389"/>
    </row>
    <row r="12390" spans="1:11" x14ac:dyDescent="0.25">
      <c r="A12390"/>
      <c r="B12390"/>
      <c r="C12390"/>
      <c r="D12390"/>
      <c r="E12390"/>
      <c r="F12390"/>
      <c r="G12390"/>
      <c r="H12390"/>
      <c r="I12390"/>
      <c r="K12390"/>
    </row>
    <row r="12391" spans="1:11" x14ac:dyDescent="0.25">
      <c r="A12391"/>
      <c r="B12391"/>
      <c r="C12391"/>
      <c r="D12391"/>
      <c r="E12391"/>
      <c r="F12391"/>
      <c r="G12391"/>
      <c r="H12391"/>
      <c r="I12391"/>
      <c r="K12391"/>
    </row>
    <row r="12392" spans="1:11" x14ac:dyDescent="0.25">
      <c r="A12392"/>
      <c r="B12392"/>
      <c r="C12392"/>
      <c r="D12392"/>
      <c r="E12392"/>
      <c r="F12392"/>
      <c r="G12392"/>
      <c r="H12392"/>
      <c r="I12392"/>
      <c r="K12392"/>
    </row>
    <row r="12393" spans="1:11" x14ac:dyDescent="0.25">
      <c r="A12393"/>
      <c r="B12393"/>
      <c r="C12393"/>
      <c r="D12393"/>
      <c r="E12393"/>
      <c r="F12393"/>
      <c r="G12393"/>
      <c r="H12393"/>
      <c r="I12393"/>
      <c r="K12393"/>
    </row>
    <row r="12394" spans="1:11" x14ac:dyDescent="0.25">
      <c r="A12394"/>
      <c r="B12394"/>
      <c r="C12394"/>
      <c r="D12394"/>
      <c r="E12394"/>
      <c r="F12394"/>
      <c r="G12394"/>
      <c r="H12394"/>
      <c r="I12394"/>
      <c r="K12394"/>
    </row>
    <row r="12395" spans="1:11" x14ac:dyDescent="0.25">
      <c r="A12395"/>
      <c r="B12395"/>
      <c r="C12395"/>
      <c r="D12395"/>
      <c r="E12395"/>
      <c r="F12395"/>
      <c r="G12395"/>
      <c r="H12395"/>
      <c r="I12395"/>
      <c r="K12395"/>
    </row>
    <row r="12396" spans="1:11" x14ac:dyDescent="0.25">
      <c r="A12396"/>
      <c r="B12396"/>
      <c r="C12396"/>
      <c r="D12396"/>
      <c r="E12396"/>
      <c r="F12396"/>
      <c r="G12396"/>
      <c r="H12396"/>
      <c r="I12396"/>
      <c r="K12396"/>
    </row>
    <row r="12397" spans="1:11" x14ac:dyDescent="0.25">
      <c r="A12397"/>
      <c r="B12397"/>
      <c r="C12397"/>
      <c r="D12397"/>
      <c r="E12397"/>
      <c r="F12397"/>
      <c r="G12397"/>
      <c r="H12397"/>
      <c r="I12397"/>
      <c r="K12397"/>
    </row>
    <row r="12398" spans="1:11" x14ac:dyDescent="0.25">
      <c r="A12398"/>
      <c r="B12398"/>
      <c r="C12398"/>
      <c r="D12398"/>
      <c r="E12398"/>
      <c r="F12398"/>
      <c r="G12398"/>
      <c r="H12398"/>
      <c r="I12398"/>
      <c r="K12398"/>
    </row>
    <row r="12399" spans="1:11" x14ac:dyDescent="0.25">
      <c r="A12399"/>
      <c r="B12399"/>
      <c r="C12399"/>
      <c r="D12399"/>
      <c r="E12399"/>
      <c r="F12399"/>
      <c r="G12399"/>
      <c r="H12399"/>
      <c r="I12399"/>
      <c r="K12399"/>
    </row>
    <row r="12400" spans="1:11" x14ac:dyDescent="0.25">
      <c r="A12400"/>
      <c r="B12400"/>
      <c r="C12400"/>
      <c r="D12400"/>
      <c r="E12400"/>
      <c r="F12400"/>
      <c r="G12400"/>
      <c r="H12400"/>
      <c r="I12400"/>
      <c r="K12400"/>
    </row>
    <row r="12401" spans="1:11" x14ac:dyDescent="0.25">
      <c r="A12401"/>
      <c r="B12401"/>
      <c r="C12401"/>
      <c r="D12401"/>
      <c r="E12401"/>
      <c r="F12401"/>
      <c r="G12401"/>
      <c r="H12401"/>
      <c r="I12401"/>
      <c r="K12401"/>
    </row>
    <row r="12402" spans="1:11" x14ac:dyDescent="0.25">
      <c r="A12402"/>
      <c r="B12402"/>
      <c r="C12402"/>
      <c r="D12402"/>
      <c r="E12402"/>
      <c r="F12402"/>
      <c r="G12402"/>
      <c r="H12402"/>
      <c r="I12402"/>
      <c r="K12402"/>
    </row>
    <row r="12403" spans="1:11" x14ac:dyDescent="0.25">
      <c r="A12403"/>
      <c r="B12403"/>
      <c r="C12403"/>
      <c r="D12403"/>
      <c r="E12403"/>
      <c r="F12403"/>
      <c r="G12403"/>
      <c r="H12403"/>
      <c r="I12403"/>
      <c r="K12403"/>
    </row>
    <row r="12404" spans="1:11" x14ac:dyDescent="0.25">
      <c r="A12404"/>
      <c r="B12404"/>
      <c r="C12404"/>
      <c r="D12404"/>
      <c r="E12404"/>
      <c r="F12404"/>
      <c r="G12404"/>
      <c r="H12404"/>
      <c r="I12404"/>
      <c r="K12404"/>
    </row>
    <row r="12405" spans="1:11" x14ac:dyDescent="0.25">
      <c r="A12405"/>
      <c r="B12405"/>
      <c r="C12405"/>
      <c r="D12405"/>
      <c r="E12405"/>
      <c r="F12405"/>
      <c r="G12405"/>
      <c r="H12405"/>
      <c r="I12405"/>
      <c r="K12405"/>
    </row>
    <row r="12406" spans="1:11" x14ac:dyDescent="0.25">
      <c r="A12406"/>
      <c r="B12406"/>
      <c r="C12406"/>
      <c r="D12406"/>
      <c r="E12406"/>
      <c r="F12406"/>
      <c r="G12406"/>
      <c r="H12406"/>
      <c r="I12406"/>
      <c r="K12406"/>
    </row>
    <row r="12407" spans="1:11" x14ac:dyDescent="0.25">
      <c r="A12407"/>
      <c r="B12407"/>
      <c r="C12407"/>
      <c r="D12407"/>
      <c r="E12407"/>
      <c r="F12407"/>
      <c r="G12407"/>
      <c r="H12407"/>
      <c r="I12407"/>
      <c r="K12407"/>
    </row>
    <row r="12408" spans="1:11" x14ac:dyDescent="0.25">
      <c r="A12408"/>
      <c r="B12408"/>
      <c r="C12408"/>
      <c r="D12408"/>
      <c r="E12408"/>
      <c r="F12408"/>
      <c r="G12408"/>
      <c r="H12408"/>
      <c r="I12408"/>
      <c r="K12408"/>
    </row>
    <row r="12409" spans="1:11" x14ac:dyDescent="0.25">
      <c r="A12409"/>
      <c r="B12409"/>
      <c r="C12409"/>
      <c r="D12409"/>
      <c r="E12409"/>
      <c r="F12409"/>
      <c r="G12409"/>
      <c r="H12409"/>
      <c r="I12409"/>
      <c r="K12409"/>
    </row>
    <row r="12410" spans="1:11" x14ac:dyDescent="0.25">
      <c r="A12410"/>
      <c r="B12410"/>
      <c r="C12410"/>
      <c r="D12410"/>
      <c r="E12410"/>
      <c r="F12410"/>
      <c r="G12410"/>
      <c r="H12410"/>
      <c r="I12410"/>
      <c r="K12410"/>
    </row>
    <row r="12411" spans="1:11" x14ac:dyDescent="0.25">
      <c r="A12411"/>
      <c r="B12411"/>
      <c r="C12411"/>
      <c r="D12411"/>
      <c r="E12411"/>
      <c r="F12411"/>
      <c r="G12411"/>
      <c r="H12411"/>
      <c r="I12411"/>
      <c r="K12411"/>
    </row>
    <row r="12412" spans="1:11" x14ac:dyDescent="0.25">
      <c r="A12412"/>
      <c r="B12412"/>
      <c r="C12412"/>
      <c r="D12412"/>
      <c r="E12412"/>
      <c r="F12412"/>
      <c r="G12412"/>
      <c r="H12412"/>
      <c r="I12412"/>
      <c r="K12412"/>
    </row>
    <row r="12413" spans="1:11" x14ac:dyDescent="0.25">
      <c r="A12413"/>
      <c r="B12413"/>
      <c r="C12413"/>
      <c r="D12413"/>
      <c r="E12413"/>
      <c r="F12413"/>
      <c r="G12413"/>
      <c r="H12413"/>
      <c r="I12413"/>
      <c r="K12413"/>
    </row>
    <row r="12414" spans="1:11" x14ac:dyDescent="0.25">
      <c r="A12414"/>
      <c r="B12414"/>
      <c r="C12414"/>
      <c r="D12414"/>
      <c r="E12414"/>
      <c r="F12414"/>
      <c r="G12414"/>
      <c r="H12414"/>
      <c r="I12414"/>
      <c r="K12414"/>
    </row>
    <row r="12415" spans="1:11" x14ac:dyDescent="0.25">
      <c r="A12415"/>
      <c r="B12415"/>
      <c r="C12415"/>
      <c r="D12415"/>
      <c r="E12415"/>
      <c r="F12415"/>
      <c r="G12415"/>
      <c r="H12415"/>
      <c r="I12415"/>
      <c r="K12415"/>
    </row>
    <row r="12416" spans="1:11" x14ac:dyDescent="0.25">
      <c r="A12416"/>
      <c r="B12416"/>
      <c r="C12416"/>
      <c r="D12416"/>
      <c r="E12416"/>
      <c r="F12416"/>
      <c r="G12416"/>
      <c r="H12416"/>
      <c r="I12416"/>
      <c r="K12416"/>
    </row>
    <row r="12417" spans="1:11" x14ac:dyDescent="0.25">
      <c r="A12417"/>
      <c r="B12417"/>
      <c r="C12417"/>
      <c r="D12417"/>
      <c r="E12417"/>
      <c r="F12417"/>
      <c r="G12417"/>
      <c r="H12417"/>
      <c r="I12417"/>
      <c r="K12417"/>
    </row>
    <row r="12418" spans="1:11" x14ac:dyDescent="0.25">
      <c r="A12418"/>
      <c r="B12418"/>
      <c r="C12418"/>
      <c r="D12418"/>
      <c r="E12418"/>
      <c r="F12418"/>
      <c r="G12418"/>
      <c r="H12418"/>
      <c r="I12418"/>
      <c r="K12418"/>
    </row>
    <row r="12419" spans="1:11" x14ac:dyDescent="0.25">
      <c r="A12419"/>
      <c r="B12419"/>
      <c r="C12419"/>
      <c r="D12419"/>
      <c r="E12419"/>
      <c r="F12419"/>
      <c r="G12419"/>
      <c r="H12419"/>
      <c r="I12419"/>
      <c r="K12419"/>
    </row>
    <row r="12420" spans="1:11" x14ac:dyDescent="0.25">
      <c r="A12420"/>
      <c r="B12420"/>
      <c r="C12420"/>
      <c r="D12420"/>
      <c r="E12420"/>
      <c r="F12420"/>
      <c r="G12420"/>
      <c r="H12420"/>
      <c r="I12420"/>
      <c r="K12420"/>
    </row>
    <row r="12421" spans="1:11" x14ac:dyDescent="0.25">
      <c r="A12421"/>
      <c r="B12421"/>
      <c r="C12421"/>
      <c r="D12421"/>
      <c r="E12421"/>
      <c r="F12421"/>
      <c r="G12421"/>
      <c r="H12421"/>
      <c r="I12421"/>
      <c r="K12421"/>
    </row>
    <row r="12422" spans="1:11" x14ac:dyDescent="0.25">
      <c r="A12422"/>
      <c r="B12422"/>
      <c r="C12422"/>
      <c r="D12422"/>
      <c r="E12422"/>
      <c r="F12422"/>
      <c r="G12422"/>
      <c r="H12422"/>
      <c r="I12422"/>
      <c r="K12422"/>
    </row>
    <row r="12423" spans="1:11" x14ac:dyDescent="0.25">
      <c r="A12423"/>
      <c r="B12423"/>
      <c r="C12423"/>
      <c r="D12423"/>
      <c r="E12423"/>
      <c r="F12423"/>
      <c r="G12423"/>
      <c r="H12423"/>
      <c r="I12423"/>
      <c r="K12423"/>
    </row>
    <row r="12424" spans="1:11" x14ac:dyDescent="0.25">
      <c r="A12424"/>
      <c r="B12424"/>
      <c r="C12424"/>
      <c r="D12424"/>
      <c r="E12424"/>
      <c r="F12424"/>
      <c r="G12424"/>
      <c r="H12424"/>
      <c r="I12424"/>
      <c r="K12424"/>
    </row>
    <row r="12425" spans="1:11" x14ac:dyDescent="0.25">
      <c r="A12425"/>
      <c r="B12425"/>
      <c r="C12425"/>
      <c r="D12425"/>
      <c r="E12425"/>
      <c r="F12425"/>
      <c r="G12425"/>
      <c r="H12425"/>
      <c r="I12425"/>
      <c r="K12425"/>
    </row>
    <row r="12426" spans="1:11" x14ac:dyDescent="0.25">
      <c r="A12426"/>
      <c r="B12426"/>
      <c r="C12426"/>
      <c r="D12426"/>
      <c r="E12426"/>
      <c r="F12426"/>
      <c r="G12426"/>
      <c r="H12426"/>
      <c r="I12426"/>
      <c r="K12426"/>
    </row>
    <row r="12427" spans="1:11" x14ac:dyDescent="0.25">
      <c r="A12427"/>
      <c r="B12427"/>
      <c r="C12427"/>
      <c r="D12427"/>
      <c r="E12427"/>
      <c r="F12427"/>
      <c r="G12427"/>
      <c r="H12427"/>
      <c r="I12427"/>
      <c r="K12427"/>
    </row>
    <row r="12428" spans="1:11" x14ac:dyDescent="0.25">
      <c r="A12428"/>
      <c r="B12428"/>
      <c r="C12428"/>
      <c r="D12428"/>
      <c r="E12428"/>
      <c r="F12428"/>
      <c r="G12428"/>
      <c r="H12428"/>
      <c r="I12428"/>
      <c r="K12428"/>
    </row>
    <row r="12429" spans="1:11" x14ac:dyDescent="0.25">
      <c r="A12429"/>
      <c r="B12429"/>
      <c r="C12429"/>
      <c r="D12429"/>
      <c r="E12429"/>
      <c r="F12429"/>
      <c r="G12429"/>
      <c r="H12429"/>
      <c r="I12429"/>
      <c r="K12429"/>
    </row>
    <row r="12430" spans="1:11" x14ac:dyDescent="0.25">
      <c r="A12430"/>
      <c r="B12430"/>
      <c r="C12430"/>
      <c r="D12430"/>
      <c r="E12430"/>
      <c r="F12430"/>
      <c r="G12430"/>
      <c r="H12430"/>
      <c r="I12430"/>
      <c r="K12430"/>
    </row>
    <row r="12431" spans="1:11" x14ac:dyDescent="0.25">
      <c r="A12431"/>
      <c r="B12431"/>
      <c r="C12431"/>
      <c r="D12431"/>
      <c r="E12431"/>
      <c r="F12431"/>
      <c r="G12431"/>
      <c r="H12431"/>
      <c r="I12431"/>
      <c r="K12431"/>
    </row>
    <row r="12432" spans="1:11" x14ac:dyDescent="0.25">
      <c r="A12432"/>
      <c r="B12432"/>
      <c r="C12432"/>
      <c r="D12432"/>
      <c r="E12432"/>
      <c r="F12432"/>
      <c r="G12432"/>
      <c r="H12432"/>
      <c r="I12432"/>
      <c r="K12432"/>
    </row>
    <row r="12433" spans="1:11" x14ac:dyDescent="0.25">
      <c r="A12433"/>
      <c r="B12433"/>
      <c r="C12433"/>
      <c r="D12433"/>
      <c r="E12433"/>
      <c r="F12433"/>
      <c r="G12433"/>
      <c r="H12433"/>
      <c r="I12433"/>
      <c r="K12433"/>
    </row>
    <row r="12434" spans="1:11" x14ac:dyDescent="0.25">
      <c r="A12434"/>
      <c r="B12434"/>
      <c r="C12434"/>
      <c r="D12434"/>
      <c r="E12434"/>
      <c r="F12434"/>
      <c r="G12434"/>
      <c r="H12434"/>
      <c r="I12434"/>
      <c r="K12434"/>
    </row>
    <row r="12435" spans="1:11" x14ac:dyDescent="0.25">
      <c r="A12435"/>
      <c r="B12435"/>
      <c r="C12435"/>
      <c r="D12435"/>
      <c r="E12435"/>
      <c r="F12435"/>
      <c r="G12435"/>
      <c r="H12435"/>
      <c r="I12435"/>
      <c r="K12435"/>
    </row>
    <row r="12436" spans="1:11" x14ac:dyDescent="0.25">
      <c r="A12436"/>
      <c r="B12436"/>
      <c r="C12436"/>
      <c r="D12436"/>
      <c r="E12436"/>
      <c r="F12436"/>
      <c r="G12436"/>
      <c r="H12436"/>
      <c r="I12436"/>
      <c r="K12436"/>
    </row>
    <row r="12437" spans="1:11" x14ac:dyDescent="0.25">
      <c r="A12437"/>
      <c r="B12437"/>
      <c r="C12437"/>
      <c r="D12437"/>
      <c r="E12437"/>
      <c r="F12437"/>
      <c r="G12437"/>
      <c r="H12437"/>
      <c r="I12437"/>
      <c r="K12437"/>
    </row>
    <row r="12438" spans="1:11" x14ac:dyDescent="0.25">
      <c r="A12438"/>
      <c r="B12438"/>
      <c r="C12438"/>
      <c r="D12438"/>
      <c r="E12438"/>
      <c r="F12438"/>
      <c r="G12438"/>
      <c r="H12438"/>
      <c r="I12438"/>
      <c r="K12438"/>
    </row>
    <row r="12439" spans="1:11" x14ac:dyDescent="0.25">
      <c r="A12439"/>
      <c r="B12439"/>
      <c r="C12439"/>
      <c r="D12439"/>
      <c r="E12439"/>
      <c r="F12439"/>
      <c r="G12439"/>
      <c r="H12439"/>
      <c r="I12439"/>
      <c r="K12439"/>
    </row>
    <row r="12440" spans="1:11" x14ac:dyDescent="0.25">
      <c r="A12440"/>
      <c r="B12440"/>
      <c r="C12440"/>
      <c r="D12440"/>
      <c r="E12440"/>
      <c r="F12440"/>
      <c r="G12440"/>
      <c r="H12440"/>
      <c r="I12440"/>
      <c r="K12440"/>
    </row>
    <row r="12441" spans="1:11" x14ac:dyDescent="0.25">
      <c r="A12441"/>
      <c r="B12441"/>
      <c r="C12441"/>
      <c r="D12441"/>
      <c r="E12441"/>
      <c r="F12441"/>
      <c r="G12441"/>
      <c r="H12441"/>
      <c r="I12441"/>
      <c r="K12441"/>
    </row>
    <row r="12442" spans="1:11" x14ac:dyDescent="0.25">
      <c r="A12442"/>
      <c r="B12442"/>
      <c r="C12442"/>
      <c r="D12442"/>
      <c r="E12442"/>
      <c r="F12442"/>
      <c r="G12442"/>
      <c r="H12442"/>
      <c r="I12442"/>
      <c r="K12442"/>
    </row>
    <row r="12443" spans="1:11" x14ac:dyDescent="0.25">
      <c r="A12443"/>
      <c r="B12443"/>
      <c r="C12443"/>
      <c r="D12443"/>
      <c r="E12443"/>
      <c r="F12443"/>
      <c r="G12443"/>
      <c r="H12443"/>
      <c r="I12443"/>
      <c r="K12443"/>
    </row>
    <row r="12444" spans="1:11" x14ac:dyDescent="0.25">
      <c r="A12444"/>
      <c r="B12444"/>
      <c r="C12444"/>
      <c r="D12444"/>
      <c r="E12444"/>
      <c r="F12444"/>
      <c r="G12444"/>
      <c r="H12444"/>
      <c r="I12444"/>
      <c r="K12444"/>
    </row>
    <row r="12445" spans="1:11" x14ac:dyDescent="0.25">
      <c r="A12445"/>
      <c r="B12445"/>
      <c r="C12445"/>
      <c r="D12445"/>
      <c r="E12445"/>
      <c r="F12445"/>
      <c r="G12445"/>
      <c r="H12445"/>
      <c r="I12445"/>
      <c r="K12445"/>
    </row>
    <row r="12446" spans="1:11" x14ac:dyDescent="0.25">
      <c r="A12446"/>
      <c r="B12446"/>
      <c r="C12446"/>
      <c r="D12446"/>
      <c r="E12446"/>
      <c r="F12446"/>
      <c r="G12446"/>
      <c r="H12446"/>
      <c r="I12446"/>
      <c r="K12446"/>
    </row>
    <row r="12447" spans="1:11" x14ac:dyDescent="0.25">
      <c r="A12447"/>
      <c r="B12447"/>
      <c r="C12447"/>
      <c r="D12447"/>
      <c r="E12447"/>
      <c r="F12447"/>
      <c r="G12447"/>
      <c r="H12447"/>
      <c r="I12447"/>
      <c r="K12447"/>
    </row>
    <row r="12448" spans="1:11" x14ac:dyDescent="0.25">
      <c r="A12448"/>
      <c r="B12448"/>
      <c r="C12448"/>
      <c r="D12448"/>
      <c r="E12448"/>
      <c r="F12448"/>
      <c r="G12448"/>
      <c r="H12448"/>
      <c r="I12448"/>
      <c r="K12448"/>
    </row>
    <row r="12449" spans="1:11" x14ac:dyDescent="0.25">
      <c r="A12449"/>
      <c r="B12449"/>
      <c r="C12449"/>
      <c r="D12449"/>
      <c r="E12449"/>
      <c r="F12449"/>
      <c r="G12449"/>
      <c r="H12449"/>
      <c r="I12449"/>
      <c r="K12449"/>
    </row>
    <row r="12450" spans="1:11" x14ac:dyDescent="0.25">
      <c r="A12450"/>
      <c r="B12450"/>
      <c r="C12450"/>
      <c r="D12450"/>
      <c r="E12450"/>
      <c r="F12450"/>
      <c r="G12450"/>
      <c r="H12450"/>
      <c r="I12450"/>
      <c r="K12450"/>
    </row>
    <row r="12451" spans="1:11" x14ac:dyDescent="0.25">
      <c r="A12451"/>
      <c r="B12451"/>
      <c r="C12451"/>
      <c r="D12451"/>
      <c r="E12451"/>
      <c r="F12451"/>
      <c r="G12451"/>
      <c r="H12451"/>
      <c r="I12451"/>
      <c r="K12451"/>
    </row>
    <row r="12452" spans="1:11" x14ac:dyDescent="0.25">
      <c r="A12452"/>
      <c r="B12452"/>
      <c r="C12452"/>
      <c r="D12452"/>
      <c r="E12452"/>
      <c r="F12452"/>
      <c r="G12452"/>
      <c r="H12452"/>
      <c r="I12452"/>
      <c r="K12452"/>
    </row>
    <row r="12453" spans="1:11" x14ac:dyDescent="0.25">
      <c r="A12453"/>
      <c r="B12453"/>
      <c r="C12453"/>
      <c r="D12453"/>
      <c r="E12453"/>
      <c r="F12453"/>
      <c r="G12453"/>
      <c r="H12453"/>
      <c r="I12453"/>
      <c r="K12453"/>
    </row>
    <row r="12454" spans="1:11" x14ac:dyDescent="0.25">
      <c r="A12454"/>
      <c r="B12454"/>
      <c r="C12454"/>
      <c r="D12454"/>
      <c r="E12454"/>
      <c r="F12454"/>
      <c r="G12454"/>
      <c r="H12454"/>
      <c r="I12454"/>
      <c r="K12454"/>
    </row>
    <row r="12455" spans="1:11" x14ac:dyDescent="0.25">
      <c r="A12455"/>
      <c r="B12455"/>
      <c r="C12455"/>
      <c r="D12455"/>
      <c r="E12455"/>
      <c r="F12455"/>
      <c r="G12455"/>
      <c r="H12455"/>
      <c r="I12455"/>
      <c r="K12455"/>
    </row>
    <row r="12456" spans="1:11" x14ac:dyDescent="0.25">
      <c r="A12456"/>
      <c r="B12456"/>
      <c r="C12456"/>
      <c r="D12456"/>
      <c r="E12456"/>
      <c r="F12456"/>
      <c r="G12456"/>
      <c r="H12456"/>
      <c r="I12456"/>
      <c r="K12456"/>
    </row>
    <row r="12457" spans="1:11" x14ac:dyDescent="0.25">
      <c r="A12457"/>
      <c r="B12457"/>
      <c r="C12457"/>
      <c r="D12457"/>
      <c r="E12457"/>
      <c r="F12457"/>
      <c r="G12457"/>
      <c r="H12457"/>
      <c r="I12457"/>
      <c r="K12457"/>
    </row>
    <row r="12458" spans="1:11" x14ac:dyDescent="0.25">
      <c r="A12458"/>
      <c r="B12458"/>
      <c r="C12458"/>
      <c r="D12458"/>
      <c r="E12458"/>
      <c r="F12458"/>
      <c r="G12458"/>
      <c r="H12458"/>
      <c r="I12458"/>
      <c r="K12458"/>
    </row>
    <row r="12459" spans="1:11" x14ac:dyDescent="0.25">
      <c r="A12459"/>
      <c r="B12459"/>
      <c r="C12459"/>
      <c r="D12459"/>
      <c r="E12459"/>
      <c r="F12459"/>
      <c r="G12459"/>
      <c r="H12459"/>
      <c r="I12459"/>
      <c r="K12459"/>
    </row>
    <row r="12460" spans="1:11" x14ac:dyDescent="0.25">
      <c r="A12460"/>
      <c r="B12460"/>
      <c r="C12460"/>
      <c r="D12460"/>
      <c r="E12460"/>
      <c r="F12460"/>
      <c r="G12460"/>
      <c r="H12460"/>
      <c r="I12460"/>
      <c r="K12460"/>
    </row>
    <row r="12461" spans="1:11" x14ac:dyDescent="0.25">
      <c r="A12461"/>
      <c r="B12461"/>
      <c r="C12461"/>
      <c r="D12461"/>
      <c r="E12461"/>
      <c r="F12461"/>
      <c r="G12461"/>
      <c r="H12461"/>
      <c r="I12461"/>
      <c r="K12461"/>
    </row>
    <row r="12462" spans="1:11" x14ac:dyDescent="0.25">
      <c r="A12462"/>
      <c r="B12462"/>
      <c r="C12462"/>
      <c r="D12462"/>
      <c r="E12462"/>
      <c r="F12462"/>
      <c r="G12462"/>
      <c r="H12462"/>
      <c r="I12462"/>
      <c r="K12462"/>
    </row>
    <row r="12463" spans="1:11" x14ac:dyDescent="0.25">
      <c r="A12463"/>
      <c r="B12463"/>
      <c r="C12463"/>
      <c r="D12463"/>
      <c r="E12463"/>
      <c r="F12463"/>
      <c r="G12463"/>
      <c r="H12463"/>
      <c r="I12463"/>
      <c r="K12463"/>
    </row>
    <row r="12464" spans="1:11" x14ac:dyDescent="0.25">
      <c r="A12464"/>
      <c r="B12464"/>
      <c r="C12464"/>
      <c r="D12464"/>
      <c r="E12464"/>
      <c r="F12464"/>
      <c r="G12464"/>
      <c r="H12464"/>
      <c r="I12464"/>
      <c r="K12464"/>
    </row>
    <row r="12465" spans="1:11" x14ac:dyDescent="0.25">
      <c r="A12465"/>
      <c r="B12465"/>
      <c r="C12465"/>
      <c r="D12465"/>
      <c r="E12465"/>
      <c r="F12465"/>
      <c r="G12465"/>
      <c r="H12465"/>
      <c r="I12465"/>
      <c r="K12465"/>
    </row>
    <row r="12466" spans="1:11" x14ac:dyDescent="0.25">
      <c r="A12466"/>
      <c r="B12466"/>
      <c r="C12466"/>
      <c r="D12466"/>
      <c r="E12466"/>
      <c r="F12466"/>
      <c r="G12466"/>
      <c r="H12466"/>
      <c r="I12466"/>
      <c r="K12466"/>
    </row>
    <row r="12467" spans="1:11" x14ac:dyDescent="0.25">
      <c r="A12467"/>
      <c r="B12467"/>
      <c r="C12467"/>
      <c r="D12467"/>
      <c r="E12467"/>
      <c r="F12467"/>
      <c r="G12467"/>
      <c r="H12467"/>
      <c r="I12467"/>
      <c r="K12467"/>
    </row>
    <row r="12468" spans="1:11" x14ac:dyDescent="0.25">
      <c r="A12468"/>
      <c r="B12468"/>
      <c r="C12468"/>
      <c r="D12468"/>
      <c r="E12468"/>
      <c r="F12468"/>
      <c r="G12468"/>
      <c r="H12468"/>
      <c r="I12468"/>
      <c r="K12468"/>
    </row>
    <row r="12469" spans="1:11" x14ac:dyDescent="0.25">
      <c r="A12469"/>
      <c r="B12469"/>
      <c r="C12469"/>
      <c r="D12469"/>
      <c r="E12469"/>
      <c r="F12469"/>
      <c r="G12469"/>
      <c r="H12469"/>
      <c r="I12469"/>
      <c r="K12469"/>
    </row>
    <row r="12470" spans="1:11" x14ac:dyDescent="0.25">
      <c r="A12470"/>
      <c r="B12470"/>
      <c r="C12470"/>
      <c r="D12470"/>
      <c r="E12470"/>
      <c r="F12470"/>
      <c r="G12470"/>
      <c r="H12470"/>
      <c r="I12470"/>
      <c r="K12470"/>
    </row>
    <row r="12471" spans="1:11" x14ac:dyDescent="0.25">
      <c r="A12471"/>
      <c r="B12471"/>
      <c r="C12471"/>
      <c r="D12471"/>
      <c r="E12471"/>
      <c r="F12471"/>
      <c r="G12471"/>
      <c r="H12471"/>
      <c r="I12471"/>
      <c r="K12471"/>
    </row>
    <row r="12472" spans="1:11" x14ac:dyDescent="0.25">
      <c r="A12472"/>
      <c r="B12472"/>
      <c r="C12472"/>
      <c r="D12472"/>
      <c r="E12472"/>
      <c r="F12472"/>
      <c r="G12472"/>
      <c r="H12472"/>
      <c r="I12472"/>
      <c r="K12472"/>
    </row>
    <row r="12473" spans="1:11" x14ac:dyDescent="0.25">
      <c r="A12473"/>
      <c r="B12473"/>
      <c r="C12473"/>
      <c r="D12473"/>
      <c r="E12473"/>
      <c r="F12473"/>
      <c r="G12473"/>
      <c r="H12473"/>
      <c r="I12473"/>
      <c r="K12473"/>
    </row>
    <row r="12474" spans="1:11" x14ac:dyDescent="0.25">
      <c r="A12474"/>
      <c r="B12474"/>
      <c r="C12474"/>
      <c r="D12474"/>
      <c r="E12474"/>
      <c r="F12474"/>
      <c r="G12474"/>
      <c r="H12474"/>
      <c r="I12474"/>
      <c r="K12474"/>
    </row>
    <row r="12475" spans="1:11" x14ac:dyDescent="0.25">
      <c r="A12475"/>
      <c r="B12475"/>
      <c r="C12475"/>
      <c r="D12475"/>
      <c r="E12475"/>
      <c r="F12475"/>
      <c r="G12475"/>
      <c r="H12475"/>
      <c r="I12475"/>
      <c r="K12475"/>
    </row>
    <row r="12476" spans="1:11" x14ac:dyDescent="0.25">
      <c r="A12476"/>
      <c r="B12476"/>
      <c r="C12476"/>
      <c r="D12476"/>
      <c r="E12476"/>
      <c r="F12476"/>
      <c r="G12476"/>
      <c r="H12476"/>
      <c r="I12476"/>
      <c r="K12476"/>
    </row>
    <row r="12477" spans="1:11" x14ac:dyDescent="0.25">
      <c r="A12477"/>
      <c r="B12477"/>
      <c r="C12477"/>
      <c r="D12477"/>
      <c r="E12477"/>
      <c r="F12477"/>
      <c r="G12477"/>
      <c r="H12477"/>
      <c r="I12477"/>
      <c r="K12477"/>
    </row>
    <row r="12478" spans="1:11" x14ac:dyDescent="0.25">
      <c r="A12478"/>
      <c r="B12478"/>
      <c r="C12478"/>
      <c r="D12478"/>
      <c r="E12478"/>
      <c r="F12478"/>
      <c r="G12478"/>
      <c r="H12478"/>
      <c r="I12478"/>
      <c r="K12478"/>
    </row>
    <row r="12479" spans="1:11" x14ac:dyDescent="0.25">
      <c r="A12479"/>
      <c r="B12479"/>
      <c r="C12479"/>
      <c r="D12479"/>
      <c r="E12479"/>
      <c r="F12479"/>
      <c r="G12479"/>
      <c r="H12479"/>
      <c r="I12479"/>
      <c r="K12479"/>
    </row>
    <row r="12480" spans="1:11" x14ac:dyDescent="0.25">
      <c r="A12480"/>
      <c r="B12480"/>
      <c r="C12480"/>
      <c r="D12480"/>
      <c r="E12480"/>
      <c r="F12480"/>
      <c r="G12480"/>
      <c r="H12480"/>
      <c r="I12480"/>
      <c r="K12480"/>
    </row>
    <row r="12481" spans="1:11" x14ac:dyDescent="0.25">
      <c r="A12481"/>
      <c r="B12481"/>
      <c r="C12481"/>
      <c r="D12481"/>
      <c r="E12481"/>
      <c r="F12481"/>
      <c r="G12481"/>
      <c r="H12481"/>
      <c r="I12481"/>
      <c r="K12481"/>
    </row>
    <row r="12482" spans="1:11" x14ac:dyDescent="0.25">
      <c r="A12482"/>
      <c r="B12482"/>
      <c r="C12482"/>
      <c r="D12482"/>
      <c r="E12482"/>
      <c r="F12482"/>
      <c r="G12482"/>
      <c r="H12482"/>
      <c r="I12482"/>
      <c r="K12482"/>
    </row>
    <row r="12483" spans="1:11" x14ac:dyDescent="0.25">
      <c r="A12483"/>
      <c r="B12483"/>
      <c r="C12483"/>
      <c r="D12483"/>
      <c r="E12483"/>
      <c r="F12483"/>
      <c r="G12483"/>
      <c r="H12483"/>
      <c r="I12483"/>
      <c r="K12483"/>
    </row>
    <row r="12484" spans="1:11" x14ac:dyDescent="0.25">
      <c r="A12484"/>
      <c r="B12484"/>
      <c r="C12484"/>
      <c r="D12484"/>
      <c r="E12484"/>
      <c r="F12484"/>
      <c r="G12484"/>
      <c r="H12484"/>
      <c r="I12484"/>
      <c r="K12484"/>
    </row>
    <row r="12485" spans="1:11" x14ac:dyDescent="0.25">
      <c r="A12485"/>
      <c r="B12485"/>
      <c r="C12485"/>
      <c r="D12485"/>
      <c r="E12485"/>
      <c r="F12485"/>
      <c r="G12485"/>
      <c r="H12485"/>
      <c r="I12485"/>
      <c r="K12485"/>
    </row>
    <row r="12486" spans="1:11" x14ac:dyDescent="0.25">
      <c r="A12486"/>
      <c r="B12486"/>
      <c r="C12486"/>
      <c r="D12486"/>
      <c r="E12486"/>
      <c r="F12486"/>
      <c r="G12486"/>
      <c r="H12486"/>
      <c r="I12486"/>
      <c r="K12486"/>
    </row>
    <row r="12487" spans="1:11" x14ac:dyDescent="0.25">
      <c r="A12487"/>
      <c r="B12487"/>
      <c r="C12487"/>
      <c r="D12487"/>
      <c r="E12487"/>
      <c r="F12487"/>
      <c r="G12487"/>
      <c r="H12487"/>
      <c r="I12487"/>
      <c r="K12487"/>
    </row>
    <row r="12488" spans="1:11" x14ac:dyDescent="0.25">
      <c r="A12488"/>
      <c r="B12488"/>
      <c r="C12488"/>
      <c r="D12488"/>
      <c r="E12488"/>
      <c r="F12488"/>
      <c r="G12488"/>
      <c r="H12488"/>
      <c r="I12488"/>
      <c r="K12488"/>
    </row>
    <row r="12489" spans="1:11" x14ac:dyDescent="0.25">
      <c r="A12489"/>
      <c r="B12489"/>
      <c r="C12489"/>
      <c r="D12489"/>
      <c r="E12489"/>
      <c r="F12489"/>
      <c r="G12489"/>
      <c r="H12489"/>
      <c r="I12489"/>
      <c r="K12489"/>
    </row>
    <row r="12490" spans="1:11" x14ac:dyDescent="0.25">
      <c r="A12490"/>
      <c r="B12490"/>
      <c r="C12490"/>
      <c r="D12490"/>
      <c r="E12490"/>
      <c r="F12490"/>
      <c r="G12490"/>
      <c r="H12490"/>
      <c r="I12490"/>
      <c r="K12490"/>
    </row>
    <row r="12491" spans="1:11" x14ac:dyDescent="0.25">
      <c r="A12491"/>
      <c r="B12491"/>
      <c r="C12491"/>
      <c r="D12491"/>
      <c r="E12491"/>
      <c r="F12491"/>
      <c r="G12491"/>
      <c r="H12491"/>
      <c r="I12491"/>
      <c r="K12491"/>
    </row>
    <row r="12492" spans="1:11" x14ac:dyDescent="0.25">
      <c r="A12492"/>
      <c r="B12492"/>
      <c r="C12492"/>
      <c r="D12492"/>
      <c r="E12492"/>
      <c r="F12492"/>
      <c r="G12492"/>
      <c r="H12492"/>
      <c r="I12492"/>
      <c r="K12492"/>
    </row>
    <row r="12493" spans="1:11" x14ac:dyDescent="0.25">
      <c r="A12493"/>
      <c r="B12493"/>
      <c r="C12493"/>
      <c r="D12493"/>
      <c r="E12493"/>
      <c r="F12493"/>
      <c r="G12493"/>
      <c r="H12493"/>
      <c r="I12493"/>
      <c r="K12493"/>
    </row>
    <row r="12494" spans="1:11" x14ac:dyDescent="0.25">
      <c r="A12494"/>
      <c r="B12494"/>
      <c r="C12494"/>
      <c r="D12494"/>
      <c r="E12494"/>
      <c r="F12494"/>
      <c r="G12494"/>
      <c r="H12494"/>
      <c r="I12494"/>
      <c r="K12494"/>
    </row>
    <row r="12495" spans="1:11" x14ac:dyDescent="0.25">
      <c r="A12495"/>
      <c r="B12495"/>
      <c r="C12495"/>
      <c r="D12495"/>
      <c r="E12495"/>
      <c r="F12495"/>
      <c r="G12495"/>
      <c r="H12495"/>
      <c r="I12495"/>
      <c r="K12495"/>
    </row>
    <row r="12496" spans="1:11" x14ac:dyDescent="0.25">
      <c r="A12496"/>
      <c r="B12496"/>
      <c r="C12496"/>
      <c r="D12496"/>
      <c r="E12496"/>
      <c r="F12496"/>
      <c r="G12496"/>
      <c r="H12496"/>
      <c r="I12496"/>
      <c r="K12496"/>
    </row>
    <row r="12497" spans="1:11" x14ac:dyDescent="0.25">
      <c r="A12497"/>
      <c r="B12497"/>
      <c r="C12497"/>
      <c r="D12497"/>
      <c r="E12497"/>
      <c r="F12497"/>
      <c r="G12497"/>
      <c r="H12497"/>
      <c r="I12497"/>
      <c r="K12497"/>
    </row>
    <row r="12498" spans="1:11" x14ac:dyDescent="0.25">
      <c r="A12498"/>
      <c r="B12498"/>
      <c r="C12498"/>
      <c r="D12498"/>
      <c r="E12498"/>
      <c r="F12498"/>
      <c r="G12498"/>
      <c r="H12498"/>
      <c r="I12498"/>
      <c r="K12498"/>
    </row>
    <row r="12499" spans="1:11" x14ac:dyDescent="0.25">
      <c r="A12499"/>
      <c r="B12499"/>
      <c r="C12499"/>
      <c r="D12499"/>
      <c r="E12499"/>
      <c r="F12499"/>
      <c r="G12499"/>
      <c r="H12499"/>
      <c r="I12499"/>
      <c r="K12499"/>
    </row>
    <row r="12500" spans="1:11" x14ac:dyDescent="0.25">
      <c r="A12500"/>
      <c r="B12500"/>
      <c r="C12500"/>
      <c r="D12500"/>
      <c r="E12500"/>
      <c r="F12500"/>
      <c r="G12500"/>
      <c r="H12500"/>
      <c r="I12500"/>
      <c r="K12500"/>
    </row>
    <row r="12501" spans="1:11" x14ac:dyDescent="0.25">
      <c r="A12501"/>
      <c r="B12501"/>
      <c r="C12501"/>
      <c r="D12501"/>
      <c r="E12501"/>
      <c r="F12501"/>
      <c r="G12501"/>
      <c r="H12501"/>
      <c r="I12501"/>
      <c r="K12501"/>
    </row>
    <row r="12502" spans="1:11" x14ac:dyDescent="0.25">
      <c r="A12502"/>
      <c r="B12502"/>
      <c r="C12502"/>
      <c r="D12502"/>
      <c r="E12502"/>
      <c r="F12502"/>
      <c r="G12502"/>
      <c r="H12502"/>
      <c r="I12502"/>
      <c r="K12502"/>
    </row>
    <row r="12503" spans="1:11" x14ac:dyDescent="0.25">
      <c r="A12503"/>
      <c r="B12503"/>
      <c r="C12503"/>
      <c r="D12503"/>
      <c r="E12503"/>
      <c r="F12503"/>
      <c r="G12503"/>
      <c r="H12503"/>
      <c r="I12503"/>
      <c r="K12503"/>
    </row>
    <row r="12504" spans="1:11" x14ac:dyDescent="0.25">
      <c r="A12504"/>
      <c r="B12504"/>
      <c r="C12504"/>
      <c r="D12504"/>
      <c r="E12504"/>
      <c r="F12504"/>
      <c r="G12504"/>
      <c r="H12504"/>
      <c r="I12504"/>
      <c r="K12504"/>
    </row>
    <row r="12505" spans="1:11" x14ac:dyDescent="0.25">
      <c r="A12505"/>
      <c r="B12505"/>
      <c r="C12505"/>
      <c r="D12505"/>
      <c r="E12505"/>
      <c r="F12505"/>
      <c r="G12505"/>
      <c r="H12505"/>
      <c r="I12505"/>
      <c r="K12505"/>
    </row>
    <row r="12506" spans="1:11" x14ac:dyDescent="0.25">
      <c r="A12506"/>
      <c r="B12506"/>
      <c r="C12506"/>
      <c r="D12506"/>
      <c r="E12506"/>
      <c r="F12506"/>
      <c r="G12506"/>
      <c r="H12506"/>
      <c r="I12506"/>
      <c r="K12506"/>
    </row>
    <row r="12507" spans="1:11" x14ac:dyDescent="0.25">
      <c r="A12507"/>
      <c r="B12507"/>
      <c r="C12507"/>
      <c r="D12507"/>
      <c r="E12507"/>
      <c r="F12507"/>
      <c r="G12507"/>
      <c r="H12507"/>
      <c r="I12507"/>
      <c r="K12507"/>
    </row>
    <row r="12508" spans="1:11" x14ac:dyDescent="0.25">
      <c r="A12508"/>
      <c r="B12508"/>
      <c r="C12508"/>
      <c r="D12508"/>
      <c r="E12508"/>
      <c r="F12508"/>
      <c r="G12508"/>
      <c r="H12508"/>
      <c r="I12508"/>
      <c r="K12508"/>
    </row>
    <row r="12509" spans="1:11" x14ac:dyDescent="0.25">
      <c r="A12509"/>
      <c r="B12509"/>
      <c r="C12509"/>
      <c r="D12509"/>
      <c r="E12509"/>
      <c r="F12509"/>
      <c r="G12509"/>
      <c r="H12509"/>
      <c r="I12509"/>
      <c r="K12509"/>
    </row>
    <row r="12510" spans="1:11" x14ac:dyDescent="0.25">
      <c r="A12510"/>
      <c r="B12510"/>
      <c r="C12510"/>
      <c r="D12510"/>
      <c r="E12510"/>
      <c r="F12510"/>
      <c r="G12510"/>
      <c r="H12510"/>
      <c r="I12510"/>
      <c r="K12510"/>
    </row>
    <row r="12511" spans="1:11" x14ac:dyDescent="0.25">
      <c r="A12511"/>
      <c r="B12511"/>
      <c r="C12511"/>
      <c r="D12511"/>
      <c r="E12511"/>
      <c r="F12511"/>
      <c r="G12511"/>
      <c r="H12511"/>
      <c r="I12511"/>
      <c r="K12511"/>
    </row>
    <row r="12512" spans="1:11" x14ac:dyDescent="0.25">
      <c r="A12512"/>
      <c r="B12512"/>
      <c r="C12512"/>
      <c r="D12512"/>
      <c r="E12512"/>
      <c r="F12512"/>
      <c r="G12512"/>
      <c r="H12512"/>
      <c r="I12512"/>
      <c r="K12512"/>
    </row>
    <row r="12513" spans="1:11" x14ac:dyDescent="0.25">
      <c r="A12513"/>
      <c r="B12513"/>
      <c r="C12513"/>
      <c r="D12513"/>
      <c r="E12513"/>
      <c r="F12513"/>
      <c r="G12513"/>
      <c r="H12513"/>
      <c r="I12513"/>
      <c r="K12513"/>
    </row>
    <row r="12514" spans="1:11" x14ac:dyDescent="0.25">
      <c r="A12514"/>
      <c r="B12514"/>
      <c r="C12514"/>
      <c r="D12514"/>
      <c r="E12514"/>
      <c r="F12514"/>
      <c r="G12514"/>
      <c r="H12514"/>
      <c r="I12514"/>
      <c r="K12514"/>
    </row>
    <row r="12515" spans="1:11" x14ac:dyDescent="0.25">
      <c r="A12515"/>
      <c r="B12515"/>
      <c r="C12515"/>
      <c r="D12515"/>
      <c r="E12515"/>
      <c r="F12515"/>
      <c r="G12515"/>
      <c r="H12515"/>
      <c r="I12515"/>
      <c r="K12515"/>
    </row>
    <row r="12516" spans="1:11" x14ac:dyDescent="0.25">
      <c r="A12516"/>
      <c r="B12516"/>
      <c r="C12516"/>
      <c r="D12516"/>
      <c r="E12516"/>
      <c r="F12516"/>
      <c r="G12516"/>
      <c r="H12516"/>
      <c r="I12516"/>
      <c r="K12516"/>
    </row>
    <row r="12517" spans="1:11" x14ac:dyDescent="0.25">
      <c r="A12517"/>
      <c r="B12517"/>
      <c r="C12517"/>
      <c r="D12517"/>
      <c r="E12517"/>
      <c r="F12517"/>
      <c r="G12517"/>
      <c r="H12517"/>
      <c r="I12517"/>
      <c r="K12517"/>
    </row>
    <row r="12518" spans="1:11" x14ac:dyDescent="0.25">
      <c r="A12518"/>
      <c r="B12518"/>
      <c r="C12518"/>
      <c r="D12518"/>
      <c r="E12518"/>
      <c r="F12518"/>
      <c r="G12518"/>
      <c r="H12518"/>
      <c r="I12518"/>
      <c r="K12518"/>
    </row>
    <row r="12519" spans="1:11" x14ac:dyDescent="0.25">
      <c r="A12519"/>
      <c r="B12519"/>
      <c r="C12519"/>
      <c r="D12519"/>
      <c r="E12519"/>
      <c r="F12519"/>
      <c r="G12519"/>
      <c r="H12519"/>
      <c r="I12519"/>
      <c r="K12519"/>
    </row>
    <row r="12520" spans="1:11" x14ac:dyDescent="0.25">
      <c r="A12520"/>
      <c r="B12520"/>
      <c r="C12520"/>
      <c r="D12520"/>
      <c r="E12520"/>
      <c r="F12520"/>
      <c r="G12520"/>
      <c r="H12520"/>
      <c r="I12520"/>
      <c r="K12520"/>
    </row>
    <row r="12521" spans="1:11" x14ac:dyDescent="0.25">
      <c r="A12521"/>
      <c r="B12521"/>
      <c r="C12521"/>
      <c r="D12521"/>
      <c r="E12521"/>
      <c r="F12521"/>
      <c r="G12521"/>
      <c r="H12521"/>
      <c r="I12521"/>
      <c r="K12521"/>
    </row>
    <row r="12522" spans="1:11" x14ac:dyDescent="0.25">
      <c r="A12522"/>
      <c r="B12522"/>
      <c r="C12522"/>
      <c r="D12522"/>
      <c r="E12522"/>
      <c r="F12522"/>
      <c r="G12522"/>
      <c r="H12522"/>
      <c r="I12522"/>
      <c r="K12522"/>
    </row>
    <row r="12523" spans="1:11" x14ac:dyDescent="0.25">
      <c r="A12523"/>
      <c r="B12523"/>
      <c r="C12523"/>
      <c r="D12523"/>
      <c r="E12523"/>
      <c r="F12523"/>
      <c r="G12523"/>
      <c r="H12523"/>
      <c r="I12523"/>
      <c r="K12523"/>
    </row>
    <row r="12524" spans="1:11" x14ac:dyDescent="0.25">
      <c r="A12524"/>
      <c r="B12524"/>
      <c r="C12524"/>
      <c r="D12524"/>
      <c r="E12524"/>
      <c r="F12524"/>
      <c r="G12524"/>
      <c r="H12524"/>
      <c r="I12524"/>
      <c r="K12524"/>
    </row>
    <row r="12525" spans="1:11" x14ac:dyDescent="0.25">
      <c r="A12525"/>
      <c r="B12525"/>
      <c r="C12525"/>
      <c r="D12525"/>
      <c r="E12525"/>
      <c r="F12525"/>
      <c r="G12525"/>
      <c r="H12525"/>
      <c r="I12525"/>
      <c r="K12525"/>
    </row>
    <row r="12526" spans="1:11" x14ac:dyDescent="0.25">
      <c r="A12526"/>
      <c r="B12526"/>
      <c r="C12526"/>
      <c r="D12526"/>
      <c r="E12526"/>
      <c r="F12526"/>
      <c r="G12526"/>
      <c r="H12526"/>
      <c r="I12526"/>
      <c r="K12526"/>
    </row>
    <row r="12527" spans="1:11" x14ac:dyDescent="0.25">
      <c r="A12527"/>
      <c r="B12527"/>
      <c r="C12527"/>
      <c r="D12527"/>
      <c r="E12527"/>
      <c r="F12527"/>
      <c r="G12527"/>
      <c r="H12527"/>
      <c r="I12527"/>
      <c r="K12527"/>
    </row>
    <row r="12528" spans="1:11" x14ac:dyDescent="0.25">
      <c r="A12528"/>
      <c r="B12528"/>
      <c r="C12528"/>
      <c r="D12528"/>
      <c r="E12528"/>
      <c r="F12528"/>
      <c r="G12528"/>
      <c r="H12528"/>
      <c r="I12528"/>
      <c r="K12528"/>
    </row>
    <row r="12529" spans="1:11" x14ac:dyDescent="0.25">
      <c r="A12529"/>
      <c r="B12529"/>
      <c r="C12529"/>
      <c r="D12529"/>
      <c r="E12529"/>
      <c r="F12529"/>
      <c r="G12529"/>
      <c r="H12529"/>
      <c r="I12529"/>
      <c r="K12529"/>
    </row>
    <row r="12530" spans="1:11" x14ac:dyDescent="0.25">
      <c r="A12530"/>
      <c r="B12530"/>
      <c r="C12530"/>
      <c r="D12530"/>
      <c r="E12530"/>
      <c r="F12530"/>
      <c r="G12530"/>
      <c r="H12530"/>
      <c r="I12530"/>
      <c r="K12530"/>
    </row>
    <row r="12531" spans="1:11" x14ac:dyDescent="0.25">
      <c r="A12531"/>
      <c r="B12531"/>
      <c r="C12531"/>
      <c r="D12531"/>
      <c r="E12531"/>
      <c r="F12531"/>
      <c r="G12531"/>
      <c r="H12531"/>
      <c r="I12531"/>
      <c r="K12531"/>
    </row>
    <row r="12532" spans="1:11" x14ac:dyDescent="0.25">
      <c r="A12532"/>
      <c r="B12532"/>
      <c r="C12532"/>
      <c r="D12532"/>
      <c r="E12532"/>
      <c r="F12532"/>
      <c r="G12532"/>
      <c r="H12532"/>
      <c r="I12532"/>
      <c r="K12532"/>
    </row>
    <row r="12533" spans="1:11" x14ac:dyDescent="0.25">
      <c r="A12533"/>
      <c r="B12533"/>
      <c r="C12533"/>
      <c r="D12533"/>
      <c r="E12533"/>
      <c r="F12533"/>
      <c r="G12533"/>
      <c r="H12533"/>
      <c r="I12533"/>
      <c r="K12533"/>
    </row>
    <row r="12534" spans="1:11" x14ac:dyDescent="0.25">
      <c r="A12534"/>
      <c r="B12534"/>
      <c r="C12534"/>
      <c r="D12534"/>
      <c r="E12534"/>
      <c r="F12534"/>
      <c r="G12534"/>
      <c r="H12534"/>
      <c r="I12534"/>
      <c r="K12534"/>
    </row>
    <row r="12535" spans="1:11" x14ac:dyDescent="0.25">
      <c r="A12535"/>
      <c r="B12535"/>
      <c r="C12535"/>
      <c r="D12535"/>
      <c r="E12535"/>
      <c r="F12535"/>
      <c r="G12535"/>
      <c r="H12535"/>
      <c r="I12535"/>
      <c r="K12535"/>
    </row>
    <row r="12536" spans="1:11" x14ac:dyDescent="0.25">
      <c r="A12536"/>
      <c r="B12536"/>
      <c r="C12536"/>
      <c r="D12536"/>
      <c r="E12536"/>
      <c r="F12536"/>
      <c r="G12536"/>
      <c r="H12536"/>
      <c r="I12536"/>
      <c r="K12536"/>
    </row>
    <row r="12537" spans="1:11" x14ac:dyDescent="0.25">
      <c r="A12537"/>
      <c r="B12537"/>
      <c r="C12537"/>
      <c r="D12537"/>
      <c r="E12537"/>
      <c r="F12537"/>
      <c r="G12537"/>
      <c r="H12537"/>
      <c r="I12537"/>
      <c r="K12537"/>
    </row>
    <row r="12538" spans="1:11" x14ac:dyDescent="0.25">
      <c r="A12538"/>
      <c r="B12538"/>
      <c r="C12538"/>
      <c r="D12538"/>
      <c r="E12538"/>
      <c r="F12538"/>
      <c r="G12538"/>
      <c r="H12538"/>
      <c r="I12538"/>
      <c r="K12538"/>
    </row>
    <row r="12539" spans="1:11" x14ac:dyDescent="0.25">
      <c r="A12539"/>
      <c r="B12539"/>
      <c r="C12539"/>
      <c r="D12539"/>
      <c r="E12539"/>
      <c r="F12539"/>
      <c r="G12539"/>
      <c r="H12539"/>
      <c r="I12539"/>
      <c r="K12539"/>
    </row>
    <row r="12540" spans="1:11" x14ac:dyDescent="0.25">
      <c r="A12540"/>
      <c r="B12540"/>
      <c r="C12540"/>
      <c r="D12540"/>
      <c r="E12540"/>
      <c r="F12540"/>
      <c r="G12540"/>
      <c r="H12540"/>
      <c r="I12540"/>
      <c r="K12540"/>
    </row>
    <row r="12541" spans="1:11" x14ac:dyDescent="0.25">
      <c r="A12541"/>
      <c r="B12541"/>
      <c r="C12541"/>
      <c r="D12541"/>
      <c r="E12541"/>
      <c r="F12541"/>
      <c r="G12541"/>
      <c r="H12541"/>
      <c r="I12541"/>
      <c r="K12541"/>
    </row>
    <row r="12542" spans="1:11" x14ac:dyDescent="0.25">
      <c r="A12542"/>
      <c r="B12542"/>
      <c r="C12542"/>
      <c r="D12542"/>
      <c r="E12542"/>
      <c r="F12542"/>
      <c r="G12542"/>
      <c r="H12542"/>
      <c r="I12542"/>
      <c r="K12542"/>
    </row>
    <row r="12543" spans="1:11" x14ac:dyDescent="0.25">
      <c r="A12543"/>
      <c r="B12543"/>
      <c r="C12543"/>
      <c r="D12543"/>
      <c r="E12543"/>
      <c r="F12543"/>
      <c r="G12543"/>
      <c r="H12543"/>
      <c r="I12543"/>
      <c r="K12543"/>
    </row>
    <row r="12544" spans="1:11" x14ac:dyDescent="0.25">
      <c r="A12544"/>
      <c r="B12544"/>
      <c r="C12544"/>
      <c r="D12544"/>
      <c r="E12544"/>
      <c r="F12544"/>
      <c r="G12544"/>
      <c r="H12544"/>
      <c r="I12544"/>
      <c r="K12544"/>
    </row>
    <row r="12545" spans="1:11" x14ac:dyDescent="0.25">
      <c r="A12545"/>
      <c r="B12545"/>
      <c r="C12545"/>
      <c r="D12545"/>
      <c r="E12545"/>
      <c r="F12545"/>
      <c r="G12545"/>
      <c r="H12545"/>
      <c r="I12545"/>
      <c r="K12545"/>
    </row>
    <row r="12546" spans="1:11" x14ac:dyDescent="0.25">
      <c r="A12546"/>
      <c r="B12546"/>
      <c r="C12546"/>
      <c r="D12546"/>
      <c r="E12546"/>
      <c r="F12546"/>
      <c r="G12546"/>
      <c r="H12546"/>
      <c r="I12546"/>
      <c r="K12546"/>
    </row>
    <row r="12547" spans="1:11" x14ac:dyDescent="0.25">
      <c r="A12547"/>
      <c r="B12547"/>
      <c r="C12547"/>
      <c r="D12547"/>
      <c r="E12547"/>
      <c r="F12547"/>
      <c r="G12547"/>
      <c r="H12547"/>
      <c r="I12547"/>
      <c r="K12547"/>
    </row>
    <row r="12548" spans="1:11" x14ac:dyDescent="0.25">
      <c r="A12548"/>
      <c r="B12548"/>
      <c r="C12548"/>
      <c r="D12548"/>
      <c r="E12548"/>
      <c r="F12548"/>
      <c r="G12548"/>
      <c r="H12548"/>
      <c r="I12548"/>
      <c r="K12548"/>
    </row>
    <row r="12549" spans="1:11" x14ac:dyDescent="0.25">
      <c r="A12549"/>
      <c r="B12549"/>
      <c r="C12549"/>
      <c r="D12549"/>
      <c r="E12549"/>
      <c r="F12549"/>
      <c r="G12549"/>
      <c r="H12549"/>
      <c r="I12549"/>
      <c r="K12549"/>
    </row>
    <row r="12550" spans="1:11" x14ac:dyDescent="0.25">
      <c r="A12550"/>
      <c r="B12550"/>
      <c r="C12550"/>
      <c r="D12550"/>
      <c r="E12550"/>
      <c r="F12550"/>
      <c r="G12550"/>
      <c r="H12550"/>
      <c r="I12550"/>
      <c r="K12550"/>
    </row>
    <row r="12551" spans="1:11" x14ac:dyDescent="0.25">
      <c r="A12551"/>
      <c r="B12551"/>
      <c r="C12551"/>
      <c r="D12551"/>
      <c r="E12551"/>
      <c r="F12551"/>
      <c r="G12551"/>
      <c r="H12551"/>
      <c r="I12551"/>
      <c r="K12551"/>
    </row>
    <row r="12552" spans="1:11" x14ac:dyDescent="0.25">
      <c r="A12552"/>
      <c r="B12552"/>
      <c r="C12552"/>
      <c r="D12552"/>
      <c r="E12552"/>
      <c r="F12552"/>
      <c r="G12552"/>
      <c r="H12552"/>
      <c r="I12552"/>
      <c r="K12552"/>
    </row>
    <row r="12553" spans="1:11" x14ac:dyDescent="0.25">
      <c r="A12553"/>
      <c r="B12553"/>
      <c r="C12553"/>
      <c r="D12553"/>
      <c r="E12553"/>
      <c r="F12553"/>
      <c r="G12553"/>
      <c r="H12553"/>
      <c r="I12553"/>
      <c r="K12553"/>
    </row>
    <row r="12554" spans="1:11" x14ac:dyDescent="0.25">
      <c r="A12554"/>
      <c r="B12554"/>
      <c r="C12554"/>
      <c r="D12554"/>
      <c r="E12554"/>
      <c r="F12554"/>
      <c r="G12554"/>
      <c r="H12554"/>
      <c r="I12554"/>
      <c r="K12554"/>
    </row>
    <row r="12555" spans="1:11" x14ac:dyDescent="0.25">
      <c r="A12555"/>
      <c r="B12555"/>
      <c r="C12555"/>
      <c r="D12555"/>
      <c r="E12555"/>
      <c r="F12555"/>
      <c r="G12555"/>
      <c r="H12555"/>
      <c r="I12555"/>
      <c r="K12555"/>
    </row>
    <row r="12556" spans="1:11" x14ac:dyDescent="0.25">
      <c r="A12556"/>
      <c r="B12556"/>
      <c r="C12556"/>
      <c r="D12556"/>
      <c r="E12556"/>
      <c r="F12556"/>
      <c r="G12556"/>
      <c r="H12556"/>
      <c r="I12556"/>
      <c r="K12556"/>
    </row>
    <row r="12557" spans="1:11" x14ac:dyDescent="0.25">
      <c r="A12557"/>
      <c r="B12557"/>
      <c r="C12557"/>
      <c r="D12557"/>
      <c r="E12557"/>
      <c r="F12557"/>
      <c r="G12557"/>
      <c r="H12557"/>
      <c r="I12557"/>
      <c r="K12557"/>
    </row>
    <row r="12558" spans="1:11" x14ac:dyDescent="0.25">
      <c r="A12558"/>
      <c r="B12558"/>
      <c r="C12558"/>
      <c r="D12558"/>
      <c r="E12558"/>
      <c r="F12558"/>
      <c r="G12558"/>
      <c r="H12558"/>
      <c r="I12558"/>
      <c r="K12558"/>
    </row>
    <row r="12559" spans="1:11" x14ac:dyDescent="0.25">
      <c r="A12559"/>
      <c r="B12559"/>
      <c r="C12559"/>
      <c r="D12559"/>
      <c r="E12559"/>
      <c r="F12559"/>
      <c r="G12559"/>
      <c r="H12559"/>
      <c r="I12559"/>
      <c r="K12559"/>
    </row>
    <row r="12560" spans="1:11" x14ac:dyDescent="0.25">
      <c r="A12560"/>
      <c r="B12560"/>
      <c r="C12560"/>
      <c r="D12560"/>
      <c r="E12560"/>
      <c r="F12560"/>
      <c r="G12560"/>
      <c r="H12560"/>
      <c r="I12560"/>
      <c r="K12560"/>
    </row>
    <row r="12561" spans="1:11" x14ac:dyDescent="0.25">
      <c r="A12561"/>
      <c r="B12561"/>
      <c r="C12561"/>
      <c r="D12561"/>
      <c r="E12561"/>
      <c r="F12561"/>
      <c r="G12561"/>
      <c r="H12561"/>
      <c r="I12561"/>
      <c r="K12561"/>
    </row>
    <row r="12562" spans="1:11" x14ac:dyDescent="0.25">
      <c r="A12562"/>
      <c r="B12562"/>
      <c r="C12562"/>
      <c r="D12562"/>
      <c r="E12562"/>
      <c r="F12562"/>
      <c r="G12562"/>
      <c r="H12562"/>
      <c r="I12562"/>
      <c r="K12562"/>
    </row>
    <row r="12563" spans="1:11" x14ac:dyDescent="0.25">
      <c r="A12563"/>
      <c r="B12563"/>
      <c r="C12563"/>
      <c r="D12563"/>
      <c r="E12563"/>
      <c r="F12563"/>
      <c r="G12563"/>
      <c r="H12563"/>
      <c r="I12563"/>
      <c r="K12563"/>
    </row>
    <row r="12564" spans="1:11" x14ac:dyDescent="0.25">
      <c r="A12564"/>
      <c r="B12564"/>
      <c r="C12564"/>
      <c r="D12564"/>
      <c r="E12564"/>
      <c r="F12564"/>
      <c r="G12564"/>
      <c r="H12564"/>
      <c r="I12564"/>
      <c r="K12564"/>
    </row>
    <row r="12565" spans="1:11" x14ac:dyDescent="0.25">
      <c r="A12565"/>
      <c r="B12565"/>
      <c r="C12565"/>
      <c r="D12565"/>
      <c r="E12565"/>
      <c r="F12565"/>
      <c r="G12565"/>
      <c r="H12565"/>
      <c r="I12565"/>
      <c r="K12565"/>
    </row>
    <row r="12566" spans="1:11" x14ac:dyDescent="0.25">
      <c r="A12566"/>
      <c r="B12566"/>
      <c r="C12566"/>
      <c r="D12566"/>
      <c r="E12566"/>
      <c r="F12566"/>
      <c r="G12566"/>
      <c r="H12566"/>
      <c r="I12566"/>
      <c r="K12566"/>
    </row>
    <row r="12567" spans="1:11" x14ac:dyDescent="0.25">
      <c r="A12567"/>
      <c r="B12567"/>
      <c r="C12567"/>
      <c r="D12567"/>
      <c r="E12567"/>
      <c r="F12567"/>
      <c r="G12567"/>
      <c r="H12567"/>
      <c r="I12567"/>
      <c r="K12567"/>
    </row>
    <row r="12568" spans="1:11" x14ac:dyDescent="0.25">
      <c r="A12568"/>
      <c r="B12568"/>
      <c r="C12568"/>
      <c r="D12568"/>
      <c r="E12568"/>
      <c r="F12568"/>
      <c r="G12568"/>
      <c r="H12568"/>
      <c r="I12568"/>
      <c r="K12568"/>
    </row>
    <row r="12569" spans="1:11" x14ac:dyDescent="0.25">
      <c r="A12569"/>
      <c r="B12569"/>
      <c r="C12569"/>
      <c r="D12569"/>
      <c r="E12569"/>
      <c r="F12569"/>
      <c r="G12569"/>
      <c r="H12569"/>
      <c r="I12569"/>
      <c r="K12569"/>
    </row>
    <row r="12570" spans="1:11" x14ac:dyDescent="0.25">
      <c r="A12570"/>
      <c r="B12570"/>
      <c r="C12570"/>
      <c r="D12570"/>
      <c r="E12570"/>
      <c r="F12570"/>
      <c r="G12570"/>
      <c r="H12570"/>
      <c r="I12570"/>
      <c r="K12570"/>
    </row>
    <row r="12571" spans="1:11" x14ac:dyDescent="0.25">
      <c r="A12571"/>
      <c r="B12571"/>
      <c r="C12571"/>
      <c r="D12571"/>
      <c r="E12571"/>
      <c r="F12571"/>
      <c r="G12571"/>
      <c r="H12571"/>
      <c r="I12571"/>
      <c r="K12571"/>
    </row>
    <row r="12572" spans="1:11" x14ac:dyDescent="0.25">
      <c r="A12572"/>
      <c r="B12572"/>
      <c r="C12572"/>
      <c r="D12572"/>
      <c r="E12572"/>
      <c r="F12572"/>
      <c r="G12572"/>
      <c r="H12572"/>
      <c r="I12572"/>
      <c r="K12572"/>
    </row>
    <row r="12573" spans="1:11" x14ac:dyDescent="0.25">
      <c r="A12573"/>
      <c r="B12573"/>
      <c r="C12573"/>
      <c r="D12573"/>
      <c r="E12573"/>
      <c r="F12573"/>
      <c r="G12573"/>
      <c r="H12573"/>
      <c r="I12573"/>
      <c r="K12573"/>
    </row>
    <row r="12574" spans="1:11" x14ac:dyDescent="0.25">
      <c r="A12574"/>
      <c r="B12574"/>
      <c r="C12574"/>
      <c r="D12574"/>
      <c r="E12574"/>
      <c r="F12574"/>
      <c r="G12574"/>
      <c r="H12574"/>
      <c r="I12574"/>
      <c r="K12574"/>
    </row>
    <row r="12575" spans="1:11" x14ac:dyDescent="0.25">
      <c r="A12575"/>
      <c r="B12575"/>
      <c r="C12575"/>
      <c r="D12575"/>
      <c r="E12575"/>
      <c r="F12575"/>
      <c r="G12575"/>
      <c r="H12575"/>
      <c r="I12575"/>
      <c r="K12575"/>
    </row>
    <row r="12576" spans="1:11" x14ac:dyDescent="0.25">
      <c r="A12576"/>
      <c r="B12576"/>
      <c r="C12576"/>
      <c r="D12576"/>
      <c r="E12576"/>
      <c r="F12576"/>
      <c r="G12576"/>
      <c r="H12576"/>
      <c r="I12576"/>
      <c r="K12576"/>
    </row>
    <row r="12577" spans="1:11" x14ac:dyDescent="0.25">
      <c r="A12577"/>
      <c r="B12577"/>
      <c r="C12577"/>
      <c r="D12577"/>
      <c r="E12577"/>
      <c r="F12577"/>
      <c r="G12577"/>
      <c r="H12577"/>
      <c r="I12577"/>
      <c r="K12577"/>
    </row>
    <row r="12578" spans="1:11" x14ac:dyDescent="0.25">
      <c r="A12578"/>
      <c r="B12578"/>
      <c r="C12578"/>
      <c r="D12578"/>
      <c r="E12578"/>
      <c r="F12578"/>
      <c r="G12578"/>
      <c r="H12578"/>
      <c r="I12578"/>
      <c r="K12578"/>
    </row>
    <row r="12579" spans="1:11" x14ac:dyDescent="0.25">
      <c r="A12579"/>
      <c r="B12579"/>
      <c r="C12579"/>
      <c r="D12579"/>
      <c r="E12579"/>
      <c r="F12579"/>
      <c r="G12579"/>
      <c r="H12579"/>
      <c r="I12579"/>
      <c r="K12579"/>
    </row>
    <row r="12580" spans="1:11" x14ac:dyDescent="0.25">
      <c r="A12580"/>
      <c r="B12580"/>
      <c r="C12580"/>
      <c r="D12580"/>
      <c r="E12580"/>
      <c r="F12580"/>
      <c r="G12580"/>
      <c r="H12580"/>
      <c r="I12580"/>
      <c r="K12580"/>
    </row>
    <row r="12581" spans="1:11" x14ac:dyDescent="0.25">
      <c r="A12581"/>
      <c r="B12581"/>
      <c r="C12581"/>
      <c r="D12581"/>
      <c r="E12581"/>
      <c r="F12581"/>
      <c r="G12581"/>
      <c r="H12581"/>
      <c r="I12581"/>
      <c r="K12581"/>
    </row>
    <row r="12582" spans="1:11" x14ac:dyDescent="0.25">
      <c r="A12582"/>
      <c r="B12582"/>
      <c r="C12582"/>
      <c r="D12582"/>
      <c r="E12582"/>
      <c r="F12582"/>
      <c r="G12582"/>
      <c r="H12582"/>
      <c r="I12582"/>
      <c r="K12582"/>
    </row>
    <row r="12583" spans="1:11" x14ac:dyDescent="0.25">
      <c r="A12583"/>
      <c r="B12583"/>
      <c r="C12583"/>
      <c r="D12583"/>
      <c r="E12583"/>
      <c r="F12583"/>
      <c r="G12583"/>
      <c r="H12583"/>
      <c r="I12583"/>
      <c r="K12583"/>
    </row>
    <row r="12584" spans="1:11" x14ac:dyDescent="0.25">
      <c r="A12584"/>
      <c r="B12584"/>
      <c r="C12584"/>
      <c r="D12584"/>
      <c r="E12584"/>
      <c r="F12584"/>
      <c r="G12584"/>
      <c r="H12584"/>
      <c r="I12584"/>
      <c r="K12584"/>
    </row>
    <row r="12585" spans="1:11" x14ac:dyDescent="0.25">
      <c r="A12585"/>
      <c r="B12585"/>
      <c r="C12585"/>
      <c r="D12585"/>
      <c r="E12585"/>
      <c r="F12585"/>
      <c r="G12585"/>
      <c r="H12585"/>
      <c r="I12585"/>
      <c r="K12585"/>
    </row>
    <row r="12586" spans="1:11" x14ac:dyDescent="0.25">
      <c r="A12586"/>
      <c r="B12586"/>
      <c r="C12586"/>
      <c r="D12586"/>
      <c r="E12586"/>
      <c r="F12586"/>
      <c r="G12586"/>
      <c r="H12586"/>
      <c r="I12586"/>
      <c r="K12586"/>
    </row>
    <row r="12587" spans="1:11" x14ac:dyDescent="0.25">
      <c r="A12587"/>
      <c r="B12587"/>
      <c r="C12587"/>
      <c r="D12587"/>
      <c r="E12587"/>
      <c r="F12587"/>
      <c r="G12587"/>
      <c r="H12587"/>
      <c r="I12587"/>
      <c r="K12587"/>
    </row>
    <row r="12588" spans="1:11" x14ac:dyDescent="0.25">
      <c r="A12588"/>
      <c r="B12588"/>
      <c r="C12588"/>
      <c r="D12588"/>
      <c r="E12588"/>
      <c r="F12588"/>
      <c r="G12588"/>
      <c r="H12588"/>
      <c r="I12588"/>
      <c r="K12588"/>
    </row>
    <row r="12589" spans="1:11" x14ac:dyDescent="0.25">
      <c r="A12589"/>
      <c r="B12589"/>
      <c r="C12589"/>
      <c r="D12589"/>
      <c r="E12589"/>
      <c r="F12589"/>
      <c r="G12589"/>
      <c r="H12589"/>
      <c r="I12589"/>
      <c r="K12589"/>
    </row>
    <row r="12590" spans="1:11" x14ac:dyDescent="0.25">
      <c r="A12590"/>
      <c r="B12590"/>
      <c r="C12590"/>
      <c r="D12590"/>
      <c r="E12590"/>
      <c r="F12590"/>
      <c r="G12590"/>
      <c r="H12590"/>
      <c r="I12590"/>
      <c r="K12590"/>
    </row>
    <row r="12591" spans="1:11" x14ac:dyDescent="0.25">
      <c r="A12591"/>
      <c r="B12591"/>
      <c r="C12591"/>
      <c r="D12591"/>
      <c r="E12591"/>
      <c r="F12591"/>
      <c r="G12591"/>
      <c r="H12591"/>
      <c r="I12591"/>
      <c r="K12591"/>
    </row>
    <row r="12592" spans="1:11" x14ac:dyDescent="0.25">
      <c r="A12592"/>
      <c r="B12592"/>
      <c r="C12592"/>
      <c r="D12592"/>
      <c r="E12592"/>
      <c r="F12592"/>
      <c r="G12592"/>
      <c r="H12592"/>
      <c r="I12592"/>
      <c r="K12592"/>
    </row>
    <row r="12593" spans="1:11" x14ac:dyDescent="0.25">
      <c r="A12593"/>
      <c r="B12593"/>
      <c r="C12593"/>
      <c r="D12593"/>
      <c r="E12593"/>
      <c r="F12593"/>
      <c r="G12593"/>
      <c r="H12593"/>
      <c r="I12593"/>
      <c r="K12593"/>
    </row>
    <row r="12594" spans="1:11" x14ac:dyDescent="0.25">
      <c r="A12594"/>
      <c r="B12594"/>
      <c r="C12594"/>
      <c r="D12594"/>
      <c r="E12594"/>
      <c r="F12594"/>
      <c r="G12594"/>
      <c r="H12594"/>
      <c r="I12594"/>
      <c r="K12594"/>
    </row>
    <row r="12595" spans="1:11" x14ac:dyDescent="0.25">
      <c r="A12595"/>
      <c r="B12595"/>
      <c r="C12595"/>
      <c r="D12595"/>
      <c r="E12595"/>
      <c r="F12595"/>
      <c r="G12595"/>
      <c r="H12595"/>
      <c r="I12595"/>
      <c r="K12595"/>
    </row>
    <row r="12596" spans="1:11" x14ac:dyDescent="0.25">
      <c r="A12596"/>
      <c r="B12596"/>
      <c r="C12596"/>
      <c r="D12596"/>
      <c r="E12596"/>
      <c r="F12596"/>
      <c r="G12596"/>
      <c r="H12596"/>
      <c r="I12596"/>
      <c r="K12596"/>
    </row>
    <row r="12597" spans="1:11" x14ac:dyDescent="0.25">
      <c r="A12597"/>
      <c r="B12597"/>
      <c r="C12597"/>
      <c r="D12597"/>
      <c r="E12597"/>
      <c r="F12597"/>
      <c r="G12597"/>
      <c r="H12597"/>
      <c r="I12597"/>
      <c r="K12597"/>
    </row>
    <row r="12598" spans="1:11" x14ac:dyDescent="0.25">
      <c r="A12598"/>
      <c r="B12598"/>
      <c r="C12598"/>
      <c r="D12598"/>
      <c r="E12598"/>
      <c r="F12598"/>
      <c r="G12598"/>
      <c r="H12598"/>
      <c r="I12598"/>
      <c r="K12598"/>
    </row>
    <row r="12599" spans="1:11" x14ac:dyDescent="0.25">
      <c r="A12599"/>
      <c r="B12599"/>
      <c r="C12599"/>
      <c r="D12599"/>
      <c r="E12599"/>
      <c r="F12599"/>
      <c r="G12599"/>
      <c r="H12599"/>
      <c r="I12599"/>
      <c r="K12599"/>
    </row>
    <row r="12600" spans="1:11" x14ac:dyDescent="0.25">
      <c r="A12600"/>
      <c r="B12600"/>
      <c r="C12600"/>
      <c r="D12600"/>
      <c r="E12600"/>
      <c r="F12600"/>
      <c r="G12600"/>
      <c r="H12600"/>
      <c r="I12600"/>
      <c r="K12600"/>
    </row>
    <row r="12601" spans="1:11" x14ac:dyDescent="0.25">
      <c r="A12601"/>
      <c r="B12601"/>
      <c r="C12601"/>
      <c r="D12601"/>
      <c r="E12601"/>
      <c r="F12601"/>
      <c r="G12601"/>
      <c r="H12601"/>
      <c r="I12601"/>
      <c r="K12601"/>
    </row>
    <row r="12602" spans="1:11" x14ac:dyDescent="0.25">
      <c r="A12602"/>
      <c r="B12602"/>
      <c r="C12602"/>
      <c r="D12602"/>
      <c r="E12602"/>
      <c r="F12602"/>
      <c r="G12602"/>
      <c r="H12602"/>
      <c r="I12602"/>
      <c r="K12602"/>
    </row>
    <row r="12603" spans="1:11" x14ac:dyDescent="0.25">
      <c r="A12603"/>
      <c r="B12603"/>
      <c r="C12603"/>
      <c r="D12603"/>
      <c r="E12603"/>
      <c r="F12603"/>
      <c r="G12603"/>
      <c r="H12603"/>
      <c r="I12603"/>
      <c r="K12603"/>
    </row>
    <row r="12604" spans="1:11" x14ac:dyDescent="0.25">
      <c r="A12604"/>
      <c r="B12604"/>
      <c r="C12604"/>
      <c r="D12604"/>
      <c r="E12604"/>
      <c r="F12604"/>
      <c r="G12604"/>
      <c r="H12604"/>
      <c r="I12604"/>
      <c r="K12604"/>
    </row>
    <row r="12605" spans="1:11" x14ac:dyDescent="0.25">
      <c r="A12605"/>
      <c r="B12605"/>
      <c r="C12605"/>
      <c r="D12605"/>
      <c r="E12605"/>
      <c r="F12605"/>
      <c r="G12605"/>
      <c r="H12605"/>
      <c r="I12605"/>
      <c r="K12605"/>
    </row>
    <row r="12606" spans="1:11" x14ac:dyDescent="0.25">
      <c r="A12606"/>
      <c r="B12606"/>
      <c r="C12606"/>
      <c r="D12606"/>
      <c r="E12606"/>
      <c r="F12606"/>
      <c r="G12606"/>
      <c r="H12606"/>
      <c r="I12606"/>
      <c r="K12606"/>
    </row>
    <row r="12607" spans="1:11" x14ac:dyDescent="0.25">
      <c r="A12607"/>
      <c r="B12607"/>
      <c r="C12607"/>
      <c r="D12607"/>
      <c r="E12607"/>
      <c r="F12607"/>
      <c r="G12607"/>
      <c r="H12607"/>
      <c r="I12607"/>
      <c r="K12607"/>
    </row>
    <row r="12608" spans="1:11" x14ac:dyDescent="0.25">
      <c r="A12608"/>
      <c r="B12608"/>
      <c r="C12608"/>
      <c r="D12608"/>
      <c r="E12608"/>
      <c r="F12608"/>
      <c r="G12608"/>
      <c r="H12608"/>
      <c r="I12608"/>
      <c r="K12608"/>
    </row>
    <row r="12609" spans="1:11" x14ac:dyDescent="0.25">
      <c r="A12609"/>
      <c r="B12609"/>
      <c r="C12609"/>
      <c r="D12609"/>
      <c r="E12609"/>
      <c r="F12609"/>
      <c r="G12609"/>
      <c r="H12609"/>
      <c r="I12609"/>
      <c r="K12609"/>
    </row>
    <row r="12610" spans="1:11" x14ac:dyDescent="0.25">
      <c r="A12610"/>
      <c r="B12610"/>
      <c r="C12610"/>
      <c r="D12610"/>
      <c r="E12610"/>
      <c r="F12610"/>
      <c r="G12610"/>
      <c r="H12610"/>
      <c r="I12610"/>
      <c r="K12610"/>
    </row>
    <row r="12611" spans="1:11" x14ac:dyDescent="0.25">
      <c r="A12611"/>
      <c r="B12611"/>
      <c r="C12611"/>
      <c r="D12611"/>
      <c r="E12611"/>
      <c r="F12611"/>
      <c r="G12611"/>
      <c r="H12611"/>
      <c r="I12611"/>
      <c r="K12611"/>
    </row>
    <row r="12612" spans="1:11" x14ac:dyDescent="0.25">
      <c r="A12612"/>
      <c r="B12612"/>
      <c r="C12612"/>
      <c r="D12612"/>
      <c r="E12612"/>
      <c r="F12612"/>
      <c r="G12612"/>
      <c r="H12612"/>
      <c r="I12612"/>
      <c r="K12612"/>
    </row>
    <row r="12613" spans="1:11" x14ac:dyDescent="0.25">
      <c r="A12613"/>
      <c r="B12613"/>
      <c r="C12613"/>
      <c r="D12613"/>
      <c r="E12613"/>
      <c r="F12613"/>
      <c r="G12613"/>
      <c r="H12613"/>
      <c r="I12613"/>
      <c r="K12613"/>
    </row>
    <row r="12614" spans="1:11" x14ac:dyDescent="0.25">
      <c r="A12614"/>
      <c r="B12614"/>
      <c r="C12614"/>
      <c r="D12614"/>
      <c r="E12614"/>
      <c r="F12614"/>
      <c r="G12614"/>
      <c r="H12614"/>
      <c r="I12614"/>
      <c r="K12614"/>
    </row>
    <row r="12615" spans="1:11" x14ac:dyDescent="0.25">
      <c r="A12615"/>
      <c r="B12615"/>
      <c r="C12615"/>
      <c r="D12615"/>
      <c r="E12615"/>
      <c r="F12615"/>
      <c r="G12615"/>
      <c r="H12615"/>
      <c r="I12615"/>
      <c r="K12615"/>
    </row>
    <row r="12616" spans="1:11" x14ac:dyDescent="0.25">
      <c r="A12616"/>
      <c r="B12616"/>
      <c r="C12616"/>
      <c r="D12616"/>
      <c r="E12616"/>
      <c r="F12616"/>
      <c r="G12616"/>
      <c r="H12616"/>
      <c r="I12616"/>
      <c r="K12616"/>
    </row>
    <row r="12617" spans="1:11" x14ac:dyDescent="0.25">
      <c r="A12617"/>
      <c r="B12617"/>
      <c r="C12617"/>
      <c r="D12617"/>
      <c r="E12617"/>
      <c r="F12617"/>
      <c r="G12617"/>
      <c r="H12617"/>
      <c r="I12617"/>
      <c r="K12617"/>
    </row>
    <row r="12618" spans="1:11" x14ac:dyDescent="0.25">
      <c r="A12618"/>
      <c r="B12618"/>
      <c r="C12618"/>
      <c r="D12618"/>
      <c r="E12618"/>
      <c r="F12618"/>
      <c r="G12618"/>
      <c r="H12618"/>
      <c r="I12618"/>
      <c r="K12618"/>
    </row>
    <row r="12619" spans="1:11" x14ac:dyDescent="0.25">
      <c r="A12619"/>
      <c r="B12619"/>
      <c r="C12619"/>
      <c r="D12619"/>
      <c r="E12619"/>
      <c r="F12619"/>
      <c r="G12619"/>
      <c r="H12619"/>
      <c r="I12619"/>
      <c r="K12619"/>
    </row>
    <row r="12620" spans="1:11" x14ac:dyDescent="0.25">
      <c r="A12620"/>
      <c r="B12620"/>
      <c r="C12620"/>
      <c r="D12620"/>
      <c r="E12620"/>
      <c r="F12620"/>
      <c r="G12620"/>
      <c r="H12620"/>
      <c r="I12620"/>
      <c r="K12620"/>
    </row>
    <row r="12621" spans="1:11" x14ac:dyDescent="0.25">
      <c r="A12621"/>
      <c r="B12621"/>
      <c r="C12621"/>
      <c r="D12621"/>
      <c r="E12621"/>
      <c r="F12621"/>
      <c r="G12621"/>
      <c r="H12621"/>
      <c r="I12621"/>
      <c r="K12621"/>
    </row>
    <row r="12622" spans="1:11" x14ac:dyDescent="0.25">
      <c r="A12622"/>
      <c r="B12622"/>
      <c r="C12622"/>
      <c r="D12622"/>
      <c r="E12622"/>
      <c r="F12622"/>
      <c r="G12622"/>
      <c r="H12622"/>
      <c r="I12622"/>
      <c r="K12622"/>
    </row>
    <row r="12623" spans="1:11" x14ac:dyDescent="0.25">
      <c r="A12623"/>
      <c r="B12623"/>
      <c r="C12623"/>
      <c r="D12623"/>
      <c r="E12623"/>
      <c r="F12623"/>
      <c r="G12623"/>
      <c r="H12623"/>
      <c r="I12623"/>
      <c r="K12623"/>
    </row>
    <row r="12624" spans="1:11" x14ac:dyDescent="0.25">
      <c r="A12624"/>
      <c r="B12624"/>
      <c r="C12624"/>
      <c r="D12624"/>
      <c r="E12624"/>
      <c r="F12624"/>
      <c r="G12624"/>
      <c r="H12624"/>
      <c r="I12624"/>
      <c r="K12624"/>
    </row>
    <row r="12625" spans="1:11" x14ac:dyDescent="0.25">
      <c r="A12625"/>
      <c r="B12625"/>
      <c r="C12625"/>
      <c r="D12625"/>
      <c r="E12625"/>
      <c r="F12625"/>
      <c r="G12625"/>
      <c r="H12625"/>
      <c r="I12625"/>
      <c r="K12625"/>
    </row>
    <row r="12626" spans="1:11" x14ac:dyDescent="0.25">
      <c r="A12626"/>
      <c r="B12626"/>
      <c r="C12626"/>
      <c r="D12626"/>
      <c r="E12626"/>
      <c r="F12626"/>
      <c r="G12626"/>
      <c r="H12626"/>
      <c r="I12626"/>
      <c r="K12626"/>
    </row>
    <row r="12627" spans="1:11" x14ac:dyDescent="0.25">
      <c r="A12627"/>
      <c r="B12627"/>
      <c r="C12627"/>
      <c r="D12627"/>
      <c r="E12627"/>
      <c r="F12627"/>
      <c r="G12627"/>
      <c r="H12627"/>
      <c r="I12627"/>
      <c r="K12627"/>
    </row>
    <row r="12628" spans="1:11" x14ac:dyDescent="0.25">
      <c r="A12628"/>
      <c r="B12628"/>
      <c r="C12628"/>
      <c r="D12628"/>
      <c r="E12628"/>
      <c r="F12628"/>
      <c r="G12628"/>
      <c r="H12628"/>
      <c r="I12628"/>
      <c r="K12628"/>
    </row>
    <row r="12629" spans="1:11" x14ac:dyDescent="0.25">
      <c r="A12629"/>
      <c r="B12629"/>
      <c r="C12629"/>
      <c r="D12629"/>
      <c r="E12629"/>
      <c r="F12629"/>
      <c r="G12629"/>
      <c r="H12629"/>
      <c r="I12629"/>
      <c r="K12629"/>
    </row>
    <row r="12630" spans="1:11" x14ac:dyDescent="0.25">
      <c r="A12630"/>
      <c r="B12630"/>
      <c r="C12630"/>
      <c r="D12630"/>
      <c r="E12630"/>
      <c r="F12630"/>
      <c r="G12630"/>
      <c r="H12630"/>
      <c r="I12630"/>
      <c r="K12630"/>
    </row>
    <row r="12631" spans="1:11" x14ac:dyDescent="0.25">
      <c r="A12631"/>
      <c r="B12631"/>
      <c r="C12631"/>
      <c r="D12631"/>
      <c r="E12631"/>
      <c r="F12631"/>
      <c r="G12631"/>
      <c r="H12631"/>
      <c r="I12631"/>
      <c r="K12631"/>
    </row>
    <row r="12632" spans="1:11" x14ac:dyDescent="0.25">
      <c r="A12632"/>
      <c r="B12632"/>
      <c r="C12632"/>
      <c r="D12632"/>
      <c r="E12632"/>
      <c r="F12632"/>
      <c r="G12632"/>
      <c r="H12632"/>
      <c r="I12632"/>
      <c r="K12632"/>
    </row>
    <row r="12633" spans="1:11" x14ac:dyDescent="0.25">
      <c r="A12633"/>
      <c r="B12633"/>
      <c r="C12633"/>
      <c r="D12633"/>
      <c r="E12633"/>
      <c r="F12633"/>
      <c r="G12633"/>
      <c r="H12633"/>
      <c r="I12633"/>
      <c r="K12633"/>
    </row>
    <row r="12634" spans="1:11" x14ac:dyDescent="0.25">
      <c r="A12634"/>
      <c r="B12634"/>
      <c r="C12634"/>
      <c r="D12634"/>
      <c r="E12634"/>
      <c r="F12634"/>
      <c r="G12634"/>
      <c r="H12634"/>
      <c r="I12634"/>
      <c r="K12634"/>
    </row>
    <row r="12635" spans="1:11" x14ac:dyDescent="0.25">
      <c r="A12635"/>
      <c r="B12635"/>
      <c r="C12635"/>
      <c r="D12635"/>
      <c r="E12635"/>
      <c r="F12635"/>
      <c r="G12635"/>
      <c r="H12635"/>
      <c r="I12635"/>
      <c r="K12635"/>
    </row>
    <row r="12636" spans="1:11" x14ac:dyDescent="0.25">
      <c r="A12636"/>
      <c r="B12636"/>
      <c r="C12636"/>
      <c r="D12636"/>
      <c r="E12636"/>
      <c r="F12636"/>
      <c r="G12636"/>
      <c r="H12636"/>
      <c r="I12636"/>
      <c r="K12636"/>
    </row>
    <row r="12637" spans="1:11" x14ac:dyDescent="0.25">
      <c r="A12637"/>
      <c r="B12637"/>
      <c r="C12637"/>
      <c r="D12637"/>
      <c r="E12637"/>
      <c r="F12637"/>
      <c r="G12637"/>
      <c r="H12637"/>
      <c r="I12637"/>
      <c r="K12637"/>
    </row>
    <row r="12638" spans="1:11" x14ac:dyDescent="0.25">
      <c r="A12638"/>
      <c r="B12638"/>
      <c r="C12638"/>
      <c r="D12638"/>
      <c r="E12638"/>
      <c r="F12638"/>
      <c r="G12638"/>
      <c r="H12638"/>
      <c r="I12638"/>
      <c r="K12638"/>
    </row>
    <row r="12639" spans="1:11" x14ac:dyDescent="0.25">
      <c r="A12639"/>
      <c r="B12639"/>
      <c r="C12639"/>
      <c r="D12639"/>
      <c r="E12639"/>
      <c r="F12639"/>
      <c r="G12639"/>
      <c r="H12639"/>
      <c r="I12639"/>
      <c r="K12639"/>
    </row>
    <row r="12640" spans="1:11" x14ac:dyDescent="0.25">
      <c r="A12640"/>
      <c r="B12640"/>
      <c r="C12640"/>
      <c r="D12640"/>
      <c r="E12640"/>
      <c r="F12640"/>
      <c r="G12640"/>
      <c r="H12640"/>
      <c r="I12640"/>
      <c r="K12640"/>
    </row>
    <row r="12641" spans="1:11" x14ac:dyDescent="0.25">
      <c r="A12641"/>
      <c r="B12641"/>
      <c r="C12641"/>
      <c r="D12641"/>
      <c r="E12641"/>
      <c r="F12641"/>
      <c r="G12641"/>
      <c r="H12641"/>
      <c r="I12641"/>
      <c r="K12641"/>
    </row>
    <row r="12642" spans="1:11" x14ac:dyDescent="0.25">
      <c r="A12642"/>
      <c r="B12642"/>
      <c r="C12642"/>
      <c r="D12642"/>
      <c r="E12642"/>
      <c r="F12642"/>
      <c r="G12642"/>
      <c r="H12642"/>
      <c r="I12642"/>
      <c r="K12642"/>
    </row>
    <row r="12643" spans="1:11" x14ac:dyDescent="0.25">
      <c r="A12643"/>
      <c r="B12643"/>
      <c r="C12643"/>
      <c r="D12643"/>
      <c r="E12643"/>
      <c r="F12643"/>
      <c r="G12643"/>
      <c r="H12643"/>
      <c r="I12643"/>
      <c r="K12643"/>
    </row>
    <row r="12644" spans="1:11" x14ac:dyDescent="0.25">
      <c r="A12644"/>
      <c r="B12644"/>
      <c r="C12644"/>
      <c r="D12644"/>
      <c r="E12644"/>
      <c r="F12644"/>
      <c r="G12644"/>
      <c r="H12644"/>
      <c r="I12644"/>
      <c r="K12644"/>
    </row>
    <row r="12645" spans="1:11" x14ac:dyDescent="0.25">
      <c r="A12645"/>
      <c r="B12645"/>
      <c r="C12645"/>
      <c r="D12645"/>
      <c r="E12645"/>
      <c r="F12645"/>
      <c r="G12645"/>
      <c r="H12645"/>
      <c r="I12645"/>
      <c r="K12645"/>
    </row>
    <row r="12646" spans="1:11" x14ac:dyDescent="0.25">
      <c r="A12646"/>
      <c r="B12646"/>
      <c r="C12646"/>
      <c r="D12646"/>
      <c r="E12646"/>
      <c r="F12646"/>
      <c r="G12646"/>
      <c r="H12646"/>
      <c r="I12646"/>
      <c r="K12646"/>
    </row>
    <row r="12647" spans="1:11" x14ac:dyDescent="0.25">
      <c r="A12647"/>
      <c r="B12647"/>
      <c r="C12647"/>
      <c r="D12647"/>
      <c r="E12647"/>
      <c r="F12647"/>
      <c r="G12647"/>
      <c r="H12647"/>
      <c r="I12647"/>
      <c r="K12647"/>
    </row>
    <row r="12648" spans="1:11" x14ac:dyDescent="0.25">
      <c r="A12648"/>
      <c r="B12648"/>
      <c r="C12648"/>
      <c r="D12648"/>
      <c r="E12648"/>
      <c r="F12648"/>
      <c r="G12648"/>
      <c r="H12648"/>
      <c r="I12648"/>
      <c r="K12648"/>
    </row>
    <row r="12649" spans="1:11" x14ac:dyDescent="0.25">
      <c r="A12649"/>
      <c r="B12649"/>
      <c r="C12649"/>
      <c r="D12649"/>
      <c r="E12649"/>
      <c r="F12649"/>
      <c r="G12649"/>
      <c r="H12649"/>
      <c r="I12649"/>
      <c r="K12649"/>
    </row>
    <row r="12650" spans="1:11" x14ac:dyDescent="0.25">
      <c r="A12650"/>
      <c r="B12650"/>
      <c r="C12650"/>
      <c r="D12650"/>
      <c r="E12650"/>
      <c r="F12650"/>
      <c r="G12650"/>
      <c r="H12650"/>
      <c r="I12650"/>
      <c r="K12650"/>
    </row>
    <row r="12651" spans="1:11" x14ac:dyDescent="0.25">
      <c r="A12651"/>
      <c r="B12651"/>
      <c r="C12651"/>
      <c r="D12651"/>
      <c r="E12651"/>
      <c r="F12651"/>
      <c r="G12651"/>
      <c r="H12651"/>
      <c r="I12651"/>
      <c r="K12651"/>
    </row>
    <row r="12652" spans="1:11" x14ac:dyDescent="0.25">
      <c r="A12652"/>
      <c r="B12652"/>
      <c r="C12652"/>
      <c r="D12652"/>
      <c r="E12652"/>
      <c r="F12652"/>
      <c r="G12652"/>
      <c r="H12652"/>
      <c r="I12652"/>
      <c r="K12652"/>
    </row>
    <row r="12653" spans="1:11" x14ac:dyDescent="0.25">
      <c r="A12653"/>
      <c r="B12653"/>
      <c r="C12653"/>
      <c r="D12653"/>
      <c r="E12653"/>
      <c r="F12653"/>
      <c r="G12653"/>
      <c r="H12653"/>
      <c r="I12653"/>
      <c r="K12653"/>
    </row>
    <row r="12654" spans="1:11" x14ac:dyDescent="0.25">
      <c r="A12654"/>
      <c r="B12654"/>
      <c r="C12654"/>
      <c r="D12654"/>
      <c r="E12654"/>
      <c r="F12654"/>
      <c r="G12654"/>
      <c r="H12654"/>
      <c r="I12654"/>
      <c r="K12654"/>
    </row>
    <row r="12655" spans="1:11" x14ac:dyDescent="0.25">
      <c r="A12655"/>
      <c r="B12655"/>
      <c r="C12655"/>
      <c r="D12655"/>
      <c r="E12655"/>
      <c r="F12655"/>
      <c r="G12655"/>
      <c r="H12655"/>
      <c r="I12655"/>
      <c r="K12655"/>
    </row>
    <row r="12656" spans="1:11" x14ac:dyDescent="0.25">
      <c r="A12656"/>
      <c r="B12656"/>
      <c r="C12656"/>
      <c r="D12656"/>
      <c r="E12656"/>
      <c r="F12656"/>
      <c r="G12656"/>
      <c r="H12656"/>
      <c r="I12656"/>
      <c r="K12656"/>
    </row>
    <row r="12657" spans="1:11" x14ac:dyDescent="0.25">
      <c r="A12657"/>
      <c r="B12657"/>
      <c r="C12657"/>
      <c r="D12657"/>
      <c r="E12657"/>
      <c r="F12657"/>
      <c r="G12657"/>
      <c r="H12657"/>
      <c r="I12657"/>
      <c r="K12657"/>
    </row>
    <row r="12658" spans="1:11" x14ac:dyDescent="0.25">
      <c r="A12658"/>
      <c r="B12658"/>
      <c r="C12658"/>
      <c r="D12658"/>
      <c r="E12658"/>
      <c r="F12658"/>
      <c r="G12658"/>
      <c r="H12658"/>
      <c r="I12658"/>
      <c r="K12658"/>
    </row>
    <row r="12659" spans="1:11" x14ac:dyDescent="0.25">
      <c r="A12659"/>
      <c r="B12659"/>
      <c r="C12659"/>
      <c r="D12659"/>
      <c r="E12659"/>
      <c r="F12659"/>
      <c r="G12659"/>
      <c r="H12659"/>
      <c r="I12659"/>
      <c r="K12659"/>
    </row>
    <row r="12660" spans="1:11" x14ac:dyDescent="0.25">
      <c r="A12660"/>
      <c r="B12660"/>
      <c r="C12660"/>
      <c r="D12660"/>
      <c r="E12660"/>
      <c r="F12660"/>
      <c r="G12660"/>
      <c r="H12660"/>
      <c r="I12660"/>
      <c r="K12660"/>
    </row>
    <row r="12661" spans="1:11" x14ac:dyDescent="0.25">
      <c r="A12661"/>
      <c r="B12661"/>
      <c r="C12661"/>
      <c r="D12661"/>
      <c r="E12661"/>
      <c r="F12661"/>
      <c r="G12661"/>
      <c r="H12661"/>
      <c r="I12661"/>
      <c r="K12661"/>
    </row>
    <row r="12662" spans="1:11" x14ac:dyDescent="0.25">
      <c r="A12662"/>
      <c r="B12662"/>
      <c r="C12662"/>
      <c r="D12662"/>
      <c r="E12662"/>
      <c r="F12662"/>
      <c r="G12662"/>
      <c r="H12662"/>
      <c r="I12662"/>
      <c r="K12662"/>
    </row>
    <row r="12663" spans="1:11" x14ac:dyDescent="0.25">
      <c r="A12663"/>
      <c r="B12663"/>
      <c r="C12663"/>
      <c r="D12663"/>
      <c r="E12663"/>
      <c r="F12663"/>
      <c r="G12663"/>
      <c r="H12663"/>
      <c r="I12663"/>
      <c r="K12663"/>
    </row>
    <row r="12664" spans="1:11" x14ac:dyDescent="0.25">
      <c r="A12664"/>
      <c r="B12664"/>
      <c r="C12664"/>
      <c r="D12664"/>
      <c r="E12664"/>
      <c r="F12664"/>
      <c r="G12664"/>
      <c r="H12664"/>
      <c r="I12664"/>
      <c r="K12664"/>
    </row>
    <row r="12665" spans="1:11" x14ac:dyDescent="0.25">
      <c r="A12665"/>
      <c r="B12665"/>
      <c r="C12665"/>
      <c r="D12665"/>
      <c r="E12665"/>
      <c r="F12665"/>
      <c r="G12665"/>
      <c r="H12665"/>
      <c r="I12665"/>
      <c r="K12665"/>
    </row>
    <row r="12666" spans="1:11" x14ac:dyDescent="0.25">
      <c r="A12666"/>
      <c r="B12666"/>
      <c r="C12666"/>
      <c r="D12666"/>
      <c r="E12666"/>
      <c r="F12666"/>
      <c r="G12666"/>
      <c r="H12666"/>
      <c r="I12666"/>
      <c r="K12666"/>
    </row>
    <row r="12667" spans="1:11" x14ac:dyDescent="0.25">
      <c r="A12667"/>
      <c r="B12667"/>
      <c r="C12667"/>
      <c r="D12667"/>
      <c r="E12667"/>
      <c r="F12667"/>
      <c r="G12667"/>
      <c r="H12667"/>
      <c r="I12667"/>
      <c r="K12667"/>
    </row>
    <row r="12668" spans="1:11" x14ac:dyDescent="0.25">
      <c r="A12668"/>
      <c r="B12668"/>
      <c r="C12668"/>
      <c r="D12668"/>
      <c r="E12668"/>
      <c r="F12668"/>
      <c r="G12668"/>
      <c r="H12668"/>
      <c r="I12668"/>
      <c r="K12668"/>
    </row>
    <row r="12669" spans="1:11" x14ac:dyDescent="0.25">
      <c r="A12669"/>
      <c r="B12669"/>
      <c r="C12669"/>
      <c r="D12669"/>
      <c r="E12669"/>
      <c r="F12669"/>
      <c r="G12669"/>
      <c r="H12669"/>
      <c r="I12669"/>
      <c r="K12669"/>
    </row>
    <row r="12670" spans="1:11" x14ac:dyDescent="0.25">
      <c r="A12670"/>
      <c r="B12670"/>
      <c r="C12670"/>
      <c r="D12670"/>
      <c r="E12670"/>
      <c r="F12670"/>
      <c r="G12670"/>
      <c r="H12670"/>
      <c r="I12670"/>
      <c r="K12670"/>
    </row>
    <row r="12671" spans="1:11" x14ac:dyDescent="0.25">
      <c r="A12671"/>
      <c r="B12671"/>
      <c r="C12671"/>
      <c r="D12671"/>
      <c r="E12671"/>
      <c r="F12671"/>
      <c r="G12671"/>
      <c r="H12671"/>
      <c r="I12671"/>
      <c r="K12671"/>
    </row>
    <row r="12672" spans="1:11" x14ac:dyDescent="0.25">
      <c r="A12672"/>
      <c r="B12672"/>
      <c r="C12672"/>
      <c r="D12672"/>
      <c r="E12672"/>
      <c r="F12672"/>
      <c r="G12672"/>
      <c r="H12672"/>
      <c r="I12672"/>
      <c r="K12672"/>
    </row>
    <row r="12673" spans="1:11" x14ac:dyDescent="0.25">
      <c r="A12673"/>
      <c r="B12673"/>
      <c r="C12673"/>
      <c r="D12673"/>
      <c r="E12673"/>
      <c r="F12673"/>
      <c r="G12673"/>
      <c r="H12673"/>
      <c r="I12673"/>
      <c r="K12673"/>
    </row>
    <row r="12674" spans="1:11" x14ac:dyDescent="0.25">
      <c r="A12674"/>
      <c r="B12674"/>
      <c r="C12674"/>
      <c r="D12674"/>
      <c r="E12674"/>
      <c r="F12674"/>
      <c r="G12674"/>
      <c r="H12674"/>
      <c r="I12674"/>
      <c r="K12674"/>
    </row>
    <row r="12675" spans="1:11" x14ac:dyDescent="0.25">
      <c r="A12675"/>
      <c r="B12675"/>
      <c r="C12675"/>
      <c r="D12675"/>
      <c r="E12675"/>
      <c r="F12675"/>
      <c r="G12675"/>
      <c r="H12675"/>
      <c r="I12675"/>
      <c r="K12675"/>
    </row>
    <row r="12676" spans="1:11" x14ac:dyDescent="0.25">
      <c r="A12676"/>
      <c r="B12676"/>
      <c r="C12676"/>
      <c r="D12676"/>
      <c r="E12676"/>
      <c r="F12676"/>
      <c r="G12676"/>
      <c r="H12676"/>
      <c r="I12676"/>
      <c r="K12676"/>
    </row>
    <row r="12677" spans="1:11" x14ac:dyDescent="0.25">
      <c r="A12677"/>
      <c r="B12677"/>
      <c r="C12677"/>
      <c r="D12677"/>
      <c r="E12677"/>
      <c r="F12677"/>
      <c r="G12677"/>
      <c r="H12677"/>
      <c r="I12677"/>
      <c r="K12677"/>
    </row>
    <row r="12678" spans="1:11" x14ac:dyDescent="0.25">
      <c r="A12678"/>
      <c r="B12678"/>
      <c r="C12678"/>
      <c r="D12678"/>
      <c r="E12678"/>
      <c r="F12678"/>
      <c r="G12678"/>
      <c r="H12678"/>
      <c r="I12678"/>
      <c r="K12678"/>
    </row>
    <row r="12679" spans="1:11" x14ac:dyDescent="0.25">
      <c r="A12679"/>
      <c r="B12679"/>
      <c r="C12679"/>
      <c r="D12679"/>
      <c r="E12679"/>
      <c r="F12679"/>
      <c r="G12679"/>
      <c r="H12679"/>
      <c r="I12679"/>
      <c r="K12679"/>
    </row>
    <row r="12680" spans="1:11" x14ac:dyDescent="0.25">
      <c r="A12680"/>
      <c r="B12680"/>
      <c r="C12680"/>
      <c r="D12680"/>
      <c r="E12680"/>
      <c r="F12680"/>
      <c r="G12680"/>
      <c r="H12680"/>
      <c r="I12680"/>
      <c r="K12680"/>
    </row>
    <row r="12681" spans="1:11" x14ac:dyDescent="0.25">
      <c r="A12681"/>
      <c r="B12681"/>
      <c r="C12681"/>
      <c r="D12681"/>
      <c r="E12681"/>
      <c r="F12681"/>
      <c r="G12681"/>
      <c r="H12681"/>
      <c r="I12681"/>
      <c r="K12681"/>
    </row>
    <row r="12682" spans="1:11" x14ac:dyDescent="0.25">
      <c r="A12682"/>
      <c r="B12682"/>
      <c r="C12682"/>
      <c r="D12682"/>
      <c r="E12682"/>
      <c r="F12682"/>
      <c r="G12682"/>
      <c r="H12682"/>
      <c r="I12682"/>
      <c r="K12682"/>
    </row>
    <row r="12683" spans="1:11" x14ac:dyDescent="0.25">
      <c r="A12683"/>
      <c r="B12683"/>
      <c r="C12683"/>
      <c r="D12683"/>
      <c r="E12683"/>
      <c r="F12683"/>
      <c r="G12683"/>
      <c r="H12683"/>
      <c r="I12683"/>
      <c r="K12683"/>
    </row>
    <row r="12684" spans="1:11" x14ac:dyDescent="0.25">
      <c r="A12684"/>
      <c r="B12684"/>
      <c r="C12684"/>
      <c r="D12684"/>
      <c r="E12684"/>
      <c r="F12684"/>
      <c r="G12684"/>
      <c r="H12684"/>
      <c r="I12684"/>
      <c r="K12684"/>
    </row>
    <row r="12685" spans="1:11" x14ac:dyDescent="0.25">
      <c r="A12685"/>
      <c r="B12685"/>
      <c r="C12685"/>
      <c r="D12685"/>
      <c r="E12685"/>
      <c r="F12685"/>
      <c r="G12685"/>
      <c r="H12685"/>
      <c r="I12685"/>
      <c r="K12685"/>
    </row>
    <row r="12686" spans="1:11" x14ac:dyDescent="0.25">
      <c r="A12686"/>
      <c r="B12686"/>
      <c r="C12686"/>
      <c r="D12686"/>
      <c r="E12686"/>
      <c r="F12686"/>
      <c r="G12686"/>
      <c r="H12686"/>
      <c r="I12686"/>
      <c r="K12686"/>
    </row>
    <row r="12687" spans="1:11" x14ac:dyDescent="0.25">
      <c r="A12687"/>
      <c r="B12687"/>
      <c r="C12687"/>
      <c r="D12687"/>
      <c r="E12687"/>
      <c r="F12687"/>
      <c r="G12687"/>
      <c r="H12687"/>
      <c r="I12687"/>
      <c r="K12687"/>
    </row>
    <row r="12688" spans="1:11" x14ac:dyDescent="0.25">
      <c r="A12688"/>
      <c r="B12688"/>
      <c r="C12688"/>
      <c r="D12688"/>
      <c r="E12688"/>
      <c r="F12688"/>
      <c r="G12688"/>
      <c r="H12688"/>
      <c r="I12688"/>
      <c r="K12688"/>
    </row>
    <row r="12689" spans="1:11" x14ac:dyDescent="0.25">
      <c r="A12689"/>
      <c r="B12689"/>
      <c r="C12689"/>
      <c r="D12689"/>
      <c r="E12689"/>
      <c r="F12689"/>
      <c r="G12689"/>
      <c r="H12689"/>
      <c r="I12689"/>
      <c r="K12689"/>
    </row>
    <row r="12690" spans="1:11" x14ac:dyDescent="0.25">
      <c r="A12690"/>
      <c r="B12690"/>
      <c r="C12690"/>
      <c r="D12690"/>
      <c r="E12690"/>
      <c r="F12690"/>
      <c r="G12690"/>
      <c r="H12690"/>
      <c r="I12690"/>
      <c r="K12690"/>
    </row>
    <row r="12691" spans="1:11" x14ac:dyDescent="0.25">
      <c r="A12691"/>
      <c r="B12691"/>
      <c r="C12691"/>
      <c r="D12691"/>
      <c r="E12691"/>
      <c r="F12691"/>
      <c r="G12691"/>
      <c r="H12691"/>
      <c r="I12691"/>
      <c r="K12691"/>
    </row>
    <row r="12692" spans="1:11" x14ac:dyDescent="0.25">
      <c r="A12692"/>
      <c r="B12692"/>
      <c r="C12692"/>
      <c r="D12692"/>
      <c r="E12692"/>
      <c r="F12692"/>
      <c r="G12692"/>
      <c r="H12692"/>
      <c r="I12692"/>
      <c r="K12692"/>
    </row>
    <row r="12693" spans="1:11" x14ac:dyDescent="0.25">
      <c r="A12693"/>
      <c r="B12693"/>
      <c r="C12693"/>
      <c r="D12693"/>
      <c r="E12693"/>
      <c r="F12693"/>
      <c r="G12693"/>
      <c r="H12693"/>
      <c r="I12693"/>
      <c r="K12693"/>
    </row>
    <row r="12694" spans="1:11" x14ac:dyDescent="0.25">
      <c r="A12694"/>
      <c r="B12694"/>
      <c r="C12694"/>
      <c r="D12694"/>
      <c r="E12694"/>
      <c r="F12694"/>
      <c r="G12694"/>
      <c r="H12694"/>
      <c r="I12694"/>
      <c r="K12694"/>
    </row>
    <row r="12695" spans="1:11" x14ac:dyDescent="0.25">
      <c r="A12695"/>
      <c r="B12695"/>
      <c r="C12695"/>
      <c r="D12695"/>
      <c r="E12695"/>
      <c r="F12695"/>
      <c r="G12695"/>
      <c r="H12695"/>
      <c r="I12695"/>
      <c r="K12695"/>
    </row>
    <row r="12696" spans="1:11" x14ac:dyDescent="0.25">
      <c r="A12696"/>
      <c r="B12696"/>
      <c r="C12696"/>
      <c r="D12696"/>
      <c r="E12696"/>
      <c r="F12696"/>
      <c r="G12696"/>
      <c r="H12696"/>
      <c r="I12696"/>
      <c r="K12696"/>
    </row>
    <row r="12697" spans="1:11" x14ac:dyDescent="0.25">
      <c r="A12697"/>
      <c r="B12697"/>
      <c r="C12697"/>
      <c r="D12697"/>
      <c r="E12697"/>
      <c r="F12697"/>
      <c r="G12697"/>
      <c r="H12697"/>
      <c r="I12697"/>
      <c r="K12697"/>
    </row>
    <row r="12698" spans="1:11" x14ac:dyDescent="0.25">
      <c r="A12698"/>
      <c r="B12698"/>
      <c r="C12698"/>
      <c r="D12698"/>
      <c r="E12698"/>
      <c r="F12698"/>
      <c r="G12698"/>
      <c r="H12698"/>
      <c r="I12698"/>
      <c r="K12698"/>
    </row>
    <row r="12699" spans="1:11" x14ac:dyDescent="0.25">
      <c r="A12699"/>
      <c r="B12699"/>
      <c r="C12699"/>
      <c r="D12699"/>
      <c r="E12699"/>
      <c r="F12699"/>
      <c r="G12699"/>
      <c r="H12699"/>
      <c r="I12699"/>
      <c r="K12699"/>
    </row>
    <row r="12700" spans="1:11" x14ac:dyDescent="0.25">
      <c r="A12700"/>
      <c r="B12700"/>
      <c r="C12700"/>
      <c r="D12700"/>
      <c r="E12700"/>
      <c r="F12700"/>
      <c r="G12700"/>
      <c r="H12700"/>
      <c r="I12700"/>
      <c r="K12700"/>
    </row>
    <row r="12701" spans="1:11" x14ac:dyDescent="0.25">
      <c r="A12701"/>
      <c r="B12701"/>
      <c r="C12701"/>
      <c r="D12701"/>
      <c r="E12701"/>
      <c r="F12701"/>
      <c r="G12701"/>
      <c r="H12701"/>
      <c r="I12701"/>
      <c r="K12701"/>
    </row>
    <row r="12702" spans="1:11" x14ac:dyDescent="0.25">
      <c r="A12702"/>
      <c r="B12702"/>
      <c r="C12702"/>
      <c r="D12702"/>
      <c r="E12702"/>
      <c r="F12702"/>
      <c r="G12702"/>
      <c r="H12702"/>
      <c r="I12702"/>
      <c r="K12702"/>
    </row>
    <row r="12703" spans="1:11" x14ac:dyDescent="0.25">
      <c r="A12703"/>
      <c r="B12703"/>
      <c r="C12703"/>
      <c r="D12703"/>
      <c r="E12703"/>
      <c r="F12703"/>
      <c r="G12703"/>
      <c r="H12703"/>
      <c r="I12703"/>
      <c r="K12703"/>
    </row>
    <row r="12704" spans="1:11" x14ac:dyDescent="0.25">
      <c r="A12704"/>
      <c r="B12704"/>
      <c r="C12704"/>
      <c r="D12704"/>
      <c r="E12704"/>
      <c r="F12704"/>
      <c r="G12704"/>
      <c r="H12704"/>
      <c r="I12704"/>
      <c r="K12704"/>
    </row>
    <row r="12705" spans="1:11" x14ac:dyDescent="0.25">
      <c r="A12705"/>
      <c r="B12705"/>
      <c r="C12705"/>
      <c r="D12705"/>
      <c r="E12705"/>
      <c r="F12705"/>
      <c r="G12705"/>
      <c r="H12705"/>
      <c r="I12705"/>
      <c r="K12705"/>
    </row>
    <row r="12706" spans="1:11" x14ac:dyDescent="0.25">
      <c r="A12706"/>
      <c r="B12706"/>
      <c r="C12706"/>
      <c r="D12706"/>
      <c r="E12706"/>
      <c r="F12706"/>
      <c r="G12706"/>
      <c r="H12706"/>
      <c r="I12706"/>
      <c r="K12706"/>
    </row>
    <row r="12707" spans="1:11" x14ac:dyDescent="0.25">
      <c r="A12707"/>
      <c r="B12707"/>
      <c r="C12707"/>
      <c r="D12707"/>
      <c r="E12707"/>
      <c r="F12707"/>
      <c r="G12707"/>
      <c r="H12707"/>
      <c r="I12707"/>
      <c r="K12707"/>
    </row>
    <row r="12708" spans="1:11" x14ac:dyDescent="0.25">
      <c r="A12708"/>
      <c r="B12708"/>
      <c r="C12708"/>
      <c r="D12708"/>
      <c r="E12708"/>
      <c r="F12708"/>
      <c r="G12708"/>
      <c r="H12708"/>
      <c r="I12708"/>
      <c r="K12708"/>
    </row>
    <row r="12709" spans="1:11" x14ac:dyDescent="0.25">
      <c r="A12709"/>
      <c r="B12709"/>
      <c r="C12709"/>
      <c r="D12709"/>
      <c r="E12709"/>
      <c r="F12709"/>
      <c r="G12709"/>
      <c r="H12709"/>
      <c r="I12709"/>
      <c r="K12709"/>
    </row>
    <row r="12710" spans="1:11" x14ac:dyDescent="0.25">
      <c r="A12710"/>
      <c r="B12710"/>
      <c r="C12710"/>
      <c r="D12710"/>
      <c r="E12710"/>
      <c r="F12710"/>
      <c r="G12710"/>
      <c r="H12710"/>
      <c r="I12710"/>
      <c r="K12710"/>
    </row>
    <row r="12711" spans="1:11" x14ac:dyDescent="0.25">
      <c r="A12711"/>
      <c r="B12711"/>
      <c r="C12711"/>
      <c r="D12711"/>
      <c r="E12711"/>
      <c r="F12711"/>
      <c r="G12711"/>
      <c r="H12711"/>
      <c r="I12711"/>
      <c r="K12711"/>
    </row>
    <row r="12712" spans="1:11" x14ac:dyDescent="0.25">
      <c r="A12712"/>
      <c r="B12712"/>
      <c r="C12712"/>
      <c r="D12712"/>
      <c r="E12712"/>
      <c r="F12712"/>
      <c r="G12712"/>
      <c r="H12712"/>
      <c r="I12712"/>
      <c r="K12712"/>
    </row>
    <row r="12713" spans="1:11" x14ac:dyDescent="0.25">
      <c r="A12713"/>
      <c r="B12713"/>
      <c r="C12713"/>
      <c r="D12713"/>
      <c r="E12713"/>
      <c r="F12713"/>
      <c r="G12713"/>
      <c r="H12713"/>
      <c r="I12713"/>
      <c r="K12713"/>
    </row>
    <row r="12714" spans="1:11" x14ac:dyDescent="0.25">
      <c r="A12714"/>
      <c r="B12714"/>
      <c r="C12714"/>
      <c r="D12714"/>
      <c r="E12714"/>
      <c r="F12714"/>
      <c r="G12714"/>
      <c r="H12714"/>
      <c r="I12714"/>
      <c r="K12714"/>
    </row>
    <row r="12715" spans="1:11" x14ac:dyDescent="0.25">
      <c r="A12715"/>
      <c r="B12715"/>
      <c r="C12715"/>
      <c r="D12715"/>
      <c r="E12715"/>
      <c r="F12715"/>
      <c r="G12715"/>
      <c r="H12715"/>
      <c r="I12715"/>
      <c r="K12715"/>
    </row>
    <row r="12716" spans="1:11" x14ac:dyDescent="0.25">
      <c r="A12716"/>
      <c r="B12716"/>
      <c r="C12716"/>
      <c r="D12716"/>
      <c r="E12716"/>
      <c r="F12716"/>
      <c r="G12716"/>
      <c r="H12716"/>
      <c r="I12716"/>
      <c r="K12716"/>
    </row>
    <row r="12717" spans="1:11" x14ac:dyDescent="0.25">
      <c r="A12717"/>
      <c r="B12717"/>
      <c r="C12717"/>
      <c r="D12717"/>
      <c r="E12717"/>
      <c r="F12717"/>
      <c r="G12717"/>
      <c r="H12717"/>
      <c r="I12717"/>
      <c r="K12717"/>
    </row>
    <row r="12718" spans="1:11" x14ac:dyDescent="0.25">
      <c r="A12718"/>
      <c r="B12718"/>
      <c r="C12718"/>
      <c r="D12718"/>
      <c r="E12718"/>
      <c r="F12718"/>
      <c r="G12718"/>
      <c r="H12718"/>
      <c r="I12718"/>
      <c r="K12718"/>
    </row>
    <row r="12719" spans="1:11" x14ac:dyDescent="0.25">
      <c r="A12719"/>
      <c r="B12719"/>
      <c r="C12719"/>
      <c r="D12719"/>
      <c r="E12719"/>
      <c r="F12719"/>
      <c r="G12719"/>
      <c r="H12719"/>
      <c r="I12719"/>
      <c r="K12719"/>
    </row>
    <row r="12720" spans="1:11" x14ac:dyDescent="0.25">
      <c r="A12720"/>
      <c r="B12720"/>
      <c r="C12720"/>
      <c r="D12720"/>
      <c r="E12720"/>
      <c r="F12720"/>
      <c r="G12720"/>
      <c r="H12720"/>
      <c r="I12720"/>
      <c r="K12720"/>
    </row>
    <row r="12721" spans="1:11" x14ac:dyDescent="0.25">
      <c r="A12721"/>
      <c r="B12721"/>
      <c r="C12721"/>
      <c r="D12721"/>
      <c r="E12721"/>
      <c r="F12721"/>
      <c r="G12721"/>
      <c r="H12721"/>
      <c r="I12721"/>
      <c r="K12721"/>
    </row>
    <row r="12722" spans="1:11" x14ac:dyDescent="0.25">
      <c r="A12722"/>
      <c r="B12722"/>
      <c r="C12722"/>
      <c r="D12722"/>
      <c r="E12722"/>
      <c r="F12722"/>
      <c r="G12722"/>
      <c r="H12722"/>
      <c r="I12722"/>
      <c r="K12722"/>
    </row>
    <row r="12723" spans="1:11" x14ac:dyDescent="0.25">
      <c r="A12723"/>
      <c r="B12723"/>
      <c r="C12723"/>
      <c r="D12723"/>
      <c r="E12723"/>
      <c r="F12723"/>
      <c r="G12723"/>
      <c r="H12723"/>
      <c r="I12723"/>
      <c r="K12723"/>
    </row>
    <row r="12724" spans="1:11" x14ac:dyDescent="0.25">
      <c r="A12724"/>
      <c r="B12724"/>
      <c r="C12724"/>
      <c r="D12724"/>
      <c r="E12724"/>
      <c r="F12724"/>
      <c r="G12724"/>
      <c r="H12724"/>
      <c r="I12724"/>
      <c r="K12724"/>
    </row>
    <row r="12725" spans="1:11" x14ac:dyDescent="0.25">
      <c r="A12725"/>
      <c r="B12725"/>
      <c r="C12725"/>
      <c r="D12725"/>
      <c r="E12725"/>
      <c r="F12725"/>
      <c r="G12725"/>
      <c r="H12725"/>
      <c r="I12725"/>
      <c r="K12725"/>
    </row>
    <row r="12726" spans="1:11" x14ac:dyDescent="0.25">
      <c r="A12726"/>
      <c r="B12726"/>
      <c r="C12726"/>
      <c r="D12726"/>
      <c r="E12726"/>
      <c r="F12726"/>
      <c r="G12726"/>
      <c r="H12726"/>
      <c r="I12726"/>
      <c r="K12726"/>
    </row>
    <row r="12727" spans="1:11" x14ac:dyDescent="0.25">
      <c r="A12727"/>
      <c r="B12727"/>
      <c r="C12727"/>
      <c r="D12727"/>
      <c r="E12727"/>
      <c r="F12727"/>
      <c r="G12727"/>
      <c r="H12727"/>
      <c r="I12727"/>
      <c r="K12727"/>
    </row>
    <row r="12728" spans="1:11" x14ac:dyDescent="0.25">
      <c r="A12728"/>
      <c r="B12728"/>
      <c r="C12728"/>
      <c r="D12728"/>
      <c r="E12728"/>
      <c r="F12728"/>
      <c r="G12728"/>
      <c r="H12728"/>
      <c r="I12728"/>
      <c r="K12728"/>
    </row>
    <row r="12729" spans="1:11" x14ac:dyDescent="0.25">
      <c r="A12729"/>
      <c r="B12729"/>
      <c r="C12729"/>
      <c r="D12729"/>
      <c r="E12729"/>
      <c r="F12729"/>
      <c r="G12729"/>
      <c r="H12729"/>
      <c r="I12729"/>
      <c r="K12729"/>
    </row>
    <row r="12730" spans="1:11" x14ac:dyDescent="0.25">
      <c r="A12730"/>
      <c r="B12730"/>
      <c r="C12730"/>
      <c r="D12730"/>
      <c r="E12730"/>
      <c r="F12730"/>
      <c r="G12730"/>
      <c r="H12730"/>
      <c r="I12730"/>
      <c r="K12730"/>
    </row>
    <row r="12731" spans="1:11" x14ac:dyDescent="0.25">
      <c r="A12731"/>
      <c r="B12731"/>
      <c r="C12731"/>
      <c r="D12731"/>
      <c r="E12731"/>
      <c r="F12731"/>
      <c r="G12731"/>
      <c r="H12731"/>
      <c r="I12731"/>
      <c r="K12731"/>
    </row>
    <row r="12732" spans="1:11" x14ac:dyDescent="0.25">
      <c r="A12732"/>
      <c r="B12732"/>
      <c r="C12732"/>
      <c r="D12732"/>
      <c r="E12732"/>
      <c r="F12732"/>
      <c r="G12732"/>
      <c r="H12732"/>
      <c r="I12732"/>
      <c r="K12732"/>
    </row>
    <row r="12733" spans="1:11" x14ac:dyDescent="0.25">
      <c r="A12733"/>
      <c r="B12733"/>
      <c r="C12733"/>
      <c r="D12733"/>
      <c r="E12733"/>
      <c r="F12733"/>
      <c r="G12733"/>
      <c r="H12733"/>
      <c r="I12733"/>
      <c r="K12733"/>
    </row>
    <row r="12734" spans="1:11" x14ac:dyDescent="0.25">
      <c r="A12734"/>
      <c r="B12734"/>
      <c r="C12734"/>
      <c r="D12734"/>
      <c r="E12734"/>
      <c r="F12734"/>
      <c r="G12734"/>
      <c r="H12734"/>
      <c r="I12734"/>
      <c r="K12734"/>
    </row>
    <row r="12735" spans="1:11" x14ac:dyDescent="0.25">
      <c r="A12735"/>
      <c r="B12735"/>
      <c r="C12735"/>
      <c r="D12735"/>
      <c r="E12735"/>
      <c r="F12735"/>
      <c r="G12735"/>
      <c r="H12735"/>
      <c r="I12735"/>
      <c r="K12735"/>
    </row>
    <row r="12736" spans="1:11" x14ac:dyDescent="0.25">
      <c r="A12736"/>
      <c r="B12736"/>
      <c r="C12736"/>
      <c r="D12736"/>
      <c r="E12736"/>
      <c r="F12736"/>
      <c r="G12736"/>
      <c r="H12736"/>
      <c r="I12736"/>
      <c r="K12736"/>
    </row>
    <row r="12737" spans="1:11" x14ac:dyDescent="0.25">
      <c r="A12737"/>
      <c r="B12737"/>
      <c r="C12737"/>
      <c r="D12737"/>
      <c r="E12737"/>
      <c r="F12737"/>
      <c r="G12737"/>
      <c r="H12737"/>
      <c r="I12737"/>
      <c r="K12737"/>
    </row>
    <row r="12738" spans="1:11" x14ac:dyDescent="0.25">
      <c r="A12738"/>
      <c r="B12738"/>
      <c r="C12738"/>
      <c r="D12738"/>
      <c r="E12738"/>
      <c r="F12738"/>
      <c r="G12738"/>
      <c r="H12738"/>
      <c r="I12738"/>
      <c r="K12738"/>
    </row>
    <row r="12739" spans="1:11" x14ac:dyDescent="0.25">
      <c r="A12739"/>
      <c r="B12739"/>
      <c r="C12739"/>
      <c r="D12739"/>
      <c r="E12739"/>
      <c r="F12739"/>
      <c r="G12739"/>
      <c r="H12739"/>
      <c r="I12739"/>
      <c r="K12739"/>
    </row>
    <row r="12740" spans="1:11" x14ac:dyDescent="0.25">
      <c r="A12740"/>
      <c r="B12740"/>
      <c r="C12740"/>
      <c r="D12740"/>
      <c r="E12740"/>
      <c r="F12740"/>
      <c r="G12740"/>
      <c r="H12740"/>
      <c r="I12740"/>
      <c r="K12740"/>
    </row>
    <row r="12741" spans="1:11" x14ac:dyDescent="0.25">
      <c r="A12741"/>
      <c r="B12741"/>
      <c r="C12741"/>
      <c r="D12741"/>
      <c r="E12741"/>
      <c r="F12741"/>
      <c r="G12741"/>
      <c r="H12741"/>
      <c r="I12741"/>
      <c r="K12741"/>
    </row>
    <row r="12742" spans="1:11" x14ac:dyDescent="0.25">
      <c r="A12742"/>
      <c r="B12742"/>
      <c r="C12742"/>
      <c r="D12742"/>
      <c r="E12742"/>
      <c r="F12742"/>
      <c r="G12742"/>
      <c r="H12742"/>
      <c r="I12742"/>
      <c r="K12742"/>
    </row>
    <row r="12743" spans="1:11" x14ac:dyDescent="0.25">
      <c r="A12743"/>
      <c r="B12743"/>
      <c r="C12743"/>
      <c r="D12743"/>
      <c r="E12743"/>
      <c r="F12743"/>
      <c r="G12743"/>
      <c r="H12743"/>
      <c r="I12743"/>
      <c r="K12743"/>
    </row>
    <row r="12744" spans="1:11" x14ac:dyDescent="0.25">
      <c r="A12744"/>
      <c r="B12744"/>
      <c r="C12744"/>
      <c r="D12744"/>
      <c r="E12744"/>
      <c r="F12744"/>
      <c r="G12744"/>
      <c r="H12744"/>
      <c r="I12744"/>
      <c r="K12744"/>
    </row>
    <row r="12745" spans="1:11" x14ac:dyDescent="0.25">
      <c r="A12745"/>
      <c r="B12745"/>
      <c r="C12745"/>
      <c r="D12745"/>
      <c r="E12745"/>
      <c r="F12745"/>
      <c r="G12745"/>
      <c r="H12745"/>
      <c r="I12745"/>
      <c r="K12745"/>
    </row>
    <row r="12746" spans="1:11" x14ac:dyDescent="0.25">
      <c r="A12746"/>
      <c r="B12746"/>
      <c r="C12746"/>
      <c r="D12746"/>
      <c r="E12746"/>
      <c r="F12746"/>
      <c r="G12746"/>
      <c r="H12746"/>
      <c r="I12746"/>
      <c r="K12746"/>
    </row>
    <row r="12747" spans="1:11" x14ac:dyDescent="0.25">
      <c r="A12747"/>
      <c r="B12747"/>
      <c r="C12747"/>
      <c r="D12747"/>
      <c r="E12747"/>
      <c r="F12747"/>
      <c r="G12747"/>
      <c r="H12747"/>
      <c r="I12747"/>
      <c r="K12747"/>
    </row>
    <row r="12748" spans="1:11" x14ac:dyDescent="0.25">
      <c r="A12748"/>
      <c r="B12748"/>
      <c r="C12748"/>
      <c r="D12748"/>
      <c r="E12748"/>
      <c r="F12748"/>
      <c r="G12748"/>
      <c r="H12748"/>
      <c r="I12748"/>
      <c r="K12748"/>
    </row>
    <row r="12749" spans="1:11" x14ac:dyDescent="0.25">
      <c r="A12749"/>
      <c r="B12749"/>
      <c r="C12749"/>
      <c r="D12749"/>
      <c r="E12749"/>
      <c r="F12749"/>
      <c r="G12749"/>
      <c r="H12749"/>
      <c r="I12749"/>
      <c r="K12749"/>
    </row>
    <row r="12750" spans="1:11" x14ac:dyDescent="0.25">
      <c r="A12750"/>
      <c r="B12750"/>
      <c r="C12750"/>
      <c r="D12750"/>
      <c r="E12750"/>
      <c r="F12750"/>
      <c r="G12750"/>
      <c r="H12750"/>
      <c r="I12750"/>
      <c r="K12750"/>
    </row>
    <row r="12751" spans="1:11" x14ac:dyDescent="0.25">
      <c r="A12751"/>
      <c r="B12751"/>
      <c r="C12751"/>
      <c r="D12751"/>
      <c r="E12751"/>
      <c r="F12751"/>
      <c r="G12751"/>
      <c r="H12751"/>
      <c r="I12751"/>
      <c r="K12751"/>
    </row>
    <row r="12752" spans="1:11" x14ac:dyDescent="0.25">
      <c r="A12752"/>
      <c r="B12752"/>
      <c r="C12752"/>
      <c r="D12752"/>
      <c r="E12752"/>
      <c r="F12752"/>
      <c r="G12752"/>
      <c r="H12752"/>
      <c r="I12752"/>
      <c r="K12752"/>
    </row>
    <row r="12753" spans="1:11" x14ac:dyDescent="0.25">
      <c r="A12753"/>
      <c r="B12753"/>
      <c r="C12753"/>
      <c r="D12753"/>
      <c r="E12753"/>
      <c r="F12753"/>
      <c r="G12753"/>
      <c r="H12753"/>
      <c r="I12753"/>
      <c r="K12753"/>
    </row>
    <row r="12754" spans="1:11" x14ac:dyDescent="0.25">
      <c r="A12754"/>
      <c r="B12754"/>
      <c r="C12754"/>
      <c r="D12754"/>
      <c r="E12754"/>
      <c r="F12754"/>
      <c r="G12754"/>
      <c r="H12754"/>
      <c r="I12754"/>
      <c r="K12754"/>
    </row>
    <row r="12755" spans="1:11" x14ac:dyDescent="0.25">
      <c r="A12755"/>
      <c r="B12755"/>
      <c r="C12755"/>
      <c r="D12755"/>
      <c r="E12755"/>
      <c r="F12755"/>
      <c r="G12755"/>
      <c r="H12755"/>
      <c r="I12755"/>
      <c r="K12755"/>
    </row>
    <row r="12756" spans="1:11" x14ac:dyDescent="0.25">
      <c r="A12756"/>
      <c r="B12756"/>
      <c r="C12756"/>
      <c r="D12756"/>
      <c r="E12756"/>
      <c r="F12756"/>
      <c r="G12756"/>
      <c r="H12756"/>
      <c r="I12756"/>
      <c r="K12756"/>
    </row>
    <row r="12757" spans="1:11" x14ac:dyDescent="0.25">
      <c r="A12757"/>
      <c r="B12757"/>
      <c r="C12757"/>
      <c r="D12757"/>
      <c r="E12757"/>
      <c r="F12757"/>
      <c r="G12757"/>
      <c r="H12757"/>
      <c r="I12757"/>
      <c r="K12757"/>
    </row>
    <row r="12758" spans="1:11" x14ac:dyDescent="0.25">
      <c r="A12758"/>
      <c r="B12758"/>
      <c r="C12758"/>
      <c r="D12758"/>
      <c r="E12758"/>
      <c r="F12758"/>
      <c r="G12758"/>
      <c r="H12758"/>
      <c r="I12758"/>
      <c r="K12758"/>
    </row>
    <row r="12759" spans="1:11" x14ac:dyDescent="0.25">
      <c r="A12759"/>
      <c r="B12759"/>
      <c r="C12759"/>
      <c r="D12759"/>
      <c r="E12759"/>
      <c r="F12759"/>
      <c r="G12759"/>
      <c r="H12759"/>
      <c r="I12759"/>
      <c r="K12759"/>
    </row>
    <row r="12760" spans="1:11" x14ac:dyDescent="0.25">
      <c r="A12760"/>
      <c r="B12760"/>
      <c r="C12760"/>
      <c r="D12760"/>
      <c r="E12760"/>
      <c r="F12760"/>
      <c r="G12760"/>
      <c r="H12760"/>
      <c r="I12760"/>
      <c r="K12760"/>
    </row>
    <row r="12761" spans="1:11" x14ac:dyDescent="0.25">
      <c r="A12761"/>
      <c r="B12761"/>
      <c r="C12761"/>
      <c r="D12761"/>
      <c r="E12761"/>
      <c r="F12761"/>
      <c r="G12761"/>
      <c r="H12761"/>
      <c r="I12761"/>
      <c r="K12761"/>
    </row>
    <row r="12762" spans="1:11" x14ac:dyDescent="0.25">
      <c r="A12762"/>
      <c r="B12762"/>
      <c r="C12762"/>
      <c r="D12762"/>
      <c r="E12762"/>
      <c r="F12762"/>
      <c r="G12762"/>
      <c r="H12762"/>
      <c r="I12762"/>
      <c r="K12762"/>
    </row>
    <row r="12763" spans="1:11" x14ac:dyDescent="0.25">
      <c r="A12763"/>
      <c r="B12763"/>
      <c r="C12763"/>
      <c r="D12763"/>
      <c r="E12763"/>
      <c r="F12763"/>
      <c r="G12763"/>
      <c r="H12763"/>
      <c r="I12763"/>
      <c r="K12763"/>
    </row>
    <row r="12764" spans="1:11" x14ac:dyDescent="0.25">
      <c r="A12764"/>
      <c r="B12764"/>
      <c r="C12764"/>
      <c r="D12764"/>
      <c r="E12764"/>
      <c r="F12764"/>
      <c r="G12764"/>
      <c r="H12764"/>
      <c r="I12764"/>
      <c r="K12764"/>
    </row>
    <row r="12765" spans="1:11" x14ac:dyDescent="0.25">
      <c r="A12765"/>
      <c r="B12765"/>
      <c r="C12765"/>
      <c r="D12765"/>
      <c r="E12765"/>
      <c r="F12765"/>
      <c r="G12765"/>
      <c r="H12765"/>
      <c r="I12765"/>
      <c r="K12765"/>
    </row>
    <row r="12766" spans="1:11" x14ac:dyDescent="0.25">
      <c r="A12766"/>
      <c r="B12766"/>
      <c r="C12766"/>
      <c r="D12766"/>
      <c r="E12766"/>
      <c r="F12766"/>
      <c r="G12766"/>
      <c r="H12766"/>
      <c r="I12766"/>
      <c r="K12766"/>
    </row>
    <row r="12767" spans="1:11" x14ac:dyDescent="0.25">
      <c r="A12767"/>
      <c r="B12767"/>
      <c r="C12767"/>
      <c r="D12767"/>
      <c r="E12767"/>
      <c r="F12767"/>
      <c r="G12767"/>
      <c r="H12767"/>
      <c r="I12767"/>
      <c r="K12767"/>
    </row>
    <row r="12768" spans="1:11" x14ac:dyDescent="0.25">
      <c r="A12768"/>
      <c r="B12768"/>
      <c r="C12768"/>
      <c r="D12768"/>
      <c r="E12768"/>
      <c r="F12768"/>
      <c r="G12768"/>
      <c r="H12768"/>
      <c r="I12768"/>
      <c r="K12768"/>
    </row>
    <row r="12769" spans="1:11" x14ac:dyDescent="0.25">
      <c r="A12769"/>
      <c r="B12769"/>
      <c r="C12769"/>
      <c r="D12769"/>
      <c r="E12769"/>
      <c r="F12769"/>
      <c r="G12769"/>
      <c r="H12769"/>
      <c r="I12769"/>
      <c r="K12769"/>
    </row>
    <row r="12770" spans="1:11" x14ac:dyDescent="0.25">
      <c r="A12770"/>
      <c r="B12770"/>
      <c r="C12770"/>
      <c r="D12770"/>
      <c r="E12770"/>
      <c r="F12770"/>
      <c r="G12770"/>
      <c r="H12770"/>
      <c r="I12770"/>
      <c r="K12770"/>
    </row>
    <row r="12771" spans="1:11" x14ac:dyDescent="0.25">
      <c r="A12771"/>
      <c r="B12771"/>
      <c r="C12771"/>
      <c r="D12771"/>
      <c r="E12771"/>
      <c r="F12771"/>
      <c r="G12771"/>
      <c r="H12771"/>
      <c r="I12771"/>
      <c r="K12771"/>
    </row>
    <row r="12772" spans="1:11" x14ac:dyDescent="0.25">
      <c r="A12772"/>
      <c r="B12772"/>
      <c r="C12772"/>
      <c r="D12772"/>
      <c r="E12772"/>
      <c r="F12772"/>
      <c r="G12772"/>
      <c r="H12772"/>
      <c r="I12772"/>
      <c r="K12772"/>
    </row>
    <row r="12773" spans="1:11" x14ac:dyDescent="0.25">
      <c r="A12773"/>
      <c r="B12773"/>
      <c r="C12773"/>
      <c r="D12773"/>
      <c r="E12773"/>
      <c r="F12773"/>
      <c r="G12773"/>
      <c r="H12773"/>
      <c r="I12773"/>
      <c r="K12773"/>
    </row>
    <row r="12774" spans="1:11" x14ac:dyDescent="0.25">
      <c r="A12774"/>
      <c r="B12774"/>
      <c r="C12774"/>
      <c r="D12774"/>
      <c r="E12774"/>
      <c r="F12774"/>
      <c r="G12774"/>
      <c r="H12774"/>
      <c r="I12774"/>
      <c r="K12774"/>
    </row>
    <row r="12775" spans="1:11" x14ac:dyDescent="0.25">
      <c r="A12775"/>
      <c r="B12775"/>
      <c r="C12775"/>
      <c r="D12775"/>
      <c r="E12775"/>
      <c r="F12775"/>
      <c r="G12775"/>
      <c r="H12775"/>
      <c r="I12775"/>
      <c r="K12775"/>
    </row>
    <row r="12776" spans="1:11" x14ac:dyDescent="0.25">
      <c r="A12776"/>
      <c r="B12776"/>
      <c r="C12776"/>
      <c r="D12776"/>
      <c r="E12776"/>
      <c r="F12776"/>
      <c r="G12776"/>
      <c r="H12776"/>
      <c r="I12776"/>
      <c r="K12776"/>
    </row>
    <row r="12777" spans="1:11" x14ac:dyDescent="0.25">
      <c r="A12777"/>
      <c r="B12777"/>
      <c r="C12777"/>
      <c r="D12777"/>
      <c r="E12777"/>
      <c r="F12777"/>
      <c r="G12777"/>
      <c r="H12777"/>
      <c r="I12777"/>
      <c r="K12777"/>
    </row>
    <row r="12778" spans="1:11" x14ac:dyDescent="0.25">
      <c r="A12778"/>
      <c r="B12778"/>
      <c r="C12778"/>
      <c r="D12778"/>
      <c r="E12778"/>
      <c r="F12778"/>
      <c r="G12778"/>
      <c r="H12778"/>
      <c r="I12778"/>
      <c r="K12778"/>
    </row>
    <row r="12779" spans="1:11" x14ac:dyDescent="0.25">
      <c r="A12779"/>
      <c r="B12779"/>
      <c r="C12779"/>
      <c r="D12779"/>
      <c r="E12779"/>
      <c r="F12779"/>
      <c r="G12779"/>
      <c r="H12779"/>
      <c r="I12779"/>
      <c r="K12779"/>
    </row>
    <row r="12780" spans="1:11" x14ac:dyDescent="0.25">
      <c r="A12780"/>
      <c r="B12780"/>
      <c r="C12780"/>
      <c r="D12780"/>
      <c r="E12780"/>
      <c r="F12780"/>
      <c r="G12780"/>
      <c r="H12780"/>
      <c r="I12780"/>
      <c r="K12780"/>
    </row>
    <row r="12781" spans="1:11" x14ac:dyDescent="0.25">
      <c r="A12781"/>
      <c r="B12781"/>
      <c r="C12781"/>
      <c r="D12781"/>
      <c r="E12781"/>
      <c r="F12781"/>
      <c r="G12781"/>
      <c r="H12781"/>
      <c r="I12781"/>
      <c r="K12781"/>
    </row>
    <row r="12782" spans="1:11" x14ac:dyDescent="0.25">
      <c r="A12782"/>
      <c r="B12782"/>
      <c r="C12782"/>
      <c r="D12782"/>
      <c r="E12782"/>
      <c r="F12782"/>
      <c r="G12782"/>
      <c r="H12782"/>
      <c r="I12782"/>
      <c r="K12782"/>
    </row>
    <row r="12783" spans="1:11" x14ac:dyDescent="0.25">
      <c r="A12783"/>
      <c r="B12783"/>
      <c r="C12783"/>
      <c r="D12783"/>
      <c r="E12783"/>
      <c r="F12783"/>
      <c r="G12783"/>
      <c r="H12783"/>
      <c r="I12783"/>
      <c r="K12783"/>
    </row>
    <row r="12784" spans="1:11" x14ac:dyDescent="0.25">
      <c r="A12784"/>
      <c r="B12784"/>
      <c r="C12784"/>
      <c r="D12784"/>
      <c r="E12784"/>
      <c r="F12784"/>
      <c r="G12784"/>
      <c r="H12784"/>
      <c r="I12784"/>
      <c r="K12784"/>
    </row>
    <row r="12785" spans="1:11" x14ac:dyDescent="0.25">
      <c r="A12785"/>
      <c r="B12785"/>
      <c r="C12785"/>
      <c r="D12785"/>
      <c r="E12785"/>
      <c r="F12785"/>
      <c r="G12785"/>
      <c r="H12785"/>
      <c r="I12785"/>
      <c r="K12785"/>
    </row>
    <row r="12786" spans="1:11" x14ac:dyDescent="0.25">
      <c r="A12786"/>
      <c r="B12786"/>
      <c r="C12786"/>
      <c r="D12786"/>
      <c r="E12786"/>
      <c r="F12786"/>
      <c r="G12786"/>
      <c r="H12786"/>
      <c r="I12786"/>
      <c r="K12786"/>
    </row>
    <row r="12787" spans="1:11" x14ac:dyDescent="0.25">
      <c r="A12787"/>
      <c r="B12787"/>
      <c r="C12787"/>
      <c r="D12787"/>
      <c r="E12787"/>
      <c r="F12787"/>
      <c r="G12787"/>
      <c r="H12787"/>
      <c r="I12787"/>
      <c r="K12787"/>
    </row>
    <row r="12788" spans="1:11" x14ac:dyDescent="0.25">
      <c r="A12788"/>
      <c r="B12788"/>
      <c r="C12788"/>
      <c r="D12788"/>
      <c r="E12788"/>
      <c r="F12788"/>
      <c r="G12788"/>
      <c r="H12788"/>
      <c r="I12788"/>
      <c r="K12788"/>
    </row>
    <row r="12789" spans="1:11" x14ac:dyDescent="0.25">
      <c r="A12789"/>
      <c r="B12789"/>
      <c r="C12789"/>
      <c r="D12789"/>
      <c r="E12789"/>
      <c r="F12789"/>
      <c r="G12789"/>
      <c r="H12789"/>
      <c r="I12789"/>
      <c r="K12789"/>
    </row>
    <row r="12790" spans="1:11" x14ac:dyDescent="0.25">
      <c r="A12790"/>
      <c r="B12790"/>
      <c r="C12790"/>
      <c r="D12790"/>
      <c r="E12790"/>
      <c r="F12790"/>
      <c r="G12790"/>
      <c r="H12790"/>
      <c r="I12790"/>
      <c r="K12790"/>
    </row>
    <row r="12791" spans="1:11" x14ac:dyDescent="0.25">
      <c r="A12791"/>
      <c r="B12791"/>
      <c r="C12791"/>
      <c r="D12791"/>
      <c r="E12791"/>
      <c r="F12791"/>
      <c r="G12791"/>
      <c r="H12791"/>
      <c r="I12791"/>
      <c r="K12791"/>
    </row>
    <row r="12792" spans="1:11" x14ac:dyDescent="0.25">
      <c r="A12792"/>
      <c r="B12792"/>
      <c r="C12792"/>
      <c r="D12792"/>
      <c r="E12792"/>
      <c r="F12792"/>
      <c r="G12792"/>
      <c r="H12792"/>
      <c r="I12792"/>
      <c r="K12792"/>
    </row>
    <row r="12793" spans="1:11" x14ac:dyDescent="0.25">
      <c r="A12793"/>
      <c r="B12793"/>
      <c r="C12793"/>
      <c r="D12793"/>
      <c r="E12793"/>
      <c r="F12793"/>
      <c r="G12793"/>
      <c r="H12793"/>
      <c r="I12793"/>
      <c r="K12793"/>
    </row>
    <row r="12794" spans="1:11" x14ac:dyDescent="0.25">
      <c r="A12794"/>
      <c r="B12794"/>
      <c r="C12794"/>
      <c r="D12794"/>
      <c r="E12794"/>
      <c r="F12794"/>
      <c r="G12794"/>
      <c r="H12794"/>
      <c r="I12794"/>
      <c r="K12794"/>
    </row>
    <row r="12795" spans="1:11" x14ac:dyDescent="0.25">
      <c r="A12795"/>
      <c r="B12795"/>
      <c r="C12795"/>
      <c r="D12795"/>
      <c r="E12795"/>
      <c r="F12795"/>
      <c r="G12795"/>
      <c r="H12795"/>
      <c r="I12795"/>
      <c r="K12795"/>
    </row>
    <row r="12796" spans="1:11" x14ac:dyDescent="0.25">
      <c r="A12796"/>
      <c r="B12796"/>
      <c r="C12796"/>
      <c r="D12796"/>
      <c r="E12796"/>
      <c r="F12796"/>
      <c r="G12796"/>
      <c r="H12796"/>
      <c r="I12796"/>
      <c r="K12796"/>
    </row>
    <row r="12797" spans="1:11" x14ac:dyDescent="0.25">
      <c r="A12797"/>
      <c r="B12797"/>
      <c r="C12797"/>
      <c r="D12797"/>
      <c r="E12797"/>
      <c r="F12797"/>
      <c r="G12797"/>
      <c r="H12797"/>
      <c r="I12797"/>
      <c r="K12797"/>
    </row>
    <row r="12798" spans="1:11" x14ac:dyDescent="0.25">
      <c r="A12798"/>
      <c r="B12798"/>
      <c r="C12798"/>
      <c r="D12798"/>
      <c r="E12798"/>
      <c r="F12798"/>
      <c r="G12798"/>
      <c r="H12798"/>
      <c r="I12798"/>
      <c r="K12798"/>
    </row>
    <row r="12799" spans="1:11" x14ac:dyDescent="0.25">
      <c r="A12799"/>
      <c r="B12799"/>
      <c r="C12799"/>
      <c r="D12799"/>
      <c r="E12799"/>
      <c r="F12799"/>
      <c r="G12799"/>
      <c r="H12799"/>
      <c r="I12799"/>
      <c r="K12799"/>
    </row>
    <row r="12800" spans="1:11" x14ac:dyDescent="0.25">
      <c r="A12800"/>
      <c r="B12800"/>
      <c r="C12800"/>
      <c r="D12800"/>
      <c r="E12800"/>
      <c r="F12800"/>
      <c r="G12800"/>
      <c r="H12800"/>
      <c r="I12800"/>
      <c r="K12800"/>
    </row>
    <row r="12801" spans="1:11" x14ac:dyDescent="0.25">
      <c r="A12801"/>
      <c r="B12801"/>
      <c r="C12801"/>
      <c r="D12801"/>
      <c r="E12801"/>
      <c r="F12801"/>
      <c r="G12801"/>
      <c r="H12801"/>
      <c r="I12801"/>
      <c r="K12801"/>
    </row>
    <row r="12802" spans="1:11" x14ac:dyDescent="0.25">
      <c r="A12802"/>
      <c r="B12802"/>
      <c r="C12802"/>
      <c r="D12802"/>
      <c r="E12802"/>
      <c r="F12802"/>
      <c r="G12802"/>
      <c r="H12802"/>
      <c r="I12802"/>
      <c r="K12802"/>
    </row>
    <row r="12803" spans="1:11" x14ac:dyDescent="0.25">
      <c r="A12803"/>
      <c r="B12803"/>
      <c r="C12803"/>
      <c r="D12803"/>
      <c r="E12803"/>
      <c r="F12803"/>
      <c r="G12803"/>
      <c r="H12803"/>
      <c r="I12803"/>
      <c r="K12803"/>
    </row>
    <row r="12804" spans="1:11" x14ac:dyDescent="0.25">
      <c r="A12804"/>
      <c r="B12804"/>
      <c r="C12804"/>
      <c r="D12804"/>
      <c r="E12804"/>
      <c r="F12804"/>
      <c r="G12804"/>
      <c r="H12804"/>
      <c r="I12804"/>
      <c r="K12804"/>
    </row>
    <row r="12805" spans="1:11" x14ac:dyDescent="0.25">
      <c r="A12805"/>
      <c r="B12805"/>
      <c r="C12805"/>
      <c r="D12805"/>
      <c r="E12805"/>
      <c r="F12805"/>
      <c r="G12805"/>
      <c r="H12805"/>
      <c r="I12805"/>
      <c r="K12805"/>
    </row>
    <row r="12806" spans="1:11" x14ac:dyDescent="0.25">
      <c r="A12806"/>
      <c r="B12806"/>
      <c r="C12806"/>
      <c r="D12806"/>
      <c r="E12806"/>
      <c r="F12806"/>
      <c r="G12806"/>
      <c r="H12806"/>
      <c r="I12806"/>
      <c r="K12806"/>
    </row>
    <row r="12807" spans="1:11" x14ac:dyDescent="0.25">
      <c r="A12807"/>
      <c r="B12807"/>
      <c r="C12807"/>
      <c r="D12807"/>
      <c r="E12807"/>
      <c r="F12807"/>
      <c r="G12807"/>
      <c r="H12807"/>
      <c r="I12807"/>
      <c r="K12807"/>
    </row>
    <row r="12808" spans="1:11" x14ac:dyDescent="0.25">
      <c r="A12808"/>
      <c r="B12808"/>
      <c r="C12808"/>
      <c r="D12808"/>
      <c r="E12808"/>
      <c r="F12808"/>
      <c r="G12808"/>
      <c r="H12808"/>
      <c r="I12808"/>
      <c r="K12808"/>
    </row>
    <row r="12809" spans="1:11" x14ac:dyDescent="0.25">
      <c r="A12809"/>
      <c r="B12809"/>
      <c r="C12809"/>
      <c r="D12809"/>
      <c r="E12809"/>
      <c r="F12809"/>
      <c r="G12809"/>
      <c r="H12809"/>
      <c r="I12809"/>
      <c r="K12809"/>
    </row>
    <row r="12810" spans="1:11" x14ac:dyDescent="0.25">
      <c r="A12810"/>
      <c r="B12810"/>
      <c r="C12810"/>
      <c r="D12810"/>
      <c r="E12810"/>
      <c r="F12810"/>
      <c r="G12810"/>
      <c r="H12810"/>
      <c r="I12810"/>
      <c r="K12810"/>
    </row>
    <row r="12811" spans="1:11" x14ac:dyDescent="0.25">
      <c r="A12811"/>
      <c r="B12811"/>
      <c r="C12811"/>
      <c r="D12811"/>
      <c r="E12811"/>
      <c r="F12811"/>
      <c r="G12811"/>
      <c r="H12811"/>
      <c r="I12811"/>
      <c r="K12811"/>
    </row>
    <row r="12812" spans="1:11" x14ac:dyDescent="0.25">
      <c r="A12812"/>
      <c r="B12812"/>
      <c r="C12812"/>
      <c r="D12812"/>
      <c r="E12812"/>
      <c r="F12812"/>
      <c r="G12812"/>
      <c r="H12812"/>
      <c r="I12812"/>
      <c r="K12812"/>
    </row>
    <row r="12813" spans="1:11" x14ac:dyDescent="0.25">
      <c r="A12813"/>
      <c r="B12813"/>
      <c r="C12813"/>
      <c r="D12813"/>
      <c r="E12813"/>
      <c r="F12813"/>
      <c r="G12813"/>
      <c r="H12813"/>
      <c r="I12813"/>
      <c r="K12813"/>
    </row>
    <row r="12814" spans="1:11" x14ac:dyDescent="0.25">
      <c r="A12814"/>
      <c r="B12814"/>
      <c r="C12814"/>
      <c r="D12814"/>
      <c r="E12814"/>
      <c r="F12814"/>
      <c r="G12814"/>
      <c r="H12814"/>
      <c r="I12814"/>
      <c r="K12814"/>
    </row>
    <row r="12815" spans="1:11" x14ac:dyDescent="0.25">
      <c r="A12815"/>
      <c r="B12815"/>
      <c r="C12815"/>
      <c r="D12815"/>
      <c r="E12815"/>
      <c r="F12815"/>
      <c r="G12815"/>
      <c r="H12815"/>
      <c r="I12815"/>
      <c r="K12815"/>
    </row>
    <row r="12816" spans="1:11" x14ac:dyDescent="0.25">
      <c r="A12816"/>
      <c r="B12816"/>
      <c r="C12816"/>
      <c r="D12816"/>
      <c r="E12816"/>
      <c r="F12816"/>
      <c r="G12816"/>
      <c r="H12816"/>
      <c r="I12816"/>
      <c r="K12816"/>
    </row>
    <row r="12817" spans="1:11" x14ac:dyDescent="0.25">
      <c r="A12817"/>
      <c r="B12817"/>
      <c r="C12817"/>
      <c r="D12817"/>
      <c r="E12817"/>
      <c r="F12817"/>
      <c r="G12817"/>
      <c r="H12817"/>
      <c r="I12817"/>
      <c r="K12817"/>
    </row>
    <row r="12818" spans="1:11" x14ac:dyDescent="0.25">
      <c r="A12818"/>
      <c r="B12818"/>
      <c r="C12818"/>
      <c r="D12818"/>
      <c r="E12818"/>
      <c r="F12818"/>
      <c r="G12818"/>
      <c r="H12818"/>
      <c r="I12818"/>
      <c r="K12818"/>
    </row>
    <row r="12819" spans="1:11" x14ac:dyDescent="0.25">
      <c r="A12819"/>
      <c r="B12819"/>
      <c r="C12819"/>
      <c r="D12819"/>
      <c r="E12819"/>
      <c r="F12819"/>
      <c r="G12819"/>
      <c r="H12819"/>
      <c r="I12819"/>
      <c r="K12819"/>
    </row>
    <row r="12820" spans="1:11" x14ac:dyDescent="0.25">
      <c r="A12820"/>
      <c r="B12820"/>
      <c r="C12820"/>
      <c r="D12820"/>
      <c r="E12820"/>
      <c r="F12820"/>
      <c r="G12820"/>
      <c r="H12820"/>
      <c r="I12820"/>
      <c r="K12820"/>
    </row>
    <row r="12821" spans="1:11" x14ac:dyDescent="0.25">
      <c r="A12821"/>
      <c r="B12821"/>
      <c r="C12821"/>
      <c r="D12821"/>
      <c r="E12821"/>
      <c r="F12821"/>
      <c r="G12821"/>
      <c r="H12821"/>
      <c r="I12821"/>
      <c r="K12821"/>
    </row>
    <row r="12822" spans="1:11" x14ac:dyDescent="0.25">
      <c r="A12822"/>
      <c r="B12822"/>
      <c r="C12822"/>
      <c r="D12822"/>
      <c r="E12822"/>
      <c r="F12822"/>
      <c r="G12822"/>
      <c r="H12822"/>
      <c r="I12822"/>
      <c r="K12822"/>
    </row>
    <row r="12823" spans="1:11" x14ac:dyDescent="0.25">
      <c r="A12823"/>
      <c r="B12823"/>
      <c r="C12823"/>
      <c r="D12823"/>
      <c r="E12823"/>
      <c r="F12823"/>
      <c r="G12823"/>
      <c r="H12823"/>
      <c r="I12823"/>
      <c r="K12823"/>
    </row>
    <row r="12824" spans="1:11" x14ac:dyDescent="0.25">
      <c r="A12824"/>
      <c r="B12824"/>
      <c r="C12824"/>
      <c r="D12824"/>
      <c r="E12824"/>
      <c r="F12824"/>
      <c r="G12824"/>
      <c r="H12824"/>
      <c r="I12824"/>
      <c r="K12824"/>
    </row>
    <row r="12825" spans="1:11" x14ac:dyDescent="0.25">
      <c r="A12825"/>
      <c r="B12825"/>
      <c r="C12825"/>
      <c r="D12825"/>
      <c r="E12825"/>
      <c r="F12825"/>
      <c r="G12825"/>
      <c r="H12825"/>
      <c r="I12825"/>
      <c r="K12825"/>
    </row>
    <row r="12826" spans="1:11" x14ac:dyDescent="0.25">
      <c r="A12826"/>
      <c r="B12826"/>
      <c r="C12826"/>
      <c r="D12826"/>
      <c r="E12826"/>
      <c r="F12826"/>
      <c r="G12826"/>
      <c r="H12826"/>
      <c r="I12826"/>
      <c r="K12826"/>
    </row>
    <row r="12827" spans="1:11" x14ac:dyDescent="0.25">
      <c r="A12827"/>
      <c r="B12827"/>
      <c r="C12827"/>
      <c r="D12827"/>
      <c r="E12827"/>
      <c r="F12827"/>
      <c r="G12827"/>
      <c r="H12827"/>
      <c r="I12827"/>
      <c r="K12827"/>
    </row>
    <row r="12828" spans="1:11" x14ac:dyDescent="0.25">
      <c r="A12828"/>
      <c r="B12828"/>
      <c r="C12828"/>
      <c r="D12828"/>
      <c r="E12828"/>
      <c r="F12828"/>
      <c r="G12828"/>
      <c r="H12828"/>
      <c r="I12828"/>
      <c r="K12828"/>
    </row>
    <row r="12829" spans="1:11" x14ac:dyDescent="0.25">
      <c r="A12829"/>
      <c r="B12829"/>
      <c r="C12829"/>
      <c r="D12829"/>
      <c r="E12829"/>
      <c r="F12829"/>
      <c r="G12829"/>
      <c r="H12829"/>
      <c r="I12829"/>
      <c r="K12829"/>
    </row>
    <row r="12830" spans="1:11" x14ac:dyDescent="0.25">
      <c r="A12830"/>
      <c r="B12830"/>
      <c r="C12830"/>
      <c r="D12830"/>
      <c r="E12830"/>
      <c r="F12830"/>
      <c r="G12830"/>
      <c r="H12830"/>
      <c r="I12830"/>
      <c r="K12830"/>
    </row>
    <row r="12831" spans="1:11" x14ac:dyDescent="0.25">
      <c r="A12831"/>
      <c r="B12831"/>
      <c r="C12831"/>
      <c r="D12831"/>
      <c r="E12831"/>
      <c r="F12831"/>
      <c r="G12831"/>
      <c r="H12831"/>
      <c r="I12831"/>
      <c r="K12831"/>
    </row>
    <row r="12832" spans="1:11" x14ac:dyDescent="0.25">
      <c r="A12832"/>
      <c r="B12832"/>
      <c r="C12832"/>
      <c r="D12832"/>
      <c r="E12832"/>
      <c r="F12832"/>
      <c r="G12832"/>
      <c r="H12832"/>
      <c r="I12832"/>
      <c r="K12832"/>
    </row>
    <row r="12833" spans="1:11" x14ac:dyDescent="0.25">
      <c r="A12833"/>
      <c r="B12833"/>
      <c r="C12833"/>
      <c r="D12833"/>
      <c r="E12833"/>
      <c r="F12833"/>
      <c r="G12833"/>
      <c r="H12833"/>
      <c r="I12833"/>
      <c r="K12833"/>
    </row>
    <row r="12834" spans="1:11" x14ac:dyDescent="0.25">
      <c r="A12834"/>
      <c r="B12834"/>
      <c r="C12834"/>
      <c r="D12834"/>
      <c r="E12834"/>
      <c r="F12834"/>
      <c r="G12834"/>
      <c r="H12834"/>
      <c r="I12834"/>
      <c r="K12834"/>
    </row>
    <row r="12835" spans="1:11" x14ac:dyDescent="0.25">
      <c r="A12835"/>
      <c r="B12835"/>
      <c r="C12835"/>
      <c r="D12835"/>
      <c r="E12835"/>
      <c r="F12835"/>
      <c r="G12835"/>
      <c r="H12835"/>
      <c r="I12835"/>
      <c r="K12835"/>
    </row>
    <row r="12836" spans="1:11" x14ac:dyDescent="0.25">
      <c r="A12836"/>
      <c r="B12836"/>
      <c r="C12836"/>
      <c r="D12836"/>
      <c r="E12836"/>
      <c r="F12836"/>
      <c r="G12836"/>
      <c r="H12836"/>
      <c r="I12836"/>
      <c r="K12836"/>
    </row>
    <row r="12837" spans="1:11" x14ac:dyDescent="0.25">
      <c r="A12837"/>
      <c r="B12837"/>
      <c r="C12837"/>
      <c r="D12837"/>
      <c r="E12837"/>
      <c r="F12837"/>
      <c r="G12837"/>
      <c r="H12837"/>
      <c r="I12837"/>
      <c r="K12837"/>
    </row>
    <row r="12838" spans="1:11" x14ac:dyDescent="0.25">
      <c r="A12838"/>
      <c r="B12838"/>
      <c r="C12838"/>
      <c r="D12838"/>
      <c r="E12838"/>
      <c r="F12838"/>
      <c r="G12838"/>
      <c r="H12838"/>
      <c r="I12838"/>
      <c r="K12838"/>
    </row>
    <row r="12839" spans="1:11" x14ac:dyDescent="0.25">
      <c r="A12839"/>
      <c r="B12839"/>
      <c r="C12839"/>
      <c r="D12839"/>
      <c r="E12839"/>
      <c r="F12839"/>
      <c r="G12839"/>
      <c r="H12839"/>
      <c r="I12839"/>
      <c r="K12839"/>
    </row>
    <row r="12840" spans="1:11" x14ac:dyDescent="0.25">
      <c r="A12840"/>
      <c r="B12840"/>
      <c r="C12840"/>
      <c r="D12840"/>
      <c r="E12840"/>
      <c r="F12840"/>
      <c r="G12840"/>
      <c r="H12840"/>
      <c r="I12840"/>
      <c r="K12840"/>
    </row>
    <row r="12841" spans="1:11" x14ac:dyDescent="0.25">
      <c r="A12841"/>
      <c r="B12841"/>
      <c r="C12841"/>
      <c r="D12841"/>
      <c r="E12841"/>
      <c r="F12841"/>
      <c r="G12841"/>
      <c r="H12841"/>
      <c r="I12841"/>
      <c r="K12841"/>
    </row>
    <row r="12842" spans="1:11" x14ac:dyDescent="0.25">
      <c r="A12842"/>
      <c r="B12842"/>
      <c r="C12842"/>
      <c r="D12842"/>
      <c r="E12842"/>
      <c r="F12842"/>
      <c r="G12842"/>
      <c r="H12842"/>
      <c r="I12842"/>
      <c r="K12842"/>
    </row>
    <row r="12843" spans="1:11" x14ac:dyDescent="0.25">
      <c r="A12843"/>
      <c r="B12843"/>
      <c r="C12843"/>
      <c r="D12843"/>
      <c r="E12843"/>
      <c r="F12843"/>
      <c r="G12843"/>
      <c r="H12843"/>
      <c r="I12843"/>
      <c r="K12843"/>
    </row>
    <row r="12844" spans="1:11" x14ac:dyDescent="0.25">
      <c r="A12844"/>
      <c r="B12844"/>
      <c r="C12844"/>
      <c r="D12844"/>
      <c r="E12844"/>
      <c r="F12844"/>
      <c r="G12844"/>
      <c r="H12844"/>
      <c r="I12844"/>
      <c r="K12844"/>
    </row>
    <row r="12845" spans="1:11" x14ac:dyDescent="0.25">
      <c r="A12845"/>
      <c r="B12845"/>
      <c r="C12845"/>
      <c r="D12845"/>
      <c r="E12845"/>
      <c r="F12845"/>
      <c r="G12845"/>
      <c r="H12845"/>
      <c r="I12845"/>
      <c r="K12845"/>
    </row>
    <row r="12846" spans="1:11" x14ac:dyDescent="0.25">
      <c r="A12846"/>
      <c r="B12846"/>
      <c r="C12846"/>
      <c r="D12846"/>
      <c r="E12846"/>
      <c r="F12846"/>
      <c r="G12846"/>
      <c r="H12846"/>
      <c r="I12846"/>
      <c r="K12846"/>
    </row>
    <row r="12847" spans="1:11" x14ac:dyDescent="0.25">
      <c r="A12847"/>
      <c r="B12847"/>
      <c r="C12847"/>
      <c r="D12847"/>
      <c r="E12847"/>
      <c r="F12847"/>
      <c r="G12847"/>
      <c r="H12847"/>
      <c r="I12847"/>
      <c r="K12847"/>
    </row>
    <row r="12848" spans="1:11" x14ac:dyDescent="0.25">
      <c r="A12848"/>
      <c r="B12848"/>
      <c r="C12848"/>
      <c r="D12848"/>
      <c r="E12848"/>
      <c r="F12848"/>
      <c r="G12848"/>
      <c r="H12848"/>
      <c r="I12848"/>
      <c r="K12848"/>
    </row>
    <row r="12849" spans="1:11" x14ac:dyDescent="0.25">
      <c r="A12849"/>
      <c r="B12849"/>
      <c r="C12849"/>
      <c r="D12849"/>
      <c r="E12849"/>
      <c r="F12849"/>
      <c r="G12849"/>
      <c r="H12849"/>
      <c r="I12849"/>
      <c r="K12849"/>
    </row>
    <row r="12850" spans="1:11" x14ac:dyDescent="0.25">
      <c r="A12850"/>
      <c r="B12850"/>
      <c r="C12850"/>
      <c r="D12850"/>
      <c r="E12850"/>
      <c r="F12850"/>
      <c r="G12850"/>
      <c r="H12850"/>
      <c r="I12850"/>
      <c r="K12850"/>
    </row>
    <row r="12851" spans="1:11" x14ac:dyDescent="0.25">
      <c r="A12851"/>
      <c r="B12851"/>
      <c r="C12851"/>
      <c r="D12851"/>
      <c r="E12851"/>
      <c r="F12851"/>
      <c r="G12851"/>
      <c r="H12851"/>
      <c r="I12851"/>
      <c r="K12851"/>
    </row>
    <row r="12852" spans="1:11" x14ac:dyDescent="0.25">
      <c r="A12852"/>
      <c r="B12852"/>
      <c r="C12852"/>
      <c r="D12852"/>
      <c r="E12852"/>
      <c r="F12852"/>
      <c r="G12852"/>
      <c r="H12852"/>
      <c r="I12852"/>
      <c r="K12852"/>
    </row>
    <row r="12853" spans="1:11" x14ac:dyDescent="0.25">
      <c r="A12853"/>
      <c r="B12853"/>
      <c r="C12853"/>
      <c r="D12853"/>
      <c r="E12853"/>
      <c r="F12853"/>
      <c r="G12853"/>
      <c r="H12853"/>
      <c r="I12853"/>
      <c r="K12853"/>
    </row>
    <row r="12854" spans="1:11" x14ac:dyDescent="0.25">
      <c r="A12854"/>
      <c r="B12854"/>
      <c r="C12854"/>
      <c r="D12854"/>
      <c r="E12854"/>
      <c r="F12854"/>
      <c r="G12854"/>
      <c r="H12854"/>
      <c r="I12854"/>
      <c r="K12854"/>
    </row>
    <row r="12855" spans="1:11" x14ac:dyDescent="0.25">
      <c r="A12855"/>
      <c r="B12855"/>
      <c r="C12855"/>
      <c r="D12855"/>
      <c r="E12855"/>
      <c r="F12855"/>
      <c r="G12855"/>
      <c r="H12855"/>
      <c r="I12855"/>
      <c r="K12855"/>
    </row>
    <row r="12856" spans="1:11" x14ac:dyDescent="0.25">
      <c r="A12856"/>
      <c r="B12856"/>
      <c r="C12856"/>
      <c r="D12856"/>
      <c r="E12856"/>
      <c r="F12856"/>
      <c r="G12856"/>
      <c r="H12856"/>
      <c r="I12856"/>
      <c r="K12856"/>
    </row>
    <row r="12857" spans="1:11" x14ac:dyDescent="0.25">
      <c r="A12857"/>
      <c r="B12857"/>
      <c r="C12857"/>
      <c r="D12857"/>
      <c r="E12857"/>
      <c r="F12857"/>
      <c r="G12857"/>
      <c r="H12857"/>
      <c r="I12857"/>
      <c r="K12857"/>
    </row>
    <row r="12858" spans="1:11" x14ac:dyDescent="0.25">
      <c r="A12858"/>
      <c r="B12858"/>
      <c r="C12858"/>
      <c r="D12858"/>
      <c r="E12858"/>
      <c r="F12858"/>
      <c r="G12858"/>
      <c r="H12858"/>
      <c r="I12858"/>
      <c r="K12858"/>
    </row>
    <row r="12859" spans="1:11" x14ac:dyDescent="0.25">
      <c r="A12859"/>
      <c r="B12859"/>
      <c r="C12859"/>
      <c r="D12859"/>
      <c r="E12859"/>
      <c r="F12859"/>
      <c r="G12859"/>
      <c r="H12859"/>
      <c r="I12859"/>
      <c r="K12859"/>
    </row>
    <row r="12860" spans="1:11" x14ac:dyDescent="0.25">
      <c r="A12860"/>
      <c r="B12860"/>
      <c r="C12860"/>
      <c r="D12860"/>
      <c r="E12860"/>
      <c r="F12860"/>
      <c r="G12860"/>
      <c r="H12860"/>
      <c r="I12860"/>
      <c r="K12860"/>
    </row>
    <row r="12861" spans="1:11" x14ac:dyDescent="0.25">
      <c r="A12861"/>
      <c r="B12861"/>
      <c r="C12861"/>
      <c r="D12861"/>
      <c r="E12861"/>
      <c r="F12861"/>
      <c r="G12861"/>
      <c r="H12861"/>
      <c r="I12861"/>
      <c r="K12861"/>
    </row>
    <row r="12862" spans="1:11" x14ac:dyDescent="0.25">
      <c r="A12862"/>
      <c r="B12862"/>
      <c r="C12862"/>
      <c r="D12862"/>
      <c r="E12862"/>
      <c r="F12862"/>
      <c r="G12862"/>
      <c r="H12862"/>
      <c r="I12862"/>
      <c r="K12862"/>
    </row>
    <row r="12863" spans="1:11" x14ac:dyDescent="0.25">
      <c r="A12863"/>
      <c r="B12863"/>
      <c r="C12863"/>
      <c r="D12863"/>
      <c r="E12863"/>
      <c r="F12863"/>
      <c r="G12863"/>
      <c r="H12863"/>
      <c r="I12863"/>
      <c r="K12863"/>
    </row>
    <row r="12864" spans="1:11" x14ac:dyDescent="0.25">
      <c r="A12864"/>
      <c r="B12864"/>
      <c r="C12864"/>
      <c r="D12864"/>
      <c r="E12864"/>
      <c r="F12864"/>
      <c r="G12864"/>
      <c r="H12864"/>
      <c r="I12864"/>
      <c r="K12864"/>
    </row>
    <row r="12865" spans="1:11" x14ac:dyDescent="0.25">
      <c r="A12865"/>
      <c r="B12865"/>
      <c r="C12865"/>
      <c r="D12865"/>
      <c r="E12865"/>
      <c r="F12865"/>
      <c r="G12865"/>
      <c r="H12865"/>
      <c r="I12865"/>
      <c r="K12865"/>
    </row>
    <row r="12866" spans="1:11" x14ac:dyDescent="0.25">
      <c r="A12866"/>
      <c r="B12866"/>
      <c r="C12866"/>
      <c r="D12866"/>
      <c r="E12866"/>
      <c r="F12866"/>
      <c r="G12866"/>
      <c r="H12866"/>
      <c r="I12866"/>
      <c r="K12866"/>
    </row>
    <row r="12867" spans="1:11" x14ac:dyDescent="0.25">
      <c r="A12867"/>
      <c r="B12867"/>
      <c r="C12867"/>
      <c r="D12867"/>
      <c r="E12867"/>
      <c r="F12867"/>
      <c r="G12867"/>
      <c r="H12867"/>
      <c r="I12867"/>
      <c r="K12867"/>
    </row>
    <row r="12868" spans="1:11" x14ac:dyDescent="0.25">
      <c r="A12868"/>
      <c r="B12868"/>
      <c r="C12868"/>
      <c r="D12868"/>
      <c r="E12868"/>
      <c r="F12868"/>
      <c r="G12868"/>
      <c r="H12868"/>
      <c r="I12868"/>
      <c r="K12868"/>
    </row>
    <row r="12869" spans="1:11" x14ac:dyDescent="0.25">
      <c r="A12869"/>
      <c r="B12869"/>
      <c r="C12869"/>
      <c r="D12869"/>
      <c r="E12869"/>
      <c r="F12869"/>
      <c r="G12869"/>
      <c r="H12869"/>
      <c r="I12869"/>
      <c r="K12869"/>
    </row>
    <row r="12870" spans="1:11" x14ac:dyDescent="0.25">
      <c r="A12870"/>
      <c r="B12870"/>
      <c r="C12870"/>
      <c r="D12870"/>
      <c r="E12870"/>
      <c r="F12870"/>
      <c r="G12870"/>
      <c r="H12870"/>
      <c r="I12870"/>
      <c r="K12870"/>
    </row>
    <row r="12871" spans="1:11" x14ac:dyDescent="0.25">
      <c r="A12871"/>
      <c r="B12871"/>
      <c r="C12871"/>
      <c r="D12871"/>
      <c r="E12871"/>
      <c r="F12871"/>
      <c r="G12871"/>
      <c r="H12871"/>
      <c r="I12871"/>
      <c r="K12871"/>
    </row>
    <row r="12872" spans="1:11" x14ac:dyDescent="0.25">
      <c r="A12872"/>
      <c r="B12872"/>
      <c r="C12872"/>
      <c r="D12872"/>
      <c r="E12872"/>
      <c r="F12872"/>
      <c r="G12872"/>
      <c r="H12872"/>
      <c r="I12872"/>
      <c r="K12872"/>
    </row>
    <row r="12873" spans="1:11" x14ac:dyDescent="0.25">
      <c r="A12873"/>
      <c r="B12873"/>
      <c r="C12873"/>
      <c r="D12873"/>
      <c r="E12873"/>
      <c r="F12873"/>
      <c r="G12873"/>
      <c r="H12873"/>
      <c r="I12873"/>
      <c r="K12873"/>
    </row>
    <row r="12874" spans="1:11" x14ac:dyDescent="0.25">
      <c r="A12874"/>
      <c r="B12874"/>
      <c r="C12874"/>
      <c r="D12874"/>
      <c r="E12874"/>
      <c r="F12874"/>
      <c r="G12874"/>
      <c r="H12874"/>
      <c r="I12874"/>
      <c r="K12874"/>
    </row>
    <row r="12875" spans="1:11" x14ac:dyDescent="0.25">
      <c r="A12875"/>
      <c r="B12875"/>
      <c r="C12875"/>
      <c r="D12875"/>
      <c r="E12875"/>
      <c r="F12875"/>
      <c r="G12875"/>
      <c r="H12875"/>
      <c r="I12875"/>
      <c r="K12875"/>
    </row>
    <row r="12876" spans="1:11" x14ac:dyDescent="0.25">
      <c r="A12876"/>
      <c r="B12876"/>
      <c r="C12876"/>
      <c r="D12876"/>
      <c r="E12876"/>
      <c r="F12876"/>
      <c r="G12876"/>
      <c r="H12876"/>
      <c r="I12876"/>
      <c r="K12876"/>
    </row>
    <row r="12877" spans="1:11" x14ac:dyDescent="0.25">
      <c r="A12877"/>
      <c r="B12877"/>
      <c r="C12877"/>
      <c r="D12877"/>
      <c r="E12877"/>
      <c r="F12877"/>
      <c r="G12877"/>
      <c r="H12877"/>
      <c r="I12877"/>
      <c r="K12877"/>
    </row>
    <row r="12878" spans="1:11" x14ac:dyDescent="0.25">
      <c r="A12878"/>
      <c r="B12878"/>
      <c r="C12878"/>
      <c r="D12878"/>
      <c r="E12878"/>
      <c r="F12878"/>
      <c r="G12878"/>
      <c r="H12878"/>
      <c r="I12878"/>
      <c r="K12878"/>
    </row>
    <row r="12879" spans="1:11" x14ac:dyDescent="0.25">
      <c r="A12879"/>
      <c r="B12879"/>
      <c r="C12879"/>
      <c r="D12879"/>
      <c r="E12879"/>
      <c r="F12879"/>
      <c r="G12879"/>
      <c r="H12879"/>
      <c r="I12879"/>
      <c r="K12879"/>
    </row>
    <row r="12880" spans="1:11" x14ac:dyDescent="0.25">
      <c r="A12880"/>
      <c r="B12880"/>
      <c r="C12880"/>
      <c r="D12880"/>
      <c r="E12880"/>
      <c r="F12880"/>
      <c r="G12880"/>
      <c r="H12880"/>
      <c r="I12880"/>
      <c r="K12880"/>
    </row>
    <row r="12881" spans="1:11" x14ac:dyDescent="0.25">
      <c r="A12881"/>
      <c r="B12881"/>
      <c r="C12881"/>
      <c r="D12881"/>
      <c r="E12881"/>
      <c r="F12881"/>
      <c r="G12881"/>
      <c r="H12881"/>
      <c r="I12881"/>
      <c r="K12881"/>
    </row>
    <row r="12882" spans="1:11" x14ac:dyDescent="0.25">
      <c r="A12882"/>
      <c r="B12882"/>
      <c r="C12882"/>
      <c r="D12882"/>
      <c r="E12882"/>
      <c r="F12882"/>
      <c r="G12882"/>
      <c r="H12882"/>
      <c r="I12882"/>
      <c r="K12882"/>
    </row>
    <row r="12883" spans="1:11" x14ac:dyDescent="0.25">
      <c r="A12883"/>
      <c r="B12883"/>
      <c r="C12883"/>
      <c r="D12883"/>
      <c r="E12883"/>
      <c r="F12883"/>
      <c r="G12883"/>
      <c r="H12883"/>
      <c r="I12883"/>
      <c r="K12883"/>
    </row>
    <row r="12884" spans="1:11" x14ac:dyDescent="0.25">
      <c r="A12884"/>
      <c r="B12884"/>
      <c r="C12884"/>
      <c r="D12884"/>
      <c r="E12884"/>
      <c r="F12884"/>
      <c r="G12884"/>
      <c r="H12884"/>
      <c r="I12884"/>
      <c r="K12884"/>
    </row>
    <row r="12885" spans="1:11" x14ac:dyDescent="0.25">
      <c r="A12885"/>
      <c r="B12885"/>
      <c r="C12885"/>
      <c r="D12885"/>
      <c r="E12885"/>
      <c r="F12885"/>
      <c r="G12885"/>
      <c r="H12885"/>
      <c r="I12885"/>
      <c r="K12885"/>
    </row>
    <row r="12886" spans="1:11" x14ac:dyDescent="0.25">
      <c r="A12886"/>
      <c r="B12886"/>
      <c r="C12886"/>
      <c r="D12886"/>
      <c r="E12886"/>
      <c r="F12886"/>
      <c r="G12886"/>
      <c r="H12886"/>
      <c r="I12886"/>
      <c r="K12886"/>
    </row>
    <row r="12887" spans="1:11" x14ac:dyDescent="0.25">
      <c r="A12887"/>
      <c r="B12887"/>
      <c r="C12887"/>
      <c r="D12887"/>
      <c r="E12887"/>
      <c r="F12887"/>
      <c r="G12887"/>
      <c r="H12887"/>
      <c r="I12887"/>
      <c r="K12887"/>
    </row>
    <row r="12888" spans="1:11" x14ac:dyDescent="0.25">
      <c r="A12888"/>
      <c r="B12888"/>
      <c r="C12888"/>
      <c r="D12888"/>
      <c r="E12888"/>
      <c r="F12888"/>
      <c r="G12888"/>
      <c r="H12888"/>
      <c r="I12888"/>
      <c r="K12888"/>
    </row>
    <row r="12889" spans="1:11" x14ac:dyDescent="0.25">
      <c r="A12889"/>
      <c r="B12889"/>
      <c r="C12889"/>
      <c r="D12889"/>
      <c r="E12889"/>
      <c r="F12889"/>
      <c r="G12889"/>
      <c r="H12889"/>
      <c r="I12889"/>
      <c r="K12889"/>
    </row>
    <row r="12890" spans="1:11" x14ac:dyDescent="0.25">
      <c r="A12890"/>
      <c r="B12890"/>
      <c r="C12890"/>
      <c r="D12890"/>
      <c r="E12890"/>
      <c r="F12890"/>
      <c r="G12890"/>
      <c r="H12890"/>
      <c r="I12890"/>
      <c r="K12890"/>
    </row>
    <row r="12891" spans="1:11" x14ac:dyDescent="0.25">
      <c r="A12891"/>
      <c r="B12891"/>
      <c r="C12891"/>
      <c r="D12891"/>
      <c r="E12891"/>
      <c r="F12891"/>
      <c r="G12891"/>
      <c r="H12891"/>
      <c r="I12891"/>
      <c r="K12891"/>
    </row>
    <row r="12892" spans="1:11" x14ac:dyDescent="0.25">
      <c r="A12892"/>
      <c r="B12892"/>
      <c r="C12892"/>
      <c r="D12892"/>
      <c r="E12892"/>
      <c r="F12892"/>
      <c r="G12892"/>
      <c r="H12892"/>
      <c r="I12892"/>
      <c r="K12892"/>
    </row>
    <row r="12893" spans="1:11" x14ac:dyDescent="0.25">
      <c r="A12893"/>
      <c r="B12893"/>
      <c r="C12893"/>
      <c r="D12893"/>
      <c r="E12893"/>
      <c r="F12893"/>
      <c r="G12893"/>
      <c r="H12893"/>
      <c r="I12893"/>
      <c r="K12893"/>
    </row>
    <row r="12894" spans="1:11" x14ac:dyDescent="0.25">
      <c r="A12894"/>
      <c r="B12894"/>
      <c r="C12894"/>
      <c r="D12894"/>
      <c r="E12894"/>
      <c r="F12894"/>
      <c r="G12894"/>
      <c r="H12894"/>
      <c r="I12894"/>
      <c r="K12894"/>
    </row>
    <row r="12895" spans="1:11" x14ac:dyDescent="0.25">
      <c r="A12895"/>
      <c r="B12895"/>
      <c r="C12895"/>
      <c r="D12895"/>
      <c r="E12895"/>
      <c r="F12895"/>
      <c r="G12895"/>
      <c r="H12895"/>
      <c r="I12895"/>
      <c r="K12895"/>
    </row>
    <row r="12896" spans="1:11" x14ac:dyDescent="0.25">
      <c r="A12896"/>
      <c r="B12896"/>
      <c r="C12896"/>
      <c r="D12896"/>
      <c r="E12896"/>
      <c r="F12896"/>
      <c r="G12896"/>
      <c r="H12896"/>
      <c r="I12896"/>
      <c r="K12896"/>
    </row>
    <row r="12897" spans="1:11" x14ac:dyDescent="0.25">
      <c r="A12897"/>
      <c r="B12897"/>
      <c r="C12897"/>
      <c r="D12897"/>
      <c r="E12897"/>
      <c r="F12897"/>
      <c r="G12897"/>
      <c r="H12897"/>
      <c r="I12897"/>
      <c r="K12897"/>
    </row>
    <row r="12898" spans="1:11" x14ac:dyDescent="0.25">
      <c r="A12898"/>
      <c r="B12898"/>
      <c r="C12898"/>
      <c r="D12898"/>
      <c r="E12898"/>
      <c r="F12898"/>
      <c r="G12898"/>
      <c r="H12898"/>
      <c r="I12898"/>
      <c r="K12898"/>
    </row>
    <row r="12899" spans="1:11" x14ac:dyDescent="0.25">
      <c r="A12899"/>
      <c r="B12899"/>
      <c r="C12899"/>
      <c r="D12899"/>
      <c r="E12899"/>
      <c r="F12899"/>
      <c r="G12899"/>
      <c r="H12899"/>
      <c r="I12899"/>
      <c r="K12899"/>
    </row>
    <row r="12900" spans="1:11" x14ac:dyDescent="0.25">
      <c r="A12900"/>
      <c r="B12900"/>
      <c r="C12900"/>
      <c r="D12900"/>
      <c r="E12900"/>
      <c r="F12900"/>
      <c r="G12900"/>
      <c r="H12900"/>
      <c r="I12900"/>
      <c r="K12900"/>
    </row>
    <row r="12901" spans="1:11" x14ac:dyDescent="0.25">
      <c r="A12901"/>
      <c r="B12901"/>
      <c r="C12901"/>
      <c r="D12901"/>
      <c r="E12901"/>
      <c r="F12901"/>
      <c r="G12901"/>
      <c r="H12901"/>
      <c r="I12901"/>
      <c r="K12901"/>
    </row>
    <row r="12902" spans="1:11" x14ac:dyDescent="0.25">
      <c r="A12902"/>
      <c r="B12902"/>
      <c r="C12902"/>
      <c r="D12902"/>
      <c r="E12902"/>
      <c r="F12902"/>
      <c r="G12902"/>
      <c r="H12902"/>
      <c r="I12902"/>
      <c r="K12902"/>
    </row>
    <row r="12903" spans="1:11" x14ac:dyDescent="0.25">
      <c r="A12903"/>
      <c r="B12903"/>
      <c r="C12903"/>
      <c r="D12903"/>
      <c r="E12903"/>
      <c r="F12903"/>
      <c r="G12903"/>
      <c r="H12903"/>
      <c r="I12903"/>
      <c r="K12903"/>
    </row>
    <row r="12904" spans="1:11" x14ac:dyDescent="0.25">
      <c r="A12904"/>
      <c r="B12904"/>
      <c r="C12904"/>
      <c r="D12904"/>
      <c r="E12904"/>
      <c r="F12904"/>
      <c r="G12904"/>
      <c r="H12904"/>
      <c r="I12904"/>
      <c r="K12904"/>
    </row>
    <row r="12905" spans="1:11" x14ac:dyDescent="0.25">
      <c r="A12905"/>
      <c r="B12905"/>
      <c r="C12905"/>
      <c r="D12905"/>
      <c r="E12905"/>
      <c r="F12905"/>
      <c r="G12905"/>
      <c r="H12905"/>
      <c r="I12905"/>
      <c r="K12905"/>
    </row>
    <row r="12906" spans="1:11" x14ac:dyDescent="0.25">
      <c r="A12906"/>
      <c r="B12906"/>
      <c r="C12906"/>
      <c r="D12906"/>
      <c r="E12906"/>
      <c r="F12906"/>
      <c r="G12906"/>
      <c r="H12906"/>
      <c r="I12906"/>
      <c r="K12906"/>
    </row>
    <row r="12907" spans="1:11" x14ac:dyDescent="0.25">
      <c r="A12907"/>
      <c r="B12907"/>
      <c r="C12907"/>
      <c r="D12907"/>
      <c r="E12907"/>
      <c r="F12907"/>
      <c r="G12907"/>
      <c r="H12907"/>
      <c r="I12907"/>
      <c r="K12907"/>
    </row>
    <row r="12908" spans="1:11" x14ac:dyDescent="0.25">
      <c r="A12908"/>
      <c r="B12908"/>
      <c r="C12908"/>
      <c r="D12908"/>
      <c r="E12908"/>
      <c r="F12908"/>
      <c r="G12908"/>
      <c r="H12908"/>
      <c r="I12908"/>
      <c r="K12908"/>
    </row>
    <row r="12909" spans="1:11" x14ac:dyDescent="0.25">
      <c r="A12909"/>
      <c r="B12909"/>
      <c r="C12909"/>
      <c r="D12909"/>
      <c r="E12909"/>
      <c r="F12909"/>
      <c r="G12909"/>
      <c r="H12909"/>
      <c r="I12909"/>
      <c r="K12909"/>
    </row>
    <row r="12910" spans="1:11" x14ac:dyDescent="0.25">
      <c r="A12910"/>
      <c r="B12910"/>
      <c r="C12910"/>
      <c r="D12910"/>
      <c r="E12910"/>
      <c r="F12910"/>
      <c r="G12910"/>
      <c r="H12910"/>
      <c r="I12910"/>
      <c r="K12910"/>
    </row>
    <row r="12911" spans="1:11" x14ac:dyDescent="0.25">
      <c r="A12911"/>
      <c r="B12911"/>
      <c r="C12911"/>
      <c r="D12911"/>
      <c r="E12911"/>
      <c r="F12911"/>
      <c r="G12911"/>
      <c r="H12911"/>
      <c r="I12911"/>
      <c r="K12911"/>
    </row>
    <row r="12912" spans="1:11" x14ac:dyDescent="0.25">
      <c r="A12912"/>
      <c r="B12912"/>
      <c r="C12912"/>
      <c r="D12912"/>
      <c r="E12912"/>
      <c r="F12912"/>
      <c r="G12912"/>
      <c r="H12912"/>
      <c r="I12912"/>
      <c r="K12912"/>
    </row>
    <row r="12913" spans="1:11" x14ac:dyDescent="0.25">
      <c r="A12913"/>
      <c r="B12913"/>
      <c r="C12913"/>
      <c r="D12913"/>
      <c r="E12913"/>
      <c r="F12913"/>
      <c r="G12913"/>
      <c r="H12913"/>
      <c r="I12913"/>
      <c r="K12913"/>
    </row>
    <row r="12914" spans="1:11" x14ac:dyDescent="0.25">
      <c r="A12914"/>
      <c r="B12914"/>
      <c r="C12914"/>
      <c r="D12914"/>
      <c r="E12914"/>
      <c r="F12914"/>
      <c r="G12914"/>
      <c r="H12914"/>
      <c r="I12914"/>
      <c r="K12914"/>
    </row>
    <row r="12915" spans="1:11" x14ac:dyDescent="0.25">
      <c r="A12915"/>
      <c r="B12915"/>
      <c r="C12915"/>
      <c r="D12915"/>
      <c r="E12915"/>
      <c r="F12915"/>
      <c r="G12915"/>
      <c r="H12915"/>
      <c r="I12915"/>
      <c r="K12915"/>
    </row>
    <row r="12916" spans="1:11" x14ac:dyDescent="0.25">
      <c r="A12916"/>
      <c r="B12916"/>
      <c r="C12916"/>
      <c r="D12916"/>
      <c r="E12916"/>
      <c r="F12916"/>
      <c r="G12916"/>
      <c r="H12916"/>
      <c r="I12916"/>
      <c r="K12916"/>
    </row>
    <row r="12917" spans="1:11" x14ac:dyDescent="0.25">
      <c r="A12917"/>
      <c r="B12917"/>
      <c r="C12917"/>
      <c r="D12917"/>
      <c r="E12917"/>
      <c r="F12917"/>
      <c r="G12917"/>
      <c r="H12917"/>
      <c r="I12917"/>
      <c r="K12917"/>
    </row>
    <row r="12918" spans="1:11" x14ac:dyDescent="0.25">
      <c r="A12918"/>
      <c r="B12918"/>
      <c r="C12918"/>
      <c r="D12918"/>
      <c r="E12918"/>
      <c r="F12918"/>
      <c r="G12918"/>
      <c r="H12918"/>
      <c r="I12918"/>
      <c r="K12918"/>
    </row>
    <row r="12919" spans="1:11" x14ac:dyDescent="0.25">
      <c r="A12919"/>
      <c r="B12919"/>
      <c r="C12919"/>
      <c r="D12919"/>
      <c r="E12919"/>
      <c r="F12919"/>
      <c r="G12919"/>
      <c r="H12919"/>
      <c r="I12919"/>
      <c r="K12919"/>
    </row>
    <row r="12920" spans="1:11" x14ac:dyDescent="0.25">
      <c r="A12920"/>
      <c r="B12920"/>
      <c r="C12920"/>
      <c r="D12920"/>
      <c r="E12920"/>
      <c r="F12920"/>
      <c r="G12920"/>
      <c r="H12920"/>
      <c r="I12920"/>
      <c r="K12920"/>
    </row>
    <row r="12921" spans="1:11" x14ac:dyDescent="0.25">
      <c r="A12921"/>
      <c r="B12921"/>
      <c r="C12921"/>
      <c r="D12921"/>
      <c r="E12921"/>
      <c r="F12921"/>
      <c r="G12921"/>
      <c r="H12921"/>
      <c r="I12921"/>
      <c r="K12921"/>
    </row>
    <row r="12922" spans="1:11" x14ac:dyDescent="0.25">
      <c r="A12922"/>
      <c r="B12922"/>
      <c r="C12922"/>
      <c r="D12922"/>
      <c r="E12922"/>
      <c r="F12922"/>
      <c r="G12922"/>
      <c r="H12922"/>
      <c r="I12922"/>
      <c r="K12922"/>
    </row>
    <row r="12923" spans="1:11" x14ac:dyDescent="0.25">
      <c r="A12923"/>
      <c r="B12923"/>
      <c r="C12923"/>
      <c r="D12923"/>
      <c r="E12923"/>
      <c r="F12923"/>
      <c r="G12923"/>
      <c r="H12923"/>
      <c r="I12923"/>
      <c r="K12923"/>
    </row>
    <row r="12924" spans="1:11" x14ac:dyDescent="0.25">
      <c r="A12924"/>
      <c r="B12924"/>
      <c r="C12924"/>
      <c r="D12924"/>
      <c r="E12924"/>
      <c r="F12924"/>
      <c r="G12924"/>
      <c r="H12924"/>
      <c r="I12924"/>
      <c r="K12924"/>
    </row>
    <row r="12925" spans="1:11" x14ac:dyDescent="0.25">
      <c r="A12925"/>
      <c r="B12925"/>
      <c r="C12925"/>
      <c r="D12925"/>
      <c r="E12925"/>
      <c r="F12925"/>
      <c r="G12925"/>
      <c r="H12925"/>
      <c r="I12925"/>
      <c r="K12925"/>
    </row>
    <row r="12926" spans="1:11" x14ac:dyDescent="0.25">
      <c r="A12926"/>
      <c r="B12926"/>
      <c r="C12926"/>
      <c r="D12926"/>
      <c r="E12926"/>
      <c r="F12926"/>
      <c r="G12926"/>
      <c r="H12926"/>
      <c r="I12926"/>
      <c r="K12926"/>
    </row>
    <row r="12927" spans="1:11" x14ac:dyDescent="0.25">
      <c r="A12927"/>
      <c r="B12927"/>
      <c r="C12927"/>
      <c r="D12927"/>
      <c r="E12927"/>
      <c r="F12927"/>
      <c r="G12927"/>
      <c r="H12927"/>
      <c r="I12927"/>
      <c r="K12927"/>
    </row>
    <row r="12928" spans="1:11" x14ac:dyDescent="0.25">
      <c r="A12928"/>
      <c r="B12928"/>
      <c r="C12928"/>
      <c r="D12928"/>
      <c r="E12928"/>
      <c r="F12928"/>
      <c r="G12928"/>
      <c r="H12928"/>
      <c r="I12928"/>
      <c r="K12928"/>
    </row>
    <row r="12929" spans="1:11" x14ac:dyDescent="0.25">
      <c r="A12929"/>
      <c r="B12929"/>
      <c r="C12929"/>
      <c r="D12929"/>
      <c r="E12929"/>
      <c r="F12929"/>
      <c r="G12929"/>
      <c r="H12929"/>
      <c r="I12929"/>
      <c r="K12929"/>
    </row>
    <row r="12930" spans="1:11" x14ac:dyDescent="0.25">
      <c r="A12930"/>
      <c r="B12930"/>
      <c r="C12930"/>
      <c r="D12930"/>
      <c r="E12930"/>
      <c r="F12930"/>
      <c r="G12930"/>
      <c r="H12930"/>
      <c r="I12930"/>
      <c r="K12930"/>
    </row>
    <row r="12931" spans="1:11" x14ac:dyDescent="0.25">
      <c r="A12931"/>
      <c r="B12931"/>
      <c r="C12931"/>
      <c r="D12931"/>
      <c r="E12931"/>
      <c r="F12931"/>
      <c r="G12931"/>
      <c r="H12931"/>
      <c r="I12931"/>
      <c r="K12931"/>
    </row>
    <row r="12932" spans="1:11" x14ac:dyDescent="0.25">
      <c r="A12932"/>
      <c r="B12932"/>
      <c r="C12932"/>
      <c r="D12932"/>
      <c r="E12932"/>
      <c r="F12932"/>
      <c r="G12932"/>
      <c r="H12932"/>
      <c r="I12932"/>
      <c r="K12932"/>
    </row>
    <row r="12933" spans="1:11" x14ac:dyDescent="0.25">
      <c r="A12933"/>
      <c r="B12933"/>
      <c r="C12933"/>
      <c r="D12933"/>
      <c r="E12933"/>
      <c r="F12933"/>
      <c r="G12933"/>
      <c r="H12933"/>
      <c r="I12933"/>
      <c r="K12933"/>
    </row>
    <row r="12934" spans="1:11" x14ac:dyDescent="0.25">
      <c r="A12934"/>
      <c r="B12934"/>
      <c r="C12934"/>
      <c r="D12934"/>
      <c r="E12934"/>
      <c r="F12934"/>
      <c r="G12934"/>
      <c r="H12934"/>
      <c r="I12934"/>
      <c r="K12934"/>
    </row>
    <row r="12935" spans="1:11" x14ac:dyDescent="0.25">
      <c r="A12935"/>
      <c r="B12935"/>
      <c r="C12935"/>
      <c r="D12935"/>
      <c r="E12935"/>
      <c r="F12935"/>
      <c r="G12935"/>
      <c r="H12935"/>
      <c r="I12935"/>
      <c r="K12935"/>
    </row>
    <row r="12936" spans="1:11" x14ac:dyDescent="0.25">
      <c r="A12936"/>
      <c r="B12936"/>
      <c r="C12936"/>
      <c r="D12936"/>
      <c r="E12936"/>
      <c r="F12936"/>
      <c r="G12936"/>
      <c r="H12936"/>
      <c r="I12936"/>
      <c r="K12936"/>
    </row>
    <row r="12937" spans="1:11" x14ac:dyDescent="0.25">
      <c r="A12937"/>
      <c r="B12937"/>
      <c r="C12937"/>
      <c r="D12937"/>
      <c r="E12937"/>
      <c r="F12937"/>
      <c r="G12937"/>
      <c r="H12937"/>
      <c r="I12937"/>
      <c r="K12937"/>
    </row>
    <row r="12938" spans="1:11" x14ac:dyDescent="0.25">
      <c r="A12938"/>
      <c r="B12938"/>
      <c r="C12938"/>
      <c r="D12938"/>
      <c r="E12938"/>
      <c r="F12938"/>
      <c r="G12938"/>
      <c r="H12938"/>
      <c r="I12938"/>
      <c r="K12938"/>
    </row>
    <row r="12939" spans="1:11" x14ac:dyDescent="0.25">
      <c r="A12939"/>
      <c r="B12939"/>
      <c r="C12939"/>
      <c r="D12939"/>
      <c r="E12939"/>
      <c r="F12939"/>
      <c r="G12939"/>
      <c r="H12939"/>
      <c r="I12939"/>
      <c r="K12939"/>
    </row>
    <row r="12940" spans="1:11" x14ac:dyDescent="0.25">
      <c r="A12940"/>
      <c r="B12940"/>
      <c r="C12940"/>
      <c r="D12940"/>
      <c r="E12940"/>
      <c r="F12940"/>
      <c r="G12940"/>
      <c r="H12940"/>
      <c r="I12940"/>
      <c r="K12940"/>
    </row>
    <row r="12941" spans="1:11" x14ac:dyDescent="0.25">
      <c r="A12941"/>
      <c r="B12941"/>
      <c r="C12941"/>
      <c r="D12941"/>
      <c r="E12941"/>
      <c r="F12941"/>
      <c r="G12941"/>
      <c r="H12941"/>
      <c r="I12941"/>
      <c r="K12941"/>
    </row>
    <row r="12942" spans="1:11" x14ac:dyDescent="0.25">
      <c r="A12942"/>
      <c r="B12942"/>
      <c r="C12942"/>
      <c r="D12942"/>
      <c r="E12942"/>
      <c r="F12942"/>
      <c r="G12942"/>
      <c r="H12942"/>
      <c r="I12942"/>
      <c r="K12942"/>
    </row>
    <row r="12943" spans="1:11" x14ac:dyDescent="0.25">
      <c r="A12943"/>
      <c r="B12943"/>
      <c r="C12943"/>
      <c r="D12943"/>
      <c r="E12943"/>
      <c r="F12943"/>
      <c r="G12943"/>
      <c r="H12943"/>
      <c r="I12943"/>
      <c r="K12943"/>
    </row>
    <row r="12944" spans="1:11" x14ac:dyDescent="0.25">
      <c r="A12944"/>
      <c r="B12944"/>
      <c r="C12944"/>
      <c r="D12944"/>
      <c r="E12944"/>
      <c r="F12944"/>
      <c r="G12944"/>
      <c r="H12944"/>
      <c r="I12944"/>
      <c r="K12944"/>
    </row>
    <row r="12945" spans="1:11" x14ac:dyDescent="0.25">
      <c r="A12945"/>
      <c r="B12945"/>
      <c r="C12945"/>
      <c r="D12945"/>
      <c r="E12945"/>
      <c r="F12945"/>
      <c r="G12945"/>
      <c r="H12945"/>
      <c r="I12945"/>
      <c r="K12945"/>
    </row>
    <row r="12946" spans="1:11" x14ac:dyDescent="0.25">
      <c r="A12946"/>
      <c r="B12946"/>
      <c r="C12946"/>
      <c r="D12946"/>
      <c r="E12946"/>
      <c r="F12946"/>
      <c r="G12946"/>
      <c r="H12946"/>
      <c r="I12946"/>
      <c r="K12946"/>
    </row>
    <row r="12947" spans="1:11" x14ac:dyDescent="0.25">
      <c r="A12947"/>
      <c r="B12947"/>
      <c r="C12947"/>
      <c r="D12947"/>
      <c r="E12947"/>
      <c r="F12947"/>
      <c r="G12947"/>
      <c r="H12947"/>
      <c r="I12947"/>
      <c r="K12947"/>
    </row>
    <row r="12948" spans="1:11" x14ac:dyDescent="0.25">
      <c r="A12948"/>
      <c r="B12948"/>
      <c r="C12948"/>
      <c r="D12948"/>
      <c r="E12948"/>
      <c r="F12948"/>
      <c r="G12948"/>
      <c r="H12948"/>
      <c r="I12948"/>
      <c r="K12948"/>
    </row>
    <row r="12949" spans="1:11" x14ac:dyDescent="0.25">
      <c r="A12949"/>
      <c r="B12949"/>
      <c r="C12949"/>
      <c r="D12949"/>
      <c r="E12949"/>
      <c r="F12949"/>
      <c r="G12949"/>
      <c r="H12949"/>
      <c r="I12949"/>
      <c r="K12949"/>
    </row>
    <row r="12950" spans="1:11" x14ac:dyDescent="0.25">
      <c r="A12950"/>
      <c r="B12950"/>
      <c r="C12950"/>
      <c r="D12950"/>
      <c r="E12950"/>
      <c r="F12950"/>
      <c r="G12950"/>
      <c r="H12950"/>
      <c r="I12950"/>
      <c r="K12950"/>
    </row>
    <row r="12951" spans="1:11" x14ac:dyDescent="0.25">
      <c r="A12951"/>
      <c r="B12951"/>
      <c r="C12951"/>
      <c r="D12951"/>
      <c r="E12951"/>
      <c r="F12951"/>
      <c r="G12951"/>
      <c r="H12951"/>
      <c r="I12951"/>
      <c r="K12951"/>
    </row>
    <row r="12952" spans="1:11" x14ac:dyDescent="0.25">
      <c r="A12952"/>
      <c r="B12952"/>
      <c r="C12952"/>
      <c r="D12952"/>
      <c r="E12952"/>
      <c r="F12952"/>
      <c r="G12952"/>
      <c r="H12952"/>
      <c r="I12952"/>
      <c r="K12952"/>
    </row>
    <row r="12953" spans="1:11" x14ac:dyDescent="0.25">
      <c r="A12953"/>
      <c r="B12953"/>
      <c r="C12953"/>
      <c r="D12953"/>
      <c r="E12953"/>
      <c r="F12953"/>
      <c r="G12953"/>
      <c r="H12953"/>
      <c r="I12953"/>
      <c r="K12953"/>
    </row>
    <row r="12954" spans="1:11" x14ac:dyDescent="0.25">
      <c r="A12954"/>
      <c r="B12954"/>
      <c r="C12954"/>
      <c r="D12954"/>
      <c r="E12954"/>
      <c r="F12954"/>
      <c r="G12954"/>
      <c r="H12954"/>
      <c r="I12954"/>
      <c r="K12954"/>
    </row>
    <row r="12955" spans="1:11" x14ac:dyDescent="0.25">
      <c r="A12955"/>
      <c r="B12955"/>
      <c r="C12955"/>
      <c r="D12955"/>
      <c r="E12955"/>
      <c r="F12955"/>
      <c r="G12955"/>
      <c r="H12955"/>
      <c r="I12955"/>
      <c r="K12955"/>
    </row>
    <row r="12956" spans="1:11" x14ac:dyDescent="0.25">
      <c r="A12956"/>
      <c r="B12956"/>
      <c r="C12956"/>
      <c r="D12956"/>
      <c r="E12956"/>
      <c r="F12956"/>
      <c r="G12956"/>
      <c r="H12956"/>
      <c r="I12956"/>
      <c r="K12956"/>
    </row>
    <row r="12957" spans="1:11" x14ac:dyDescent="0.25">
      <c r="A12957"/>
      <c r="B12957"/>
      <c r="C12957"/>
      <c r="D12957"/>
      <c r="E12957"/>
      <c r="F12957"/>
      <c r="G12957"/>
      <c r="H12957"/>
      <c r="I12957"/>
      <c r="K12957"/>
    </row>
    <row r="12958" spans="1:11" x14ac:dyDescent="0.25">
      <c r="A12958"/>
      <c r="B12958"/>
      <c r="C12958"/>
      <c r="D12958"/>
      <c r="E12958"/>
      <c r="F12958"/>
      <c r="G12958"/>
      <c r="H12958"/>
      <c r="I12958"/>
      <c r="K12958"/>
    </row>
    <row r="12959" spans="1:11" x14ac:dyDescent="0.25">
      <c r="A12959"/>
      <c r="B12959"/>
      <c r="C12959"/>
      <c r="D12959"/>
      <c r="E12959"/>
      <c r="F12959"/>
      <c r="G12959"/>
      <c r="H12959"/>
      <c r="I12959"/>
      <c r="K12959"/>
    </row>
    <row r="12960" spans="1:11" x14ac:dyDescent="0.25">
      <c r="A12960"/>
      <c r="B12960"/>
      <c r="C12960"/>
      <c r="D12960"/>
      <c r="E12960"/>
      <c r="F12960"/>
      <c r="G12960"/>
      <c r="H12960"/>
      <c r="I12960"/>
      <c r="K12960"/>
    </row>
    <row r="12961" spans="1:11" x14ac:dyDescent="0.25">
      <c r="A12961"/>
      <c r="B12961"/>
      <c r="C12961"/>
      <c r="D12961"/>
      <c r="E12961"/>
      <c r="F12961"/>
      <c r="G12961"/>
      <c r="H12961"/>
      <c r="I12961"/>
      <c r="K12961"/>
    </row>
    <row r="12962" spans="1:11" x14ac:dyDescent="0.25">
      <c r="A12962"/>
      <c r="B12962"/>
      <c r="C12962"/>
      <c r="D12962"/>
      <c r="E12962"/>
      <c r="F12962"/>
      <c r="G12962"/>
      <c r="H12962"/>
      <c r="I12962"/>
      <c r="K12962"/>
    </row>
    <row r="12963" spans="1:11" x14ac:dyDescent="0.25">
      <c r="A12963"/>
      <c r="B12963"/>
      <c r="C12963"/>
      <c r="D12963"/>
      <c r="E12963"/>
      <c r="F12963"/>
      <c r="G12963"/>
      <c r="H12963"/>
      <c r="I12963"/>
      <c r="K12963"/>
    </row>
    <row r="12964" spans="1:11" x14ac:dyDescent="0.25">
      <c r="A12964"/>
      <c r="B12964"/>
      <c r="C12964"/>
      <c r="D12964"/>
      <c r="E12964"/>
      <c r="F12964"/>
      <c r="G12964"/>
      <c r="H12964"/>
      <c r="I12964"/>
      <c r="K12964"/>
    </row>
    <row r="12965" spans="1:11" x14ac:dyDescent="0.25">
      <c r="A12965"/>
      <c r="B12965"/>
      <c r="C12965"/>
      <c r="D12965"/>
      <c r="E12965"/>
      <c r="F12965"/>
      <c r="G12965"/>
      <c r="H12965"/>
      <c r="I12965"/>
      <c r="K12965"/>
    </row>
    <row r="12966" spans="1:11" x14ac:dyDescent="0.25">
      <c r="A12966"/>
      <c r="B12966"/>
      <c r="C12966"/>
      <c r="D12966"/>
      <c r="E12966"/>
      <c r="F12966"/>
      <c r="G12966"/>
      <c r="H12966"/>
      <c r="I12966"/>
      <c r="K12966"/>
    </row>
    <row r="12967" spans="1:11" x14ac:dyDescent="0.25">
      <c r="A12967"/>
      <c r="B12967"/>
      <c r="C12967"/>
      <c r="D12967"/>
      <c r="E12967"/>
      <c r="F12967"/>
      <c r="G12967"/>
      <c r="H12967"/>
      <c r="I12967"/>
      <c r="K12967"/>
    </row>
    <row r="12968" spans="1:11" x14ac:dyDescent="0.25">
      <c r="A12968"/>
      <c r="B12968"/>
      <c r="C12968"/>
      <c r="D12968"/>
      <c r="E12968"/>
      <c r="F12968"/>
      <c r="G12968"/>
      <c r="H12968"/>
      <c r="I12968"/>
      <c r="K12968"/>
    </row>
    <row r="12969" spans="1:11" x14ac:dyDescent="0.25">
      <c r="A12969"/>
      <c r="B12969"/>
      <c r="C12969"/>
      <c r="D12969"/>
      <c r="E12969"/>
      <c r="F12969"/>
      <c r="G12969"/>
      <c r="H12969"/>
      <c r="I12969"/>
      <c r="K12969"/>
    </row>
    <row r="12970" spans="1:11" x14ac:dyDescent="0.25">
      <c r="A12970"/>
      <c r="B12970"/>
      <c r="C12970"/>
      <c r="D12970"/>
      <c r="E12970"/>
      <c r="F12970"/>
      <c r="G12970"/>
      <c r="H12970"/>
      <c r="I12970"/>
      <c r="K12970"/>
    </row>
    <row r="12971" spans="1:11" x14ac:dyDescent="0.25">
      <c r="A12971"/>
      <c r="B12971"/>
      <c r="C12971"/>
      <c r="D12971"/>
      <c r="E12971"/>
      <c r="F12971"/>
      <c r="G12971"/>
      <c r="H12971"/>
      <c r="I12971"/>
      <c r="K12971"/>
    </row>
    <row r="12972" spans="1:11" x14ac:dyDescent="0.25">
      <c r="A12972"/>
      <c r="B12972"/>
      <c r="C12972"/>
      <c r="D12972"/>
      <c r="E12972"/>
      <c r="F12972"/>
      <c r="G12972"/>
      <c r="H12972"/>
      <c r="I12972"/>
      <c r="K12972"/>
    </row>
    <row r="12973" spans="1:11" x14ac:dyDescent="0.25">
      <c r="A12973"/>
      <c r="B12973"/>
      <c r="C12973"/>
      <c r="D12973"/>
      <c r="E12973"/>
      <c r="F12973"/>
      <c r="G12973"/>
      <c r="H12973"/>
      <c r="I12973"/>
      <c r="K12973"/>
    </row>
    <row r="12974" spans="1:11" x14ac:dyDescent="0.25">
      <c r="A12974"/>
      <c r="B12974"/>
      <c r="C12974"/>
      <c r="D12974"/>
      <c r="E12974"/>
      <c r="F12974"/>
      <c r="G12974"/>
      <c r="H12974"/>
      <c r="I12974"/>
      <c r="K12974"/>
    </row>
    <row r="12975" spans="1:11" x14ac:dyDescent="0.25">
      <c r="A12975"/>
      <c r="B12975"/>
      <c r="C12975"/>
      <c r="D12975"/>
      <c r="E12975"/>
      <c r="F12975"/>
      <c r="G12975"/>
      <c r="H12975"/>
      <c r="I12975"/>
      <c r="K12975"/>
    </row>
    <row r="12976" spans="1:11" x14ac:dyDescent="0.25">
      <c r="A12976"/>
      <c r="B12976"/>
      <c r="C12976"/>
      <c r="D12976"/>
      <c r="E12976"/>
      <c r="F12976"/>
      <c r="G12976"/>
      <c r="H12976"/>
      <c r="I12976"/>
      <c r="K12976"/>
    </row>
    <row r="12977" spans="1:11" x14ac:dyDescent="0.25">
      <c r="A12977"/>
      <c r="B12977"/>
      <c r="C12977"/>
      <c r="D12977"/>
      <c r="E12977"/>
      <c r="F12977"/>
      <c r="G12977"/>
      <c r="H12977"/>
      <c r="I12977"/>
      <c r="K12977"/>
    </row>
    <row r="12978" spans="1:11" x14ac:dyDescent="0.25">
      <c r="A12978"/>
      <c r="B12978"/>
      <c r="C12978"/>
      <c r="D12978"/>
      <c r="E12978"/>
      <c r="F12978"/>
      <c r="G12978"/>
      <c r="H12978"/>
      <c r="I12978"/>
      <c r="K12978"/>
    </row>
    <row r="12979" spans="1:11" x14ac:dyDescent="0.25">
      <c r="A12979"/>
      <c r="B12979"/>
      <c r="C12979"/>
      <c r="D12979"/>
      <c r="E12979"/>
      <c r="F12979"/>
      <c r="G12979"/>
      <c r="H12979"/>
      <c r="I12979"/>
      <c r="K12979"/>
    </row>
    <row r="12980" spans="1:11" x14ac:dyDescent="0.25">
      <c r="A12980"/>
      <c r="B12980"/>
      <c r="C12980"/>
      <c r="D12980"/>
      <c r="E12980"/>
      <c r="F12980"/>
      <c r="G12980"/>
      <c r="H12980"/>
      <c r="I12980"/>
      <c r="K12980"/>
    </row>
    <row r="12981" spans="1:11" x14ac:dyDescent="0.25">
      <c r="A12981"/>
      <c r="B12981"/>
      <c r="C12981"/>
      <c r="D12981"/>
      <c r="E12981"/>
      <c r="F12981"/>
      <c r="G12981"/>
      <c r="H12981"/>
      <c r="I12981"/>
      <c r="K12981"/>
    </row>
    <row r="12982" spans="1:11" x14ac:dyDescent="0.25">
      <c r="A12982"/>
      <c r="B12982"/>
      <c r="C12982"/>
      <c r="D12982"/>
      <c r="E12982"/>
      <c r="F12982"/>
      <c r="G12982"/>
      <c r="H12982"/>
      <c r="I12982"/>
      <c r="K12982"/>
    </row>
    <row r="12983" spans="1:11" x14ac:dyDescent="0.25">
      <c r="A12983"/>
      <c r="B12983"/>
      <c r="C12983"/>
      <c r="D12983"/>
      <c r="E12983"/>
      <c r="F12983"/>
      <c r="G12983"/>
      <c r="H12983"/>
      <c r="I12983"/>
      <c r="K12983"/>
    </row>
    <row r="12984" spans="1:11" x14ac:dyDescent="0.25">
      <c r="A12984"/>
      <c r="B12984"/>
      <c r="C12984"/>
      <c r="D12984"/>
      <c r="E12984"/>
      <c r="F12984"/>
      <c r="G12984"/>
      <c r="H12984"/>
      <c r="I12984"/>
      <c r="K12984"/>
    </row>
    <row r="12985" spans="1:11" x14ac:dyDescent="0.25">
      <c r="A12985"/>
      <c r="B12985"/>
      <c r="C12985"/>
      <c r="D12985"/>
      <c r="E12985"/>
      <c r="F12985"/>
      <c r="G12985"/>
      <c r="H12985"/>
      <c r="I12985"/>
      <c r="K12985"/>
    </row>
    <row r="12986" spans="1:11" x14ac:dyDescent="0.25">
      <c r="A12986"/>
      <c r="B12986"/>
      <c r="C12986"/>
      <c r="D12986"/>
      <c r="E12986"/>
      <c r="F12986"/>
      <c r="G12986"/>
      <c r="H12986"/>
      <c r="I12986"/>
      <c r="K12986"/>
    </row>
    <row r="12987" spans="1:11" x14ac:dyDescent="0.25">
      <c r="A12987"/>
      <c r="B12987"/>
      <c r="C12987"/>
      <c r="D12987"/>
      <c r="E12987"/>
      <c r="F12987"/>
      <c r="G12987"/>
      <c r="H12987"/>
      <c r="I12987"/>
      <c r="K12987"/>
    </row>
    <row r="12988" spans="1:11" x14ac:dyDescent="0.25">
      <c r="A12988"/>
      <c r="B12988"/>
      <c r="C12988"/>
      <c r="D12988"/>
      <c r="E12988"/>
      <c r="F12988"/>
      <c r="G12988"/>
      <c r="H12988"/>
      <c r="I12988"/>
      <c r="K12988"/>
    </row>
    <row r="12989" spans="1:11" x14ac:dyDescent="0.25">
      <c r="A12989"/>
      <c r="B12989"/>
      <c r="C12989"/>
      <c r="D12989"/>
      <c r="E12989"/>
      <c r="F12989"/>
      <c r="G12989"/>
      <c r="H12989"/>
      <c r="I12989"/>
      <c r="K12989"/>
    </row>
    <row r="12990" spans="1:11" x14ac:dyDescent="0.25">
      <c r="A12990"/>
      <c r="B12990"/>
      <c r="C12990"/>
      <c r="D12990"/>
      <c r="E12990"/>
      <c r="F12990"/>
      <c r="G12990"/>
      <c r="H12990"/>
      <c r="I12990"/>
      <c r="K12990"/>
    </row>
    <row r="12991" spans="1:11" x14ac:dyDescent="0.25">
      <c r="A12991"/>
      <c r="B12991"/>
      <c r="C12991"/>
      <c r="D12991"/>
      <c r="E12991"/>
      <c r="F12991"/>
      <c r="G12991"/>
      <c r="H12991"/>
      <c r="I12991"/>
      <c r="K12991"/>
    </row>
    <row r="12992" spans="1:11" x14ac:dyDescent="0.25">
      <c r="A12992"/>
      <c r="B12992"/>
      <c r="C12992"/>
      <c r="D12992"/>
      <c r="E12992"/>
      <c r="F12992"/>
      <c r="G12992"/>
      <c r="H12992"/>
      <c r="I12992"/>
      <c r="K12992"/>
    </row>
    <row r="12993" spans="11:11" x14ac:dyDescent="0.25">
      <c r="K12993"/>
    </row>
    <row r="12994" spans="11:11" x14ac:dyDescent="0.25">
      <c r="K12994"/>
    </row>
    <row r="12995" spans="11:11" x14ac:dyDescent="0.25">
      <c r="K12995"/>
    </row>
    <row r="12996" spans="11:11" x14ac:dyDescent="0.25">
      <c r="K12996"/>
    </row>
    <row r="12997" spans="11:11" x14ac:dyDescent="0.25">
      <c r="K12997"/>
    </row>
    <row r="12998" spans="11:11" x14ac:dyDescent="0.25">
      <c r="K12998"/>
    </row>
    <row r="12999" spans="11:11" x14ac:dyDescent="0.25">
      <c r="K12999"/>
    </row>
    <row r="13000" spans="11:11" x14ac:dyDescent="0.25">
      <c r="K13000"/>
    </row>
    <row r="13001" spans="11:11" x14ac:dyDescent="0.25">
      <c r="K13001"/>
    </row>
    <row r="13002" spans="11:11" x14ac:dyDescent="0.25">
      <c r="K13002"/>
    </row>
    <row r="13003" spans="11:11" x14ac:dyDescent="0.25">
      <c r="K13003"/>
    </row>
    <row r="13004" spans="11:11" x14ac:dyDescent="0.25">
      <c r="K13004"/>
    </row>
    <row r="13005" spans="11:11" x14ac:dyDescent="0.25">
      <c r="K13005"/>
    </row>
    <row r="13006" spans="11:11" x14ac:dyDescent="0.25">
      <c r="K13006"/>
    </row>
    <row r="13007" spans="11:11" x14ac:dyDescent="0.25">
      <c r="K13007"/>
    </row>
    <row r="13008" spans="11:11" x14ac:dyDescent="0.25">
      <c r="K13008"/>
    </row>
    <row r="13009" spans="11:11" x14ac:dyDescent="0.25">
      <c r="K13009"/>
    </row>
    <row r="13010" spans="11:11" x14ac:dyDescent="0.25">
      <c r="K13010"/>
    </row>
    <row r="13011" spans="11:11" x14ac:dyDescent="0.25">
      <c r="K13011"/>
    </row>
    <row r="13012" spans="11:11" x14ac:dyDescent="0.25">
      <c r="K13012"/>
    </row>
    <row r="13013" spans="11:11" x14ac:dyDescent="0.25">
      <c r="K13013"/>
    </row>
    <row r="13014" spans="11:11" x14ac:dyDescent="0.25">
      <c r="K13014"/>
    </row>
    <row r="13015" spans="11:11" x14ac:dyDescent="0.25">
      <c r="K13015"/>
    </row>
    <row r="13016" spans="11:11" x14ac:dyDescent="0.25">
      <c r="K13016"/>
    </row>
    <row r="13017" spans="11:11" x14ac:dyDescent="0.25">
      <c r="K13017"/>
    </row>
    <row r="13018" spans="11:11" x14ac:dyDescent="0.25">
      <c r="K13018"/>
    </row>
    <row r="13019" spans="11:11" x14ac:dyDescent="0.25">
      <c r="K13019"/>
    </row>
    <row r="13020" spans="11:11" x14ac:dyDescent="0.25">
      <c r="K13020"/>
    </row>
    <row r="13021" spans="11:11" x14ac:dyDescent="0.25">
      <c r="K13021"/>
    </row>
    <row r="13022" spans="11:11" x14ac:dyDescent="0.25">
      <c r="K13022"/>
    </row>
    <row r="13023" spans="11:11" x14ac:dyDescent="0.25">
      <c r="K13023"/>
    </row>
    <row r="13024" spans="11:11" x14ac:dyDescent="0.25">
      <c r="K13024"/>
    </row>
    <row r="13025" spans="11:11" x14ac:dyDescent="0.25">
      <c r="K13025"/>
    </row>
    <row r="13026" spans="11:11" x14ac:dyDescent="0.25">
      <c r="K13026"/>
    </row>
    <row r="13027" spans="11:11" x14ac:dyDescent="0.25">
      <c r="K13027"/>
    </row>
    <row r="13028" spans="11:11" x14ac:dyDescent="0.25">
      <c r="K13028"/>
    </row>
    <row r="13029" spans="11:11" x14ac:dyDescent="0.25">
      <c r="K13029"/>
    </row>
    <row r="13030" spans="11:11" x14ac:dyDescent="0.25">
      <c r="K13030"/>
    </row>
    <row r="13031" spans="11:11" x14ac:dyDescent="0.25">
      <c r="K13031"/>
    </row>
    <row r="13032" spans="11:11" x14ac:dyDescent="0.25">
      <c r="K13032"/>
    </row>
    <row r="13033" spans="11:11" x14ac:dyDescent="0.25">
      <c r="K13033"/>
    </row>
    <row r="13034" spans="11:11" x14ac:dyDescent="0.25">
      <c r="K13034"/>
    </row>
    <row r="13035" spans="11:11" x14ac:dyDescent="0.25">
      <c r="K13035"/>
    </row>
    <row r="13036" spans="11:11" x14ac:dyDescent="0.25">
      <c r="K13036"/>
    </row>
    <row r="13037" spans="11:11" x14ac:dyDescent="0.25">
      <c r="K13037"/>
    </row>
    <row r="13038" spans="11:11" x14ac:dyDescent="0.25">
      <c r="K13038"/>
    </row>
    <row r="13039" spans="11:11" x14ac:dyDescent="0.25">
      <c r="K13039"/>
    </row>
    <row r="13040" spans="11:11" x14ac:dyDescent="0.25">
      <c r="K13040"/>
    </row>
    <row r="13041" spans="11:11" x14ac:dyDescent="0.25">
      <c r="K13041"/>
    </row>
    <row r="13042" spans="11:11" x14ac:dyDescent="0.25">
      <c r="K13042"/>
    </row>
    <row r="13043" spans="11:11" x14ac:dyDescent="0.25">
      <c r="K13043"/>
    </row>
    <row r="13044" spans="11:11" x14ac:dyDescent="0.25">
      <c r="K13044"/>
    </row>
    <row r="13045" spans="11:11" x14ac:dyDescent="0.25">
      <c r="K13045"/>
    </row>
    <row r="13046" spans="11:11" x14ac:dyDescent="0.25">
      <c r="K13046"/>
    </row>
    <row r="13047" spans="11:11" x14ac:dyDescent="0.25">
      <c r="K13047"/>
    </row>
    <row r="13048" spans="11:11" x14ac:dyDescent="0.25">
      <c r="K13048"/>
    </row>
    <row r="13049" spans="11:11" x14ac:dyDescent="0.25">
      <c r="K13049"/>
    </row>
    <row r="13050" spans="11:11" x14ac:dyDescent="0.25">
      <c r="K13050"/>
    </row>
    <row r="13051" spans="11:11" x14ac:dyDescent="0.25">
      <c r="K13051"/>
    </row>
    <row r="13052" spans="11:11" x14ac:dyDescent="0.25">
      <c r="K13052"/>
    </row>
    <row r="13053" spans="11:11" x14ac:dyDescent="0.25">
      <c r="K13053"/>
    </row>
    <row r="13054" spans="11:11" x14ac:dyDescent="0.25">
      <c r="K13054"/>
    </row>
    <row r="13055" spans="11:11" x14ac:dyDescent="0.25">
      <c r="K13055"/>
    </row>
    <row r="13056" spans="11:11" x14ac:dyDescent="0.25">
      <c r="K13056"/>
    </row>
    <row r="13057" spans="11:11" x14ac:dyDescent="0.25">
      <c r="K13057"/>
    </row>
    <row r="13058" spans="11:11" x14ac:dyDescent="0.25">
      <c r="K13058"/>
    </row>
    <row r="13059" spans="11:11" x14ac:dyDescent="0.25">
      <c r="K13059"/>
    </row>
    <row r="13060" spans="11:11" x14ac:dyDescent="0.25">
      <c r="K13060"/>
    </row>
    <row r="13061" spans="11:11" x14ac:dyDescent="0.25">
      <c r="K13061"/>
    </row>
    <row r="13062" spans="11:11" x14ac:dyDescent="0.25">
      <c r="K13062"/>
    </row>
    <row r="13063" spans="11:11" x14ac:dyDescent="0.25">
      <c r="K13063"/>
    </row>
    <row r="13064" spans="11:11" x14ac:dyDescent="0.25">
      <c r="K13064"/>
    </row>
    <row r="13065" spans="11:11" x14ac:dyDescent="0.25">
      <c r="K13065"/>
    </row>
    <row r="13066" spans="11:11" x14ac:dyDescent="0.25">
      <c r="K13066"/>
    </row>
    <row r="13067" spans="11:11" x14ac:dyDescent="0.25">
      <c r="K13067"/>
    </row>
    <row r="13068" spans="11:11" x14ac:dyDescent="0.25">
      <c r="K13068"/>
    </row>
    <row r="13069" spans="11:11" x14ac:dyDescent="0.25">
      <c r="K13069"/>
    </row>
    <row r="13070" spans="11:11" x14ac:dyDescent="0.25">
      <c r="K13070"/>
    </row>
    <row r="13071" spans="11:11" x14ac:dyDescent="0.25">
      <c r="K13071"/>
    </row>
    <row r="13072" spans="11:11" x14ac:dyDescent="0.25">
      <c r="K13072"/>
    </row>
    <row r="13073" spans="11:11" x14ac:dyDescent="0.25">
      <c r="K13073"/>
    </row>
    <row r="13074" spans="11:11" x14ac:dyDescent="0.25">
      <c r="K13074"/>
    </row>
    <row r="13075" spans="11:11" x14ac:dyDescent="0.25">
      <c r="K13075"/>
    </row>
    <row r="13076" spans="11:11" x14ac:dyDescent="0.25">
      <c r="K13076"/>
    </row>
    <row r="13077" spans="11:11" x14ac:dyDescent="0.25">
      <c r="K13077"/>
    </row>
    <row r="13078" spans="11:11" x14ac:dyDescent="0.25">
      <c r="K13078"/>
    </row>
    <row r="13079" spans="11:11" x14ac:dyDescent="0.25">
      <c r="K13079"/>
    </row>
    <row r="13080" spans="11:11" x14ac:dyDescent="0.25">
      <c r="K13080"/>
    </row>
    <row r="13081" spans="11:11" x14ac:dyDescent="0.25">
      <c r="K13081"/>
    </row>
    <row r="13082" spans="11:11" x14ac:dyDescent="0.25">
      <c r="K13082"/>
    </row>
    <row r="13083" spans="11:11" x14ac:dyDescent="0.25">
      <c r="K13083"/>
    </row>
    <row r="13084" spans="11:11" x14ac:dyDescent="0.25">
      <c r="K13084"/>
    </row>
    <row r="13085" spans="11:11" x14ac:dyDescent="0.25">
      <c r="K13085"/>
    </row>
    <row r="13086" spans="11:11" x14ac:dyDescent="0.25">
      <c r="K13086"/>
    </row>
    <row r="13087" spans="11:11" x14ac:dyDescent="0.25">
      <c r="K13087"/>
    </row>
    <row r="13088" spans="11:11" x14ac:dyDescent="0.25">
      <c r="K13088"/>
    </row>
    <row r="13089" spans="11:11" x14ac:dyDescent="0.25">
      <c r="K13089"/>
    </row>
    <row r="13090" spans="11:11" x14ac:dyDescent="0.25">
      <c r="K13090"/>
    </row>
    <row r="13091" spans="11:11" x14ac:dyDescent="0.25">
      <c r="K13091"/>
    </row>
    <row r="13092" spans="11:11" x14ac:dyDescent="0.25">
      <c r="K13092"/>
    </row>
    <row r="13093" spans="11:11" x14ac:dyDescent="0.25">
      <c r="K13093"/>
    </row>
    <row r="13094" spans="11:11" x14ac:dyDescent="0.25">
      <c r="K13094"/>
    </row>
    <row r="13095" spans="11:11" x14ac:dyDescent="0.25">
      <c r="K13095"/>
    </row>
    <row r="13096" spans="11:11" x14ac:dyDescent="0.25">
      <c r="K13096"/>
    </row>
    <row r="13097" spans="11:11" x14ac:dyDescent="0.25">
      <c r="K13097"/>
    </row>
    <row r="13098" spans="11:11" x14ac:dyDescent="0.25">
      <c r="K13098"/>
    </row>
    <row r="13099" spans="11:11" x14ac:dyDescent="0.25">
      <c r="K13099"/>
    </row>
    <row r="13100" spans="11:11" x14ac:dyDescent="0.25">
      <c r="K13100"/>
    </row>
    <row r="13101" spans="11:11" x14ac:dyDescent="0.25">
      <c r="K13101"/>
    </row>
    <row r="13102" spans="11:11" x14ac:dyDescent="0.25">
      <c r="K13102"/>
    </row>
    <row r="13103" spans="11:11" x14ac:dyDescent="0.25">
      <c r="K13103"/>
    </row>
    <row r="13104" spans="11:11" x14ac:dyDescent="0.25">
      <c r="K13104"/>
    </row>
    <row r="13105" spans="11:11" x14ac:dyDescent="0.25">
      <c r="K13105"/>
    </row>
    <row r="13106" spans="11:11" x14ac:dyDescent="0.25">
      <c r="K13106"/>
    </row>
    <row r="13107" spans="11:11" x14ac:dyDescent="0.25">
      <c r="K13107"/>
    </row>
    <row r="13108" spans="11:11" x14ac:dyDescent="0.25">
      <c r="K13108"/>
    </row>
    <row r="13109" spans="11:11" x14ac:dyDescent="0.25">
      <c r="K13109"/>
    </row>
    <row r="13110" spans="11:11" x14ac:dyDescent="0.25">
      <c r="K13110"/>
    </row>
    <row r="13111" spans="11:11" x14ac:dyDescent="0.25">
      <c r="K13111"/>
    </row>
    <row r="13112" spans="11:11" x14ac:dyDescent="0.25">
      <c r="K13112"/>
    </row>
    <row r="13113" spans="11:11" x14ac:dyDescent="0.25">
      <c r="K13113"/>
    </row>
    <row r="13114" spans="11:11" x14ac:dyDescent="0.25">
      <c r="K13114"/>
    </row>
    <row r="13115" spans="11:11" x14ac:dyDescent="0.25">
      <c r="K13115"/>
    </row>
    <row r="13116" spans="11:11" x14ac:dyDescent="0.25">
      <c r="K13116"/>
    </row>
    <row r="13117" spans="11:11" x14ac:dyDescent="0.25">
      <c r="K13117"/>
    </row>
    <row r="13118" spans="11:11" x14ac:dyDescent="0.25">
      <c r="K13118"/>
    </row>
    <row r="13119" spans="11:11" x14ac:dyDescent="0.25">
      <c r="K13119"/>
    </row>
    <row r="13120" spans="11:11" x14ac:dyDescent="0.25">
      <c r="K13120"/>
    </row>
    <row r="13121" spans="11:11" x14ac:dyDescent="0.25">
      <c r="K13121"/>
    </row>
    <row r="13122" spans="11:11" x14ac:dyDescent="0.25">
      <c r="K13122"/>
    </row>
    <row r="13123" spans="11:11" x14ac:dyDescent="0.25">
      <c r="K13123"/>
    </row>
    <row r="13124" spans="11:11" x14ac:dyDescent="0.25">
      <c r="K13124"/>
    </row>
    <row r="13125" spans="11:11" x14ac:dyDescent="0.25">
      <c r="K13125"/>
    </row>
    <row r="13126" spans="11:11" x14ac:dyDescent="0.25">
      <c r="K13126"/>
    </row>
    <row r="13127" spans="11:11" x14ac:dyDescent="0.25">
      <c r="K13127"/>
    </row>
    <row r="13128" spans="11:11" x14ac:dyDescent="0.25">
      <c r="K13128"/>
    </row>
    <row r="13129" spans="11:11" x14ac:dyDescent="0.25">
      <c r="K13129"/>
    </row>
    <row r="13130" spans="11:11" x14ac:dyDescent="0.25">
      <c r="K13130"/>
    </row>
    <row r="13131" spans="11:11" x14ac:dyDescent="0.25">
      <c r="K13131"/>
    </row>
    <row r="13132" spans="11:11" x14ac:dyDescent="0.25">
      <c r="K13132"/>
    </row>
    <row r="13133" spans="11:11" x14ac:dyDescent="0.25">
      <c r="K13133"/>
    </row>
    <row r="13134" spans="11:11" x14ac:dyDescent="0.25">
      <c r="K13134"/>
    </row>
    <row r="13135" spans="11:11" x14ac:dyDescent="0.25">
      <c r="K13135"/>
    </row>
    <row r="13136" spans="11:11" x14ac:dyDescent="0.25">
      <c r="K13136"/>
    </row>
    <row r="13137" spans="11:11" x14ac:dyDescent="0.25">
      <c r="K13137"/>
    </row>
    <row r="13138" spans="11:11" x14ac:dyDescent="0.25">
      <c r="K13138"/>
    </row>
    <row r="13139" spans="11:11" x14ac:dyDescent="0.25">
      <c r="K13139"/>
    </row>
    <row r="13140" spans="11:11" x14ac:dyDescent="0.25">
      <c r="K13140"/>
    </row>
    <row r="13141" spans="11:11" x14ac:dyDescent="0.25">
      <c r="K13141"/>
    </row>
    <row r="13142" spans="11:11" x14ac:dyDescent="0.25">
      <c r="K13142"/>
    </row>
    <row r="13143" spans="11:11" x14ac:dyDescent="0.25">
      <c r="K13143"/>
    </row>
    <row r="13144" spans="11:11" x14ac:dyDescent="0.25">
      <c r="K13144"/>
    </row>
    <row r="13145" spans="11:11" x14ac:dyDescent="0.25">
      <c r="K13145"/>
    </row>
    <row r="13146" spans="11:11" x14ac:dyDescent="0.25">
      <c r="K13146"/>
    </row>
    <row r="13147" spans="11:11" x14ac:dyDescent="0.25">
      <c r="K13147"/>
    </row>
    <row r="13148" spans="11:11" x14ac:dyDescent="0.25">
      <c r="K13148"/>
    </row>
    <row r="13149" spans="11:11" x14ac:dyDescent="0.25">
      <c r="K13149"/>
    </row>
    <row r="13150" spans="11:11" x14ac:dyDescent="0.25">
      <c r="K13150"/>
    </row>
    <row r="13151" spans="11:11" x14ac:dyDescent="0.25">
      <c r="K13151"/>
    </row>
    <row r="13152" spans="11:11" x14ac:dyDescent="0.25">
      <c r="K13152"/>
    </row>
    <row r="13153" spans="11:11" x14ac:dyDescent="0.25">
      <c r="K13153"/>
    </row>
    <row r="13154" spans="11:11" x14ac:dyDescent="0.25">
      <c r="K13154"/>
    </row>
    <row r="13155" spans="11:11" x14ac:dyDescent="0.25">
      <c r="K13155"/>
    </row>
    <row r="13156" spans="11:11" x14ac:dyDescent="0.25">
      <c r="K13156"/>
    </row>
    <row r="13157" spans="11:11" x14ac:dyDescent="0.25">
      <c r="K13157"/>
    </row>
    <row r="13158" spans="11:11" x14ac:dyDescent="0.25">
      <c r="K13158"/>
    </row>
    <row r="13159" spans="11:11" x14ac:dyDescent="0.25">
      <c r="K13159"/>
    </row>
    <row r="13160" spans="11:11" x14ac:dyDescent="0.25">
      <c r="K13160"/>
    </row>
    <row r="13161" spans="11:11" x14ac:dyDescent="0.25">
      <c r="K13161"/>
    </row>
    <row r="13162" spans="11:11" x14ac:dyDescent="0.25">
      <c r="K13162"/>
    </row>
    <row r="13163" spans="11:11" x14ac:dyDescent="0.25">
      <c r="K13163"/>
    </row>
    <row r="13164" spans="11:11" x14ac:dyDescent="0.25">
      <c r="K13164"/>
    </row>
    <row r="13165" spans="11:11" x14ac:dyDescent="0.25">
      <c r="K13165"/>
    </row>
    <row r="13166" spans="11:11" x14ac:dyDescent="0.25">
      <c r="K13166"/>
    </row>
    <row r="13167" spans="11:11" x14ac:dyDescent="0.25">
      <c r="K13167"/>
    </row>
    <row r="13168" spans="11:11" x14ac:dyDescent="0.25">
      <c r="K13168"/>
    </row>
    <row r="13169" spans="11:11" x14ac:dyDescent="0.25">
      <c r="K13169"/>
    </row>
    <row r="13170" spans="11:11" x14ac:dyDescent="0.25">
      <c r="K13170"/>
    </row>
    <row r="13171" spans="11:11" x14ac:dyDescent="0.25">
      <c r="K13171"/>
    </row>
    <row r="13172" spans="11:11" x14ac:dyDescent="0.25">
      <c r="K13172"/>
    </row>
    <row r="13173" spans="11:11" x14ac:dyDescent="0.25">
      <c r="K13173"/>
    </row>
    <row r="13174" spans="11:11" x14ac:dyDescent="0.25">
      <c r="K13174"/>
    </row>
    <row r="13175" spans="11:11" x14ac:dyDescent="0.25">
      <c r="K13175"/>
    </row>
    <row r="13176" spans="11:11" x14ac:dyDescent="0.25">
      <c r="K13176"/>
    </row>
    <row r="13177" spans="11:11" x14ac:dyDescent="0.25">
      <c r="K13177"/>
    </row>
    <row r="13178" spans="11:11" x14ac:dyDescent="0.25">
      <c r="K13178"/>
    </row>
    <row r="13179" spans="11:11" x14ac:dyDescent="0.25">
      <c r="K13179"/>
    </row>
    <row r="13180" spans="11:11" x14ac:dyDescent="0.25">
      <c r="K13180"/>
    </row>
    <row r="13181" spans="11:11" x14ac:dyDescent="0.25">
      <c r="K13181"/>
    </row>
    <row r="13182" spans="11:11" x14ac:dyDescent="0.25">
      <c r="K13182"/>
    </row>
    <row r="13183" spans="11:11" x14ac:dyDescent="0.25">
      <c r="K13183"/>
    </row>
    <row r="13184" spans="11:11" x14ac:dyDescent="0.25">
      <c r="K13184"/>
    </row>
    <row r="13185" spans="11:11" x14ac:dyDescent="0.25">
      <c r="K13185"/>
    </row>
    <row r="13186" spans="11:11" x14ac:dyDescent="0.25">
      <c r="K13186"/>
    </row>
    <row r="13187" spans="11:11" x14ac:dyDescent="0.25">
      <c r="K13187"/>
    </row>
    <row r="13188" spans="11:11" x14ac:dyDescent="0.25">
      <c r="K13188"/>
    </row>
    <row r="13189" spans="11:11" x14ac:dyDescent="0.25">
      <c r="K13189"/>
    </row>
    <row r="13190" spans="11:11" x14ac:dyDescent="0.25">
      <c r="K13190"/>
    </row>
    <row r="13191" spans="11:11" x14ac:dyDescent="0.25">
      <c r="K13191"/>
    </row>
    <row r="13192" spans="11:11" x14ac:dyDescent="0.25">
      <c r="K13192"/>
    </row>
    <row r="13193" spans="11:11" x14ac:dyDescent="0.25">
      <c r="K13193"/>
    </row>
    <row r="13194" spans="11:11" x14ac:dyDescent="0.25">
      <c r="K13194"/>
    </row>
    <row r="13195" spans="11:11" x14ac:dyDescent="0.25">
      <c r="K13195"/>
    </row>
    <row r="13196" spans="11:11" x14ac:dyDescent="0.25">
      <c r="K13196"/>
    </row>
    <row r="13197" spans="11:11" x14ac:dyDescent="0.25">
      <c r="K13197"/>
    </row>
    <row r="13198" spans="11:11" x14ac:dyDescent="0.25">
      <c r="K13198"/>
    </row>
    <row r="13199" spans="11:11" x14ac:dyDescent="0.25">
      <c r="K13199"/>
    </row>
    <row r="13200" spans="11:11" x14ac:dyDescent="0.25">
      <c r="K13200"/>
    </row>
    <row r="13201" spans="11:11" x14ac:dyDescent="0.25">
      <c r="K13201"/>
    </row>
    <row r="13202" spans="11:11" x14ac:dyDescent="0.25">
      <c r="K13202"/>
    </row>
    <row r="13203" spans="11:11" x14ac:dyDescent="0.25">
      <c r="K13203"/>
    </row>
    <row r="13204" spans="11:11" x14ac:dyDescent="0.25">
      <c r="K13204"/>
    </row>
    <row r="13205" spans="11:11" x14ac:dyDescent="0.25">
      <c r="K13205"/>
    </row>
    <row r="13206" spans="11:11" x14ac:dyDescent="0.25">
      <c r="K13206"/>
    </row>
    <row r="13207" spans="11:11" x14ac:dyDescent="0.25">
      <c r="K13207"/>
    </row>
    <row r="13208" spans="11:11" x14ac:dyDescent="0.25">
      <c r="K13208"/>
    </row>
    <row r="13209" spans="11:11" x14ac:dyDescent="0.25">
      <c r="K13209"/>
    </row>
    <row r="13210" spans="11:11" x14ac:dyDescent="0.25">
      <c r="K13210"/>
    </row>
    <row r="13211" spans="11:11" x14ac:dyDescent="0.25">
      <c r="K13211"/>
    </row>
    <row r="13212" spans="11:11" x14ac:dyDescent="0.25">
      <c r="K13212"/>
    </row>
    <row r="13213" spans="11:11" x14ac:dyDescent="0.25">
      <c r="K13213"/>
    </row>
    <row r="13214" spans="11:11" x14ac:dyDescent="0.25">
      <c r="K13214"/>
    </row>
    <row r="13215" spans="11:11" x14ac:dyDescent="0.25">
      <c r="K13215"/>
    </row>
    <row r="13216" spans="11:11" x14ac:dyDescent="0.25">
      <c r="K13216"/>
    </row>
    <row r="13217" spans="11:11" x14ac:dyDescent="0.25">
      <c r="K13217"/>
    </row>
    <row r="13218" spans="11:11" x14ac:dyDescent="0.25">
      <c r="K13218"/>
    </row>
    <row r="13219" spans="11:11" x14ac:dyDescent="0.25">
      <c r="K13219"/>
    </row>
    <row r="13220" spans="11:11" x14ac:dyDescent="0.25">
      <c r="K13220"/>
    </row>
    <row r="13221" spans="11:11" x14ac:dyDescent="0.25">
      <c r="K13221"/>
    </row>
    <row r="13222" spans="11:11" x14ac:dyDescent="0.25">
      <c r="K13222"/>
    </row>
    <row r="13223" spans="11:11" x14ac:dyDescent="0.25">
      <c r="K13223"/>
    </row>
    <row r="13224" spans="11:11" x14ac:dyDescent="0.25">
      <c r="K13224"/>
    </row>
    <row r="13225" spans="11:11" x14ac:dyDescent="0.25">
      <c r="K13225"/>
    </row>
    <row r="13226" spans="11:11" x14ac:dyDescent="0.25">
      <c r="K13226"/>
    </row>
    <row r="13227" spans="11:11" x14ac:dyDescent="0.25">
      <c r="K13227"/>
    </row>
    <row r="13228" spans="11:11" x14ac:dyDescent="0.25">
      <c r="K13228"/>
    </row>
    <row r="13229" spans="11:11" x14ac:dyDescent="0.25">
      <c r="K13229"/>
    </row>
    <row r="13230" spans="11:11" x14ac:dyDescent="0.25">
      <c r="K13230"/>
    </row>
    <row r="13231" spans="11:11" x14ac:dyDescent="0.25">
      <c r="K13231"/>
    </row>
    <row r="13232" spans="11:11" x14ac:dyDescent="0.25">
      <c r="K13232"/>
    </row>
    <row r="13233" spans="11:11" x14ac:dyDescent="0.25">
      <c r="K13233"/>
    </row>
    <row r="13234" spans="11:11" x14ac:dyDescent="0.25">
      <c r="K13234"/>
    </row>
    <row r="13235" spans="11:11" x14ac:dyDescent="0.25">
      <c r="K13235"/>
    </row>
    <row r="13236" spans="11:11" x14ac:dyDescent="0.25">
      <c r="K13236"/>
    </row>
    <row r="13237" spans="11:11" x14ac:dyDescent="0.25">
      <c r="K13237"/>
    </row>
    <row r="13238" spans="11:11" x14ac:dyDescent="0.25">
      <c r="K13238"/>
    </row>
    <row r="13239" spans="11:11" x14ac:dyDescent="0.25">
      <c r="K13239"/>
    </row>
    <row r="13240" spans="11:11" x14ac:dyDescent="0.25">
      <c r="K13240"/>
    </row>
    <row r="13241" spans="11:11" x14ac:dyDescent="0.25">
      <c r="K13241"/>
    </row>
    <row r="13242" spans="11:11" x14ac:dyDescent="0.25">
      <c r="K13242"/>
    </row>
    <row r="13243" spans="11:11" x14ac:dyDescent="0.25">
      <c r="K13243"/>
    </row>
    <row r="13244" spans="11:11" x14ac:dyDescent="0.25">
      <c r="K13244"/>
    </row>
    <row r="13245" spans="11:11" x14ac:dyDescent="0.25">
      <c r="K13245"/>
    </row>
    <row r="13246" spans="11:11" x14ac:dyDescent="0.25">
      <c r="K13246"/>
    </row>
    <row r="13247" spans="11:11" x14ac:dyDescent="0.25">
      <c r="K13247"/>
    </row>
    <row r="13248" spans="11:11" x14ac:dyDescent="0.25">
      <c r="K13248"/>
    </row>
    <row r="13249" spans="11:11" x14ac:dyDescent="0.25">
      <c r="K13249"/>
    </row>
    <row r="13250" spans="11:11" x14ac:dyDescent="0.25">
      <c r="K13250"/>
    </row>
    <row r="13251" spans="11:11" x14ac:dyDescent="0.25">
      <c r="K13251"/>
    </row>
    <row r="13252" spans="11:11" x14ac:dyDescent="0.25">
      <c r="K13252"/>
    </row>
    <row r="13253" spans="11:11" x14ac:dyDescent="0.25">
      <c r="K13253"/>
    </row>
    <row r="13254" spans="11:11" x14ac:dyDescent="0.25">
      <c r="K13254"/>
    </row>
    <row r="13255" spans="11:11" x14ac:dyDescent="0.25">
      <c r="K13255"/>
    </row>
    <row r="13256" spans="11:11" x14ac:dyDescent="0.25">
      <c r="K13256"/>
    </row>
    <row r="13257" spans="11:11" x14ac:dyDescent="0.25">
      <c r="K13257"/>
    </row>
    <row r="13258" spans="11:11" x14ac:dyDescent="0.25">
      <c r="K13258"/>
    </row>
    <row r="13259" spans="11:11" x14ac:dyDescent="0.25">
      <c r="K13259"/>
    </row>
    <row r="13260" spans="11:11" x14ac:dyDescent="0.25">
      <c r="K13260"/>
    </row>
    <row r="13261" spans="11:11" x14ac:dyDescent="0.25">
      <c r="K13261"/>
    </row>
    <row r="13262" spans="11:11" x14ac:dyDescent="0.25">
      <c r="K13262"/>
    </row>
    <row r="13263" spans="11:11" x14ac:dyDescent="0.25">
      <c r="K13263"/>
    </row>
    <row r="13264" spans="11:11" x14ac:dyDescent="0.25">
      <c r="K13264"/>
    </row>
    <row r="13265" spans="11:11" x14ac:dyDescent="0.25">
      <c r="K13265"/>
    </row>
    <row r="13266" spans="11:11" x14ac:dyDescent="0.25">
      <c r="K13266"/>
    </row>
    <row r="13267" spans="11:11" x14ac:dyDescent="0.25">
      <c r="K13267"/>
    </row>
    <row r="13268" spans="11:11" x14ac:dyDescent="0.25">
      <c r="K13268"/>
    </row>
    <row r="13269" spans="11:11" x14ac:dyDescent="0.25">
      <c r="K13269"/>
    </row>
    <row r="13270" spans="11:11" x14ac:dyDescent="0.25">
      <c r="K13270"/>
    </row>
    <row r="13271" spans="11:11" x14ac:dyDescent="0.25">
      <c r="K13271"/>
    </row>
    <row r="13272" spans="11:11" x14ac:dyDescent="0.25">
      <c r="K13272"/>
    </row>
    <row r="13273" spans="11:11" x14ac:dyDescent="0.25">
      <c r="K13273"/>
    </row>
    <row r="13274" spans="11:11" x14ac:dyDescent="0.25">
      <c r="K13274"/>
    </row>
    <row r="13275" spans="11:11" x14ac:dyDescent="0.25">
      <c r="K13275"/>
    </row>
    <row r="13276" spans="11:11" x14ac:dyDescent="0.25">
      <c r="K13276"/>
    </row>
    <row r="13277" spans="11:11" x14ac:dyDescent="0.25">
      <c r="K13277"/>
    </row>
    <row r="13278" spans="11:11" x14ac:dyDescent="0.25">
      <c r="K13278"/>
    </row>
    <row r="13279" spans="11:11" x14ac:dyDescent="0.25">
      <c r="K13279"/>
    </row>
    <row r="13280" spans="11:11" x14ac:dyDescent="0.25">
      <c r="K13280"/>
    </row>
    <row r="13281" spans="11:11" x14ac:dyDescent="0.25">
      <c r="K13281"/>
    </row>
    <row r="13282" spans="11:11" x14ac:dyDescent="0.25">
      <c r="K13282"/>
    </row>
    <row r="13283" spans="11:11" x14ac:dyDescent="0.25">
      <c r="K13283"/>
    </row>
    <row r="13284" spans="11:11" x14ac:dyDescent="0.25">
      <c r="K13284"/>
    </row>
    <row r="13285" spans="11:11" x14ac:dyDescent="0.25">
      <c r="K13285"/>
    </row>
    <row r="13286" spans="11:11" x14ac:dyDescent="0.25">
      <c r="K13286"/>
    </row>
    <row r="13287" spans="11:11" x14ac:dyDescent="0.25">
      <c r="K13287"/>
    </row>
    <row r="13288" spans="11:11" x14ac:dyDescent="0.25">
      <c r="K13288"/>
    </row>
    <row r="13289" spans="11:11" x14ac:dyDescent="0.25">
      <c r="K13289"/>
    </row>
    <row r="13290" spans="11:11" x14ac:dyDescent="0.25">
      <c r="K13290"/>
    </row>
    <row r="13291" spans="11:11" x14ac:dyDescent="0.25">
      <c r="K13291"/>
    </row>
    <row r="13292" spans="11:11" x14ac:dyDescent="0.25">
      <c r="K13292"/>
    </row>
    <row r="13293" spans="11:11" x14ac:dyDescent="0.25">
      <c r="K13293"/>
    </row>
    <row r="13294" spans="11:11" x14ac:dyDescent="0.25">
      <c r="K13294"/>
    </row>
    <row r="13295" spans="11:11" x14ac:dyDescent="0.25">
      <c r="K13295"/>
    </row>
    <row r="13296" spans="11:11" x14ac:dyDescent="0.25">
      <c r="K13296"/>
    </row>
    <row r="13297" spans="11:11" x14ac:dyDescent="0.25">
      <c r="K13297"/>
    </row>
    <row r="13298" spans="11:11" x14ac:dyDescent="0.25">
      <c r="K13298"/>
    </row>
    <row r="13299" spans="11:11" x14ac:dyDescent="0.25">
      <c r="K13299"/>
    </row>
    <row r="13300" spans="11:11" x14ac:dyDescent="0.25">
      <c r="K13300"/>
    </row>
    <row r="13301" spans="11:11" x14ac:dyDescent="0.25">
      <c r="K13301"/>
    </row>
    <row r="13302" spans="11:11" x14ac:dyDescent="0.25">
      <c r="K13302"/>
    </row>
    <row r="13303" spans="11:11" x14ac:dyDescent="0.25">
      <c r="K13303"/>
    </row>
    <row r="13304" spans="11:11" x14ac:dyDescent="0.25">
      <c r="K13304"/>
    </row>
    <row r="13305" spans="11:11" x14ac:dyDescent="0.25">
      <c r="K13305"/>
    </row>
    <row r="13306" spans="11:11" x14ac:dyDescent="0.25">
      <c r="K13306"/>
    </row>
    <row r="13307" spans="11:11" x14ac:dyDescent="0.25">
      <c r="K13307"/>
    </row>
    <row r="13308" spans="11:11" x14ac:dyDescent="0.25">
      <c r="K13308"/>
    </row>
    <row r="13309" spans="11:11" x14ac:dyDescent="0.25">
      <c r="K13309"/>
    </row>
    <row r="13310" spans="11:11" x14ac:dyDescent="0.25">
      <c r="K13310"/>
    </row>
    <row r="13311" spans="11:11" x14ac:dyDescent="0.25">
      <c r="K13311"/>
    </row>
    <row r="13312" spans="11:11" x14ac:dyDescent="0.25">
      <c r="K13312"/>
    </row>
    <row r="13313" spans="11:11" x14ac:dyDescent="0.25">
      <c r="K13313"/>
    </row>
    <row r="13314" spans="11:11" x14ac:dyDescent="0.25">
      <c r="K13314"/>
    </row>
    <row r="13315" spans="11:11" x14ac:dyDescent="0.25">
      <c r="K13315"/>
    </row>
    <row r="13316" spans="11:11" x14ac:dyDescent="0.25">
      <c r="K13316"/>
    </row>
    <row r="13317" spans="11:11" x14ac:dyDescent="0.25">
      <c r="K13317"/>
    </row>
    <row r="13318" spans="11:11" x14ac:dyDescent="0.25">
      <c r="K13318"/>
    </row>
    <row r="13319" spans="11:11" x14ac:dyDescent="0.25">
      <c r="K13319"/>
    </row>
    <row r="13320" spans="11:11" x14ac:dyDescent="0.25">
      <c r="K13320"/>
    </row>
    <row r="13321" spans="11:11" x14ac:dyDescent="0.25">
      <c r="K13321"/>
    </row>
    <row r="13322" spans="11:11" x14ac:dyDescent="0.25">
      <c r="K13322"/>
    </row>
    <row r="13323" spans="11:11" x14ac:dyDescent="0.25">
      <c r="K13323"/>
    </row>
    <row r="13324" spans="11:11" x14ac:dyDescent="0.25">
      <c r="K13324"/>
    </row>
    <row r="13325" spans="11:11" x14ac:dyDescent="0.25">
      <c r="K13325"/>
    </row>
    <row r="13326" spans="11:11" x14ac:dyDescent="0.25">
      <c r="K13326"/>
    </row>
    <row r="13327" spans="11:11" x14ac:dyDescent="0.25">
      <c r="K13327"/>
    </row>
    <row r="13328" spans="11:11" x14ac:dyDescent="0.25">
      <c r="K13328"/>
    </row>
    <row r="13329" spans="11:11" x14ac:dyDescent="0.25">
      <c r="K13329"/>
    </row>
    <row r="13330" spans="11:11" x14ac:dyDescent="0.25">
      <c r="K13330"/>
    </row>
    <row r="13331" spans="11:11" x14ac:dyDescent="0.25">
      <c r="K13331"/>
    </row>
    <row r="13332" spans="11:11" x14ac:dyDescent="0.25">
      <c r="K13332"/>
    </row>
    <row r="13333" spans="11:11" x14ac:dyDescent="0.25">
      <c r="K13333"/>
    </row>
    <row r="13334" spans="11:11" x14ac:dyDescent="0.25">
      <c r="K13334"/>
    </row>
    <row r="13335" spans="11:11" x14ac:dyDescent="0.25">
      <c r="K13335"/>
    </row>
    <row r="13336" spans="11:11" x14ac:dyDescent="0.25">
      <c r="K13336"/>
    </row>
    <row r="13337" spans="11:11" x14ac:dyDescent="0.25">
      <c r="K13337"/>
    </row>
    <row r="13338" spans="11:11" x14ac:dyDescent="0.25">
      <c r="K13338"/>
    </row>
    <row r="13339" spans="11:11" x14ac:dyDescent="0.25">
      <c r="K13339"/>
    </row>
    <row r="13340" spans="11:11" x14ac:dyDescent="0.25">
      <c r="K13340"/>
    </row>
    <row r="13341" spans="11:11" x14ac:dyDescent="0.25">
      <c r="K13341"/>
    </row>
    <row r="13342" spans="11:11" x14ac:dyDescent="0.25">
      <c r="K13342"/>
    </row>
    <row r="13343" spans="11:11" x14ac:dyDescent="0.25">
      <c r="K13343"/>
    </row>
    <row r="13344" spans="11:11" x14ac:dyDescent="0.25">
      <c r="K13344"/>
    </row>
    <row r="13345" spans="11:11" x14ac:dyDescent="0.25">
      <c r="K13345"/>
    </row>
    <row r="13346" spans="11:11" x14ac:dyDescent="0.25">
      <c r="K13346"/>
    </row>
    <row r="13347" spans="11:11" x14ac:dyDescent="0.25">
      <c r="K13347"/>
    </row>
    <row r="13348" spans="11:11" x14ac:dyDescent="0.25">
      <c r="K13348"/>
    </row>
    <row r="13349" spans="11:11" x14ac:dyDescent="0.25">
      <c r="K13349"/>
    </row>
    <row r="13350" spans="11:11" x14ac:dyDescent="0.25">
      <c r="K13350"/>
    </row>
    <row r="13351" spans="11:11" x14ac:dyDescent="0.25">
      <c r="K13351"/>
    </row>
    <row r="13352" spans="11:11" x14ac:dyDescent="0.25">
      <c r="K13352"/>
    </row>
    <row r="13353" spans="11:11" x14ac:dyDescent="0.25">
      <c r="K13353"/>
    </row>
    <row r="13354" spans="11:11" x14ac:dyDescent="0.25">
      <c r="K13354"/>
    </row>
    <row r="13355" spans="11:11" x14ac:dyDescent="0.25">
      <c r="K13355"/>
    </row>
    <row r="13356" spans="11:11" x14ac:dyDescent="0.25">
      <c r="K13356"/>
    </row>
    <row r="13357" spans="11:11" x14ac:dyDescent="0.25">
      <c r="K13357"/>
    </row>
    <row r="13358" spans="11:11" x14ac:dyDescent="0.25">
      <c r="K13358"/>
    </row>
    <row r="13359" spans="11:11" x14ac:dyDescent="0.25">
      <c r="K13359"/>
    </row>
    <row r="13360" spans="11:11" x14ac:dyDescent="0.25">
      <c r="K13360"/>
    </row>
    <row r="13361" spans="11:11" x14ac:dyDescent="0.25">
      <c r="K13361"/>
    </row>
    <row r="13362" spans="11:11" x14ac:dyDescent="0.25">
      <c r="K13362"/>
    </row>
    <row r="13363" spans="11:11" x14ac:dyDescent="0.25">
      <c r="K13363"/>
    </row>
    <row r="13364" spans="11:11" x14ac:dyDescent="0.25">
      <c r="K13364"/>
    </row>
    <row r="13365" spans="11:11" x14ac:dyDescent="0.25">
      <c r="K13365"/>
    </row>
    <row r="13366" spans="11:11" x14ac:dyDescent="0.25">
      <c r="K13366"/>
    </row>
    <row r="13367" spans="11:11" x14ac:dyDescent="0.25">
      <c r="K13367"/>
    </row>
    <row r="13368" spans="11:11" x14ac:dyDescent="0.25">
      <c r="K13368"/>
    </row>
    <row r="13369" spans="11:11" x14ac:dyDescent="0.25">
      <c r="K13369"/>
    </row>
    <row r="13370" spans="11:11" x14ac:dyDescent="0.25">
      <c r="K13370"/>
    </row>
    <row r="13371" spans="11:11" x14ac:dyDescent="0.25">
      <c r="K13371"/>
    </row>
    <row r="13372" spans="11:11" x14ac:dyDescent="0.25">
      <c r="K13372"/>
    </row>
    <row r="13373" spans="11:11" x14ac:dyDescent="0.25">
      <c r="K13373"/>
    </row>
    <row r="13374" spans="11:11" x14ac:dyDescent="0.25">
      <c r="K13374"/>
    </row>
    <row r="13375" spans="11:11" x14ac:dyDescent="0.25">
      <c r="K13375"/>
    </row>
    <row r="13376" spans="11:11" x14ac:dyDescent="0.25">
      <c r="K13376"/>
    </row>
    <row r="13377" spans="11:11" x14ac:dyDescent="0.25">
      <c r="K13377"/>
    </row>
    <row r="13378" spans="11:11" x14ac:dyDescent="0.25">
      <c r="K13378"/>
    </row>
    <row r="13379" spans="11:11" x14ac:dyDescent="0.25">
      <c r="K13379"/>
    </row>
    <row r="13380" spans="11:11" x14ac:dyDescent="0.25">
      <c r="K13380"/>
    </row>
    <row r="13381" spans="11:11" x14ac:dyDescent="0.25">
      <c r="K13381"/>
    </row>
    <row r="13382" spans="11:11" x14ac:dyDescent="0.25">
      <c r="K13382"/>
    </row>
    <row r="13383" spans="11:11" x14ac:dyDescent="0.25">
      <c r="K13383"/>
    </row>
    <row r="13384" spans="11:11" x14ac:dyDescent="0.25">
      <c r="K13384"/>
    </row>
    <row r="13385" spans="11:11" x14ac:dyDescent="0.25">
      <c r="K13385"/>
    </row>
    <row r="13386" spans="11:11" x14ac:dyDescent="0.25">
      <c r="K13386"/>
    </row>
    <row r="13387" spans="11:11" x14ac:dyDescent="0.25">
      <c r="K13387"/>
    </row>
    <row r="13388" spans="11:11" x14ac:dyDescent="0.25">
      <c r="K13388"/>
    </row>
    <row r="13389" spans="11:11" x14ac:dyDescent="0.25">
      <c r="K13389"/>
    </row>
    <row r="13390" spans="11:11" x14ac:dyDescent="0.25">
      <c r="K13390"/>
    </row>
    <row r="13391" spans="11:11" x14ac:dyDescent="0.25">
      <c r="K13391"/>
    </row>
    <row r="13392" spans="11:11" x14ac:dyDescent="0.25">
      <c r="K13392"/>
    </row>
    <row r="13393" spans="11:11" x14ac:dyDescent="0.25">
      <c r="K13393"/>
    </row>
    <row r="13394" spans="11:11" x14ac:dyDescent="0.25">
      <c r="K13394"/>
    </row>
    <row r="13395" spans="11:11" x14ac:dyDescent="0.25">
      <c r="K13395"/>
    </row>
    <row r="13396" spans="11:11" x14ac:dyDescent="0.25">
      <c r="K13396"/>
    </row>
    <row r="13397" spans="11:11" x14ac:dyDescent="0.25">
      <c r="K13397"/>
    </row>
    <row r="13398" spans="11:11" x14ac:dyDescent="0.25">
      <c r="K13398"/>
    </row>
    <row r="13399" spans="11:11" x14ac:dyDescent="0.25">
      <c r="K13399"/>
    </row>
    <row r="13400" spans="11:11" x14ac:dyDescent="0.25">
      <c r="K13400"/>
    </row>
    <row r="13401" spans="11:11" x14ac:dyDescent="0.25">
      <c r="K13401"/>
    </row>
    <row r="13402" spans="11:11" x14ac:dyDescent="0.25">
      <c r="K13402"/>
    </row>
    <row r="13403" spans="11:11" x14ac:dyDescent="0.25">
      <c r="K13403"/>
    </row>
    <row r="13404" spans="11:11" x14ac:dyDescent="0.25">
      <c r="K13404"/>
    </row>
    <row r="13405" spans="11:11" x14ac:dyDescent="0.25">
      <c r="K13405"/>
    </row>
    <row r="13406" spans="11:11" x14ac:dyDescent="0.25">
      <c r="K13406"/>
    </row>
    <row r="13407" spans="11:11" x14ac:dyDescent="0.25">
      <c r="K13407"/>
    </row>
    <row r="13408" spans="11:11" x14ac:dyDescent="0.25">
      <c r="K13408"/>
    </row>
    <row r="13409" spans="11:11" x14ac:dyDescent="0.25">
      <c r="K13409"/>
    </row>
    <row r="13410" spans="11:11" x14ac:dyDescent="0.25">
      <c r="K13410"/>
    </row>
    <row r="13411" spans="11:11" x14ac:dyDescent="0.25">
      <c r="K13411"/>
    </row>
    <row r="13412" spans="11:11" x14ac:dyDescent="0.25">
      <c r="K13412"/>
    </row>
    <row r="13413" spans="11:11" x14ac:dyDescent="0.25">
      <c r="K13413"/>
    </row>
    <row r="13414" spans="11:11" x14ac:dyDescent="0.25">
      <c r="K13414"/>
    </row>
    <row r="13415" spans="11:11" x14ac:dyDescent="0.25">
      <c r="K13415"/>
    </row>
    <row r="13416" spans="11:11" x14ac:dyDescent="0.25">
      <c r="K13416"/>
    </row>
    <row r="13417" spans="11:11" x14ac:dyDescent="0.25">
      <c r="K13417"/>
    </row>
    <row r="13418" spans="11:11" x14ac:dyDescent="0.25">
      <c r="K13418"/>
    </row>
    <row r="13419" spans="11:11" x14ac:dyDescent="0.25">
      <c r="K13419"/>
    </row>
    <row r="13420" spans="11:11" x14ac:dyDescent="0.25">
      <c r="K13420"/>
    </row>
    <row r="13421" spans="11:11" x14ac:dyDescent="0.25">
      <c r="K13421"/>
    </row>
    <row r="13422" spans="11:11" x14ac:dyDescent="0.25">
      <c r="K13422"/>
    </row>
    <row r="13423" spans="11:11" x14ac:dyDescent="0.25">
      <c r="K13423"/>
    </row>
    <row r="13424" spans="11:11" x14ac:dyDescent="0.25">
      <c r="K13424"/>
    </row>
    <row r="13425" spans="11:11" x14ac:dyDescent="0.25">
      <c r="K13425"/>
    </row>
    <row r="13426" spans="11:11" x14ac:dyDescent="0.25">
      <c r="K13426"/>
    </row>
    <row r="13427" spans="11:11" x14ac:dyDescent="0.25">
      <c r="K13427"/>
    </row>
    <row r="13428" spans="11:11" x14ac:dyDescent="0.25">
      <c r="K13428"/>
    </row>
    <row r="13429" spans="11:11" x14ac:dyDescent="0.25">
      <c r="K13429"/>
    </row>
    <row r="13430" spans="11:11" x14ac:dyDescent="0.25">
      <c r="K13430"/>
    </row>
    <row r="13431" spans="11:11" x14ac:dyDescent="0.25">
      <c r="K13431"/>
    </row>
    <row r="13432" spans="11:11" x14ac:dyDescent="0.25">
      <c r="K13432"/>
    </row>
    <row r="13433" spans="11:11" x14ac:dyDescent="0.25">
      <c r="K13433"/>
    </row>
    <row r="13434" spans="11:11" x14ac:dyDescent="0.25">
      <c r="K13434"/>
    </row>
    <row r="13435" spans="11:11" x14ac:dyDescent="0.25">
      <c r="K13435"/>
    </row>
    <row r="13436" spans="11:11" x14ac:dyDescent="0.25">
      <c r="K13436"/>
    </row>
    <row r="13437" spans="11:11" x14ac:dyDescent="0.25">
      <c r="K13437"/>
    </row>
    <row r="13438" spans="11:11" x14ac:dyDescent="0.25">
      <c r="K13438"/>
    </row>
    <row r="13439" spans="11:11" x14ac:dyDescent="0.25">
      <c r="K13439"/>
    </row>
    <row r="13440" spans="11:11" x14ac:dyDescent="0.25">
      <c r="K13440"/>
    </row>
    <row r="13441" spans="11:11" x14ac:dyDescent="0.25">
      <c r="K13441"/>
    </row>
    <row r="13442" spans="11:11" x14ac:dyDescent="0.25">
      <c r="K13442"/>
    </row>
    <row r="13443" spans="11:11" x14ac:dyDescent="0.25">
      <c r="K13443"/>
    </row>
    <row r="13444" spans="11:11" x14ac:dyDescent="0.25">
      <c r="K13444"/>
    </row>
    <row r="13445" spans="11:11" x14ac:dyDescent="0.25">
      <c r="K13445"/>
    </row>
    <row r="13446" spans="11:11" x14ac:dyDescent="0.25">
      <c r="K13446"/>
    </row>
    <row r="13447" spans="11:11" x14ac:dyDescent="0.25">
      <c r="K13447"/>
    </row>
    <row r="13448" spans="11:11" x14ac:dyDescent="0.25">
      <c r="K13448"/>
    </row>
    <row r="13449" spans="11:11" x14ac:dyDescent="0.25">
      <c r="K13449"/>
    </row>
    <row r="13450" spans="11:11" x14ac:dyDescent="0.25">
      <c r="K13450"/>
    </row>
    <row r="13451" spans="11:11" x14ac:dyDescent="0.25">
      <c r="K13451"/>
    </row>
    <row r="13452" spans="11:11" x14ac:dyDescent="0.25">
      <c r="K13452"/>
    </row>
    <row r="13453" spans="11:11" x14ac:dyDescent="0.25">
      <c r="K13453"/>
    </row>
    <row r="13454" spans="11:11" x14ac:dyDescent="0.25">
      <c r="K13454"/>
    </row>
    <row r="13455" spans="11:11" x14ac:dyDescent="0.25">
      <c r="K13455"/>
    </row>
    <row r="13456" spans="11:11" x14ac:dyDescent="0.25">
      <c r="K13456"/>
    </row>
    <row r="13457" spans="11:11" x14ac:dyDescent="0.25">
      <c r="K13457"/>
    </row>
    <row r="13458" spans="11:11" x14ac:dyDescent="0.25">
      <c r="K13458"/>
    </row>
    <row r="13459" spans="11:11" x14ac:dyDescent="0.25">
      <c r="K13459"/>
    </row>
    <row r="13460" spans="11:11" x14ac:dyDescent="0.25">
      <c r="K13460"/>
    </row>
    <row r="13461" spans="11:11" x14ac:dyDescent="0.25">
      <c r="K13461"/>
    </row>
    <row r="13462" spans="11:11" x14ac:dyDescent="0.25">
      <c r="K13462"/>
    </row>
    <row r="13463" spans="11:11" x14ac:dyDescent="0.25">
      <c r="K13463"/>
    </row>
    <row r="13464" spans="11:11" x14ac:dyDescent="0.25">
      <c r="K13464"/>
    </row>
    <row r="13465" spans="11:11" x14ac:dyDescent="0.25">
      <c r="K13465"/>
    </row>
    <row r="13466" spans="11:11" x14ac:dyDescent="0.25">
      <c r="K13466"/>
    </row>
    <row r="13467" spans="11:11" x14ac:dyDescent="0.25">
      <c r="K13467"/>
    </row>
    <row r="13468" spans="11:11" x14ac:dyDescent="0.25">
      <c r="K13468"/>
    </row>
    <row r="13469" spans="11:11" x14ac:dyDescent="0.25">
      <c r="K13469"/>
    </row>
    <row r="13470" spans="11:11" x14ac:dyDescent="0.25">
      <c r="K13470"/>
    </row>
    <row r="13471" spans="11:11" x14ac:dyDescent="0.25">
      <c r="K13471"/>
    </row>
    <row r="13472" spans="11:11" x14ac:dyDescent="0.25">
      <c r="K13472"/>
    </row>
    <row r="13473" spans="11:11" x14ac:dyDescent="0.25">
      <c r="K13473"/>
    </row>
    <row r="13474" spans="11:11" x14ac:dyDescent="0.25">
      <c r="K13474"/>
    </row>
    <row r="13475" spans="11:11" x14ac:dyDescent="0.25">
      <c r="K13475"/>
    </row>
    <row r="13476" spans="11:11" x14ac:dyDescent="0.25">
      <c r="K13476"/>
    </row>
    <row r="13477" spans="11:11" x14ac:dyDescent="0.25">
      <c r="K13477"/>
    </row>
    <row r="13478" spans="11:11" x14ac:dyDescent="0.25">
      <c r="K13478"/>
    </row>
    <row r="13479" spans="11:11" x14ac:dyDescent="0.25">
      <c r="K13479"/>
    </row>
    <row r="13480" spans="11:11" x14ac:dyDescent="0.25">
      <c r="K13480"/>
    </row>
    <row r="13481" spans="11:11" x14ac:dyDescent="0.25">
      <c r="K13481"/>
    </row>
    <row r="13482" spans="11:11" x14ac:dyDescent="0.25">
      <c r="K13482"/>
    </row>
    <row r="13483" spans="11:11" x14ac:dyDescent="0.25">
      <c r="K13483"/>
    </row>
    <row r="13484" spans="11:11" x14ac:dyDescent="0.25">
      <c r="K13484"/>
    </row>
    <row r="13485" spans="11:11" x14ac:dyDescent="0.25">
      <c r="K13485"/>
    </row>
    <row r="13486" spans="11:11" x14ac:dyDescent="0.25">
      <c r="K13486"/>
    </row>
    <row r="13487" spans="11:11" x14ac:dyDescent="0.25">
      <c r="K13487"/>
    </row>
    <row r="13488" spans="11:11" x14ac:dyDescent="0.25">
      <c r="K13488"/>
    </row>
    <row r="13489" spans="11:11" x14ac:dyDescent="0.25">
      <c r="K13489"/>
    </row>
    <row r="13490" spans="11:11" x14ac:dyDescent="0.25">
      <c r="K13490"/>
    </row>
    <row r="13491" spans="11:11" x14ac:dyDescent="0.25">
      <c r="K13491"/>
    </row>
    <row r="13492" spans="11:11" x14ac:dyDescent="0.25">
      <c r="K13492"/>
    </row>
    <row r="13493" spans="11:11" x14ac:dyDescent="0.25">
      <c r="K13493"/>
    </row>
    <row r="13494" spans="11:11" x14ac:dyDescent="0.25">
      <c r="K13494"/>
    </row>
    <row r="13495" spans="11:11" x14ac:dyDescent="0.25">
      <c r="K13495"/>
    </row>
    <row r="13496" spans="11:11" x14ac:dyDescent="0.25">
      <c r="K13496"/>
    </row>
    <row r="13497" spans="11:11" x14ac:dyDescent="0.25">
      <c r="K13497"/>
    </row>
    <row r="13498" spans="11:11" x14ac:dyDescent="0.25">
      <c r="K13498"/>
    </row>
    <row r="13499" spans="11:11" x14ac:dyDescent="0.25">
      <c r="K13499"/>
    </row>
    <row r="13500" spans="11:11" x14ac:dyDescent="0.25">
      <c r="K13500"/>
    </row>
    <row r="13501" spans="11:11" x14ac:dyDescent="0.25">
      <c r="K13501"/>
    </row>
    <row r="13502" spans="11:11" x14ac:dyDescent="0.25">
      <c r="K13502"/>
    </row>
    <row r="13503" spans="11:11" x14ac:dyDescent="0.25">
      <c r="K13503"/>
    </row>
    <row r="13504" spans="11:11" x14ac:dyDescent="0.25">
      <c r="K13504"/>
    </row>
    <row r="13505" spans="11:11" x14ac:dyDescent="0.25">
      <c r="K13505"/>
    </row>
    <row r="13506" spans="11:11" x14ac:dyDescent="0.25">
      <c r="K13506"/>
    </row>
    <row r="13507" spans="11:11" x14ac:dyDescent="0.25">
      <c r="K13507"/>
    </row>
    <row r="13508" spans="11:11" x14ac:dyDescent="0.25">
      <c r="K13508"/>
    </row>
    <row r="13509" spans="11:11" x14ac:dyDescent="0.25">
      <c r="K13509"/>
    </row>
    <row r="13510" spans="11:11" x14ac:dyDescent="0.25">
      <c r="K13510"/>
    </row>
    <row r="13511" spans="11:11" x14ac:dyDescent="0.25">
      <c r="K13511"/>
    </row>
    <row r="13512" spans="11:11" x14ac:dyDescent="0.25">
      <c r="K13512"/>
    </row>
    <row r="13513" spans="11:11" x14ac:dyDescent="0.25">
      <c r="K13513"/>
    </row>
    <row r="13514" spans="11:11" x14ac:dyDescent="0.25">
      <c r="K13514"/>
    </row>
    <row r="13515" spans="11:11" x14ac:dyDescent="0.25">
      <c r="K13515"/>
    </row>
    <row r="13516" spans="11:11" x14ac:dyDescent="0.25">
      <c r="K13516"/>
    </row>
    <row r="13517" spans="11:11" x14ac:dyDescent="0.25">
      <c r="K13517"/>
    </row>
    <row r="13518" spans="11:11" x14ac:dyDescent="0.25">
      <c r="K13518"/>
    </row>
    <row r="13519" spans="11:11" x14ac:dyDescent="0.25">
      <c r="K13519"/>
    </row>
    <row r="13520" spans="11:11" x14ac:dyDescent="0.25">
      <c r="K13520"/>
    </row>
    <row r="13521" spans="11:11" x14ac:dyDescent="0.25">
      <c r="K13521"/>
    </row>
    <row r="13522" spans="11:11" x14ac:dyDescent="0.25">
      <c r="K13522"/>
    </row>
    <row r="13523" spans="11:11" x14ac:dyDescent="0.25">
      <c r="K13523"/>
    </row>
    <row r="13524" spans="11:11" x14ac:dyDescent="0.25">
      <c r="K13524"/>
    </row>
    <row r="13525" spans="11:11" x14ac:dyDescent="0.25">
      <c r="K13525"/>
    </row>
    <row r="13526" spans="11:11" x14ac:dyDescent="0.25">
      <c r="K13526"/>
    </row>
    <row r="13527" spans="11:11" x14ac:dyDescent="0.25">
      <c r="K13527"/>
    </row>
    <row r="13528" spans="11:11" x14ac:dyDescent="0.25">
      <c r="K13528"/>
    </row>
    <row r="13529" spans="11:11" x14ac:dyDescent="0.25">
      <c r="K13529"/>
    </row>
    <row r="13530" spans="11:11" x14ac:dyDescent="0.25">
      <c r="K13530"/>
    </row>
    <row r="13531" spans="11:11" x14ac:dyDescent="0.25">
      <c r="K13531"/>
    </row>
    <row r="13532" spans="11:11" x14ac:dyDescent="0.25">
      <c r="K13532"/>
    </row>
    <row r="13533" spans="11:11" x14ac:dyDescent="0.25">
      <c r="K13533"/>
    </row>
    <row r="13534" spans="11:11" x14ac:dyDescent="0.25">
      <c r="K13534"/>
    </row>
    <row r="13535" spans="11:11" x14ac:dyDescent="0.25">
      <c r="K13535"/>
    </row>
    <row r="13536" spans="11:11" x14ac:dyDescent="0.25">
      <c r="K13536"/>
    </row>
    <row r="13537" spans="11:11" x14ac:dyDescent="0.25">
      <c r="K13537"/>
    </row>
    <row r="13538" spans="11:11" x14ac:dyDescent="0.25">
      <c r="K13538"/>
    </row>
    <row r="13539" spans="11:11" x14ac:dyDescent="0.25">
      <c r="K13539"/>
    </row>
    <row r="13540" spans="11:11" x14ac:dyDescent="0.25">
      <c r="K13540"/>
    </row>
    <row r="13541" spans="11:11" x14ac:dyDescent="0.25">
      <c r="K13541"/>
    </row>
    <row r="13542" spans="11:11" x14ac:dyDescent="0.25">
      <c r="K13542"/>
    </row>
    <row r="13543" spans="11:11" x14ac:dyDescent="0.25">
      <c r="K13543"/>
    </row>
    <row r="13544" spans="11:11" x14ac:dyDescent="0.25">
      <c r="K13544"/>
    </row>
    <row r="13545" spans="11:11" x14ac:dyDescent="0.25">
      <c r="K13545"/>
    </row>
    <row r="13546" spans="11:11" x14ac:dyDescent="0.25">
      <c r="K13546"/>
    </row>
    <row r="13547" spans="11:11" x14ac:dyDescent="0.25">
      <c r="K13547"/>
    </row>
    <row r="13548" spans="11:11" x14ac:dyDescent="0.25">
      <c r="K13548"/>
    </row>
    <row r="13549" spans="11:11" x14ac:dyDescent="0.25">
      <c r="K13549"/>
    </row>
    <row r="13550" spans="11:11" x14ac:dyDescent="0.25">
      <c r="K13550"/>
    </row>
    <row r="13551" spans="11:11" x14ac:dyDescent="0.25">
      <c r="K13551"/>
    </row>
    <row r="13552" spans="11:11" x14ac:dyDescent="0.25">
      <c r="K13552"/>
    </row>
    <row r="13553" spans="11:11" x14ac:dyDescent="0.25">
      <c r="K13553"/>
    </row>
    <row r="13554" spans="11:11" x14ac:dyDescent="0.25">
      <c r="K13554"/>
    </row>
    <row r="13555" spans="11:11" x14ac:dyDescent="0.25">
      <c r="K13555"/>
    </row>
    <row r="13556" spans="11:11" x14ac:dyDescent="0.25">
      <c r="K13556"/>
    </row>
    <row r="13557" spans="11:11" x14ac:dyDescent="0.25">
      <c r="K13557"/>
    </row>
    <row r="13558" spans="11:11" x14ac:dyDescent="0.25">
      <c r="K13558"/>
    </row>
    <row r="13559" spans="11:11" x14ac:dyDescent="0.25">
      <c r="K13559"/>
    </row>
    <row r="13560" spans="11:11" x14ac:dyDescent="0.25">
      <c r="K13560"/>
    </row>
    <row r="13561" spans="11:11" x14ac:dyDescent="0.25">
      <c r="K13561"/>
    </row>
    <row r="13562" spans="11:11" x14ac:dyDescent="0.25">
      <c r="K13562"/>
    </row>
    <row r="13563" spans="11:11" x14ac:dyDescent="0.25">
      <c r="K13563"/>
    </row>
    <row r="13564" spans="11:11" x14ac:dyDescent="0.25">
      <c r="K13564"/>
    </row>
    <row r="13565" spans="11:11" x14ac:dyDescent="0.25">
      <c r="K13565"/>
    </row>
    <row r="13566" spans="11:11" x14ac:dyDescent="0.25">
      <c r="K13566"/>
    </row>
    <row r="13567" spans="11:11" x14ac:dyDescent="0.25">
      <c r="K13567"/>
    </row>
    <row r="13568" spans="11:11" x14ac:dyDescent="0.25">
      <c r="K13568"/>
    </row>
    <row r="13569" spans="11:11" x14ac:dyDescent="0.25">
      <c r="K13569"/>
    </row>
    <row r="13570" spans="11:11" x14ac:dyDescent="0.25">
      <c r="K13570"/>
    </row>
    <row r="13571" spans="11:11" x14ac:dyDescent="0.25">
      <c r="K13571"/>
    </row>
    <row r="13572" spans="11:11" x14ac:dyDescent="0.25">
      <c r="K13572"/>
    </row>
    <row r="13573" spans="11:11" x14ac:dyDescent="0.25">
      <c r="K13573"/>
    </row>
    <row r="13574" spans="11:11" x14ac:dyDescent="0.25">
      <c r="K13574"/>
    </row>
    <row r="13575" spans="11:11" x14ac:dyDescent="0.25">
      <c r="K13575"/>
    </row>
    <row r="13576" spans="11:11" x14ac:dyDescent="0.25">
      <c r="K13576"/>
    </row>
    <row r="13577" spans="11:11" x14ac:dyDescent="0.25">
      <c r="K13577"/>
    </row>
    <row r="13578" spans="11:11" x14ac:dyDescent="0.25">
      <c r="K13578"/>
    </row>
    <row r="13579" spans="11:11" x14ac:dyDescent="0.25">
      <c r="K13579"/>
    </row>
    <row r="13580" spans="11:11" x14ac:dyDescent="0.25">
      <c r="K13580"/>
    </row>
    <row r="13581" spans="11:11" x14ac:dyDescent="0.25">
      <c r="K13581"/>
    </row>
    <row r="13582" spans="11:11" x14ac:dyDescent="0.25">
      <c r="K13582"/>
    </row>
    <row r="13583" spans="11:11" x14ac:dyDescent="0.25">
      <c r="K13583"/>
    </row>
    <row r="13584" spans="11:11" x14ac:dyDescent="0.25">
      <c r="K13584"/>
    </row>
    <row r="13585" spans="11:11" x14ac:dyDescent="0.25">
      <c r="K13585"/>
    </row>
    <row r="13586" spans="11:11" x14ac:dyDescent="0.25">
      <c r="K13586"/>
    </row>
    <row r="13587" spans="11:11" x14ac:dyDescent="0.25">
      <c r="K13587"/>
    </row>
    <row r="13588" spans="11:11" x14ac:dyDescent="0.25">
      <c r="K13588"/>
    </row>
    <row r="13589" spans="11:11" x14ac:dyDescent="0.25">
      <c r="K13589"/>
    </row>
    <row r="13590" spans="11:11" x14ac:dyDescent="0.25">
      <c r="K13590"/>
    </row>
    <row r="13591" spans="11:11" x14ac:dyDescent="0.25">
      <c r="K13591"/>
    </row>
    <row r="13592" spans="11:11" x14ac:dyDescent="0.25">
      <c r="K13592"/>
    </row>
    <row r="13593" spans="11:11" x14ac:dyDescent="0.25">
      <c r="K13593"/>
    </row>
    <row r="13594" spans="11:11" x14ac:dyDescent="0.25">
      <c r="K13594"/>
    </row>
    <row r="13595" spans="11:11" x14ac:dyDescent="0.25">
      <c r="K13595"/>
    </row>
    <row r="13596" spans="11:11" x14ac:dyDescent="0.25">
      <c r="K13596"/>
    </row>
    <row r="13597" spans="11:11" x14ac:dyDescent="0.25">
      <c r="K13597"/>
    </row>
    <row r="13598" spans="11:11" x14ac:dyDescent="0.25">
      <c r="K13598"/>
    </row>
    <row r="13599" spans="11:11" x14ac:dyDescent="0.25">
      <c r="K13599"/>
    </row>
    <row r="13600" spans="11:11" x14ac:dyDescent="0.25">
      <c r="K13600"/>
    </row>
    <row r="13601" spans="11:11" x14ac:dyDescent="0.25">
      <c r="K13601"/>
    </row>
    <row r="13602" spans="11:11" x14ac:dyDescent="0.25">
      <c r="K13602"/>
    </row>
    <row r="13603" spans="11:11" x14ac:dyDescent="0.25">
      <c r="K13603"/>
    </row>
    <row r="13604" spans="11:11" x14ac:dyDescent="0.25">
      <c r="K13604"/>
    </row>
    <row r="13605" spans="11:11" x14ac:dyDescent="0.25">
      <c r="K13605"/>
    </row>
    <row r="13606" spans="11:11" x14ac:dyDescent="0.25">
      <c r="K13606"/>
    </row>
    <row r="13607" spans="11:11" x14ac:dyDescent="0.25">
      <c r="K13607"/>
    </row>
    <row r="13608" spans="11:11" x14ac:dyDescent="0.25">
      <c r="K13608"/>
    </row>
    <row r="13609" spans="11:11" x14ac:dyDescent="0.25">
      <c r="K13609"/>
    </row>
    <row r="13610" spans="11:11" x14ac:dyDescent="0.25">
      <c r="K13610"/>
    </row>
    <row r="13611" spans="11:11" x14ac:dyDescent="0.25">
      <c r="K13611"/>
    </row>
    <row r="13612" spans="11:11" x14ac:dyDescent="0.25">
      <c r="K13612"/>
    </row>
    <row r="13613" spans="11:11" x14ac:dyDescent="0.25">
      <c r="K13613"/>
    </row>
    <row r="13614" spans="11:11" x14ac:dyDescent="0.25">
      <c r="K13614"/>
    </row>
    <row r="13615" spans="11:11" x14ac:dyDescent="0.25">
      <c r="K13615"/>
    </row>
    <row r="13616" spans="11:11" x14ac:dyDescent="0.25">
      <c r="K13616"/>
    </row>
    <row r="13617" spans="11:11" x14ac:dyDescent="0.25">
      <c r="K13617"/>
    </row>
    <row r="13618" spans="11:11" x14ac:dyDescent="0.25">
      <c r="K13618"/>
    </row>
    <row r="13619" spans="11:11" x14ac:dyDescent="0.25">
      <c r="K13619"/>
    </row>
    <row r="13620" spans="11:11" x14ac:dyDescent="0.25">
      <c r="K13620"/>
    </row>
    <row r="13621" spans="11:11" x14ac:dyDescent="0.25">
      <c r="K13621"/>
    </row>
    <row r="13622" spans="11:11" x14ac:dyDescent="0.25">
      <c r="K13622"/>
    </row>
    <row r="13623" spans="11:11" x14ac:dyDescent="0.25">
      <c r="K13623"/>
    </row>
    <row r="13624" spans="11:11" x14ac:dyDescent="0.25">
      <c r="K13624"/>
    </row>
    <row r="13625" spans="11:11" x14ac:dyDescent="0.25">
      <c r="K13625"/>
    </row>
    <row r="13626" spans="11:11" x14ac:dyDescent="0.25">
      <c r="K13626"/>
    </row>
    <row r="13627" spans="11:11" x14ac:dyDescent="0.25">
      <c r="K13627"/>
    </row>
    <row r="13628" spans="11:11" x14ac:dyDescent="0.25">
      <c r="K13628"/>
    </row>
    <row r="13629" spans="11:11" x14ac:dyDescent="0.25">
      <c r="K13629"/>
    </row>
    <row r="13630" spans="11:11" x14ac:dyDescent="0.25">
      <c r="K13630"/>
    </row>
    <row r="13631" spans="11:11" x14ac:dyDescent="0.25">
      <c r="K13631"/>
    </row>
    <row r="13632" spans="11:11" x14ac:dyDescent="0.25">
      <c r="K13632"/>
    </row>
    <row r="13633" spans="11:11" x14ac:dyDescent="0.25">
      <c r="K13633"/>
    </row>
    <row r="13634" spans="11:11" x14ac:dyDescent="0.25">
      <c r="K13634"/>
    </row>
    <row r="13635" spans="11:11" x14ac:dyDescent="0.25">
      <c r="K13635"/>
    </row>
    <row r="13636" spans="11:11" x14ac:dyDescent="0.25">
      <c r="K13636"/>
    </row>
    <row r="13637" spans="11:11" x14ac:dyDescent="0.25">
      <c r="K13637"/>
    </row>
    <row r="13638" spans="11:11" x14ac:dyDescent="0.25">
      <c r="K13638"/>
    </row>
    <row r="13639" spans="11:11" x14ac:dyDescent="0.25">
      <c r="K13639"/>
    </row>
    <row r="13640" spans="11:11" x14ac:dyDescent="0.25">
      <c r="K13640"/>
    </row>
    <row r="13641" spans="11:11" x14ac:dyDescent="0.25">
      <c r="K13641"/>
    </row>
    <row r="13642" spans="11:11" x14ac:dyDescent="0.25">
      <c r="K13642"/>
    </row>
    <row r="13643" spans="11:11" x14ac:dyDescent="0.25">
      <c r="K13643"/>
    </row>
    <row r="13644" spans="11:11" x14ac:dyDescent="0.25">
      <c r="K13644"/>
    </row>
    <row r="13645" spans="11:11" x14ac:dyDescent="0.25">
      <c r="K13645"/>
    </row>
    <row r="13646" spans="11:11" x14ac:dyDescent="0.25">
      <c r="K13646"/>
    </row>
    <row r="13647" spans="11:11" x14ac:dyDescent="0.25">
      <c r="K13647"/>
    </row>
    <row r="13648" spans="11:11" x14ac:dyDescent="0.25">
      <c r="K13648"/>
    </row>
    <row r="13649" spans="11:11" x14ac:dyDescent="0.25">
      <c r="K13649"/>
    </row>
    <row r="13650" spans="11:11" x14ac:dyDescent="0.25">
      <c r="K13650"/>
    </row>
    <row r="13651" spans="11:11" x14ac:dyDescent="0.25">
      <c r="K13651"/>
    </row>
    <row r="13652" spans="11:11" x14ac:dyDescent="0.25">
      <c r="K13652"/>
    </row>
    <row r="13653" spans="11:11" x14ac:dyDescent="0.25">
      <c r="K13653"/>
    </row>
    <row r="13654" spans="11:11" x14ac:dyDescent="0.25">
      <c r="K13654"/>
    </row>
    <row r="13655" spans="11:11" x14ac:dyDescent="0.25">
      <c r="K13655"/>
    </row>
    <row r="13656" spans="11:11" x14ac:dyDescent="0.25">
      <c r="K13656"/>
    </row>
    <row r="13657" spans="11:11" x14ac:dyDescent="0.25">
      <c r="K13657"/>
    </row>
    <row r="13658" spans="11:11" x14ac:dyDescent="0.25">
      <c r="K13658"/>
    </row>
    <row r="13659" spans="11:11" x14ac:dyDescent="0.25">
      <c r="K13659"/>
    </row>
    <row r="13660" spans="11:11" x14ac:dyDescent="0.25">
      <c r="K13660"/>
    </row>
    <row r="13661" spans="11:11" x14ac:dyDescent="0.25">
      <c r="K13661"/>
    </row>
    <row r="13662" spans="11:11" x14ac:dyDescent="0.25">
      <c r="K13662"/>
    </row>
    <row r="13663" spans="11:11" x14ac:dyDescent="0.25">
      <c r="K13663"/>
    </row>
    <row r="13664" spans="11:11" x14ac:dyDescent="0.25">
      <c r="K13664"/>
    </row>
    <row r="13665" spans="11:11" x14ac:dyDescent="0.25">
      <c r="K13665"/>
    </row>
    <row r="13666" spans="11:11" x14ac:dyDescent="0.25">
      <c r="K13666"/>
    </row>
    <row r="13667" spans="11:11" x14ac:dyDescent="0.25">
      <c r="K13667"/>
    </row>
    <row r="13668" spans="11:11" x14ac:dyDescent="0.25">
      <c r="K13668"/>
    </row>
    <row r="13669" spans="11:11" x14ac:dyDescent="0.25">
      <c r="K13669"/>
    </row>
    <row r="13670" spans="11:11" x14ac:dyDescent="0.25">
      <c r="K13670"/>
    </row>
    <row r="13671" spans="11:11" x14ac:dyDescent="0.25">
      <c r="K13671"/>
    </row>
    <row r="13672" spans="11:11" x14ac:dyDescent="0.25">
      <c r="K13672"/>
    </row>
    <row r="13673" spans="11:11" x14ac:dyDescent="0.25">
      <c r="K13673"/>
    </row>
    <row r="13674" spans="11:11" x14ac:dyDescent="0.25">
      <c r="K13674"/>
    </row>
    <row r="13675" spans="11:11" x14ac:dyDescent="0.25">
      <c r="K13675"/>
    </row>
    <row r="13676" spans="11:11" x14ac:dyDescent="0.25">
      <c r="K13676"/>
    </row>
    <row r="13677" spans="11:11" x14ac:dyDescent="0.25">
      <c r="K13677"/>
    </row>
    <row r="13678" spans="11:11" x14ac:dyDescent="0.25">
      <c r="K13678"/>
    </row>
    <row r="13679" spans="11:11" x14ac:dyDescent="0.25">
      <c r="K13679"/>
    </row>
    <row r="13680" spans="11:11" x14ac:dyDescent="0.25">
      <c r="K13680"/>
    </row>
    <row r="13681" spans="11:11" x14ac:dyDescent="0.25">
      <c r="K13681"/>
    </row>
    <row r="13682" spans="11:11" x14ac:dyDescent="0.25">
      <c r="K13682"/>
    </row>
    <row r="13683" spans="11:11" x14ac:dyDescent="0.25">
      <c r="K13683"/>
    </row>
    <row r="13684" spans="11:11" x14ac:dyDescent="0.25">
      <c r="K13684"/>
    </row>
    <row r="13685" spans="11:11" x14ac:dyDescent="0.25">
      <c r="K13685"/>
    </row>
    <row r="13686" spans="11:11" x14ac:dyDescent="0.25">
      <c r="K13686"/>
    </row>
    <row r="13687" spans="11:11" x14ac:dyDescent="0.25">
      <c r="K13687"/>
    </row>
    <row r="13688" spans="11:11" x14ac:dyDescent="0.25">
      <c r="K13688"/>
    </row>
    <row r="13689" spans="11:11" x14ac:dyDescent="0.25">
      <c r="K13689"/>
    </row>
    <row r="13690" spans="11:11" x14ac:dyDescent="0.25">
      <c r="K13690"/>
    </row>
    <row r="13691" spans="11:11" x14ac:dyDescent="0.25">
      <c r="K13691"/>
    </row>
    <row r="13692" spans="11:11" x14ac:dyDescent="0.25">
      <c r="K13692"/>
    </row>
    <row r="13693" spans="11:11" x14ac:dyDescent="0.25">
      <c r="K13693"/>
    </row>
    <row r="13694" spans="11:11" x14ac:dyDescent="0.25">
      <c r="K13694"/>
    </row>
    <row r="13695" spans="11:11" x14ac:dyDescent="0.25">
      <c r="K13695"/>
    </row>
    <row r="13696" spans="11:11" x14ac:dyDescent="0.25">
      <c r="K13696"/>
    </row>
    <row r="13697" spans="11:11" x14ac:dyDescent="0.25">
      <c r="K13697"/>
    </row>
    <row r="13698" spans="11:11" x14ac:dyDescent="0.25">
      <c r="K13698"/>
    </row>
    <row r="13699" spans="11:11" x14ac:dyDescent="0.25">
      <c r="K13699"/>
    </row>
    <row r="13700" spans="11:11" x14ac:dyDescent="0.25">
      <c r="K13700"/>
    </row>
    <row r="13701" spans="11:11" x14ac:dyDescent="0.25">
      <c r="K13701"/>
    </row>
    <row r="13702" spans="11:11" x14ac:dyDescent="0.25">
      <c r="K13702"/>
    </row>
    <row r="13703" spans="11:11" x14ac:dyDescent="0.25">
      <c r="K13703"/>
    </row>
    <row r="13704" spans="11:11" x14ac:dyDescent="0.25">
      <c r="K13704"/>
    </row>
    <row r="13705" spans="11:11" x14ac:dyDescent="0.25">
      <c r="K13705"/>
    </row>
    <row r="13706" spans="11:11" x14ac:dyDescent="0.25">
      <c r="K13706"/>
    </row>
    <row r="13707" spans="11:11" x14ac:dyDescent="0.25">
      <c r="K13707"/>
    </row>
    <row r="13708" spans="11:11" x14ac:dyDescent="0.25">
      <c r="K13708"/>
    </row>
    <row r="13709" spans="11:11" x14ac:dyDescent="0.25">
      <c r="K13709"/>
    </row>
    <row r="13710" spans="11:11" x14ac:dyDescent="0.25">
      <c r="K13710"/>
    </row>
    <row r="13711" spans="11:11" x14ac:dyDescent="0.25">
      <c r="K13711"/>
    </row>
    <row r="13712" spans="11:11" x14ac:dyDescent="0.25">
      <c r="K13712"/>
    </row>
    <row r="13713" spans="11:11" x14ac:dyDescent="0.25">
      <c r="K13713"/>
    </row>
    <row r="13714" spans="11:11" x14ac:dyDescent="0.25">
      <c r="K13714"/>
    </row>
    <row r="13715" spans="11:11" x14ac:dyDescent="0.25">
      <c r="K13715"/>
    </row>
    <row r="13716" spans="11:11" x14ac:dyDescent="0.25">
      <c r="K13716"/>
    </row>
    <row r="13717" spans="11:11" x14ac:dyDescent="0.25">
      <c r="K13717"/>
    </row>
    <row r="13718" spans="11:11" x14ac:dyDescent="0.25">
      <c r="K13718"/>
    </row>
    <row r="13719" spans="11:11" x14ac:dyDescent="0.25">
      <c r="K13719"/>
    </row>
    <row r="13720" spans="11:11" x14ac:dyDescent="0.25">
      <c r="K13720"/>
    </row>
    <row r="13721" spans="11:11" x14ac:dyDescent="0.25">
      <c r="K13721"/>
    </row>
    <row r="13722" spans="11:11" x14ac:dyDescent="0.25">
      <c r="K13722"/>
    </row>
    <row r="13723" spans="11:11" x14ac:dyDescent="0.25">
      <c r="K13723"/>
    </row>
    <row r="13724" spans="11:11" x14ac:dyDescent="0.25">
      <c r="K13724"/>
    </row>
    <row r="13725" spans="11:11" x14ac:dyDescent="0.25">
      <c r="K13725"/>
    </row>
    <row r="13726" spans="11:11" x14ac:dyDescent="0.25">
      <c r="K13726"/>
    </row>
    <row r="13727" spans="11:11" x14ac:dyDescent="0.25">
      <c r="K13727"/>
    </row>
    <row r="13728" spans="11:11" x14ac:dyDescent="0.25">
      <c r="K13728"/>
    </row>
    <row r="13729" spans="11:11" x14ac:dyDescent="0.25">
      <c r="K13729"/>
    </row>
    <row r="13730" spans="11:11" x14ac:dyDescent="0.25">
      <c r="K13730"/>
    </row>
    <row r="13731" spans="11:11" x14ac:dyDescent="0.25">
      <c r="K13731"/>
    </row>
    <row r="13732" spans="11:11" x14ac:dyDescent="0.25">
      <c r="K13732"/>
    </row>
    <row r="13733" spans="11:11" x14ac:dyDescent="0.25">
      <c r="K13733"/>
    </row>
    <row r="13734" spans="11:11" x14ac:dyDescent="0.25">
      <c r="K13734"/>
    </row>
    <row r="13735" spans="11:11" x14ac:dyDescent="0.25">
      <c r="K13735"/>
    </row>
    <row r="13736" spans="11:11" x14ac:dyDescent="0.25">
      <c r="K13736"/>
    </row>
    <row r="13737" spans="11:11" x14ac:dyDescent="0.25">
      <c r="K13737"/>
    </row>
    <row r="13738" spans="11:11" x14ac:dyDescent="0.25">
      <c r="K13738"/>
    </row>
    <row r="13739" spans="11:11" x14ac:dyDescent="0.25">
      <c r="K13739"/>
    </row>
    <row r="13740" spans="11:11" x14ac:dyDescent="0.25">
      <c r="K13740"/>
    </row>
    <row r="13741" spans="11:11" x14ac:dyDescent="0.25">
      <c r="K13741"/>
    </row>
    <row r="13742" spans="11:11" x14ac:dyDescent="0.25">
      <c r="K13742"/>
    </row>
    <row r="13743" spans="11:11" x14ac:dyDescent="0.25">
      <c r="K13743"/>
    </row>
    <row r="13744" spans="11:11" x14ac:dyDescent="0.25">
      <c r="K13744"/>
    </row>
    <row r="13745" spans="11:11" x14ac:dyDescent="0.25">
      <c r="K13745"/>
    </row>
    <row r="13746" spans="11:11" x14ac:dyDescent="0.25">
      <c r="K13746"/>
    </row>
    <row r="13747" spans="11:11" x14ac:dyDescent="0.25">
      <c r="K13747"/>
    </row>
    <row r="13748" spans="11:11" x14ac:dyDescent="0.25">
      <c r="K13748"/>
    </row>
    <row r="13749" spans="11:11" x14ac:dyDescent="0.25">
      <c r="K13749"/>
    </row>
    <row r="13750" spans="11:11" x14ac:dyDescent="0.25">
      <c r="K13750"/>
    </row>
    <row r="13751" spans="11:11" x14ac:dyDescent="0.25">
      <c r="K13751"/>
    </row>
    <row r="13752" spans="11:11" x14ac:dyDescent="0.25">
      <c r="K13752"/>
    </row>
    <row r="13753" spans="11:11" x14ac:dyDescent="0.25">
      <c r="K13753"/>
    </row>
    <row r="13754" spans="11:11" x14ac:dyDescent="0.25">
      <c r="K13754"/>
    </row>
    <row r="13755" spans="11:11" x14ac:dyDescent="0.25">
      <c r="K13755"/>
    </row>
    <row r="13756" spans="11:11" x14ac:dyDescent="0.25">
      <c r="K13756"/>
    </row>
    <row r="13757" spans="11:11" x14ac:dyDescent="0.25">
      <c r="K13757"/>
    </row>
    <row r="13758" spans="11:11" x14ac:dyDescent="0.25">
      <c r="K13758"/>
    </row>
    <row r="13759" spans="11:11" x14ac:dyDescent="0.25">
      <c r="K13759"/>
    </row>
    <row r="13760" spans="11:11" x14ac:dyDescent="0.25">
      <c r="K13760"/>
    </row>
    <row r="13761" spans="11:11" x14ac:dyDescent="0.25">
      <c r="K13761"/>
    </row>
    <row r="13762" spans="11:11" x14ac:dyDescent="0.25">
      <c r="K13762"/>
    </row>
    <row r="13763" spans="11:11" x14ac:dyDescent="0.25">
      <c r="K13763"/>
    </row>
    <row r="13764" spans="11:11" x14ac:dyDescent="0.25">
      <c r="K13764"/>
    </row>
    <row r="13765" spans="11:11" x14ac:dyDescent="0.25">
      <c r="K13765"/>
    </row>
    <row r="13766" spans="11:11" x14ac:dyDescent="0.25">
      <c r="K13766"/>
    </row>
    <row r="13767" spans="11:11" x14ac:dyDescent="0.25">
      <c r="K13767"/>
    </row>
    <row r="13768" spans="11:11" x14ac:dyDescent="0.25">
      <c r="K13768"/>
    </row>
    <row r="13769" spans="11:11" x14ac:dyDescent="0.25">
      <c r="K13769"/>
    </row>
    <row r="13770" spans="11:11" x14ac:dyDescent="0.25">
      <c r="K13770"/>
    </row>
    <row r="13771" spans="11:11" x14ac:dyDescent="0.25">
      <c r="K13771"/>
    </row>
    <row r="13772" spans="11:11" x14ac:dyDescent="0.25">
      <c r="K13772"/>
    </row>
    <row r="13773" spans="11:11" x14ac:dyDescent="0.25">
      <c r="K13773"/>
    </row>
    <row r="13774" spans="11:11" x14ac:dyDescent="0.25">
      <c r="K13774"/>
    </row>
    <row r="13775" spans="11:11" x14ac:dyDescent="0.25">
      <c r="K13775"/>
    </row>
    <row r="13776" spans="11:11" x14ac:dyDescent="0.25">
      <c r="K13776"/>
    </row>
    <row r="13777" spans="11:11" x14ac:dyDescent="0.25">
      <c r="K13777"/>
    </row>
    <row r="13778" spans="11:11" x14ac:dyDescent="0.25">
      <c r="K13778"/>
    </row>
    <row r="13779" spans="11:11" x14ac:dyDescent="0.25">
      <c r="K13779"/>
    </row>
    <row r="13780" spans="11:11" x14ac:dyDescent="0.25">
      <c r="K13780"/>
    </row>
    <row r="13781" spans="11:11" x14ac:dyDescent="0.25">
      <c r="K13781"/>
    </row>
    <row r="13782" spans="11:11" x14ac:dyDescent="0.25">
      <c r="K13782"/>
    </row>
    <row r="13783" spans="11:11" x14ac:dyDescent="0.25">
      <c r="K13783"/>
    </row>
    <row r="13784" spans="11:11" x14ac:dyDescent="0.25">
      <c r="K13784"/>
    </row>
    <row r="13785" spans="11:11" x14ac:dyDescent="0.25">
      <c r="K13785"/>
    </row>
    <row r="13786" spans="11:11" x14ac:dyDescent="0.25">
      <c r="K13786"/>
    </row>
    <row r="13787" spans="11:11" x14ac:dyDescent="0.25">
      <c r="K13787"/>
    </row>
    <row r="13788" spans="11:11" x14ac:dyDescent="0.25">
      <c r="K13788"/>
    </row>
    <row r="13789" spans="11:11" x14ac:dyDescent="0.25">
      <c r="K13789"/>
    </row>
    <row r="13790" spans="11:11" x14ac:dyDescent="0.25">
      <c r="K13790"/>
    </row>
    <row r="13791" spans="11:11" x14ac:dyDescent="0.25">
      <c r="K13791"/>
    </row>
    <row r="13792" spans="11:11" x14ac:dyDescent="0.25">
      <c r="K13792"/>
    </row>
    <row r="13793" spans="11:11" x14ac:dyDescent="0.25">
      <c r="K13793"/>
    </row>
    <row r="13794" spans="11:11" x14ac:dyDescent="0.25">
      <c r="K13794"/>
    </row>
    <row r="13795" spans="11:11" x14ac:dyDescent="0.25">
      <c r="K13795"/>
    </row>
    <row r="13796" spans="11:11" x14ac:dyDescent="0.25">
      <c r="K13796"/>
    </row>
    <row r="13797" spans="11:11" x14ac:dyDescent="0.25">
      <c r="K13797"/>
    </row>
    <row r="13798" spans="11:11" x14ac:dyDescent="0.25">
      <c r="K13798"/>
    </row>
    <row r="13799" spans="11:11" x14ac:dyDescent="0.25">
      <c r="K13799"/>
    </row>
    <row r="13800" spans="11:11" x14ac:dyDescent="0.25">
      <c r="K13800"/>
    </row>
    <row r="13801" spans="11:11" x14ac:dyDescent="0.25">
      <c r="K13801"/>
    </row>
    <row r="13802" spans="11:11" x14ac:dyDescent="0.25">
      <c r="K13802"/>
    </row>
    <row r="13803" spans="11:11" x14ac:dyDescent="0.25">
      <c r="K13803"/>
    </row>
    <row r="13804" spans="11:11" x14ac:dyDescent="0.25">
      <c r="K13804"/>
    </row>
    <row r="13805" spans="11:11" x14ac:dyDescent="0.25">
      <c r="K13805"/>
    </row>
    <row r="13806" spans="11:11" x14ac:dyDescent="0.25">
      <c r="K13806"/>
    </row>
    <row r="13807" spans="11:11" x14ac:dyDescent="0.25">
      <c r="K13807"/>
    </row>
    <row r="13808" spans="11:11" x14ac:dyDescent="0.25">
      <c r="K13808"/>
    </row>
    <row r="13809" spans="11:11" x14ac:dyDescent="0.25">
      <c r="K13809"/>
    </row>
    <row r="13810" spans="11:11" x14ac:dyDescent="0.25">
      <c r="K13810"/>
    </row>
    <row r="13811" spans="11:11" x14ac:dyDescent="0.25">
      <c r="K13811"/>
    </row>
    <row r="13812" spans="11:11" x14ac:dyDescent="0.25">
      <c r="K13812"/>
    </row>
    <row r="13813" spans="11:11" x14ac:dyDescent="0.25">
      <c r="K13813"/>
    </row>
    <row r="13814" spans="11:11" x14ac:dyDescent="0.25">
      <c r="K13814"/>
    </row>
    <row r="13815" spans="11:11" x14ac:dyDescent="0.25">
      <c r="K13815"/>
    </row>
    <row r="13816" spans="11:11" x14ac:dyDescent="0.25">
      <c r="K13816"/>
    </row>
    <row r="13817" spans="11:11" x14ac:dyDescent="0.25">
      <c r="K13817"/>
    </row>
    <row r="13818" spans="11:11" x14ac:dyDescent="0.25">
      <c r="K13818"/>
    </row>
    <row r="13819" spans="11:11" x14ac:dyDescent="0.25">
      <c r="K13819"/>
    </row>
    <row r="13820" spans="11:11" x14ac:dyDescent="0.25">
      <c r="K13820"/>
    </row>
    <row r="13821" spans="11:11" x14ac:dyDescent="0.25">
      <c r="K13821"/>
    </row>
    <row r="13822" spans="11:11" x14ac:dyDescent="0.25">
      <c r="K13822"/>
    </row>
    <row r="13823" spans="11:11" x14ac:dyDescent="0.25">
      <c r="K13823"/>
    </row>
    <row r="13824" spans="11:11" x14ac:dyDescent="0.25">
      <c r="K13824"/>
    </row>
    <row r="13825" spans="11:11" x14ac:dyDescent="0.25">
      <c r="K13825"/>
    </row>
    <row r="13826" spans="11:11" x14ac:dyDescent="0.25">
      <c r="K13826"/>
    </row>
    <row r="13827" spans="11:11" x14ac:dyDescent="0.25">
      <c r="K13827"/>
    </row>
    <row r="13828" spans="11:11" x14ac:dyDescent="0.25">
      <c r="K13828"/>
    </row>
    <row r="13829" spans="11:11" x14ac:dyDescent="0.25">
      <c r="K13829"/>
    </row>
    <row r="13830" spans="11:11" x14ac:dyDescent="0.25">
      <c r="K13830"/>
    </row>
    <row r="13831" spans="11:11" x14ac:dyDescent="0.25">
      <c r="K13831"/>
    </row>
    <row r="13832" spans="11:11" x14ac:dyDescent="0.25">
      <c r="K13832"/>
    </row>
    <row r="13833" spans="11:11" x14ac:dyDescent="0.25">
      <c r="K13833"/>
    </row>
    <row r="13834" spans="11:11" x14ac:dyDescent="0.25">
      <c r="K13834"/>
    </row>
    <row r="13835" spans="11:11" x14ac:dyDescent="0.25">
      <c r="K13835"/>
    </row>
    <row r="13836" spans="11:11" x14ac:dyDescent="0.25">
      <c r="K13836"/>
    </row>
    <row r="13837" spans="11:11" x14ac:dyDescent="0.25">
      <c r="K13837"/>
    </row>
    <row r="13838" spans="11:11" x14ac:dyDescent="0.25">
      <c r="K13838"/>
    </row>
    <row r="13839" spans="11:11" x14ac:dyDescent="0.25">
      <c r="K13839"/>
    </row>
    <row r="13840" spans="11:11" x14ac:dyDescent="0.25">
      <c r="K13840"/>
    </row>
    <row r="13841" spans="11:11" x14ac:dyDescent="0.25">
      <c r="K13841"/>
    </row>
    <row r="13842" spans="11:11" x14ac:dyDescent="0.25">
      <c r="K13842"/>
    </row>
    <row r="13843" spans="11:11" x14ac:dyDescent="0.25">
      <c r="K13843"/>
    </row>
    <row r="13844" spans="11:11" x14ac:dyDescent="0.25">
      <c r="K13844"/>
    </row>
    <row r="13845" spans="11:11" x14ac:dyDescent="0.25">
      <c r="K13845"/>
    </row>
    <row r="13846" spans="11:11" x14ac:dyDescent="0.25">
      <c r="K13846"/>
    </row>
    <row r="13847" spans="11:11" x14ac:dyDescent="0.25">
      <c r="K13847"/>
    </row>
    <row r="13848" spans="11:11" x14ac:dyDescent="0.25">
      <c r="K13848"/>
    </row>
    <row r="13849" spans="11:11" x14ac:dyDescent="0.25">
      <c r="K13849"/>
    </row>
    <row r="13850" spans="11:11" x14ac:dyDescent="0.25">
      <c r="K13850"/>
    </row>
    <row r="13851" spans="11:11" x14ac:dyDescent="0.25">
      <c r="K13851"/>
    </row>
    <row r="13852" spans="11:11" x14ac:dyDescent="0.25">
      <c r="K13852"/>
    </row>
    <row r="13853" spans="11:11" x14ac:dyDescent="0.25">
      <c r="K13853"/>
    </row>
    <row r="13854" spans="11:11" x14ac:dyDescent="0.25">
      <c r="K13854"/>
    </row>
    <row r="13855" spans="11:11" x14ac:dyDescent="0.25">
      <c r="K13855"/>
    </row>
    <row r="13856" spans="11:11" x14ac:dyDescent="0.25">
      <c r="K13856"/>
    </row>
    <row r="13857" spans="11:11" x14ac:dyDescent="0.25">
      <c r="K13857"/>
    </row>
    <row r="13858" spans="11:11" x14ac:dyDescent="0.25">
      <c r="K13858"/>
    </row>
    <row r="13859" spans="11:11" x14ac:dyDescent="0.25">
      <c r="K13859"/>
    </row>
    <row r="13860" spans="11:11" x14ac:dyDescent="0.25">
      <c r="K13860"/>
    </row>
    <row r="13861" spans="11:11" x14ac:dyDescent="0.25">
      <c r="K13861"/>
    </row>
    <row r="13862" spans="11:11" x14ac:dyDescent="0.25">
      <c r="K13862"/>
    </row>
    <row r="13863" spans="11:11" x14ac:dyDescent="0.25">
      <c r="K13863"/>
    </row>
    <row r="13864" spans="11:11" x14ac:dyDescent="0.25">
      <c r="K13864"/>
    </row>
    <row r="13865" spans="11:11" x14ac:dyDescent="0.25">
      <c r="K13865"/>
    </row>
    <row r="13866" spans="11:11" x14ac:dyDescent="0.25">
      <c r="K13866"/>
    </row>
    <row r="13867" spans="11:11" x14ac:dyDescent="0.25">
      <c r="K13867"/>
    </row>
    <row r="13868" spans="11:11" x14ac:dyDescent="0.25">
      <c r="K13868"/>
    </row>
    <row r="13869" spans="11:11" x14ac:dyDescent="0.25">
      <c r="K13869"/>
    </row>
    <row r="13870" spans="11:11" x14ac:dyDescent="0.25">
      <c r="K13870"/>
    </row>
    <row r="13871" spans="11:11" x14ac:dyDescent="0.25">
      <c r="K13871"/>
    </row>
    <row r="13872" spans="11:11" x14ac:dyDescent="0.25">
      <c r="K13872"/>
    </row>
    <row r="13873" spans="11:11" x14ac:dyDescent="0.25">
      <c r="K13873"/>
    </row>
    <row r="13874" spans="11:11" x14ac:dyDescent="0.25">
      <c r="K13874"/>
    </row>
    <row r="13875" spans="11:11" x14ac:dyDescent="0.25">
      <c r="K13875"/>
    </row>
    <row r="13876" spans="11:11" x14ac:dyDescent="0.25">
      <c r="K13876"/>
    </row>
    <row r="13877" spans="11:11" x14ac:dyDescent="0.25">
      <c r="K13877"/>
    </row>
    <row r="13878" spans="11:11" x14ac:dyDescent="0.25">
      <c r="K13878"/>
    </row>
    <row r="13879" spans="11:11" x14ac:dyDescent="0.25">
      <c r="K13879"/>
    </row>
    <row r="13880" spans="11:11" x14ac:dyDescent="0.25">
      <c r="K13880"/>
    </row>
    <row r="13881" spans="11:11" x14ac:dyDescent="0.25">
      <c r="K13881"/>
    </row>
    <row r="13882" spans="11:11" x14ac:dyDescent="0.25">
      <c r="K13882"/>
    </row>
    <row r="13883" spans="11:11" x14ac:dyDescent="0.25">
      <c r="K13883"/>
    </row>
    <row r="13884" spans="11:11" x14ac:dyDescent="0.25">
      <c r="K13884"/>
    </row>
    <row r="13885" spans="11:11" x14ac:dyDescent="0.25">
      <c r="K13885"/>
    </row>
    <row r="13886" spans="11:11" x14ac:dyDescent="0.25">
      <c r="K13886"/>
    </row>
    <row r="13887" spans="11:11" x14ac:dyDescent="0.25">
      <c r="K13887"/>
    </row>
    <row r="13888" spans="11:11" x14ac:dyDescent="0.25">
      <c r="K13888"/>
    </row>
    <row r="13889" spans="11:11" x14ac:dyDescent="0.25">
      <c r="K13889"/>
    </row>
    <row r="13890" spans="11:11" x14ac:dyDescent="0.25">
      <c r="K13890"/>
    </row>
    <row r="13891" spans="11:11" x14ac:dyDescent="0.25">
      <c r="K13891"/>
    </row>
    <row r="13892" spans="11:11" x14ac:dyDescent="0.25">
      <c r="K13892"/>
    </row>
    <row r="13893" spans="11:11" x14ac:dyDescent="0.25">
      <c r="K13893"/>
    </row>
    <row r="13894" spans="11:11" x14ac:dyDescent="0.25">
      <c r="K13894"/>
    </row>
    <row r="13895" spans="11:11" x14ac:dyDescent="0.25">
      <c r="K13895"/>
    </row>
    <row r="13896" spans="11:11" x14ac:dyDescent="0.25">
      <c r="K13896"/>
    </row>
    <row r="13897" spans="11:11" x14ac:dyDescent="0.25">
      <c r="K13897"/>
    </row>
    <row r="13898" spans="11:11" x14ac:dyDescent="0.25">
      <c r="K13898"/>
    </row>
    <row r="13899" spans="11:11" x14ac:dyDescent="0.25">
      <c r="K13899"/>
    </row>
    <row r="13900" spans="11:11" x14ac:dyDescent="0.25">
      <c r="K13900"/>
    </row>
    <row r="13901" spans="11:11" x14ac:dyDescent="0.25">
      <c r="K13901"/>
    </row>
    <row r="13902" spans="11:11" x14ac:dyDescent="0.25">
      <c r="K13902"/>
    </row>
    <row r="13903" spans="11:11" x14ac:dyDescent="0.25">
      <c r="K13903"/>
    </row>
    <row r="13904" spans="11:11" x14ac:dyDescent="0.25">
      <c r="K13904"/>
    </row>
    <row r="13905" spans="11:11" x14ac:dyDescent="0.25">
      <c r="K13905"/>
    </row>
    <row r="13906" spans="11:11" x14ac:dyDescent="0.25">
      <c r="K13906"/>
    </row>
    <row r="13907" spans="11:11" x14ac:dyDescent="0.25">
      <c r="K13907"/>
    </row>
    <row r="13908" spans="11:11" x14ac:dyDescent="0.25">
      <c r="K13908"/>
    </row>
    <row r="13909" spans="11:11" x14ac:dyDescent="0.25">
      <c r="K13909"/>
    </row>
    <row r="13910" spans="11:11" x14ac:dyDescent="0.25">
      <c r="K13910"/>
    </row>
    <row r="13911" spans="11:11" x14ac:dyDescent="0.25">
      <c r="K13911"/>
    </row>
    <row r="13912" spans="11:11" x14ac:dyDescent="0.25">
      <c r="K13912"/>
    </row>
    <row r="13913" spans="11:11" x14ac:dyDescent="0.25">
      <c r="K13913"/>
    </row>
    <row r="13914" spans="11:11" x14ac:dyDescent="0.25">
      <c r="K13914"/>
    </row>
    <row r="13915" spans="11:11" x14ac:dyDescent="0.25">
      <c r="K13915"/>
    </row>
    <row r="13916" spans="11:11" x14ac:dyDescent="0.25">
      <c r="K13916"/>
    </row>
    <row r="13917" spans="11:11" x14ac:dyDescent="0.25">
      <c r="K13917"/>
    </row>
    <row r="13918" spans="11:11" x14ac:dyDescent="0.25">
      <c r="K13918"/>
    </row>
    <row r="13919" spans="11:11" x14ac:dyDescent="0.25">
      <c r="K13919"/>
    </row>
    <row r="13920" spans="11:11" x14ac:dyDescent="0.25">
      <c r="K13920"/>
    </row>
    <row r="13921" spans="11:11" x14ac:dyDescent="0.25">
      <c r="K13921"/>
    </row>
    <row r="13922" spans="11:11" x14ac:dyDescent="0.25">
      <c r="K13922"/>
    </row>
    <row r="13923" spans="11:11" x14ac:dyDescent="0.25">
      <c r="K13923"/>
    </row>
    <row r="13924" spans="11:11" x14ac:dyDescent="0.25">
      <c r="K13924"/>
    </row>
    <row r="13925" spans="11:11" x14ac:dyDescent="0.25">
      <c r="K13925"/>
    </row>
    <row r="13926" spans="11:11" x14ac:dyDescent="0.25">
      <c r="K13926"/>
    </row>
    <row r="13927" spans="11:11" x14ac:dyDescent="0.25">
      <c r="K13927"/>
    </row>
    <row r="13928" spans="11:11" x14ac:dyDescent="0.25">
      <c r="K13928"/>
    </row>
    <row r="13929" spans="11:11" x14ac:dyDescent="0.25">
      <c r="K13929"/>
    </row>
    <row r="13930" spans="11:11" x14ac:dyDescent="0.25">
      <c r="K13930"/>
    </row>
    <row r="13931" spans="11:11" x14ac:dyDescent="0.25">
      <c r="K13931"/>
    </row>
    <row r="13932" spans="11:11" x14ac:dyDescent="0.25">
      <c r="K13932"/>
    </row>
    <row r="13933" spans="11:11" x14ac:dyDescent="0.25">
      <c r="K13933"/>
    </row>
    <row r="13934" spans="11:11" x14ac:dyDescent="0.25">
      <c r="K13934"/>
    </row>
    <row r="13935" spans="11:11" x14ac:dyDescent="0.25">
      <c r="K13935"/>
    </row>
    <row r="13936" spans="11:11" x14ac:dyDescent="0.25">
      <c r="K13936"/>
    </row>
    <row r="13937" spans="11:11" x14ac:dyDescent="0.25">
      <c r="K13937"/>
    </row>
    <row r="13938" spans="11:11" x14ac:dyDescent="0.25">
      <c r="K13938"/>
    </row>
    <row r="13939" spans="11:11" x14ac:dyDescent="0.25">
      <c r="K13939"/>
    </row>
    <row r="13940" spans="11:11" x14ac:dyDescent="0.25">
      <c r="K13940"/>
    </row>
    <row r="13941" spans="11:11" x14ac:dyDescent="0.25">
      <c r="K13941"/>
    </row>
    <row r="13942" spans="11:11" x14ac:dyDescent="0.25">
      <c r="K13942"/>
    </row>
    <row r="13943" spans="11:11" x14ac:dyDescent="0.25">
      <c r="K13943"/>
    </row>
    <row r="13944" spans="11:11" x14ac:dyDescent="0.25">
      <c r="K13944"/>
    </row>
    <row r="13945" spans="11:11" x14ac:dyDescent="0.25">
      <c r="K13945"/>
    </row>
    <row r="13946" spans="11:11" x14ac:dyDescent="0.25">
      <c r="K13946"/>
    </row>
    <row r="13947" spans="11:11" x14ac:dyDescent="0.25">
      <c r="K13947"/>
    </row>
    <row r="13948" spans="11:11" x14ac:dyDescent="0.25">
      <c r="K13948"/>
    </row>
    <row r="13949" spans="11:11" x14ac:dyDescent="0.25">
      <c r="K13949"/>
    </row>
    <row r="13950" spans="11:11" x14ac:dyDescent="0.25">
      <c r="K13950"/>
    </row>
    <row r="13951" spans="11:11" x14ac:dyDescent="0.25">
      <c r="K13951"/>
    </row>
    <row r="13952" spans="11:11" x14ac:dyDescent="0.25">
      <c r="K13952"/>
    </row>
    <row r="13953" spans="11:11" x14ac:dyDescent="0.25">
      <c r="K13953"/>
    </row>
    <row r="13954" spans="11:11" x14ac:dyDescent="0.25">
      <c r="K13954"/>
    </row>
    <row r="13955" spans="11:11" x14ac:dyDescent="0.25">
      <c r="K13955"/>
    </row>
    <row r="13956" spans="11:11" x14ac:dyDescent="0.25">
      <c r="K13956"/>
    </row>
    <row r="13957" spans="11:11" x14ac:dyDescent="0.25">
      <c r="K13957"/>
    </row>
    <row r="13958" spans="11:11" x14ac:dyDescent="0.25">
      <c r="K13958"/>
    </row>
    <row r="13959" spans="11:11" x14ac:dyDescent="0.25">
      <c r="K13959"/>
    </row>
    <row r="13960" spans="11:11" x14ac:dyDescent="0.25">
      <c r="K13960"/>
    </row>
    <row r="13961" spans="11:11" x14ac:dyDescent="0.25">
      <c r="K13961"/>
    </row>
    <row r="13962" spans="11:11" x14ac:dyDescent="0.25">
      <c r="K13962"/>
    </row>
    <row r="13963" spans="11:11" x14ac:dyDescent="0.25">
      <c r="K13963"/>
    </row>
    <row r="13964" spans="11:11" x14ac:dyDescent="0.25">
      <c r="K13964"/>
    </row>
    <row r="13965" spans="11:11" x14ac:dyDescent="0.25">
      <c r="K13965"/>
    </row>
    <row r="13966" spans="11:11" x14ac:dyDescent="0.25">
      <c r="K13966"/>
    </row>
    <row r="13967" spans="11:11" x14ac:dyDescent="0.25">
      <c r="K13967"/>
    </row>
    <row r="13968" spans="11:11" x14ac:dyDescent="0.25">
      <c r="K13968"/>
    </row>
    <row r="13969" spans="11:11" x14ac:dyDescent="0.25">
      <c r="K13969"/>
    </row>
    <row r="13970" spans="11:11" x14ac:dyDescent="0.25">
      <c r="K13970"/>
    </row>
    <row r="13971" spans="11:11" x14ac:dyDescent="0.25">
      <c r="K13971"/>
    </row>
    <row r="13972" spans="11:11" x14ac:dyDescent="0.25">
      <c r="K13972"/>
    </row>
    <row r="13973" spans="11:11" x14ac:dyDescent="0.25">
      <c r="K13973"/>
    </row>
    <row r="13974" spans="11:11" x14ac:dyDescent="0.25">
      <c r="K13974"/>
    </row>
    <row r="13975" spans="11:11" x14ac:dyDescent="0.25">
      <c r="K13975"/>
    </row>
    <row r="13976" spans="11:11" x14ac:dyDescent="0.25">
      <c r="K13976"/>
    </row>
    <row r="13977" spans="11:11" x14ac:dyDescent="0.25">
      <c r="K13977"/>
    </row>
    <row r="13978" spans="11:11" x14ac:dyDescent="0.25">
      <c r="K13978"/>
    </row>
    <row r="13979" spans="11:11" x14ac:dyDescent="0.25">
      <c r="K13979"/>
    </row>
    <row r="13980" spans="11:11" x14ac:dyDescent="0.25">
      <c r="K13980"/>
    </row>
    <row r="13981" spans="11:11" x14ac:dyDescent="0.25">
      <c r="K13981"/>
    </row>
    <row r="13982" spans="11:11" x14ac:dyDescent="0.25">
      <c r="K13982"/>
    </row>
    <row r="13983" spans="11:11" x14ac:dyDescent="0.25">
      <c r="K13983"/>
    </row>
    <row r="13984" spans="11:11" x14ac:dyDescent="0.25">
      <c r="K13984"/>
    </row>
    <row r="13985" spans="11:11" x14ac:dyDescent="0.25">
      <c r="K13985"/>
    </row>
    <row r="13986" spans="11:11" x14ac:dyDescent="0.25">
      <c r="K13986"/>
    </row>
    <row r="13987" spans="11:11" x14ac:dyDescent="0.25">
      <c r="K13987"/>
    </row>
    <row r="13988" spans="11:11" x14ac:dyDescent="0.25">
      <c r="K13988"/>
    </row>
    <row r="13989" spans="11:11" x14ac:dyDescent="0.25">
      <c r="K13989"/>
    </row>
    <row r="13990" spans="11:11" x14ac:dyDescent="0.25">
      <c r="K13990"/>
    </row>
    <row r="13991" spans="11:11" x14ac:dyDescent="0.25">
      <c r="K13991"/>
    </row>
    <row r="13992" spans="11:11" x14ac:dyDescent="0.25">
      <c r="K13992"/>
    </row>
    <row r="13993" spans="11:11" x14ac:dyDescent="0.25">
      <c r="K13993"/>
    </row>
    <row r="13994" spans="11:11" x14ac:dyDescent="0.25">
      <c r="K13994"/>
    </row>
    <row r="13995" spans="11:11" x14ac:dyDescent="0.25">
      <c r="K13995"/>
    </row>
    <row r="13996" spans="11:11" x14ac:dyDescent="0.25">
      <c r="K13996"/>
    </row>
    <row r="13997" spans="11:11" x14ac:dyDescent="0.25">
      <c r="K13997"/>
    </row>
    <row r="13998" spans="11:11" x14ac:dyDescent="0.25">
      <c r="K13998"/>
    </row>
    <row r="13999" spans="11:11" x14ac:dyDescent="0.25">
      <c r="K13999"/>
    </row>
    <row r="14000" spans="11:11" x14ac:dyDescent="0.25">
      <c r="K14000"/>
    </row>
    <row r="14001" spans="11:11" x14ac:dyDescent="0.25">
      <c r="K14001"/>
    </row>
    <row r="14002" spans="11:11" x14ac:dyDescent="0.25">
      <c r="K14002"/>
    </row>
    <row r="14003" spans="11:11" x14ac:dyDescent="0.25">
      <c r="K14003"/>
    </row>
    <row r="14004" spans="11:11" x14ac:dyDescent="0.25">
      <c r="K14004"/>
    </row>
    <row r="14005" spans="11:11" x14ac:dyDescent="0.25">
      <c r="K14005"/>
    </row>
    <row r="14006" spans="11:11" x14ac:dyDescent="0.25">
      <c r="K14006"/>
    </row>
    <row r="14007" spans="11:11" x14ac:dyDescent="0.25">
      <c r="K14007"/>
    </row>
    <row r="14008" spans="11:11" x14ac:dyDescent="0.25">
      <c r="K14008"/>
    </row>
    <row r="14009" spans="11:11" x14ac:dyDescent="0.25">
      <c r="K14009"/>
    </row>
    <row r="14010" spans="11:11" x14ac:dyDescent="0.25">
      <c r="K14010"/>
    </row>
    <row r="14011" spans="11:11" x14ac:dyDescent="0.25">
      <c r="K14011"/>
    </row>
    <row r="14012" spans="11:11" x14ac:dyDescent="0.25">
      <c r="K14012"/>
    </row>
    <row r="14013" spans="11:11" x14ac:dyDescent="0.25">
      <c r="K14013"/>
    </row>
    <row r="14014" spans="11:11" x14ac:dyDescent="0.25">
      <c r="K14014"/>
    </row>
    <row r="14015" spans="11:11" x14ac:dyDescent="0.25">
      <c r="K14015"/>
    </row>
    <row r="14016" spans="11:11" x14ac:dyDescent="0.25">
      <c r="K14016"/>
    </row>
    <row r="14017" spans="11:11" x14ac:dyDescent="0.25">
      <c r="K14017"/>
    </row>
    <row r="14018" spans="11:11" x14ac:dyDescent="0.25">
      <c r="K14018"/>
    </row>
    <row r="14019" spans="11:11" x14ac:dyDescent="0.25">
      <c r="K14019"/>
    </row>
    <row r="14020" spans="11:11" x14ac:dyDescent="0.25">
      <c r="K14020"/>
    </row>
    <row r="14021" spans="11:11" x14ac:dyDescent="0.25">
      <c r="K14021"/>
    </row>
    <row r="14022" spans="11:11" x14ac:dyDescent="0.25">
      <c r="K14022"/>
    </row>
    <row r="14023" spans="11:11" x14ac:dyDescent="0.25">
      <c r="K14023"/>
    </row>
    <row r="14024" spans="11:11" x14ac:dyDescent="0.25">
      <c r="K14024"/>
    </row>
    <row r="14025" spans="11:11" x14ac:dyDescent="0.25">
      <c r="K14025"/>
    </row>
    <row r="14026" spans="11:11" x14ac:dyDescent="0.25">
      <c r="K14026"/>
    </row>
    <row r="14027" spans="11:11" x14ac:dyDescent="0.25">
      <c r="K14027"/>
    </row>
    <row r="14028" spans="11:11" x14ac:dyDescent="0.25">
      <c r="K14028"/>
    </row>
    <row r="14029" spans="11:11" x14ac:dyDescent="0.25">
      <c r="K14029"/>
    </row>
    <row r="14030" spans="11:11" x14ac:dyDescent="0.25">
      <c r="K14030"/>
    </row>
    <row r="14031" spans="11:11" x14ac:dyDescent="0.25">
      <c r="K14031"/>
    </row>
    <row r="14032" spans="11:11" x14ac:dyDescent="0.25">
      <c r="K14032"/>
    </row>
    <row r="14033" spans="11:11" x14ac:dyDescent="0.25">
      <c r="K14033"/>
    </row>
    <row r="14034" spans="11:11" x14ac:dyDescent="0.25">
      <c r="K14034"/>
    </row>
    <row r="14035" spans="11:11" x14ac:dyDescent="0.25">
      <c r="K14035"/>
    </row>
    <row r="14036" spans="11:11" x14ac:dyDescent="0.25">
      <c r="K14036"/>
    </row>
    <row r="14037" spans="11:11" x14ac:dyDescent="0.25">
      <c r="K14037"/>
    </row>
    <row r="14038" spans="11:11" x14ac:dyDescent="0.25">
      <c r="K14038"/>
    </row>
    <row r="14039" spans="11:11" x14ac:dyDescent="0.25">
      <c r="K14039"/>
    </row>
    <row r="14040" spans="11:11" x14ac:dyDescent="0.25">
      <c r="K14040"/>
    </row>
    <row r="14041" spans="11:11" x14ac:dyDescent="0.25">
      <c r="K14041"/>
    </row>
    <row r="14042" spans="11:11" x14ac:dyDescent="0.25">
      <c r="K14042"/>
    </row>
    <row r="14043" spans="11:11" x14ac:dyDescent="0.25">
      <c r="K14043"/>
    </row>
    <row r="14044" spans="11:11" x14ac:dyDescent="0.25">
      <c r="K14044"/>
    </row>
    <row r="14045" spans="11:11" x14ac:dyDescent="0.25">
      <c r="K14045"/>
    </row>
    <row r="14046" spans="11:11" x14ac:dyDescent="0.25">
      <c r="K14046"/>
    </row>
    <row r="14047" spans="11:11" x14ac:dyDescent="0.25">
      <c r="K14047"/>
    </row>
    <row r="14048" spans="11:11" x14ac:dyDescent="0.25">
      <c r="K14048"/>
    </row>
    <row r="14049" spans="11:11" x14ac:dyDescent="0.25">
      <c r="K14049"/>
    </row>
    <row r="14050" spans="11:11" x14ac:dyDescent="0.25">
      <c r="K14050"/>
    </row>
    <row r="14051" spans="11:11" x14ac:dyDescent="0.25">
      <c r="K14051"/>
    </row>
    <row r="14052" spans="11:11" x14ac:dyDescent="0.25">
      <c r="K14052"/>
    </row>
    <row r="14053" spans="11:11" x14ac:dyDescent="0.25">
      <c r="K14053"/>
    </row>
    <row r="14054" spans="11:11" x14ac:dyDescent="0.25">
      <c r="K14054"/>
    </row>
    <row r="14055" spans="11:11" x14ac:dyDescent="0.25">
      <c r="K14055"/>
    </row>
    <row r="14056" spans="11:11" x14ac:dyDescent="0.25">
      <c r="K14056"/>
    </row>
    <row r="14057" spans="11:11" x14ac:dyDescent="0.25">
      <c r="K14057"/>
    </row>
    <row r="14058" spans="11:11" x14ac:dyDescent="0.25">
      <c r="K14058"/>
    </row>
    <row r="14059" spans="11:11" x14ac:dyDescent="0.25">
      <c r="K14059"/>
    </row>
    <row r="14060" spans="11:11" x14ac:dyDescent="0.25">
      <c r="K14060"/>
    </row>
    <row r="14061" spans="11:11" x14ac:dyDescent="0.25">
      <c r="K14061"/>
    </row>
    <row r="14062" spans="11:11" x14ac:dyDescent="0.25">
      <c r="K14062"/>
    </row>
    <row r="14063" spans="11:11" x14ac:dyDescent="0.25">
      <c r="K14063"/>
    </row>
    <row r="14064" spans="11:11" x14ac:dyDescent="0.25">
      <c r="K14064"/>
    </row>
    <row r="14065" spans="11:11" x14ac:dyDescent="0.25">
      <c r="K14065"/>
    </row>
    <row r="14066" spans="11:11" x14ac:dyDescent="0.25">
      <c r="K14066"/>
    </row>
    <row r="14067" spans="11:11" x14ac:dyDescent="0.25">
      <c r="K14067"/>
    </row>
    <row r="14068" spans="11:11" x14ac:dyDescent="0.25">
      <c r="K14068"/>
    </row>
    <row r="14069" spans="11:11" x14ac:dyDescent="0.25">
      <c r="K14069"/>
    </row>
    <row r="14070" spans="11:11" x14ac:dyDescent="0.25">
      <c r="K14070"/>
    </row>
    <row r="14071" spans="11:11" x14ac:dyDescent="0.25">
      <c r="K14071"/>
    </row>
    <row r="14072" spans="11:11" x14ac:dyDescent="0.25">
      <c r="K14072"/>
    </row>
    <row r="14073" spans="11:11" x14ac:dyDescent="0.25">
      <c r="K14073"/>
    </row>
    <row r="14074" spans="11:11" x14ac:dyDescent="0.25">
      <c r="K14074"/>
    </row>
    <row r="14075" spans="11:11" x14ac:dyDescent="0.25">
      <c r="K14075"/>
    </row>
    <row r="14076" spans="11:11" x14ac:dyDescent="0.25">
      <c r="K14076"/>
    </row>
    <row r="14077" spans="11:11" x14ac:dyDescent="0.25">
      <c r="K14077"/>
    </row>
    <row r="14078" spans="11:11" x14ac:dyDescent="0.25">
      <c r="K14078"/>
    </row>
    <row r="14079" spans="11:11" x14ac:dyDescent="0.25">
      <c r="K14079"/>
    </row>
    <row r="14080" spans="11:11" x14ac:dyDescent="0.25">
      <c r="K14080"/>
    </row>
    <row r="14081" spans="11:11" x14ac:dyDescent="0.25">
      <c r="K14081"/>
    </row>
    <row r="14082" spans="11:11" x14ac:dyDescent="0.25">
      <c r="K14082"/>
    </row>
    <row r="14083" spans="11:11" x14ac:dyDescent="0.25">
      <c r="K14083"/>
    </row>
    <row r="14084" spans="11:11" x14ac:dyDescent="0.25">
      <c r="K14084"/>
    </row>
    <row r="14085" spans="11:11" x14ac:dyDescent="0.25">
      <c r="K14085"/>
    </row>
    <row r="14086" spans="11:11" x14ac:dyDescent="0.25">
      <c r="K14086"/>
    </row>
    <row r="14087" spans="11:11" x14ac:dyDescent="0.25">
      <c r="K14087"/>
    </row>
    <row r="14088" spans="11:11" x14ac:dyDescent="0.25">
      <c r="K14088"/>
    </row>
    <row r="14089" spans="11:11" x14ac:dyDescent="0.25">
      <c r="K14089"/>
    </row>
    <row r="14090" spans="11:11" x14ac:dyDescent="0.25">
      <c r="K14090"/>
    </row>
    <row r="14091" spans="11:11" x14ac:dyDescent="0.25">
      <c r="K14091"/>
    </row>
    <row r="14092" spans="11:11" x14ac:dyDescent="0.25">
      <c r="K14092"/>
    </row>
    <row r="14093" spans="11:11" x14ac:dyDescent="0.25">
      <c r="K14093"/>
    </row>
    <row r="14094" spans="11:11" x14ac:dyDescent="0.25">
      <c r="K14094"/>
    </row>
    <row r="14095" spans="11:11" x14ac:dyDescent="0.25">
      <c r="K14095"/>
    </row>
    <row r="14096" spans="11:11" x14ac:dyDescent="0.25">
      <c r="K14096"/>
    </row>
    <row r="14097" spans="11:11" x14ac:dyDescent="0.25">
      <c r="K14097"/>
    </row>
    <row r="14098" spans="11:11" x14ac:dyDescent="0.25">
      <c r="K14098"/>
    </row>
    <row r="14099" spans="11:11" x14ac:dyDescent="0.25">
      <c r="K14099"/>
    </row>
    <row r="14100" spans="11:11" x14ac:dyDescent="0.25">
      <c r="K14100"/>
    </row>
    <row r="14101" spans="11:11" x14ac:dyDescent="0.25">
      <c r="K14101"/>
    </row>
    <row r="14102" spans="11:11" x14ac:dyDescent="0.25">
      <c r="K14102"/>
    </row>
    <row r="14103" spans="11:11" x14ac:dyDescent="0.25">
      <c r="K14103"/>
    </row>
    <row r="14104" spans="11:11" x14ac:dyDescent="0.25">
      <c r="K14104"/>
    </row>
    <row r="14105" spans="11:11" x14ac:dyDescent="0.25">
      <c r="K14105"/>
    </row>
    <row r="14106" spans="11:11" x14ac:dyDescent="0.25">
      <c r="K14106"/>
    </row>
    <row r="14107" spans="11:11" x14ac:dyDescent="0.25">
      <c r="K14107"/>
    </row>
    <row r="14108" spans="11:11" x14ac:dyDescent="0.25">
      <c r="K14108"/>
    </row>
    <row r="14109" spans="11:11" x14ac:dyDescent="0.25">
      <c r="K14109"/>
    </row>
    <row r="14110" spans="11:11" x14ac:dyDescent="0.25">
      <c r="K14110"/>
    </row>
    <row r="14111" spans="11:11" x14ac:dyDescent="0.25">
      <c r="K14111"/>
    </row>
    <row r="14112" spans="11:11" x14ac:dyDescent="0.25">
      <c r="K14112"/>
    </row>
    <row r="14113" spans="11:11" x14ac:dyDescent="0.25">
      <c r="K14113"/>
    </row>
    <row r="14114" spans="11:11" x14ac:dyDescent="0.25">
      <c r="K14114"/>
    </row>
    <row r="14115" spans="11:11" x14ac:dyDescent="0.25">
      <c r="K14115"/>
    </row>
    <row r="14116" spans="11:11" x14ac:dyDescent="0.25">
      <c r="K14116"/>
    </row>
    <row r="14117" spans="11:11" x14ac:dyDescent="0.25">
      <c r="K14117"/>
    </row>
    <row r="14118" spans="11:11" x14ac:dyDescent="0.25">
      <c r="K14118"/>
    </row>
    <row r="14119" spans="11:11" x14ac:dyDescent="0.25">
      <c r="K14119"/>
    </row>
    <row r="14120" spans="11:11" x14ac:dyDescent="0.25">
      <c r="K14120"/>
    </row>
    <row r="14121" spans="11:11" x14ac:dyDescent="0.25">
      <c r="K14121"/>
    </row>
    <row r="14122" spans="11:11" x14ac:dyDescent="0.25">
      <c r="K14122"/>
    </row>
    <row r="14123" spans="11:11" x14ac:dyDescent="0.25">
      <c r="K14123"/>
    </row>
    <row r="14124" spans="11:11" x14ac:dyDescent="0.25">
      <c r="K14124"/>
    </row>
    <row r="14125" spans="11:11" x14ac:dyDescent="0.25">
      <c r="K14125"/>
    </row>
    <row r="14126" spans="11:11" x14ac:dyDescent="0.25">
      <c r="K14126"/>
    </row>
    <row r="14127" spans="11:11" x14ac:dyDescent="0.25">
      <c r="K14127"/>
    </row>
    <row r="14128" spans="11:11" x14ac:dyDescent="0.25">
      <c r="K14128"/>
    </row>
    <row r="14129" spans="11:11" x14ac:dyDescent="0.25">
      <c r="K14129"/>
    </row>
    <row r="14130" spans="11:11" x14ac:dyDescent="0.25">
      <c r="K14130"/>
    </row>
    <row r="14131" spans="11:11" x14ac:dyDescent="0.25">
      <c r="K14131"/>
    </row>
    <row r="14132" spans="11:11" x14ac:dyDescent="0.25">
      <c r="K14132"/>
    </row>
    <row r="14133" spans="11:11" x14ac:dyDescent="0.25">
      <c r="K14133"/>
    </row>
    <row r="14134" spans="11:11" x14ac:dyDescent="0.25">
      <c r="K14134"/>
    </row>
    <row r="14135" spans="11:11" x14ac:dyDescent="0.25">
      <c r="K14135"/>
    </row>
    <row r="14136" spans="11:11" x14ac:dyDescent="0.25">
      <c r="K14136"/>
    </row>
    <row r="14137" spans="11:11" x14ac:dyDescent="0.25">
      <c r="K14137"/>
    </row>
    <row r="14138" spans="11:11" x14ac:dyDescent="0.25">
      <c r="K14138"/>
    </row>
    <row r="14139" spans="11:11" x14ac:dyDescent="0.25">
      <c r="K14139"/>
    </row>
    <row r="14140" spans="11:11" x14ac:dyDescent="0.25">
      <c r="K14140"/>
    </row>
    <row r="14141" spans="11:11" x14ac:dyDescent="0.25">
      <c r="K14141"/>
    </row>
    <row r="14142" spans="11:11" x14ac:dyDescent="0.25">
      <c r="K14142"/>
    </row>
    <row r="14143" spans="11:11" x14ac:dyDescent="0.25">
      <c r="K14143"/>
    </row>
    <row r="14144" spans="11:11" x14ac:dyDescent="0.25">
      <c r="K14144"/>
    </row>
    <row r="14145" spans="11:11" x14ac:dyDescent="0.25">
      <c r="K14145"/>
    </row>
    <row r="14146" spans="11:11" x14ac:dyDescent="0.25">
      <c r="K14146"/>
    </row>
    <row r="14147" spans="11:11" x14ac:dyDescent="0.25">
      <c r="K14147"/>
    </row>
    <row r="14148" spans="11:11" x14ac:dyDescent="0.25">
      <c r="K14148"/>
    </row>
    <row r="14149" spans="11:11" x14ac:dyDescent="0.25">
      <c r="K14149"/>
    </row>
    <row r="14150" spans="11:11" x14ac:dyDescent="0.25">
      <c r="K14150"/>
    </row>
    <row r="14151" spans="11:11" x14ac:dyDescent="0.25">
      <c r="K14151"/>
    </row>
    <row r="14152" spans="11:11" x14ac:dyDescent="0.25">
      <c r="K14152"/>
    </row>
    <row r="14153" spans="11:11" x14ac:dyDescent="0.25">
      <c r="K14153"/>
    </row>
    <row r="14154" spans="11:11" x14ac:dyDescent="0.25">
      <c r="K14154"/>
    </row>
    <row r="14155" spans="11:11" x14ac:dyDescent="0.25">
      <c r="K14155"/>
    </row>
    <row r="14156" spans="11:11" x14ac:dyDescent="0.25">
      <c r="K14156"/>
    </row>
    <row r="14157" spans="11:11" x14ac:dyDescent="0.25">
      <c r="K14157"/>
    </row>
    <row r="14158" spans="11:11" x14ac:dyDescent="0.25">
      <c r="K14158"/>
    </row>
    <row r="14159" spans="11:11" x14ac:dyDescent="0.25">
      <c r="K14159"/>
    </row>
    <row r="14160" spans="11:11" x14ac:dyDescent="0.25">
      <c r="K14160"/>
    </row>
    <row r="14161" spans="11:11" x14ac:dyDescent="0.25">
      <c r="K14161"/>
    </row>
    <row r="14162" spans="11:11" x14ac:dyDescent="0.25">
      <c r="K14162"/>
    </row>
    <row r="14163" spans="11:11" x14ac:dyDescent="0.25">
      <c r="K14163"/>
    </row>
    <row r="14164" spans="11:11" x14ac:dyDescent="0.25">
      <c r="K14164"/>
    </row>
    <row r="14165" spans="11:11" x14ac:dyDescent="0.25">
      <c r="K14165"/>
    </row>
    <row r="14166" spans="11:11" x14ac:dyDescent="0.25">
      <c r="K14166"/>
    </row>
    <row r="14167" spans="11:11" x14ac:dyDescent="0.25">
      <c r="K14167"/>
    </row>
    <row r="14168" spans="11:11" x14ac:dyDescent="0.25">
      <c r="K14168"/>
    </row>
    <row r="14169" spans="11:11" x14ac:dyDescent="0.25">
      <c r="K14169"/>
    </row>
    <row r="14170" spans="11:11" x14ac:dyDescent="0.25">
      <c r="K14170"/>
    </row>
    <row r="14171" spans="11:11" x14ac:dyDescent="0.25">
      <c r="K14171"/>
    </row>
    <row r="14172" spans="11:11" x14ac:dyDescent="0.25">
      <c r="K14172"/>
    </row>
    <row r="14173" spans="11:11" x14ac:dyDescent="0.25">
      <c r="K14173"/>
    </row>
    <row r="14174" spans="11:11" x14ac:dyDescent="0.25">
      <c r="K14174"/>
    </row>
    <row r="14175" spans="11:11" x14ac:dyDescent="0.25">
      <c r="K14175"/>
    </row>
    <row r="14176" spans="11:11" x14ac:dyDescent="0.25">
      <c r="K14176"/>
    </row>
    <row r="14177" spans="11:11" x14ac:dyDescent="0.25">
      <c r="K14177"/>
    </row>
    <row r="14178" spans="11:11" x14ac:dyDescent="0.25">
      <c r="K14178"/>
    </row>
    <row r="14179" spans="11:11" x14ac:dyDescent="0.25">
      <c r="K14179"/>
    </row>
    <row r="14180" spans="11:11" x14ac:dyDescent="0.25">
      <c r="K14180"/>
    </row>
    <row r="14181" spans="11:11" x14ac:dyDescent="0.25">
      <c r="K14181"/>
    </row>
    <row r="14182" spans="11:11" x14ac:dyDescent="0.25">
      <c r="K14182"/>
    </row>
    <row r="14183" spans="11:11" x14ac:dyDescent="0.25">
      <c r="K14183"/>
    </row>
    <row r="14184" spans="11:11" x14ac:dyDescent="0.25">
      <c r="K14184"/>
    </row>
    <row r="14185" spans="11:11" x14ac:dyDescent="0.25">
      <c r="K14185"/>
    </row>
    <row r="14186" spans="11:11" x14ac:dyDescent="0.25">
      <c r="K14186"/>
    </row>
    <row r="14187" spans="11:11" x14ac:dyDescent="0.25">
      <c r="K14187"/>
    </row>
    <row r="14188" spans="11:11" x14ac:dyDescent="0.25">
      <c r="K14188"/>
    </row>
    <row r="14189" spans="11:11" x14ac:dyDescent="0.25">
      <c r="K14189"/>
    </row>
    <row r="14190" spans="11:11" x14ac:dyDescent="0.25">
      <c r="K14190"/>
    </row>
    <row r="14191" spans="11:11" x14ac:dyDescent="0.25">
      <c r="K14191"/>
    </row>
    <row r="14192" spans="11:11" x14ac:dyDescent="0.25">
      <c r="K14192"/>
    </row>
    <row r="14193" spans="11:11" x14ac:dyDescent="0.25">
      <c r="K14193"/>
    </row>
    <row r="14194" spans="11:11" x14ac:dyDescent="0.25">
      <c r="K14194"/>
    </row>
    <row r="14195" spans="11:11" x14ac:dyDescent="0.25">
      <c r="K14195"/>
    </row>
    <row r="14196" spans="11:11" x14ac:dyDescent="0.25">
      <c r="K14196"/>
    </row>
    <row r="14197" spans="11:11" x14ac:dyDescent="0.25">
      <c r="K14197"/>
    </row>
    <row r="14198" spans="11:11" x14ac:dyDescent="0.25">
      <c r="K14198"/>
    </row>
    <row r="14199" spans="11:11" x14ac:dyDescent="0.25">
      <c r="K14199"/>
    </row>
    <row r="14200" spans="11:11" x14ac:dyDescent="0.25">
      <c r="K14200"/>
    </row>
    <row r="14201" spans="11:11" x14ac:dyDescent="0.25">
      <c r="K14201"/>
    </row>
    <row r="14202" spans="11:11" x14ac:dyDescent="0.25">
      <c r="K14202"/>
    </row>
    <row r="14203" spans="11:11" x14ac:dyDescent="0.25">
      <c r="K14203"/>
    </row>
    <row r="14204" spans="11:11" x14ac:dyDescent="0.25">
      <c r="K14204"/>
    </row>
    <row r="14205" spans="11:11" x14ac:dyDescent="0.25">
      <c r="K14205"/>
    </row>
    <row r="14206" spans="11:11" x14ac:dyDescent="0.25">
      <c r="K14206"/>
    </row>
    <row r="14207" spans="11:11" x14ac:dyDescent="0.25">
      <c r="K14207"/>
    </row>
    <row r="14208" spans="11:11" x14ac:dyDescent="0.25">
      <c r="K14208"/>
    </row>
    <row r="14209" spans="11:11" x14ac:dyDescent="0.25">
      <c r="K14209"/>
    </row>
    <row r="14210" spans="11:11" x14ac:dyDescent="0.25">
      <c r="K14210"/>
    </row>
    <row r="14211" spans="11:11" x14ac:dyDescent="0.25">
      <c r="K14211"/>
    </row>
    <row r="14212" spans="11:11" x14ac:dyDescent="0.25">
      <c r="K14212"/>
    </row>
    <row r="14213" spans="11:11" x14ac:dyDescent="0.25">
      <c r="K14213"/>
    </row>
    <row r="14214" spans="11:11" x14ac:dyDescent="0.25">
      <c r="K14214"/>
    </row>
    <row r="14215" spans="11:11" x14ac:dyDescent="0.25">
      <c r="K14215"/>
    </row>
    <row r="14216" spans="11:11" x14ac:dyDescent="0.25">
      <c r="K14216"/>
    </row>
    <row r="14217" spans="11:11" x14ac:dyDescent="0.25">
      <c r="K14217"/>
    </row>
    <row r="14218" spans="11:11" x14ac:dyDescent="0.25">
      <c r="K14218"/>
    </row>
    <row r="14219" spans="11:11" x14ac:dyDescent="0.25">
      <c r="K14219"/>
    </row>
    <row r="14220" spans="11:11" x14ac:dyDescent="0.25">
      <c r="K14220"/>
    </row>
    <row r="14221" spans="11:11" x14ac:dyDescent="0.25">
      <c r="K14221"/>
    </row>
    <row r="14222" spans="11:11" x14ac:dyDescent="0.25">
      <c r="K14222"/>
    </row>
    <row r="14223" spans="11:11" x14ac:dyDescent="0.25">
      <c r="K14223"/>
    </row>
    <row r="14224" spans="11:11" x14ac:dyDescent="0.25">
      <c r="K14224"/>
    </row>
    <row r="14225" spans="11:11" x14ac:dyDescent="0.25">
      <c r="K14225"/>
    </row>
    <row r="14226" spans="11:11" x14ac:dyDescent="0.25">
      <c r="K14226"/>
    </row>
    <row r="14227" spans="11:11" x14ac:dyDescent="0.25">
      <c r="K14227"/>
    </row>
    <row r="14228" spans="11:11" x14ac:dyDescent="0.25">
      <c r="K14228"/>
    </row>
    <row r="14229" spans="11:11" x14ac:dyDescent="0.25">
      <c r="K14229"/>
    </row>
    <row r="14230" spans="11:11" x14ac:dyDescent="0.25">
      <c r="K14230"/>
    </row>
    <row r="14231" spans="11:11" x14ac:dyDescent="0.25">
      <c r="K14231"/>
    </row>
    <row r="14232" spans="11:11" x14ac:dyDescent="0.25">
      <c r="K14232"/>
    </row>
    <row r="14233" spans="11:11" x14ac:dyDescent="0.25">
      <c r="K14233"/>
    </row>
    <row r="14234" spans="11:11" x14ac:dyDescent="0.25">
      <c r="K14234"/>
    </row>
    <row r="14235" spans="11:11" x14ac:dyDescent="0.25">
      <c r="K14235"/>
    </row>
    <row r="14236" spans="11:11" x14ac:dyDescent="0.25">
      <c r="K14236"/>
    </row>
    <row r="14237" spans="11:11" x14ac:dyDescent="0.25">
      <c r="K14237"/>
    </row>
    <row r="14238" spans="11:11" x14ac:dyDescent="0.25">
      <c r="K14238"/>
    </row>
    <row r="14239" spans="11:11" x14ac:dyDescent="0.25">
      <c r="K14239"/>
    </row>
    <row r="14240" spans="11:11" x14ac:dyDescent="0.25">
      <c r="K14240"/>
    </row>
    <row r="14241" spans="11:11" x14ac:dyDescent="0.25">
      <c r="K14241"/>
    </row>
    <row r="14242" spans="11:11" x14ac:dyDescent="0.25">
      <c r="K14242"/>
    </row>
    <row r="14243" spans="11:11" x14ac:dyDescent="0.25">
      <c r="K14243"/>
    </row>
    <row r="14244" spans="11:11" x14ac:dyDescent="0.25">
      <c r="K14244"/>
    </row>
    <row r="14245" spans="11:11" x14ac:dyDescent="0.25">
      <c r="K14245"/>
    </row>
    <row r="14246" spans="11:11" x14ac:dyDescent="0.25">
      <c r="K14246"/>
    </row>
    <row r="14247" spans="11:11" x14ac:dyDescent="0.25">
      <c r="K14247"/>
    </row>
    <row r="14248" spans="11:11" x14ac:dyDescent="0.25">
      <c r="K14248"/>
    </row>
    <row r="14249" spans="11:11" x14ac:dyDescent="0.25">
      <c r="K14249"/>
    </row>
    <row r="14250" spans="11:11" x14ac:dyDescent="0.25">
      <c r="K14250"/>
    </row>
    <row r="14251" spans="11:11" x14ac:dyDescent="0.25">
      <c r="K14251"/>
    </row>
    <row r="14252" spans="11:11" x14ac:dyDescent="0.25">
      <c r="K14252"/>
    </row>
    <row r="14253" spans="11:11" x14ac:dyDescent="0.25">
      <c r="K14253"/>
    </row>
    <row r="14254" spans="11:11" x14ac:dyDescent="0.25">
      <c r="K14254"/>
    </row>
    <row r="14255" spans="11:11" x14ac:dyDescent="0.25">
      <c r="K14255"/>
    </row>
    <row r="14256" spans="11:11" x14ac:dyDescent="0.25">
      <c r="K14256"/>
    </row>
    <row r="14257" spans="11:11" x14ac:dyDescent="0.25">
      <c r="K14257"/>
    </row>
    <row r="14258" spans="11:11" x14ac:dyDescent="0.25">
      <c r="K14258"/>
    </row>
    <row r="14259" spans="11:11" x14ac:dyDescent="0.25">
      <c r="K14259"/>
    </row>
    <row r="14260" spans="11:11" x14ac:dyDescent="0.25">
      <c r="K14260"/>
    </row>
    <row r="14261" spans="11:11" x14ac:dyDescent="0.25">
      <c r="K14261"/>
    </row>
    <row r="14262" spans="11:11" x14ac:dyDescent="0.25">
      <c r="K14262"/>
    </row>
    <row r="14263" spans="11:11" x14ac:dyDescent="0.25">
      <c r="K14263"/>
    </row>
    <row r="14264" spans="11:11" x14ac:dyDescent="0.25">
      <c r="K14264"/>
    </row>
    <row r="14265" spans="11:11" x14ac:dyDescent="0.25">
      <c r="K14265"/>
    </row>
    <row r="14266" spans="11:11" x14ac:dyDescent="0.25">
      <c r="K14266"/>
    </row>
    <row r="14267" spans="11:11" x14ac:dyDescent="0.25">
      <c r="K14267"/>
    </row>
    <row r="14268" spans="11:11" x14ac:dyDescent="0.25">
      <c r="K14268"/>
    </row>
    <row r="14269" spans="11:11" x14ac:dyDescent="0.25">
      <c r="K14269"/>
    </row>
    <row r="14270" spans="11:11" x14ac:dyDescent="0.25">
      <c r="K14270"/>
    </row>
    <row r="14271" spans="11:11" x14ac:dyDescent="0.25">
      <c r="K14271"/>
    </row>
    <row r="14272" spans="11:11" x14ac:dyDescent="0.25">
      <c r="K14272"/>
    </row>
    <row r="14273" spans="11:11" x14ac:dyDescent="0.25">
      <c r="K14273"/>
    </row>
    <row r="14274" spans="11:11" x14ac:dyDescent="0.25">
      <c r="K14274"/>
    </row>
    <row r="14275" spans="11:11" x14ac:dyDescent="0.25">
      <c r="K14275"/>
    </row>
    <row r="14276" spans="11:11" x14ac:dyDescent="0.25">
      <c r="K14276"/>
    </row>
    <row r="14277" spans="11:11" x14ac:dyDescent="0.25">
      <c r="K14277"/>
    </row>
    <row r="14278" spans="11:11" x14ac:dyDescent="0.25">
      <c r="K14278"/>
    </row>
    <row r="14279" spans="11:11" x14ac:dyDescent="0.25">
      <c r="K14279"/>
    </row>
    <row r="14280" spans="11:11" x14ac:dyDescent="0.25">
      <c r="K14280"/>
    </row>
    <row r="14281" spans="11:11" x14ac:dyDescent="0.25">
      <c r="K14281"/>
    </row>
    <row r="14282" spans="11:11" x14ac:dyDescent="0.25">
      <c r="K14282"/>
    </row>
    <row r="14283" spans="11:11" x14ac:dyDescent="0.25">
      <c r="K14283"/>
    </row>
    <row r="14284" spans="11:11" x14ac:dyDescent="0.25">
      <c r="K14284"/>
    </row>
    <row r="14285" spans="11:11" x14ac:dyDescent="0.25">
      <c r="K14285"/>
    </row>
    <row r="14286" spans="11:11" x14ac:dyDescent="0.25">
      <c r="K14286"/>
    </row>
    <row r="14287" spans="11:11" x14ac:dyDescent="0.25">
      <c r="K14287"/>
    </row>
    <row r="14288" spans="11:11" x14ac:dyDescent="0.25">
      <c r="K14288"/>
    </row>
    <row r="14289" spans="11:11" x14ac:dyDescent="0.25">
      <c r="K14289"/>
    </row>
    <row r="14290" spans="11:11" x14ac:dyDescent="0.25">
      <c r="K14290"/>
    </row>
    <row r="14291" spans="11:11" x14ac:dyDescent="0.25">
      <c r="K14291"/>
    </row>
    <row r="14292" spans="11:11" x14ac:dyDescent="0.25">
      <c r="K14292"/>
    </row>
    <row r="14293" spans="11:11" x14ac:dyDescent="0.25">
      <c r="K14293"/>
    </row>
    <row r="14294" spans="11:11" x14ac:dyDescent="0.25">
      <c r="K14294"/>
    </row>
    <row r="14295" spans="11:11" x14ac:dyDescent="0.25">
      <c r="K14295"/>
    </row>
    <row r="14296" spans="11:11" x14ac:dyDescent="0.25">
      <c r="K14296"/>
    </row>
    <row r="14297" spans="11:11" x14ac:dyDescent="0.25">
      <c r="K14297"/>
    </row>
    <row r="14298" spans="11:11" x14ac:dyDescent="0.25">
      <c r="K14298"/>
    </row>
    <row r="14299" spans="11:11" x14ac:dyDescent="0.25">
      <c r="K14299"/>
    </row>
    <row r="14300" spans="11:11" x14ac:dyDescent="0.25">
      <c r="K14300"/>
    </row>
    <row r="14301" spans="11:11" x14ac:dyDescent="0.25">
      <c r="K14301"/>
    </row>
    <row r="14302" spans="11:11" x14ac:dyDescent="0.25">
      <c r="K14302"/>
    </row>
    <row r="14303" spans="11:11" x14ac:dyDescent="0.25">
      <c r="K14303"/>
    </row>
    <row r="14304" spans="11:11" x14ac:dyDescent="0.25">
      <c r="K14304"/>
    </row>
    <row r="14305" spans="11:11" x14ac:dyDescent="0.25">
      <c r="K14305"/>
    </row>
    <row r="14306" spans="11:11" x14ac:dyDescent="0.25">
      <c r="K14306"/>
    </row>
    <row r="14307" spans="11:11" x14ac:dyDescent="0.25">
      <c r="K14307"/>
    </row>
    <row r="14308" spans="11:11" x14ac:dyDescent="0.25">
      <c r="K14308"/>
    </row>
    <row r="14309" spans="11:11" x14ac:dyDescent="0.25">
      <c r="K14309"/>
    </row>
    <row r="14310" spans="11:11" x14ac:dyDescent="0.25">
      <c r="K14310"/>
    </row>
    <row r="14311" spans="11:11" x14ac:dyDescent="0.25">
      <c r="K14311"/>
    </row>
    <row r="14312" spans="11:11" x14ac:dyDescent="0.25">
      <c r="K14312"/>
    </row>
    <row r="14313" spans="11:11" x14ac:dyDescent="0.25">
      <c r="K14313"/>
    </row>
    <row r="14314" spans="11:11" x14ac:dyDescent="0.25">
      <c r="K14314"/>
    </row>
    <row r="14315" spans="11:11" x14ac:dyDescent="0.25">
      <c r="K14315"/>
    </row>
    <row r="14316" spans="11:11" x14ac:dyDescent="0.25">
      <c r="K14316"/>
    </row>
    <row r="14317" spans="11:11" x14ac:dyDescent="0.25">
      <c r="K14317"/>
    </row>
    <row r="14318" spans="11:11" x14ac:dyDescent="0.25">
      <c r="K14318"/>
    </row>
    <row r="14319" spans="11:11" x14ac:dyDescent="0.25">
      <c r="K14319"/>
    </row>
    <row r="14320" spans="11:11" x14ac:dyDescent="0.25">
      <c r="K14320"/>
    </row>
    <row r="14321" spans="11:11" x14ac:dyDescent="0.25">
      <c r="K14321"/>
    </row>
    <row r="14322" spans="11:11" x14ac:dyDescent="0.25">
      <c r="K14322"/>
    </row>
    <row r="14323" spans="11:11" x14ac:dyDescent="0.25">
      <c r="K14323"/>
    </row>
    <row r="14324" spans="11:11" x14ac:dyDescent="0.25">
      <c r="K14324"/>
    </row>
    <row r="14325" spans="11:11" x14ac:dyDescent="0.25">
      <c r="K14325"/>
    </row>
    <row r="14326" spans="11:11" x14ac:dyDescent="0.25">
      <c r="K14326"/>
    </row>
    <row r="14327" spans="11:11" x14ac:dyDescent="0.25">
      <c r="K14327"/>
    </row>
    <row r="14328" spans="11:11" x14ac:dyDescent="0.25">
      <c r="K14328"/>
    </row>
    <row r="14329" spans="11:11" x14ac:dyDescent="0.25">
      <c r="K14329"/>
    </row>
    <row r="14330" spans="11:11" x14ac:dyDescent="0.25">
      <c r="K14330"/>
    </row>
    <row r="14331" spans="11:11" x14ac:dyDescent="0.25">
      <c r="K14331"/>
    </row>
    <row r="14332" spans="11:11" x14ac:dyDescent="0.25">
      <c r="K14332"/>
    </row>
    <row r="14333" spans="11:11" x14ac:dyDescent="0.25">
      <c r="K14333"/>
    </row>
    <row r="14334" spans="11:11" x14ac:dyDescent="0.25">
      <c r="K14334"/>
    </row>
    <row r="14335" spans="11:11" x14ac:dyDescent="0.25">
      <c r="K14335"/>
    </row>
    <row r="14336" spans="11:11" x14ac:dyDescent="0.25">
      <c r="K14336"/>
    </row>
    <row r="14337" spans="11:11" x14ac:dyDescent="0.25">
      <c r="K14337"/>
    </row>
    <row r="14338" spans="11:11" x14ac:dyDescent="0.25">
      <c r="K14338"/>
    </row>
    <row r="14339" spans="11:11" x14ac:dyDescent="0.25">
      <c r="K14339"/>
    </row>
    <row r="14340" spans="11:11" x14ac:dyDescent="0.25">
      <c r="K14340"/>
    </row>
    <row r="14341" spans="11:11" x14ac:dyDescent="0.25">
      <c r="K14341"/>
    </row>
    <row r="14342" spans="11:11" x14ac:dyDescent="0.25">
      <c r="K14342"/>
    </row>
    <row r="14343" spans="11:11" x14ac:dyDescent="0.25">
      <c r="K14343"/>
    </row>
    <row r="14344" spans="11:11" x14ac:dyDescent="0.25">
      <c r="K14344"/>
    </row>
    <row r="14345" spans="11:11" x14ac:dyDescent="0.25">
      <c r="K14345"/>
    </row>
    <row r="14346" spans="11:11" x14ac:dyDescent="0.25">
      <c r="K14346"/>
    </row>
    <row r="14347" spans="11:11" x14ac:dyDescent="0.25">
      <c r="K14347"/>
    </row>
    <row r="14348" spans="11:11" x14ac:dyDescent="0.25">
      <c r="K14348"/>
    </row>
    <row r="14349" spans="11:11" x14ac:dyDescent="0.25">
      <c r="K14349"/>
    </row>
    <row r="14350" spans="11:11" x14ac:dyDescent="0.25">
      <c r="K14350"/>
    </row>
    <row r="14351" spans="11:11" x14ac:dyDescent="0.25">
      <c r="K14351"/>
    </row>
    <row r="14352" spans="11:11" x14ac:dyDescent="0.25">
      <c r="K14352"/>
    </row>
    <row r="14353" spans="11:11" x14ac:dyDescent="0.25">
      <c r="K14353"/>
    </row>
    <row r="14354" spans="11:11" x14ac:dyDescent="0.25">
      <c r="K14354"/>
    </row>
    <row r="14355" spans="11:11" x14ac:dyDescent="0.25">
      <c r="K14355"/>
    </row>
    <row r="14356" spans="11:11" x14ac:dyDescent="0.25">
      <c r="K14356"/>
    </row>
    <row r="14357" spans="11:11" x14ac:dyDescent="0.25">
      <c r="K14357"/>
    </row>
    <row r="14358" spans="11:11" x14ac:dyDescent="0.25">
      <c r="K14358"/>
    </row>
    <row r="14359" spans="11:11" x14ac:dyDescent="0.25">
      <c r="K14359"/>
    </row>
    <row r="14360" spans="11:11" x14ac:dyDescent="0.25">
      <c r="K14360"/>
    </row>
    <row r="14361" spans="11:11" x14ac:dyDescent="0.25">
      <c r="K14361"/>
    </row>
    <row r="14362" spans="11:11" x14ac:dyDescent="0.25">
      <c r="K14362"/>
    </row>
    <row r="14363" spans="11:11" x14ac:dyDescent="0.25">
      <c r="K14363"/>
    </row>
    <row r="14364" spans="11:11" x14ac:dyDescent="0.25">
      <c r="K14364"/>
    </row>
    <row r="14365" spans="11:11" x14ac:dyDescent="0.25">
      <c r="K14365"/>
    </row>
    <row r="14366" spans="11:11" x14ac:dyDescent="0.25">
      <c r="K14366"/>
    </row>
    <row r="14367" spans="11:11" x14ac:dyDescent="0.25">
      <c r="K14367"/>
    </row>
    <row r="14368" spans="11:11" x14ac:dyDescent="0.25">
      <c r="K14368"/>
    </row>
    <row r="14369" spans="11:11" x14ac:dyDescent="0.25">
      <c r="K14369"/>
    </row>
    <row r="14370" spans="11:11" x14ac:dyDescent="0.25">
      <c r="K14370"/>
    </row>
    <row r="14371" spans="11:11" x14ac:dyDescent="0.25">
      <c r="K14371"/>
    </row>
    <row r="14372" spans="11:11" x14ac:dyDescent="0.25">
      <c r="K14372"/>
    </row>
    <row r="14373" spans="11:11" x14ac:dyDescent="0.25">
      <c r="K14373"/>
    </row>
    <row r="14374" spans="11:11" x14ac:dyDescent="0.25">
      <c r="K14374"/>
    </row>
    <row r="14375" spans="11:11" x14ac:dyDescent="0.25">
      <c r="K14375"/>
    </row>
    <row r="14376" spans="11:11" x14ac:dyDescent="0.25">
      <c r="K14376"/>
    </row>
    <row r="14377" spans="11:11" x14ac:dyDescent="0.25">
      <c r="K14377"/>
    </row>
    <row r="14378" spans="11:11" x14ac:dyDescent="0.25">
      <c r="K14378"/>
    </row>
    <row r="14379" spans="11:11" x14ac:dyDescent="0.25">
      <c r="K14379"/>
    </row>
    <row r="14380" spans="11:11" x14ac:dyDescent="0.25">
      <c r="K14380"/>
    </row>
    <row r="14381" spans="11:11" x14ac:dyDescent="0.25">
      <c r="K14381"/>
    </row>
    <row r="14382" spans="11:11" x14ac:dyDescent="0.25">
      <c r="K14382"/>
    </row>
    <row r="14383" spans="11:11" x14ac:dyDescent="0.25">
      <c r="K14383"/>
    </row>
    <row r="14384" spans="11:11" x14ac:dyDescent="0.25">
      <c r="K14384"/>
    </row>
    <row r="14385" spans="11:11" x14ac:dyDescent="0.25">
      <c r="K14385"/>
    </row>
    <row r="14386" spans="11:11" x14ac:dyDescent="0.25">
      <c r="K14386"/>
    </row>
    <row r="14387" spans="11:11" x14ac:dyDescent="0.25">
      <c r="K14387"/>
    </row>
    <row r="14388" spans="11:11" x14ac:dyDescent="0.25">
      <c r="K14388"/>
    </row>
    <row r="14389" spans="11:11" x14ac:dyDescent="0.25">
      <c r="K14389"/>
    </row>
    <row r="14390" spans="11:11" x14ac:dyDescent="0.25">
      <c r="K14390"/>
    </row>
    <row r="14391" spans="11:11" x14ac:dyDescent="0.25">
      <c r="K14391"/>
    </row>
    <row r="14392" spans="11:11" x14ac:dyDescent="0.25">
      <c r="K14392"/>
    </row>
    <row r="14393" spans="11:11" x14ac:dyDescent="0.25">
      <c r="K14393"/>
    </row>
    <row r="14394" spans="11:11" x14ac:dyDescent="0.25">
      <c r="K14394"/>
    </row>
    <row r="14395" spans="11:11" x14ac:dyDescent="0.25">
      <c r="K14395"/>
    </row>
    <row r="14396" spans="11:11" x14ac:dyDescent="0.25">
      <c r="K14396"/>
    </row>
    <row r="14397" spans="11:11" x14ac:dyDescent="0.25">
      <c r="K14397"/>
    </row>
    <row r="14398" spans="11:11" x14ac:dyDescent="0.25">
      <c r="K14398"/>
    </row>
    <row r="14399" spans="11:11" x14ac:dyDescent="0.25">
      <c r="K14399"/>
    </row>
    <row r="14400" spans="11:11" x14ac:dyDescent="0.25">
      <c r="K14400"/>
    </row>
    <row r="14401" spans="11:11" x14ac:dyDescent="0.25">
      <c r="K14401"/>
    </row>
    <row r="14402" spans="11:11" x14ac:dyDescent="0.25">
      <c r="K14402"/>
    </row>
    <row r="14403" spans="11:11" x14ac:dyDescent="0.25">
      <c r="K14403"/>
    </row>
    <row r="14404" spans="11:11" x14ac:dyDescent="0.25">
      <c r="K14404"/>
    </row>
    <row r="14405" spans="11:11" x14ac:dyDescent="0.25">
      <c r="K14405"/>
    </row>
    <row r="14406" spans="11:11" x14ac:dyDescent="0.25">
      <c r="K14406"/>
    </row>
    <row r="14407" spans="11:11" x14ac:dyDescent="0.25">
      <c r="K14407"/>
    </row>
    <row r="14408" spans="11:11" x14ac:dyDescent="0.25">
      <c r="K14408"/>
    </row>
    <row r="14409" spans="11:11" x14ac:dyDescent="0.25">
      <c r="K14409"/>
    </row>
    <row r="14410" spans="11:11" x14ac:dyDescent="0.25">
      <c r="K14410"/>
    </row>
    <row r="14411" spans="11:11" x14ac:dyDescent="0.25">
      <c r="K14411"/>
    </row>
    <row r="14412" spans="11:11" x14ac:dyDescent="0.25">
      <c r="K14412"/>
    </row>
    <row r="14413" spans="11:11" x14ac:dyDescent="0.25">
      <c r="K14413"/>
    </row>
    <row r="14414" spans="11:11" x14ac:dyDescent="0.25">
      <c r="K14414"/>
    </row>
    <row r="14415" spans="11:11" x14ac:dyDescent="0.25">
      <c r="K14415"/>
    </row>
    <row r="14416" spans="11:11" x14ac:dyDescent="0.25">
      <c r="K14416"/>
    </row>
    <row r="14417" spans="11:11" x14ac:dyDescent="0.25">
      <c r="K14417"/>
    </row>
    <row r="14418" spans="11:11" x14ac:dyDescent="0.25">
      <c r="K14418"/>
    </row>
    <row r="14419" spans="11:11" x14ac:dyDescent="0.25">
      <c r="K14419"/>
    </row>
    <row r="14420" spans="11:11" x14ac:dyDescent="0.25">
      <c r="K14420"/>
    </row>
    <row r="14421" spans="11:11" x14ac:dyDescent="0.25">
      <c r="K14421"/>
    </row>
    <row r="14422" spans="11:11" x14ac:dyDescent="0.25">
      <c r="K14422"/>
    </row>
    <row r="14423" spans="11:11" x14ac:dyDescent="0.25">
      <c r="K14423"/>
    </row>
    <row r="14424" spans="11:11" x14ac:dyDescent="0.25">
      <c r="K14424"/>
    </row>
    <row r="14425" spans="11:11" x14ac:dyDescent="0.25">
      <c r="K14425"/>
    </row>
    <row r="14426" spans="11:11" x14ac:dyDescent="0.25">
      <c r="K14426"/>
    </row>
    <row r="14427" spans="11:11" x14ac:dyDescent="0.25">
      <c r="K14427"/>
    </row>
    <row r="14428" spans="11:11" x14ac:dyDescent="0.25">
      <c r="K14428"/>
    </row>
    <row r="14429" spans="11:11" x14ac:dyDescent="0.25">
      <c r="K14429"/>
    </row>
    <row r="14430" spans="11:11" x14ac:dyDescent="0.25">
      <c r="K14430"/>
    </row>
    <row r="14431" spans="11:11" x14ac:dyDescent="0.25">
      <c r="K14431"/>
    </row>
    <row r="14432" spans="11:11" x14ac:dyDescent="0.25">
      <c r="K14432"/>
    </row>
    <row r="14433" spans="11:11" x14ac:dyDescent="0.25">
      <c r="K14433"/>
    </row>
    <row r="14434" spans="11:11" x14ac:dyDescent="0.25">
      <c r="K14434"/>
    </row>
    <row r="14435" spans="11:11" x14ac:dyDescent="0.25">
      <c r="K14435"/>
    </row>
    <row r="14436" spans="11:11" x14ac:dyDescent="0.25">
      <c r="K14436"/>
    </row>
    <row r="14437" spans="11:11" x14ac:dyDescent="0.25">
      <c r="K14437"/>
    </row>
    <row r="14438" spans="11:11" x14ac:dyDescent="0.25">
      <c r="K14438"/>
    </row>
    <row r="14439" spans="11:11" x14ac:dyDescent="0.25">
      <c r="K14439"/>
    </row>
    <row r="14440" spans="11:11" x14ac:dyDescent="0.25">
      <c r="K14440"/>
    </row>
    <row r="14441" spans="11:11" x14ac:dyDescent="0.25">
      <c r="K14441"/>
    </row>
    <row r="14442" spans="11:11" x14ac:dyDescent="0.25">
      <c r="K14442"/>
    </row>
    <row r="14443" spans="11:11" x14ac:dyDescent="0.25">
      <c r="K14443"/>
    </row>
    <row r="14444" spans="11:11" x14ac:dyDescent="0.25">
      <c r="K14444"/>
    </row>
    <row r="14445" spans="11:11" x14ac:dyDescent="0.25">
      <c r="K14445"/>
    </row>
    <row r="14446" spans="11:11" x14ac:dyDescent="0.25">
      <c r="K14446"/>
    </row>
    <row r="14447" spans="11:11" x14ac:dyDescent="0.25">
      <c r="K14447"/>
    </row>
    <row r="14448" spans="11:11" x14ac:dyDescent="0.25">
      <c r="K14448"/>
    </row>
    <row r="14449" spans="11:11" x14ac:dyDescent="0.25">
      <c r="K14449"/>
    </row>
    <row r="14450" spans="11:11" x14ac:dyDescent="0.25">
      <c r="K14450"/>
    </row>
    <row r="14451" spans="11:11" x14ac:dyDescent="0.25">
      <c r="K14451"/>
    </row>
    <row r="14452" spans="11:11" x14ac:dyDescent="0.25">
      <c r="K14452"/>
    </row>
    <row r="14453" spans="11:11" x14ac:dyDescent="0.25">
      <c r="K14453"/>
    </row>
    <row r="14454" spans="11:11" x14ac:dyDescent="0.25">
      <c r="K14454"/>
    </row>
    <row r="14455" spans="11:11" x14ac:dyDescent="0.25">
      <c r="K14455"/>
    </row>
    <row r="14456" spans="11:11" x14ac:dyDescent="0.25">
      <c r="K14456"/>
    </row>
    <row r="14457" spans="11:11" x14ac:dyDescent="0.25">
      <c r="K14457"/>
    </row>
    <row r="14458" spans="11:11" x14ac:dyDescent="0.25">
      <c r="K14458"/>
    </row>
    <row r="14459" spans="11:11" x14ac:dyDescent="0.25">
      <c r="K14459"/>
    </row>
    <row r="14460" spans="11:11" x14ac:dyDescent="0.25">
      <c r="K14460"/>
    </row>
    <row r="14461" spans="11:11" x14ac:dyDescent="0.25">
      <c r="K14461"/>
    </row>
    <row r="14462" spans="11:11" x14ac:dyDescent="0.25">
      <c r="K14462"/>
    </row>
    <row r="14463" spans="11:11" x14ac:dyDescent="0.25">
      <c r="K14463"/>
    </row>
    <row r="14464" spans="11:11" x14ac:dyDescent="0.25">
      <c r="K14464"/>
    </row>
    <row r="14465" spans="11:11" x14ac:dyDescent="0.25">
      <c r="K14465"/>
    </row>
    <row r="14466" spans="11:11" x14ac:dyDescent="0.25">
      <c r="K14466"/>
    </row>
    <row r="14467" spans="11:11" x14ac:dyDescent="0.25">
      <c r="K14467"/>
    </row>
    <row r="14468" spans="11:11" x14ac:dyDescent="0.25">
      <c r="K14468"/>
    </row>
    <row r="14469" spans="11:11" x14ac:dyDescent="0.25">
      <c r="K14469"/>
    </row>
    <row r="14470" spans="11:11" x14ac:dyDescent="0.25">
      <c r="K14470"/>
    </row>
    <row r="14471" spans="11:11" x14ac:dyDescent="0.25">
      <c r="K14471"/>
    </row>
    <row r="14472" spans="11:11" x14ac:dyDescent="0.25">
      <c r="K14472"/>
    </row>
    <row r="14473" spans="11:11" x14ac:dyDescent="0.25">
      <c r="K14473"/>
    </row>
    <row r="14474" spans="11:11" x14ac:dyDescent="0.25">
      <c r="K14474"/>
    </row>
    <row r="14475" spans="11:11" x14ac:dyDescent="0.25">
      <c r="K14475"/>
    </row>
    <row r="14476" spans="11:11" x14ac:dyDescent="0.25">
      <c r="K14476"/>
    </row>
    <row r="14477" spans="11:11" x14ac:dyDescent="0.25">
      <c r="K14477"/>
    </row>
    <row r="14478" spans="11:11" x14ac:dyDescent="0.25">
      <c r="K14478"/>
    </row>
    <row r="14479" spans="11:11" x14ac:dyDescent="0.25">
      <c r="K14479"/>
    </row>
    <row r="14480" spans="11:11" x14ac:dyDescent="0.25">
      <c r="K14480"/>
    </row>
    <row r="14481" spans="11:11" x14ac:dyDescent="0.25">
      <c r="K14481"/>
    </row>
    <row r="14482" spans="11:11" x14ac:dyDescent="0.25">
      <c r="K14482"/>
    </row>
    <row r="14483" spans="11:11" x14ac:dyDescent="0.25">
      <c r="K14483"/>
    </row>
    <row r="14484" spans="11:11" x14ac:dyDescent="0.25">
      <c r="K14484"/>
    </row>
    <row r="14485" spans="11:11" x14ac:dyDescent="0.25">
      <c r="K14485"/>
    </row>
    <row r="14486" spans="11:11" x14ac:dyDescent="0.25">
      <c r="K14486"/>
    </row>
    <row r="14487" spans="11:11" x14ac:dyDescent="0.25">
      <c r="K14487"/>
    </row>
    <row r="14488" spans="11:11" x14ac:dyDescent="0.25">
      <c r="K14488"/>
    </row>
    <row r="14489" spans="11:11" x14ac:dyDescent="0.25">
      <c r="K14489"/>
    </row>
    <row r="14490" spans="11:11" x14ac:dyDescent="0.25">
      <c r="K14490"/>
    </row>
    <row r="14491" spans="11:11" x14ac:dyDescent="0.25">
      <c r="K14491"/>
    </row>
    <row r="14492" spans="11:11" x14ac:dyDescent="0.25">
      <c r="K14492"/>
    </row>
    <row r="14493" spans="11:11" x14ac:dyDescent="0.25">
      <c r="K14493"/>
    </row>
    <row r="14494" spans="11:11" x14ac:dyDescent="0.25">
      <c r="K14494"/>
    </row>
    <row r="14495" spans="11:11" x14ac:dyDescent="0.25">
      <c r="K14495"/>
    </row>
    <row r="14496" spans="11:11" x14ac:dyDescent="0.25">
      <c r="K14496"/>
    </row>
    <row r="14497" spans="11:11" x14ac:dyDescent="0.25">
      <c r="K14497"/>
    </row>
    <row r="14498" spans="11:11" x14ac:dyDescent="0.25">
      <c r="K14498"/>
    </row>
    <row r="14499" spans="11:11" x14ac:dyDescent="0.25">
      <c r="K14499"/>
    </row>
    <row r="14500" spans="11:11" x14ac:dyDescent="0.25">
      <c r="K14500"/>
    </row>
    <row r="14501" spans="11:11" x14ac:dyDescent="0.25">
      <c r="K14501"/>
    </row>
    <row r="14502" spans="11:11" x14ac:dyDescent="0.25">
      <c r="K14502"/>
    </row>
    <row r="14503" spans="11:11" x14ac:dyDescent="0.25">
      <c r="K14503"/>
    </row>
    <row r="14504" spans="11:11" x14ac:dyDescent="0.25">
      <c r="K14504"/>
    </row>
    <row r="14505" spans="11:11" x14ac:dyDescent="0.25">
      <c r="K14505"/>
    </row>
    <row r="14506" spans="11:11" x14ac:dyDescent="0.25">
      <c r="K14506"/>
    </row>
    <row r="14507" spans="11:11" x14ac:dyDescent="0.25">
      <c r="K14507"/>
    </row>
    <row r="14508" spans="11:11" x14ac:dyDescent="0.25">
      <c r="K14508"/>
    </row>
    <row r="14509" spans="11:11" x14ac:dyDescent="0.25">
      <c r="K14509"/>
    </row>
    <row r="14510" spans="11:11" x14ac:dyDescent="0.25">
      <c r="K14510"/>
    </row>
    <row r="14511" spans="11:11" x14ac:dyDescent="0.25">
      <c r="K14511"/>
    </row>
    <row r="14512" spans="11:11" x14ac:dyDescent="0.25">
      <c r="K14512"/>
    </row>
    <row r="14513" spans="11:11" x14ac:dyDescent="0.25">
      <c r="K14513"/>
    </row>
    <row r="14514" spans="11:11" x14ac:dyDescent="0.25">
      <c r="K14514"/>
    </row>
    <row r="14515" spans="11:11" x14ac:dyDescent="0.25">
      <c r="K14515"/>
    </row>
    <row r="14516" spans="11:11" x14ac:dyDescent="0.25">
      <c r="K14516"/>
    </row>
    <row r="14517" spans="11:11" x14ac:dyDescent="0.25">
      <c r="K14517"/>
    </row>
    <row r="14518" spans="11:11" x14ac:dyDescent="0.25">
      <c r="K14518"/>
    </row>
    <row r="14519" spans="11:11" x14ac:dyDescent="0.25">
      <c r="K14519"/>
    </row>
    <row r="14520" spans="11:11" x14ac:dyDescent="0.25">
      <c r="K14520"/>
    </row>
    <row r="14521" spans="11:11" x14ac:dyDescent="0.25">
      <c r="K14521"/>
    </row>
    <row r="14522" spans="11:11" x14ac:dyDescent="0.25">
      <c r="K14522"/>
    </row>
    <row r="14523" spans="11:11" x14ac:dyDescent="0.25">
      <c r="K14523"/>
    </row>
    <row r="14524" spans="11:11" x14ac:dyDescent="0.25">
      <c r="K14524"/>
    </row>
    <row r="14525" spans="11:11" x14ac:dyDescent="0.25">
      <c r="K14525"/>
    </row>
    <row r="14526" spans="11:11" x14ac:dyDescent="0.25">
      <c r="K14526"/>
    </row>
    <row r="14527" spans="11:11" x14ac:dyDescent="0.25">
      <c r="K14527"/>
    </row>
    <row r="14528" spans="11:11" x14ac:dyDescent="0.25">
      <c r="K14528"/>
    </row>
    <row r="14529" spans="11:11" x14ac:dyDescent="0.25">
      <c r="K14529"/>
    </row>
    <row r="14530" spans="11:11" x14ac:dyDescent="0.25">
      <c r="K14530"/>
    </row>
    <row r="14531" spans="11:11" x14ac:dyDescent="0.25">
      <c r="K14531"/>
    </row>
    <row r="14532" spans="11:11" x14ac:dyDescent="0.25">
      <c r="K14532"/>
    </row>
    <row r="14533" spans="11:11" x14ac:dyDescent="0.25">
      <c r="K14533"/>
    </row>
    <row r="14534" spans="11:11" x14ac:dyDescent="0.25">
      <c r="K14534"/>
    </row>
    <row r="14535" spans="11:11" x14ac:dyDescent="0.25">
      <c r="K14535"/>
    </row>
    <row r="14536" spans="11:11" x14ac:dyDescent="0.25">
      <c r="K14536"/>
    </row>
    <row r="14537" spans="11:11" x14ac:dyDescent="0.25">
      <c r="K14537"/>
    </row>
    <row r="14538" spans="11:11" x14ac:dyDescent="0.25">
      <c r="K14538"/>
    </row>
    <row r="14539" spans="11:11" x14ac:dyDescent="0.25">
      <c r="K14539"/>
    </row>
    <row r="14540" spans="11:11" x14ac:dyDescent="0.25">
      <c r="K14540"/>
    </row>
    <row r="14541" spans="11:11" x14ac:dyDescent="0.25">
      <c r="K14541"/>
    </row>
    <row r="14542" spans="11:11" x14ac:dyDescent="0.25">
      <c r="K14542"/>
    </row>
    <row r="14543" spans="11:11" x14ac:dyDescent="0.25">
      <c r="K14543"/>
    </row>
    <row r="14544" spans="11:11" x14ac:dyDescent="0.25">
      <c r="K14544"/>
    </row>
    <row r="14545" spans="11:11" x14ac:dyDescent="0.25">
      <c r="K14545"/>
    </row>
    <row r="14546" spans="11:11" x14ac:dyDescent="0.25">
      <c r="K14546"/>
    </row>
    <row r="14547" spans="11:11" x14ac:dyDescent="0.25">
      <c r="K14547"/>
    </row>
    <row r="14548" spans="11:11" x14ac:dyDescent="0.25">
      <c r="K14548"/>
    </row>
    <row r="14549" spans="11:11" x14ac:dyDescent="0.25">
      <c r="K14549"/>
    </row>
    <row r="14550" spans="11:11" x14ac:dyDescent="0.25">
      <c r="K14550"/>
    </row>
    <row r="14551" spans="11:11" x14ac:dyDescent="0.25">
      <c r="K14551"/>
    </row>
    <row r="14552" spans="11:11" x14ac:dyDescent="0.25">
      <c r="K14552"/>
    </row>
    <row r="14553" spans="11:11" x14ac:dyDescent="0.25">
      <c r="K14553"/>
    </row>
    <row r="14554" spans="11:11" x14ac:dyDescent="0.25">
      <c r="K14554"/>
    </row>
    <row r="14555" spans="11:11" x14ac:dyDescent="0.25">
      <c r="K14555"/>
    </row>
    <row r="14556" spans="11:11" x14ac:dyDescent="0.25">
      <c r="K14556"/>
    </row>
    <row r="14557" spans="11:11" x14ac:dyDescent="0.25">
      <c r="K14557"/>
    </row>
    <row r="14558" spans="11:11" x14ac:dyDescent="0.25">
      <c r="K14558"/>
    </row>
    <row r="14559" spans="11:11" x14ac:dyDescent="0.25">
      <c r="K14559"/>
    </row>
    <row r="14560" spans="11:11" x14ac:dyDescent="0.25">
      <c r="K14560"/>
    </row>
    <row r="14561" spans="11:11" x14ac:dyDescent="0.25">
      <c r="K14561"/>
    </row>
    <row r="14562" spans="11:11" x14ac:dyDescent="0.25">
      <c r="K14562"/>
    </row>
    <row r="14563" spans="11:11" x14ac:dyDescent="0.25">
      <c r="K14563"/>
    </row>
    <row r="14564" spans="11:11" x14ac:dyDescent="0.25">
      <c r="K14564"/>
    </row>
    <row r="14565" spans="11:11" x14ac:dyDescent="0.25">
      <c r="K14565"/>
    </row>
    <row r="14566" spans="11:11" x14ac:dyDescent="0.25">
      <c r="K14566"/>
    </row>
    <row r="14567" spans="11:11" x14ac:dyDescent="0.25">
      <c r="K14567"/>
    </row>
    <row r="14568" spans="11:11" x14ac:dyDescent="0.25">
      <c r="K14568"/>
    </row>
    <row r="14569" spans="11:11" x14ac:dyDescent="0.25">
      <c r="K14569"/>
    </row>
    <row r="14570" spans="11:11" x14ac:dyDescent="0.25">
      <c r="K14570"/>
    </row>
    <row r="14571" spans="11:11" x14ac:dyDescent="0.25">
      <c r="K14571"/>
    </row>
    <row r="14572" spans="11:11" x14ac:dyDescent="0.25">
      <c r="K14572"/>
    </row>
    <row r="14573" spans="11:11" x14ac:dyDescent="0.25">
      <c r="K14573"/>
    </row>
    <row r="14574" spans="11:11" x14ac:dyDescent="0.25">
      <c r="K14574"/>
    </row>
    <row r="14575" spans="11:11" x14ac:dyDescent="0.25">
      <c r="K14575"/>
    </row>
    <row r="14576" spans="11:11" x14ac:dyDescent="0.25">
      <c r="K14576"/>
    </row>
    <row r="14577" spans="11:11" x14ac:dyDescent="0.25">
      <c r="K14577"/>
    </row>
    <row r="14578" spans="11:11" x14ac:dyDescent="0.25">
      <c r="K14578"/>
    </row>
    <row r="14579" spans="11:11" x14ac:dyDescent="0.25">
      <c r="K14579"/>
    </row>
    <row r="14580" spans="11:11" x14ac:dyDescent="0.25">
      <c r="K14580"/>
    </row>
    <row r="14581" spans="11:11" x14ac:dyDescent="0.25">
      <c r="K14581"/>
    </row>
    <row r="14582" spans="11:11" x14ac:dyDescent="0.25">
      <c r="K14582"/>
    </row>
    <row r="14583" spans="11:11" x14ac:dyDescent="0.25">
      <c r="K14583"/>
    </row>
    <row r="14584" spans="11:11" x14ac:dyDescent="0.25">
      <c r="K14584"/>
    </row>
    <row r="14585" spans="11:11" x14ac:dyDescent="0.25">
      <c r="K14585"/>
    </row>
    <row r="14586" spans="11:11" x14ac:dyDescent="0.25">
      <c r="K14586"/>
    </row>
    <row r="14587" spans="11:11" x14ac:dyDescent="0.25">
      <c r="K14587"/>
    </row>
    <row r="14588" spans="11:11" x14ac:dyDescent="0.25">
      <c r="K14588"/>
    </row>
    <row r="14589" spans="11:11" x14ac:dyDescent="0.25">
      <c r="K14589"/>
    </row>
    <row r="14590" spans="11:11" x14ac:dyDescent="0.25">
      <c r="K14590"/>
    </row>
    <row r="14591" spans="11:11" x14ac:dyDescent="0.25">
      <c r="K14591"/>
    </row>
    <row r="14592" spans="11:11" x14ac:dyDescent="0.25">
      <c r="K14592"/>
    </row>
    <row r="14593" spans="11:11" x14ac:dyDescent="0.25">
      <c r="K14593"/>
    </row>
    <row r="14594" spans="11:11" x14ac:dyDescent="0.25">
      <c r="K14594"/>
    </row>
    <row r="14595" spans="11:11" x14ac:dyDescent="0.25">
      <c r="K14595"/>
    </row>
    <row r="14596" spans="11:11" x14ac:dyDescent="0.25">
      <c r="K14596"/>
    </row>
    <row r="14597" spans="11:11" x14ac:dyDescent="0.25">
      <c r="K14597"/>
    </row>
    <row r="14598" spans="11:11" x14ac:dyDescent="0.25">
      <c r="K14598"/>
    </row>
    <row r="14599" spans="11:11" x14ac:dyDescent="0.25">
      <c r="K14599"/>
    </row>
    <row r="14600" spans="11:11" x14ac:dyDescent="0.25">
      <c r="K14600"/>
    </row>
    <row r="14601" spans="11:11" x14ac:dyDescent="0.25">
      <c r="K14601"/>
    </row>
    <row r="14602" spans="11:11" x14ac:dyDescent="0.25">
      <c r="K14602"/>
    </row>
    <row r="14603" spans="11:11" x14ac:dyDescent="0.25">
      <c r="K14603"/>
    </row>
    <row r="14604" spans="11:11" x14ac:dyDescent="0.25">
      <c r="K14604"/>
    </row>
    <row r="14605" spans="11:11" x14ac:dyDescent="0.25">
      <c r="K14605"/>
    </row>
    <row r="14606" spans="11:11" x14ac:dyDescent="0.25">
      <c r="K14606"/>
    </row>
    <row r="14607" spans="11:11" x14ac:dyDescent="0.25">
      <c r="K14607"/>
    </row>
    <row r="14608" spans="11:11" x14ac:dyDescent="0.25">
      <c r="K14608"/>
    </row>
    <row r="14609" spans="11:11" x14ac:dyDescent="0.25">
      <c r="K14609"/>
    </row>
    <row r="14610" spans="11:11" x14ac:dyDescent="0.25">
      <c r="K14610"/>
    </row>
    <row r="14611" spans="11:11" x14ac:dyDescent="0.25">
      <c r="K14611"/>
    </row>
    <row r="14612" spans="11:11" x14ac:dyDescent="0.25">
      <c r="K14612"/>
    </row>
    <row r="14613" spans="11:11" x14ac:dyDescent="0.25">
      <c r="K14613"/>
    </row>
    <row r="14614" spans="11:11" x14ac:dyDescent="0.25">
      <c r="K14614"/>
    </row>
    <row r="14615" spans="11:11" x14ac:dyDescent="0.25">
      <c r="K14615"/>
    </row>
    <row r="14616" spans="11:11" x14ac:dyDescent="0.25">
      <c r="K14616"/>
    </row>
    <row r="14617" spans="11:11" x14ac:dyDescent="0.25">
      <c r="K14617"/>
    </row>
    <row r="14618" spans="11:11" x14ac:dyDescent="0.25">
      <c r="K14618"/>
    </row>
    <row r="14619" spans="11:11" x14ac:dyDescent="0.25">
      <c r="K14619"/>
    </row>
    <row r="14620" spans="11:11" x14ac:dyDescent="0.25">
      <c r="K14620"/>
    </row>
    <row r="14621" spans="11:11" x14ac:dyDescent="0.25">
      <c r="K14621"/>
    </row>
    <row r="14622" spans="11:11" x14ac:dyDescent="0.25">
      <c r="K14622"/>
    </row>
    <row r="14623" spans="11:11" x14ac:dyDescent="0.25">
      <c r="K14623"/>
    </row>
    <row r="14624" spans="11:11" x14ac:dyDescent="0.25">
      <c r="K14624"/>
    </row>
    <row r="14625" spans="11:11" x14ac:dyDescent="0.25">
      <c r="K14625"/>
    </row>
    <row r="14626" spans="11:11" x14ac:dyDescent="0.25">
      <c r="K14626"/>
    </row>
    <row r="14627" spans="11:11" x14ac:dyDescent="0.25">
      <c r="K14627"/>
    </row>
    <row r="14628" spans="11:11" x14ac:dyDescent="0.25">
      <c r="K14628"/>
    </row>
    <row r="14629" spans="11:11" x14ac:dyDescent="0.25">
      <c r="K14629"/>
    </row>
    <row r="14630" spans="11:11" x14ac:dyDescent="0.25">
      <c r="K14630"/>
    </row>
    <row r="14631" spans="11:11" x14ac:dyDescent="0.25">
      <c r="K14631"/>
    </row>
    <row r="14632" spans="11:11" x14ac:dyDescent="0.25">
      <c r="K14632"/>
    </row>
    <row r="14633" spans="11:11" x14ac:dyDescent="0.25">
      <c r="K14633"/>
    </row>
    <row r="14634" spans="11:11" x14ac:dyDescent="0.25">
      <c r="K14634"/>
    </row>
    <row r="14635" spans="11:11" x14ac:dyDescent="0.25">
      <c r="K14635"/>
    </row>
    <row r="14636" spans="11:11" x14ac:dyDescent="0.25">
      <c r="K14636"/>
    </row>
    <row r="14637" spans="11:11" x14ac:dyDescent="0.25">
      <c r="K14637"/>
    </row>
    <row r="14638" spans="11:11" x14ac:dyDescent="0.25">
      <c r="K14638"/>
    </row>
    <row r="14639" spans="11:11" x14ac:dyDescent="0.25">
      <c r="K14639"/>
    </row>
    <row r="14640" spans="11:11" x14ac:dyDescent="0.25">
      <c r="K14640"/>
    </row>
    <row r="14641" spans="11:11" x14ac:dyDescent="0.25">
      <c r="K14641"/>
    </row>
    <row r="14642" spans="11:11" x14ac:dyDescent="0.25">
      <c r="K14642"/>
    </row>
    <row r="14643" spans="11:11" x14ac:dyDescent="0.25">
      <c r="K14643"/>
    </row>
    <row r="14644" spans="11:11" x14ac:dyDescent="0.25">
      <c r="K14644"/>
    </row>
    <row r="14645" spans="11:11" x14ac:dyDescent="0.25">
      <c r="K14645"/>
    </row>
    <row r="14646" spans="11:11" x14ac:dyDescent="0.25">
      <c r="K14646"/>
    </row>
    <row r="14647" spans="11:11" x14ac:dyDescent="0.25">
      <c r="K14647"/>
    </row>
    <row r="14648" spans="11:11" x14ac:dyDescent="0.25">
      <c r="K14648"/>
    </row>
    <row r="14649" spans="11:11" x14ac:dyDescent="0.25">
      <c r="K14649"/>
    </row>
    <row r="14650" spans="11:11" x14ac:dyDescent="0.25">
      <c r="K14650"/>
    </row>
    <row r="14651" spans="11:11" x14ac:dyDescent="0.25">
      <c r="K14651"/>
    </row>
    <row r="14652" spans="11:11" x14ac:dyDescent="0.25">
      <c r="K14652"/>
    </row>
    <row r="14653" spans="11:11" x14ac:dyDescent="0.25">
      <c r="K14653"/>
    </row>
    <row r="14654" spans="11:11" x14ac:dyDescent="0.25">
      <c r="K14654"/>
    </row>
    <row r="14655" spans="11:11" x14ac:dyDescent="0.25">
      <c r="K14655"/>
    </row>
    <row r="14656" spans="11:11" x14ac:dyDescent="0.25">
      <c r="K14656"/>
    </row>
    <row r="14657" spans="11:11" x14ac:dyDescent="0.25">
      <c r="K14657"/>
    </row>
    <row r="14658" spans="11:11" x14ac:dyDescent="0.25">
      <c r="K14658"/>
    </row>
    <row r="14659" spans="11:11" x14ac:dyDescent="0.25">
      <c r="K14659"/>
    </row>
    <row r="14660" spans="11:11" x14ac:dyDescent="0.25">
      <c r="K14660"/>
    </row>
    <row r="14661" spans="11:11" x14ac:dyDescent="0.25">
      <c r="K14661"/>
    </row>
    <row r="14662" spans="11:11" x14ac:dyDescent="0.25">
      <c r="K14662"/>
    </row>
    <row r="14663" spans="11:11" x14ac:dyDescent="0.25">
      <c r="K14663"/>
    </row>
    <row r="14664" spans="11:11" x14ac:dyDescent="0.25">
      <c r="K14664"/>
    </row>
    <row r="14665" spans="11:11" x14ac:dyDescent="0.25">
      <c r="K14665"/>
    </row>
    <row r="14666" spans="11:11" x14ac:dyDescent="0.25">
      <c r="K14666"/>
    </row>
    <row r="14667" spans="11:11" x14ac:dyDescent="0.25">
      <c r="K14667"/>
    </row>
    <row r="14668" spans="11:11" x14ac:dyDescent="0.25">
      <c r="K14668"/>
    </row>
    <row r="14669" spans="11:11" x14ac:dyDescent="0.25">
      <c r="K14669"/>
    </row>
    <row r="14670" spans="11:11" x14ac:dyDescent="0.25">
      <c r="K14670"/>
    </row>
    <row r="14671" spans="11:11" x14ac:dyDescent="0.25">
      <c r="K14671"/>
    </row>
    <row r="14672" spans="11:11" x14ac:dyDescent="0.25">
      <c r="K14672"/>
    </row>
    <row r="14673" spans="11:11" x14ac:dyDescent="0.25">
      <c r="K14673"/>
    </row>
    <row r="14674" spans="11:11" x14ac:dyDescent="0.25">
      <c r="K14674"/>
    </row>
    <row r="14675" spans="11:11" x14ac:dyDescent="0.25">
      <c r="K14675"/>
    </row>
    <row r="14676" spans="11:11" x14ac:dyDescent="0.25">
      <c r="K14676"/>
    </row>
    <row r="14677" spans="11:11" x14ac:dyDescent="0.25">
      <c r="K14677"/>
    </row>
    <row r="14678" spans="11:11" x14ac:dyDescent="0.25">
      <c r="K14678"/>
    </row>
    <row r="14679" spans="11:11" x14ac:dyDescent="0.25">
      <c r="K14679"/>
    </row>
    <row r="14680" spans="11:11" x14ac:dyDescent="0.25">
      <c r="K14680"/>
    </row>
    <row r="14681" spans="11:11" x14ac:dyDescent="0.25">
      <c r="K14681"/>
    </row>
    <row r="14682" spans="11:11" x14ac:dyDescent="0.25">
      <c r="K14682"/>
    </row>
    <row r="14683" spans="11:11" x14ac:dyDescent="0.25">
      <c r="K14683"/>
    </row>
    <row r="14684" spans="11:11" x14ac:dyDescent="0.25">
      <c r="K14684"/>
    </row>
    <row r="14685" spans="11:11" x14ac:dyDescent="0.25">
      <c r="K14685"/>
    </row>
    <row r="14686" spans="11:11" x14ac:dyDescent="0.25">
      <c r="K14686"/>
    </row>
    <row r="14687" spans="11:11" x14ac:dyDescent="0.25">
      <c r="K14687"/>
    </row>
    <row r="14688" spans="11:11" x14ac:dyDescent="0.25">
      <c r="K14688"/>
    </row>
    <row r="14689" spans="11:11" x14ac:dyDescent="0.25">
      <c r="K14689"/>
    </row>
    <row r="14690" spans="11:11" x14ac:dyDescent="0.25">
      <c r="K14690"/>
    </row>
    <row r="14691" spans="11:11" x14ac:dyDescent="0.25">
      <c r="K14691"/>
    </row>
    <row r="14692" spans="11:11" x14ac:dyDescent="0.25">
      <c r="K14692"/>
    </row>
    <row r="14693" spans="11:11" x14ac:dyDescent="0.25">
      <c r="K14693"/>
    </row>
    <row r="14694" spans="11:11" x14ac:dyDescent="0.25">
      <c r="K14694"/>
    </row>
    <row r="14695" spans="11:11" x14ac:dyDescent="0.25">
      <c r="K14695"/>
    </row>
    <row r="14696" spans="11:11" x14ac:dyDescent="0.25">
      <c r="K14696"/>
    </row>
    <row r="14697" spans="11:11" x14ac:dyDescent="0.25">
      <c r="K14697"/>
    </row>
    <row r="14698" spans="11:11" x14ac:dyDescent="0.25">
      <c r="K14698"/>
    </row>
    <row r="14699" spans="11:11" x14ac:dyDescent="0.25">
      <c r="K14699"/>
    </row>
    <row r="14700" spans="11:11" x14ac:dyDescent="0.25">
      <c r="K14700"/>
    </row>
    <row r="14701" spans="11:11" x14ac:dyDescent="0.25">
      <c r="K14701"/>
    </row>
    <row r="14702" spans="11:11" x14ac:dyDescent="0.25">
      <c r="K14702"/>
    </row>
    <row r="14703" spans="11:11" x14ac:dyDescent="0.25">
      <c r="K14703"/>
    </row>
    <row r="14704" spans="11:11" x14ac:dyDescent="0.25">
      <c r="K14704"/>
    </row>
    <row r="14705" spans="11:11" x14ac:dyDescent="0.25">
      <c r="K14705"/>
    </row>
    <row r="14706" spans="11:11" x14ac:dyDescent="0.25">
      <c r="K14706"/>
    </row>
    <row r="14707" spans="11:11" x14ac:dyDescent="0.25">
      <c r="K14707"/>
    </row>
    <row r="14708" spans="11:11" x14ac:dyDescent="0.25">
      <c r="K14708"/>
    </row>
    <row r="14709" spans="11:11" x14ac:dyDescent="0.25">
      <c r="K14709"/>
    </row>
    <row r="14710" spans="11:11" x14ac:dyDescent="0.25">
      <c r="K14710"/>
    </row>
    <row r="14711" spans="11:11" x14ac:dyDescent="0.25">
      <c r="K14711"/>
    </row>
    <row r="14712" spans="11:11" x14ac:dyDescent="0.25">
      <c r="K14712"/>
    </row>
    <row r="14713" spans="11:11" x14ac:dyDescent="0.25">
      <c r="K14713"/>
    </row>
    <row r="14714" spans="11:11" x14ac:dyDescent="0.25">
      <c r="K14714"/>
    </row>
    <row r="14715" spans="11:11" x14ac:dyDescent="0.25">
      <c r="K14715"/>
    </row>
    <row r="14716" spans="11:11" x14ac:dyDescent="0.25">
      <c r="K14716"/>
    </row>
    <row r="14717" spans="11:11" x14ac:dyDescent="0.25">
      <c r="K14717"/>
    </row>
    <row r="14718" spans="11:11" x14ac:dyDescent="0.25">
      <c r="K14718"/>
    </row>
    <row r="14719" spans="11:11" x14ac:dyDescent="0.25">
      <c r="K14719"/>
    </row>
    <row r="14720" spans="11:11" x14ac:dyDescent="0.25">
      <c r="K14720"/>
    </row>
    <row r="14721" spans="11:11" x14ac:dyDescent="0.25">
      <c r="K14721"/>
    </row>
    <row r="14722" spans="11:11" x14ac:dyDescent="0.25">
      <c r="K14722"/>
    </row>
    <row r="14723" spans="11:11" x14ac:dyDescent="0.25">
      <c r="K14723"/>
    </row>
    <row r="14724" spans="11:11" x14ac:dyDescent="0.25">
      <c r="K14724"/>
    </row>
    <row r="14725" spans="11:11" x14ac:dyDescent="0.25">
      <c r="K14725"/>
    </row>
    <row r="14726" spans="11:11" x14ac:dyDescent="0.25">
      <c r="K14726"/>
    </row>
    <row r="14727" spans="11:11" x14ac:dyDescent="0.25">
      <c r="K14727"/>
    </row>
    <row r="14728" spans="11:11" x14ac:dyDescent="0.25">
      <c r="K14728"/>
    </row>
    <row r="14729" spans="11:11" x14ac:dyDescent="0.25">
      <c r="K14729"/>
    </row>
    <row r="14730" spans="11:11" x14ac:dyDescent="0.25">
      <c r="K14730"/>
    </row>
    <row r="14731" spans="11:11" x14ac:dyDescent="0.25">
      <c r="K14731"/>
    </row>
    <row r="14732" spans="11:11" x14ac:dyDescent="0.25">
      <c r="K14732"/>
    </row>
    <row r="14733" spans="11:11" x14ac:dyDescent="0.25">
      <c r="K14733"/>
    </row>
    <row r="14734" spans="11:11" x14ac:dyDescent="0.25">
      <c r="K14734"/>
    </row>
    <row r="14735" spans="11:11" x14ac:dyDescent="0.25">
      <c r="K14735"/>
    </row>
    <row r="14736" spans="11:11" x14ac:dyDescent="0.25">
      <c r="K14736"/>
    </row>
    <row r="14737" spans="11:11" x14ac:dyDescent="0.25">
      <c r="K14737"/>
    </row>
    <row r="14738" spans="11:11" x14ac:dyDescent="0.25">
      <c r="K14738"/>
    </row>
    <row r="14739" spans="11:11" x14ac:dyDescent="0.25">
      <c r="K14739"/>
    </row>
    <row r="14740" spans="11:11" x14ac:dyDescent="0.25">
      <c r="K14740"/>
    </row>
    <row r="14741" spans="11:11" x14ac:dyDescent="0.25">
      <c r="K14741"/>
    </row>
    <row r="14742" spans="11:11" x14ac:dyDescent="0.25">
      <c r="K14742"/>
    </row>
    <row r="14743" spans="11:11" x14ac:dyDescent="0.25">
      <c r="K14743"/>
    </row>
    <row r="14744" spans="11:11" x14ac:dyDescent="0.25">
      <c r="K14744"/>
    </row>
    <row r="14745" spans="11:11" x14ac:dyDescent="0.25">
      <c r="K14745"/>
    </row>
    <row r="14746" spans="11:11" x14ac:dyDescent="0.25">
      <c r="K14746"/>
    </row>
    <row r="14747" spans="11:11" x14ac:dyDescent="0.25">
      <c r="K14747"/>
    </row>
    <row r="14748" spans="11:11" x14ac:dyDescent="0.25">
      <c r="K14748"/>
    </row>
    <row r="14749" spans="11:11" x14ac:dyDescent="0.25">
      <c r="K14749"/>
    </row>
    <row r="14750" spans="11:11" x14ac:dyDescent="0.25">
      <c r="K14750"/>
    </row>
    <row r="14751" spans="11:11" x14ac:dyDescent="0.25">
      <c r="K14751"/>
    </row>
    <row r="14752" spans="11:11" x14ac:dyDescent="0.25">
      <c r="K14752"/>
    </row>
    <row r="14753" spans="11:11" x14ac:dyDescent="0.25">
      <c r="K14753"/>
    </row>
    <row r="14754" spans="11:11" x14ac:dyDescent="0.25">
      <c r="K14754"/>
    </row>
    <row r="14755" spans="11:11" x14ac:dyDescent="0.25">
      <c r="K14755"/>
    </row>
    <row r="14756" spans="11:11" x14ac:dyDescent="0.25">
      <c r="K14756"/>
    </row>
    <row r="14757" spans="11:11" x14ac:dyDescent="0.25">
      <c r="K14757"/>
    </row>
    <row r="14758" spans="11:11" x14ac:dyDescent="0.25">
      <c r="K14758"/>
    </row>
    <row r="14759" spans="11:11" x14ac:dyDescent="0.25">
      <c r="K14759"/>
    </row>
    <row r="14760" spans="11:11" x14ac:dyDescent="0.25">
      <c r="K14760"/>
    </row>
    <row r="14761" spans="11:11" x14ac:dyDescent="0.25">
      <c r="K14761"/>
    </row>
    <row r="14762" spans="11:11" x14ac:dyDescent="0.25">
      <c r="K14762"/>
    </row>
    <row r="14763" spans="11:11" x14ac:dyDescent="0.25">
      <c r="K14763"/>
    </row>
    <row r="14764" spans="11:11" x14ac:dyDescent="0.25">
      <c r="K14764"/>
    </row>
    <row r="14765" spans="11:11" x14ac:dyDescent="0.25">
      <c r="K14765"/>
    </row>
    <row r="14766" spans="11:11" x14ac:dyDescent="0.25">
      <c r="K14766"/>
    </row>
    <row r="14767" spans="11:11" x14ac:dyDescent="0.25">
      <c r="K14767"/>
    </row>
    <row r="14768" spans="11:11" x14ac:dyDescent="0.25">
      <c r="K14768"/>
    </row>
    <row r="14769" spans="11:11" x14ac:dyDescent="0.25">
      <c r="K14769"/>
    </row>
    <row r="14770" spans="11:11" x14ac:dyDescent="0.25">
      <c r="K14770"/>
    </row>
    <row r="14771" spans="11:11" x14ac:dyDescent="0.25">
      <c r="K14771"/>
    </row>
    <row r="14772" spans="11:11" x14ac:dyDescent="0.25">
      <c r="K14772"/>
    </row>
    <row r="14773" spans="11:11" x14ac:dyDescent="0.25">
      <c r="K14773"/>
    </row>
    <row r="14774" spans="11:11" x14ac:dyDescent="0.25">
      <c r="K14774"/>
    </row>
    <row r="14775" spans="11:11" x14ac:dyDescent="0.25">
      <c r="K14775"/>
    </row>
    <row r="14776" spans="11:11" x14ac:dyDescent="0.25">
      <c r="K14776"/>
    </row>
    <row r="14777" spans="11:11" x14ac:dyDescent="0.25">
      <c r="K14777"/>
    </row>
    <row r="14778" spans="11:11" x14ac:dyDescent="0.25">
      <c r="K14778"/>
    </row>
    <row r="14779" spans="11:11" x14ac:dyDescent="0.25">
      <c r="K14779"/>
    </row>
    <row r="14780" spans="11:11" x14ac:dyDescent="0.25">
      <c r="K14780"/>
    </row>
    <row r="14781" spans="11:11" x14ac:dyDescent="0.25">
      <c r="K14781"/>
    </row>
    <row r="14782" spans="11:11" x14ac:dyDescent="0.25">
      <c r="K14782"/>
    </row>
    <row r="14783" spans="11:11" x14ac:dyDescent="0.25">
      <c r="K14783"/>
    </row>
    <row r="14784" spans="11:11" x14ac:dyDescent="0.25">
      <c r="K14784"/>
    </row>
    <row r="14785" spans="11:11" x14ac:dyDescent="0.25">
      <c r="K14785"/>
    </row>
    <row r="14786" spans="11:11" x14ac:dyDescent="0.25">
      <c r="K14786"/>
    </row>
    <row r="14787" spans="11:11" x14ac:dyDescent="0.25">
      <c r="K14787"/>
    </row>
    <row r="14788" spans="11:11" x14ac:dyDescent="0.25">
      <c r="K14788"/>
    </row>
    <row r="14789" spans="11:11" x14ac:dyDescent="0.25">
      <c r="K14789"/>
    </row>
    <row r="14790" spans="11:11" x14ac:dyDescent="0.25">
      <c r="K14790"/>
    </row>
    <row r="14791" spans="11:11" x14ac:dyDescent="0.25">
      <c r="K14791"/>
    </row>
    <row r="14792" spans="11:11" x14ac:dyDescent="0.25">
      <c r="K14792"/>
    </row>
    <row r="14793" spans="11:11" x14ac:dyDescent="0.25">
      <c r="K14793"/>
    </row>
    <row r="14794" spans="11:11" x14ac:dyDescent="0.25">
      <c r="K14794"/>
    </row>
    <row r="14795" spans="11:11" x14ac:dyDescent="0.25">
      <c r="K14795"/>
    </row>
    <row r="14796" spans="11:11" x14ac:dyDescent="0.25">
      <c r="K14796"/>
    </row>
    <row r="14797" spans="11:11" x14ac:dyDescent="0.25">
      <c r="K14797"/>
    </row>
    <row r="14798" spans="11:11" x14ac:dyDescent="0.25">
      <c r="K14798"/>
    </row>
    <row r="14799" spans="11:11" x14ac:dyDescent="0.25">
      <c r="K14799"/>
    </row>
    <row r="14800" spans="11:11" x14ac:dyDescent="0.25">
      <c r="K14800"/>
    </row>
    <row r="14801" spans="11:11" x14ac:dyDescent="0.25">
      <c r="K14801"/>
    </row>
    <row r="14802" spans="11:11" x14ac:dyDescent="0.25">
      <c r="K14802"/>
    </row>
    <row r="14803" spans="11:11" x14ac:dyDescent="0.25">
      <c r="K14803"/>
    </row>
    <row r="14804" spans="11:11" x14ac:dyDescent="0.25">
      <c r="K14804"/>
    </row>
    <row r="14805" spans="11:11" x14ac:dyDescent="0.25">
      <c r="K14805"/>
    </row>
    <row r="14806" spans="11:11" x14ac:dyDescent="0.25">
      <c r="K14806"/>
    </row>
    <row r="14807" spans="11:11" x14ac:dyDescent="0.25">
      <c r="K14807"/>
    </row>
    <row r="14808" spans="11:11" x14ac:dyDescent="0.25">
      <c r="K14808"/>
    </row>
    <row r="14809" spans="11:11" x14ac:dyDescent="0.25">
      <c r="K14809"/>
    </row>
    <row r="14810" spans="11:11" x14ac:dyDescent="0.25">
      <c r="K14810"/>
    </row>
    <row r="14811" spans="11:11" x14ac:dyDescent="0.25">
      <c r="K14811"/>
    </row>
    <row r="14812" spans="11:11" x14ac:dyDescent="0.25">
      <c r="K14812"/>
    </row>
    <row r="14813" spans="11:11" x14ac:dyDescent="0.25">
      <c r="K14813"/>
    </row>
    <row r="14814" spans="11:11" x14ac:dyDescent="0.25">
      <c r="K14814"/>
    </row>
    <row r="14815" spans="11:11" x14ac:dyDescent="0.25">
      <c r="K14815"/>
    </row>
    <row r="14816" spans="11:11" x14ac:dyDescent="0.25">
      <c r="K14816"/>
    </row>
    <row r="14817" spans="11:11" x14ac:dyDescent="0.25">
      <c r="K14817"/>
    </row>
    <row r="14818" spans="11:11" x14ac:dyDescent="0.25">
      <c r="K14818"/>
    </row>
    <row r="14819" spans="11:11" x14ac:dyDescent="0.25">
      <c r="K14819"/>
    </row>
    <row r="14820" spans="11:11" x14ac:dyDescent="0.25">
      <c r="K14820"/>
    </row>
    <row r="14821" spans="11:11" x14ac:dyDescent="0.25">
      <c r="K14821"/>
    </row>
    <row r="14822" spans="11:11" x14ac:dyDescent="0.25">
      <c r="K14822"/>
    </row>
    <row r="14823" spans="11:11" x14ac:dyDescent="0.25">
      <c r="K14823"/>
    </row>
    <row r="14824" spans="11:11" x14ac:dyDescent="0.25">
      <c r="K14824"/>
    </row>
    <row r="14825" spans="11:11" x14ac:dyDescent="0.25">
      <c r="K14825"/>
    </row>
    <row r="14826" spans="11:11" x14ac:dyDescent="0.25">
      <c r="K14826"/>
    </row>
    <row r="14827" spans="11:11" x14ac:dyDescent="0.25">
      <c r="K14827"/>
    </row>
    <row r="14828" spans="11:11" x14ac:dyDescent="0.25">
      <c r="K14828"/>
    </row>
    <row r="14829" spans="11:11" x14ac:dyDescent="0.25">
      <c r="K14829"/>
    </row>
    <row r="14830" spans="11:11" x14ac:dyDescent="0.25">
      <c r="K14830"/>
    </row>
    <row r="14831" spans="11:11" x14ac:dyDescent="0.25">
      <c r="K14831"/>
    </row>
    <row r="14832" spans="11:11" x14ac:dyDescent="0.25">
      <c r="K14832"/>
    </row>
    <row r="14833" spans="11:11" x14ac:dyDescent="0.25">
      <c r="K14833"/>
    </row>
    <row r="14834" spans="11:11" x14ac:dyDescent="0.25">
      <c r="K14834"/>
    </row>
    <row r="14835" spans="11:11" x14ac:dyDescent="0.25">
      <c r="K14835"/>
    </row>
    <row r="14836" spans="11:11" x14ac:dyDescent="0.25">
      <c r="K14836"/>
    </row>
    <row r="14837" spans="11:11" x14ac:dyDescent="0.25">
      <c r="K14837"/>
    </row>
    <row r="14838" spans="11:11" x14ac:dyDescent="0.25">
      <c r="K14838"/>
    </row>
    <row r="14839" spans="11:11" x14ac:dyDescent="0.25">
      <c r="K14839"/>
    </row>
    <row r="14840" spans="11:11" x14ac:dyDescent="0.25">
      <c r="K14840"/>
    </row>
    <row r="14841" spans="11:11" x14ac:dyDescent="0.25">
      <c r="K14841"/>
    </row>
    <row r="14842" spans="11:11" x14ac:dyDescent="0.25">
      <c r="K14842"/>
    </row>
    <row r="14843" spans="11:11" x14ac:dyDescent="0.25">
      <c r="K14843"/>
    </row>
    <row r="14844" spans="11:11" x14ac:dyDescent="0.25">
      <c r="K14844"/>
    </row>
    <row r="14845" spans="11:11" x14ac:dyDescent="0.25">
      <c r="K14845"/>
    </row>
    <row r="14846" spans="11:11" x14ac:dyDescent="0.25">
      <c r="K14846"/>
    </row>
    <row r="14847" spans="11:11" x14ac:dyDescent="0.25">
      <c r="K14847"/>
    </row>
    <row r="14848" spans="11:11" x14ac:dyDescent="0.25">
      <c r="K14848"/>
    </row>
    <row r="14849" spans="11:11" x14ac:dyDescent="0.25">
      <c r="K14849"/>
    </row>
    <row r="14850" spans="11:11" x14ac:dyDescent="0.25">
      <c r="K14850"/>
    </row>
    <row r="14851" spans="11:11" x14ac:dyDescent="0.25">
      <c r="K14851"/>
    </row>
    <row r="14852" spans="11:11" x14ac:dyDescent="0.25">
      <c r="K14852"/>
    </row>
    <row r="14853" spans="11:11" x14ac:dyDescent="0.25">
      <c r="K14853"/>
    </row>
    <row r="14854" spans="11:11" x14ac:dyDescent="0.25">
      <c r="K14854"/>
    </row>
    <row r="14855" spans="11:11" x14ac:dyDescent="0.25">
      <c r="K14855"/>
    </row>
    <row r="14856" spans="11:11" x14ac:dyDescent="0.25">
      <c r="K14856"/>
    </row>
    <row r="14857" spans="11:11" x14ac:dyDescent="0.25">
      <c r="K14857"/>
    </row>
    <row r="14858" spans="11:11" x14ac:dyDescent="0.25">
      <c r="K14858"/>
    </row>
    <row r="14859" spans="11:11" x14ac:dyDescent="0.25">
      <c r="K14859"/>
    </row>
    <row r="14860" spans="11:11" x14ac:dyDescent="0.25">
      <c r="K14860"/>
    </row>
    <row r="14861" spans="11:11" x14ac:dyDescent="0.25">
      <c r="K14861"/>
    </row>
    <row r="14862" spans="11:11" x14ac:dyDescent="0.25">
      <c r="K14862"/>
    </row>
    <row r="14863" spans="11:11" x14ac:dyDescent="0.25">
      <c r="K14863"/>
    </row>
    <row r="14864" spans="11:11" x14ac:dyDescent="0.25">
      <c r="K14864"/>
    </row>
    <row r="14865" spans="11:11" x14ac:dyDescent="0.25">
      <c r="K14865"/>
    </row>
    <row r="14866" spans="11:11" x14ac:dyDescent="0.25">
      <c r="K14866"/>
    </row>
    <row r="14867" spans="11:11" x14ac:dyDescent="0.25">
      <c r="K14867"/>
    </row>
    <row r="14868" spans="11:11" x14ac:dyDescent="0.25">
      <c r="K14868"/>
    </row>
    <row r="14869" spans="11:11" x14ac:dyDescent="0.25">
      <c r="K14869"/>
    </row>
    <row r="14870" spans="11:11" x14ac:dyDescent="0.25">
      <c r="K14870"/>
    </row>
    <row r="14871" spans="11:11" x14ac:dyDescent="0.25">
      <c r="K14871"/>
    </row>
    <row r="14872" spans="11:11" x14ac:dyDescent="0.25">
      <c r="K14872"/>
    </row>
    <row r="14873" spans="11:11" x14ac:dyDescent="0.25">
      <c r="K14873"/>
    </row>
    <row r="14874" spans="11:11" x14ac:dyDescent="0.25">
      <c r="K14874"/>
    </row>
    <row r="14875" spans="11:11" x14ac:dyDescent="0.25">
      <c r="K14875"/>
    </row>
    <row r="14876" spans="11:11" x14ac:dyDescent="0.25">
      <c r="K14876"/>
    </row>
    <row r="14877" spans="11:11" x14ac:dyDescent="0.25">
      <c r="K14877"/>
    </row>
    <row r="14878" spans="11:11" x14ac:dyDescent="0.25">
      <c r="K14878"/>
    </row>
    <row r="14879" spans="11:11" x14ac:dyDescent="0.25">
      <c r="K14879"/>
    </row>
    <row r="14880" spans="11:11" x14ac:dyDescent="0.25">
      <c r="K14880"/>
    </row>
    <row r="14881" spans="11:11" x14ac:dyDescent="0.25">
      <c r="K14881"/>
    </row>
    <row r="14882" spans="11:11" x14ac:dyDescent="0.25">
      <c r="K14882"/>
    </row>
    <row r="14883" spans="11:11" x14ac:dyDescent="0.25">
      <c r="K14883"/>
    </row>
    <row r="14884" spans="11:11" x14ac:dyDescent="0.25">
      <c r="K14884"/>
    </row>
    <row r="14885" spans="11:11" x14ac:dyDescent="0.25">
      <c r="K14885"/>
    </row>
    <row r="14886" spans="11:11" x14ac:dyDescent="0.25">
      <c r="K14886"/>
    </row>
    <row r="14887" spans="11:11" x14ac:dyDescent="0.25">
      <c r="K14887"/>
    </row>
    <row r="14888" spans="11:11" x14ac:dyDescent="0.25">
      <c r="K14888"/>
    </row>
    <row r="14889" spans="11:11" x14ac:dyDescent="0.25">
      <c r="K14889"/>
    </row>
    <row r="14890" spans="11:11" x14ac:dyDescent="0.25">
      <c r="K14890"/>
    </row>
    <row r="14891" spans="11:11" x14ac:dyDescent="0.25">
      <c r="K14891"/>
    </row>
    <row r="14892" spans="11:11" x14ac:dyDescent="0.25">
      <c r="K14892"/>
    </row>
    <row r="14893" spans="11:11" x14ac:dyDescent="0.25">
      <c r="K14893"/>
    </row>
    <row r="14894" spans="11:11" x14ac:dyDescent="0.25">
      <c r="K14894"/>
    </row>
    <row r="14895" spans="11:11" x14ac:dyDescent="0.25">
      <c r="K14895"/>
    </row>
    <row r="14896" spans="11:11" x14ac:dyDescent="0.25">
      <c r="K14896"/>
    </row>
    <row r="14897" spans="11:11" x14ac:dyDescent="0.25">
      <c r="K14897"/>
    </row>
    <row r="14898" spans="11:11" x14ac:dyDescent="0.25">
      <c r="K14898"/>
    </row>
    <row r="14899" spans="11:11" x14ac:dyDescent="0.25">
      <c r="K14899"/>
    </row>
    <row r="14900" spans="11:11" x14ac:dyDescent="0.25">
      <c r="K14900"/>
    </row>
    <row r="14901" spans="11:11" x14ac:dyDescent="0.25">
      <c r="K14901"/>
    </row>
    <row r="14902" spans="11:11" x14ac:dyDescent="0.25">
      <c r="K14902"/>
    </row>
    <row r="14903" spans="11:11" x14ac:dyDescent="0.25">
      <c r="K14903"/>
    </row>
    <row r="14904" spans="11:11" x14ac:dyDescent="0.25">
      <c r="K14904"/>
    </row>
    <row r="14905" spans="11:11" x14ac:dyDescent="0.25">
      <c r="K14905"/>
    </row>
    <row r="14906" spans="11:11" x14ac:dyDescent="0.25">
      <c r="K14906"/>
    </row>
    <row r="14907" spans="11:11" x14ac:dyDescent="0.25">
      <c r="K14907"/>
    </row>
    <row r="14908" spans="11:11" x14ac:dyDescent="0.25">
      <c r="K14908"/>
    </row>
    <row r="14909" spans="11:11" x14ac:dyDescent="0.25">
      <c r="K14909"/>
    </row>
    <row r="14910" spans="11:11" x14ac:dyDescent="0.25">
      <c r="K14910"/>
    </row>
    <row r="14911" spans="11:11" x14ac:dyDescent="0.25">
      <c r="K14911"/>
    </row>
    <row r="14912" spans="11:11" x14ac:dyDescent="0.25">
      <c r="K14912"/>
    </row>
    <row r="14913" spans="11:11" x14ac:dyDescent="0.25">
      <c r="K14913"/>
    </row>
    <row r="14914" spans="11:11" x14ac:dyDescent="0.25">
      <c r="K14914"/>
    </row>
    <row r="14915" spans="11:11" x14ac:dyDescent="0.25">
      <c r="K14915"/>
    </row>
    <row r="14916" spans="11:11" x14ac:dyDescent="0.25">
      <c r="K14916"/>
    </row>
    <row r="14917" spans="11:11" x14ac:dyDescent="0.25">
      <c r="K14917"/>
    </row>
    <row r="14918" spans="11:11" x14ac:dyDescent="0.25">
      <c r="K14918"/>
    </row>
    <row r="14919" spans="11:11" x14ac:dyDescent="0.25">
      <c r="K14919"/>
    </row>
    <row r="14920" spans="11:11" x14ac:dyDescent="0.25">
      <c r="K14920"/>
    </row>
    <row r="14921" spans="11:11" x14ac:dyDescent="0.25">
      <c r="K14921"/>
    </row>
    <row r="14922" spans="11:11" x14ac:dyDescent="0.25">
      <c r="K14922"/>
    </row>
    <row r="14923" spans="11:11" x14ac:dyDescent="0.25">
      <c r="K14923"/>
    </row>
    <row r="14924" spans="11:11" x14ac:dyDescent="0.25">
      <c r="K14924"/>
    </row>
    <row r="14925" spans="11:11" x14ac:dyDescent="0.25">
      <c r="K14925"/>
    </row>
    <row r="14926" spans="11:11" x14ac:dyDescent="0.25">
      <c r="K14926"/>
    </row>
    <row r="14927" spans="11:11" x14ac:dyDescent="0.25">
      <c r="K14927"/>
    </row>
    <row r="14928" spans="11:11" x14ac:dyDescent="0.25">
      <c r="K14928"/>
    </row>
    <row r="14929" spans="11:11" x14ac:dyDescent="0.25">
      <c r="K14929"/>
    </row>
    <row r="14930" spans="11:11" x14ac:dyDescent="0.25">
      <c r="K14930"/>
    </row>
    <row r="14931" spans="11:11" x14ac:dyDescent="0.25">
      <c r="K14931"/>
    </row>
    <row r="14932" spans="11:11" x14ac:dyDescent="0.25">
      <c r="K14932"/>
    </row>
    <row r="14933" spans="11:11" x14ac:dyDescent="0.25">
      <c r="K14933"/>
    </row>
    <row r="14934" spans="11:11" x14ac:dyDescent="0.25">
      <c r="K14934"/>
    </row>
    <row r="14935" spans="11:11" x14ac:dyDescent="0.25">
      <c r="K14935"/>
    </row>
    <row r="14936" spans="11:11" x14ac:dyDescent="0.25">
      <c r="K14936"/>
    </row>
    <row r="14937" spans="11:11" x14ac:dyDescent="0.25">
      <c r="K14937"/>
    </row>
    <row r="14938" spans="11:11" x14ac:dyDescent="0.25">
      <c r="K14938"/>
    </row>
    <row r="14939" spans="11:11" x14ac:dyDescent="0.25">
      <c r="K14939"/>
    </row>
    <row r="14940" spans="11:11" x14ac:dyDescent="0.25">
      <c r="K14940"/>
    </row>
    <row r="14941" spans="11:11" x14ac:dyDescent="0.25">
      <c r="K14941"/>
    </row>
    <row r="14942" spans="11:11" x14ac:dyDescent="0.25">
      <c r="K14942"/>
    </row>
    <row r="14943" spans="11:11" x14ac:dyDescent="0.25">
      <c r="K14943"/>
    </row>
    <row r="14944" spans="11:11" x14ac:dyDescent="0.25">
      <c r="K14944"/>
    </row>
    <row r="14945" spans="11:11" x14ac:dyDescent="0.25">
      <c r="K14945"/>
    </row>
    <row r="14946" spans="11:11" x14ac:dyDescent="0.25">
      <c r="K14946"/>
    </row>
    <row r="14947" spans="11:11" x14ac:dyDescent="0.25">
      <c r="K14947"/>
    </row>
    <row r="14948" spans="11:11" x14ac:dyDescent="0.25">
      <c r="K14948"/>
    </row>
    <row r="14949" spans="11:11" x14ac:dyDescent="0.25">
      <c r="K14949"/>
    </row>
    <row r="14950" spans="11:11" x14ac:dyDescent="0.25">
      <c r="K14950"/>
    </row>
    <row r="14951" spans="11:11" x14ac:dyDescent="0.25">
      <c r="K14951"/>
    </row>
    <row r="14952" spans="11:11" x14ac:dyDescent="0.25">
      <c r="K14952"/>
    </row>
    <row r="14953" spans="11:11" x14ac:dyDescent="0.25">
      <c r="K14953"/>
    </row>
    <row r="14954" spans="11:11" x14ac:dyDescent="0.25">
      <c r="K14954"/>
    </row>
    <row r="14955" spans="11:11" x14ac:dyDescent="0.25">
      <c r="K14955"/>
    </row>
    <row r="14956" spans="11:11" x14ac:dyDescent="0.25">
      <c r="K14956"/>
    </row>
    <row r="14957" spans="11:11" x14ac:dyDescent="0.25">
      <c r="K14957"/>
    </row>
    <row r="14958" spans="11:11" x14ac:dyDescent="0.25">
      <c r="K14958"/>
    </row>
    <row r="14959" spans="11:11" x14ac:dyDescent="0.25">
      <c r="K14959"/>
    </row>
    <row r="14960" spans="11:11" x14ac:dyDescent="0.25">
      <c r="K14960"/>
    </row>
    <row r="14961" spans="11:11" x14ac:dyDescent="0.25">
      <c r="K14961"/>
    </row>
    <row r="14962" spans="11:11" x14ac:dyDescent="0.25">
      <c r="K14962"/>
    </row>
    <row r="14963" spans="11:11" x14ac:dyDescent="0.25">
      <c r="K14963"/>
    </row>
    <row r="14964" spans="11:11" x14ac:dyDescent="0.25">
      <c r="K14964"/>
    </row>
    <row r="14965" spans="11:11" x14ac:dyDescent="0.25">
      <c r="K14965"/>
    </row>
    <row r="14966" spans="11:11" x14ac:dyDescent="0.25">
      <c r="K14966"/>
    </row>
    <row r="14967" spans="11:11" x14ac:dyDescent="0.25">
      <c r="K14967"/>
    </row>
    <row r="14968" spans="11:11" x14ac:dyDescent="0.25">
      <c r="K14968"/>
    </row>
    <row r="14969" spans="11:11" x14ac:dyDescent="0.25">
      <c r="K14969"/>
    </row>
    <row r="14970" spans="11:11" x14ac:dyDescent="0.25">
      <c r="K14970"/>
    </row>
    <row r="14971" spans="11:11" x14ac:dyDescent="0.25">
      <c r="K14971"/>
    </row>
    <row r="14972" spans="11:11" x14ac:dyDescent="0.25">
      <c r="K14972"/>
    </row>
    <row r="14973" spans="11:11" x14ac:dyDescent="0.25">
      <c r="K14973"/>
    </row>
    <row r="14974" spans="11:11" x14ac:dyDescent="0.25">
      <c r="K14974"/>
    </row>
    <row r="14975" spans="11:11" x14ac:dyDescent="0.25">
      <c r="K14975"/>
    </row>
    <row r="14976" spans="11:11" x14ac:dyDescent="0.25">
      <c r="K14976"/>
    </row>
    <row r="14977" spans="11:11" x14ac:dyDescent="0.25">
      <c r="K14977"/>
    </row>
    <row r="14978" spans="11:11" x14ac:dyDescent="0.25">
      <c r="K14978"/>
    </row>
    <row r="14979" spans="11:11" x14ac:dyDescent="0.25">
      <c r="K14979"/>
    </row>
    <row r="14980" spans="11:11" x14ac:dyDescent="0.25">
      <c r="K14980"/>
    </row>
    <row r="14981" spans="11:11" x14ac:dyDescent="0.25">
      <c r="K14981"/>
    </row>
    <row r="14982" spans="11:11" x14ac:dyDescent="0.25">
      <c r="K14982"/>
    </row>
    <row r="14983" spans="11:11" x14ac:dyDescent="0.25">
      <c r="K14983"/>
    </row>
    <row r="14984" spans="11:11" x14ac:dyDescent="0.25">
      <c r="K14984"/>
    </row>
    <row r="14985" spans="11:11" x14ac:dyDescent="0.25">
      <c r="K14985"/>
    </row>
    <row r="14986" spans="11:11" x14ac:dyDescent="0.25">
      <c r="K14986"/>
    </row>
    <row r="14987" spans="11:11" x14ac:dyDescent="0.25">
      <c r="K14987"/>
    </row>
    <row r="14988" spans="11:11" x14ac:dyDescent="0.25">
      <c r="K14988"/>
    </row>
    <row r="14989" spans="11:11" x14ac:dyDescent="0.25">
      <c r="K14989"/>
    </row>
    <row r="14990" spans="11:11" x14ac:dyDescent="0.25">
      <c r="K14990"/>
    </row>
    <row r="14991" spans="11:11" x14ac:dyDescent="0.25">
      <c r="K14991"/>
    </row>
    <row r="14992" spans="11:11" x14ac:dyDescent="0.25">
      <c r="K14992"/>
    </row>
    <row r="14993" spans="11:11" x14ac:dyDescent="0.25">
      <c r="K14993"/>
    </row>
    <row r="14994" spans="11:11" x14ac:dyDescent="0.25">
      <c r="K14994"/>
    </row>
    <row r="14995" spans="11:11" x14ac:dyDescent="0.25">
      <c r="K14995"/>
    </row>
    <row r="14996" spans="11:11" x14ac:dyDescent="0.25">
      <c r="K14996"/>
    </row>
    <row r="14997" spans="11:11" x14ac:dyDescent="0.25">
      <c r="K14997"/>
    </row>
    <row r="14998" spans="11:11" x14ac:dyDescent="0.25">
      <c r="K14998"/>
    </row>
    <row r="14999" spans="11:11" x14ac:dyDescent="0.25">
      <c r="K14999"/>
    </row>
    <row r="15000" spans="11:11" x14ac:dyDescent="0.25">
      <c r="K15000"/>
    </row>
    <row r="15001" spans="11:11" x14ac:dyDescent="0.25">
      <c r="K15001"/>
    </row>
    <row r="15002" spans="11:11" x14ac:dyDescent="0.25">
      <c r="K15002"/>
    </row>
    <row r="15003" spans="11:11" x14ac:dyDescent="0.25">
      <c r="K15003"/>
    </row>
    <row r="15004" spans="11:11" x14ac:dyDescent="0.25">
      <c r="K15004"/>
    </row>
    <row r="15005" spans="11:11" x14ac:dyDescent="0.25">
      <c r="K15005"/>
    </row>
    <row r="15006" spans="11:11" x14ac:dyDescent="0.25">
      <c r="K15006"/>
    </row>
    <row r="15007" spans="11:11" x14ac:dyDescent="0.25">
      <c r="K15007"/>
    </row>
    <row r="15008" spans="11:11" x14ac:dyDescent="0.25">
      <c r="K15008"/>
    </row>
    <row r="15009" spans="11:11" x14ac:dyDescent="0.25">
      <c r="K15009"/>
    </row>
    <row r="15010" spans="11:11" x14ac:dyDescent="0.25">
      <c r="K15010"/>
    </row>
    <row r="15011" spans="11:11" x14ac:dyDescent="0.25">
      <c r="K15011"/>
    </row>
    <row r="15012" spans="11:11" x14ac:dyDescent="0.25">
      <c r="K15012"/>
    </row>
    <row r="15013" spans="11:11" x14ac:dyDescent="0.25">
      <c r="K15013"/>
    </row>
    <row r="15014" spans="11:11" x14ac:dyDescent="0.25">
      <c r="K15014"/>
    </row>
    <row r="15015" spans="11:11" x14ac:dyDescent="0.25">
      <c r="K15015"/>
    </row>
    <row r="15016" spans="11:11" x14ac:dyDescent="0.25">
      <c r="K15016"/>
    </row>
    <row r="15017" spans="11:11" x14ac:dyDescent="0.25">
      <c r="K15017"/>
    </row>
    <row r="15018" spans="11:11" x14ac:dyDescent="0.25">
      <c r="K15018"/>
    </row>
    <row r="15019" spans="11:11" x14ac:dyDescent="0.25">
      <c r="K15019"/>
    </row>
    <row r="15020" spans="11:11" x14ac:dyDescent="0.25">
      <c r="K15020"/>
    </row>
    <row r="15021" spans="11:11" x14ac:dyDescent="0.25">
      <c r="K15021"/>
    </row>
    <row r="15022" spans="11:11" x14ac:dyDescent="0.25">
      <c r="K15022"/>
    </row>
    <row r="15023" spans="11:11" x14ac:dyDescent="0.25">
      <c r="K15023"/>
    </row>
    <row r="15024" spans="11:11" x14ac:dyDescent="0.25">
      <c r="K15024"/>
    </row>
    <row r="15025" spans="11:11" x14ac:dyDescent="0.25">
      <c r="K15025"/>
    </row>
    <row r="15026" spans="11:11" x14ac:dyDescent="0.25">
      <c r="K15026"/>
    </row>
    <row r="15027" spans="11:11" x14ac:dyDescent="0.25">
      <c r="K15027"/>
    </row>
    <row r="15028" spans="11:11" x14ac:dyDescent="0.25">
      <c r="K15028"/>
    </row>
    <row r="15029" spans="11:11" x14ac:dyDescent="0.25">
      <c r="K15029"/>
    </row>
    <row r="15030" spans="11:11" x14ac:dyDescent="0.25">
      <c r="K15030"/>
    </row>
    <row r="15031" spans="11:11" x14ac:dyDescent="0.25">
      <c r="K15031"/>
    </row>
    <row r="15032" spans="11:11" x14ac:dyDescent="0.25">
      <c r="K15032"/>
    </row>
    <row r="15033" spans="11:11" x14ac:dyDescent="0.25">
      <c r="K15033"/>
    </row>
    <row r="15034" spans="11:11" x14ac:dyDescent="0.25">
      <c r="K15034"/>
    </row>
    <row r="15035" spans="11:11" x14ac:dyDescent="0.25">
      <c r="K15035"/>
    </row>
    <row r="15036" spans="11:11" x14ac:dyDescent="0.25">
      <c r="K15036"/>
    </row>
    <row r="15037" spans="11:11" x14ac:dyDescent="0.25">
      <c r="K15037"/>
    </row>
    <row r="15038" spans="11:11" x14ac:dyDescent="0.25">
      <c r="K15038"/>
    </row>
    <row r="15039" spans="11:11" x14ac:dyDescent="0.25">
      <c r="K15039"/>
    </row>
    <row r="15040" spans="11:11" x14ac:dyDescent="0.25">
      <c r="K15040"/>
    </row>
    <row r="15041" spans="11:11" x14ac:dyDescent="0.25">
      <c r="K15041"/>
    </row>
    <row r="15042" spans="11:11" x14ac:dyDescent="0.25">
      <c r="K15042"/>
    </row>
    <row r="15043" spans="11:11" x14ac:dyDescent="0.25">
      <c r="K15043"/>
    </row>
    <row r="15044" spans="11:11" x14ac:dyDescent="0.25">
      <c r="K15044"/>
    </row>
    <row r="15045" spans="11:11" x14ac:dyDescent="0.25">
      <c r="K15045"/>
    </row>
    <row r="15046" spans="11:11" x14ac:dyDescent="0.25">
      <c r="K15046"/>
    </row>
    <row r="15047" spans="11:11" x14ac:dyDescent="0.25">
      <c r="K15047"/>
    </row>
    <row r="15048" spans="11:11" x14ac:dyDescent="0.25">
      <c r="K15048"/>
    </row>
    <row r="15049" spans="11:11" x14ac:dyDescent="0.25">
      <c r="K15049"/>
    </row>
    <row r="15050" spans="11:11" x14ac:dyDescent="0.25">
      <c r="K15050"/>
    </row>
    <row r="15051" spans="11:11" x14ac:dyDescent="0.25">
      <c r="K15051"/>
    </row>
    <row r="15052" spans="11:11" x14ac:dyDescent="0.25">
      <c r="K15052"/>
    </row>
    <row r="15053" spans="11:11" x14ac:dyDescent="0.25">
      <c r="K15053"/>
    </row>
    <row r="15054" spans="11:11" x14ac:dyDescent="0.25">
      <c r="K15054"/>
    </row>
    <row r="15055" spans="11:11" x14ac:dyDescent="0.25">
      <c r="K15055"/>
    </row>
    <row r="15056" spans="11:11" x14ac:dyDescent="0.25">
      <c r="K15056"/>
    </row>
    <row r="15057" spans="11:11" x14ac:dyDescent="0.25">
      <c r="K15057"/>
    </row>
    <row r="15058" spans="11:11" x14ac:dyDescent="0.25">
      <c r="K15058"/>
    </row>
    <row r="15059" spans="11:11" x14ac:dyDescent="0.25">
      <c r="K15059"/>
    </row>
    <row r="15060" spans="11:11" x14ac:dyDescent="0.25">
      <c r="K15060"/>
    </row>
    <row r="15061" spans="11:11" x14ac:dyDescent="0.25">
      <c r="K15061"/>
    </row>
    <row r="15062" spans="11:11" x14ac:dyDescent="0.25">
      <c r="K15062"/>
    </row>
    <row r="15063" spans="11:11" x14ac:dyDescent="0.25">
      <c r="K15063"/>
    </row>
    <row r="15064" spans="11:11" x14ac:dyDescent="0.25">
      <c r="K15064"/>
    </row>
    <row r="15065" spans="11:11" x14ac:dyDescent="0.25">
      <c r="K15065"/>
    </row>
    <row r="15066" spans="11:11" x14ac:dyDescent="0.25">
      <c r="K15066"/>
    </row>
    <row r="15067" spans="11:11" x14ac:dyDescent="0.25">
      <c r="K15067"/>
    </row>
    <row r="15068" spans="11:11" x14ac:dyDescent="0.25">
      <c r="K15068"/>
    </row>
    <row r="15069" spans="11:11" x14ac:dyDescent="0.25">
      <c r="K15069"/>
    </row>
    <row r="15070" spans="11:11" x14ac:dyDescent="0.25">
      <c r="K15070"/>
    </row>
    <row r="15071" spans="11:11" x14ac:dyDescent="0.25">
      <c r="K15071"/>
    </row>
    <row r="15072" spans="11:11" x14ac:dyDescent="0.25">
      <c r="K15072"/>
    </row>
    <row r="15073" spans="11:11" x14ac:dyDescent="0.25">
      <c r="K15073"/>
    </row>
    <row r="15074" spans="11:11" x14ac:dyDescent="0.25">
      <c r="K15074"/>
    </row>
    <row r="15075" spans="11:11" x14ac:dyDescent="0.25">
      <c r="K15075"/>
    </row>
    <row r="15076" spans="11:11" x14ac:dyDescent="0.25">
      <c r="K15076"/>
    </row>
    <row r="15077" spans="11:11" x14ac:dyDescent="0.25">
      <c r="K15077"/>
    </row>
    <row r="15078" spans="11:11" x14ac:dyDescent="0.25">
      <c r="K15078"/>
    </row>
    <row r="15079" spans="11:11" x14ac:dyDescent="0.25">
      <c r="K15079"/>
    </row>
    <row r="15080" spans="11:11" x14ac:dyDescent="0.25">
      <c r="K15080"/>
    </row>
    <row r="15081" spans="11:11" x14ac:dyDescent="0.25">
      <c r="K15081"/>
    </row>
    <row r="15082" spans="11:11" x14ac:dyDescent="0.25">
      <c r="K15082"/>
    </row>
    <row r="15083" spans="11:11" x14ac:dyDescent="0.25">
      <c r="K15083"/>
    </row>
    <row r="15084" spans="11:11" x14ac:dyDescent="0.25">
      <c r="K15084"/>
    </row>
    <row r="15085" spans="11:11" x14ac:dyDescent="0.25">
      <c r="K15085"/>
    </row>
    <row r="15086" spans="11:11" x14ac:dyDescent="0.25">
      <c r="K15086"/>
    </row>
    <row r="15087" spans="11:11" x14ac:dyDescent="0.25">
      <c r="K15087"/>
    </row>
    <row r="15088" spans="11:11" x14ac:dyDescent="0.25">
      <c r="K15088"/>
    </row>
    <row r="15089" spans="11:11" x14ac:dyDescent="0.25">
      <c r="K15089"/>
    </row>
    <row r="15090" spans="11:11" x14ac:dyDescent="0.25">
      <c r="K15090"/>
    </row>
    <row r="15091" spans="11:11" x14ac:dyDescent="0.25">
      <c r="K15091"/>
    </row>
    <row r="15092" spans="11:11" x14ac:dyDescent="0.25">
      <c r="K15092"/>
    </row>
    <row r="15093" spans="11:11" x14ac:dyDescent="0.25">
      <c r="K15093"/>
    </row>
    <row r="15094" spans="11:11" x14ac:dyDescent="0.25">
      <c r="K15094"/>
    </row>
    <row r="15095" spans="11:11" x14ac:dyDescent="0.25">
      <c r="K15095"/>
    </row>
    <row r="15096" spans="11:11" x14ac:dyDescent="0.25">
      <c r="K15096"/>
    </row>
    <row r="15097" spans="11:11" x14ac:dyDescent="0.25">
      <c r="K15097"/>
    </row>
    <row r="15098" spans="11:11" x14ac:dyDescent="0.25">
      <c r="K15098"/>
    </row>
    <row r="15099" spans="11:11" x14ac:dyDescent="0.25">
      <c r="K15099"/>
    </row>
    <row r="15100" spans="11:11" x14ac:dyDescent="0.25">
      <c r="K15100"/>
    </row>
    <row r="15101" spans="11:11" x14ac:dyDescent="0.25">
      <c r="K15101"/>
    </row>
    <row r="15102" spans="11:11" x14ac:dyDescent="0.25">
      <c r="K15102"/>
    </row>
    <row r="15103" spans="11:11" x14ac:dyDescent="0.25">
      <c r="K15103"/>
    </row>
    <row r="15104" spans="11:11" x14ac:dyDescent="0.25">
      <c r="K15104"/>
    </row>
    <row r="15105" spans="11:11" x14ac:dyDescent="0.25">
      <c r="K15105"/>
    </row>
    <row r="15106" spans="11:11" x14ac:dyDescent="0.25">
      <c r="K15106"/>
    </row>
    <row r="15107" spans="11:11" x14ac:dyDescent="0.25">
      <c r="K15107"/>
    </row>
    <row r="15108" spans="11:11" x14ac:dyDescent="0.25">
      <c r="K15108"/>
    </row>
    <row r="15109" spans="11:11" x14ac:dyDescent="0.25">
      <c r="K15109"/>
    </row>
    <row r="15110" spans="11:11" x14ac:dyDescent="0.25">
      <c r="K15110"/>
    </row>
    <row r="15111" spans="11:11" x14ac:dyDescent="0.25">
      <c r="K15111"/>
    </row>
    <row r="15112" spans="11:11" x14ac:dyDescent="0.25">
      <c r="K15112"/>
    </row>
    <row r="15113" spans="11:11" x14ac:dyDescent="0.25">
      <c r="K15113"/>
    </row>
    <row r="15114" spans="11:11" x14ac:dyDescent="0.25">
      <c r="K15114"/>
    </row>
    <row r="15115" spans="11:11" x14ac:dyDescent="0.25">
      <c r="K15115"/>
    </row>
    <row r="15116" spans="11:11" x14ac:dyDescent="0.25">
      <c r="K15116"/>
    </row>
    <row r="15117" spans="11:11" x14ac:dyDescent="0.25">
      <c r="K15117"/>
    </row>
    <row r="15118" spans="11:11" x14ac:dyDescent="0.25">
      <c r="K15118"/>
    </row>
    <row r="15119" spans="11:11" x14ac:dyDescent="0.25">
      <c r="K15119"/>
    </row>
    <row r="15120" spans="11:11" x14ac:dyDescent="0.25">
      <c r="K15120"/>
    </row>
    <row r="15121" spans="11:11" x14ac:dyDescent="0.25">
      <c r="K15121"/>
    </row>
    <row r="15122" spans="11:11" x14ac:dyDescent="0.25">
      <c r="K15122"/>
    </row>
    <row r="15123" spans="11:11" x14ac:dyDescent="0.25">
      <c r="K15123"/>
    </row>
    <row r="15124" spans="11:11" x14ac:dyDescent="0.25">
      <c r="K15124"/>
    </row>
    <row r="15125" spans="11:11" x14ac:dyDescent="0.25">
      <c r="K15125"/>
    </row>
    <row r="15126" spans="11:11" x14ac:dyDescent="0.25">
      <c r="K15126"/>
    </row>
    <row r="15127" spans="11:11" x14ac:dyDescent="0.25">
      <c r="K15127"/>
    </row>
    <row r="15128" spans="11:11" x14ac:dyDescent="0.25">
      <c r="K15128"/>
    </row>
    <row r="15129" spans="11:11" x14ac:dyDescent="0.25">
      <c r="K15129"/>
    </row>
    <row r="15130" spans="11:11" x14ac:dyDescent="0.25">
      <c r="K15130"/>
    </row>
    <row r="15131" spans="11:11" x14ac:dyDescent="0.25">
      <c r="K15131"/>
    </row>
    <row r="15132" spans="11:11" x14ac:dyDescent="0.25">
      <c r="K15132"/>
    </row>
    <row r="15133" spans="11:11" x14ac:dyDescent="0.25">
      <c r="K15133"/>
    </row>
    <row r="15134" spans="11:11" x14ac:dyDescent="0.25">
      <c r="K15134"/>
    </row>
    <row r="15135" spans="11:11" x14ac:dyDescent="0.25">
      <c r="K15135"/>
    </row>
    <row r="15136" spans="11:11" x14ac:dyDescent="0.25">
      <c r="K15136"/>
    </row>
    <row r="15137" spans="11:11" x14ac:dyDescent="0.25">
      <c r="K15137"/>
    </row>
    <row r="15138" spans="11:11" x14ac:dyDescent="0.25">
      <c r="K15138"/>
    </row>
    <row r="15139" spans="11:11" x14ac:dyDescent="0.25">
      <c r="K15139"/>
    </row>
    <row r="15140" spans="11:11" x14ac:dyDescent="0.25">
      <c r="K15140"/>
    </row>
    <row r="15141" spans="11:11" x14ac:dyDescent="0.25">
      <c r="K15141"/>
    </row>
    <row r="15142" spans="11:11" x14ac:dyDescent="0.25">
      <c r="K15142"/>
    </row>
    <row r="15143" spans="11:11" x14ac:dyDescent="0.25">
      <c r="K15143"/>
    </row>
    <row r="15144" spans="11:11" x14ac:dyDescent="0.25">
      <c r="K15144"/>
    </row>
    <row r="15145" spans="11:11" x14ac:dyDescent="0.25">
      <c r="K15145"/>
    </row>
    <row r="15146" spans="11:11" x14ac:dyDescent="0.25">
      <c r="K15146"/>
    </row>
    <row r="15147" spans="11:11" x14ac:dyDescent="0.25">
      <c r="K15147"/>
    </row>
    <row r="15148" spans="11:11" x14ac:dyDescent="0.25">
      <c r="K15148"/>
    </row>
    <row r="15149" spans="11:11" x14ac:dyDescent="0.25">
      <c r="K15149"/>
    </row>
    <row r="15150" spans="11:11" x14ac:dyDescent="0.25">
      <c r="K15150"/>
    </row>
    <row r="15151" spans="11:11" x14ac:dyDescent="0.25">
      <c r="K15151"/>
    </row>
    <row r="15152" spans="11:11" x14ac:dyDescent="0.25">
      <c r="K15152"/>
    </row>
    <row r="15153" spans="11:11" x14ac:dyDescent="0.25">
      <c r="K15153"/>
    </row>
    <row r="15154" spans="11:11" x14ac:dyDescent="0.25">
      <c r="K15154"/>
    </row>
    <row r="15155" spans="11:11" x14ac:dyDescent="0.25">
      <c r="K15155"/>
    </row>
    <row r="15156" spans="11:11" x14ac:dyDescent="0.25">
      <c r="K15156"/>
    </row>
    <row r="15157" spans="11:11" x14ac:dyDescent="0.25">
      <c r="K15157"/>
    </row>
    <row r="15158" spans="11:11" x14ac:dyDescent="0.25">
      <c r="K15158"/>
    </row>
    <row r="15159" spans="11:11" x14ac:dyDescent="0.25">
      <c r="K15159"/>
    </row>
    <row r="15160" spans="11:11" x14ac:dyDescent="0.25">
      <c r="K15160"/>
    </row>
    <row r="15161" spans="11:11" x14ac:dyDescent="0.25">
      <c r="K15161"/>
    </row>
    <row r="15162" spans="11:11" x14ac:dyDescent="0.25">
      <c r="K15162"/>
    </row>
    <row r="15163" spans="11:11" x14ac:dyDescent="0.25">
      <c r="K15163"/>
    </row>
    <row r="15164" spans="11:11" x14ac:dyDescent="0.25">
      <c r="K15164"/>
    </row>
    <row r="15165" spans="11:11" x14ac:dyDescent="0.25">
      <c r="K15165"/>
    </row>
    <row r="15166" spans="11:11" x14ac:dyDescent="0.25">
      <c r="K15166"/>
    </row>
    <row r="15167" spans="11:11" x14ac:dyDescent="0.25">
      <c r="K15167"/>
    </row>
    <row r="15168" spans="11:11" x14ac:dyDescent="0.25">
      <c r="K15168"/>
    </row>
    <row r="15169" spans="11:11" x14ac:dyDescent="0.25">
      <c r="K15169"/>
    </row>
    <row r="15170" spans="11:11" x14ac:dyDescent="0.25">
      <c r="K15170"/>
    </row>
    <row r="15171" spans="11:11" x14ac:dyDescent="0.25">
      <c r="K15171"/>
    </row>
    <row r="15172" spans="11:11" x14ac:dyDescent="0.25">
      <c r="K15172"/>
    </row>
    <row r="15173" spans="11:11" x14ac:dyDescent="0.25">
      <c r="K15173"/>
    </row>
    <row r="15174" spans="11:11" x14ac:dyDescent="0.25">
      <c r="K15174"/>
    </row>
    <row r="15175" spans="11:11" x14ac:dyDescent="0.25">
      <c r="K15175"/>
    </row>
    <row r="15176" spans="11:11" x14ac:dyDescent="0.25">
      <c r="K15176"/>
    </row>
    <row r="15177" spans="11:11" x14ac:dyDescent="0.25">
      <c r="K15177"/>
    </row>
    <row r="15178" spans="11:11" x14ac:dyDescent="0.25">
      <c r="K15178"/>
    </row>
    <row r="15179" spans="11:11" x14ac:dyDescent="0.25">
      <c r="K15179"/>
    </row>
    <row r="15180" spans="11:11" x14ac:dyDescent="0.25">
      <c r="K15180"/>
    </row>
    <row r="15181" spans="11:11" x14ac:dyDescent="0.25">
      <c r="K15181"/>
    </row>
    <row r="15182" spans="11:11" x14ac:dyDescent="0.25">
      <c r="K15182"/>
    </row>
    <row r="15183" spans="11:11" x14ac:dyDescent="0.25">
      <c r="K15183"/>
    </row>
    <row r="15184" spans="11:11" x14ac:dyDescent="0.25">
      <c r="K15184"/>
    </row>
    <row r="15185" spans="11:11" x14ac:dyDescent="0.25">
      <c r="K15185"/>
    </row>
    <row r="15186" spans="11:11" x14ac:dyDescent="0.25">
      <c r="K15186"/>
    </row>
    <row r="15187" spans="11:11" x14ac:dyDescent="0.25">
      <c r="K15187"/>
    </row>
    <row r="15188" spans="11:11" x14ac:dyDescent="0.25">
      <c r="K15188"/>
    </row>
    <row r="15189" spans="11:11" x14ac:dyDescent="0.25">
      <c r="K15189"/>
    </row>
    <row r="15190" spans="11:11" x14ac:dyDescent="0.25">
      <c r="K15190"/>
    </row>
    <row r="15191" spans="11:11" x14ac:dyDescent="0.25">
      <c r="K15191"/>
    </row>
    <row r="15192" spans="11:11" x14ac:dyDescent="0.25">
      <c r="K15192"/>
    </row>
    <row r="15193" spans="11:11" x14ac:dyDescent="0.25">
      <c r="K15193"/>
    </row>
    <row r="15194" spans="11:11" x14ac:dyDescent="0.25">
      <c r="K15194"/>
    </row>
    <row r="15195" spans="11:11" x14ac:dyDescent="0.25">
      <c r="K15195"/>
    </row>
    <row r="15196" spans="11:11" x14ac:dyDescent="0.25">
      <c r="K15196"/>
    </row>
    <row r="15197" spans="11:11" x14ac:dyDescent="0.25">
      <c r="K15197"/>
    </row>
    <row r="15198" spans="11:11" x14ac:dyDescent="0.25">
      <c r="K15198"/>
    </row>
    <row r="15199" spans="11:11" x14ac:dyDescent="0.25">
      <c r="K15199"/>
    </row>
    <row r="15200" spans="11:11" x14ac:dyDescent="0.25">
      <c r="K15200"/>
    </row>
    <row r="15201" spans="11:11" x14ac:dyDescent="0.25">
      <c r="K15201"/>
    </row>
    <row r="15202" spans="11:11" x14ac:dyDescent="0.25">
      <c r="K15202"/>
    </row>
    <row r="15203" spans="11:11" x14ac:dyDescent="0.25">
      <c r="K15203"/>
    </row>
    <row r="15204" spans="11:11" x14ac:dyDescent="0.25">
      <c r="K15204"/>
    </row>
    <row r="15205" spans="11:11" x14ac:dyDescent="0.25">
      <c r="K15205"/>
    </row>
    <row r="15206" spans="11:11" x14ac:dyDescent="0.25">
      <c r="K15206"/>
    </row>
    <row r="15207" spans="11:11" x14ac:dyDescent="0.25">
      <c r="K15207"/>
    </row>
    <row r="15208" spans="11:11" x14ac:dyDescent="0.25">
      <c r="K15208"/>
    </row>
    <row r="15209" spans="11:11" x14ac:dyDescent="0.25">
      <c r="K15209"/>
    </row>
    <row r="15210" spans="11:11" x14ac:dyDescent="0.25">
      <c r="K15210"/>
    </row>
    <row r="15211" spans="11:11" x14ac:dyDescent="0.25">
      <c r="K15211"/>
    </row>
    <row r="15212" spans="11:11" x14ac:dyDescent="0.25">
      <c r="K15212"/>
    </row>
    <row r="15213" spans="11:11" x14ac:dyDescent="0.25">
      <c r="K15213"/>
    </row>
    <row r="15214" spans="11:11" x14ac:dyDescent="0.25">
      <c r="K15214"/>
    </row>
    <row r="15215" spans="11:11" x14ac:dyDescent="0.25">
      <c r="K15215"/>
    </row>
    <row r="15216" spans="11:11" x14ac:dyDescent="0.25">
      <c r="K15216"/>
    </row>
    <row r="15217" spans="11:11" x14ac:dyDescent="0.25">
      <c r="K15217"/>
    </row>
    <row r="15218" spans="11:11" x14ac:dyDescent="0.25">
      <c r="K15218"/>
    </row>
    <row r="15219" spans="11:11" x14ac:dyDescent="0.25">
      <c r="K15219"/>
    </row>
    <row r="15220" spans="11:11" x14ac:dyDescent="0.25">
      <c r="K15220"/>
    </row>
    <row r="15221" spans="11:11" x14ac:dyDescent="0.25">
      <c r="K15221"/>
    </row>
    <row r="15222" spans="11:11" x14ac:dyDescent="0.25">
      <c r="K15222"/>
    </row>
    <row r="15223" spans="11:11" x14ac:dyDescent="0.25">
      <c r="K15223"/>
    </row>
    <row r="15224" spans="11:11" x14ac:dyDescent="0.25">
      <c r="K15224"/>
    </row>
    <row r="15225" spans="11:11" x14ac:dyDescent="0.25">
      <c r="K15225"/>
    </row>
    <row r="15226" spans="11:11" x14ac:dyDescent="0.25">
      <c r="K15226"/>
    </row>
    <row r="15227" spans="11:11" x14ac:dyDescent="0.25">
      <c r="K15227"/>
    </row>
    <row r="15228" spans="11:11" x14ac:dyDescent="0.25">
      <c r="K15228"/>
    </row>
    <row r="15229" spans="11:11" x14ac:dyDescent="0.25">
      <c r="K15229"/>
    </row>
    <row r="15230" spans="11:11" x14ac:dyDescent="0.25">
      <c r="K15230"/>
    </row>
    <row r="15231" spans="11:11" x14ac:dyDescent="0.25">
      <c r="K15231"/>
    </row>
    <row r="15232" spans="11:11" x14ac:dyDescent="0.25">
      <c r="K15232"/>
    </row>
    <row r="15233" spans="11:11" x14ac:dyDescent="0.25">
      <c r="K15233"/>
    </row>
    <row r="15234" spans="11:11" x14ac:dyDescent="0.25">
      <c r="K15234"/>
    </row>
    <row r="15235" spans="11:11" x14ac:dyDescent="0.25">
      <c r="K15235"/>
    </row>
    <row r="15236" spans="11:11" x14ac:dyDescent="0.25">
      <c r="K15236"/>
    </row>
    <row r="15237" spans="11:11" x14ac:dyDescent="0.25">
      <c r="K15237"/>
    </row>
    <row r="15238" spans="11:11" x14ac:dyDescent="0.25">
      <c r="K15238"/>
    </row>
    <row r="15239" spans="11:11" x14ac:dyDescent="0.25">
      <c r="K15239"/>
    </row>
    <row r="15240" spans="11:11" x14ac:dyDescent="0.25">
      <c r="K15240"/>
    </row>
    <row r="15241" spans="11:11" x14ac:dyDescent="0.25">
      <c r="K15241"/>
    </row>
    <row r="15242" spans="11:11" x14ac:dyDescent="0.25">
      <c r="K15242"/>
    </row>
    <row r="15243" spans="11:11" x14ac:dyDescent="0.25">
      <c r="K15243"/>
    </row>
    <row r="15244" spans="11:11" x14ac:dyDescent="0.25">
      <c r="K15244"/>
    </row>
    <row r="15245" spans="11:11" x14ac:dyDescent="0.25">
      <c r="K15245"/>
    </row>
    <row r="15246" spans="11:11" x14ac:dyDescent="0.25">
      <c r="K15246"/>
    </row>
    <row r="15247" spans="11:11" x14ac:dyDescent="0.25">
      <c r="K15247"/>
    </row>
    <row r="15248" spans="11:11" x14ac:dyDescent="0.25">
      <c r="K15248"/>
    </row>
    <row r="15249" spans="11:11" x14ac:dyDescent="0.25">
      <c r="K15249"/>
    </row>
    <row r="15250" spans="11:11" x14ac:dyDescent="0.25">
      <c r="K15250"/>
    </row>
    <row r="15251" spans="11:11" x14ac:dyDescent="0.25">
      <c r="K15251"/>
    </row>
    <row r="15252" spans="11:11" x14ac:dyDescent="0.25">
      <c r="K15252"/>
    </row>
    <row r="15253" spans="11:11" x14ac:dyDescent="0.25">
      <c r="K15253"/>
    </row>
    <row r="15254" spans="11:11" x14ac:dyDescent="0.25">
      <c r="K15254"/>
    </row>
    <row r="15255" spans="11:11" x14ac:dyDescent="0.25">
      <c r="K15255"/>
    </row>
    <row r="15256" spans="11:11" x14ac:dyDescent="0.25">
      <c r="K15256"/>
    </row>
    <row r="15257" spans="11:11" x14ac:dyDescent="0.25">
      <c r="K15257"/>
    </row>
    <row r="15258" spans="11:11" x14ac:dyDescent="0.25">
      <c r="K15258"/>
    </row>
    <row r="15259" spans="11:11" x14ac:dyDescent="0.25">
      <c r="K15259"/>
    </row>
    <row r="15260" spans="11:11" x14ac:dyDescent="0.25">
      <c r="K15260"/>
    </row>
    <row r="15261" spans="11:11" x14ac:dyDescent="0.25">
      <c r="K15261"/>
    </row>
    <row r="15262" spans="11:11" x14ac:dyDescent="0.25">
      <c r="K15262"/>
    </row>
    <row r="15263" spans="11:11" x14ac:dyDescent="0.25">
      <c r="K15263"/>
    </row>
    <row r="15264" spans="11:11" x14ac:dyDescent="0.25">
      <c r="K15264"/>
    </row>
    <row r="15265" spans="11:11" x14ac:dyDescent="0.25">
      <c r="K15265"/>
    </row>
    <row r="15266" spans="11:11" x14ac:dyDescent="0.25">
      <c r="K15266"/>
    </row>
    <row r="15267" spans="11:11" x14ac:dyDescent="0.25">
      <c r="K15267"/>
    </row>
    <row r="15268" spans="11:11" x14ac:dyDescent="0.25">
      <c r="K15268"/>
    </row>
    <row r="15269" spans="11:11" x14ac:dyDescent="0.25">
      <c r="K15269"/>
    </row>
    <row r="15270" spans="11:11" x14ac:dyDescent="0.25">
      <c r="K15270"/>
    </row>
    <row r="15271" spans="11:11" x14ac:dyDescent="0.25">
      <c r="K15271"/>
    </row>
    <row r="15272" spans="11:11" x14ac:dyDescent="0.25">
      <c r="K15272"/>
    </row>
    <row r="15273" spans="11:11" x14ac:dyDescent="0.25">
      <c r="K15273"/>
    </row>
    <row r="15274" spans="11:11" x14ac:dyDescent="0.25">
      <c r="K15274"/>
    </row>
    <row r="15275" spans="11:11" x14ac:dyDescent="0.25">
      <c r="K15275"/>
    </row>
    <row r="15276" spans="11:11" x14ac:dyDescent="0.25">
      <c r="K15276"/>
    </row>
    <row r="15277" spans="11:11" x14ac:dyDescent="0.25">
      <c r="K15277"/>
    </row>
    <row r="15278" spans="11:11" x14ac:dyDescent="0.25">
      <c r="K15278"/>
    </row>
    <row r="15279" spans="11:11" x14ac:dyDescent="0.25">
      <c r="K15279"/>
    </row>
    <row r="15280" spans="11:11" x14ac:dyDescent="0.25">
      <c r="K15280"/>
    </row>
    <row r="15281" spans="11:11" x14ac:dyDescent="0.25">
      <c r="K15281"/>
    </row>
    <row r="15282" spans="11:11" x14ac:dyDescent="0.25">
      <c r="K15282"/>
    </row>
    <row r="15283" spans="11:11" x14ac:dyDescent="0.25">
      <c r="K15283"/>
    </row>
    <row r="15284" spans="11:11" x14ac:dyDescent="0.25">
      <c r="K15284"/>
    </row>
    <row r="15285" spans="11:11" x14ac:dyDescent="0.25">
      <c r="K15285"/>
    </row>
    <row r="15286" spans="11:11" x14ac:dyDescent="0.25">
      <c r="K15286"/>
    </row>
    <row r="15287" spans="11:11" x14ac:dyDescent="0.25">
      <c r="K15287"/>
    </row>
    <row r="15288" spans="11:11" x14ac:dyDescent="0.25">
      <c r="K15288"/>
    </row>
    <row r="15289" spans="11:11" x14ac:dyDescent="0.25">
      <c r="K15289"/>
    </row>
    <row r="15290" spans="11:11" x14ac:dyDescent="0.25">
      <c r="K15290"/>
    </row>
    <row r="15291" spans="11:11" x14ac:dyDescent="0.25">
      <c r="K15291"/>
    </row>
    <row r="15292" spans="11:11" x14ac:dyDescent="0.25">
      <c r="K15292"/>
    </row>
    <row r="15293" spans="11:11" x14ac:dyDescent="0.25">
      <c r="K15293"/>
    </row>
    <row r="15294" spans="11:11" x14ac:dyDescent="0.25">
      <c r="K15294"/>
    </row>
    <row r="15295" spans="11:11" x14ac:dyDescent="0.25">
      <c r="K15295"/>
    </row>
    <row r="15296" spans="11:11" x14ac:dyDescent="0.25">
      <c r="K15296"/>
    </row>
    <row r="15297" spans="11:11" x14ac:dyDescent="0.25">
      <c r="K15297"/>
    </row>
    <row r="15298" spans="11:11" x14ac:dyDescent="0.25">
      <c r="K15298"/>
    </row>
    <row r="15299" spans="11:11" x14ac:dyDescent="0.25">
      <c r="K15299"/>
    </row>
    <row r="15300" spans="11:11" x14ac:dyDescent="0.25">
      <c r="K15300"/>
    </row>
    <row r="15301" spans="11:11" x14ac:dyDescent="0.25">
      <c r="K15301"/>
    </row>
    <row r="15302" spans="11:11" x14ac:dyDescent="0.25">
      <c r="K15302"/>
    </row>
    <row r="15303" spans="11:11" x14ac:dyDescent="0.25">
      <c r="K15303"/>
    </row>
    <row r="15304" spans="11:11" x14ac:dyDescent="0.25">
      <c r="K15304"/>
    </row>
    <row r="15305" spans="11:11" x14ac:dyDescent="0.25">
      <c r="K15305"/>
    </row>
    <row r="15306" spans="11:11" x14ac:dyDescent="0.25">
      <c r="K15306"/>
    </row>
    <row r="15307" spans="11:11" x14ac:dyDescent="0.25">
      <c r="K15307"/>
    </row>
    <row r="15308" spans="11:11" x14ac:dyDescent="0.25">
      <c r="K15308"/>
    </row>
    <row r="15309" spans="11:11" x14ac:dyDescent="0.25">
      <c r="K15309"/>
    </row>
    <row r="15310" spans="11:11" x14ac:dyDescent="0.25">
      <c r="K15310"/>
    </row>
    <row r="15311" spans="11:11" x14ac:dyDescent="0.25">
      <c r="K15311"/>
    </row>
    <row r="15312" spans="11:11" x14ac:dyDescent="0.25">
      <c r="K15312"/>
    </row>
    <row r="15313" spans="11:11" x14ac:dyDescent="0.25">
      <c r="K15313"/>
    </row>
    <row r="15314" spans="11:11" x14ac:dyDescent="0.25">
      <c r="K15314"/>
    </row>
    <row r="15315" spans="11:11" x14ac:dyDescent="0.25">
      <c r="K15315"/>
    </row>
    <row r="15316" spans="11:11" x14ac:dyDescent="0.25">
      <c r="K15316"/>
    </row>
    <row r="15317" spans="11:11" x14ac:dyDescent="0.25">
      <c r="K15317"/>
    </row>
    <row r="15318" spans="11:11" x14ac:dyDescent="0.25">
      <c r="K15318"/>
    </row>
    <row r="15319" spans="11:11" x14ac:dyDescent="0.25">
      <c r="K15319"/>
    </row>
    <row r="15320" spans="11:11" x14ac:dyDescent="0.25">
      <c r="K15320"/>
    </row>
    <row r="15321" spans="11:11" x14ac:dyDescent="0.25">
      <c r="K15321"/>
    </row>
    <row r="15322" spans="11:11" x14ac:dyDescent="0.25">
      <c r="K15322"/>
    </row>
    <row r="15323" spans="11:11" x14ac:dyDescent="0.25">
      <c r="K15323"/>
    </row>
    <row r="15324" spans="11:11" x14ac:dyDescent="0.25">
      <c r="K15324"/>
    </row>
    <row r="15325" spans="11:11" x14ac:dyDescent="0.25">
      <c r="K15325"/>
    </row>
    <row r="15326" spans="11:11" x14ac:dyDescent="0.25">
      <c r="K15326"/>
    </row>
    <row r="15327" spans="11:11" x14ac:dyDescent="0.25">
      <c r="K15327"/>
    </row>
    <row r="15328" spans="11:11" x14ac:dyDescent="0.25">
      <c r="K15328"/>
    </row>
    <row r="15329" spans="11:11" x14ac:dyDescent="0.25">
      <c r="K15329"/>
    </row>
    <row r="15330" spans="11:11" x14ac:dyDescent="0.25">
      <c r="K15330"/>
    </row>
    <row r="15331" spans="11:11" x14ac:dyDescent="0.25">
      <c r="K15331"/>
    </row>
    <row r="15332" spans="11:11" x14ac:dyDescent="0.25">
      <c r="K15332"/>
    </row>
    <row r="15333" spans="11:11" x14ac:dyDescent="0.25">
      <c r="K15333"/>
    </row>
    <row r="15334" spans="11:11" x14ac:dyDescent="0.25">
      <c r="K15334"/>
    </row>
    <row r="15335" spans="11:11" x14ac:dyDescent="0.25">
      <c r="K15335"/>
    </row>
    <row r="15336" spans="11:11" x14ac:dyDescent="0.25">
      <c r="K15336"/>
    </row>
    <row r="15337" spans="11:11" x14ac:dyDescent="0.25">
      <c r="K15337"/>
    </row>
    <row r="15338" spans="11:11" x14ac:dyDescent="0.25">
      <c r="K15338"/>
    </row>
    <row r="15339" spans="11:11" x14ac:dyDescent="0.25">
      <c r="K15339"/>
    </row>
    <row r="15340" spans="11:11" x14ac:dyDescent="0.25">
      <c r="K15340"/>
    </row>
    <row r="15341" spans="11:11" x14ac:dyDescent="0.25">
      <c r="K15341"/>
    </row>
    <row r="15342" spans="11:11" x14ac:dyDescent="0.25">
      <c r="K15342"/>
    </row>
    <row r="15343" spans="11:11" x14ac:dyDescent="0.25">
      <c r="K15343"/>
    </row>
    <row r="15344" spans="11:11" x14ac:dyDescent="0.25">
      <c r="K15344"/>
    </row>
    <row r="15345" spans="11:11" x14ac:dyDescent="0.25">
      <c r="K15345"/>
    </row>
    <row r="15346" spans="11:11" x14ac:dyDescent="0.25">
      <c r="K15346"/>
    </row>
    <row r="15347" spans="11:11" x14ac:dyDescent="0.25">
      <c r="K15347"/>
    </row>
    <row r="15348" spans="11:11" x14ac:dyDescent="0.25">
      <c r="K15348"/>
    </row>
    <row r="15349" spans="11:11" x14ac:dyDescent="0.25">
      <c r="K15349"/>
    </row>
    <row r="15350" spans="11:11" x14ac:dyDescent="0.25">
      <c r="K15350"/>
    </row>
    <row r="15351" spans="11:11" x14ac:dyDescent="0.25">
      <c r="K15351"/>
    </row>
    <row r="15352" spans="11:11" x14ac:dyDescent="0.25">
      <c r="K15352"/>
    </row>
    <row r="15353" spans="11:11" x14ac:dyDescent="0.25">
      <c r="K15353"/>
    </row>
    <row r="15354" spans="11:11" x14ac:dyDescent="0.25">
      <c r="K15354"/>
    </row>
    <row r="15355" spans="11:11" x14ac:dyDescent="0.25">
      <c r="K15355"/>
    </row>
    <row r="15356" spans="11:11" x14ac:dyDescent="0.25">
      <c r="K15356"/>
    </row>
    <row r="15357" spans="11:11" x14ac:dyDescent="0.25">
      <c r="K15357"/>
    </row>
    <row r="15358" spans="11:11" x14ac:dyDescent="0.25">
      <c r="K15358"/>
    </row>
    <row r="15359" spans="11:11" x14ac:dyDescent="0.25">
      <c r="K15359"/>
    </row>
    <row r="15360" spans="11:11" x14ac:dyDescent="0.25">
      <c r="K15360"/>
    </row>
    <row r="15361" spans="11:11" x14ac:dyDescent="0.25">
      <c r="K15361"/>
    </row>
    <row r="15362" spans="11:11" x14ac:dyDescent="0.25">
      <c r="K15362"/>
    </row>
    <row r="15363" spans="11:11" x14ac:dyDescent="0.25">
      <c r="K15363"/>
    </row>
    <row r="15364" spans="11:11" x14ac:dyDescent="0.25">
      <c r="K15364"/>
    </row>
    <row r="15365" spans="11:11" x14ac:dyDescent="0.25">
      <c r="K15365"/>
    </row>
    <row r="15366" spans="11:11" x14ac:dyDescent="0.25">
      <c r="K15366"/>
    </row>
    <row r="15367" spans="11:11" x14ac:dyDescent="0.25">
      <c r="K15367"/>
    </row>
    <row r="15368" spans="11:11" x14ac:dyDescent="0.25">
      <c r="K15368"/>
    </row>
    <row r="15369" spans="11:11" x14ac:dyDescent="0.25">
      <c r="K15369"/>
    </row>
    <row r="15370" spans="11:11" x14ac:dyDescent="0.25">
      <c r="K15370"/>
    </row>
    <row r="15371" spans="11:11" x14ac:dyDescent="0.25">
      <c r="K15371"/>
    </row>
    <row r="15372" spans="11:11" x14ac:dyDescent="0.25">
      <c r="K15372"/>
    </row>
    <row r="15373" spans="11:11" x14ac:dyDescent="0.25">
      <c r="K15373"/>
    </row>
    <row r="15374" spans="11:11" x14ac:dyDescent="0.25">
      <c r="K15374"/>
    </row>
    <row r="15375" spans="11:11" x14ac:dyDescent="0.25">
      <c r="K15375"/>
    </row>
    <row r="15376" spans="11:11" x14ac:dyDescent="0.25">
      <c r="K15376"/>
    </row>
    <row r="15377" spans="11:11" x14ac:dyDescent="0.25">
      <c r="K15377"/>
    </row>
    <row r="15378" spans="11:11" x14ac:dyDescent="0.25">
      <c r="K15378"/>
    </row>
    <row r="15379" spans="11:11" x14ac:dyDescent="0.25">
      <c r="K15379"/>
    </row>
    <row r="15380" spans="11:11" x14ac:dyDescent="0.25">
      <c r="K15380"/>
    </row>
    <row r="15381" spans="11:11" x14ac:dyDescent="0.25">
      <c r="K15381"/>
    </row>
    <row r="15382" spans="11:11" x14ac:dyDescent="0.25">
      <c r="K15382"/>
    </row>
    <row r="15383" spans="11:11" x14ac:dyDescent="0.25">
      <c r="K15383"/>
    </row>
    <row r="15384" spans="11:11" x14ac:dyDescent="0.25">
      <c r="K15384"/>
    </row>
    <row r="15385" spans="11:11" x14ac:dyDescent="0.25">
      <c r="K15385"/>
    </row>
    <row r="15386" spans="11:11" x14ac:dyDescent="0.25">
      <c r="K15386"/>
    </row>
    <row r="15387" spans="11:11" x14ac:dyDescent="0.25">
      <c r="K15387"/>
    </row>
    <row r="15388" spans="11:11" x14ac:dyDescent="0.25">
      <c r="K15388"/>
    </row>
    <row r="15389" spans="11:11" x14ac:dyDescent="0.25">
      <c r="K15389"/>
    </row>
    <row r="15390" spans="11:11" x14ac:dyDescent="0.25">
      <c r="K15390"/>
    </row>
    <row r="15391" spans="11:11" x14ac:dyDescent="0.25">
      <c r="K15391"/>
    </row>
    <row r="15392" spans="11:11" x14ac:dyDescent="0.25">
      <c r="K15392"/>
    </row>
    <row r="15393" spans="11:11" x14ac:dyDescent="0.25">
      <c r="K15393"/>
    </row>
    <row r="15394" spans="11:11" x14ac:dyDescent="0.25">
      <c r="K15394"/>
    </row>
    <row r="15395" spans="11:11" x14ac:dyDescent="0.25">
      <c r="K15395"/>
    </row>
    <row r="15396" spans="11:11" x14ac:dyDescent="0.25">
      <c r="K15396"/>
    </row>
    <row r="15397" spans="11:11" x14ac:dyDescent="0.25">
      <c r="K15397"/>
    </row>
    <row r="15398" spans="11:11" x14ac:dyDescent="0.25">
      <c r="K15398"/>
    </row>
    <row r="15399" spans="11:11" x14ac:dyDescent="0.25">
      <c r="K15399"/>
    </row>
    <row r="15400" spans="11:11" x14ac:dyDescent="0.25">
      <c r="K15400"/>
    </row>
    <row r="15401" spans="11:11" x14ac:dyDescent="0.25">
      <c r="K15401"/>
    </row>
    <row r="15402" spans="11:11" x14ac:dyDescent="0.25">
      <c r="K15402"/>
    </row>
    <row r="15403" spans="11:11" x14ac:dyDescent="0.25">
      <c r="K15403"/>
    </row>
    <row r="15404" spans="11:11" x14ac:dyDescent="0.25">
      <c r="K15404"/>
    </row>
    <row r="15405" spans="11:11" x14ac:dyDescent="0.25">
      <c r="K15405"/>
    </row>
    <row r="15406" spans="11:11" x14ac:dyDescent="0.25">
      <c r="K15406"/>
    </row>
    <row r="15407" spans="11:11" x14ac:dyDescent="0.25">
      <c r="K15407"/>
    </row>
    <row r="15408" spans="11:11" x14ac:dyDescent="0.25">
      <c r="K15408"/>
    </row>
    <row r="15409" spans="11:11" x14ac:dyDescent="0.25">
      <c r="K15409"/>
    </row>
    <row r="15410" spans="11:11" x14ac:dyDescent="0.25">
      <c r="K15410"/>
    </row>
    <row r="15411" spans="11:11" x14ac:dyDescent="0.25">
      <c r="K15411"/>
    </row>
    <row r="15412" spans="11:11" x14ac:dyDescent="0.25">
      <c r="K15412"/>
    </row>
    <row r="15413" spans="11:11" x14ac:dyDescent="0.25">
      <c r="K15413"/>
    </row>
    <row r="15414" spans="11:11" x14ac:dyDescent="0.25">
      <c r="K15414"/>
    </row>
    <row r="15415" spans="11:11" x14ac:dyDescent="0.25">
      <c r="K15415"/>
    </row>
    <row r="15416" spans="11:11" x14ac:dyDescent="0.25">
      <c r="K15416"/>
    </row>
    <row r="15417" spans="11:11" x14ac:dyDescent="0.25">
      <c r="K15417"/>
    </row>
    <row r="15418" spans="11:11" x14ac:dyDescent="0.25">
      <c r="K15418"/>
    </row>
    <row r="15419" spans="11:11" x14ac:dyDescent="0.25">
      <c r="K15419"/>
    </row>
    <row r="15420" spans="11:11" x14ac:dyDescent="0.25">
      <c r="K15420"/>
    </row>
    <row r="15421" spans="11:11" x14ac:dyDescent="0.25">
      <c r="K15421"/>
    </row>
    <row r="15422" spans="11:11" x14ac:dyDescent="0.25">
      <c r="K15422"/>
    </row>
    <row r="15423" spans="11:11" x14ac:dyDescent="0.25">
      <c r="K15423"/>
    </row>
    <row r="15424" spans="11:11" x14ac:dyDescent="0.25">
      <c r="K15424"/>
    </row>
    <row r="15425" spans="11:11" x14ac:dyDescent="0.25">
      <c r="K15425"/>
    </row>
    <row r="15426" spans="11:11" x14ac:dyDescent="0.25">
      <c r="K15426"/>
    </row>
    <row r="15427" spans="11:11" x14ac:dyDescent="0.25">
      <c r="K15427"/>
    </row>
    <row r="15428" spans="11:11" x14ac:dyDescent="0.25">
      <c r="K15428"/>
    </row>
    <row r="15429" spans="11:11" x14ac:dyDescent="0.25">
      <c r="K15429"/>
    </row>
    <row r="15430" spans="11:11" x14ac:dyDescent="0.25">
      <c r="K15430"/>
    </row>
    <row r="15431" spans="11:11" x14ac:dyDescent="0.25">
      <c r="K15431"/>
    </row>
    <row r="15432" spans="11:11" x14ac:dyDescent="0.25">
      <c r="K15432"/>
    </row>
    <row r="15433" spans="11:11" x14ac:dyDescent="0.25">
      <c r="K15433"/>
    </row>
    <row r="15434" spans="11:11" x14ac:dyDescent="0.25">
      <c r="K15434"/>
    </row>
    <row r="15435" spans="11:11" x14ac:dyDescent="0.25">
      <c r="K15435"/>
    </row>
    <row r="15436" spans="11:11" x14ac:dyDescent="0.25">
      <c r="K15436"/>
    </row>
    <row r="15437" spans="11:11" x14ac:dyDescent="0.25">
      <c r="K15437"/>
    </row>
    <row r="15438" spans="11:11" x14ac:dyDescent="0.25">
      <c r="K15438"/>
    </row>
    <row r="15439" spans="11:11" x14ac:dyDescent="0.25">
      <c r="K15439"/>
    </row>
    <row r="15440" spans="11:11" x14ac:dyDescent="0.25">
      <c r="K15440"/>
    </row>
    <row r="15441" spans="11:11" x14ac:dyDescent="0.25">
      <c r="K15441"/>
    </row>
    <row r="15442" spans="11:11" x14ac:dyDescent="0.25">
      <c r="K15442"/>
    </row>
    <row r="15443" spans="11:11" x14ac:dyDescent="0.25">
      <c r="K15443"/>
    </row>
    <row r="15444" spans="11:11" x14ac:dyDescent="0.25">
      <c r="K15444"/>
    </row>
    <row r="15445" spans="11:11" x14ac:dyDescent="0.25">
      <c r="K15445"/>
    </row>
    <row r="15446" spans="11:11" x14ac:dyDescent="0.25">
      <c r="K15446"/>
    </row>
    <row r="15447" spans="11:11" x14ac:dyDescent="0.25">
      <c r="K15447"/>
    </row>
    <row r="15448" spans="11:11" x14ac:dyDescent="0.25">
      <c r="K15448"/>
    </row>
    <row r="15449" spans="11:11" x14ac:dyDescent="0.25">
      <c r="K15449"/>
    </row>
    <row r="15450" spans="11:11" x14ac:dyDescent="0.25">
      <c r="K15450"/>
    </row>
    <row r="15451" spans="11:11" x14ac:dyDescent="0.25">
      <c r="K15451"/>
    </row>
    <row r="15452" spans="11:11" x14ac:dyDescent="0.25">
      <c r="K15452"/>
    </row>
    <row r="15453" spans="11:11" x14ac:dyDescent="0.25">
      <c r="K15453"/>
    </row>
    <row r="15454" spans="11:11" x14ac:dyDescent="0.25">
      <c r="K15454"/>
    </row>
    <row r="15455" spans="11:11" x14ac:dyDescent="0.25">
      <c r="K15455"/>
    </row>
    <row r="15456" spans="11:11" x14ac:dyDescent="0.25">
      <c r="K15456"/>
    </row>
    <row r="15457" spans="11:11" x14ac:dyDescent="0.25">
      <c r="K15457"/>
    </row>
    <row r="15458" spans="11:11" x14ac:dyDescent="0.25">
      <c r="K15458"/>
    </row>
    <row r="15459" spans="11:11" x14ac:dyDescent="0.25">
      <c r="K15459"/>
    </row>
    <row r="15460" spans="11:11" x14ac:dyDescent="0.25">
      <c r="K15460"/>
    </row>
    <row r="15461" spans="11:11" x14ac:dyDescent="0.25">
      <c r="K15461"/>
    </row>
    <row r="15462" spans="11:11" x14ac:dyDescent="0.25">
      <c r="K15462"/>
    </row>
    <row r="15463" spans="11:11" x14ac:dyDescent="0.25">
      <c r="K15463"/>
    </row>
    <row r="15464" spans="11:11" x14ac:dyDescent="0.25">
      <c r="K15464"/>
    </row>
    <row r="15465" spans="11:11" x14ac:dyDescent="0.25">
      <c r="K15465"/>
    </row>
    <row r="15466" spans="11:11" x14ac:dyDescent="0.25">
      <c r="K15466"/>
    </row>
    <row r="15467" spans="11:11" x14ac:dyDescent="0.25">
      <c r="K15467"/>
    </row>
    <row r="15468" spans="11:11" x14ac:dyDescent="0.25">
      <c r="K15468"/>
    </row>
    <row r="15469" spans="11:11" x14ac:dyDescent="0.25">
      <c r="K15469"/>
    </row>
    <row r="15470" spans="11:11" x14ac:dyDescent="0.25">
      <c r="K15470"/>
    </row>
    <row r="15471" spans="11:11" x14ac:dyDescent="0.25">
      <c r="K15471"/>
    </row>
    <row r="15472" spans="11:11" x14ac:dyDescent="0.25">
      <c r="K15472"/>
    </row>
    <row r="15473" spans="11:11" x14ac:dyDescent="0.25">
      <c r="K15473"/>
    </row>
    <row r="15474" spans="11:11" x14ac:dyDescent="0.25">
      <c r="K15474"/>
    </row>
    <row r="15475" spans="11:11" x14ac:dyDescent="0.25">
      <c r="K15475"/>
    </row>
    <row r="15476" spans="11:11" x14ac:dyDescent="0.25">
      <c r="K15476"/>
    </row>
    <row r="15477" spans="11:11" x14ac:dyDescent="0.25">
      <c r="K15477"/>
    </row>
    <row r="15478" spans="11:11" x14ac:dyDescent="0.25">
      <c r="K15478"/>
    </row>
    <row r="15479" spans="11:11" x14ac:dyDescent="0.25">
      <c r="K15479"/>
    </row>
    <row r="15480" spans="11:11" x14ac:dyDescent="0.25">
      <c r="K15480"/>
    </row>
    <row r="15481" spans="11:11" x14ac:dyDescent="0.25">
      <c r="K15481"/>
    </row>
    <row r="15482" spans="11:11" x14ac:dyDescent="0.25">
      <c r="K15482"/>
    </row>
    <row r="15483" spans="11:11" x14ac:dyDescent="0.25">
      <c r="K15483"/>
    </row>
    <row r="15484" spans="11:11" x14ac:dyDescent="0.25">
      <c r="K15484"/>
    </row>
    <row r="15485" spans="11:11" x14ac:dyDescent="0.25">
      <c r="K15485"/>
    </row>
    <row r="15486" spans="11:11" x14ac:dyDescent="0.25">
      <c r="K15486"/>
    </row>
    <row r="15487" spans="11:11" x14ac:dyDescent="0.25">
      <c r="K15487"/>
    </row>
    <row r="15488" spans="11:11" x14ac:dyDescent="0.25">
      <c r="K15488"/>
    </row>
    <row r="15489" spans="11:11" x14ac:dyDescent="0.25">
      <c r="K15489"/>
    </row>
    <row r="15490" spans="11:11" x14ac:dyDescent="0.25">
      <c r="K15490"/>
    </row>
    <row r="15491" spans="11:11" x14ac:dyDescent="0.25">
      <c r="K15491"/>
    </row>
    <row r="15492" spans="11:11" x14ac:dyDescent="0.25">
      <c r="K15492"/>
    </row>
    <row r="15493" spans="11:11" x14ac:dyDescent="0.25">
      <c r="K15493"/>
    </row>
    <row r="15494" spans="11:11" x14ac:dyDescent="0.25">
      <c r="K15494"/>
    </row>
    <row r="15495" spans="11:11" x14ac:dyDescent="0.25">
      <c r="K15495"/>
    </row>
    <row r="15496" spans="11:11" x14ac:dyDescent="0.25">
      <c r="K15496"/>
    </row>
    <row r="15497" spans="11:11" x14ac:dyDescent="0.25">
      <c r="K15497"/>
    </row>
    <row r="15498" spans="11:11" x14ac:dyDescent="0.25">
      <c r="K15498"/>
    </row>
    <row r="15499" spans="11:11" x14ac:dyDescent="0.25">
      <c r="K15499"/>
    </row>
    <row r="15500" spans="11:11" x14ac:dyDescent="0.25">
      <c r="K15500"/>
    </row>
    <row r="15501" spans="11:11" x14ac:dyDescent="0.25">
      <c r="K15501"/>
    </row>
    <row r="15502" spans="11:11" x14ac:dyDescent="0.25">
      <c r="K15502"/>
    </row>
    <row r="15503" spans="11:11" x14ac:dyDescent="0.25">
      <c r="K15503"/>
    </row>
    <row r="15504" spans="11:11" x14ac:dyDescent="0.25">
      <c r="K15504"/>
    </row>
    <row r="15505" spans="11:11" x14ac:dyDescent="0.25">
      <c r="K15505"/>
    </row>
    <row r="15506" spans="11:11" x14ac:dyDescent="0.25">
      <c r="K15506"/>
    </row>
    <row r="15507" spans="11:11" x14ac:dyDescent="0.25">
      <c r="K15507"/>
    </row>
    <row r="15508" spans="11:11" x14ac:dyDescent="0.25">
      <c r="K15508"/>
    </row>
    <row r="15509" spans="11:11" x14ac:dyDescent="0.25">
      <c r="K15509"/>
    </row>
    <row r="15510" spans="11:11" x14ac:dyDescent="0.25">
      <c r="K15510"/>
    </row>
    <row r="15511" spans="11:11" x14ac:dyDescent="0.25">
      <c r="K15511"/>
    </row>
    <row r="15512" spans="11:11" x14ac:dyDescent="0.25">
      <c r="K15512"/>
    </row>
    <row r="15513" spans="11:11" x14ac:dyDescent="0.25">
      <c r="K15513"/>
    </row>
    <row r="15514" spans="11:11" x14ac:dyDescent="0.25">
      <c r="K15514"/>
    </row>
    <row r="15515" spans="11:11" x14ac:dyDescent="0.25">
      <c r="K15515"/>
    </row>
    <row r="15516" spans="11:11" x14ac:dyDescent="0.25">
      <c r="K15516"/>
    </row>
    <row r="15517" spans="11:11" x14ac:dyDescent="0.25">
      <c r="K15517"/>
    </row>
    <row r="15518" spans="11:11" x14ac:dyDescent="0.25">
      <c r="K15518"/>
    </row>
    <row r="15519" spans="11:11" x14ac:dyDescent="0.25">
      <c r="K15519"/>
    </row>
    <row r="15520" spans="11:11" x14ac:dyDescent="0.25">
      <c r="K15520"/>
    </row>
    <row r="15521" spans="11:11" x14ac:dyDescent="0.25">
      <c r="K15521"/>
    </row>
    <row r="15522" spans="11:11" x14ac:dyDescent="0.25">
      <c r="K15522"/>
    </row>
    <row r="15523" spans="11:11" x14ac:dyDescent="0.25">
      <c r="K15523"/>
    </row>
    <row r="15524" spans="11:11" x14ac:dyDescent="0.25">
      <c r="K15524"/>
    </row>
    <row r="15525" spans="11:11" x14ac:dyDescent="0.25">
      <c r="K15525"/>
    </row>
    <row r="15526" spans="11:11" x14ac:dyDescent="0.25">
      <c r="K15526"/>
    </row>
    <row r="15527" spans="11:11" x14ac:dyDescent="0.25">
      <c r="K15527"/>
    </row>
    <row r="15528" spans="11:11" x14ac:dyDescent="0.25">
      <c r="K15528"/>
    </row>
    <row r="15529" spans="11:11" x14ac:dyDescent="0.25">
      <c r="K15529"/>
    </row>
    <row r="15530" spans="11:11" x14ac:dyDescent="0.25">
      <c r="K15530"/>
    </row>
    <row r="15531" spans="11:11" x14ac:dyDescent="0.25">
      <c r="K15531"/>
    </row>
    <row r="15532" spans="11:11" x14ac:dyDescent="0.25">
      <c r="K15532"/>
    </row>
    <row r="15533" spans="11:11" x14ac:dyDescent="0.25">
      <c r="K15533"/>
    </row>
    <row r="15534" spans="11:11" x14ac:dyDescent="0.25">
      <c r="K15534"/>
    </row>
    <row r="15535" spans="11:11" x14ac:dyDescent="0.25">
      <c r="K15535"/>
    </row>
    <row r="15536" spans="11:11" x14ac:dyDescent="0.25">
      <c r="K15536"/>
    </row>
    <row r="15537" spans="11:11" x14ac:dyDescent="0.25">
      <c r="K15537"/>
    </row>
    <row r="15538" spans="11:11" x14ac:dyDescent="0.25">
      <c r="K15538"/>
    </row>
    <row r="15539" spans="11:11" x14ac:dyDescent="0.25">
      <c r="K15539"/>
    </row>
    <row r="15540" spans="11:11" x14ac:dyDescent="0.25">
      <c r="K15540"/>
    </row>
    <row r="15541" spans="11:11" x14ac:dyDescent="0.25">
      <c r="K15541"/>
    </row>
    <row r="15542" spans="11:11" x14ac:dyDescent="0.25">
      <c r="K15542"/>
    </row>
    <row r="15543" spans="11:11" x14ac:dyDescent="0.25">
      <c r="K15543"/>
    </row>
    <row r="15544" spans="11:11" x14ac:dyDescent="0.25">
      <c r="K15544"/>
    </row>
    <row r="15545" spans="11:11" x14ac:dyDescent="0.25">
      <c r="K15545"/>
    </row>
    <row r="15546" spans="11:11" x14ac:dyDescent="0.25">
      <c r="K15546"/>
    </row>
    <row r="15547" spans="11:11" x14ac:dyDescent="0.25">
      <c r="K15547"/>
    </row>
    <row r="15548" spans="11:11" x14ac:dyDescent="0.25">
      <c r="K15548"/>
    </row>
    <row r="15549" spans="11:11" x14ac:dyDescent="0.25">
      <c r="K15549"/>
    </row>
    <row r="15550" spans="11:11" x14ac:dyDescent="0.25">
      <c r="K15550"/>
    </row>
    <row r="15551" spans="11:11" x14ac:dyDescent="0.25">
      <c r="K15551"/>
    </row>
    <row r="15552" spans="11:11" x14ac:dyDescent="0.25">
      <c r="K15552"/>
    </row>
    <row r="15553" spans="11:11" x14ac:dyDescent="0.25">
      <c r="K15553"/>
    </row>
    <row r="15554" spans="11:11" x14ac:dyDescent="0.25">
      <c r="K15554"/>
    </row>
    <row r="15555" spans="11:11" x14ac:dyDescent="0.25">
      <c r="K15555"/>
    </row>
    <row r="15556" spans="11:11" x14ac:dyDescent="0.25">
      <c r="K15556"/>
    </row>
    <row r="15557" spans="11:11" x14ac:dyDescent="0.25">
      <c r="K15557"/>
    </row>
    <row r="15558" spans="11:11" x14ac:dyDescent="0.25">
      <c r="K15558"/>
    </row>
    <row r="15559" spans="11:11" x14ac:dyDescent="0.25">
      <c r="K15559"/>
    </row>
    <row r="15560" spans="11:11" x14ac:dyDescent="0.25">
      <c r="K15560"/>
    </row>
    <row r="15561" spans="11:11" x14ac:dyDescent="0.25">
      <c r="K15561"/>
    </row>
    <row r="15562" spans="11:11" x14ac:dyDescent="0.25">
      <c r="K15562"/>
    </row>
    <row r="15563" spans="11:11" x14ac:dyDescent="0.25">
      <c r="K15563"/>
    </row>
    <row r="15564" spans="11:11" x14ac:dyDescent="0.25">
      <c r="K15564"/>
    </row>
    <row r="15565" spans="11:11" x14ac:dyDescent="0.25">
      <c r="K15565"/>
    </row>
    <row r="15566" spans="11:11" x14ac:dyDescent="0.25">
      <c r="K15566"/>
    </row>
    <row r="15567" spans="11:11" x14ac:dyDescent="0.25">
      <c r="K15567"/>
    </row>
    <row r="15568" spans="11:11" x14ac:dyDescent="0.25">
      <c r="K15568"/>
    </row>
    <row r="15569" spans="11:11" x14ac:dyDescent="0.25">
      <c r="K15569"/>
    </row>
    <row r="15570" spans="11:11" x14ac:dyDescent="0.25">
      <c r="K15570"/>
    </row>
    <row r="15571" spans="11:11" x14ac:dyDescent="0.25">
      <c r="K15571"/>
    </row>
    <row r="15572" spans="11:11" x14ac:dyDescent="0.25">
      <c r="K15572"/>
    </row>
    <row r="15573" spans="11:11" x14ac:dyDescent="0.25">
      <c r="K15573"/>
    </row>
    <row r="15574" spans="11:11" x14ac:dyDescent="0.25">
      <c r="K15574"/>
    </row>
    <row r="15575" spans="11:11" x14ac:dyDescent="0.25">
      <c r="K15575"/>
    </row>
    <row r="15576" spans="11:11" x14ac:dyDescent="0.25">
      <c r="K15576"/>
    </row>
    <row r="15577" spans="11:11" x14ac:dyDescent="0.25">
      <c r="K15577"/>
    </row>
    <row r="15578" spans="11:11" x14ac:dyDescent="0.25">
      <c r="K15578"/>
    </row>
    <row r="15579" spans="11:11" x14ac:dyDescent="0.25">
      <c r="K15579"/>
    </row>
    <row r="15580" spans="11:11" x14ac:dyDescent="0.25">
      <c r="K15580"/>
    </row>
    <row r="15581" spans="11:11" x14ac:dyDescent="0.25">
      <c r="K15581"/>
    </row>
    <row r="15582" spans="11:11" x14ac:dyDescent="0.25">
      <c r="K15582"/>
    </row>
    <row r="15583" spans="11:11" x14ac:dyDescent="0.25">
      <c r="K15583"/>
    </row>
    <row r="15584" spans="11:11" x14ac:dyDescent="0.25">
      <c r="K15584"/>
    </row>
    <row r="15585" spans="11:11" x14ac:dyDescent="0.25">
      <c r="K15585"/>
    </row>
    <row r="15586" spans="11:11" x14ac:dyDescent="0.25">
      <c r="K15586"/>
    </row>
    <row r="15587" spans="11:11" x14ac:dyDescent="0.25">
      <c r="K15587"/>
    </row>
    <row r="15588" spans="11:11" x14ac:dyDescent="0.25">
      <c r="K15588"/>
    </row>
    <row r="15589" spans="11:11" x14ac:dyDescent="0.25">
      <c r="K15589"/>
    </row>
    <row r="15590" spans="11:11" x14ac:dyDescent="0.25">
      <c r="K15590"/>
    </row>
    <row r="15591" spans="11:11" x14ac:dyDescent="0.25">
      <c r="K15591"/>
    </row>
    <row r="15592" spans="11:11" x14ac:dyDescent="0.25">
      <c r="K15592"/>
    </row>
    <row r="15593" spans="11:11" x14ac:dyDescent="0.25">
      <c r="K15593"/>
    </row>
    <row r="15594" spans="11:11" x14ac:dyDescent="0.25">
      <c r="K15594"/>
    </row>
    <row r="15595" spans="11:11" x14ac:dyDescent="0.25">
      <c r="K15595"/>
    </row>
    <row r="15596" spans="11:11" x14ac:dyDescent="0.25">
      <c r="K15596"/>
    </row>
    <row r="15597" spans="11:11" x14ac:dyDescent="0.25">
      <c r="K15597"/>
    </row>
    <row r="15598" spans="11:11" x14ac:dyDescent="0.25">
      <c r="K15598"/>
    </row>
    <row r="15599" spans="11:11" x14ac:dyDescent="0.25">
      <c r="K15599"/>
    </row>
    <row r="15600" spans="11:11" x14ac:dyDescent="0.25">
      <c r="K15600"/>
    </row>
    <row r="15601" spans="11:11" x14ac:dyDescent="0.25">
      <c r="K15601"/>
    </row>
    <row r="15602" spans="11:11" x14ac:dyDescent="0.25">
      <c r="K15602"/>
    </row>
    <row r="15603" spans="11:11" x14ac:dyDescent="0.25">
      <c r="K15603"/>
    </row>
    <row r="15604" spans="11:11" x14ac:dyDescent="0.25">
      <c r="K15604"/>
    </row>
    <row r="15605" spans="11:11" x14ac:dyDescent="0.25">
      <c r="K15605"/>
    </row>
    <row r="15606" spans="11:11" x14ac:dyDescent="0.25">
      <c r="K15606"/>
    </row>
    <row r="15607" spans="11:11" x14ac:dyDescent="0.25">
      <c r="K15607"/>
    </row>
    <row r="15608" spans="11:11" x14ac:dyDescent="0.25">
      <c r="K15608"/>
    </row>
    <row r="15609" spans="11:11" x14ac:dyDescent="0.25">
      <c r="K15609"/>
    </row>
    <row r="15610" spans="11:11" x14ac:dyDescent="0.25">
      <c r="K15610"/>
    </row>
    <row r="15611" spans="11:11" x14ac:dyDescent="0.25">
      <c r="K15611"/>
    </row>
    <row r="15612" spans="11:11" x14ac:dyDescent="0.25">
      <c r="K15612"/>
    </row>
    <row r="15613" spans="11:11" x14ac:dyDescent="0.25">
      <c r="K15613"/>
    </row>
    <row r="15614" spans="11:11" x14ac:dyDescent="0.25">
      <c r="K15614"/>
    </row>
    <row r="15615" spans="11:11" x14ac:dyDescent="0.25">
      <c r="K15615"/>
    </row>
    <row r="15616" spans="11:11" x14ac:dyDescent="0.25">
      <c r="K15616"/>
    </row>
    <row r="15617" spans="11:11" x14ac:dyDescent="0.25">
      <c r="K15617"/>
    </row>
    <row r="15618" spans="11:11" x14ac:dyDescent="0.25">
      <c r="K15618"/>
    </row>
    <row r="15619" spans="11:11" x14ac:dyDescent="0.25">
      <c r="K15619"/>
    </row>
    <row r="15620" spans="11:11" x14ac:dyDescent="0.25">
      <c r="K15620"/>
    </row>
    <row r="15621" spans="11:11" x14ac:dyDescent="0.25">
      <c r="K15621"/>
    </row>
    <row r="15622" spans="11:11" x14ac:dyDescent="0.25">
      <c r="K15622"/>
    </row>
    <row r="15623" spans="11:11" x14ac:dyDescent="0.25">
      <c r="K15623"/>
    </row>
    <row r="15624" spans="11:11" x14ac:dyDescent="0.25">
      <c r="K15624"/>
    </row>
    <row r="15625" spans="11:11" x14ac:dyDescent="0.25">
      <c r="K15625"/>
    </row>
    <row r="15626" spans="11:11" x14ac:dyDescent="0.25">
      <c r="K15626"/>
    </row>
    <row r="15627" spans="11:11" x14ac:dyDescent="0.25">
      <c r="K15627"/>
    </row>
    <row r="15628" spans="11:11" x14ac:dyDescent="0.25">
      <c r="K15628"/>
    </row>
    <row r="15629" spans="11:11" x14ac:dyDescent="0.25">
      <c r="K15629"/>
    </row>
    <row r="15630" spans="11:11" x14ac:dyDescent="0.25">
      <c r="K15630"/>
    </row>
    <row r="15631" spans="11:11" x14ac:dyDescent="0.25">
      <c r="K15631"/>
    </row>
    <row r="15632" spans="11:11" x14ac:dyDescent="0.25">
      <c r="K15632"/>
    </row>
    <row r="15633" spans="11:11" x14ac:dyDescent="0.25">
      <c r="K15633"/>
    </row>
    <row r="15634" spans="11:11" x14ac:dyDescent="0.25">
      <c r="K15634"/>
    </row>
    <row r="15635" spans="11:11" x14ac:dyDescent="0.25">
      <c r="K15635"/>
    </row>
    <row r="15636" spans="11:11" x14ac:dyDescent="0.25">
      <c r="K15636"/>
    </row>
    <row r="15637" spans="11:11" x14ac:dyDescent="0.25">
      <c r="K15637"/>
    </row>
    <row r="15638" spans="11:11" x14ac:dyDescent="0.25">
      <c r="K15638"/>
    </row>
    <row r="15639" spans="11:11" x14ac:dyDescent="0.25">
      <c r="K15639"/>
    </row>
    <row r="15640" spans="11:11" x14ac:dyDescent="0.25">
      <c r="K15640"/>
    </row>
    <row r="15641" spans="11:11" x14ac:dyDescent="0.25">
      <c r="K15641"/>
    </row>
    <row r="15642" spans="11:11" x14ac:dyDescent="0.25">
      <c r="K15642"/>
    </row>
    <row r="15643" spans="11:11" x14ac:dyDescent="0.25">
      <c r="K15643"/>
    </row>
    <row r="15644" spans="11:11" x14ac:dyDescent="0.25">
      <c r="K15644"/>
    </row>
    <row r="15645" spans="11:11" x14ac:dyDescent="0.25">
      <c r="K15645"/>
    </row>
    <row r="15646" spans="11:11" x14ac:dyDescent="0.25">
      <c r="K15646"/>
    </row>
    <row r="15647" spans="11:11" x14ac:dyDescent="0.25">
      <c r="K15647"/>
    </row>
    <row r="15648" spans="11:11" x14ac:dyDescent="0.25">
      <c r="K15648"/>
    </row>
    <row r="15649" spans="11:11" x14ac:dyDescent="0.25">
      <c r="K15649"/>
    </row>
    <row r="15650" spans="11:11" x14ac:dyDescent="0.25">
      <c r="K15650"/>
    </row>
    <row r="15651" spans="11:11" x14ac:dyDescent="0.25">
      <c r="K15651"/>
    </row>
    <row r="15652" spans="11:11" x14ac:dyDescent="0.25">
      <c r="K15652"/>
    </row>
    <row r="15653" spans="11:11" x14ac:dyDescent="0.25">
      <c r="K15653"/>
    </row>
    <row r="15654" spans="11:11" x14ac:dyDescent="0.25">
      <c r="K15654"/>
    </row>
    <row r="15655" spans="11:11" x14ac:dyDescent="0.25">
      <c r="K15655"/>
    </row>
    <row r="15656" spans="11:11" x14ac:dyDescent="0.25">
      <c r="K15656"/>
    </row>
    <row r="15657" spans="11:11" x14ac:dyDescent="0.25">
      <c r="K15657"/>
    </row>
    <row r="15658" spans="11:11" x14ac:dyDescent="0.25">
      <c r="K15658"/>
    </row>
    <row r="15659" spans="11:11" x14ac:dyDescent="0.25">
      <c r="K15659"/>
    </row>
    <row r="15660" spans="11:11" x14ac:dyDescent="0.25">
      <c r="K15660"/>
    </row>
    <row r="15661" spans="11:11" x14ac:dyDescent="0.25">
      <c r="K15661"/>
    </row>
    <row r="15662" spans="11:11" x14ac:dyDescent="0.25">
      <c r="K15662"/>
    </row>
    <row r="15663" spans="11:11" x14ac:dyDescent="0.25">
      <c r="K15663"/>
    </row>
    <row r="15664" spans="11:11" x14ac:dyDescent="0.25">
      <c r="K15664"/>
    </row>
    <row r="15665" spans="11:11" x14ac:dyDescent="0.25">
      <c r="K15665"/>
    </row>
    <row r="15666" spans="11:11" x14ac:dyDescent="0.25">
      <c r="K15666"/>
    </row>
    <row r="15667" spans="11:11" x14ac:dyDescent="0.25">
      <c r="K15667"/>
    </row>
    <row r="15668" spans="11:11" x14ac:dyDescent="0.25">
      <c r="K15668"/>
    </row>
    <row r="15669" spans="11:11" x14ac:dyDescent="0.25">
      <c r="K15669"/>
    </row>
    <row r="15670" spans="11:11" x14ac:dyDescent="0.25">
      <c r="K15670"/>
    </row>
    <row r="15671" spans="11:11" x14ac:dyDescent="0.25">
      <c r="K15671"/>
    </row>
    <row r="15672" spans="11:11" x14ac:dyDescent="0.25">
      <c r="K15672"/>
    </row>
    <row r="15673" spans="11:11" x14ac:dyDescent="0.25">
      <c r="K15673"/>
    </row>
    <row r="15674" spans="11:11" x14ac:dyDescent="0.25">
      <c r="K15674"/>
    </row>
    <row r="15675" spans="11:11" x14ac:dyDescent="0.25">
      <c r="K15675"/>
    </row>
    <row r="15676" spans="11:11" x14ac:dyDescent="0.25">
      <c r="K15676"/>
    </row>
    <row r="15677" spans="11:11" x14ac:dyDescent="0.25">
      <c r="K15677"/>
    </row>
    <row r="15678" spans="11:11" x14ac:dyDescent="0.25">
      <c r="K15678"/>
    </row>
    <row r="15679" spans="11:11" x14ac:dyDescent="0.25">
      <c r="K15679"/>
    </row>
    <row r="15680" spans="11:11" x14ac:dyDescent="0.25">
      <c r="K15680"/>
    </row>
    <row r="15681" spans="11:11" x14ac:dyDescent="0.25">
      <c r="K15681"/>
    </row>
    <row r="15682" spans="11:11" x14ac:dyDescent="0.25">
      <c r="K15682"/>
    </row>
    <row r="15683" spans="11:11" x14ac:dyDescent="0.25">
      <c r="K15683"/>
    </row>
    <row r="15684" spans="11:11" x14ac:dyDescent="0.25">
      <c r="K15684"/>
    </row>
    <row r="15685" spans="11:11" x14ac:dyDescent="0.25">
      <c r="K15685"/>
    </row>
    <row r="15686" spans="11:11" x14ac:dyDescent="0.25">
      <c r="K15686"/>
    </row>
    <row r="15687" spans="11:11" x14ac:dyDescent="0.25">
      <c r="K15687"/>
    </row>
    <row r="15688" spans="11:11" x14ac:dyDescent="0.25">
      <c r="K15688"/>
    </row>
    <row r="15689" spans="11:11" x14ac:dyDescent="0.25">
      <c r="K15689"/>
    </row>
    <row r="15690" spans="11:11" x14ac:dyDescent="0.25">
      <c r="K15690"/>
    </row>
    <row r="15691" spans="11:11" x14ac:dyDescent="0.25">
      <c r="K15691"/>
    </row>
    <row r="15692" spans="11:11" x14ac:dyDescent="0.25">
      <c r="K15692"/>
    </row>
    <row r="15693" spans="11:11" x14ac:dyDescent="0.25">
      <c r="K15693"/>
    </row>
    <row r="15694" spans="11:11" x14ac:dyDescent="0.25">
      <c r="K15694"/>
    </row>
    <row r="15695" spans="11:11" x14ac:dyDescent="0.25">
      <c r="K15695"/>
    </row>
    <row r="15696" spans="11:11" x14ac:dyDescent="0.25">
      <c r="K15696"/>
    </row>
    <row r="15697" spans="11:11" x14ac:dyDescent="0.25">
      <c r="K15697"/>
    </row>
    <row r="15698" spans="11:11" x14ac:dyDescent="0.25">
      <c r="K15698"/>
    </row>
    <row r="15699" spans="11:11" x14ac:dyDescent="0.25">
      <c r="K15699"/>
    </row>
    <row r="15700" spans="11:11" x14ac:dyDescent="0.25">
      <c r="K15700"/>
    </row>
    <row r="15701" spans="11:11" x14ac:dyDescent="0.25">
      <c r="K15701"/>
    </row>
    <row r="15702" spans="11:11" x14ac:dyDescent="0.25">
      <c r="K15702"/>
    </row>
    <row r="15703" spans="11:11" x14ac:dyDescent="0.25">
      <c r="K15703"/>
    </row>
    <row r="15704" spans="11:11" x14ac:dyDescent="0.25">
      <c r="K15704"/>
    </row>
    <row r="15705" spans="11:11" x14ac:dyDescent="0.25">
      <c r="K15705"/>
    </row>
    <row r="15706" spans="11:11" x14ac:dyDescent="0.25">
      <c r="K15706"/>
    </row>
    <row r="15707" spans="11:11" x14ac:dyDescent="0.25">
      <c r="K15707"/>
    </row>
    <row r="15708" spans="11:11" x14ac:dyDescent="0.25">
      <c r="K15708"/>
    </row>
    <row r="15709" spans="11:11" x14ac:dyDescent="0.25">
      <c r="K15709"/>
    </row>
    <row r="15710" spans="11:11" x14ac:dyDescent="0.25">
      <c r="K15710"/>
    </row>
    <row r="15711" spans="11:11" x14ac:dyDescent="0.25">
      <c r="K15711"/>
    </row>
    <row r="15712" spans="11:11" x14ac:dyDescent="0.25">
      <c r="K15712"/>
    </row>
    <row r="15713" spans="11:11" x14ac:dyDescent="0.25">
      <c r="K15713"/>
    </row>
    <row r="15714" spans="11:11" x14ac:dyDescent="0.25">
      <c r="K15714"/>
    </row>
    <row r="15715" spans="11:11" x14ac:dyDescent="0.25">
      <c r="K15715"/>
    </row>
    <row r="15716" spans="11:11" x14ac:dyDescent="0.25">
      <c r="K15716"/>
    </row>
    <row r="15717" spans="11:11" x14ac:dyDescent="0.25">
      <c r="K15717"/>
    </row>
    <row r="15718" spans="11:11" x14ac:dyDescent="0.25">
      <c r="K15718"/>
    </row>
    <row r="15719" spans="11:11" x14ac:dyDescent="0.25">
      <c r="K15719"/>
    </row>
    <row r="15720" spans="11:11" x14ac:dyDescent="0.25">
      <c r="K15720"/>
    </row>
    <row r="15721" spans="11:11" x14ac:dyDescent="0.25">
      <c r="K15721"/>
    </row>
    <row r="15722" spans="11:11" x14ac:dyDescent="0.25">
      <c r="K15722"/>
    </row>
    <row r="15723" spans="11:11" x14ac:dyDescent="0.25">
      <c r="K15723"/>
    </row>
    <row r="15724" spans="11:11" x14ac:dyDescent="0.25">
      <c r="K15724"/>
    </row>
    <row r="15725" spans="11:11" x14ac:dyDescent="0.25">
      <c r="K15725"/>
    </row>
    <row r="15726" spans="11:11" x14ac:dyDescent="0.25">
      <c r="K15726"/>
    </row>
    <row r="15727" spans="11:11" x14ac:dyDescent="0.25">
      <c r="K15727"/>
    </row>
    <row r="15728" spans="11:11" x14ac:dyDescent="0.25">
      <c r="K15728"/>
    </row>
    <row r="15729" spans="11:11" x14ac:dyDescent="0.25">
      <c r="K15729"/>
    </row>
    <row r="15730" spans="11:11" x14ac:dyDescent="0.25">
      <c r="K15730"/>
    </row>
    <row r="15731" spans="11:11" x14ac:dyDescent="0.25">
      <c r="K15731"/>
    </row>
    <row r="15732" spans="11:11" x14ac:dyDescent="0.25">
      <c r="K15732"/>
    </row>
    <row r="15733" spans="11:11" x14ac:dyDescent="0.25">
      <c r="K15733"/>
    </row>
    <row r="15734" spans="11:11" x14ac:dyDescent="0.25">
      <c r="K15734"/>
    </row>
    <row r="15735" spans="11:11" x14ac:dyDescent="0.25">
      <c r="K15735"/>
    </row>
    <row r="15736" spans="11:11" x14ac:dyDescent="0.25">
      <c r="K15736"/>
    </row>
    <row r="15737" spans="11:11" x14ac:dyDescent="0.25">
      <c r="K15737"/>
    </row>
    <row r="15738" spans="11:11" x14ac:dyDescent="0.25">
      <c r="K15738"/>
    </row>
    <row r="15739" spans="11:11" x14ac:dyDescent="0.25">
      <c r="K15739"/>
    </row>
    <row r="15740" spans="11:11" x14ac:dyDescent="0.25">
      <c r="K15740"/>
    </row>
    <row r="15741" spans="11:11" x14ac:dyDescent="0.25">
      <c r="K15741"/>
    </row>
    <row r="15742" spans="11:11" x14ac:dyDescent="0.25">
      <c r="K15742"/>
    </row>
    <row r="15743" spans="11:11" x14ac:dyDescent="0.25">
      <c r="K15743"/>
    </row>
    <row r="15744" spans="11:11" x14ac:dyDescent="0.25">
      <c r="K15744"/>
    </row>
    <row r="15745" spans="11:11" x14ac:dyDescent="0.25">
      <c r="K15745"/>
    </row>
    <row r="15746" spans="11:11" x14ac:dyDescent="0.25">
      <c r="K15746"/>
    </row>
    <row r="15747" spans="11:11" x14ac:dyDescent="0.25">
      <c r="K15747"/>
    </row>
    <row r="15748" spans="11:11" x14ac:dyDescent="0.25">
      <c r="K15748"/>
    </row>
    <row r="15749" spans="11:11" x14ac:dyDescent="0.25">
      <c r="K15749"/>
    </row>
    <row r="15750" spans="11:11" x14ac:dyDescent="0.25">
      <c r="K15750"/>
    </row>
    <row r="15751" spans="11:11" x14ac:dyDescent="0.25">
      <c r="K15751"/>
    </row>
    <row r="15752" spans="11:11" x14ac:dyDescent="0.25">
      <c r="K15752"/>
    </row>
    <row r="15753" spans="11:11" x14ac:dyDescent="0.25">
      <c r="K15753"/>
    </row>
    <row r="15754" spans="11:11" x14ac:dyDescent="0.25">
      <c r="K15754"/>
    </row>
    <row r="15755" spans="11:11" x14ac:dyDescent="0.25">
      <c r="K15755"/>
    </row>
    <row r="15756" spans="11:11" x14ac:dyDescent="0.25">
      <c r="K15756"/>
    </row>
    <row r="15757" spans="11:11" x14ac:dyDescent="0.25">
      <c r="K15757"/>
    </row>
    <row r="15758" spans="11:11" x14ac:dyDescent="0.25">
      <c r="K15758"/>
    </row>
    <row r="15759" spans="11:11" x14ac:dyDescent="0.25">
      <c r="K15759"/>
    </row>
    <row r="15760" spans="11:11" x14ac:dyDescent="0.25">
      <c r="K15760"/>
    </row>
    <row r="15761" spans="11:11" x14ac:dyDescent="0.25">
      <c r="K15761"/>
    </row>
    <row r="15762" spans="11:11" x14ac:dyDescent="0.25">
      <c r="K15762"/>
    </row>
    <row r="15763" spans="11:11" x14ac:dyDescent="0.25">
      <c r="K15763"/>
    </row>
    <row r="15764" spans="11:11" x14ac:dyDescent="0.25">
      <c r="K15764"/>
    </row>
    <row r="15765" spans="11:11" x14ac:dyDescent="0.25">
      <c r="K15765"/>
    </row>
    <row r="15766" spans="11:11" x14ac:dyDescent="0.25">
      <c r="K15766"/>
    </row>
    <row r="15767" spans="11:11" x14ac:dyDescent="0.25">
      <c r="K15767"/>
    </row>
    <row r="15768" spans="11:11" x14ac:dyDescent="0.25">
      <c r="K15768"/>
    </row>
    <row r="15769" spans="11:11" x14ac:dyDescent="0.25">
      <c r="K15769"/>
    </row>
    <row r="15770" spans="11:11" x14ac:dyDescent="0.25">
      <c r="K15770"/>
    </row>
    <row r="15771" spans="11:11" x14ac:dyDescent="0.25">
      <c r="K15771"/>
    </row>
    <row r="15772" spans="11:11" x14ac:dyDescent="0.25">
      <c r="K15772"/>
    </row>
    <row r="15773" spans="11:11" x14ac:dyDescent="0.25">
      <c r="K15773"/>
    </row>
    <row r="15774" spans="11:11" x14ac:dyDescent="0.25">
      <c r="K15774"/>
    </row>
    <row r="15775" spans="11:11" x14ac:dyDescent="0.25">
      <c r="K15775"/>
    </row>
    <row r="15776" spans="11:11" x14ac:dyDescent="0.25">
      <c r="K15776"/>
    </row>
    <row r="15777" spans="11:11" x14ac:dyDescent="0.25">
      <c r="K15777"/>
    </row>
    <row r="15778" spans="11:11" x14ac:dyDescent="0.25">
      <c r="K15778"/>
    </row>
    <row r="15779" spans="11:11" x14ac:dyDescent="0.25">
      <c r="K15779"/>
    </row>
    <row r="15780" spans="11:11" x14ac:dyDescent="0.25">
      <c r="K15780"/>
    </row>
    <row r="15781" spans="11:11" x14ac:dyDescent="0.25">
      <c r="K15781"/>
    </row>
    <row r="15782" spans="11:11" x14ac:dyDescent="0.25">
      <c r="K15782"/>
    </row>
    <row r="15783" spans="11:11" x14ac:dyDescent="0.25">
      <c r="K15783"/>
    </row>
    <row r="15784" spans="11:11" x14ac:dyDescent="0.25">
      <c r="K15784"/>
    </row>
    <row r="15785" spans="11:11" x14ac:dyDescent="0.25">
      <c r="K15785"/>
    </row>
    <row r="15786" spans="11:11" x14ac:dyDescent="0.25">
      <c r="K15786"/>
    </row>
    <row r="15787" spans="11:11" x14ac:dyDescent="0.25">
      <c r="K15787"/>
    </row>
    <row r="15788" spans="11:11" x14ac:dyDescent="0.25">
      <c r="K15788"/>
    </row>
    <row r="15789" spans="11:11" x14ac:dyDescent="0.25">
      <c r="K15789"/>
    </row>
    <row r="15790" spans="11:11" x14ac:dyDescent="0.25">
      <c r="K15790"/>
    </row>
    <row r="15791" spans="11:11" x14ac:dyDescent="0.25">
      <c r="K15791"/>
    </row>
    <row r="15792" spans="11:11" x14ac:dyDescent="0.25">
      <c r="K15792"/>
    </row>
    <row r="15793" spans="11:11" x14ac:dyDescent="0.25">
      <c r="K15793"/>
    </row>
    <row r="15794" spans="11:11" x14ac:dyDescent="0.25">
      <c r="K15794"/>
    </row>
    <row r="15795" spans="11:11" x14ac:dyDescent="0.25">
      <c r="K15795"/>
    </row>
    <row r="15796" spans="11:11" x14ac:dyDescent="0.25">
      <c r="K15796"/>
    </row>
    <row r="15797" spans="11:11" x14ac:dyDescent="0.25">
      <c r="K15797"/>
    </row>
    <row r="15798" spans="11:11" x14ac:dyDescent="0.25">
      <c r="K15798"/>
    </row>
    <row r="15799" spans="11:11" x14ac:dyDescent="0.25">
      <c r="K15799"/>
    </row>
    <row r="15800" spans="11:11" x14ac:dyDescent="0.25">
      <c r="K15800"/>
    </row>
    <row r="15801" spans="11:11" x14ac:dyDescent="0.25">
      <c r="K15801"/>
    </row>
    <row r="15802" spans="11:11" x14ac:dyDescent="0.25">
      <c r="K15802"/>
    </row>
    <row r="15803" spans="11:11" x14ac:dyDescent="0.25">
      <c r="K15803"/>
    </row>
    <row r="15804" spans="11:11" x14ac:dyDescent="0.25">
      <c r="K15804"/>
    </row>
    <row r="15805" spans="11:11" x14ac:dyDescent="0.25">
      <c r="K15805"/>
    </row>
    <row r="15806" spans="11:11" x14ac:dyDescent="0.25">
      <c r="K15806"/>
    </row>
    <row r="15807" spans="11:11" x14ac:dyDescent="0.25">
      <c r="K15807"/>
    </row>
    <row r="15808" spans="11:11" x14ac:dyDescent="0.25">
      <c r="K15808"/>
    </row>
    <row r="15809" spans="11:11" x14ac:dyDescent="0.25">
      <c r="K15809"/>
    </row>
    <row r="15810" spans="11:11" x14ac:dyDescent="0.25">
      <c r="K15810"/>
    </row>
    <row r="15811" spans="11:11" x14ac:dyDescent="0.25">
      <c r="K15811"/>
    </row>
    <row r="15812" spans="11:11" x14ac:dyDescent="0.25">
      <c r="K15812"/>
    </row>
    <row r="15813" spans="11:11" x14ac:dyDescent="0.25">
      <c r="K15813"/>
    </row>
    <row r="15814" spans="11:11" x14ac:dyDescent="0.25">
      <c r="K15814"/>
    </row>
    <row r="15815" spans="11:11" x14ac:dyDescent="0.25">
      <c r="K15815"/>
    </row>
    <row r="15816" spans="11:11" x14ac:dyDescent="0.25">
      <c r="K15816"/>
    </row>
    <row r="15817" spans="11:11" x14ac:dyDescent="0.25">
      <c r="K15817"/>
    </row>
    <row r="15818" spans="11:11" x14ac:dyDescent="0.25">
      <c r="K15818"/>
    </row>
    <row r="15819" spans="11:11" x14ac:dyDescent="0.25">
      <c r="K15819"/>
    </row>
    <row r="15820" spans="11:11" x14ac:dyDescent="0.25">
      <c r="K15820"/>
    </row>
    <row r="15821" spans="11:11" x14ac:dyDescent="0.25">
      <c r="K15821"/>
    </row>
    <row r="15822" spans="11:11" x14ac:dyDescent="0.25">
      <c r="K15822"/>
    </row>
    <row r="15823" spans="11:11" x14ac:dyDescent="0.25">
      <c r="K15823"/>
    </row>
    <row r="15824" spans="11:11" x14ac:dyDescent="0.25">
      <c r="K15824"/>
    </row>
    <row r="15825" spans="11:11" x14ac:dyDescent="0.25">
      <c r="K15825"/>
    </row>
    <row r="15826" spans="11:11" x14ac:dyDescent="0.25">
      <c r="K15826"/>
    </row>
    <row r="15827" spans="11:11" x14ac:dyDescent="0.25">
      <c r="K15827"/>
    </row>
    <row r="15828" spans="11:11" x14ac:dyDescent="0.25">
      <c r="K15828"/>
    </row>
    <row r="15829" spans="11:11" x14ac:dyDescent="0.25">
      <c r="K15829"/>
    </row>
    <row r="15830" spans="11:11" x14ac:dyDescent="0.25">
      <c r="K15830"/>
    </row>
    <row r="15831" spans="11:11" x14ac:dyDescent="0.25">
      <c r="K15831"/>
    </row>
    <row r="15832" spans="11:11" x14ac:dyDescent="0.25">
      <c r="K15832"/>
    </row>
    <row r="15833" spans="11:11" x14ac:dyDescent="0.25">
      <c r="K15833"/>
    </row>
    <row r="15834" spans="11:11" x14ac:dyDescent="0.25">
      <c r="K15834"/>
    </row>
    <row r="15835" spans="11:11" x14ac:dyDescent="0.25">
      <c r="K15835"/>
    </row>
    <row r="15836" spans="11:11" x14ac:dyDescent="0.25">
      <c r="K15836"/>
    </row>
    <row r="15837" spans="11:11" x14ac:dyDescent="0.25">
      <c r="K15837"/>
    </row>
    <row r="15838" spans="11:11" x14ac:dyDescent="0.25">
      <c r="K15838"/>
    </row>
    <row r="15839" spans="11:11" x14ac:dyDescent="0.25">
      <c r="K15839"/>
    </row>
    <row r="15840" spans="11:11" x14ac:dyDescent="0.25">
      <c r="K15840"/>
    </row>
    <row r="15841" spans="11:11" x14ac:dyDescent="0.25">
      <c r="K15841"/>
    </row>
    <row r="15842" spans="11:11" x14ac:dyDescent="0.25">
      <c r="K15842"/>
    </row>
    <row r="15843" spans="11:11" x14ac:dyDescent="0.25">
      <c r="K15843"/>
    </row>
    <row r="15844" spans="11:11" x14ac:dyDescent="0.25">
      <c r="K15844"/>
    </row>
    <row r="15845" spans="11:11" x14ac:dyDescent="0.25">
      <c r="K15845"/>
    </row>
    <row r="15846" spans="11:11" x14ac:dyDescent="0.25">
      <c r="K15846"/>
    </row>
    <row r="15847" spans="11:11" x14ac:dyDescent="0.25">
      <c r="K15847"/>
    </row>
    <row r="15848" spans="11:11" x14ac:dyDescent="0.25">
      <c r="K15848"/>
    </row>
    <row r="15849" spans="11:11" x14ac:dyDescent="0.25">
      <c r="K15849"/>
    </row>
    <row r="15850" spans="11:11" x14ac:dyDescent="0.25">
      <c r="K15850"/>
    </row>
    <row r="15851" spans="11:11" x14ac:dyDescent="0.25">
      <c r="K15851"/>
    </row>
    <row r="15852" spans="11:11" x14ac:dyDescent="0.25">
      <c r="K15852"/>
    </row>
    <row r="15853" spans="11:11" x14ac:dyDescent="0.25">
      <c r="K15853"/>
    </row>
    <row r="15854" spans="11:11" x14ac:dyDescent="0.25">
      <c r="K15854"/>
    </row>
    <row r="15855" spans="11:11" x14ac:dyDescent="0.25">
      <c r="K15855"/>
    </row>
    <row r="15856" spans="11:11" x14ac:dyDescent="0.25">
      <c r="K15856"/>
    </row>
    <row r="15857" spans="11:11" x14ac:dyDescent="0.25">
      <c r="K15857"/>
    </row>
    <row r="15858" spans="11:11" x14ac:dyDescent="0.25">
      <c r="K15858"/>
    </row>
    <row r="15859" spans="11:11" x14ac:dyDescent="0.25">
      <c r="K15859"/>
    </row>
    <row r="15860" spans="11:11" x14ac:dyDescent="0.25">
      <c r="K15860"/>
    </row>
    <row r="15861" spans="11:11" x14ac:dyDescent="0.25">
      <c r="K15861"/>
    </row>
    <row r="15862" spans="11:11" x14ac:dyDescent="0.25">
      <c r="K15862"/>
    </row>
    <row r="15863" spans="11:11" x14ac:dyDescent="0.25">
      <c r="K15863"/>
    </row>
    <row r="15864" spans="11:11" x14ac:dyDescent="0.25">
      <c r="K15864"/>
    </row>
    <row r="15865" spans="11:11" x14ac:dyDescent="0.25">
      <c r="K15865"/>
    </row>
    <row r="15866" spans="11:11" x14ac:dyDescent="0.25">
      <c r="K15866"/>
    </row>
    <row r="15867" spans="11:11" x14ac:dyDescent="0.25">
      <c r="K15867"/>
    </row>
    <row r="15868" spans="11:11" x14ac:dyDescent="0.25">
      <c r="K15868"/>
    </row>
    <row r="15869" spans="11:11" x14ac:dyDescent="0.25">
      <c r="K15869"/>
    </row>
    <row r="15870" spans="11:11" x14ac:dyDescent="0.25">
      <c r="K15870"/>
    </row>
    <row r="15871" spans="11:11" x14ac:dyDescent="0.25">
      <c r="K15871"/>
    </row>
    <row r="15872" spans="11:11" x14ac:dyDescent="0.25">
      <c r="K15872"/>
    </row>
    <row r="15873" spans="11:11" x14ac:dyDescent="0.25">
      <c r="K15873"/>
    </row>
    <row r="15874" spans="11:11" x14ac:dyDescent="0.25">
      <c r="K15874"/>
    </row>
    <row r="15875" spans="11:11" x14ac:dyDescent="0.25">
      <c r="K15875"/>
    </row>
    <row r="15876" spans="11:11" x14ac:dyDescent="0.25">
      <c r="K15876"/>
    </row>
    <row r="15877" spans="11:11" x14ac:dyDescent="0.25">
      <c r="K15877"/>
    </row>
    <row r="15878" spans="11:11" x14ac:dyDescent="0.25">
      <c r="K15878"/>
    </row>
    <row r="15879" spans="11:11" x14ac:dyDescent="0.25">
      <c r="K15879"/>
    </row>
    <row r="15880" spans="11:11" x14ac:dyDescent="0.25">
      <c r="K15880"/>
    </row>
    <row r="15881" spans="11:11" x14ac:dyDescent="0.25">
      <c r="K15881"/>
    </row>
    <row r="15882" spans="11:11" x14ac:dyDescent="0.25">
      <c r="K15882"/>
    </row>
    <row r="15883" spans="11:11" x14ac:dyDescent="0.25">
      <c r="K15883"/>
    </row>
    <row r="15884" spans="11:11" x14ac:dyDescent="0.25">
      <c r="K15884"/>
    </row>
    <row r="15885" spans="11:11" x14ac:dyDescent="0.25">
      <c r="K15885"/>
    </row>
    <row r="15886" spans="11:11" x14ac:dyDescent="0.25">
      <c r="K15886"/>
    </row>
    <row r="15887" spans="11:11" x14ac:dyDescent="0.25">
      <c r="K15887"/>
    </row>
    <row r="15888" spans="11:11" x14ac:dyDescent="0.25">
      <c r="K15888"/>
    </row>
    <row r="15889" spans="11:11" x14ac:dyDescent="0.25">
      <c r="K15889"/>
    </row>
    <row r="15890" spans="11:11" x14ac:dyDescent="0.25">
      <c r="K15890"/>
    </row>
    <row r="15891" spans="11:11" x14ac:dyDescent="0.25">
      <c r="K15891"/>
    </row>
    <row r="15892" spans="11:11" x14ac:dyDescent="0.25">
      <c r="K15892"/>
    </row>
    <row r="15893" spans="11:11" x14ac:dyDescent="0.25">
      <c r="K15893"/>
    </row>
    <row r="15894" spans="11:11" x14ac:dyDescent="0.25">
      <c r="K15894"/>
    </row>
    <row r="15895" spans="11:11" x14ac:dyDescent="0.25">
      <c r="K15895"/>
    </row>
    <row r="15896" spans="11:11" x14ac:dyDescent="0.25">
      <c r="K15896"/>
    </row>
    <row r="15897" spans="11:11" x14ac:dyDescent="0.25">
      <c r="K15897"/>
    </row>
    <row r="15898" spans="11:11" x14ac:dyDescent="0.25">
      <c r="K15898"/>
    </row>
    <row r="15899" spans="11:11" x14ac:dyDescent="0.25">
      <c r="K15899"/>
    </row>
    <row r="15900" spans="11:11" x14ac:dyDescent="0.25">
      <c r="K15900"/>
    </row>
    <row r="15901" spans="11:11" x14ac:dyDescent="0.25">
      <c r="K15901"/>
    </row>
    <row r="15902" spans="11:11" x14ac:dyDescent="0.25">
      <c r="K15902"/>
    </row>
    <row r="15903" spans="11:11" x14ac:dyDescent="0.25">
      <c r="K15903"/>
    </row>
    <row r="15904" spans="11:11" x14ac:dyDescent="0.25">
      <c r="K15904"/>
    </row>
    <row r="15905" spans="11:11" x14ac:dyDescent="0.25">
      <c r="K15905"/>
    </row>
    <row r="15906" spans="11:11" x14ac:dyDescent="0.25">
      <c r="K15906"/>
    </row>
    <row r="15907" spans="11:11" x14ac:dyDescent="0.25">
      <c r="K15907"/>
    </row>
    <row r="15908" spans="11:11" x14ac:dyDescent="0.25">
      <c r="K15908"/>
    </row>
    <row r="15909" spans="11:11" x14ac:dyDescent="0.25">
      <c r="K15909"/>
    </row>
    <row r="15910" spans="11:11" x14ac:dyDescent="0.25">
      <c r="K15910"/>
    </row>
    <row r="15911" spans="11:11" x14ac:dyDescent="0.25">
      <c r="K15911"/>
    </row>
    <row r="15912" spans="11:11" x14ac:dyDescent="0.25">
      <c r="K15912"/>
    </row>
    <row r="15913" spans="11:11" x14ac:dyDescent="0.25">
      <c r="K15913"/>
    </row>
    <row r="15914" spans="11:11" x14ac:dyDescent="0.25">
      <c r="K15914"/>
    </row>
    <row r="15915" spans="11:11" x14ac:dyDescent="0.25">
      <c r="K15915"/>
    </row>
    <row r="15916" spans="11:11" x14ac:dyDescent="0.25">
      <c r="K15916"/>
    </row>
    <row r="15917" spans="11:11" x14ac:dyDescent="0.25">
      <c r="K15917"/>
    </row>
    <row r="15918" spans="11:11" x14ac:dyDescent="0.25">
      <c r="K15918"/>
    </row>
    <row r="15919" spans="11:11" x14ac:dyDescent="0.25">
      <c r="K15919"/>
    </row>
    <row r="15920" spans="11:11" x14ac:dyDescent="0.25">
      <c r="K15920"/>
    </row>
    <row r="15921" spans="11:11" x14ac:dyDescent="0.25">
      <c r="K15921"/>
    </row>
    <row r="15922" spans="11:11" x14ac:dyDescent="0.25">
      <c r="K15922"/>
    </row>
    <row r="15923" spans="11:11" x14ac:dyDescent="0.25">
      <c r="K15923"/>
    </row>
    <row r="15924" spans="11:11" x14ac:dyDescent="0.25">
      <c r="K15924"/>
    </row>
    <row r="15925" spans="11:11" x14ac:dyDescent="0.25">
      <c r="K15925"/>
    </row>
    <row r="15926" spans="11:11" x14ac:dyDescent="0.25">
      <c r="K15926"/>
    </row>
    <row r="15927" spans="11:11" x14ac:dyDescent="0.25">
      <c r="K15927"/>
    </row>
    <row r="15928" spans="11:11" x14ac:dyDescent="0.25">
      <c r="K15928"/>
    </row>
    <row r="15929" spans="11:11" x14ac:dyDescent="0.25">
      <c r="K15929"/>
    </row>
    <row r="15930" spans="11:11" x14ac:dyDescent="0.25">
      <c r="K15930"/>
    </row>
    <row r="15931" spans="11:11" x14ac:dyDescent="0.25">
      <c r="K15931"/>
    </row>
    <row r="15932" spans="11:11" x14ac:dyDescent="0.25">
      <c r="K15932"/>
    </row>
    <row r="15933" spans="11:11" x14ac:dyDescent="0.25">
      <c r="K15933"/>
    </row>
    <row r="15934" spans="11:11" x14ac:dyDescent="0.25">
      <c r="K15934"/>
    </row>
    <row r="15935" spans="11:11" x14ac:dyDescent="0.25">
      <c r="K15935"/>
    </row>
    <row r="15936" spans="11:11" x14ac:dyDescent="0.25">
      <c r="K15936"/>
    </row>
    <row r="15937" spans="11:11" x14ac:dyDescent="0.25">
      <c r="K15937"/>
    </row>
    <row r="15938" spans="11:11" x14ac:dyDescent="0.25">
      <c r="K15938"/>
    </row>
    <row r="15939" spans="11:11" x14ac:dyDescent="0.25">
      <c r="K15939"/>
    </row>
    <row r="15940" spans="11:11" x14ac:dyDescent="0.25">
      <c r="K15940"/>
    </row>
    <row r="15941" spans="11:11" x14ac:dyDescent="0.25">
      <c r="K15941"/>
    </row>
    <row r="15942" spans="11:11" x14ac:dyDescent="0.25">
      <c r="K15942"/>
    </row>
    <row r="15943" spans="11:11" x14ac:dyDescent="0.25">
      <c r="K15943"/>
    </row>
    <row r="15944" spans="11:11" x14ac:dyDescent="0.25">
      <c r="K15944"/>
    </row>
    <row r="15945" spans="11:11" x14ac:dyDescent="0.25">
      <c r="K15945"/>
    </row>
    <row r="15946" spans="11:11" x14ac:dyDescent="0.25">
      <c r="K15946"/>
    </row>
    <row r="15947" spans="11:11" x14ac:dyDescent="0.25">
      <c r="K15947"/>
    </row>
    <row r="15948" spans="11:11" x14ac:dyDescent="0.25">
      <c r="K15948"/>
    </row>
    <row r="15949" spans="11:11" x14ac:dyDescent="0.25">
      <c r="K15949"/>
    </row>
    <row r="15950" spans="11:11" x14ac:dyDescent="0.25">
      <c r="K15950"/>
    </row>
    <row r="15951" spans="11:11" x14ac:dyDescent="0.25">
      <c r="K15951"/>
    </row>
    <row r="15952" spans="11:11" x14ac:dyDescent="0.25">
      <c r="K15952"/>
    </row>
    <row r="15953" spans="11:11" x14ac:dyDescent="0.25">
      <c r="K15953"/>
    </row>
    <row r="15954" spans="11:11" x14ac:dyDescent="0.25">
      <c r="K15954"/>
    </row>
    <row r="15955" spans="11:11" x14ac:dyDescent="0.25">
      <c r="K15955"/>
    </row>
    <row r="15956" spans="11:11" x14ac:dyDescent="0.25">
      <c r="K15956"/>
    </row>
    <row r="15957" spans="11:11" x14ac:dyDescent="0.25">
      <c r="K15957"/>
    </row>
    <row r="15958" spans="11:11" x14ac:dyDescent="0.25">
      <c r="K15958"/>
    </row>
    <row r="15959" spans="11:11" x14ac:dyDescent="0.25">
      <c r="K15959"/>
    </row>
    <row r="15960" spans="11:11" x14ac:dyDescent="0.25">
      <c r="K15960"/>
    </row>
    <row r="15961" spans="11:11" x14ac:dyDescent="0.25">
      <c r="K15961"/>
    </row>
    <row r="15962" spans="11:11" x14ac:dyDescent="0.25">
      <c r="K15962"/>
    </row>
    <row r="15963" spans="11:11" x14ac:dyDescent="0.25">
      <c r="K15963"/>
    </row>
    <row r="15964" spans="11:11" x14ac:dyDescent="0.25">
      <c r="K15964"/>
    </row>
    <row r="15965" spans="11:11" x14ac:dyDescent="0.25">
      <c r="K15965"/>
    </row>
    <row r="15966" spans="11:11" x14ac:dyDescent="0.25">
      <c r="K15966"/>
    </row>
    <row r="15967" spans="11:11" x14ac:dyDescent="0.25">
      <c r="K15967"/>
    </row>
    <row r="15968" spans="11:11" x14ac:dyDescent="0.25">
      <c r="K15968"/>
    </row>
    <row r="15969" spans="11:11" x14ac:dyDescent="0.25">
      <c r="K15969"/>
    </row>
    <row r="15970" spans="11:11" x14ac:dyDescent="0.25">
      <c r="K15970"/>
    </row>
    <row r="15971" spans="11:11" x14ac:dyDescent="0.25">
      <c r="K15971"/>
    </row>
    <row r="15972" spans="11:11" x14ac:dyDescent="0.25">
      <c r="K15972"/>
    </row>
    <row r="15973" spans="11:11" x14ac:dyDescent="0.25">
      <c r="K15973"/>
    </row>
    <row r="15974" spans="11:11" x14ac:dyDescent="0.25">
      <c r="K15974"/>
    </row>
    <row r="15975" spans="11:11" x14ac:dyDescent="0.25">
      <c r="K15975"/>
    </row>
    <row r="15976" spans="11:11" x14ac:dyDescent="0.25">
      <c r="K15976"/>
    </row>
    <row r="15977" spans="11:11" x14ac:dyDescent="0.25">
      <c r="K15977"/>
    </row>
    <row r="15978" spans="11:11" x14ac:dyDescent="0.25">
      <c r="K15978"/>
    </row>
    <row r="15979" spans="11:11" x14ac:dyDescent="0.25">
      <c r="K15979"/>
    </row>
    <row r="15980" spans="11:11" x14ac:dyDescent="0.25">
      <c r="K15980"/>
    </row>
    <row r="15981" spans="11:11" x14ac:dyDescent="0.25">
      <c r="K15981"/>
    </row>
    <row r="15982" spans="11:11" x14ac:dyDescent="0.25">
      <c r="K15982"/>
    </row>
    <row r="15983" spans="11:11" x14ac:dyDescent="0.25">
      <c r="K15983"/>
    </row>
    <row r="15984" spans="11:11" x14ac:dyDescent="0.25">
      <c r="K15984"/>
    </row>
    <row r="15985" spans="11:11" x14ac:dyDescent="0.25">
      <c r="K15985"/>
    </row>
    <row r="15986" spans="11:11" x14ac:dyDescent="0.25">
      <c r="K15986"/>
    </row>
    <row r="15987" spans="11:11" x14ac:dyDescent="0.25">
      <c r="K15987"/>
    </row>
    <row r="15988" spans="11:11" x14ac:dyDescent="0.25">
      <c r="K15988"/>
    </row>
    <row r="15989" spans="11:11" x14ac:dyDescent="0.25">
      <c r="K15989"/>
    </row>
    <row r="15990" spans="11:11" x14ac:dyDescent="0.25">
      <c r="K15990"/>
    </row>
    <row r="15991" spans="11:11" x14ac:dyDescent="0.25">
      <c r="K15991"/>
    </row>
    <row r="15992" spans="11:11" x14ac:dyDescent="0.25">
      <c r="K15992"/>
    </row>
    <row r="15993" spans="11:11" x14ac:dyDescent="0.25">
      <c r="K15993"/>
    </row>
    <row r="15994" spans="11:11" x14ac:dyDescent="0.25">
      <c r="K15994"/>
    </row>
    <row r="15995" spans="11:11" x14ac:dyDescent="0.25">
      <c r="K15995"/>
    </row>
    <row r="15996" spans="11:11" x14ac:dyDescent="0.25">
      <c r="K15996"/>
    </row>
    <row r="15997" spans="11:11" x14ac:dyDescent="0.25">
      <c r="K15997"/>
    </row>
    <row r="15998" spans="11:11" x14ac:dyDescent="0.25">
      <c r="K15998"/>
    </row>
    <row r="15999" spans="11:11" x14ac:dyDescent="0.25">
      <c r="K15999"/>
    </row>
    <row r="16000" spans="11:11" x14ac:dyDescent="0.25">
      <c r="K16000"/>
    </row>
    <row r="16001" spans="11:11" x14ac:dyDescent="0.25">
      <c r="K16001"/>
    </row>
    <row r="16002" spans="11:11" x14ac:dyDescent="0.25">
      <c r="K16002"/>
    </row>
    <row r="16003" spans="11:11" x14ac:dyDescent="0.25">
      <c r="K16003"/>
    </row>
    <row r="16004" spans="11:11" x14ac:dyDescent="0.25">
      <c r="K16004"/>
    </row>
    <row r="16005" spans="11:11" x14ac:dyDescent="0.25">
      <c r="K16005"/>
    </row>
    <row r="16006" spans="11:11" x14ac:dyDescent="0.25">
      <c r="K16006"/>
    </row>
    <row r="16007" spans="11:11" x14ac:dyDescent="0.25">
      <c r="K16007"/>
    </row>
    <row r="16008" spans="11:11" x14ac:dyDescent="0.25">
      <c r="K16008"/>
    </row>
    <row r="16009" spans="11:11" x14ac:dyDescent="0.25">
      <c r="K16009"/>
    </row>
    <row r="16010" spans="11:11" x14ac:dyDescent="0.25">
      <c r="K16010"/>
    </row>
    <row r="16011" spans="11:11" x14ac:dyDescent="0.25">
      <c r="K16011"/>
    </row>
    <row r="16012" spans="11:11" x14ac:dyDescent="0.25">
      <c r="K16012"/>
    </row>
    <row r="16013" spans="11:11" x14ac:dyDescent="0.25">
      <c r="K16013"/>
    </row>
    <row r="16014" spans="11:11" x14ac:dyDescent="0.25">
      <c r="K16014"/>
    </row>
    <row r="16015" spans="11:11" x14ac:dyDescent="0.25">
      <c r="K16015"/>
    </row>
    <row r="16016" spans="11:11" x14ac:dyDescent="0.25">
      <c r="K16016"/>
    </row>
    <row r="16017" spans="11:11" x14ac:dyDescent="0.25">
      <c r="K16017"/>
    </row>
    <row r="16018" spans="11:11" x14ac:dyDescent="0.25">
      <c r="K16018"/>
    </row>
    <row r="16019" spans="11:11" x14ac:dyDescent="0.25">
      <c r="K16019"/>
    </row>
    <row r="16020" spans="11:11" x14ac:dyDescent="0.25">
      <c r="K16020"/>
    </row>
    <row r="16021" spans="11:11" x14ac:dyDescent="0.25">
      <c r="K16021"/>
    </row>
    <row r="16022" spans="11:11" x14ac:dyDescent="0.25">
      <c r="K16022"/>
    </row>
    <row r="16023" spans="11:11" x14ac:dyDescent="0.25">
      <c r="K16023"/>
    </row>
    <row r="16024" spans="11:11" x14ac:dyDescent="0.25">
      <c r="K16024"/>
    </row>
    <row r="16025" spans="11:11" x14ac:dyDescent="0.25">
      <c r="K16025"/>
    </row>
    <row r="16026" spans="11:11" x14ac:dyDescent="0.25">
      <c r="K16026"/>
    </row>
    <row r="16027" spans="11:11" x14ac:dyDescent="0.25">
      <c r="K16027"/>
    </row>
    <row r="16028" spans="11:11" x14ac:dyDescent="0.25">
      <c r="K16028"/>
    </row>
    <row r="16029" spans="11:11" x14ac:dyDescent="0.25">
      <c r="K16029"/>
    </row>
    <row r="16030" spans="11:11" x14ac:dyDescent="0.25">
      <c r="K16030"/>
    </row>
    <row r="16031" spans="11:11" x14ac:dyDescent="0.25">
      <c r="K16031"/>
    </row>
    <row r="16032" spans="11:11" x14ac:dyDescent="0.25">
      <c r="K16032"/>
    </row>
    <row r="16033" spans="11:11" x14ac:dyDescent="0.25">
      <c r="K16033"/>
    </row>
    <row r="16034" spans="11:11" x14ac:dyDescent="0.25">
      <c r="K16034"/>
    </row>
    <row r="16035" spans="11:11" x14ac:dyDescent="0.25">
      <c r="K16035"/>
    </row>
    <row r="16036" spans="11:11" x14ac:dyDescent="0.25">
      <c r="K16036"/>
    </row>
    <row r="16037" spans="11:11" x14ac:dyDescent="0.25">
      <c r="K16037"/>
    </row>
    <row r="16038" spans="11:11" x14ac:dyDescent="0.25">
      <c r="K16038"/>
    </row>
    <row r="16039" spans="11:11" x14ac:dyDescent="0.25">
      <c r="K16039"/>
    </row>
    <row r="16040" spans="11:11" x14ac:dyDescent="0.25">
      <c r="K16040"/>
    </row>
    <row r="16041" spans="11:11" x14ac:dyDescent="0.25">
      <c r="K16041"/>
    </row>
    <row r="16042" spans="11:11" x14ac:dyDescent="0.25">
      <c r="K16042"/>
    </row>
    <row r="16043" spans="11:11" x14ac:dyDescent="0.25">
      <c r="K16043"/>
    </row>
    <row r="16044" spans="11:11" x14ac:dyDescent="0.25">
      <c r="K16044"/>
    </row>
    <row r="16045" spans="11:11" x14ac:dyDescent="0.25">
      <c r="K16045"/>
    </row>
    <row r="16046" spans="11:11" x14ac:dyDescent="0.25">
      <c r="K16046"/>
    </row>
    <row r="16047" spans="11:11" x14ac:dyDescent="0.25">
      <c r="K16047"/>
    </row>
    <row r="16048" spans="11:11" x14ac:dyDescent="0.25">
      <c r="K16048"/>
    </row>
    <row r="16049" spans="11:11" x14ac:dyDescent="0.25">
      <c r="K16049"/>
    </row>
    <row r="16050" spans="11:11" x14ac:dyDescent="0.25">
      <c r="K16050"/>
    </row>
    <row r="16051" spans="11:11" x14ac:dyDescent="0.25">
      <c r="K16051"/>
    </row>
    <row r="16052" spans="11:11" x14ac:dyDescent="0.25">
      <c r="K16052"/>
    </row>
    <row r="16053" spans="11:11" x14ac:dyDescent="0.25">
      <c r="K16053"/>
    </row>
    <row r="16054" spans="11:11" x14ac:dyDescent="0.25">
      <c r="K16054"/>
    </row>
    <row r="16055" spans="11:11" x14ac:dyDescent="0.25">
      <c r="K16055"/>
    </row>
    <row r="16056" spans="11:11" x14ac:dyDescent="0.25">
      <c r="K16056"/>
    </row>
    <row r="16057" spans="11:11" x14ac:dyDescent="0.25">
      <c r="K16057"/>
    </row>
    <row r="16058" spans="11:11" x14ac:dyDescent="0.25">
      <c r="K16058"/>
    </row>
    <row r="16059" spans="11:11" x14ac:dyDescent="0.25">
      <c r="K16059"/>
    </row>
    <row r="16060" spans="11:11" x14ac:dyDescent="0.25">
      <c r="K16060"/>
    </row>
    <row r="16061" spans="11:11" x14ac:dyDescent="0.25">
      <c r="K16061"/>
    </row>
    <row r="16062" spans="11:11" x14ac:dyDescent="0.25">
      <c r="K16062"/>
    </row>
    <row r="16063" spans="11:11" x14ac:dyDescent="0.25">
      <c r="K16063"/>
    </row>
    <row r="16064" spans="11:11" x14ac:dyDescent="0.25">
      <c r="K16064"/>
    </row>
    <row r="16065" spans="11:11" x14ac:dyDescent="0.25">
      <c r="K16065"/>
    </row>
    <row r="16066" spans="11:11" x14ac:dyDescent="0.25">
      <c r="K16066"/>
    </row>
    <row r="16067" spans="11:11" x14ac:dyDescent="0.25">
      <c r="K16067"/>
    </row>
    <row r="16068" spans="11:11" x14ac:dyDescent="0.25">
      <c r="K16068"/>
    </row>
    <row r="16069" spans="11:11" x14ac:dyDescent="0.25">
      <c r="K16069"/>
    </row>
    <row r="16070" spans="11:11" x14ac:dyDescent="0.25">
      <c r="K16070"/>
    </row>
    <row r="16071" spans="11:11" x14ac:dyDescent="0.25">
      <c r="K16071"/>
    </row>
    <row r="16072" spans="11:11" x14ac:dyDescent="0.25">
      <c r="K16072"/>
    </row>
    <row r="16073" spans="11:11" x14ac:dyDescent="0.25">
      <c r="K16073"/>
    </row>
    <row r="16074" spans="11:11" x14ac:dyDescent="0.25">
      <c r="K16074"/>
    </row>
    <row r="16075" spans="11:11" x14ac:dyDescent="0.25">
      <c r="K16075"/>
    </row>
    <row r="16076" spans="11:11" x14ac:dyDescent="0.25">
      <c r="K16076"/>
    </row>
    <row r="16077" spans="11:11" x14ac:dyDescent="0.25">
      <c r="K16077"/>
    </row>
    <row r="16078" spans="11:11" x14ac:dyDescent="0.25">
      <c r="K16078"/>
    </row>
    <row r="16079" spans="11:11" x14ac:dyDescent="0.25">
      <c r="K16079"/>
    </row>
    <row r="16080" spans="11:11" x14ac:dyDescent="0.25">
      <c r="K16080"/>
    </row>
    <row r="16081" spans="11:11" x14ac:dyDescent="0.25">
      <c r="K16081"/>
    </row>
    <row r="16082" spans="11:11" x14ac:dyDescent="0.25">
      <c r="K16082"/>
    </row>
    <row r="16083" spans="11:11" x14ac:dyDescent="0.25">
      <c r="K16083"/>
    </row>
    <row r="16084" spans="11:11" x14ac:dyDescent="0.25">
      <c r="K16084"/>
    </row>
    <row r="16085" spans="11:11" x14ac:dyDescent="0.25">
      <c r="K16085"/>
    </row>
    <row r="16086" spans="11:11" x14ac:dyDescent="0.25">
      <c r="K16086"/>
    </row>
    <row r="16087" spans="11:11" x14ac:dyDescent="0.25">
      <c r="K16087"/>
    </row>
    <row r="16088" spans="11:11" x14ac:dyDescent="0.25">
      <c r="K16088"/>
    </row>
    <row r="16089" spans="11:11" x14ac:dyDescent="0.25">
      <c r="K16089"/>
    </row>
    <row r="16090" spans="11:11" x14ac:dyDescent="0.25">
      <c r="K16090"/>
    </row>
    <row r="16091" spans="11:11" x14ac:dyDescent="0.25">
      <c r="K16091"/>
    </row>
    <row r="16092" spans="11:11" x14ac:dyDescent="0.25">
      <c r="K16092"/>
    </row>
    <row r="16093" spans="11:11" x14ac:dyDescent="0.25">
      <c r="K16093"/>
    </row>
    <row r="16094" spans="11:11" x14ac:dyDescent="0.25">
      <c r="K16094"/>
    </row>
    <row r="16095" spans="11:11" x14ac:dyDescent="0.25">
      <c r="K16095"/>
    </row>
    <row r="16096" spans="11:11" x14ac:dyDescent="0.25">
      <c r="K16096"/>
    </row>
    <row r="16097" spans="11:11" x14ac:dyDescent="0.25">
      <c r="K16097"/>
    </row>
    <row r="16098" spans="11:11" x14ac:dyDescent="0.25">
      <c r="K16098"/>
    </row>
    <row r="16099" spans="11:11" x14ac:dyDescent="0.25">
      <c r="K16099"/>
    </row>
    <row r="16100" spans="11:11" x14ac:dyDescent="0.25">
      <c r="K16100"/>
    </row>
    <row r="16101" spans="11:11" x14ac:dyDescent="0.25">
      <c r="K16101"/>
    </row>
    <row r="16102" spans="11:11" x14ac:dyDescent="0.25">
      <c r="K16102"/>
    </row>
    <row r="16103" spans="11:11" x14ac:dyDescent="0.25">
      <c r="K16103"/>
    </row>
    <row r="16104" spans="11:11" x14ac:dyDescent="0.25">
      <c r="K16104"/>
    </row>
    <row r="16105" spans="11:11" x14ac:dyDescent="0.25">
      <c r="K16105"/>
    </row>
    <row r="16106" spans="11:11" x14ac:dyDescent="0.25">
      <c r="K16106"/>
    </row>
    <row r="16107" spans="11:11" x14ac:dyDescent="0.25">
      <c r="K16107"/>
    </row>
    <row r="16108" spans="11:11" x14ac:dyDescent="0.25">
      <c r="K16108"/>
    </row>
    <row r="16109" spans="11:11" x14ac:dyDescent="0.25">
      <c r="K16109"/>
    </row>
    <row r="16110" spans="11:11" x14ac:dyDescent="0.25">
      <c r="K16110"/>
    </row>
    <row r="16111" spans="11:11" x14ac:dyDescent="0.25">
      <c r="K16111"/>
    </row>
    <row r="16112" spans="11:11" x14ac:dyDescent="0.25">
      <c r="K16112"/>
    </row>
    <row r="16113" spans="11:11" x14ac:dyDescent="0.25">
      <c r="K16113"/>
    </row>
    <row r="16114" spans="11:11" x14ac:dyDescent="0.25">
      <c r="K16114"/>
    </row>
    <row r="16115" spans="11:11" x14ac:dyDescent="0.25">
      <c r="K16115"/>
    </row>
    <row r="16116" spans="11:11" x14ac:dyDescent="0.25">
      <c r="K16116"/>
    </row>
    <row r="16117" spans="11:11" x14ac:dyDescent="0.25">
      <c r="K16117"/>
    </row>
    <row r="16118" spans="11:11" x14ac:dyDescent="0.25">
      <c r="K16118"/>
    </row>
    <row r="16119" spans="11:11" x14ac:dyDescent="0.25">
      <c r="K16119"/>
    </row>
    <row r="16120" spans="11:11" x14ac:dyDescent="0.25">
      <c r="K16120"/>
    </row>
    <row r="16121" spans="11:11" x14ac:dyDescent="0.25">
      <c r="K16121"/>
    </row>
    <row r="16122" spans="11:11" x14ac:dyDescent="0.25">
      <c r="K16122"/>
    </row>
    <row r="16123" spans="11:11" x14ac:dyDescent="0.25">
      <c r="K16123"/>
    </row>
    <row r="16124" spans="11:11" x14ac:dyDescent="0.25">
      <c r="K16124"/>
    </row>
    <row r="16125" spans="11:11" x14ac:dyDescent="0.25">
      <c r="K16125"/>
    </row>
    <row r="16126" spans="11:11" x14ac:dyDescent="0.25">
      <c r="K16126"/>
    </row>
    <row r="16127" spans="11:11" x14ac:dyDescent="0.25">
      <c r="K16127"/>
    </row>
    <row r="16128" spans="11:11" x14ac:dyDescent="0.25">
      <c r="K16128"/>
    </row>
    <row r="16129" spans="11:11" x14ac:dyDescent="0.25">
      <c r="K16129"/>
    </row>
    <row r="16130" spans="11:11" x14ac:dyDescent="0.25">
      <c r="K16130"/>
    </row>
    <row r="16131" spans="11:11" x14ac:dyDescent="0.25">
      <c r="K16131"/>
    </row>
    <row r="16132" spans="11:11" x14ac:dyDescent="0.25">
      <c r="K16132"/>
    </row>
    <row r="16133" spans="11:11" x14ac:dyDescent="0.25">
      <c r="K16133"/>
    </row>
    <row r="16134" spans="11:11" x14ac:dyDescent="0.25">
      <c r="K16134"/>
    </row>
    <row r="16135" spans="11:11" x14ac:dyDescent="0.25">
      <c r="K16135"/>
    </row>
    <row r="16136" spans="11:11" x14ac:dyDescent="0.25">
      <c r="K16136"/>
    </row>
    <row r="16137" spans="11:11" x14ac:dyDescent="0.25">
      <c r="K16137"/>
    </row>
    <row r="16138" spans="11:11" x14ac:dyDescent="0.25">
      <c r="K16138"/>
    </row>
    <row r="16139" spans="11:11" x14ac:dyDescent="0.25">
      <c r="K16139"/>
    </row>
    <row r="16140" spans="11:11" x14ac:dyDescent="0.25">
      <c r="K16140"/>
    </row>
    <row r="16141" spans="11:11" x14ac:dyDescent="0.25">
      <c r="K16141"/>
    </row>
    <row r="16142" spans="11:11" x14ac:dyDescent="0.25">
      <c r="K16142"/>
    </row>
    <row r="16143" spans="11:11" x14ac:dyDescent="0.25">
      <c r="K16143"/>
    </row>
    <row r="16144" spans="11:11" x14ac:dyDescent="0.25">
      <c r="K16144"/>
    </row>
    <row r="16145" spans="11:11" x14ac:dyDescent="0.25">
      <c r="K16145"/>
    </row>
    <row r="16146" spans="11:11" x14ac:dyDescent="0.25">
      <c r="K16146"/>
    </row>
    <row r="16147" spans="11:11" x14ac:dyDescent="0.25">
      <c r="K16147"/>
    </row>
    <row r="16148" spans="11:11" x14ac:dyDescent="0.25">
      <c r="K16148"/>
    </row>
    <row r="16149" spans="11:11" x14ac:dyDescent="0.25">
      <c r="K16149"/>
    </row>
    <row r="16150" spans="11:11" x14ac:dyDescent="0.25">
      <c r="K16150"/>
    </row>
    <row r="16151" spans="11:11" x14ac:dyDescent="0.25">
      <c r="K16151"/>
    </row>
    <row r="16152" spans="11:11" x14ac:dyDescent="0.25">
      <c r="K16152"/>
    </row>
    <row r="16153" spans="11:11" x14ac:dyDescent="0.25">
      <c r="K16153"/>
    </row>
    <row r="16154" spans="11:11" x14ac:dyDescent="0.25">
      <c r="K16154"/>
    </row>
    <row r="16155" spans="11:11" x14ac:dyDescent="0.25">
      <c r="K16155"/>
    </row>
    <row r="16156" spans="11:11" x14ac:dyDescent="0.25">
      <c r="K16156"/>
    </row>
    <row r="16157" spans="11:11" x14ac:dyDescent="0.25">
      <c r="K16157"/>
    </row>
    <row r="16158" spans="11:11" x14ac:dyDescent="0.25">
      <c r="K16158"/>
    </row>
    <row r="16159" spans="11:11" x14ac:dyDescent="0.25">
      <c r="K16159"/>
    </row>
    <row r="16160" spans="11:11" x14ac:dyDescent="0.25">
      <c r="K16160"/>
    </row>
    <row r="16161" spans="11:11" x14ac:dyDescent="0.25">
      <c r="K16161"/>
    </row>
    <row r="16162" spans="11:11" x14ac:dyDescent="0.25">
      <c r="K16162"/>
    </row>
    <row r="16163" spans="11:11" x14ac:dyDescent="0.25">
      <c r="K16163"/>
    </row>
    <row r="16164" spans="11:11" x14ac:dyDescent="0.25">
      <c r="K16164"/>
    </row>
    <row r="16165" spans="11:11" x14ac:dyDescent="0.25">
      <c r="K16165"/>
    </row>
    <row r="16166" spans="11:11" x14ac:dyDescent="0.25">
      <c r="K16166"/>
    </row>
    <row r="16167" spans="11:11" x14ac:dyDescent="0.25">
      <c r="K16167"/>
    </row>
    <row r="16168" spans="11:11" x14ac:dyDescent="0.25">
      <c r="K16168"/>
    </row>
    <row r="16169" spans="11:11" x14ac:dyDescent="0.25">
      <c r="K16169"/>
    </row>
    <row r="16170" spans="11:11" x14ac:dyDescent="0.25">
      <c r="K16170"/>
    </row>
    <row r="16171" spans="11:11" x14ac:dyDescent="0.25">
      <c r="K16171"/>
    </row>
    <row r="16172" spans="11:11" x14ac:dyDescent="0.25">
      <c r="K16172"/>
    </row>
    <row r="16173" spans="11:11" x14ac:dyDescent="0.25">
      <c r="K16173"/>
    </row>
    <row r="16174" spans="11:11" x14ac:dyDescent="0.25">
      <c r="K16174"/>
    </row>
    <row r="16175" spans="11:11" x14ac:dyDescent="0.25">
      <c r="K16175"/>
    </row>
    <row r="16176" spans="11:11" x14ac:dyDescent="0.25">
      <c r="K16176"/>
    </row>
    <row r="16177" spans="11:11" x14ac:dyDescent="0.25">
      <c r="K16177"/>
    </row>
    <row r="16178" spans="11:11" x14ac:dyDescent="0.25">
      <c r="K16178"/>
    </row>
    <row r="16179" spans="11:11" x14ac:dyDescent="0.25">
      <c r="K16179"/>
    </row>
    <row r="16180" spans="11:11" x14ac:dyDescent="0.25">
      <c r="K16180"/>
    </row>
    <row r="16181" spans="11:11" x14ac:dyDescent="0.25">
      <c r="K16181"/>
    </row>
    <row r="16182" spans="11:11" x14ac:dyDescent="0.25">
      <c r="K16182"/>
    </row>
    <row r="16183" spans="11:11" x14ac:dyDescent="0.25">
      <c r="K16183"/>
    </row>
    <row r="16184" spans="11:11" x14ac:dyDescent="0.25">
      <c r="K16184"/>
    </row>
    <row r="16185" spans="11:11" x14ac:dyDescent="0.25">
      <c r="K16185"/>
    </row>
    <row r="16186" spans="11:11" x14ac:dyDescent="0.25">
      <c r="K16186"/>
    </row>
    <row r="16187" spans="11:11" x14ac:dyDescent="0.25">
      <c r="K16187"/>
    </row>
    <row r="16188" spans="11:11" x14ac:dyDescent="0.25">
      <c r="K16188"/>
    </row>
    <row r="16189" spans="11:11" x14ac:dyDescent="0.25">
      <c r="K16189"/>
    </row>
    <row r="16190" spans="11:11" x14ac:dyDescent="0.25">
      <c r="K16190"/>
    </row>
    <row r="16191" spans="11:11" x14ac:dyDescent="0.25">
      <c r="K16191"/>
    </row>
    <row r="16192" spans="11:11" x14ac:dyDescent="0.25">
      <c r="K16192"/>
    </row>
    <row r="16193" spans="11:11" x14ac:dyDescent="0.25">
      <c r="K16193"/>
    </row>
    <row r="16194" spans="11:11" x14ac:dyDescent="0.25">
      <c r="K16194"/>
    </row>
    <row r="16195" spans="11:11" x14ac:dyDescent="0.25">
      <c r="K16195"/>
    </row>
    <row r="16196" spans="11:11" x14ac:dyDescent="0.25">
      <c r="K16196"/>
    </row>
    <row r="16197" spans="11:11" x14ac:dyDescent="0.25">
      <c r="K16197"/>
    </row>
    <row r="16198" spans="11:11" x14ac:dyDescent="0.25">
      <c r="K16198"/>
    </row>
    <row r="16199" spans="11:11" x14ac:dyDescent="0.25">
      <c r="K16199"/>
    </row>
    <row r="16200" spans="11:11" x14ac:dyDescent="0.25">
      <c r="K16200"/>
    </row>
    <row r="16201" spans="11:11" x14ac:dyDescent="0.25">
      <c r="K16201"/>
    </row>
    <row r="16202" spans="11:11" x14ac:dyDescent="0.25">
      <c r="K16202"/>
    </row>
    <row r="16203" spans="11:11" x14ac:dyDescent="0.25">
      <c r="K16203"/>
    </row>
    <row r="16204" spans="11:11" x14ac:dyDescent="0.25">
      <c r="K16204"/>
    </row>
    <row r="16205" spans="11:11" x14ac:dyDescent="0.25">
      <c r="K16205"/>
    </row>
    <row r="16206" spans="11:11" x14ac:dyDescent="0.25">
      <c r="K16206"/>
    </row>
    <row r="16207" spans="11:11" x14ac:dyDescent="0.25">
      <c r="K16207"/>
    </row>
    <row r="16208" spans="11:11" x14ac:dyDescent="0.25">
      <c r="K16208"/>
    </row>
    <row r="16209" spans="11:11" x14ac:dyDescent="0.25">
      <c r="K16209"/>
    </row>
    <row r="16210" spans="11:11" x14ac:dyDescent="0.25">
      <c r="K16210"/>
    </row>
    <row r="16211" spans="11:11" x14ac:dyDescent="0.25">
      <c r="K16211"/>
    </row>
    <row r="16212" spans="11:11" x14ac:dyDescent="0.25">
      <c r="K16212"/>
    </row>
    <row r="16213" spans="11:11" x14ac:dyDescent="0.25">
      <c r="K16213"/>
    </row>
    <row r="16214" spans="11:11" x14ac:dyDescent="0.25">
      <c r="K16214"/>
    </row>
    <row r="16215" spans="11:11" x14ac:dyDescent="0.25">
      <c r="K16215"/>
    </row>
    <row r="16216" spans="11:11" x14ac:dyDescent="0.25">
      <c r="K16216"/>
    </row>
    <row r="16217" spans="11:11" x14ac:dyDescent="0.25">
      <c r="K16217"/>
    </row>
    <row r="16218" spans="11:11" x14ac:dyDescent="0.25">
      <c r="K16218"/>
    </row>
    <row r="16219" spans="11:11" x14ac:dyDescent="0.25">
      <c r="K16219"/>
    </row>
    <row r="16220" spans="11:11" x14ac:dyDescent="0.25">
      <c r="K16220"/>
    </row>
    <row r="16221" spans="11:11" x14ac:dyDescent="0.25">
      <c r="K16221"/>
    </row>
    <row r="16222" spans="11:11" x14ac:dyDescent="0.25">
      <c r="K16222"/>
    </row>
    <row r="16223" spans="11:11" x14ac:dyDescent="0.25">
      <c r="K16223"/>
    </row>
    <row r="16224" spans="11:11" x14ac:dyDescent="0.25">
      <c r="K16224"/>
    </row>
    <row r="16225" spans="11:11" x14ac:dyDescent="0.25">
      <c r="K16225"/>
    </row>
    <row r="16226" spans="11:11" x14ac:dyDescent="0.25">
      <c r="K16226"/>
    </row>
    <row r="16227" spans="11:11" x14ac:dyDescent="0.25">
      <c r="K16227"/>
    </row>
    <row r="16228" spans="11:11" x14ac:dyDescent="0.25">
      <c r="K16228"/>
    </row>
    <row r="16229" spans="11:11" x14ac:dyDescent="0.25">
      <c r="K16229"/>
    </row>
    <row r="16230" spans="11:11" x14ac:dyDescent="0.25">
      <c r="K16230"/>
    </row>
    <row r="16231" spans="11:11" x14ac:dyDescent="0.25">
      <c r="K16231"/>
    </row>
    <row r="16232" spans="11:11" x14ac:dyDescent="0.25">
      <c r="K16232"/>
    </row>
    <row r="16233" spans="11:11" x14ac:dyDescent="0.25">
      <c r="K16233"/>
    </row>
    <row r="16234" spans="11:11" x14ac:dyDescent="0.25">
      <c r="K16234"/>
    </row>
    <row r="16235" spans="11:11" x14ac:dyDescent="0.25">
      <c r="K16235"/>
    </row>
    <row r="16236" spans="11:11" x14ac:dyDescent="0.25">
      <c r="K16236"/>
    </row>
    <row r="16237" spans="11:11" x14ac:dyDescent="0.25">
      <c r="K16237"/>
    </row>
    <row r="16238" spans="11:11" x14ac:dyDescent="0.25">
      <c r="K16238"/>
    </row>
    <row r="16239" spans="11:11" x14ac:dyDescent="0.25">
      <c r="K16239"/>
    </row>
    <row r="16240" spans="11:11" x14ac:dyDescent="0.25">
      <c r="K16240"/>
    </row>
    <row r="16241" spans="11:11" x14ac:dyDescent="0.25">
      <c r="K16241"/>
    </row>
    <row r="16242" spans="11:11" x14ac:dyDescent="0.25">
      <c r="K16242"/>
    </row>
    <row r="16243" spans="11:11" x14ac:dyDescent="0.25">
      <c r="K16243"/>
    </row>
    <row r="16244" spans="11:11" x14ac:dyDescent="0.25">
      <c r="K16244"/>
    </row>
    <row r="16245" spans="11:11" x14ac:dyDescent="0.25">
      <c r="K16245"/>
    </row>
    <row r="16246" spans="11:11" x14ac:dyDescent="0.25">
      <c r="K16246"/>
    </row>
    <row r="16247" spans="11:11" x14ac:dyDescent="0.25">
      <c r="K16247"/>
    </row>
    <row r="16248" spans="11:11" x14ac:dyDescent="0.25">
      <c r="K16248"/>
    </row>
    <row r="16249" spans="11:11" x14ac:dyDescent="0.25">
      <c r="K16249"/>
    </row>
    <row r="16250" spans="11:11" x14ac:dyDescent="0.25">
      <c r="K16250"/>
    </row>
    <row r="16251" spans="11:11" x14ac:dyDescent="0.25">
      <c r="K16251"/>
    </row>
    <row r="16252" spans="11:11" x14ac:dyDescent="0.25">
      <c r="K16252"/>
    </row>
    <row r="16253" spans="11:11" x14ac:dyDescent="0.25">
      <c r="K16253"/>
    </row>
    <row r="16254" spans="11:11" x14ac:dyDescent="0.25">
      <c r="K16254"/>
    </row>
    <row r="16255" spans="11:11" x14ac:dyDescent="0.25">
      <c r="K16255"/>
    </row>
    <row r="16256" spans="11:11" x14ac:dyDescent="0.25">
      <c r="K16256"/>
    </row>
    <row r="16257" spans="11:11" x14ac:dyDescent="0.25">
      <c r="K16257"/>
    </row>
    <row r="16258" spans="11:11" x14ac:dyDescent="0.25">
      <c r="K16258"/>
    </row>
    <row r="16259" spans="11:11" x14ac:dyDescent="0.25">
      <c r="K16259"/>
    </row>
    <row r="16260" spans="11:11" x14ac:dyDescent="0.25">
      <c r="K16260"/>
    </row>
    <row r="16261" spans="11:11" x14ac:dyDescent="0.25">
      <c r="K16261"/>
    </row>
    <row r="16262" spans="11:11" x14ac:dyDescent="0.25">
      <c r="K16262"/>
    </row>
    <row r="16263" spans="11:11" x14ac:dyDescent="0.25">
      <c r="K16263"/>
    </row>
    <row r="16264" spans="11:11" x14ac:dyDescent="0.25">
      <c r="K16264"/>
    </row>
    <row r="16265" spans="11:11" x14ac:dyDescent="0.25">
      <c r="K16265"/>
    </row>
    <row r="16266" spans="11:11" x14ac:dyDescent="0.25">
      <c r="K16266"/>
    </row>
    <row r="16267" spans="11:11" x14ac:dyDescent="0.25">
      <c r="K16267"/>
    </row>
    <row r="16268" spans="11:11" x14ac:dyDescent="0.25">
      <c r="K16268"/>
    </row>
    <row r="16269" spans="11:11" x14ac:dyDescent="0.25">
      <c r="K16269"/>
    </row>
    <row r="16270" spans="11:11" x14ac:dyDescent="0.25">
      <c r="K16270"/>
    </row>
    <row r="16271" spans="11:11" x14ac:dyDescent="0.25">
      <c r="K16271"/>
    </row>
    <row r="16272" spans="11:11" x14ac:dyDescent="0.25">
      <c r="K16272"/>
    </row>
    <row r="16273" spans="11:11" x14ac:dyDescent="0.25">
      <c r="K16273"/>
    </row>
    <row r="16274" spans="11:11" x14ac:dyDescent="0.25">
      <c r="K16274"/>
    </row>
    <row r="16275" spans="11:11" x14ac:dyDescent="0.25">
      <c r="K16275"/>
    </row>
    <row r="16276" spans="11:11" x14ac:dyDescent="0.25">
      <c r="K16276"/>
    </row>
    <row r="16277" spans="11:11" x14ac:dyDescent="0.25">
      <c r="K16277"/>
    </row>
    <row r="16278" spans="11:11" x14ac:dyDescent="0.25">
      <c r="K16278"/>
    </row>
    <row r="16279" spans="11:11" x14ac:dyDescent="0.25">
      <c r="K16279"/>
    </row>
    <row r="16280" spans="11:11" x14ac:dyDescent="0.25">
      <c r="K16280"/>
    </row>
    <row r="16281" spans="11:11" x14ac:dyDescent="0.25">
      <c r="K16281"/>
    </row>
    <row r="16282" spans="11:11" x14ac:dyDescent="0.25">
      <c r="K16282"/>
    </row>
    <row r="16283" spans="11:11" x14ac:dyDescent="0.25">
      <c r="K16283"/>
    </row>
    <row r="16284" spans="11:11" x14ac:dyDescent="0.25">
      <c r="K16284"/>
    </row>
    <row r="16285" spans="11:11" x14ac:dyDescent="0.25">
      <c r="K16285"/>
    </row>
    <row r="16286" spans="11:11" x14ac:dyDescent="0.25">
      <c r="K16286"/>
    </row>
    <row r="16287" spans="11:11" x14ac:dyDescent="0.25">
      <c r="K16287"/>
    </row>
    <row r="16288" spans="11:11" x14ac:dyDescent="0.25">
      <c r="K16288"/>
    </row>
    <row r="16289" spans="11:11" x14ac:dyDescent="0.25">
      <c r="K16289"/>
    </row>
    <row r="16290" spans="11:11" x14ac:dyDescent="0.25">
      <c r="K16290"/>
    </row>
    <row r="16291" spans="11:11" x14ac:dyDescent="0.25">
      <c r="K16291"/>
    </row>
    <row r="16292" spans="11:11" x14ac:dyDescent="0.25">
      <c r="K16292"/>
    </row>
    <row r="16293" spans="11:11" x14ac:dyDescent="0.25">
      <c r="K16293"/>
    </row>
    <row r="16294" spans="11:11" x14ac:dyDescent="0.25">
      <c r="K16294"/>
    </row>
    <row r="16295" spans="11:11" x14ac:dyDescent="0.25">
      <c r="K16295"/>
    </row>
    <row r="16296" spans="11:11" x14ac:dyDescent="0.25">
      <c r="K16296"/>
    </row>
    <row r="16297" spans="11:11" x14ac:dyDescent="0.25">
      <c r="K16297"/>
    </row>
    <row r="16298" spans="11:11" x14ac:dyDescent="0.25">
      <c r="K16298"/>
    </row>
    <row r="16299" spans="11:11" x14ac:dyDescent="0.25">
      <c r="K16299"/>
    </row>
    <row r="16300" spans="11:11" x14ac:dyDescent="0.25">
      <c r="K16300"/>
    </row>
    <row r="16301" spans="11:11" x14ac:dyDescent="0.25">
      <c r="K16301"/>
    </row>
    <row r="16302" spans="11:11" x14ac:dyDescent="0.25">
      <c r="K16302"/>
    </row>
    <row r="16303" spans="11:11" x14ac:dyDescent="0.25">
      <c r="K16303"/>
    </row>
    <row r="16304" spans="11:11" x14ac:dyDescent="0.25">
      <c r="K16304"/>
    </row>
    <row r="16305" spans="11:11" x14ac:dyDescent="0.25">
      <c r="K16305"/>
    </row>
    <row r="16306" spans="11:11" x14ac:dyDescent="0.25">
      <c r="K16306"/>
    </row>
    <row r="16307" spans="11:11" x14ac:dyDescent="0.25">
      <c r="K16307"/>
    </row>
    <row r="16308" spans="11:11" x14ac:dyDescent="0.25">
      <c r="K16308"/>
    </row>
    <row r="16309" spans="11:11" x14ac:dyDescent="0.25">
      <c r="K16309"/>
    </row>
    <row r="16310" spans="11:11" x14ac:dyDescent="0.25">
      <c r="K16310"/>
    </row>
    <row r="16311" spans="11:11" x14ac:dyDescent="0.25">
      <c r="K16311"/>
    </row>
    <row r="16312" spans="11:11" x14ac:dyDescent="0.25">
      <c r="K16312"/>
    </row>
    <row r="16313" spans="11:11" x14ac:dyDescent="0.25">
      <c r="K16313"/>
    </row>
    <row r="16314" spans="11:11" x14ac:dyDescent="0.25">
      <c r="K16314"/>
    </row>
    <row r="16315" spans="11:11" x14ac:dyDescent="0.25">
      <c r="K16315"/>
    </row>
    <row r="16316" spans="11:11" x14ac:dyDescent="0.25">
      <c r="K16316"/>
    </row>
    <row r="16317" spans="11:11" x14ac:dyDescent="0.25">
      <c r="K16317"/>
    </row>
    <row r="16318" spans="11:11" x14ac:dyDescent="0.25">
      <c r="K16318"/>
    </row>
    <row r="16319" spans="11:11" x14ac:dyDescent="0.25">
      <c r="K16319"/>
    </row>
    <row r="16320" spans="11:11" x14ac:dyDescent="0.25">
      <c r="K16320"/>
    </row>
    <row r="16321" spans="11:11" x14ac:dyDescent="0.25">
      <c r="K16321"/>
    </row>
    <row r="16322" spans="11:11" x14ac:dyDescent="0.25">
      <c r="K16322"/>
    </row>
    <row r="16323" spans="11:11" x14ac:dyDescent="0.25">
      <c r="K16323"/>
    </row>
    <row r="16324" spans="11:11" x14ac:dyDescent="0.25">
      <c r="K16324"/>
    </row>
    <row r="16325" spans="11:11" x14ac:dyDescent="0.25">
      <c r="K16325"/>
    </row>
    <row r="16326" spans="11:11" x14ac:dyDescent="0.25">
      <c r="K16326"/>
    </row>
    <row r="16327" spans="11:11" x14ac:dyDescent="0.25">
      <c r="K16327"/>
    </row>
    <row r="16328" spans="11:11" x14ac:dyDescent="0.25">
      <c r="K16328"/>
    </row>
    <row r="16329" spans="11:11" x14ac:dyDescent="0.25">
      <c r="K16329"/>
    </row>
    <row r="16330" spans="11:11" x14ac:dyDescent="0.25">
      <c r="K16330"/>
    </row>
    <row r="16331" spans="11:11" x14ac:dyDescent="0.25">
      <c r="K16331"/>
    </row>
    <row r="16332" spans="11:11" x14ac:dyDescent="0.25">
      <c r="K16332"/>
    </row>
    <row r="16333" spans="11:11" x14ac:dyDescent="0.25">
      <c r="K16333"/>
    </row>
    <row r="16334" spans="11:11" x14ac:dyDescent="0.25">
      <c r="K16334"/>
    </row>
    <row r="16335" spans="11:11" x14ac:dyDescent="0.25">
      <c r="K16335"/>
    </row>
    <row r="16336" spans="11:11" x14ac:dyDescent="0.25">
      <c r="K16336"/>
    </row>
    <row r="16337" spans="11:11" x14ac:dyDescent="0.25">
      <c r="K16337"/>
    </row>
    <row r="16338" spans="11:11" x14ac:dyDescent="0.25">
      <c r="K16338"/>
    </row>
    <row r="16339" spans="11:11" x14ac:dyDescent="0.25">
      <c r="K16339"/>
    </row>
    <row r="16340" spans="11:11" x14ac:dyDescent="0.25">
      <c r="K16340"/>
    </row>
    <row r="16341" spans="11:11" x14ac:dyDescent="0.25">
      <c r="K16341"/>
    </row>
    <row r="16342" spans="11:11" x14ac:dyDescent="0.25">
      <c r="K16342"/>
    </row>
    <row r="16343" spans="11:11" x14ac:dyDescent="0.25">
      <c r="K16343"/>
    </row>
    <row r="16344" spans="11:11" x14ac:dyDescent="0.25">
      <c r="K16344"/>
    </row>
    <row r="16345" spans="11:11" x14ac:dyDescent="0.25">
      <c r="K16345"/>
    </row>
    <row r="16346" spans="11:11" x14ac:dyDescent="0.25">
      <c r="K16346"/>
    </row>
    <row r="16347" spans="11:11" x14ac:dyDescent="0.25">
      <c r="K16347"/>
    </row>
    <row r="16348" spans="11:11" x14ac:dyDescent="0.25">
      <c r="K16348"/>
    </row>
    <row r="16349" spans="11:11" x14ac:dyDescent="0.25">
      <c r="K16349"/>
    </row>
    <row r="16350" spans="11:11" x14ac:dyDescent="0.25">
      <c r="K16350"/>
    </row>
    <row r="16351" spans="11:11" x14ac:dyDescent="0.25">
      <c r="K16351"/>
    </row>
    <row r="16352" spans="11:11" x14ac:dyDescent="0.25">
      <c r="K16352"/>
    </row>
    <row r="16353" spans="11:11" x14ac:dyDescent="0.25">
      <c r="K16353"/>
    </row>
    <row r="16354" spans="11:11" x14ac:dyDescent="0.25">
      <c r="K16354"/>
    </row>
    <row r="16355" spans="11:11" x14ac:dyDescent="0.25">
      <c r="K16355"/>
    </row>
    <row r="16356" spans="11:11" x14ac:dyDescent="0.25">
      <c r="K16356"/>
    </row>
    <row r="16357" spans="11:11" x14ac:dyDescent="0.25">
      <c r="K16357"/>
    </row>
    <row r="16358" spans="11:11" x14ac:dyDescent="0.25">
      <c r="K16358"/>
    </row>
    <row r="16359" spans="11:11" x14ac:dyDescent="0.25">
      <c r="K16359"/>
    </row>
    <row r="16360" spans="11:11" x14ac:dyDescent="0.25">
      <c r="K16360"/>
    </row>
    <row r="16361" spans="11:11" x14ac:dyDescent="0.25">
      <c r="K16361"/>
    </row>
    <row r="16362" spans="11:11" x14ac:dyDescent="0.25">
      <c r="K16362"/>
    </row>
    <row r="16363" spans="11:11" x14ac:dyDescent="0.25">
      <c r="K16363"/>
    </row>
    <row r="16364" spans="11:11" x14ac:dyDescent="0.25">
      <c r="K16364"/>
    </row>
    <row r="16365" spans="11:11" x14ac:dyDescent="0.25">
      <c r="K16365"/>
    </row>
    <row r="16366" spans="11:11" x14ac:dyDescent="0.25">
      <c r="K16366"/>
    </row>
    <row r="16367" spans="11:11" x14ac:dyDescent="0.25">
      <c r="K16367"/>
    </row>
    <row r="16368" spans="11:11" x14ac:dyDescent="0.25">
      <c r="K16368"/>
    </row>
    <row r="16369" spans="11:11" x14ac:dyDescent="0.25">
      <c r="K16369"/>
    </row>
    <row r="16370" spans="11:11" x14ac:dyDescent="0.25">
      <c r="K16370"/>
    </row>
    <row r="16371" spans="11:11" x14ac:dyDescent="0.25">
      <c r="K16371"/>
    </row>
    <row r="16372" spans="11:11" x14ac:dyDescent="0.25">
      <c r="K16372"/>
    </row>
    <row r="16373" spans="11:11" x14ac:dyDescent="0.25">
      <c r="K16373"/>
    </row>
    <row r="16374" spans="11:11" x14ac:dyDescent="0.25">
      <c r="K16374"/>
    </row>
    <row r="16375" spans="11:11" x14ac:dyDescent="0.25">
      <c r="K16375"/>
    </row>
    <row r="16376" spans="11:11" x14ac:dyDescent="0.25">
      <c r="K16376"/>
    </row>
    <row r="16377" spans="11:11" x14ac:dyDescent="0.25">
      <c r="K16377"/>
    </row>
    <row r="16378" spans="11:11" x14ac:dyDescent="0.25">
      <c r="K16378"/>
    </row>
    <row r="16379" spans="11:11" x14ac:dyDescent="0.25">
      <c r="K16379"/>
    </row>
    <row r="16380" spans="11:11" x14ac:dyDescent="0.25">
      <c r="K16380"/>
    </row>
    <row r="16381" spans="11:11" x14ac:dyDescent="0.25">
      <c r="K16381"/>
    </row>
    <row r="16382" spans="11:11" x14ac:dyDescent="0.25">
      <c r="K16382"/>
    </row>
    <row r="16383" spans="11:11" x14ac:dyDescent="0.25">
      <c r="K16383"/>
    </row>
    <row r="16384" spans="11:11" x14ac:dyDescent="0.25">
      <c r="K16384"/>
    </row>
    <row r="16385" spans="11:11" x14ac:dyDescent="0.25">
      <c r="K16385"/>
    </row>
    <row r="16386" spans="11:11" x14ac:dyDescent="0.25">
      <c r="K16386"/>
    </row>
    <row r="16387" spans="11:11" x14ac:dyDescent="0.25">
      <c r="K16387"/>
    </row>
    <row r="16388" spans="11:11" x14ac:dyDescent="0.25">
      <c r="K16388"/>
    </row>
    <row r="16389" spans="11:11" x14ac:dyDescent="0.25">
      <c r="K16389"/>
    </row>
    <row r="16390" spans="11:11" x14ac:dyDescent="0.25">
      <c r="K16390"/>
    </row>
    <row r="16391" spans="11:11" x14ac:dyDescent="0.25">
      <c r="K16391"/>
    </row>
    <row r="16392" spans="11:11" x14ac:dyDescent="0.25">
      <c r="K16392"/>
    </row>
    <row r="16393" spans="11:11" x14ac:dyDescent="0.25">
      <c r="K16393"/>
    </row>
    <row r="16394" spans="11:11" x14ac:dyDescent="0.25">
      <c r="K16394"/>
    </row>
    <row r="16395" spans="11:11" x14ac:dyDescent="0.25">
      <c r="K16395"/>
    </row>
    <row r="16396" spans="11:11" x14ac:dyDescent="0.25">
      <c r="K16396"/>
    </row>
    <row r="16397" spans="11:11" x14ac:dyDescent="0.25">
      <c r="K16397"/>
    </row>
    <row r="16398" spans="11:11" x14ac:dyDescent="0.25">
      <c r="K16398"/>
    </row>
    <row r="16399" spans="11:11" x14ac:dyDescent="0.25">
      <c r="K16399"/>
    </row>
    <row r="16400" spans="11:11" x14ac:dyDescent="0.25">
      <c r="K16400"/>
    </row>
    <row r="16401" spans="11:11" x14ac:dyDescent="0.25">
      <c r="K16401"/>
    </row>
    <row r="16402" spans="11:11" x14ac:dyDescent="0.25">
      <c r="K16402"/>
    </row>
    <row r="16403" spans="11:11" x14ac:dyDescent="0.25">
      <c r="K16403"/>
    </row>
    <row r="16404" spans="11:11" x14ac:dyDescent="0.25">
      <c r="K16404"/>
    </row>
    <row r="16405" spans="11:11" x14ac:dyDescent="0.25">
      <c r="K16405"/>
    </row>
    <row r="16406" spans="11:11" x14ac:dyDescent="0.25">
      <c r="K16406"/>
    </row>
    <row r="16407" spans="11:11" x14ac:dyDescent="0.25">
      <c r="K16407"/>
    </row>
    <row r="16408" spans="11:11" x14ac:dyDescent="0.25">
      <c r="K16408"/>
    </row>
    <row r="16409" spans="11:11" x14ac:dyDescent="0.25">
      <c r="K16409"/>
    </row>
    <row r="16410" spans="11:11" x14ac:dyDescent="0.25">
      <c r="K16410"/>
    </row>
    <row r="16411" spans="11:11" x14ac:dyDescent="0.25">
      <c r="K16411"/>
    </row>
    <row r="16412" spans="11:11" x14ac:dyDescent="0.25">
      <c r="K16412"/>
    </row>
    <row r="16413" spans="11:11" x14ac:dyDescent="0.25">
      <c r="K16413"/>
    </row>
    <row r="16414" spans="11:11" x14ac:dyDescent="0.25">
      <c r="K16414"/>
    </row>
    <row r="16415" spans="11:11" x14ac:dyDescent="0.25">
      <c r="K16415"/>
    </row>
    <row r="16416" spans="11:11" x14ac:dyDescent="0.25">
      <c r="K16416"/>
    </row>
    <row r="16417" spans="11:11" x14ac:dyDescent="0.25">
      <c r="K16417"/>
    </row>
    <row r="16418" spans="11:11" x14ac:dyDescent="0.25">
      <c r="K16418"/>
    </row>
    <row r="16419" spans="11:11" x14ac:dyDescent="0.25">
      <c r="K16419"/>
    </row>
    <row r="16420" spans="11:11" x14ac:dyDescent="0.25">
      <c r="K16420"/>
    </row>
    <row r="16421" spans="11:11" x14ac:dyDescent="0.25">
      <c r="K16421"/>
    </row>
    <row r="16422" spans="11:11" x14ac:dyDescent="0.25">
      <c r="K16422"/>
    </row>
    <row r="16423" spans="11:11" x14ac:dyDescent="0.25">
      <c r="K16423"/>
    </row>
    <row r="16424" spans="11:11" x14ac:dyDescent="0.25">
      <c r="K16424"/>
    </row>
    <row r="16425" spans="11:11" x14ac:dyDescent="0.25">
      <c r="K16425"/>
    </row>
    <row r="16426" spans="11:11" x14ac:dyDescent="0.25">
      <c r="K16426"/>
    </row>
    <row r="16427" spans="11:11" x14ac:dyDescent="0.25">
      <c r="K16427"/>
    </row>
    <row r="16428" spans="11:11" x14ac:dyDescent="0.25">
      <c r="K16428"/>
    </row>
    <row r="16429" spans="11:11" x14ac:dyDescent="0.25">
      <c r="K16429"/>
    </row>
    <row r="16430" spans="11:11" x14ac:dyDescent="0.25">
      <c r="K16430"/>
    </row>
    <row r="16431" spans="11:11" x14ac:dyDescent="0.25">
      <c r="K16431"/>
    </row>
    <row r="16432" spans="11:11" x14ac:dyDescent="0.25">
      <c r="K16432"/>
    </row>
    <row r="16433" spans="11:11" x14ac:dyDescent="0.25">
      <c r="K16433"/>
    </row>
    <row r="16434" spans="11:11" x14ac:dyDescent="0.25">
      <c r="K16434"/>
    </row>
    <row r="16435" spans="11:11" x14ac:dyDescent="0.25">
      <c r="K16435"/>
    </row>
    <row r="16436" spans="11:11" x14ac:dyDescent="0.25">
      <c r="K16436"/>
    </row>
    <row r="16437" spans="11:11" x14ac:dyDescent="0.25">
      <c r="K16437"/>
    </row>
    <row r="16438" spans="11:11" x14ac:dyDescent="0.25">
      <c r="K16438"/>
    </row>
    <row r="16439" spans="11:11" x14ac:dyDescent="0.25">
      <c r="K16439"/>
    </row>
    <row r="16440" spans="11:11" x14ac:dyDescent="0.25">
      <c r="K16440"/>
    </row>
    <row r="16441" spans="11:11" x14ac:dyDescent="0.25">
      <c r="K16441"/>
    </row>
    <row r="16442" spans="11:11" x14ac:dyDescent="0.25">
      <c r="K16442"/>
    </row>
    <row r="16443" spans="11:11" x14ac:dyDescent="0.25">
      <c r="K16443"/>
    </row>
    <row r="16444" spans="11:11" x14ac:dyDescent="0.25">
      <c r="K16444"/>
    </row>
    <row r="16445" spans="11:11" x14ac:dyDescent="0.25">
      <c r="K16445"/>
    </row>
    <row r="16446" spans="11:11" x14ac:dyDescent="0.25">
      <c r="K16446"/>
    </row>
    <row r="16447" spans="11:11" x14ac:dyDescent="0.25">
      <c r="K16447"/>
    </row>
    <row r="16448" spans="11:11" x14ac:dyDescent="0.25">
      <c r="K16448"/>
    </row>
    <row r="16449" spans="11:11" x14ac:dyDescent="0.25">
      <c r="K16449"/>
    </row>
    <row r="16450" spans="11:11" x14ac:dyDescent="0.25">
      <c r="K16450"/>
    </row>
    <row r="16451" spans="11:11" x14ac:dyDescent="0.25">
      <c r="K16451"/>
    </row>
    <row r="16452" spans="11:11" x14ac:dyDescent="0.25">
      <c r="K16452"/>
    </row>
    <row r="16453" spans="11:11" x14ac:dyDescent="0.25">
      <c r="K16453"/>
    </row>
    <row r="16454" spans="11:11" x14ac:dyDescent="0.25">
      <c r="K16454"/>
    </row>
    <row r="16455" spans="11:11" x14ac:dyDescent="0.25">
      <c r="K16455"/>
    </row>
    <row r="16456" spans="11:11" x14ac:dyDescent="0.25">
      <c r="K16456"/>
    </row>
    <row r="16457" spans="11:11" x14ac:dyDescent="0.25">
      <c r="K16457"/>
    </row>
    <row r="16458" spans="11:11" x14ac:dyDescent="0.25">
      <c r="K16458"/>
    </row>
    <row r="16459" spans="11:11" x14ac:dyDescent="0.25">
      <c r="K16459"/>
    </row>
    <row r="16460" spans="11:11" x14ac:dyDescent="0.25">
      <c r="K16460"/>
    </row>
    <row r="16461" spans="11:11" x14ac:dyDescent="0.25">
      <c r="K16461"/>
    </row>
    <row r="16462" spans="11:11" x14ac:dyDescent="0.25">
      <c r="K16462"/>
    </row>
    <row r="16463" spans="11:11" x14ac:dyDescent="0.25">
      <c r="K16463"/>
    </row>
    <row r="16464" spans="11:11" x14ac:dyDescent="0.25">
      <c r="K16464"/>
    </row>
    <row r="16465" spans="11:11" x14ac:dyDescent="0.25">
      <c r="K16465"/>
    </row>
    <row r="16466" spans="11:11" x14ac:dyDescent="0.25">
      <c r="K16466"/>
    </row>
    <row r="16467" spans="11:11" x14ac:dyDescent="0.25">
      <c r="K16467"/>
    </row>
    <row r="16468" spans="11:11" x14ac:dyDescent="0.25">
      <c r="K16468"/>
    </row>
    <row r="16469" spans="11:11" x14ac:dyDescent="0.25">
      <c r="K16469"/>
    </row>
    <row r="16470" spans="11:11" x14ac:dyDescent="0.25">
      <c r="K16470"/>
    </row>
    <row r="16471" spans="11:11" x14ac:dyDescent="0.25">
      <c r="K16471"/>
    </row>
    <row r="16472" spans="11:11" x14ac:dyDescent="0.25">
      <c r="K16472"/>
    </row>
    <row r="16473" spans="11:11" x14ac:dyDescent="0.25">
      <c r="K16473"/>
    </row>
    <row r="16474" spans="11:11" x14ac:dyDescent="0.25">
      <c r="K16474"/>
    </row>
    <row r="16475" spans="11:11" x14ac:dyDescent="0.25">
      <c r="K16475"/>
    </row>
    <row r="16476" spans="11:11" x14ac:dyDescent="0.25">
      <c r="K16476"/>
    </row>
    <row r="16477" spans="11:11" x14ac:dyDescent="0.25">
      <c r="K16477"/>
    </row>
    <row r="16478" spans="11:11" x14ac:dyDescent="0.25">
      <c r="K16478"/>
    </row>
    <row r="16479" spans="11:11" x14ac:dyDescent="0.25">
      <c r="K16479"/>
    </row>
    <row r="16480" spans="11:11" x14ac:dyDescent="0.25">
      <c r="K16480"/>
    </row>
    <row r="16481" spans="11:11" x14ac:dyDescent="0.25">
      <c r="K16481"/>
    </row>
    <row r="16482" spans="11:11" x14ac:dyDescent="0.25">
      <c r="K16482"/>
    </row>
    <row r="16483" spans="11:11" x14ac:dyDescent="0.25">
      <c r="K16483"/>
    </row>
    <row r="16484" spans="11:11" x14ac:dyDescent="0.25">
      <c r="K16484"/>
    </row>
    <row r="16485" spans="11:11" x14ac:dyDescent="0.25">
      <c r="K16485"/>
    </row>
    <row r="16486" spans="11:11" x14ac:dyDescent="0.25">
      <c r="K16486"/>
    </row>
    <row r="16487" spans="11:11" x14ac:dyDescent="0.25">
      <c r="K16487"/>
    </row>
    <row r="16488" spans="11:11" x14ac:dyDescent="0.25">
      <c r="K16488"/>
    </row>
    <row r="16489" spans="11:11" x14ac:dyDescent="0.25">
      <c r="K16489"/>
    </row>
    <row r="16490" spans="11:11" x14ac:dyDescent="0.25">
      <c r="K16490"/>
    </row>
    <row r="16491" spans="11:11" x14ac:dyDescent="0.25">
      <c r="K16491"/>
    </row>
    <row r="16492" spans="11:11" x14ac:dyDescent="0.25">
      <c r="K16492"/>
    </row>
    <row r="16493" spans="11:11" x14ac:dyDescent="0.25">
      <c r="K16493"/>
    </row>
    <row r="16494" spans="11:11" x14ac:dyDescent="0.25">
      <c r="K16494"/>
    </row>
    <row r="16495" spans="11:11" x14ac:dyDescent="0.25">
      <c r="K16495"/>
    </row>
    <row r="16496" spans="11:11" x14ac:dyDescent="0.25">
      <c r="K16496"/>
    </row>
    <row r="16497" spans="11:11" x14ac:dyDescent="0.25">
      <c r="K16497"/>
    </row>
    <row r="16498" spans="11:11" x14ac:dyDescent="0.25">
      <c r="K16498"/>
    </row>
    <row r="16499" spans="11:11" x14ac:dyDescent="0.25">
      <c r="K16499"/>
    </row>
    <row r="16500" spans="11:11" x14ac:dyDescent="0.25">
      <c r="K16500"/>
    </row>
    <row r="16501" spans="11:11" x14ac:dyDescent="0.25">
      <c r="K16501"/>
    </row>
    <row r="16502" spans="11:11" x14ac:dyDescent="0.25">
      <c r="K16502"/>
    </row>
    <row r="16503" spans="11:11" x14ac:dyDescent="0.25">
      <c r="K16503"/>
    </row>
    <row r="16504" spans="11:11" x14ac:dyDescent="0.25">
      <c r="K16504"/>
    </row>
    <row r="16505" spans="11:11" x14ac:dyDescent="0.25">
      <c r="K16505"/>
    </row>
    <row r="16506" spans="11:11" x14ac:dyDescent="0.25">
      <c r="K16506"/>
    </row>
    <row r="16507" spans="11:11" x14ac:dyDescent="0.25">
      <c r="K16507"/>
    </row>
    <row r="16508" spans="11:11" x14ac:dyDescent="0.25">
      <c r="K16508"/>
    </row>
    <row r="16509" spans="11:11" x14ac:dyDescent="0.25">
      <c r="K16509"/>
    </row>
    <row r="16510" spans="11:11" x14ac:dyDescent="0.25">
      <c r="K16510"/>
    </row>
    <row r="16511" spans="11:11" x14ac:dyDescent="0.25">
      <c r="K16511"/>
    </row>
    <row r="16512" spans="11:11" x14ac:dyDescent="0.25">
      <c r="K16512"/>
    </row>
    <row r="16513" spans="11:11" x14ac:dyDescent="0.25">
      <c r="K16513"/>
    </row>
    <row r="16514" spans="11:11" x14ac:dyDescent="0.25">
      <c r="K16514"/>
    </row>
    <row r="16515" spans="11:11" x14ac:dyDescent="0.25">
      <c r="K16515"/>
    </row>
    <row r="16516" spans="11:11" x14ac:dyDescent="0.25">
      <c r="K16516"/>
    </row>
    <row r="16517" spans="11:11" x14ac:dyDescent="0.25">
      <c r="K16517"/>
    </row>
    <row r="16518" spans="11:11" x14ac:dyDescent="0.25">
      <c r="K16518"/>
    </row>
    <row r="16519" spans="11:11" x14ac:dyDescent="0.25">
      <c r="K16519"/>
    </row>
    <row r="16520" spans="11:11" x14ac:dyDescent="0.25">
      <c r="K16520"/>
    </row>
    <row r="16521" spans="11:11" x14ac:dyDescent="0.25">
      <c r="K16521"/>
    </row>
    <row r="16522" spans="11:11" x14ac:dyDescent="0.25">
      <c r="K16522"/>
    </row>
    <row r="16523" spans="11:11" x14ac:dyDescent="0.25">
      <c r="K16523"/>
    </row>
    <row r="16524" spans="11:11" x14ac:dyDescent="0.25">
      <c r="K16524"/>
    </row>
    <row r="16525" spans="11:11" x14ac:dyDescent="0.25">
      <c r="K16525"/>
    </row>
    <row r="16526" spans="11:11" x14ac:dyDescent="0.25">
      <c r="K16526"/>
    </row>
    <row r="16527" spans="11:11" x14ac:dyDescent="0.25">
      <c r="K16527"/>
    </row>
    <row r="16528" spans="11:11" x14ac:dyDescent="0.25">
      <c r="K16528"/>
    </row>
    <row r="16529" spans="11:11" x14ac:dyDescent="0.25">
      <c r="K16529"/>
    </row>
    <row r="16530" spans="11:11" x14ac:dyDescent="0.25">
      <c r="K16530"/>
    </row>
    <row r="16531" spans="11:11" x14ac:dyDescent="0.25">
      <c r="K16531"/>
    </row>
    <row r="16532" spans="11:11" x14ac:dyDescent="0.25">
      <c r="K16532"/>
    </row>
    <row r="16533" spans="11:11" x14ac:dyDescent="0.25">
      <c r="K16533"/>
    </row>
    <row r="16534" spans="11:11" x14ac:dyDescent="0.25">
      <c r="K16534"/>
    </row>
    <row r="16535" spans="11:11" x14ac:dyDescent="0.25">
      <c r="K16535"/>
    </row>
    <row r="16536" spans="11:11" x14ac:dyDescent="0.25">
      <c r="K16536"/>
    </row>
    <row r="16537" spans="11:11" x14ac:dyDescent="0.25">
      <c r="K16537"/>
    </row>
    <row r="16538" spans="11:11" x14ac:dyDescent="0.25">
      <c r="K16538"/>
    </row>
    <row r="16539" spans="11:11" x14ac:dyDescent="0.25">
      <c r="K16539"/>
    </row>
    <row r="16540" spans="11:11" x14ac:dyDescent="0.25">
      <c r="K16540"/>
    </row>
    <row r="16541" spans="11:11" x14ac:dyDescent="0.25">
      <c r="K16541"/>
    </row>
    <row r="16542" spans="11:11" x14ac:dyDescent="0.25">
      <c r="K16542"/>
    </row>
    <row r="16543" spans="11:11" x14ac:dyDescent="0.25">
      <c r="K16543"/>
    </row>
    <row r="16544" spans="11:11" x14ac:dyDescent="0.25">
      <c r="K16544"/>
    </row>
    <row r="16545" spans="11:11" x14ac:dyDescent="0.25">
      <c r="K16545"/>
    </row>
    <row r="16546" spans="11:11" x14ac:dyDescent="0.25">
      <c r="K16546"/>
    </row>
    <row r="16547" spans="11:11" x14ac:dyDescent="0.25">
      <c r="K16547"/>
    </row>
    <row r="16548" spans="11:11" x14ac:dyDescent="0.25">
      <c r="K16548"/>
    </row>
    <row r="16549" spans="11:11" x14ac:dyDescent="0.25">
      <c r="K16549"/>
    </row>
    <row r="16550" spans="11:11" x14ac:dyDescent="0.25">
      <c r="K16550"/>
    </row>
    <row r="16551" spans="11:11" x14ac:dyDescent="0.25">
      <c r="K16551"/>
    </row>
    <row r="16552" spans="11:11" x14ac:dyDescent="0.25">
      <c r="K16552"/>
    </row>
    <row r="16553" spans="11:11" x14ac:dyDescent="0.25">
      <c r="K16553"/>
    </row>
    <row r="16554" spans="11:11" x14ac:dyDescent="0.25">
      <c r="K16554"/>
    </row>
    <row r="16555" spans="11:11" x14ac:dyDescent="0.25">
      <c r="K16555"/>
    </row>
    <row r="16556" spans="11:11" x14ac:dyDescent="0.25">
      <c r="K16556"/>
    </row>
    <row r="16557" spans="11:11" x14ac:dyDescent="0.25">
      <c r="K16557"/>
    </row>
    <row r="16558" spans="11:11" x14ac:dyDescent="0.25">
      <c r="K16558"/>
    </row>
    <row r="16559" spans="11:11" x14ac:dyDescent="0.25">
      <c r="K16559"/>
    </row>
    <row r="16560" spans="11:11" x14ac:dyDescent="0.25">
      <c r="K16560"/>
    </row>
    <row r="16561" spans="11:11" x14ac:dyDescent="0.25">
      <c r="K16561"/>
    </row>
    <row r="16562" spans="11:11" x14ac:dyDescent="0.25">
      <c r="K16562"/>
    </row>
    <row r="16563" spans="11:11" x14ac:dyDescent="0.25">
      <c r="K16563"/>
    </row>
    <row r="16564" spans="11:11" x14ac:dyDescent="0.25">
      <c r="K16564"/>
    </row>
    <row r="16565" spans="11:11" x14ac:dyDescent="0.25">
      <c r="K16565"/>
    </row>
    <row r="16566" spans="11:11" x14ac:dyDescent="0.25">
      <c r="K16566"/>
    </row>
    <row r="16567" spans="11:11" x14ac:dyDescent="0.25">
      <c r="K16567"/>
    </row>
    <row r="16568" spans="11:11" x14ac:dyDescent="0.25">
      <c r="K16568"/>
    </row>
    <row r="16569" spans="11:11" x14ac:dyDescent="0.25">
      <c r="K16569"/>
    </row>
    <row r="16570" spans="11:11" x14ac:dyDescent="0.25">
      <c r="K16570"/>
    </row>
    <row r="16571" spans="11:11" x14ac:dyDescent="0.25">
      <c r="K16571"/>
    </row>
    <row r="16572" spans="11:11" x14ac:dyDescent="0.25">
      <c r="K16572"/>
    </row>
    <row r="16573" spans="11:11" x14ac:dyDescent="0.25">
      <c r="K16573"/>
    </row>
    <row r="16574" spans="11:11" x14ac:dyDescent="0.25">
      <c r="K16574"/>
    </row>
    <row r="16575" spans="11:11" x14ac:dyDescent="0.25">
      <c r="K16575"/>
    </row>
    <row r="16576" spans="11:11" x14ac:dyDescent="0.25">
      <c r="K16576"/>
    </row>
    <row r="16577" spans="11:11" x14ac:dyDescent="0.25">
      <c r="K16577"/>
    </row>
    <row r="16578" spans="11:11" x14ac:dyDescent="0.25">
      <c r="K16578"/>
    </row>
    <row r="16579" spans="11:11" x14ac:dyDescent="0.25">
      <c r="K16579"/>
    </row>
    <row r="16580" spans="11:11" x14ac:dyDescent="0.25">
      <c r="K16580"/>
    </row>
    <row r="16581" spans="11:11" x14ac:dyDescent="0.25">
      <c r="K16581"/>
    </row>
    <row r="16582" spans="11:11" x14ac:dyDescent="0.25">
      <c r="K16582"/>
    </row>
    <row r="16583" spans="11:11" x14ac:dyDescent="0.25">
      <c r="K16583"/>
    </row>
    <row r="16584" spans="11:11" x14ac:dyDescent="0.25">
      <c r="K16584"/>
    </row>
    <row r="16585" spans="11:11" x14ac:dyDescent="0.25">
      <c r="K16585"/>
    </row>
    <row r="16586" spans="11:11" x14ac:dyDescent="0.25">
      <c r="K16586"/>
    </row>
    <row r="16587" spans="11:11" x14ac:dyDescent="0.25">
      <c r="K16587"/>
    </row>
    <row r="16588" spans="11:11" x14ac:dyDescent="0.25">
      <c r="K16588"/>
    </row>
    <row r="16589" spans="11:11" x14ac:dyDescent="0.25">
      <c r="K16589"/>
    </row>
    <row r="16590" spans="11:11" x14ac:dyDescent="0.25">
      <c r="K16590"/>
    </row>
    <row r="16591" spans="11:11" x14ac:dyDescent="0.25">
      <c r="K16591"/>
    </row>
    <row r="16592" spans="11:11" x14ac:dyDescent="0.25">
      <c r="K16592"/>
    </row>
    <row r="16593" spans="11:11" x14ac:dyDescent="0.25">
      <c r="K16593"/>
    </row>
    <row r="16594" spans="11:11" x14ac:dyDescent="0.25">
      <c r="K16594"/>
    </row>
    <row r="16595" spans="11:11" x14ac:dyDescent="0.25">
      <c r="K16595"/>
    </row>
    <row r="16596" spans="11:11" x14ac:dyDescent="0.25">
      <c r="K16596"/>
    </row>
    <row r="16597" spans="11:11" x14ac:dyDescent="0.25">
      <c r="K16597"/>
    </row>
    <row r="16598" spans="11:11" x14ac:dyDescent="0.25">
      <c r="K16598"/>
    </row>
    <row r="16599" spans="11:11" x14ac:dyDescent="0.25">
      <c r="K16599"/>
    </row>
    <row r="16600" spans="11:11" x14ac:dyDescent="0.25">
      <c r="K16600"/>
    </row>
    <row r="16601" spans="11:11" x14ac:dyDescent="0.25">
      <c r="K16601"/>
    </row>
    <row r="16602" spans="11:11" x14ac:dyDescent="0.25">
      <c r="K16602"/>
    </row>
    <row r="16603" spans="11:11" x14ac:dyDescent="0.25">
      <c r="K16603"/>
    </row>
    <row r="16604" spans="11:11" x14ac:dyDescent="0.25">
      <c r="K16604"/>
    </row>
    <row r="16605" spans="11:11" x14ac:dyDescent="0.25">
      <c r="K16605"/>
    </row>
    <row r="16606" spans="11:11" x14ac:dyDescent="0.25">
      <c r="K16606"/>
    </row>
    <row r="16607" spans="11:11" x14ac:dyDescent="0.25">
      <c r="K16607"/>
    </row>
    <row r="16608" spans="11:11" x14ac:dyDescent="0.25">
      <c r="K16608"/>
    </row>
    <row r="16609" spans="11:11" x14ac:dyDescent="0.25">
      <c r="K16609"/>
    </row>
    <row r="16610" spans="11:11" x14ac:dyDescent="0.25">
      <c r="K16610"/>
    </row>
    <row r="16611" spans="11:11" x14ac:dyDescent="0.25">
      <c r="K16611"/>
    </row>
    <row r="16612" spans="11:11" x14ac:dyDescent="0.25">
      <c r="K16612"/>
    </row>
    <row r="16613" spans="11:11" x14ac:dyDescent="0.25">
      <c r="K16613"/>
    </row>
    <row r="16614" spans="11:11" x14ac:dyDescent="0.25">
      <c r="K16614"/>
    </row>
    <row r="16615" spans="11:11" x14ac:dyDescent="0.25">
      <c r="K16615"/>
    </row>
    <row r="16616" spans="11:11" x14ac:dyDescent="0.25">
      <c r="K16616"/>
    </row>
    <row r="16617" spans="11:11" x14ac:dyDescent="0.25">
      <c r="K16617"/>
    </row>
    <row r="16618" spans="11:11" x14ac:dyDescent="0.25">
      <c r="K16618"/>
    </row>
    <row r="16619" spans="11:11" x14ac:dyDescent="0.25">
      <c r="K16619"/>
    </row>
    <row r="16620" spans="11:11" x14ac:dyDescent="0.25">
      <c r="K16620"/>
    </row>
    <row r="16621" spans="11:11" x14ac:dyDescent="0.25">
      <c r="K16621"/>
    </row>
    <row r="16622" spans="11:11" x14ac:dyDescent="0.25">
      <c r="K16622"/>
    </row>
    <row r="16623" spans="11:11" x14ac:dyDescent="0.25">
      <c r="K16623"/>
    </row>
    <row r="16624" spans="11:11" x14ac:dyDescent="0.25">
      <c r="K16624"/>
    </row>
    <row r="16625" spans="11:11" x14ac:dyDescent="0.25">
      <c r="K16625"/>
    </row>
    <row r="16626" spans="11:11" x14ac:dyDescent="0.25">
      <c r="K16626"/>
    </row>
    <row r="16627" spans="11:11" x14ac:dyDescent="0.25">
      <c r="K16627"/>
    </row>
    <row r="16628" spans="11:11" x14ac:dyDescent="0.25">
      <c r="K16628"/>
    </row>
    <row r="16629" spans="11:11" x14ac:dyDescent="0.25">
      <c r="K16629"/>
    </row>
    <row r="16630" spans="11:11" x14ac:dyDescent="0.25">
      <c r="K16630"/>
    </row>
    <row r="16631" spans="11:11" x14ac:dyDescent="0.25">
      <c r="K16631"/>
    </row>
    <row r="16632" spans="11:11" x14ac:dyDescent="0.25">
      <c r="K16632"/>
    </row>
    <row r="16633" spans="11:11" x14ac:dyDescent="0.25">
      <c r="K16633"/>
    </row>
    <row r="16634" spans="11:11" x14ac:dyDescent="0.25">
      <c r="K16634"/>
    </row>
    <row r="16635" spans="11:11" x14ac:dyDescent="0.25">
      <c r="K16635"/>
    </row>
    <row r="16636" spans="11:11" x14ac:dyDescent="0.25">
      <c r="K16636"/>
    </row>
    <row r="16637" spans="11:11" x14ac:dyDescent="0.25">
      <c r="K16637"/>
    </row>
    <row r="16638" spans="11:11" x14ac:dyDescent="0.25">
      <c r="K16638"/>
    </row>
    <row r="16639" spans="11:11" x14ac:dyDescent="0.25">
      <c r="K16639"/>
    </row>
    <row r="16640" spans="11:11" x14ac:dyDescent="0.25">
      <c r="K16640"/>
    </row>
    <row r="16641" spans="11:11" x14ac:dyDescent="0.25">
      <c r="K16641"/>
    </row>
    <row r="16642" spans="11:11" x14ac:dyDescent="0.25">
      <c r="K16642"/>
    </row>
    <row r="16643" spans="11:11" x14ac:dyDescent="0.25">
      <c r="K16643"/>
    </row>
    <row r="16644" spans="11:11" x14ac:dyDescent="0.25">
      <c r="K16644"/>
    </row>
    <row r="16645" spans="11:11" x14ac:dyDescent="0.25">
      <c r="K16645"/>
    </row>
    <row r="16646" spans="11:11" x14ac:dyDescent="0.25">
      <c r="K16646"/>
    </row>
    <row r="16647" spans="11:11" x14ac:dyDescent="0.25">
      <c r="K16647"/>
    </row>
    <row r="16648" spans="11:11" x14ac:dyDescent="0.25">
      <c r="K16648"/>
    </row>
    <row r="16649" spans="11:11" x14ac:dyDescent="0.25">
      <c r="K16649"/>
    </row>
    <row r="16650" spans="11:11" x14ac:dyDescent="0.25">
      <c r="K16650"/>
    </row>
    <row r="16651" spans="11:11" x14ac:dyDescent="0.25">
      <c r="K16651"/>
    </row>
    <row r="16652" spans="11:11" x14ac:dyDescent="0.25">
      <c r="K16652"/>
    </row>
    <row r="16653" spans="11:11" x14ac:dyDescent="0.25">
      <c r="K16653"/>
    </row>
    <row r="16654" spans="11:11" x14ac:dyDescent="0.25">
      <c r="K16654"/>
    </row>
    <row r="16655" spans="11:11" x14ac:dyDescent="0.25">
      <c r="K16655"/>
    </row>
    <row r="16656" spans="11:11" x14ac:dyDescent="0.25">
      <c r="K16656"/>
    </row>
    <row r="16657" spans="11:11" x14ac:dyDescent="0.25">
      <c r="K16657"/>
    </row>
    <row r="16658" spans="11:11" x14ac:dyDescent="0.25">
      <c r="K16658"/>
    </row>
    <row r="16659" spans="11:11" x14ac:dyDescent="0.25">
      <c r="K16659"/>
    </row>
    <row r="16660" spans="11:11" x14ac:dyDescent="0.25">
      <c r="K16660"/>
    </row>
    <row r="16661" spans="11:11" x14ac:dyDescent="0.25">
      <c r="K16661"/>
    </row>
    <row r="16662" spans="11:11" x14ac:dyDescent="0.25">
      <c r="K16662"/>
    </row>
    <row r="16663" spans="11:11" x14ac:dyDescent="0.25">
      <c r="K16663"/>
    </row>
    <row r="16664" spans="11:11" x14ac:dyDescent="0.25">
      <c r="K16664"/>
    </row>
    <row r="16665" spans="11:11" x14ac:dyDescent="0.25">
      <c r="K16665"/>
    </row>
    <row r="16666" spans="11:11" x14ac:dyDescent="0.25">
      <c r="K16666"/>
    </row>
    <row r="16667" spans="11:11" x14ac:dyDescent="0.25">
      <c r="K16667"/>
    </row>
    <row r="16668" spans="11:11" x14ac:dyDescent="0.25">
      <c r="K16668"/>
    </row>
    <row r="16669" spans="11:11" x14ac:dyDescent="0.25">
      <c r="K16669"/>
    </row>
    <row r="16670" spans="11:11" x14ac:dyDescent="0.25">
      <c r="K16670"/>
    </row>
    <row r="16671" spans="11:11" x14ac:dyDescent="0.25">
      <c r="K16671"/>
    </row>
    <row r="16672" spans="11:11" x14ac:dyDescent="0.25">
      <c r="K16672"/>
    </row>
    <row r="16673" spans="11:11" x14ac:dyDescent="0.25">
      <c r="K16673"/>
    </row>
    <row r="16674" spans="11:11" x14ac:dyDescent="0.25">
      <c r="K16674"/>
    </row>
    <row r="16675" spans="11:11" x14ac:dyDescent="0.25">
      <c r="K16675"/>
    </row>
    <row r="16676" spans="11:11" x14ac:dyDescent="0.25">
      <c r="K16676"/>
    </row>
    <row r="16677" spans="11:11" x14ac:dyDescent="0.25">
      <c r="K16677"/>
    </row>
    <row r="16678" spans="11:11" x14ac:dyDescent="0.25">
      <c r="K16678"/>
    </row>
    <row r="16679" spans="11:11" x14ac:dyDescent="0.25">
      <c r="K16679"/>
    </row>
    <row r="16680" spans="11:11" x14ac:dyDescent="0.25">
      <c r="K16680"/>
    </row>
    <row r="16681" spans="11:11" x14ac:dyDescent="0.25">
      <c r="K16681"/>
    </row>
    <row r="16682" spans="11:11" x14ac:dyDescent="0.25">
      <c r="K16682"/>
    </row>
    <row r="16683" spans="11:11" x14ac:dyDescent="0.25">
      <c r="K16683"/>
    </row>
    <row r="16684" spans="11:11" x14ac:dyDescent="0.25">
      <c r="K16684"/>
    </row>
    <row r="16685" spans="11:11" x14ac:dyDescent="0.25">
      <c r="K16685"/>
    </row>
    <row r="16686" spans="11:11" x14ac:dyDescent="0.25">
      <c r="K16686"/>
    </row>
    <row r="16687" spans="11:11" x14ac:dyDescent="0.25">
      <c r="K16687"/>
    </row>
    <row r="16688" spans="11:11" x14ac:dyDescent="0.25">
      <c r="K16688"/>
    </row>
    <row r="16689" spans="11:11" x14ac:dyDescent="0.25">
      <c r="K16689"/>
    </row>
    <row r="16690" spans="11:11" x14ac:dyDescent="0.25">
      <c r="K16690"/>
    </row>
    <row r="16691" spans="11:11" x14ac:dyDescent="0.25">
      <c r="K16691"/>
    </row>
    <row r="16692" spans="11:11" x14ac:dyDescent="0.25">
      <c r="K16692"/>
    </row>
    <row r="16693" spans="11:11" x14ac:dyDescent="0.25">
      <c r="K16693"/>
    </row>
    <row r="16694" spans="11:11" x14ac:dyDescent="0.25">
      <c r="K16694"/>
    </row>
    <row r="16695" spans="11:11" x14ac:dyDescent="0.25">
      <c r="K16695"/>
    </row>
    <row r="16696" spans="11:11" x14ac:dyDescent="0.25">
      <c r="K16696"/>
    </row>
    <row r="16697" spans="11:11" x14ac:dyDescent="0.25">
      <c r="K16697"/>
    </row>
    <row r="16698" spans="11:11" x14ac:dyDescent="0.25">
      <c r="K16698"/>
    </row>
    <row r="16699" spans="11:11" x14ac:dyDescent="0.25">
      <c r="K16699"/>
    </row>
    <row r="16700" spans="11:11" x14ac:dyDescent="0.25">
      <c r="K16700"/>
    </row>
    <row r="16701" spans="11:11" x14ac:dyDescent="0.25">
      <c r="K16701"/>
    </row>
    <row r="16702" spans="11:11" x14ac:dyDescent="0.25">
      <c r="K16702"/>
    </row>
    <row r="16703" spans="11:11" x14ac:dyDescent="0.25">
      <c r="K16703"/>
    </row>
    <row r="16704" spans="11:11" x14ac:dyDescent="0.25">
      <c r="K16704"/>
    </row>
    <row r="16705" spans="11:11" x14ac:dyDescent="0.25">
      <c r="K16705"/>
    </row>
    <row r="16706" spans="11:11" x14ac:dyDescent="0.25">
      <c r="K16706"/>
    </row>
    <row r="16707" spans="11:11" x14ac:dyDescent="0.25">
      <c r="K16707"/>
    </row>
    <row r="16708" spans="11:11" x14ac:dyDescent="0.25">
      <c r="K16708"/>
    </row>
    <row r="16709" spans="11:11" x14ac:dyDescent="0.25">
      <c r="K16709"/>
    </row>
    <row r="16710" spans="11:11" x14ac:dyDescent="0.25">
      <c r="K16710"/>
    </row>
    <row r="16711" spans="11:11" x14ac:dyDescent="0.25">
      <c r="K16711"/>
    </row>
    <row r="16712" spans="11:11" x14ac:dyDescent="0.25">
      <c r="K16712"/>
    </row>
    <row r="16713" spans="11:11" x14ac:dyDescent="0.25">
      <c r="K16713"/>
    </row>
    <row r="16714" spans="11:11" x14ac:dyDescent="0.25">
      <c r="K16714"/>
    </row>
    <row r="16715" spans="11:11" x14ac:dyDescent="0.25">
      <c r="K16715"/>
    </row>
    <row r="16716" spans="11:11" x14ac:dyDescent="0.25">
      <c r="K16716"/>
    </row>
    <row r="16717" spans="11:11" x14ac:dyDescent="0.25">
      <c r="K16717"/>
    </row>
    <row r="16718" spans="11:11" x14ac:dyDescent="0.25">
      <c r="K16718"/>
    </row>
    <row r="16719" spans="11:11" x14ac:dyDescent="0.25">
      <c r="K16719"/>
    </row>
    <row r="16720" spans="11:11" x14ac:dyDescent="0.25">
      <c r="K16720"/>
    </row>
    <row r="16721" spans="11:11" x14ac:dyDescent="0.25">
      <c r="K16721"/>
    </row>
    <row r="16722" spans="11:11" x14ac:dyDescent="0.25">
      <c r="K16722"/>
    </row>
    <row r="16723" spans="11:11" x14ac:dyDescent="0.25">
      <c r="K16723"/>
    </row>
    <row r="16724" spans="11:11" x14ac:dyDescent="0.25">
      <c r="K16724"/>
    </row>
    <row r="16725" spans="11:11" x14ac:dyDescent="0.25">
      <c r="K16725"/>
    </row>
    <row r="16726" spans="11:11" x14ac:dyDescent="0.25">
      <c r="K16726"/>
    </row>
    <row r="16727" spans="11:11" x14ac:dyDescent="0.25">
      <c r="K16727"/>
    </row>
    <row r="16728" spans="11:11" x14ac:dyDescent="0.25">
      <c r="K16728"/>
    </row>
    <row r="16729" spans="11:11" x14ac:dyDescent="0.25">
      <c r="K16729"/>
    </row>
    <row r="16730" spans="11:11" x14ac:dyDescent="0.25">
      <c r="K16730"/>
    </row>
    <row r="16731" spans="11:11" x14ac:dyDescent="0.25">
      <c r="K16731"/>
    </row>
    <row r="16732" spans="11:11" x14ac:dyDescent="0.25">
      <c r="K16732"/>
    </row>
    <row r="16733" spans="11:11" x14ac:dyDescent="0.25">
      <c r="K16733"/>
    </row>
    <row r="16734" spans="11:11" x14ac:dyDescent="0.25">
      <c r="K16734"/>
    </row>
    <row r="16735" spans="11:11" x14ac:dyDescent="0.25">
      <c r="K16735"/>
    </row>
    <row r="16736" spans="11:11" x14ac:dyDescent="0.25">
      <c r="K16736"/>
    </row>
    <row r="16737" spans="11:11" x14ac:dyDescent="0.25">
      <c r="K16737"/>
    </row>
    <row r="16738" spans="11:11" x14ac:dyDescent="0.25">
      <c r="K16738"/>
    </row>
    <row r="16739" spans="11:11" x14ac:dyDescent="0.25">
      <c r="K16739"/>
    </row>
    <row r="16740" spans="11:11" x14ac:dyDescent="0.25">
      <c r="K16740"/>
    </row>
    <row r="16741" spans="11:11" x14ac:dyDescent="0.25">
      <c r="K16741"/>
    </row>
    <row r="16742" spans="11:11" x14ac:dyDescent="0.25">
      <c r="K16742"/>
    </row>
    <row r="16743" spans="11:11" x14ac:dyDescent="0.25">
      <c r="K16743"/>
    </row>
    <row r="16744" spans="11:11" x14ac:dyDescent="0.25">
      <c r="K16744"/>
    </row>
    <row r="16745" spans="11:11" x14ac:dyDescent="0.25">
      <c r="K16745"/>
    </row>
    <row r="16746" spans="11:11" x14ac:dyDescent="0.25">
      <c r="K16746"/>
    </row>
    <row r="16747" spans="11:11" x14ac:dyDescent="0.25">
      <c r="K16747"/>
    </row>
    <row r="16748" spans="11:11" x14ac:dyDescent="0.25">
      <c r="K16748"/>
    </row>
    <row r="16749" spans="11:11" x14ac:dyDescent="0.25">
      <c r="K16749"/>
    </row>
    <row r="16750" spans="11:11" x14ac:dyDescent="0.25">
      <c r="K16750"/>
    </row>
    <row r="16751" spans="11:11" x14ac:dyDescent="0.25">
      <c r="K16751"/>
    </row>
    <row r="16752" spans="11:11" x14ac:dyDescent="0.25">
      <c r="K16752"/>
    </row>
    <row r="16753" spans="11:11" x14ac:dyDescent="0.25">
      <c r="K16753"/>
    </row>
    <row r="16754" spans="11:11" x14ac:dyDescent="0.25">
      <c r="K16754"/>
    </row>
    <row r="16755" spans="11:11" x14ac:dyDescent="0.25">
      <c r="K16755"/>
    </row>
    <row r="16756" spans="11:11" x14ac:dyDescent="0.25">
      <c r="K16756"/>
    </row>
    <row r="16757" spans="11:11" x14ac:dyDescent="0.25">
      <c r="K16757"/>
    </row>
    <row r="16758" spans="11:11" x14ac:dyDescent="0.25">
      <c r="K16758"/>
    </row>
    <row r="16759" spans="11:11" x14ac:dyDescent="0.25">
      <c r="K16759"/>
    </row>
    <row r="16760" spans="11:11" x14ac:dyDescent="0.25">
      <c r="K16760"/>
    </row>
    <row r="16761" spans="11:11" x14ac:dyDescent="0.25">
      <c r="K16761"/>
    </row>
    <row r="16762" spans="11:11" x14ac:dyDescent="0.25">
      <c r="K16762"/>
    </row>
    <row r="16763" spans="11:11" x14ac:dyDescent="0.25">
      <c r="K16763"/>
    </row>
    <row r="16764" spans="11:11" x14ac:dyDescent="0.25">
      <c r="K16764"/>
    </row>
    <row r="16765" spans="11:11" x14ac:dyDescent="0.25">
      <c r="K16765"/>
    </row>
    <row r="16766" spans="11:11" x14ac:dyDescent="0.25">
      <c r="K16766"/>
    </row>
    <row r="16767" spans="11:11" x14ac:dyDescent="0.25">
      <c r="K16767"/>
    </row>
    <row r="16768" spans="11:11" x14ac:dyDescent="0.25">
      <c r="K16768"/>
    </row>
    <row r="16769" spans="11:11" x14ac:dyDescent="0.25">
      <c r="K16769"/>
    </row>
    <row r="16770" spans="11:11" x14ac:dyDescent="0.25">
      <c r="K16770"/>
    </row>
    <row r="16771" spans="11:11" x14ac:dyDescent="0.25">
      <c r="K16771"/>
    </row>
    <row r="16772" spans="11:11" x14ac:dyDescent="0.25">
      <c r="K16772"/>
    </row>
    <row r="16773" spans="11:11" x14ac:dyDescent="0.25">
      <c r="K16773"/>
    </row>
    <row r="16774" spans="11:11" x14ac:dyDescent="0.25">
      <c r="K16774"/>
    </row>
    <row r="16775" spans="11:11" x14ac:dyDescent="0.25">
      <c r="K16775"/>
    </row>
    <row r="16776" spans="11:11" x14ac:dyDescent="0.25">
      <c r="K16776"/>
    </row>
    <row r="16777" spans="11:11" x14ac:dyDescent="0.25">
      <c r="K16777"/>
    </row>
    <row r="16778" spans="11:11" x14ac:dyDescent="0.25">
      <c r="K16778"/>
    </row>
    <row r="16779" spans="11:11" x14ac:dyDescent="0.25">
      <c r="K16779"/>
    </row>
    <row r="16780" spans="11:11" x14ac:dyDescent="0.25">
      <c r="K16780"/>
    </row>
    <row r="16781" spans="11:11" x14ac:dyDescent="0.25">
      <c r="K16781"/>
    </row>
    <row r="16782" spans="11:11" x14ac:dyDescent="0.25">
      <c r="K16782"/>
    </row>
    <row r="16783" spans="11:11" x14ac:dyDescent="0.25">
      <c r="K16783"/>
    </row>
    <row r="16784" spans="11:11" x14ac:dyDescent="0.25">
      <c r="K16784"/>
    </row>
    <row r="16785" spans="11:11" x14ac:dyDescent="0.25">
      <c r="K16785"/>
    </row>
    <row r="16786" spans="11:11" x14ac:dyDescent="0.25">
      <c r="K16786"/>
    </row>
    <row r="16787" spans="11:11" x14ac:dyDescent="0.25">
      <c r="K16787"/>
    </row>
    <row r="16788" spans="11:11" x14ac:dyDescent="0.25">
      <c r="K16788"/>
    </row>
    <row r="16789" spans="11:11" x14ac:dyDescent="0.25">
      <c r="K16789"/>
    </row>
    <row r="16790" spans="11:11" x14ac:dyDescent="0.25">
      <c r="K16790"/>
    </row>
    <row r="16791" spans="11:11" x14ac:dyDescent="0.25">
      <c r="K16791"/>
    </row>
    <row r="16792" spans="11:11" x14ac:dyDescent="0.25">
      <c r="K16792"/>
    </row>
    <row r="16793" spans="11:11" x14ac:dyDescent="0.25">
      <c r="K16793"/>
    </row>
    <row r="16794" spans="11:11" x14ac:dyDescent="0.25">
      <c r="K16794"/>
    </row>
    <row r="16795" spans="11:11" x14ac:dyDescent="0.25">
      <c r="K16795"/>
    </row>
    <row r="16796" spans="11:11" x14ac:dyDescent="0.25">
      <c r="K16796"/>
    </row>
    <row r="16797" spans="11:11" x14ac:dyDescent="0.25">
      <c r="K16797"/>
    </row>
    <row r="16798" spans="11:11" x14ac:dyDescent="0.25">
      <c r="K16798"/>
    </row>
    <row r="16799" spans="11:11" x14ac:dyDescent="0.25">
      <c r="K16799"/>
    </row>
    <row r="16800" spans="11:11" x14ac:dyDescent="0.25">
      <c r="K16800"/>
    </row>
    <row r="16801" spans="11:11" x14ac:dyDescent="0.25">
      <c r="K16801"/>
    </row>
    <row r="16802" spans="11:11" x14ac:dyDescent="0.25">
      <c r="K16802"/>
    </row>
    <row r="16803" spans="11:11" x14ac:dyDescent="0.25">
      <c r="K16803"/>
    </row>
    <row r="16804" spans="11:11" x14ac:dyDescent="0.25">
      <c r="K16804"/>
    </row>
    <row r="16805" spans="11:11" x14ac:dyDescent="0.25">
      <c r="K16805"/>
    </row>
    <row r="16806" spans="11:11" x14ac:dyDescent="0.25">
      <c r="K16806"/>
    </row>
    <row r="16807" spans="11:11" x14ac:dyDescent="0.25">
      <c r="K16807"/>
    </row>
    <row r="16808" spans="11:11" x14ac:dyDescent="0.25">
      <c r="K16808"/>
    </row>
    <row r="16809" spans="11:11" x14ac:dyDescent="0.25">
      <c r="K16809"/>
    </row>
    <row r="16810" spans="11:11" x14ac:dyDescent="0.25">
      <c r="K16810"/>
    </row>
    <row r="16811" spans="11:11" x14ac:dyDescent="0.25">
      <c r="K16811"/>
    </row>
    <row r="16812" spans="11:11" x14ac:dyDescent="0.25">
      <c r="K16812"/>
    </row>
    <row r="16813" spans="11:11" x14ac:dyDescent="0.25">
      <c r="K16813"/>
    </row>
    <row r="16814" spans="11:11" x14ac:dyDescent="0.25">
      <c r="K16814"/>
    </row>
    <row r="16815" spans="11:11" x14ac:dyDescent="0.25">
      <c r="K16815"/>
    </row>
    <row r="16816" spans="11:11" x14ac:dyDescent="0.25">
      <c r="K16816"/>
    </row>
    <row r="16817" spans="11:11" x14ac:dyDescent="0.25">
      <c r="K16817"/>
    </row>
    <row r="16818" spans="11:11" x14ac:dyDescent="0.25">
      <c r="K16818"/>
    </row>
    <row r="16819" spans="11:11" x14ac:dyDescent="0.25">
      <c r="K16819"/>
    </row>
    <row r="16820" spans="11:11" x14ac:dyDescent="0.25">
      <c r="K16820"/>
    </row>
    <row r="16821" spans="11:11" x14ac:dyDescent="0.25">
      <c r="K16821"/>
    </row>
    <row r="16822" spans="11:11" x14ac:dyDescent="0.25">
      <c r="K16822"/>
    </row>
    <row r="16823" spans="11:11" x14ac:dyDescent="0.25">
      <c r="K16823"/>
    </row>
    <row r="16824" spans="11:11" x14ac:dyDescent="0.25">
      <c r="K16824"/>
    </row>
    <row r="16825" spans="11:11" x14ac:dyDescent="0.25">
      <c r="K16825"/>
    </row>
    <row r="16826" spans="11:11" x14ac:dyDescent="0.25">
      <c r="K16826"/>
    </row>
    <row r="16827" spans="11:11" x14ac:dyDescent="0.25">
      <c r="K16827"/>
    </row>
    <row r="16828" spans="11:11" x14ac:dyDescent="0.25">
      <c r="K16828"/>
    </row>
    <row r="16829" spans="11:11" x14ac:dyDescent="0.25">
      <c r="K16829"/>
    </row>
    <row r="16830" spans="11:11" x14ac:dyDescent="0.25">
      <c r="K16830"/>
    </row>
    <row r="16831" spans="11:11" x14ac:dyDescent="0.25">
      <c r="K16831"/>
    </row>
    <row r="16832" spans="11:11" x14ac:dyDescent="0.25">
      <c r="K16832"/>
    </row>
    <row r="16833" spans="11:11" x14ac:dyDescent="0.25">
      <c r="K16833"/>
    </row>
    <row r="16834" spans="11:11" x14ac:dyDescent="0.25">
      <c r="K16834"/>
    </row>
    <row r="16835" spans="11:11" x14ac:dyDescent="0.25">
      <c r="K16835"/>
    </row>
    <row r="16836" spans="11:11" x14ac:dyDescent="0.25">
      <c r="K16836"/>
    </row>
    <row r="16837" spans="11:11" x14ac:dyDescent="0.25">
      <c r="K16837"/>
    </row>
    <row r="16838" spans="11:11" x14ac:dyDescent="0.25">
      <c r="K16838"/>
    </row>
    <row r="16839" spans="11:11" x14ac:dyDescent="0.25">
      <c r="K16839"/>
    </row>
    <row r="16840" spans="11:11" x14ac:dyDescent="0.25">
      <c r="K16840"/>
    </row>
    <row r="16841" spans="11:11" x14ac:dyDescent="0.25">
      <c r="K16841"/>
    </row>
    <row r="16842" spans="11:11" x14ac:dyDescent="0.25">
      <c r="K16842"/>
    </row>
    <row r="16843" spans="11:11" x14ac:dyDescent="0.25">
      <c r="K16843"/>
    </row>
    <row r="16844" spans="11:11" x14ac:dyDescent="0.25">
      <c r="K16844"/>
    </row>
    <row r="16845" spans="11:11" x14ac:dyDescent="0.25">
      <c r="K16845"/>
    </row>
    <row r="16846" spans="11:11" x14ac:dyDescent="0.25">
      <c r="K16846"/>
    </row>
    <row r="16847" spans="11:11" x14ac:dyDescent="0.25">
      <c r="K16847"/>
    </row>
    <row r="16848" spans="11:11" x14ac:dyDescent="0.25">
      <c r="K16848"/>
    </row>
    <row r="16849" spans="11:11" x14ac:dyDescent="0.25">
      <c r="K16849"/>
    </row>
    <row r="16850" spans="11:11" x14ac:dyDescent="0.25">
      <c r="K16850"/>
    </row>
    <row r="16851" spans="11:11" x14ac:dyDescent="0.25">
      <c r="K16851"/>
    </row>
    <row r="16852" spans="11:11" x14ac:dyDescent="0.25">
      <c r="K16852"/>
    </row>
    <row r="16853" spans="11:11" x14ac:dyDescent="0.25">
      <c r="K16853"/>
    </row>
    <row r="16854" spans="11:11" x14ac:dyDescent="0.25">
      <c r="K16854"/>
    </row>
    <row r="16855" spans="11:11" x14ac:dyDescent="0.25">
      <c r="K16855"/>
    </row>
    <row r="16856" spans="11:11" x14ac:dyDescent="0.25">
      <c r="K16856"/>
    </row>
    <row r="16857" spans="11:11" x14ac:dyDescent="0.25">
      <c r="K16857"/>
    </row>
    <row r="16858" spans="11:11" x14ac:dyDescent="0.25">
      <c r="K16858"/>
    </row>
    <row r="16859" spans="11:11" x14ac:dyDescent="0.25">
      <c r="K16859"/>
    </row>
    <row r="16860" spans="11:11" x14ac:dyDescent="0.25">
      <c r="K16860"/>
    </row>
    <row r="16861" spans="11:11" x14ac:dyDescent="0.25">
      <c r="K16861"/>
    </row>
    <row r="16862" spans="11:11" x14ac:dyDescent="0.25">
      <c r="K16862"/>
    </row>
    <row r="16863" spans="11:11" x14ac:dyDescent="0.25">
      <c r="K16863"/>
    </row>
    <row r="16864" spans="11:11" x14ac:dyDescent="0.25">
      <c r="K16864"/>
    </row>
    <row r="16865" spans="11:11" x14ac:dyDescent="0.25">
      <c r="K16865"/>
    </row>
    <row r="16866" spans="11:11" x14ac:dyDescent="0.25">
      <c r="K16866"/>
    </row>
    <row r="16867" spans="11:11" x14ac:dyDescent="0.25">
      <c r="K16867"/>
    </row>
    <row r="16868" spans="11:11" x14ac:dyDescent="0.25">
      <c r="K16868"/>
    </row>
    <row r="16869" spans="11:11" x14ac:dyDescent="0.25">
      <c r="K16869"/>
    </row>
    <row r="16870" spans="11:11" x14ac:dyDescent="0.25">
      <c r="K16870"/>
    </row>
    <row r="16871" spans="11:11" x14ac:dyDescent="0.25">
      <c r="K16871"/>
    </row>
    <row r="16872" spans="11:11" x14ac:dyDescent="0.25">
      <c r="K16872"/>
    </row>
    <row r="16873" spans="11:11" x14ac:dyDescent="0.25">
      <c r="K16873"/>
    </row>
    <row r="16874" spans="11:11" x14ac:dyDescent="0.25">
      <c r="K16874"/>
    </row>
    <row r="16875" spans="11:11" x14ac:dyDescent="0.25">
      <c r="K16875"/>
    </row>
    <row r="16876" spans="11:11" x14ac:dyDescent="0.25">
      <c r="K16876"/>
    </row>
    <row r="16877" spans="11:11" x14ac:dyDescent="0.25">
      <c r="K16877"/>
    </row>
    <row r="16878" spans="11:11" x14ac:dyDescent="0.25">
      <c r="K16878"/>
    </row>
    <row r="16879" spans="11:11" x14ac:dyDescent="0.25">
      <c r="K16879"/>
    </row>
    <row r="16880" spans="11:11" x14ac:dyDescent="0.25">
      <c r="K16880"/>
    </row>
    <row r="16881" spans="11:11" x14ac:dyDescent="0.25">
      <c r="K16881"/>
    </row>
    <row r="16882" spans="11:11" x14ac:dyDescent="0.25">
      <c r="K16882"/>
    </row>
    <row r="16883" spans="11:11" x14ac:dyDescent="0.25">
      <c r="K16883"/>
    </row>
    <row r="16884" spans="11:11" x14ac:dyDescent="0.25">
      <c r="K16884"/>
    </row>
    <row r="16885" spans="11:11" x14ac:dyDescent="0.25">
      <c r="K16885"/>
    </row>
    <row r="16886" spans="11:11" x14ac:dyDescent="0.25">
      <c r="K16886"/>
    </row>
    <row r="16887" spans="11:11" x14ac:dyDescent="0.25">
      <c r="K16887"/>
    </row>
    <row r="16888" spans="11:11" x14ac:dyDescent="0.25">
      <c r="K16888"/>
    </row>
    <row r="16889" spans="11:11" x14ac:dyDescent="0.25">
      <c r="K16889"/>
    </row>
    <row r="16890" spans="11:11" x14ac:dyDescent="0.25">
      <c r="K16890"/>
    </row>
    <row r="16891" spans="11:11" x14ac:dyDescent="0.25">
      <c r="K16891"/>
    </row>
    <row r="16892" spans="11:11" x14ac:dyDescent="0.25">
      <c r="K16892"/>
    </row>
    <row r="16893" spans="11:11" x14ac:dyDescent="0.25">
      <c r="K16893"/>
    </row>
    <row r="16894" spans="11:11" x14ac:dyDescent="0.25">
      <c r="K16894"/>
    </row>
    <row r="16895" spans="11:11" x14ac:dyDescent="0.25">
      <c r="K16895"/>
    </row>
    <row r="16896" spans="11:11" x14ac:dyDescent="0.25">
      <c r="K16896"/>
    </row>
    <row r="16897" spans="11:11" x14ac:dyDescent="0.25">
      <c r="K16897"/>
    </row>
    <row r="16898" spans="11:11" x14ac:dyDescent="0.25">
      <c r="K16898"/>
    </row>
    <row r="16899" spans="11:11" x14ac:dyDescent="0.25">
      <c r="K16899"/>
    </row>
    <row r="16900" spans="11:11" x14ac:dyDescent="0.25">
      <c r="K16900"/>
    </row>
    <row r="16901" spans="11:11" x14ac:dyDescent="0.25">
      <c r="K16901"/>
    </row>
    <row r="16902" spans="11:11" x14ac:dyDescent="0.25">
      <c r="K16902"/>
    </row>
    <row r="16903" spans="11:11" x14ac:dyDescent="0.25">
      <c r="K16903"/>
    </row>
    <row r="16904" spans="11:11" x14ac:dyDescent="0.25">
      <c r="K16904"/>
    </row>
    <row r="16905" spans="11:11" x14ac:dyDescent="0.25">
      <c r="K16905"/>
    </row>
    <row r="16906" spans="11:11" x14ac:dyDescent="0.25">
      <c r="K16906"/>
    </row>
    <row r="16907" spans="11:11" x14ac:dyDescent="0.25">
      <c r="K16907"/>
    </row>
    <row r="16908" spans="11:11" x14ac:dyDescent="0.25">
      <c r="K16908"/>
    </row>
    <row r="16909" spans="11:11" x14ac:dyDescent="0.25">
      <c r="K16909"/>
    </row>
    <row r="16910" spans="11:11" x14ac:dyDescent="0.25">
      <c r="K16910"/>
    </row>
    <row r="16911" spans="11:11" x14ac:dyDescent="0.25">
      <c r="K16911"/>
    </row>
    <row r="16912" spans="11:11" x14ac:dyDescent="0.25">
      <c r="K16912"/>
    </row>
    <row r="16913" spans="11:11" x14ac:dyDescent="0.25">
      <c r="K16913"/>
    </row>
    <row r="16914" spans="11:11" x14ac:dyDescent="0.25">
      <c r="K16914"/>
    </row>
    <row r="16915" spans="11:11" x14ac:dyDescent="0.25">
      <c r="K16915"/>
    </row>
    <row r="16916" spans="11:11" x14ac:dyDescent="0.25">
      <c r="K16916"/>
    </row>
    <row r="16917" spans="11:11" x14ac:dyDescent="0.25">
      <c r="K16917"/>
    </row>
    <row r="16918" spans="11:11" x14ac:dyDescent="0.25">
      <c r="K16918"/>
    </row>
    <row r="16919" spans="11:11" x14ac:dyDescent="0.25">
      <c r="K16919"/>
    </row>
    <row r="16920" spans="11:11" x14ac:dyDescent="0.25">
      <c r="K16920"/>
    </row>
    <row r="16921" spans="11:11" x14ac:dyDescent="0.25">
      <c r="K16921"/>
    </row>
    <row r="16922" spans="11:11" x14ac:dyDescent="0.25">
      <c r="K16922"/>
    </row>
    <row r="16923" spans="11:11" x14ac:dyDescent="0.25">
      <c r="K16923"/>
    </row>
    <row r="16924" spans="11:11" x14ac:dyDescent="0.25">
      <c r="K16924"/>
    </row>
    <row r="16925" spans="11:11" x14ac:dyDescent="0.25">
      <c r="K16925"/>
    </row>
    <row r="16926" spans="11:11" x14ac:dyDescent="0.25">
      <c r="K16926"/>
    </row>
    <row r="16927" spans="11:11" x14ac:dyDescent="0.25">
      <c r="K16927"/>
    </row>
    <row r="16928" spans="11:11" x14ac:dyDescent="0.25">
      <c r="K16928"/>
    </row>
    <row r="16929" spans="11:11" x14ac:dyDescent="0.25">
      <c r="K16929"/>
    </row>
    <row r="16930" spans="11:11" x14ac:dyDescent="0.25">
      <c r="K16930"/>
    </row>
    <row r="16931" spans="11:11" x14ac:dyDescent="0.25">
      <c r="K16931"/>
    </row>
    <row r="16932" spans="11:11" x14ac:dyDescent="0.25">
      <c r="K16932"/>
    </row>
    <row r="16933" spans="11:11" x14ac:dyDescent="0.25">
      <c r="K16933"/>
    </row>
    <row r="16934" spans="11:11" x14ac:dyDescent="0.25">
      <c r="K16934"/>
    </row>
    <row r="16935" spans="11:11" x14ac:dyDescent="0.25">
      <c r="K16935"/>
    </row>
    <row r="16936" spans="11:11" x14ac:dyDescent="0.25">
      <c r="K16936"/>
    </row>
    <row r="16937" spans="11:11" x14ac:dyDescent="0.25">
      <c r="K16937"/>
    </row>
    <row r="16938" spans="11:11" x14ac:dyDescent="0.25">
      <c r="K16938"/>
    </row>
    <row r="16939" spans="11:11" x14ac:dyDescent="0.25">
      <c r="K16939"/>
    </row>
    <row r="16940" spans="11:11" x14ac:dyDescent="0.25">
      <c r="K16940"/>
    </row>
    <row r="16941" spans="11:11" x14ac:dyDescent="0.25">
      <c r="K16941"/>
    </row>
    <row r="16942" spans="11:11" x14ac:dyDescent="0.25">
      <c r="K16942"/>
    </row>
    <row r="16943" spans="11:11" x14ac:dyDescent="0.25">
      <c r="K16943"/>
    </row>
    <row r="16944" spans="11:11" x14ac:dyDescent="0.25">
      <c r="K16944"/>
    </row>
    <row r="16945" spans="11:11" x14ac:dyDescent="0.25">
      <c r="K16945"/>
    </row>
    <row r="16946" spans="11:11" x14ac:dyDescent="0.25">
      <c r="K16946"/>
    </row>
    <row r="16947" spans="11:11" x14ac:dyDescent="0.25">
      <c r="K16947"/>
    </row>
    <row r="16948" spans="11:11" x14ac:dyDescent="0.25">
      <c r="K16948"/>
    </row>
    <row r="16949" spans="11:11" x14ac:dyDescent="0.25">
      <c r="K16949"/>
    </row>
    <row r="16950" spans="11:11" x14ac:dyDescent="0.25">
      <c r="K16950"/>
    </row>
    <row r="16951" spans="11:11" x14ac:dyDescent="0.25">
      <c r="K16951"/>
    </row>
    <row r="16952" spans="11:11" x14ac:dyDescent="0.25">
      <c r="K16952"/>
    </row>
    <row r="16953" spans="11:11" x14ac:dyDescent="0.25">
      <c r="K16953"/>
    </row>
    <row r="16954" spans="11:11" x14ac:dyDescent="0.25">
      <c r="K16954"/>
    </row>
    <row r="16955" spans="11:11" x14ac:dyDescent="0.25">
      <c r="K16955"/>
    </row>
    <row r="16956" spans="11:11" x14ac:dyDescent="0.25">
      <c r="K16956"/>
    </row>
    <row r="16957" spans="11:11" x14ac:dyDescent="0.25">
      <c r="K16957"/>
    </row>
    <row r="16958" spans="11:11" x14ac:dyDescent="0.25">
      <c r="K16958"/>
    </row>
    <row r="16959" spans="11:11" x14ac:dyDescent="0.25">
      <c r="K16959"/>
    </row>
    <row r="16960" spans="11:11" x14ac:dyDescent="0.25">
      <c r="K16960"/>
    </row>
    <row r="16961" spans="11:11" x14ac:dyDescent="0.25">
      <c r="K16961"/>
    </row>
    <row r="16962" spans="11:11" x14ac:dyDescent="0.25">
      <c r="K16962"/>
    </row>
    <row r="16963" spans="11:11" x14ac:dyDescent="0.25">
      <c r="K16963"/>
    </row>
    <row r="16964" spans="11:11" x14ac:dyDescent="0.25">
      <c r="K16964"/>
    </row>
    <row r="16965" spans="11:11" x14ac:dyDescent="0.25">
      <c r="K16965"/>
    </row>
    <row r="16966" spans="11:11" x14ac:dyDescent="0.25">
      <c r="K16966"/>
    </row>
    <row r="16967" spans="11:11" x14ac:dyDescent="0.25">
      <c r="K16967"/>
    </row>
    <row r="16968" spans="11:11" x14ac:dyDescent="0.25">
      <c r="K16968"/>
    </row>
    <row r="16969" spans="11:11" x14ac:dyDescent="0.25">
      <c r="K16969"/>
    </row>
    <row r="16970" spans="11:11" x14ac:dyDescent="0.25">
      <c r="K16970"/>
    </row>
    <row r="16971" spans="11:11" x14ac:dyDescent="0.25">
      <c r="K16971"/>
    </row>
    <row r="16972" spans="11:11" x14ac:dyDescent="0.25">
      <c r="K16972"/>
    </row>
    <row r="16973" spans="11:11" x14ac:dyDescent="0.25">
      <c r="K16973"/>
    </row>
    <row r="16974" spans="11:11" x14ac:dyDescent="0.25">
      <c r="K16974"/>
    </row>
    <row r="16975" spans="11:11" x14ac:dyDescent="0.25">
      <c r="K16975"/>
    </row>
    <row r="16976" spans="11:11" x14ac:dyDescent="0.25">
      <c r="K16976"/>
    </row>
    <row r="16977" spans="11:11" x14ac:dyDescent="0.25">
      <c r="K16977"/>
    </row>
    <row r="16978" spans="11:11" x14ac:dyDescent="0.25">
      <c r="K16978"/>
    </row>
    <row r="16979" spans="11:11" x14ac:dyDescent="0.25">
      <c r="K16979"/>
    </row>
    <row r="16980" spans="11:11" x14ac:dyDescent="0.25">
      <c r="K16980"/>
    </row>
    <row r="16981" spans="11:11" x14ac:dyDescent="0.25">
      <c r="K16981"/>
    </row>
    <row r="16982" spans="11:11" x14ac:dyDescent="0.25">
      <c r="K16982"/>
    </row>
    <row r="16983" spans="11:11" x14ac:dyDescent="0.25">
      <c r="K16983"/>
    </row>
    <row r="16984" spans="11:11" x14ac:dyDescent="0.25">
      <c r="K16984"/>
    </row>
    <row r="16985" spans="11:11" x14ac:dyDescent="0.25">
      <c r="K16985"/>
    </row>
    <row r="16986" spans="11:11" x14ac:dyDescent="0.25">
      <c r="K16986"/>
    </row>
    <row r="16987" spans="11:11" x14ac:dyDescent="0.25">
      <c r="K16987"/>
    </row>
    <row r="16988" spans="11:11" x14ac:dyDescent="0.25">
      <c r="K16988"/>
    </row>
    <row r="16989" spans="11:11" x14ac:dyDescent="0.25">
      <c r="K16989"/>
    </row>
    <row r="16990" spans="11:11" x14ac:dyDescent="0.25">
      <c r="K16990"/>
    </row>
    <row r="16991" spans="11:11" x14ac:dyDescent="0.25">
      <c r="K16991"/>
    </row>
    <row r="16992" spans="11:11" x14ac:dyDescent="0.25">
      <c r="K16992"/>
    </row>
    <row r="16993" spans="11:11" x14ac:dyDescent="0.25">
      <c r="K16993"/>
    </row>
    <row r="16994" spans="11:11" x14ac:dyDescent="0.25">
      <c r="K16994"/>
    </row>
    <row r="16995" spans="11:11" x14ac:dyDescent="0.25">
      <c r="K16995"/>
    </row>
    <row r="16996" spans="11:11" x14ac:dyDescent="0.25">
      <c r="K16996"/>
    </row>
    <row r="16997" spans="11:11" x14ac:dyDescent="0.25">
      <c r="K16997"/>
    </row>
    <row r="16998" spans="11:11" x14ac:dyDescent="0.25">
      <c r="K16998"/>
    </row>
    <row r="16999" spans="11:11" x14ac:dyDescent="0.25">
      <c r="K16999"/>
    </row>
    <row r="17000" spans="11:11" x14ac:dyDescent="0.25">
      <c r="K17000"/>
    </row>
    <row r="17001" spans="11:11" x14ac:dyDescent="0.25">
      <c r="K17001"/>
    </row>
    <row r="17002" spans="11:11" x14ac:dyDescent="0.25">
      <c r="K17002"/>
    </row>
    <row r="17003" spans="11:11" x14ac:dyDescent="0.25">
      <c r="K17003"/>
    </row>
    <row r="17004" spans="11:11" x14ac:dyDescent="0.25">
      <c r="K17004"/>
    </row>
    <row r="17005" spans="11:11" x14ac:dyDescent="0.25">
      <c r="K17005"/>
    </row>
    <row r="17006" spans="11:11" x14ac:dyDescent="0.25">
      <c r="K17006"/>
    </row>
    <row r="17007" spans="11:11" x14ac:dyDescent="0.25">
      <c r="K17007"/>
    </row>
    <row r="17008" spans="11:11" x14ac:dyDescent="0.25">
      <c r="K17008"/>
    </row>
    <row r="17009" spans="11:11" x14ac:dyDescent="0.25">
      <c r="K17009"/>
    </row>
    <row r="17010" spans="11:11" x14ac:dyDescent="0.25">
      <c r="K17010"/>
    </row>
    <row r="17011" spans="11:11" x14ac:dyDescent="0.25">
      <c r="K17011"/>
    </row>
    <row r="17012" spans="11:11" x14ac:dyDescent="0.25">
      <c r="K17012"/>
    </row>
    <row r="17013" spans="11:11" x14ac:dyDescent="0.25">
      <c r="K17013"/>
    </row>
    <row r="17014" spans="11:11" x14ac:dyDescent="0.25">
      <c r="K17014"/>
    </row>
    <row r="17015" spans="11:11" x14ac:dyDescent="0.25">
      <c r="K17015"/>
    </row>
    <row r="17016" spans="11:11" x14ac:dyDescent="0.25">
      <c r="K17016"/>
    </row>
    <row r="17017" spans="11:11" x14ac:dyDescent="0.25">
      <c r="K17017"/>
    </row>
    <row r="17018" spans="11:11" x14ac:dyDescent="0.25">
      <c r="K17018"/>
    </row>
    <row r="17019" spans="11:11" x14ac:dyDescent="0.25">
      <c r="K17019"/>
    </row>
    <row r="17020" spans="11:11" x14ac:dyDescent="0.25">
      <c r="K17020"/>
    </row>
    <row r="17021" spans="11:11" x14ac:dyDescent="0.25">
      <c r="K17021"/>
    </row>
    <row r="17022" spans="11:11" x14ac:dyDescent="0.25">
      <c r="K17022"/>
    </row>
    <row r="17023" spans="11:11" x14ac:dyDescent="0.25">
      <c r="K17023"/>
    </row>
    <row r="17024" spans="11:11" x14ac:dyDescent="0.25">
      <c r="K17024"/>
    </row>
    <row r="17025" spans="11:11" x14ac:dyDescent="0.25">
      <c r="K17025"/>
    </row>
    <row r="17026" spans="11:11" x14ac:dyDescent="0.25">
      <c r="K17026"/>
    </row>
    <row r="17027" spans="11:11" x14ac:dyDescent="0.25">
      <c r="K17027"/>
    </row>
    <row r="17028" spans="11:11" x14ac:dyDescent="0.25">
      <c r="K17028"/>
    </row>
    <row r="17029" spans="11:11" x14ac:dyDescent="0.25">
      <c r="K17029"/>
    </row>
    <row r="17030" spans="11:11" x14ac:dyDescent="0.25">
      <c r="K17030"/>
    </row>
    <row r="17031" spans="11:11" x14ac:dyDescent="0.25">
      <c r="K17031"/>
    </row>
    <row r="17032" spans="11:11" x14ac:dyDescent="0.25">
      <c r="K17032"/>
    </row>
    <row r="17033" spans="11:11" x14ac:dyDescent="0.25">
      <c r="K17033"/>
    </row>
    <row r="17034" spans="11:11" x14ac:dyDescent="0.25">
      <c r="K17034"/>
    </row>
    <row r="17035" spans="11:11" x14ac:dyDescent="0.25">
      <c r="K17035"/>
    </row>
    <row r="17036" spans="11:11" x14ac:dyDescent="0.25">
      <c r="K17036"/>
    </row>
    <row r="17037" spans="11:11" x14ac:dyDescent="0.25">
      <c r="K17037"/>
    </row>
    <row r="17038" spans="11:11" x14ac:dyDescent="0.25">
      <c r="K17038"/>
    </row>
    <row r="17039" spans="11:11" x14ac:dyDescent="0.25">
      <c r="K17039"/>
    </row>
    <row r="17040" spans="11:11" x14ac:dyDescent="0.25">
      <c r="K17040"/>
    </row>
    <row r="17041" spans="11:11" x14ac:dyDescent="0.25">
      <c r="K17041"/>
    </row>
    <row r="17042" spans="11:11" x14ac:dyDescent="0.25">
      <c r="K17042"/>
    </row>
    <row r="17043" spans="11:11" x14ac:dyDescent="0.25">
      <c r="K17043"/>
    </row>
    <row r="17044" spans="11:11" x14ac:dyDescent="0.25">
      <c r="K17044"/>
    </row>
    <row r="17045" spans="11:11" x14ac:dyDescent="0.25">
      <c r="K17045"/>
    </row>
    <row r="17046" spans="11:11" x14ac:dyDescent="0.25">
      <c r="K17046"/>
    </row>
    <row r="17047" spans="11:11" x14ac:dyDescent="0.25">
      <c r="K17047"/>
    </row>
    <row r="17048" spans="11:11" x14ac:dyDescent="0.25">
      <c r="K17048"/>
    </row>
    <row r="17049" spans="11:11" x14ac:dyDescent="0.25">
      <c r="K17049"/>
    </row>
    <row r="17050" spans="11:11" x14ac:dyDescent="0.25">
      <c r="K17050"/>
    </row>
    <row r="17051" spans="11:11" x14ac:dyDescent="0.25">
      <c r="K17051"/>
    </row>
    <row r="17052" spans="11:11" x14ac:dyDescent="0.25">
      <c r="K17052"/>
    </row>
    <row r="17053" spans="11:11" x14ac:dyDescent="0.25">
      <c r="K17053"/>
    </row>
    <row r="17054" spans="11:11" x14ac:dyDescent="0.25">
      <c r="K17054"/>
    </row>
    <row r="17055" spans="11:11" x14ac:dyDescent="0.25">
      <c r="K17055"/>
    </row>
    <row r="17056" spans="11:11" x14ac:dyDescent="0.25">
      <c r="K17056"/>
    </row>
    <row r="17057" spans="11:11" x14ac:dyDescent="0.25">
      <c r="K17057"/>
    </row>
    <row r="17058" spans="11:11" x14ac:dyDescent="0.25">
      <c r="K17058"/>
    </row>
    <row r="17059" spans="11:11" x14ac:dyDescent="0.25">
      <c r="K17059"/>
    </row>
    <row r="17060" spans="11:11" x14ac:dyDescent="0.25">
      <c r="K17060"/>
    </row>
    <row r="17061" spans="11:11" x14ac:dyDescent="0.25">
      <c r="K17061"/>
    </row>
    <row r="17062" spans="11:11" x14ac:dyDescent="0.25">
      <c r="K17062"/>
    </row>
    <row r="17063" spans="11:11" x14ac:dyDescent="0.25">
      <c r="K17063"/>
    </row>
    <row r="17064" spans="11:11" x14ac:dyDescent="0.25">
      <c r="K17064"/>
    </row>
    <row r="17065" spans="11:11" x14ac:dyDescent="0.25">
      <c r="K17065"/>
    </row>
    <row r="17066" spans="11:11" x14ac:dyDescent="0.25">
      <c r="K17066"/>
    </row>
    <row r="17067" spans="11:11" x14ac:dyDescent="0.25">
      <c r="K17067"/>
    </row>
    <row r="17068" spans="11:11" x14ac:dyDescent="0.25">
      <c r="K17068"/>
    </row>
    <row r="17069" spans="11:11" x14ac:dyDescent="0.25">
      <c r="K17069"/>
    </row>
    <row r="17070" spans="11:11" x14ac:dyDescent="0.25">
      <c r="K17070"/>
    </row>
    <row r="17071" spans="11:11" x14ac:dyDescent="0.25">
      <c r="K17071"/>
    </row>
    <row r="17072" spans="11:11" x14ac:dyDescent="0.25">
      <c r="K17072"/>
    </row>
    <row r="17073" spans="11:11" x14ac:dyDescent="0.25">
      <c r="K17073"/>
    </row>
    <row r="17074" spans="11:11" x14ac:dyDescent="0.25">
      <c r="K17074"/>
    </row>
    <row r="17075" spans="11:11" x14ac:dyDescent="0.25">
      <c r="K17075"/>
    </row>
    <row r="17076" spans="11:11" x14ac:dyDescent="0.25">
      <c r="K17076"/>
    </row>
    <row r="17077" spans="11:11" x14ac:dyDescent="0.25">
      <c r="K17077"/>
    </row>
    <row r="17078" spans="11:11" x14ac:dyDescent="0.25">
      <c r="K17078"/>
    </row>
    <row r="17079" spans="11:11" x14ac:dyDescent="0.25">
      <c r="K17079"/>
    </row>
    <row r="17080" spans="11:11" x14ac:dyDescent="0.25">
      <c r="K17080"/>
    </row>
    <row r="17081" spans="11:11" x14ac:dyDescent="0.25">
      <c r="K17081"/>
    </row>
    <row r="17082" spans="11:11" x14ac:dyDescent="0.25">
      <c r="K17082"/>
    </row>
    <row r="17083" spans="11:11" x14ac:dyDescent="0.25">
      <c r="K17083"/>
    </row>
    <row r="17084" spans="11:11" x14ac:dyDescent="0.25">
      <c r="K17084"/>
    </row>
    <row r="17085" spans="11:11" x14ac:dyDescent="0.25">
      <c r="K17085"/>
    </row>
    <row r="17086" spans="11:11" x14ac:dyDescent="0.25">
      <c r="K17086"/>
    </row>
    <row r="17087" spans="11:11" x14ac:dyDescent="0.25">
      <c r="K17087"/>
    </row>
    <row r="17088" spans="11:11" x14ac:dyDescent="0.25">
      <c r="K17088"/>
    </row>
    <row r="17089" spans="11:11" x14ac:dyDescent="0.25">
      <c r="K17089"/>
    </row>
    <row r="17090" spans="11:11" x14ac:dyDescent="0.25">
      <c r="K17090"/>
    </row>
    <row r="17091" spans="11:11" x14ac:dyDescent="0.25">
      <c r="K17091"/>
    </row>
    <row r="17092" spans="11:11" x14ac:dyDescent="0.25">
      <c r="K17092"/>
    </row>
    <row r="17093" spans="11:11" x14ac:dyDescent="0.25">
      <c r="K17093"/>
    </row>
    <row r="17094" spans="11:11" x14ac:dyDescent="0.25">
      <c r="K17094"/>
    </row>
    <row r="17095" spans="11:11" x14ac:dyDescent="0.25">
      <c r="K17095"/>
    </row>
    <row r="17096" spans="11:11" x14ac:dyDescent="0.25">
      <c r="K17096"/>
    </row>
    <row r="17097" spans="11:11" x14ac:dyDescent="0.25">
      <c r="K17097"/>
    </row>
    <row r="17098" spans="11:11" x14ac:dyDescent="0.25">
      <c r="K17098"/>
    </row>
    <row r="17099" spans="11:11" x14ac:dyDescent="0.25">
      <c r="K17099"/>
    </row>
    <row r="17100" spans="11:11" x14ac:dyDescent="0.25">
      <c r="K17100"/>
    </row>
    <row r="17101" spans="11:11" x14ac:dyDescent="0.25">
      <c r="K17101"/>
    </row>
    <row r="17102" spans="11:11" x14ac:dyDescent="0.25">
      <c r="K17102"/>
    </row>
    <row r="17103" spans="11:11" x14ac:dyDescent="0.25">
      <c r="K17103"/>
    </row>
    <row r="17104" spans="11:11" x14ac:dyDescent="0.25">
      <c r="K17104"/>
    </row>
    <row r="17105" spans="11:11" x14ac:dyDescent="0.25">
      <c r="K17105"/>
    </row>
    <row r="17106" spans="11:11" x14ac:dyDescent="0.25">
      <c r="K17106"/>
    </row>
    <row r="17107" spans="11:11" x14ac:dyDescent="0.25">
      <c r="K17107"/>
    </row>
    <row r="17108" spans="11:11" x14ac:dyDescent="0.25">
      <c r="K17108"/>
    </row>
    <row r="17109" spans="11:11" x14ac:dyDescent="0.25">
      <c r="K17109"/>
    </row>
    <row r="17110" spans="11:11" x14ac:dyDescent="0.25">
      <c r="K17110"/>
    </row>
    <row r="17111" spans="11:11" x14ac:dyDescent="0.25">
      <c r="K17111"/>
    </row>
    <row r="17112" spans="11:11" x14ac:dyDescent="0.25">
      <c r="K17112"/>
    </row>
    <row r="17113" spans="11:11" x14ac:dyDescent="0.25">
      <c r="K17113"/>
    </row>
    <row r="17114" spans="11:11" x14ac:dyDescent="0.25">
      <c r="K17114"/>
    </row>
    <row r="17115" spans="11:11" x14ac:dyDescent="0.25">
      <c r="K17115"/>
    </row>
    <row r="17116" spans="11:11" x14ac:dyDescent="0.25">
      <c r="K17116"/>
    </row>
    <row r="17117" spans="11:11" x14ac:dyDescent="0.25">
      <c r="K17117"/>
    </row>
    <row r="17118" spans="11:11" x14ac:dyDescent="0.25">
      <c r="K17118"/>
    </row>
    <row r="17119" spans="11:11" x14ac:dyDescent="0.25">
      <c r="K17119"/>
    </row>
    <row r="17120" spans="11:11" x14ac:dyDescent="0.25">
      <c r="K17120"/>
    </row>
    <row r="17121" spans="11:11" x14ac:dyDescent="0.25">
      <c r="K17121"/>
    </row>
    <row r="17122" spans="11:11" x14ac:dyDescent="0.25">
      <c r="K17122"/>
    </row>
    <row r="17123" spans="11:11" x14ac:dyDescent="0.25">
      <c r="K17123"/>
    </row>
    <row r="17124" spans="11:11" x14ac:dyDescent="0.25">
      <c r="K17124"/>
    </row>
    <row r="17125" spans="11:11" x14ac:dyDescent="0.25">
      <c r="K17125"/>
    </row>
    <row r="17126" spans="11:11" x14ac:dyDescent="0.25">
      <c r="K17126"/>
    </row>
    <row r="17127" spans="11:11" x14ac:dyDescent="0.25">
      <c r="K17127"/>
    </row>
    <row r="17128" spans="11:11" x14ac:dyDescent="0.25">
      <c r="K17128"/>
    </row>
    <row r="17129" spans="11:11" x14ac:dyDescent="0.25">
      <c r="K17129"/>
    </row>
    <row r="17130" spans="11:11" x14ac:dyDescent="0.25">
      <c r="K17130"/>
    </row>
    <row r="17131" spans="11:11" x14ac:dyDescent="0.25">
      <c r="K17131"/>
    </row>
    <row r="17132" spans="11:11" x14ac:dyDescent="0.25">
      <c r="K17132"/>
    </row>
    <row r="17133" spans="11:11" x14ac:dyDescent="0.25">
      <c r="K17133"/>
    </row>
    <row r="17134" spans="11:11" x14ac:dyDescent="0.25">
      <c r="K17134"/>
    </row>
    <row r="17135" spans="11:11" x14ac:dyDescent="0.25">
      <c r="K17135"/>
    </row>
    <row r="17136" spans="11:11" x14ac:dyDescent="0.25">
      <c r="K17136"/>
    </row>
    <row r="17137" spans="11:11" x14ac:dyDescent="0.25">
      <c r="K17137"/>
    </row>
    <row r="17138" spans="11:11" x14ac:dyDescent="0.25">
      <c r="K17138"/>
    </row>
    <row r="17139" spans="11:11" x14ac:dyDescent="0.25">
      <c r="K17139"/>
    </row>
    <row r="17140" spans="11:11" x14ac:dyDescent="0.25">
      <c r="K17140"/>
    </row>
    <row r="17141" spans="11:11" x14ac:dyDescent="0.25">
      <c r="K17141"/>
    </row>
    <row r="17142" spans="11:11" x14ac:dyDescent="0.25">
      <c r="K17142"/>
    </row>
    <row r="17143" spans="11:11" x14ac:dyDescent="0.25">
      <c r="K17143"/>
    </row>
    <row r="17144" spans="11:11" x14ac:dyDescent="0.25">
      <c r="K17144"/>
    </row>
    <row r="17145" spans="11:11" x14ac:dyDescent="0.25">
      <c r="K17145"/>
    </row>
    <row r="17146" spans="11:11" x14ac:dyDescent="0.25">
      <c r="K17146"/>
    </row>
    <row r="17147" spans="11:11" x14ac:dyDescent="0.25">
      <c r="K17147"/>
    </row>
    <row r="17148" spans="11:11" x14ac:dyDescent="0.25">
      <c r="K17148"/>
    </row>
    <row r="17149" spans="11:11" x14ac:dyDescent="0.25">
      <c r="K17149"/>
    </row>
    <row r="17150" spans="11:11" x14ac:dyDescent="0.25">
      <c r="K17150"/>
    </row>
    <row r="17151" spans="11:11" x14ac:dyDescent="0.25">
      <c r="K17151"/>
    </row>
    <row r="17152" spans="11:11" x14ac:dyDescent="0.25">
      <c r="K17152"/>
    </row>
    <row r="17153" spans="11:11" x14ac:dyDescent="0.25">
      <c r="K17153"/>
    </row>
    <row r="17154" spans="11:11" x14ac:dyDescent="0.25">
      <c r="K17154"/>
    </row>
    <row r="17155" spans="11:11" x14ac:dyDescent="0.25">
      <c r="K17155"/>
    </row>
    <row r="17156" spans="11:11" x14ac:dyDescent="0.25">
      <c r="K17156"/>
    </row>
    <row r="17157" spans="11:11" x14ac:dyDescent="0.25">
      <c r="K17157"/>
    </row>
    <row r="17158" spans="11:11" x14ac:dyDescent="0.25">
      <c r="K17158"/>
    </row>
    <row r="17159" spans="11:11" x14ac:dyDescent="0.25">
      <c r="K17159"/>
    </row>
    <row r="17160" spans="11:11" x14ac:dyDescent="0.25">
      <c r="K17160"/>
    </row>
    <row r="17161" spans="11:11" x14ac:dyDescent="0.25">
      <c r="K17161"/>
    </row>
    <row r="17162" spans="11:11" x14ac:dyDescent="0.25">
      <c r="K17162"/>
    </row>
    <row r="17163" spans="11:11" x14ac:dyDescent="0.25">
      <c r="K17163"/>
    </row>
    <row r="17164" spans="11:11" x14ac:dyDescent="0.25">
      <c r="K17164"/>
    </row>
    <row r="17165" spans="11:11" x14ac:dyDescent="0.25">
      <c r="K17165"/>
    </row>
    <row r="17166" spans="11:11" x14ac:dyDescent="0.25">
      <c r="K17166"/>
    </row>
    <row r="17167" spans="11:11" x14ac:dyDescent="0.25">
      <c r="K17167"/>
    </row>
    <row r="17168" spans="11:11" x14ac:dyDescent="0.25">
      <c r="K17168"/>
    </row>
    <row r="17169" spans="11:11" x14ac:dyDescent="0.25">
      <c r="K17169"/>
    </row>
    <row r="17170" spans="11:11" x14ac:dyDescent="0.25">
      <c r="K17170"/>
    </row>
    <row r="17171" spans="11:11" x14ac:dyDescent="0.25">
      <c r="K17171"/>
    </row>
    <row r="17172" spans="11:11" x14ac:dyDescent="0.25">
      <c r="K17172"/>
    </row>
    <row r="17173" spans="11:11" x14ac:dyDescent="0.25">
      <c r="K17173"/>
    </row>
    <row r="17174" spans="11:11" x14ac:dyDescent="0.25">
      <c r="K17174"/>
    </row>
    <row r="17175" spans="11:11" x14ac:dyDescent="0.25">
      <c r="K17175"/>
    </row>
    <row r="17176" spans="11:11" x14ac:dyDescent="0.25">
      <c r="K17176"/>
    </row>
    <row r="17177" spans="11:11" x14ac:dyDescent="0.25">
      <c r="K17177"/>
    </row>
    <row r="17178" spans="11:11" x14ac:dyDescent="0.25">
      <c r="K17178"/>
    </row>
    <row r="17179" spans="11:11" x14ac:dyDescent="0.25">
      <c r="K17179"/>
    </row>
    <row r="17180" spans="11:11" x14ac:dyDescent="0.25">
      <c r="K17180"/>
    </row>
    <row r="17181" spans="11:11" x14ac:dyDescent="0.25">
      <c r="K17181"/>
    </row>
    <row r="17182" spans="11:11" x14ac:dyDescent="0.25">
      <c r="K17182"/>
    </row>
    <row r="17183" spans="11:11" x14ac:dyDescent="0.25">
      <c r="K17183"/>
    </row>
    <row r="17184" spans="11:11" x14ac:dyDescent="0.25">
      <c r="K17184"/>
    </row>
    <row r="17185" spans="11:11" x14ac:dyDescent="0.25">
      <c r="K17185"/>
    </row>
    <row r="17186" spans="11:11" x14ac:dyDescent="0.25">
      <c r="K17186"/>
    </row>
    <row r="17187" spans="11:11" x14ac:dyDescent="0.25">
      <c r="K17187"/>
    </row>
    <row r="17188" spans="11:11" x14ac:dyDescent="0.25">
      <c r="K17188"/>
    </row>
    <row r="17189" spans="11:11" x14ac:dyDescent="0.25">
      <c r="K17189"/>
    </row>
    <row r="17190" spans="11:11" x14ac:dyDescent="0.25">
      <c r="K17190"/>
    </row>
    <row r="17191" spans="11:11" x14ac:dyDescent="0.25">
      <c r="K17191"/>
    </row>
    <row r="17192" spans="11:11" x14ac:dyDescent="0.25">
      <c r="K17192"/>
    </row>
    <row r="17193" spans="11:11" x14ac:dyDescent="0.25">
      <c r="K17193"/>
    </row>
    <row r="17194" spans="11:11" x14ac:dyDescent="0.25">
      <c r="K17194"/>
    </row>
    <row r="17195" spans="11:11" x14ac:dyDescent="0.25">
      <c r="K17195"/>
    </row>
    <row r="17196" spans="11:11" x14ac:dyDescent="0.25">
      <c r="K17196"/>
    </row>
    <row r="17197" spans="11:11" x14ac:dyDescent="0.25">
      <c r="K17197"/>
    </row>
    <row r="17198" spans="11:11" x14ac:dyDescent="0.25">
      <c r="K17198"/>
    </row>
    <row r="17199" spans="11:11" x14ac:dyDescent="0.25">
      <c r="K17199"/>
    </row>
    <row r="17200" spans="11:11" x14ac:dyDescent="0.25">
      <c r="K17200"/>
    </row>
    <row r="17201" spans="11:11" x14ac:dyDescent="0.25">
      <c r="K17201"/>
    </row>
    <row r="17202" spans="11:11" x14ac:dyDescent="0.25">
      <c r="K17202"/>
    </row>
    <row r="17203" spans="11:11" x14ac:dyDescent="0.25">
      <c r="K17203"/>
    </row>
    <row r="17204" spans="11:11" x14ac:dyDescent="0.25">
      <c r="K17204"/>
    </row>
    <row r="17205" spans="11:11" x14ac:dyDescent="0.25">
      <c r="K17205"/>
    </row>
    <row r="17206" spans="11:11" x14ac:dyDescent="0.25">
      <c r="K17206"/>
    </row>
    <row r="17207" spans="11:11" x14ac:dyDescent="0.25">
      <c r="K17207"/>
    </row>
    <row r="17208" spans="11:11" x14ac:dyDescent="0.25">
      <c r="K17208"/>
    </row>
    <row r="17209" spans="11:11" x14ac:dyDescent="0.25">
      <c r="K17209"/>
    </row>
    <row r="17210" spans="11:11" x14ac:dyDescent="0.25">
      <c r="K17210"/>
    </row>
    <row r="17211" spans="11:11" x14ac:dyDescent="0.25">
      <c r="K17211"/>
    </row>
    <row r="17212" spans="11:11" x14ac:dyDescent="0.25">
      <c r="K17212"/>
    </row>
    <row r="17213" spans="11:11" x14ac:dyDescent="0.25">
      <c r="K17213"/>
    </row>
    <row r="17214" spans="11:11" x14ac:dyDescent="0.25">
      <c r="K17214"/>
    </row>
    <row r="17215" spans="11:11" x14ac:dyDescent="0.25">
      <c r="K17215"/>
    </row>
    <row r="17216" spans="11:11" x14ac:dyDescent="0.25">
      <c r="K17216"/>
    </row>
    <row r="17217" spans="11:11" x14ac:dyDescent="0.25">
      <c r="K17217"/>
    </row>
    <row r="17218" spans="11:11" x14ac:dyDescent="0.25">
      <c r="K17218"/>
    </row>
    <row r="17219" spans="11:11" x14ac:dyDescent="0.25">
      <c r="K17219"/>
    </row>
    <row r="17220" spans="11:11" x14ac:dyDescent="0.25">
      <c r="K17220"/>
    </row>
    <row r="17221" spans="11:11" x14ac:dyDescent="0.25">
      <c r="K17221"/>
    </row>
    <row r="17222" spans="11:11" x14ac:dyDescent="0.25">
      <c r="K17222"/>
    </row>
    <row r="17223" spans="11:11" x14ac:dyDescent="0.25">
      <c r="K17223"/>
    </row>
    <row r="17224" spans="11:11" x14ac:dyDescent="0.25">
      <c r="K17224"/>
    </row>
    <row r="17225" spans="11:11" x14ac:dyDescent="0.25">
      <c r="K17225"/>
    </row>
    <row r="17226" spans="11:11" x14ac:dyDescent="0.25">
      <c r="K17226"/>
    </row>
    <row r="17227" spans="11:11" x14ac:dyDescent="0.25">
      <c r="K17227"/>
    </row>
    <row r="17228" spans="11:11" x14ac:dyDescent="0.25">
      <c r="K17228"/>
    </row>
    <row r="17229" spans="11:11" x14ac:dyDescent="0.25">
      <c r="K17229"/>
    </row>
    <row r="17230" spans="11:11" x14ac:dyDescent="0.25">
      <c r="K17230"/>
    </row>
    <row r="17231" spans="11:11" x14ac:dyDescent="0.25">
      <c r="K17231"/>
    </row>
    <row r="17232" spans="11:11" x14ac:dyDescent="0.25">
      <c r="K17232"/>
    </row>
    <row r="17233" spans="11:11" x14ac:dyDescent="0.25">
      <c r="K17233"/>
    </row>
    <row r="17234" spans="11:11" x14ac:dyDescent="0.25">
      <c r="K17234"/>
    </row>
    <row r="17235" spans="11:11" x14ac:dyDescent="0.25">
      <c r="K17235"/>
    </row>
    <row r="17236" spans="11:11" x14ac:dyDescent="0.25">
      <c r="K17236"/>
    </row>
    <row r="17237" spans="11:11" x14ac:dyDescent="0.25">
      <c r="K17237"/>
    </row>
    <row r="17238" spans="11:11" x14ac:dyDescent="0.25">
      <c r="K17238"/>
    </row>
    <row r="17239" spans="11:11" x14ac:dyDescent="0.25">
      <c r="K17239"/>
    </row>
    <row r="17240" spans="11:11" x14ac:dyDescent="0.25">
      <c r="K17240"/>
    </row>
    <row r="17241" spans="11:11" x14ac:dyDescent="0.25">
      <c r="K17241"/>
    </row>
    <row r="17242" spans="11:11" x14ac:dyDescent="0.25">
      <c r="K17242"/>
    </row>
    <row r="17243" spans="11:11" x14ac:dyDescent="0.25">
      <c r="K17243"/>
    </row>
    <row r="17244" spans="11:11" x14ac:dyDescent="0.25">
      <c r="K17244"/>
    </row>
    <row r="17245" spans="11:11" x14ac:dyDescent="0.25">
      <c r="K17245"/>
    </row>
    <row r="17246" spans="11:11" x14ac:dyDescent="0.25">
      <c r="K17246"/>
    </row>
    <row r="17247" spans="11:11" x14ac:dyDescent="0.25">
      <c r="K17247"/>
    </row>
    <row r="17248" spans="11:11" x14ac:dyDescent="0.25">
      <c r="K17248"/>
    </row>
    <row r="17249" spans="11:11" x14ac:dyDescent="0.25">
      <c r="K17249"/>
    </row>
    <row r="17250" spans="11:11" x14ac:dyDescent="0.25">
      <c r="K17250"/>
    </row>
    <row r="17251" spans="11:11" x14ac:dyDescent="0.25">
      <c r="K17251"/>
    </row>
    <row r="17252" spans="11:11" x14ac:dyDescent="0.25">
      <c r="K17252"/>
    </row>
    <row r="17253" spans="11:11" x14ac:dyDescent="0.25">
      <c r="K17253"/>
    </row>
    <row r="17254" spans="11:11" x14ac:dyDescent="0.25">
      <c r="K17254"/>
    </row>
    <row r="17255" spans="11:11" x14ac:dyDescent="0.25">
      <c r="K17255"/>
    </row>
    <row r="17256" spans="11:11" x14ac:dyDescent="0.25">
      <c r="K17256"/>
    </row>
    <row r="17257" spans="11:11" x14ac:dyDescent="0.25">
      <c r="K17257"/>
    </row>
    <row r="17258" spans="11:11" x14ac:dyDescent="0.25">
      <c r="K17258"/>
    </row>
    <row r="17259" spans="11:11" x14ac:dyDescent="0.25">
      <c r="K17259"/>
    </row>
    <row r="17260" spans="11:11" x14ac:dyDescent="0.25">
      <c r="K17260"/>
    </row>
    <row r="17261" spans="11:11" x14ac:dyDescent="0.25">
      <c r="K17261"/>
    </row>
    <row r="17262" spans="11:11" x14ac:dyDescent="0.25">
      <c r="K17262"/>
    </row>
    <row r="17263" spans="11:11" x14ac:dyDescent="0.25">
      <c r="K17263"/>
    </row>
    <row r="17264" spans="11:11" x14ac:dyDescent="0.25">
      <c r="K17264"/>
    </row>
    <row r="17265" spans="11:11" x14ac:dyDescent="0.25">
      <c r="K17265"/>
    </row>
    <row r="17266" spans="11:11" x14ac:dyDescent="0.25">
      <c r="K17266"/>
    </row>
    <row r="17267" spans="11:11" x14ac:dyDescent="0.25">
      <c r="K17267"/>
    </row>
    <row r="17268" spans="11:11" x14ac:dyDescent="0.25">
      <c r="K17268"/>
    </row>
    <row r="17269" spans="11:11" x14ac:dyDescent="0.25">
      <c r="K17269"/>
    </row>
    <row r="17270" spans="11:11" x14ac:dyDescent="0.25">
      <c r="K17270"/>
    </row>
    <row r="17271" spans="11:11" x14ac:dyDescent="0.25">
      <c r="K17271"/>
    </row>
    <row r="17272" spans="11:11" x14ac:dyDescent="0.25">
      <c r="K17272"/>
    </row>
    <row r="17273" spans="11:11" x14ac:dyDescent="0.25">
      <c r="K17273"/>
    </row>
    <row r="17274" spans="11:11" x14ac:dyDescent="0.25">
      <c r="K17274"/>
    </row>
    <row r="17275" spans="11:11" x14ac:dyDescent="0.25">
      <c r="K17275"/>
    </row>
    <row r="17276" spans="11:11" x14ac:dyDescent="0.25">
      <c r="K17276"/>
    </row>
    <row r="17277" spans="11:11" x14ac:dyDescent="0.25">
      <c r="K17277"/>
    </row>
    <row r="17278" spans="11:11" x14ac:dyDescent="0.25">
      <c r="K17278"/>
    </row>
    <row r="17279" spans="11:11" x14ac:dyDescent="0.25">
      <c r="K17279"/>
    </row>
    <row r="17280" spans="11:11" x14ac:dyDescent="0.25">
      <c r="K17280"/>
    </row>
    <row r="17281" spans="11:11" x14ac:dyDescent="0.25">
      <c r="K17281"/>
    </row>
    <row r="17282" spans="11:11" x14ac:dyDescent="0.25">
      <c r="K17282"/>
    </row>
    <row r="17283" spans="11:11" x14ac:dyDescent="0.25">
      <c r="K17283"/>
    </row>
    <row r="17284" spans="11:11" x14ac:dyDescent="0.25">
      <c r="K17284"/>
    </row>
    <row r="17285" spans="11:11" x14ac:dyDescent="0.25">
      <c r="K17285"/>
    </row>
    <row r="17286" spans="11:11" x14ac:dyDescent="0.25">
      <c r="K17286"/>
    </row>
    <row r="17287" spans="11:11" x14ac:dyDescent="0.25">
      <c r="K17287"/>
    </row>
    <row r="17288" spans="11:11" x14ac:dyDescent="0.25">
      <c r="K17288"/>
    </row>
    <row r="17289" spans="11:11" x14ac:dyDescent="0.25">
      <c r="K17289"/>
    </row>
    <row r="17290" spans="11:11" x14ac:dyDescent="0.25">
      <c r="K17290"/>
    </row>
    <row r="17291" spans="11:11" x14ac:dyDescent="0.25">
      <c r="K17291"/>
    </row>
    <row r="17292" spans="11:11" x14ac:dyDescent="0.25">
      <c r="K17292"/>
    </row>
    <row r="17293" spans="11:11" x14ac:dyDescent="0.25">
      <c r="K17293"/>
    </row>
    <row r="17294" spans="11:11" x14ac:dyDescent="0.25">
      <c r="K17294"/>
    </row>
    <row r="17295" spans="11:11" x14ac:dyDescent="0.25">
      <c r="K17295"/>
    </row>
    <row r="17296" spans="11:11" x14ac:dyDescent="0.25">
      <c r="K17296"/>
    </row>
    <row r="17297" spans="11:11" x14ac:dyDescent="0.25">
      <c r="K17297"/>
    </row>
    <row r="17298" spans="11:11" x14ac:dyDescent="0.25">
      <c r="K17298"/>
    </row>
    <row r="17299" spans="11:11" x14ac:dyDescent="0.25">
      <c r="K17299"/>
    </row>
    <row r="17300" spans="11:11" x14ac:dyDescent="0.25">
      <c r="K17300"/>
    </row>
    <row r="17301" spans="11:11" x14ac:dyDescent="0.25">
      <c r="K17301"/>
    </row>
    <row r="17302" spans="11:11" x14ac:dyDescent="0.25">
      <c r="K17302"/>
    </row>
    <row r="17303" spans="11:11" x14ac:dyDescent="0.25">
      <c r="K17303"/>
    </row>
    <row r="17304" spans="11:11" x14ac:dyDescent="0.25">
      <c r="K17304"/>
    </row>
    <row r="17305" spans="11:11" x14ac:dyDescent="0.25">
      <c r="K17305"/>
    </row>
    <row r="17306" spans="11:11" x14ac:dyDescent="0.25">
      <c r="K17306"/>
    </row>
    <row r="17307" spans="11:11" x14ac:dyDescent="0.25">
      <c r="K17307"/>
    </row>
    <row r="17308" spans="11:11" x14ac:dyDescent="0.25">
      <c r="K17308"/>
    </row>
    <row r="17309" spans="11:11" x14ac:dyDescent="0.25">
      <c r="K17309"/>
    </row>
    <row r="17310" spans="11:11" x14ac:dyDescent="0.25">
      <c r="K17310"/>
    </row>
    <row r="17311" spans="11:11" x14ac:dyDescent="0.25">
      <c r="K17311"/>
    </row>
    <row r="17312" spans="11:11" x14ac:dyDescent="0.25">
      <c r="K17312"/>
    </row>
    <row r="17313" spans="11:11" x14ac:dyDescent="0.25">
      <c r="K17313"/>
    </row>
    <row r="17314" spans="11:11" x14ac:dyDescent="0.25">
      <c r="K17314"/>
    </row>
    <row r="17315" spans="11:11" x14ac:dyDescent="0.25">
      <c r="K17315"/>
    </row>
    <row r="17316" spans="11:11" x14ac:dyDescent="0.25">
      <c r="K17316"/>
    </row>
    <row r="17317" spans="11:11" x14ac:dyDescent="0.25">
      <c r="K17317"/>
    </row>
    <row r="17318" spans="11:11" x14ac:dyDescent="0.25">
      <c r="K17318"/>
    </row>
    <row r="17319" spans="11:11" x14ac:dyDescent="0.25">
      <c r="K17319"/>
    </row>
    <row r="17320" spans="11:11" x14ac:dyDescent="0.25">
      <c r="K17320"/>
    </row>
    <row r="17321" spans="11:11" x14ac:dyDescent="0.25">
      <c r="K17321"/>
    </row>
    <row r="17322" spans="11:11" x14ac:dyDescent="0.25">
      <c r="K17322"/>
    </row>
    <row r="17323" spans="11:11" x14ac:dyDescent="0.25">
      <c r="K17323"/>
    </row>
    <row r="17324" spans="11:11" x14ac:dyDescent="0.25">
      <c r="K17324"/>
    </row>
    <row r="17325" spans="11:11" x14ac:dyDescent="0.25">
      <c r="K17325"/>
    </row>
    <row r="17326" spans="11:11" x14ac:dyDescent="0.25">
      <c r="K17326"/>
    </row>
    <row r="17327" spans="11:11" x14ac:dyDescent="0.25">
      <c r="K17327"/>
    </row>
    <row r="17328" spans="11:11" x14ac:dyDescent="0.25">
      <c r="K17328"/>
    </row>
    <row r="17329" spans="11:11" x14ac:dyDescent="0.25">
      <c r="K17329"/>
    </row>
    <row r="17330" spans="11:11" x14ac:dyDescent="0.25">
      <c r="K17330"/>
    </row>
    <row r="17331" spans="11:11" x14ac:dyDescent="0.25">
      <c r="K17331"/>
    </row>
    <row r="17332" spans="11:11" x14ac:dyDescent="0.25">
      <c r="K17332"/>
    </row>
    <row r="17333" spans="11:11" x14ac:dyDescent="0.25">
      <c r="K17333"/>
    </row>
    <row r="17334" spans="11:11" x14ac:dyDescent="0.25">
      <c r="K17334"/>
    </row>
    <row r="17335" spans="11:11" x14ac:dyDescent="0.25">
      <c r="K17335"/>
    </row>
    <row r="17336" spans="11:11" x14ac:dyDescent="0.25">
      <c r="K17336"/>
    </row>
    <row r="17337" spans="11:11" x14ac:dyDescent="0.25">
      <c r="K17337"/>
    </row>
    <row r="17338" spans="11:11" x14ac:dyDescent="0.25">
      <c r="K17338"/>
    </row>
    <row r="17339" spans="11:11" x14ac:dyDescent="0.25">
      <c r="K17339"/>
    </row>
    <row r="17340" spans="11:11" x14ac:dyDescent="0.25">
      <c r="K17340"/>
    </row>
    <row r="17341" spans="11:11" x14ac:dyDescent="0.25">
      <c r="K17341"/>
    </row>
    <row r="17342" spans="11:11" x14ac:dyDescent="0.25">
      <c r="K17342"/>
    </row>
    <row r="17343" spans="11:11" x14ac:dyDescent="0.25">
      <c r="K17343"/>
    </row>
    <row r="17344" spans="11:11" x14ac:dyDescent="0.25">
      <c r="K17344"/>
    </row>
    <row r="17345" spans="11:11" x14ac:dyDescent="0.25">
      <c r="K17345"/>
    </row>
    <row r="17346" spans="11:11" x14ac:dyDescent="0.25">
      <c r="K17346"/>
    </row>
    <row r="17347" spans="11:11" x14ac:dyDescent="0.25">
      <c r="K17347"/>
    </row>
    <row r="17348" spans="11:11" x14ac:dyDescent="0.25">
      <c r="K17348"/>
    </row>
    <row r="17349" spans="11:11" x14ac:dyDescent="0.25">
      <c r="K17349"/>
    </row>
    <row r="17350" spans="11:11" x14ac:dyDescent="0.25">
      <c r="K17350"/>
    </row>
    <row r="17351" spans="11:11" x14ac:dyDescent="0.25">
      <c r="K17351"/>
    </row>
    <row r="17352" spans="11:11" x14ac:dyDescent="0.25">
      <c r="K17352"/>
    </row>
    <row r="17353" spans="11:11" x14ac:dyDescent="0.25">
      <c r="K17353"/>
    </row>
    <row r="17354" spans="11:11" x14ac:dyDescent="0.25">
      <c r="K17354"/>
    </row>
    <row r="17355" spans="11:11" x14ac:dyDescent="0.25">
      <c r="K17355"/>
    </row>
    <row r="17356" spans="11:11" x14ac:dyDescent="0.25">
      <c r="K17356"/>
    </row>
    <row r="17357" spans="11:11" x14ac:dyDescent="0.25">
      <c r="K17357"/>
    </row>
    <row r="17358" spans="11:11" x14ac:dyDescent="0.25">
      <c r="K17358"/>
    </row>
    <row r="17359" spans="11:11" x14ac:dyDescent="0.25">
      <c r="K17359"/>
    </row>
    <row r="17360" spans="11:11" x14ac:dyDescent="0.25">
      <c r="K17360"/>
    </row>
    <row r="17361" spans="11:11" x14ac:dyDescent="0.25">
      <c r="K17361"/>
    </row>
    <row r="17362" spans="11:11" x14ac:dyDescent="0.25">
      <c r="K17362"/>
    </row>
    <row r="17363" spans="11:11" x14ac:dyDescent="0.25">
      <c r="K17363"/>
    </row>
    <row r="17364" spans="11:11" x14ac:dyDescent="0.25">
      <c r="K17364"/>
    </row>
    <row r="17365" spans="11:11" x14ac:dyDescent="0.25">
      <c r="K17365"/>
    </row>
    <row r="17366" spans="11:11" x14ac:dyDescent="0.25">
      <c r="K17366"/>
    </row>
    <row r="17367" spans="11:11" x14ac:dyDescent="0.25">
      <c r="K17367"/>
    </row>
    <row r="17368" spans="11:11" x14ac:dyDescent="0.25">
      <c r="K17368"/>
    </row>
    <row r="17369" spans="11:11" x14ac:dyDescent="0.25">
      <c r="K17369"/>
    </row>
    <row r="17370" spans="11:11" x14ac:dyDescent="0.25">
      <c r="K17370"/>
    </row>
    <row r="17371" spans="11:11" x14ac:dyDescent="0.25">
      <c r="K17371"/>
    </row>
    <row r="17372" spans="11:11" x14ac:dyDescent="0.25">
      <c r="K17372"/>
    </row>
    <row r="17373" spans="11:11" x14ac:dyDescent="0.25">
      <c r="K17373"/>
    </row>
    <row r="17374" spans="11:11" x14ac:dyDescent="0.25">
      <c r="K17374"/>
    </row>
    <row r="17375" spans="11:11" x14ac:dyDescent="0.25">
      <c r="K17375"/>
    </row>
    <row r="17376" spans="11:11" x14ac:dyDescent="0.25">
      <c r="K17376"/>
    </row>
    <row r="17377" spans="11:11" x14ac:dyDescent="0.25">
      <c r="K17377"/>
    </row>
    <row r="17378" spans="11:11" x14ac:dyDescent="0.25">
      <c r="K17378"/>
    </row>
    <row r="17379" spans="11:11" x14ac:dyDescent="0.25">
      <c r="K17379"/>
    </row>
    <row r="17380" spans="11:11" x14ac:dyDescent="0.25">
      <c r="K17380"/>
    </row>
    <row r="17381" spans="11:11" x14ac:dyDescent="0.25">
      <c r="K17381"/>
    </row>
    <row r="17382" spans="11:11" x14ac:dyDescent="0.25">
      <c r="K17382"/>
    </row>
    <row r="17383" spans="11:11" x14ac:dyDescent="0.25">
      <c r="K17383"/>
    </row>
    <row r="17384" spans="11:11" x14ac:dyDescent="0.25">
      <c r="K17384"/>
    </row>
    <row r="17385" spans="11:11" x14ac:dyDescent="0.25">
      <c r="K17385"/>
    </row>
    <row r="17386" spans="11:11" x14ac:dyDescent="0.25">
      <c r="K17386"/>
    </row>
    <row r="17387" spans="11:11" x14ac:dyDescent="0.25">
      <c r="K17387"/>
    </row>
    <row r="17388" spans="11:11" x14ac:dyDescent="0.25">
      <c r="K17388"/>
    </row>
    <row r="17389" spans="11:11" x14ac:dyDescent="0.25">
      <c r="K17389"/>
    </row>
    <row r="17390" spans="11:11" x14ac:dyDescent="0.25">
      <c r="K17390"/>
    </row>
    <row r="17391" spans="11:11" x14ac:dyDescent="0.25">
      <c r="K17391"/>
    </row>
    <row r="17392" spans="11:11" x14ac:dyDescent="0.25">
      <c r="K17392"/>
    </row>
    <row r="17393" spans="11:11" x14ac:dyDescent="0.25">
      <c r="K17393"/>
    </row>
    <row r="17394" spans="11:11" x14ac:dyDescent="0.25">
      <c r="K17394"/>
    </row>
    <row r="17395" spans="11:11" x14ac:dyDescent="0.25">
      <c r="K17395"/>
    </row>
    <row r="17396" spans="11:11" x14ac:dyDescent="0.25">
      <c r="K17396"/>
    </row>
    <row r="17397" spans="11:11" x14ac:dyDescent="0.25">
      <c r="K17397"/>
    </row>
    <row r="17398" spans="11:11" x14ac:dyDescent="0.25">
      <c r="K17398"/>
    </row>
    <row r="17399" spans="11:11" x14ac:dyDescent="0.25">
      <c r="K17399"/>
    </row>
    <row r="17400" spans="11:11" x14ac:dyDescent="0.25">
      <c r="K17400"/>
    </row>
    <row r="17401" spans="11:11" x14ac:dyDescent="0.25">
      <c r="K17401"/>
    </row>
    <row r="17402" spans="11:11" x14ac:dyDescent="0.25">
      <c r="K17402"/>
    </row>
    <row r="17403" spans="11:11" x14ac:dyDescent="0.25">
      <c r="K17403"/>
    </row>
    <row r="17404" spans="11:11" x14ac:dyDescent="0.25">
      <c r="K17404"/>
    </row>
    <row r="17405" spans="11:11" x14ac:dyDescent="0.25">
      <c r="K17405"/>
    </row>
    <row r="17406" spans="11:11" x14ac:dyDescent="0.25">
      <c r="K17406"/>
    </row>
    <row r="17407" spans="11:11" x14ac:dyDescent="0.25">
      <c r="K17407"/>
    </row>
    <row r="17408" spans="11:11" x14ac:dyDescent="0.25">
      <c r="K17408"/>
    </row>
    <row r="17409" spans="11:11" x14ac:dyDescent="0.25">
      <c r="K17409"/>
    </row>
    <row r="17410" spans="11:11" x14ac:dyDescent="0.25">
      <c r="K17410"/>
    </row>
    <row r="17411" spans="11:11" x14ac:dyDescent="0.25">
      <c r="K17411"/>
    </row>
    <row r="17412" spans="11:11" x14ac:dyDescent="0.25">
      <c r="K17412"/>
    </row>
    <row r="17413" spans="11:11" x14ac:dyDescent="0.25">
      <c r="K17413"/>
    </row>
    <row r="17414" spans="11:11" x14ac:dyDescent="0.25">
      <c r="K17414"/>
    </row>
    <row r="17415" spans="11:11" x14ac:dyDescent="0.25">
      <c r="K17415"/>
    </row>
    <row r="17416" spans="11:11" x14ac:dyDescent="0.25">
      <c r="K17416"/>
    </row>
    <row r="17417" spans="11:11" x14ac:dyDescent="0.25">
      <c r="K17417"/>
    </row>
    <row r="17418" spans="11:11" x14ac:dyDescent="0.25">
      <c r="K17418"/>
    </row>
    <row r="17419" spans="11:11" x14ac:dyDescent="0.25">
      <c r="K17419"/>
    </row>
    <row r="17420" spans="11:11" x14ac:dyDescent="0.25">
      <c r="K17420"/>
    </row>
    <row r="17421" spans="11:11" x14ac:dyDescent="0.25">
      <c r="K17421"/>
    </row>
    <row r="17422" spans="11:11" x14ac:dyDescent="0.25">
      <c r="K17422"/>
    </row>
    <row r="17423" spans="11:11" x14ac:dyDescent="0.25">
      <c r="K17423"/>
    </row>
    <row r="17424" spans="11:11" x14ac:dyDescent="0.25">
      <c r="K17424"/>
    </row>
    <row r="17425" spans="11:11" x14ac:dyDescent="0.25">
      <c r="K17425"/>
    </row>
    <row r="17426" spans="11:11" x14ac:dyDescent="0.25">
      <c r="K17426"/>
    </row>
    <row r="17427" spans="11:11" x14ac:dyDescent="0.25">
      <c r="K17427"/>
    </row>
    <row r="17428" spans="11:11" x14ac:dyDescent="0.25">
      <c r="K17428"/>
    </row>
    <row r="17429" spans="11:11" x14ac:dyDescent="0.25">
      <c r="K17429"/>
    </row>
    <row r="17430" spans="11:11" x14ac:dyDescent="0.25">
      <c r="K17430"/>
    </row>
    <row r="17431" spans="11:11" x14ac:dyDescent="0.25">
      <c r="K17431"/>
    </row>
    <row r="17432" spans="11:11" x14ac:dyDescent="0.25">
      <c r="K17432"/>
    </row>
    <row r="17433" spans="11:11" x14ac:dyDescent="0.25">
      <c r="K17433"/>
    </row>
    <row r="17434" spans="11:11" x14ac:dyDescent="0.25">
      <c r="K17434"/>
    </row>
    <row r="17435" spans="11:11" x14ac:dyDescent="0.25">
      <c r="K17435"/>
    </row>
    <row r="17436" spans="11:11" x14ac:dyDescent="0.25">
      <c r="K17436"/>
    </row>
    <row r="17437" spans="11:11" x14ac:dyDescent="0.25">
      <c r="K17437"/>
    </row>
    <row r="17438" spans="11:11" x14ac:dyDescent="0.25">
      <c r="K17438"/>
    </row>
    <row r="17439" spans="11:11" x14ac:dyDescent="0.25">
      <c r="K17439"/>
    </row>
    <row r="17440" spans="11:11" x14ac:dyDescent="0.25">
      <c r="K17440"/>
    </row>
    <row r="17441" spans="11:11" x14ac:dyDescent="0.25">
      <c r="K17441"/>
    </row>
    <row r="17442" spans="11:11" x14ac:dyDescent="0.25">
      <c r="K17442"/>
    </row>
    <row r="17443" spans="11:11" x14ac:dyDescent="0.25">
      <c r="K17443"/>
    </row>
    <row r="17444" spans="11:11" x14ac:dyDescent="0.25">
      <c r="K17444"/>
    </row>
    <row r="17445" spans="11:11" x14ac:dyDescent="0.25">
      <c r="K17445"/>
    </row>
    <row r="17446" spans="11:11" x14ac:dyDescent="0.25">
      <c r="K17446"/>
    </row>
    <row r="17447" spans="11:11" x14ac:dyDescent="0.25">
      <c r="K17447"/>
    </row>
    <row r="17448" spans="11:11" x14ac:dyDescent="0.25">
      <c r="K17448"/>
    </row>
    <row r="17449" spans="11:11" x14ac:dyDescent="0.25">
      <c r="K17449"/>
    </row>
    <row r="17450" spans="11:11" x14ac:dyDescent="0.25">
      <c r="K17450"/>
    </row>
    <row r="17451" spans="11:11" x14ac:dyDescent="0.25">
      <c r="K17451"/>
    </row>
    <row r="17452" spans="11:11" x14ac:dyDescent="0.25">
      <c r="K17452"/>
    </row>
    <row r="17453" spans="11:11" x14ac:dyDescent="0.25">
      <c r="K17453"/>
    </row>
    <row r="17454" spans="11:11" x14ac:dyDescent="0.25">
      <c r="K17454"/>
    </row>
    <row r="17455" spans="11:11" x14ac:dyDescent="0.25">
      <c r="K17455"/>
    </row>
    <row r="17456" spans="11:11" x14ac:dyDescent="0.25">
      <c r="K17456"/>
    </row>
    <row r="17457" spans="11:11" x14ac:dyDescent="0.25">
      <c r="K17457"/>
    </row>
    <row r="17458" spans="11:11" x14ac:dyDescent="0.25">
      <c r="K17458"/>
    </row>
    <row r="17459" spans="11:11" x14ac:dyDescent="0.25">
      <c r="K17459"/>
    </row>
    <row r="17460" spans="11:11" x14ac:dyDescent="0.25">
      <c r="K17460"/>
    </row>
    <row r="17461" spans="11:11" x14ac:dyDescent="0.25">
      <c r="K17461"/>
    </row>
    <row r="17462" spans="11:11" x14ac:dyDescent="0.25">
      <c r="K17462"/>
    </row>
    <row r="17463" spans="11:11" x14ac:dyDescent="0.25">
      <c r="K17463"/>
    </row>
    <row r="17464" spans="11:11" x14ac:dyDescent="0.25">
      <c r="K17464"/>
    </row>
    <row r="17465" spans="11:11" x14ac:dyDescent="0.25">
      <c r="K17465"/>
    </row>
    <row r="17466" spans="11:11" x14ac:dyDescent="0.25">
      <c r="K17466"/>
    </row>
    <row r="17467" spans="11:11" x14ac:dyDescent="0.25">
      <c r="K17467"/>
    </row>
    <row r="17468" spans="11:11" x14ac:dyDescent="0.25">
      <c r="K17468"/>
    </row>
    <row r="17469" spans="11:11" x14ac:dyDescent="0.25">
      <c r="K17469"/>
    </row>
    <row r="17470" spans="11:11" x14ac:dyDescent="0.25">
      <c r="K17470"/>
    </row>
    <row r="17471" spans="11:11" x14ac:dyDescent="0.25">
      <c r="K17471"/>
    </row>
    <row r="17472" spans="11:11" x14ac:dyDescent="0.25">
      <c r="K17472"/>
    </row>
    <row r="17473" spans="11:11" x14ac:dyDescent="0.25">
      <c r="K17473"/>
    </row>
    <row r="17474" spans="11:11" x14ac:dyDescent="0.25">
      <c r="K17474"/>
    </row>
    <row r="17475" spans="11:11" x14ac:dyDescent="0.25">
      <c r="K17475"/>
    </row>
    <row r="17476" spans="11:11" x14ac:dyDescent="0.25">
      <c r="K17476"/>
    </row>
    <row r="17477" spans="11:11" x14ac:dyDescent="0.25">
      <c r="K17477"/>
    </row>
    <row r="17478" spans="11:11" x14ac:dyDescent="0.25">
      <c r="K17478"/>
    </row>
    <row r="17479" spans="11:11" x14ac:dyDescent="0.25">
      <c r="K17479"/>
    </row>
    <row r="17480" spans="11:11" x14ac:dyDescent="0.25">
      <c r="K17480"/>
    </row>
    <row r="17481" spans="11:11" x14ac:dyDescent="0.25">
      <c r="K17481"/>
    </row>
    <row r="17482" spans="11:11" x14ac:dyDescent="0.25">
      <c r="K17482"/>
    </row>
    <row r="17483" spans="11:11" x14ac:dyDescent="0.25">
      <c r="K17483"/>
    </row>
    <row r="17484" spans="11:11" x14ac:dyDescent="0.25">
      <c r="K17484"/>
    </row>
    <row r="17485" spans="11:11" x14ac:dyDescent="0.25">
      <c r="K17485"/>
    </row>
    <row r="17486" spans="11:11" x14ac:dyDescent="0.25">
      <c r="K17486"/>
    </row>
    <row r="17487" spans="11:11" x14ac:dyDescent="0.25">
      <c r="K17487"/>
    </row>
    <row r="17488" spans="11:11" x14ac:dyDescent="0.25">
      <c r="K17488"/>
    </row>
    <row r="17489" spans="11:11" x14ac:dyDescent="0.25">
      <c r="K17489"/>
    </row>
    <row r="17490" spans="11:11" x14ac:dyDescent="0.25">
      <c r="K17490"/>
    </row>
    <row r="17491" spans="11:11" x14ac:dyDescent="0.25">
      <c r="K17491"/>
    </row>
    <row r="17492" spans="11:11" x14ac:dyDescent="0.25">
      <c r="K17492"/>
    </row>
    <row r="17493" spans="11:11" x14ac:dyDescent="0.25">
      <c r="K17493"/>
    </row>
    <row r="17494" spans="11:11" x14ac:dyDescent="0.25">
      <c r="K17494"/>
    </row>
    <row r="17495" spans="11:11" x14ac:dyDescent="0.25">
      <c r="K17495"/>
    </row>
    <row r="17496" spans="11:11" x14ac:dyDescent="0.25">
      <c r="K17496"/>
    </row>
    <row r="17497" spans="11:11" x14ac:dyDescent="0.25">
      <c r="K17497"/>
    </row>
    <row r="17498" spans="11:11" x14ac:dyDescent="0.25">
      <c r="K17498"/>
    </row>
    <row r="17499" spans="11:11" x14ac:dyDescent="0.25">
      <c r="K17499"/>
    </row>
    <row r="17500" spans="11:11" x14ac:dyDescent="0.25">
      <c r="K17500"/>
    </row>
    <row r="17501" spans="11:11" x14ac:dyDescent="0.25">
      <c r="K17501"/>
    </row>
    <row r="17502" spans="11:11" x14ac:dyDescent="0.25">
      <c r="K17502"/>
    </row>
    <row r="17503" spans="11:11" x14ac:dyDescent="0.25">
      <c r="K17503"/>
    </row>
    <row r="17504" spans="11:11" x14ac:dyDescent="0.25">
      <c r="K17504"/>
    </row>
    <row r="17505" spans="11:11" x14ac:dyDescent="0.25">
      <c r="K17505"/>
    </row>
    <row r="17506" spans="11:11" x14ac:dyDescent="0.25">
      <c r="K17506"/>
    </row>
    <row r="17507" spans="11:11" x14ac:dyDescent="0.25">
      <c r="K17507"/>
    </row>
    <row r="17508" spans="11:11" x14ac:dyDescent="0.25">
      <c r="K17508"/>
    </row>
    <row r="17509" spans="11:11" x14ac:dyDescent="0.25">
      <c r="K17509"/>
    </row>
    <row r="17510" spans="11:11" x14ac:dyDescent="0.25">
      <c r="K17510"/>
    </row>
    <row r="17511" spans="11:11" x14ac:dyDescent="0.25">
      <c r="K17511"/>
    </row>
    <row r="17512" spans="11:11" x14ac:dyDescent="0.25">
      <c r="K17512"/>
    </row>
    <row r="17513" spans="11:11" x14ac:dyDescent="0.25">
      <c r="K17513"/>
    </row>
    <row r="17514" spans="11:11" x14ac:dyDescent="0.25">
      <c r="K17514"/>
    </row>
    <row r="17515" spans="11:11" x14ac:dyDescent="0.25">
      <c r="K17515"/>
    </row>
    <row r="17516" spans="11:11" x14ac:dyDescent="0.25">
      <c r="K17516"/>
    </row>
    <row r="17517" spans="11:11" x14ac:dyDescent="0.25">
      <c r="K17517"/>
    </row>
    <row r="17518" spans="11:11" x14ac:dyDescent="0.25">
      <c r="K17518"/>
    </row>
    <row r="17519" spans="11:11" x14ac:dyDescent="0.25">
      <c r="K17519"/>
    </row>
    <row r="17520" spans="11:11" x14ac:dyDescent="0.25">
      <c r="K17520"/>
    </row>
    <row r="17521" spans="11:11" x14ac:dyDescent="0.25">
      <c r="K17521"/>
    </row>
    <row r="17522" spans="11:11" x14ac:dyDescent="0.25">
      <c r="K17522"/>
    </row>
    <row r="17523" spans="11:11" x14ac:dyDescent="0.25">
      <c r="K17523"/>
    </row>
    <row r="17524" spans="11:11" x14ac:dyDescent="0.25">
      <c r="K17524"/>
    </row>
    <row r="17525" spans="11:11" x14ac:dyDescent="0.25">
      <c r="K17525"/>
    </row>
    <row r="17526" spans="11:11" x14ac:dyDescent="0.25">
      <c r="K17526"/>
    </row>
    <row r="17527" spans="11:11" x14ac:dyDescent="0.25">
      <c r="K17527"/>
    </row>
    <row r="17528" spans="11:11" x14ac:dyDescent="0.25">
      <c r="K17528"/>
    </row>
    <row r="17529" spans="11:11" x14ac:dyDescent="0.25">
      <c r="K17529"/>
    </row>
    <row r="17530" spans="11:11" x14ac:dyDescent="0.25">
      <c r="K17530"/>
    </row>
    <row r="17531" spans="11:11" x14ac:dyDescent="0.25">
      <c r="K17531"/>
    </row>
    <row r="17532" spans="11:11" x14ac:dyDescent="0.25">
      <c r="K17532"/>
    </row>
    <row r="17533" spans="11:11" x14ac:dyDescent="0.25">
      <c r="K17533"/>
    </row>
    <row r="17534" spans="11:11" x14ac:dyDescent="0.25">
      <c r="K17534"/>
    </row>
    <row r="17535" spans="11:11" x14ac:dyDescent="0.25">
      <c r="K17535"/>
    </row>
    <row r="17536" spans="11:11" x14ac:dyDescent="0.25">
      <c r="K17536"/>
    </row>
    <row r="17537" spans="11:11" x14ac:dyDescent="0.25">
      <c r="K17537"/>
    </row>
    <row r="17538" spans="11:11" x14ac:dyDescent="0.25">
      <c r="K17538"/>
    </row>
    <row r="17539" spans="11:11" x14ac:dyDescent="0.25">
      <c r="K17539"/>
    </row>
    <row r="17540" spans="11:11" x14ac:dyDescent="0.25">
      <c r="K17540"/>
    </row>
    <row r="17541" spans="11:11" x14ac:dyDescent="0.25">
      <c r="K17541"/>
    </row>
    <row r="17542" spans="11:11" x14ac:dyDescent="0.25">
      <c r="K17542"/>
    </row>
    <row r="17543" spans="11:11" x14ac:dyDescent="0.25">
      <c r="K17543"/>
    </row>
    <row r="17544" spans="11:11" x14ac:dyDescent="0.25">
      <c r="K17544"/>
    </row>
    <row r="17545" spans="11:11" x14ac:dyDescent="0.25">
      <c r="K17545"/>
    </row>
    <row r="17546" spans="11:11" x14ac:dyDescent="0.25">
      <c r="K17546"/>
    </row>
    <row r="17547" spans="11:11" x14ac:dyDescent="0.25">
      <c r="K17547"/>
    </row>
    <row r="17548" spans="11:11" x14ac:dyDescent="0.25">
      <c r="K17548"/>
    </row>
    <row r="17549" spans="11:11" x14ac:dyDescent="0.25">
      <c r="K17549"/>
    </row>
    <row r="17550" spans="11:11" x14ac:dyDescent="0.25">
      <c r="K17550"/>
    </row>
    <row r="17551" spans="11:11" x14ac:dyDescent="0.25">
      <c r="K17551"/>
    </row>
    <row r="17552" spans="11:11" x14ac:dyDescent="0.25">
      <c r="K17552"/>
    </row>
    <row r="17553" spans="11:11" x14ac:dyDescent="0.25">
      <c r="K17553"/>
    </row>
    <row r="17554" spans="11:11" x14ac:dyDescent="0.25">
      <c r="K17554"/>
    </row>
    <row r="17555" spans="11:11" x14ac:dyDescent="0.25">
      <c r="K17555"/>
    </row>
    <row r="17556" spans="11:11" x14ac:dyDescent="0.25">
      <c r="K17556"/>
    </row>
    <row r="17557" spans="11:11" x14ac:dyDescent="0.25">
      <c r="K17557"/>
    </row>
    <row r="17558" spans="11:11" x14ac:dyDescent="0.25">
      <c r="K17558"/>
    </row>
    <row r="17559" spans="11:11" x14ac:dyDescent="0.25">
      <c r="K17559"/>
    </row>
    <row r="17560" spans="11:11" x14ac:dyDescent="0.25">
      <c r="K17560"/>
    </row>
    <row r="17561" spans="11:11" x14ac:dyDescent="0.25">
      <c r="K17561"/>
    </row>
    <row r="17562" spans="11:11" x14ac:dyDescent="0.25">
      <c r="K17562"/>
    </row>
    <row r="17563" spans="11:11" x14ac:dyDescent="0.25">
      <c r="K17563"/>
    </row>
    <row r="17564" spans="11:11" x14ac:dyDescent="0.25">
      <c r="K17564"/>
    </row>
    <row r="17565" spans="11:11" x14ac:dyDescent="0.25">
      <c r="K17565"/>
    </row>
    <row r="17566" spans="11:11" x14ac:dyDescent="0.25">
      <c r="K17566"/>
    </row>
    <row r="17567" spans="11:11" x14ac:dyDescent="0.25">
      <c r="K17567"/>
    </row>
    <row r="17568" spans="11:11" x14ac:dyDescent="0.25">
      <c r="K17568"/>
    </row>
    <row r="17569" spans="11:11" x14ac:dyDescent="0.25">
      <c r="K17569"/>
    </row>
    <row r="17570" spans="11:11" x14ac:dyDescent="0.25">
      <c r="K17570"/>
    </row>
    <row r="17571" spans="11:11" x14ac:dyDescent="0.25">
      <c r="K17571"/>
    </row>
    <row r="17572" spans="11:11" x14ac:dyDescent="0.25">
      <c r="K17572"/>
    </row>
    <row r="17573" spans="11:11" x14ac:dyDescent="0.25">
      <c r="K17573"/>
    </row>
    <row r="17574" spans="11:11" x14ac:dyDescent="0.25">
      <c r="K17574"/>
    </row>
    <row r="17575" spans="11:11" x14ac:dyDescent="0.25">
      <c r="K17575"/>
    </row>
    <row r="17576" spans="11:11" x14ac:dyDescent="0.25">
      <c r="K17576"/>
    </row>
    <row r="17577" spans="11:11" x14ac:dyDescent="0.25">
      <c r="K17577"/>
    </row>
    <row r="17578" spans="11:11" x14ac:dyDescent="0.25">
      <c r="K17578"/>
    </row>
    <row r="17579" spans="11:11" x14ac:dyDescent="0.25">
      <c r="K17579"/>
    </row>
    <row r="17580" spans="11:11" x14ac:dyDescent="0.25">
      <c r="K17580"/>
    </row>
    <row r="17581" spans="11:11" x14ac:dyDescent="0.25">
      <c r="K17581"/>
    </row>
    <row r="17582" spans="11:11" x14ac:dyDescent="0.25">
      <c r="K17582"/>
    </row>
    <row r="17583" spans="11:11" x14ac:dyDescent="0.25">
      <c r="K17583"/>
    </row>
    <row r="17584" spans="11:11" x14ac:dyDescent="0.25">
      <c r="K17584"/>
    </row>
    <row r="17585" spans="11:11" x14ac:dyDescent="0.25">
      <c r="K17585"/>
    </row>
    <row r="17586" spans="11:11" x14ac:dyDescent="0.25">
      <c r="K17586"/>
    </row>
    <row r="17587" spans="11:11" x14ac:dyDescent="0.25">
      <c r="K17587"/>
    </row>
    <row r="17588" spans="11:11" x14ac:dyDescent="0.25">
      <c r="K17588"/>
    </row>
    <row r="17589" spans="11:11" x14ac:dyDescent="0.25">
      <c r="K17589"/>
    </row>
    <row r="17590" spans="11:11" x14ac:dyDescent="0.25">
      <c r="K17590"/>
    </row>
    <row r="17591" spans="11:11" x14ac:dyDescent="0.25">
      <c r="K17591"/>
    </row>
    <row r="17592" spans="11:11" x14ac:dyDescent="0.25">
      <c r="K17592"/>
    </row>
    <row r="17593" spans="11:11" x14ac:dyDescent="0.25">
      <c r="K17593"/>
    </row>
    <row r="17594" spans="11:11" x14ac:dyDescent="0.25">
      <c r="K17594"/>
    </row>
    <row r="17595" spans="11:11" x14ac:dyDescent="0.25">
      <c r="K17595"/>
    </row>
    <row r="17596" spans="11:11" x14ac:dyDescent="0.25">
      <c r="K17596"/>
    </row>
    <row r="17597" spans="11:11" x14ac:dyDescent="0.25">
      <c r="K17597"/>
    </row>
    <row r="17598" spans="11:11" x14ac:dyDescent="0.25">
      <c r="K17598"/>
    </row>
    <row r="17599" spans="11:11" x14ac:dyDescent="0.25">
      <c r="K17599"/>
    </row>
    <row r="17600" spans="11:11" x14ac:dyDescent="0.25">
      <c r="K17600"/>
    </row>
    <row r="17601" spans="11:11" x14ac:dyDescent="0.25">
      <c r="K17601"/>
    </row>
    <row r="17602" spans="11:11" x14ac:dyDescent="0.25">
      <c r="K17602"/>
    </row>
    <row r="17603" spans="11:11" x14ac:dyDescent="0.25">
      <c r="K17603"/>
    </row>
    <row r="17604" spans="11:11" x14ac:dyDescent="0.25">
      <c r="K17604"/>
    </row>
    <row r="17605" spans="11:11" x14ac:dyDescent="0.25">
      <c r="K17605"/>
    </row>
    <row r="17606" spans="11:11" x14ac:dyDescent="0.25">
      <c r="K17606"/>
    </row>
    <row r="17607" spans="11:11" x14ac:dyDescent="0.25">
      <c r="K17607"/>
    </row>
    <row r="17608" spans="11:11" x14ac:dyDescent="0.25">
      <c r="K17608"/>
    </row>
    <row r="17609" spans="11:11" x14ac:dyDescent="0.25">
      <c r="K17609"/>
    </row>
    <row r="17610" spans="11:11" x14ac:dyDescent="0.25">
      <c r="K17610"/>
    </row>
    <row r="17611" spans="11:11" x14ac:dyDescent="0.25">
      <c r="K17611"/>
    </row>
    <row r="17612" spans="11:11" x14ac:dyDescent="0.25">
      <c r="K17612"/>
    </row>
    <row r="17613" spans="11:11" x14ac:dyDescent="0.25">
      <c r="K17613"/>
    </row>
    <row r="17614" spans="11:11" x14ac:dyDescent="0.25">
      <c r="K17614"/>
    </row>
    <row r="17615" spans="11:11" x14ac:dyDescent="0.25">
      <c r="K17615"/>
    </row>
    <row r="17616" spans="11:11" x14ac:dyDescent="0.25">
      <c r="K17616"/>
    </row>
    <row r="17617" spans="11:11" x14ac:dyDescent="0.25">
      <c r="K17617"/>
    </row>
    <row r="17618" spans="11:11" x14ac:dyDescent="0.25">
      <c r="K17618"/>
    </row>
    <row r="17619" spans="11:11" x14ac:dyDescent="0.25">
      <c r="K17619"/>
    </row>
    <row r="17620" spans="11:11" x14ac:dyDescent="0.25">
      <c r="K17620"/>
    </row>
    <row r="17621" spans="11:11" x14ac:dyDescent="0.25">
      <c r="K17621"/>
    </row>
    <row r="17622" spans="11:11" x14ac:dyDescent="0.25">
      <c r="K17622"/>
    </row>
    <row r="17623" spans="11:11" x14ac:dyDescent="0.25">
      <c r="K17623"/>
    </row>
    <row r="17624" spans="11:11" x14ac:dyDescent="0.25">
      <c r="K17624"/>
    </row>
    <row r="17625" spans="11:11" x14ac:dyDescent="0.25">
      <c r="K17625"/>
    </row>
    <row r="17626" spans="11:11" x14ac:dyDescent="0.25">
      <c r="K17626"/>
    </row>
    <row r="17627" spans="11:11" x14ac:dyDescent="0.25">
      <c r="K17627"/>
    </row>
    <row r="17628" spans="11:11" x14ac:dyDescent="0.25">
      <c r="K17628"/>
    </row>
    <row r="17629" spans="11:11" x14ac:dyDescent="0.25">
      <c r="K17629"/>
    </row>
    <row r="17630" spans="11:11" x14ac:dyDescent="0.25">
      <c r="K17630"/>
    </row>
    <row r="17631" spans="11:11" x14ac:dyDescent="0.25">
      <c r="K17631"/>
    </row>
    <row r="17632" spans="11:11" x14ac:dyDescent="0.25">
      <c r="K17632"/>
    </row>
    <row r="17633" spans="11:11" x14ac:dyDescent="0.25">
      <c r="K17633"/>
    </row>
    <row r="17634" spans="11:11" x14ac:dyDescent="0.25">
      <c r="K17634"/>
    </row>
    <row r="17635" spans="11:11" x14ac:dyDescent="0.25">
      <c r="K17635"/>
    </row>
    <row r="17636" spans="11:11" x14ac:dyDescent="0.25">
      <c r="K17636"/>
    </row>
    <row r="17637" spans="11:11" x14ac:dyDescent="0.25">
      <c r="K17637"/>
    </row>
    <row r="17638" spans="11:11" x14ac:dyDescent="0.25">
      <c r="K17638"/>
    </row>
    <row r="17639" spans="11:11" x14ac:dyDescent="0.25">
      <c r="K17639"/>
    </row>
    <row r="17640" spans="11:11" x14ac:dyDescent="0.25">
      <c r="K17640"/>
    </row>
    <row r="17641" spans="11:11" x14ac:dyDescent="0.25">
      <c r="K17641"/>
    </row>
    <row r="17642" spans="11:11" x14ac:dyDescent="0.25">
      <c r="K17642"/>
    </row>
    <row r="17643" spans="11:11" x14ac:dyDescent="0.25">
      <c r="K17643"/>
    </row>
    <row r="17644" spans="11:11" x14ac:dyDescent="0.25">
      <c r="K17644"/>
    </row>
    <row r="17645" spans="11:11" x14ac:dyDescent="0.25">
      <c r="K17645"/>
    </row>
    <row r="17646" spans="11:11" x14ac:dyDescent="0.25">
      <c r="K17646"/>
    </row>
    <row r="17647" spans="11:11" x14ac:dyDescent="0.25">
      <c r="K17647"/>
    </row>
    <row r="17648" spans="11:11" x14ac:dyDescent="0.25">
      <c r="K17648"/>
    </row>
    <row r="17649" spans="11:11" x14ac:dyDescent="0.25">
      <c r="K17649"/>
    </row>
    <row r="17650" spans="11:11" x14ac:dyDescent="0.25">
      <c r="K17650"/>
    </row>
    <row r="17651" spans="11:11" x14ac:dyDescent="0.25">
      <c r="K17651"/>
    </row>
    <row r="17652" spans="11:11" x14ac:dyDescent="0.25">
      <c r="K17652"/>
    </row>
    <row r="17653" spans="11:11" x14ac:dyDescent="0.25">
      <c r="K17653"/>
    </row>
    <row r="17654" spans="11:11" x14ac:dyDescent="0.25">
      <c r="K17654"/>
    </row>
    <row r="17655" spans="11:11" x14ac:dyDescent="0.25">
      <c r="K17655"/>
    </row>
    <row r="17656" spans="11:11" x14ac:dyDescent="0.25">
      <c r="K17656"/>
    </row>
    <row r="17657" spans="11:11" x14ac:dyDescent="0.25">
      <c r="K17657"/>
    </row>
    <row r="17658" spans="11:11" x14ac:dyDescent="0.25">
      <c r="K17658"/>
    </row>
    <row r="17659" spans="11:11" x14ac:dyDescent="0.25">
      <c r="K17659"/>
    </row>
    <row r="17660" spans="11:11" x14ac:dyDescent="0.25">
      <c r="K17660"/>
    </row>
    <row r="17661" spans="11:11" x14ac:dyDescent="0.25">
      <c r="K17661"/>
    </row>
    <row r="17662" spans="11:11" x14ac:dyDescent="0.25">
      <c r="K17662"/>
    </row>
    <row r="17663" spans="11:11" x14ac:dyDescent="0.25">
      <c r="K17663"/>
    </row>
    <row r="17664" spans="11:11" x14ac:dyDescent="0.25">
      <c r="K17664"/>
    </row>
    <row r="17665" spans="11:11" x14ac:dyDescent="0.25">
      <c r="K17665"/>
    </row>
    <row r="17666" spans="11:11" x14ac:dyDescent="0.25">
      <c r="K17666"/>
    </row>
    <row r="17667" spans="11:11" x14ac:dyDescent="0.25">
      <c r="K17667"/>
    </row>
    <row r="17668" spans="11:11" x14ac:dyDescent="0.25">
      <c r="K17668"/>
    </row>
    <row r="17669" spans="11:11" x14ac:dyDescent="0.25">
      <c r="K17669"/>
    </row>
    <row r="17670" spans="11:11" x14ac:dyDescent="0.25">
      <c r="K17670"/>
    </row>
    <row r="17671" spans="11:11" x14ac:dyDescent="0.25">
      <c r="K17671"/>
    </row>
    <row r="17672" spans="11:11" x14ac:dyDescent="0.25">
      <c r="K17672"/>
    </row>
    <row r="17673" spans="11:11" x14ac:dyDescent="0.25">
      <c r="K17673"/>
    </row>
    <row r="17674" spans="11:11" x14ac:dyDescent="0.25">
      <c r="K17674"/>
    </row>
    <row r="17675" spans="11:11" x14ac:dyDescent="0.25">
      <c r="K17675"/>
    </row>
    <row r="17676" spans="11:11" x14ac:dyDescent="0.25">
      <c r="K17676"/>
    </row>
    <row r="17677" spans="11:11" x14ac:dyDescent="0.25">
      <c r="K17677"/>
    </row>
    <row r="17678" spans="11:11" x14ac:dyDescent="0.25">
      <c r="K17678"/>
    </row>
    <row r="17679" spans="11:11" x14ac:dyDescent="0.25">
      <c r="K17679"/>
    </row>
    <row r="17680" spans="11:11" x14ac:dyDescent="0.25">
      <c r="K17680"/>
    </row>
    <row r="17681" spans="11:11" x14ac:dyDescent="0.25">
      <c r="K17681"/>
    </row>
    <row r="17682" spans="11:11" x14ac:dyDescent="0.25">
      <c r="K17682"/>
    </row>
    <row r="17683" spans="11:11" x14ac:dyDescent="0.25">
      <c r="K17683"/>
    </row>
    <row r="17684" spans="11:11" x14ac:dyDescent="0.25">
      <c r="K17684"/>
    </row>
    <row r="17685" spans="11:11" x14ac:dyDescent="0.25">
      <c r="K17685"/>
    </row>
    <row r="17686" spans="11:11" x14ac:dyDescent="0.25">
      <c r="K17686"/>
    </row>
    <row r="17687" spans="11:11" x14ac:dyDescent="0.25">
      <c r="K17687"/>
    </row>
    <row r="17688" spans="11:11" x14ac:dyDescent="0.25">
      <c r="K17688"/>
    </row>
    <row r="17689" spans="11:11" x14ac:dyDescent="0.25">
      <c r="K17689"/>
    </row>
    <row r="17690" spans="11:11" x14ac:dyDescent="0.25">
      <c r="K17690"/>
    </row>
    <row r="17691" spans="11:11" x14ac:dyDescent="0.25">
      <c r="K17691"/>
    </row>
    <row r="17692" spans="11:11" x14ac:dyDescent="0.25">
      <c r="K17692"/>
    </row>
    <row r="17693" spans="11:11" x14ac:dyDescent="0.25">
      <c r="K17693"/>
    </row>
    <row r="17694" spans="11:11" x14ac:dyDescent="0.25">
      <c r="K17694"/>
    </row>
    <row r="17695" spans="11:11" x14ac:dyDescent="0.25">
      <c r="K17695"/>
    </row>
    <row r="17696" spans="11:11" x14ac:dyDescent="0.25">
      <c r="K17696"/>
    </row>
    <row r="17697" spans="11:11" x14ac:dyDescent="0.25">
      <c r="K17697"/>
    </row>
    <row r="17698" spans="11:11" x14ac:dyDescent="0.25">
      <c r="K17698"/>
    </row>
    <row r="17699" spans="11:11" x14ac:dyDescent="0.25">
      <c r="K17699"/>
    </row>
    <row r="17700" spans="11:11" x14ac:dyDescent="0.25">
      <c r="K17700"/>
    </row>
    <row r="17701" spans="11:11" x14ac:dyDescent="0.25">
      <c r="K17701"/>
    </row>
    <row r="17702" spans="11:11" x14ac:dyDescent="0.25">
      <c r="K17702"/>
    </row>
    <row r="17703" spans="11:11" x14ac:dyDescent="0.25">
      <c r="K17703"/>
    </row>
    <row r="17704" spans="11:11" x14ac:dyDescent="0.25">
      <c r="K17704"/>
    </row>
    <row r="17705" spans="11:11" x14ac:dyDescent="0.25">
      <c r="K17705"/>
    </row>
    <row r="17706" spans="11:11" x14ac:dyDescent="0.25">
      <c r="K17706"/>
    </row>
    <row r="17707" spans="11:11" x14ac:dyDescent="0.25">
      <c r="K17707"/>
    </row>
    <row r="17708" spans="11:11" x14ac:dyDescent="0.25">
      <c r="K17708"/>
    </row>
    <row r="17709" spans="11:11" x14ac:dyDescent="0.25">
      <c r="K17709"/>
    </row>
    <row r="17710" spans="11:11" x14ac:dyDescent="0.25">
      <c r="K17710"/>
    </row>
    <row r="17711" spans="11:11" x14ac:dyDescent="0.25">
      <c r="K17711"/>
    </row>
    <row r="17712" spans="11:11" x14ac:dyDescent="0.25">
      <c r="K17712"/>
    </row>
    <row r="17713" spans="11:11" x14ac:dyDescent="0.25">
      <c r="K17713"/>
    </row>
    <row r="17714" spans="11:11" x14ac:dyDescent="0.25">
      <c r="K17714"/>
    </row>
    <row r="17715" spans="11:11" x14ac:dyDescent="0.25">
      <c r="K17715"/>
    </row>
    <row r="17716" spans="11:11" x14ac:dyDescent="0.25">
      <c r="K17716"/>
    </row>
    <row r="17717" spans="11:11" x14ac:dyDescent="0.25">
      <c r="K17717"/>
    </row>
    <row r="17718" spans="11:11" x14ac:dyDescent="0.25">
      <c r="K17718"/>
    </row>
    <row r="17719" spans="11:11" x14ac:dyDescent="0.25">
      <c r="K17719"/>
    </row>
    <row r="17720" spans="11:11" x14ac:dyDescent="0.25">
      <c r="K17720"/>
    </row>
    <row r="17721" spans="11:11" x14ac:dyDescent="0.25">
      <c r="K17721"/>
    </row>
    <row r="17722" spans="11:11" x14ac:dyDescent="0.25">
      <c r="K17722"/>
    </row>
    <row r="17723" spans="11:11" x14ac:dyDescent="0.25">
      <c r="K17723"/>
    </row>
    <row r="17724" spans="11:11" x14ac:dyDescent="0.25">
      <c r="K17724"/>
    </row>
    <row r="17725" spans="11:11" x14ac:dyDescent="0.25">
      <c r="K17725"/>
    </row>
    <row r="17726" spans="11:11" x14ac:dyDescent="0.25">
      <c r="K17726"/>
    </row>
    <row r="17727" spans="11:11" x14ac:dyDescent="0.25">
      <c r="K17727"/>
    </row>
    <row r="17728" spans="11:11" x14ac:dyDescent="0.25">
      <c r="K17728"/>
    </row>
    <row r="17729" spans="11:11" x14ac:dyDescent="0.25">
      <c r="K17729"/>
    </row>
    <row r="17730" spans="11:11" x14ac:dyDescent="0.25">
      <c r="K17730"/>
    </row>
    <row r="17731" spans="11:11" x14ac:dyDescent="0.25">
      <c r="K17731"/>
    </row>
    <row r="17732" spans="11:11" x14ac:dyDescent="0.25">
      <c r="K17732"/>
    </row>
    <row r="17733" spans="11:11" x14ac:dyDescent="0.25">
      <c r="K17733"/>
    </row>
    <row r="17734" spans="11:11" x14ac:dyDescent="0.25">
      <c r="K17734"/>
    </row>
    <row r="17735" spans="11:11" x14ac:dyDescent="0.25">
      <c r="K17735"/>
    </row>
    <row r="17736" spans="11:11" x14ac:dyDescent="0.25">
      <c r="K17736"/>
    </row>
    <row r="17737" spans="11:11" x14ac:dyDescent="0.25">
      <c r="K17737"/>
    </row>
    <row r="17738" spans="11:11" x14ac:dyDescent="0.25">
      <c r="K17738"/>
    </row>
    <row r="17739" spans="11:11" x14ac:dyDescent="0.25">
      <c r="K17739"/>
    </row>
    <row r="17740" spans="11:11" x14ac:dyDescent="0.25">
      <c r="K17740"/>
    </row>
    <row r="17741" spans="11:11" x14ac:dyDescent="0.25">
      <c r="K17741"/>
    </row>
    <row r="17742" spans="11:11" x14ac:dyDescent="0.25">
      <c r="K17742"/>
    </row>
    <row r="17743" spans="11:11" x14ac:dyDescent="0.25">
      <c r="K17743"/>
    </row>
    <row r="17744" spans="11:11" x14ac:dyDescent="0.25">
      <c r="K17744"/>
    </row>
    <row r="17745" spans="11:11" x14ac:dyDescent="0.25">
      <c r="K17745"/>
    </row>
    <row r="17746" spans="11:11" x14ac:dyDescent="0.25">
      <c r="K17746"/>
    </row>
    <row r="17747" spans="11:11" x14ac:dyDescent="0.25">
      <c r="K17747"/>
    </row>
    <row r="17748" spans="11:11" x14ac:dyDescent="0.25">
      <c r="K17748"/>
    </row>
    <row r="17749" spans="11:11" x14ac:dyDescent="0.25">
      <c r="K17749"/>
    </row>
    <row r="17750" spans="11:11" x14ac:dyDescent="0.25">
      <c r="K17750"/>
    </row>
    <row r="17751" spans="11:11" x14ac:dyDescent="0.25">
      <c r="K17751"/>
    </row>
    <row r="17752" spans="11:11" x14ac:dyDescent="0.25">
      <c r="K17752"/>
    </row>
    <row r="17753" spans="11:11" x14ac:dyDescent="0.25">
      <c r="K17753"/>
    </row>
    <row r="17754" spans="11:11" x14ac:dyDescent="0.25">
      <c r="K17754"/>
    </row>
    <row r="17755" spans="11:11" x14ac:dyDescent="0.25">
      <c r="K17755"/>
    </row>
    <row r="17756" spans="11:11" x14ac:dyDescent="0.25">
      <c r="K17756"/>
    </row>
    <row r="17757" spans="11:11" x14ac:dyDescent="0.25">
      <c r="K17757"/>
    </row>
    <row r="17758" spans="11:11" x14ac:dyDescent="0.25">
      <c r="K17758"/>
    </row>
    <row r="17759" spans="11:11" x14ac:dyDescent="0.25">
      <c r="K17759"/>
    </row>
    <row r="17760" spans="11:11" x14ac:dyDescent="0.25">
      <c r="K17760"/>
    </row>
    <row r="17761" spans="11:11" x14ac:dyDescent="0.25">
      <c r="K17761"/>
    </row>
    <row r="17762" spans="11:11" x14ac:dyDescent="0.25">
      <c r="K17762"/>
    </row>
    <row r="17763" spans="11:11" x14ac:dyDescent="0.25">
      <c r="K17763"/>
    </row>
    <row r="17764" spans="11:11" x14ac:dyDescent="0.25">
      <c r="K17764"/>
    </row>
    <row r="17765" spans="11:11" x14ac:dyDescent="0.25">
      <c r="K17765"/>
    </row>
    <row r="17766" spans="11:11" x14ac:dyDescent="0.25">
      <c r="K17766"/>
    </row>
    <row r="17767" spans="11:11" x14ac:dyDescent="0.25">
      <c r="K17767"/>
    </row>
    <row r="17768" spans="11:11" x14ac:dyDescent="0.25">
      <c r="K17768"/>
    </row>
    <row r="17769" spans="11:11" x14ac:dyDescent="0.25">
      <c r="K17769"/>
    </row>
    <row r="17770" spans="11:11" x14ac:dyDescent="0.25">
      <c r="K17770"/>
    </row>
    <row r="17771" spans="11:11" x14ac:dyDescent="0.25">
      <c r="K17771"/>
    </row>
    <row r="17772" spans="11:11" x14ac:dyDescent="0.25">
      <c r="K17772"/>
    </row>
    <row r="17773" spans="11:11" x14ac:dyDescent="0.25">
      <c r="K17773"/>
    </row>
    <row r="17774" spans="11:11" x14ac:dyDescent="0.25">
      <c r="K17774"/>
    </row>
    <row r="17775" spans="11:11" x14ac:dyDescent="0.25">
      <c r="K17775"/>
    </row>
    <row r="17776" spans="11:11" x14ac:dyDescent="0.25">
      <c r="K17776"/>
    </row>
    <row r="17777" spans="11:11" x14ac:dyDescent="0.25">
      <c r="K17777"/>
    </row>
    <row r="17778" spans="11:11" x14ac:dyDescent="0.25">
      <c r="K17778"/>
    </row>
    <row r="17779" spans="11:11" x14ac:dyDescent="0.25">
      <c r="K17779"/>
    </row>
    <row r="17780" spans="11:11" x14ac:dyDescent="0.25">
      <c r="K17780"/>
    </row>
    <row r="17781" spans="11:11" x14ac:dyDescent="0.25">
      <c r="K17781"/>
    </row>
    <row r="17782" spans="11:11" x14ac:dyDescent="0.25">
      <c r="K17782"/>
    </row>
    <row r="17783" spans="11:11" x14ac:dyDescent="0.25">
      <c r="K17783"/>
    </row>
    <row r="17784" spans="11:11" x14ac:dyDescent="0.25">
      <c r="K17784"/>
    </row>
    <row r="17785" spans="11:11" x14ac:dyDescent="0.25">
      <c r="K17785"/>
    </row>
    <row r="17786" spans="11:11" x14ac:dyDescent="0.25">
      <c r="K17786"/>
    </row>
    <row r="17787" spans="11:11" x14ac:dyDescent="0.25">
      <c r="K17787"/>
    </row>
    <row r="17788" spans="11:11" x14ac:dyDescent="0.25">
      <c r="K17788"/>
    </row>
    <row r="17789" spans="11:11" x14ac:dyDescent="0.25">
      <c r="K17789"/>
    </row>
    <row r="17790" spans="11:11" x14ac:dyDescent="0.25">
      <c r="K17790"/>
    </row>
    <row r="17791" spans="11:11" x14ac:dyDescent="0.25">
      <c r="K17791"/>
    </row>
    <row r="17792" spans="11:11" x14ac:dyDescent="0.25">
      <c r="K17792"/>
    </row>
    <row r="17793" spans="11:11" x14ac:dyDescent="0.25">
      <c r="K17793"/>
    </row>
    <row r="17794" spans="11:11" x14ac:dyDescent="0.25">
      <c r="K17794"/>
    </row>
    <row r="17795" spans="11:11" x14ac:dyDescent="0.25">
      <c r="K17795"/>
    </row>
    <row r="17796" spans="11:11" x14ac:dyDescent="0.25">
      <c r="K17796"/>
    </row>
    <row r="17797" spans="11:11" x14ac:dyDescent="0.25">
      <c r="K17797"/>
    </row>
    <row r="17798" spans="11:11" x14ac:dyDescent="0.25">
      <c r="K17798"/>
    </row>
    <row r="17799" spans="11:11" x14ac:dyDescent="0.25">
      <c r="K17799"/>
    </row>
    <row r="17800" spans="11:11" x14ac:dyDescent="0.25">
      <c r="K17800"/>
    </row>
    <row r="17801" spans="11:11" x14ac:dyDescent="0.25">
      <c r="K17801"/>
    </row>
    <row r="17802" spans="11:11" x14ac:dyDescent="0.25">
      <c r="K17802"/>
    </row>
    <row r="17803" spans="11:11" x14ac:dyDescent="0.25">
      <c r="K17803"/>
    </row>
    <row r="17804" spans="11:11" x14ac:dyDescent="0.25">
      <c r="K17804"/>
    </row>
    <row r="17805" spans="11:11" x14ac:dyDescent="0.25">
      <c r="K17805"/>
    </row>
    <row r="17806" spans="11:11" x14ac:dyDescent="0.25">
      <c r="K17806"/>
    </row>
    <row r="17807" spans="11:11" x14ac:dyDescent="0.25">
      <c r="K17807"/>
    </row>
    <row r="17808" spans="11:11" x14ac:dyDescent="0.25">
      <c r="K17808"/>
    </row>
    <row r="17809" spans="11:11" x14ac:dyDescent="0.25">
      <c r="K17809"/>
    </row>
    <row r="17810" spans="11:11" x14ac:dyDescent="0.25">
      <c r="K17810"/>
    </row>
    <row r="17811" spans="11:11" x14ac:dyDescent="0.25">
      <c r="K17811"/>
    </row>
    <row r="17812" spans="11:11" x14ac:dyDescent="0.25">
      <c r="K17812"/>
    </row>
    <row r="17813" spans="11:11" x14ac:dyDescent="0.25">
      <c r="K17813"/>
    </row>
    <row r="17814" spans="11:11" x14ac:dyDescent="0.25">
      <c r="K17814"/>
    </row>
    <row r="17815" spans="11:11" x14ac:dyDescent="0.25">
      <c r="K17815"/>
    </row>
    <row r="17816" spans="11:11" x14ac:dyDescent="0.25">
      <c r="K17816"/>
    </row>
    <row r="17817" spans="11:11" x14ac:dyDescent="0.25">
      <c r="K17817"/>
    </row>
    <row r="17818" spans="11:11" x14ac:dyDescent="0.25">
      <c r="K17818"/>
    </row>
    <row r="17819" spans="11:11" x14ac:dyDescent="0.25">
      <c r="K17819"/>
    </row>
    <row r="17820" spans="11:11" x14ac:dyDescent="0.25">
      <c r="K17820"/>
    </row>
    <row r="17821" spans="11:11" x14ac:dyDescent="0.25">
      <c r="K17821"/>
    </row>
    <row r="17822" spans="11:11" x14ac:dyDescent="0.25">
      <c r="K17822"/>
    </row>
    <row r="17823" spans="11:11" x14ac:dyDescent="0.25">
      <c r="K17823"/>
    </row>
    <row r="17824" spans="11:11" x14ac:dyDescent="0.25">
      <c r="K17824"/>
    </row>
    <row r="17825" spans="11:11" x14ac:dyDescent="0.25">
      <c r="K17825"/>
    </row>
    <row r="17826" spans="11:11" x14ac:dyDescent="0.25">
      <c r="K17826"/>
    </row>
    <row r="17827" spans="11:11" x14ac:dyDescent="0.25">
      <c r="K17827"/>
    </row>
    <row r="17828" spans="11:11" x14ac:dyDescent="0.25">
      <c r="K17828"/>
    </row>
    <row r="17829" spans="11:11" x14ac:dyDescent="0.25">
      <c r="K17829"/>
    </row>
    <row r="17830" spans="11:11" x14ac:dyDescent="0.25">
      <c r="K17830"/>
    </row>
    <row r="17831" spans="11:11" x14ac:dyDescent="0.25">
      <c r="K17831"/>
    </row>
    <row r="17832" spans="11:11" x14ac:dyDescent="0.25">
      <c r="K17832"/>
    </row>
    <row r="17833" spans="11:11" x14ac:dyDescent="0.25">
      <c r="K17833"/>
    </row>
    <row r="17834" spans="11:11" x14ac:dyDescent="0.25">
      <c r="K17834"/>
    </row>
    <row r="17835" spans="11:11" x14ac:dyDescent="0.25">
      <c r="K17835"/>
    </row>
    <row r="17836" spans="11:11" x14ac:dyDescent="0.25">
      <c r="K17836"/>
    </row>
    <row r="17837" spans="11:11" x14ac:dyDescent="0.25">
      <c r="K17837"/>
    </row>
    <row r="17838" spans="11:11" x14ac:dyDescent="0.25">
      <c r="K17838"/>
    </row>
    <row r="17839" spans="11:11" x14ac:dyDescent="0.25">
      <c r="K17839"/>
    </row>
    <row r="17840" spans="11:11" x14ac:dyDescent="0.25">
      <c r="K17840"/>
    </row>
    <row r="17841" spans="11:11" x14ac:dyDescent="0.25">
      <c r="K17841"/>
    </row>
    <row r="17842" spans="11:11" x14ac:dyDescent="0.25">
      <c r="K17842"/>
    </row>
    <row r="17843" spans="11:11" x14ac:dyDescent="0.25">
      <c r="K17843"/>
    </row>
    <row r="17844" spans="11:11" x14ac:dyDescent="0.25">
      <c r="K17844"/>
    </row>
    <row r="17845" spans="11:11" x14ac:dyDescent="0.25">
      <c r="K17845"/>
    </row>
    <row r="17846" spans="11:11" x14ac:dyDescent="0.25">
      <c r="K17846"/>
    </row>
    <row r="17847" spans="11:11" x14ac:dyDescent="0.25">
      <c r="K17847"/>
    </row>
    <row r="17848" spans="11:11" x14ac:dyDescent="0.25">
      <c r="K17848"/>
    </row>
    <row r="17849" spans="11:11" x14ac:dyDescent="0.25">
      <c r="K17849"/>
    </row>
    <row r="17850" spans="11:11" x14ac:dyDescent="0.25">
      <c r="K17850"/>
    </row>
    <row r="17851" spans="11:11" x14ac:dyDescent="0.25">
      <c r="K17851"/>
    </row>
    <row r="17852" spans="11:11" x14ac:dyDescent="0.25">
      <c r="K17852"/>
    </row>
    <row r="17853" spans="11:11" x14ac:dyDescent="0.25">
      <c r="K17853"/>
    </row>
    <row r="17854" spans="11:11" x14ac:dyDescent="0.25">
      <c r="K17854"/>
    </row>
    <row r="17855" spans="11:11" x14ac:dyDescent="0.25">
      <c r="K17855"/>
    </row>
    <row r="17856" spans="11:11" x14ac:dyDescent="0.25">
      <c r="K17856"/>
    </row>
    <row r="17857" spans="11:11" x14ac:dyDescent="0.25">
      <c r="K17857"/>
    </row>
    <row r="17858" spans="11:11" x14ac:dyDescent="0.25">
      <c r="K17858"/>
    </row>
    <row r="17859" spans="11:11" x14ac:dyDescent="0.25">
      <c r="K17859"/>
    </row>
    <row r="17860" spans="11:11" x14ac:dyDescent="0.25">
      <c r="K17860"/>
    </row>
    <row r="17861" spans="11:11" x14ac:dyDescent="0.25">
      <c r="K17861"/>
    </row>
    <row r="17862" spans="11:11" x14ac:dyDescent="0.25">
      <c r="K17862"/>
    </row>
    <row r="17863" spans="11:11" x14ac:dyDescent="0.25">
      <c r="K17863"/>
    </row>
    <row r="17864" spans="11:11" x14ac:dyDescent="0.25">
      <c r="K17864"/>
    </row>
    <row r="17865" spans="11:11" x14ac:dyDescent="0.25">
      <c r="K17865"/>
    </row>
    <row r="17866" spans="11:11" x14ac:dyDescent="0.25">
      <c r="K17866"/>
    </row>
    <row r="17867" spans="11:11" x14ac:dyDescent="0.25">
      <c r="K17867"/>
    </row>
    <row r="17868" spans="11:11" x14ac:dyDescent="0.25">
      <c r="K17868"/>
    </row>
    <row r="17869" spans="11:11" x14ac:dyDescent="0.25">
      <c r="K17869"/>
    </row>
    <row r="17870" spans="11:11" x14ac:dyDescent="0.25">
      <c r="K17870"/>
    </row>
    <row r="17871" spans="11:11" x14ac:dyDescent="0.25">
      <c r="K17871"/>
    </row>
    <row r="17872" spans="11:11" x14ac:dyDescent="0.25">
      <c r="K17872"/>
    </row>
    <row r="17873" spans="11:11" x14ac:dyDescent="0.25">
      <c r="K17873"/>
    </row>
    <row r="17874" spans="11:11" x14ac:dyDescent="0.25">
      <c r="K17874"/>
    </row>
    <row r="17875" spans="11:11" x14ac:dyDescent="0.25">
      <c r="K17875"/>
    </row>
    <row r="17876" spans="11:11" x14ac:dyDescent="0.25">
      <c r="K17876"/>
    </row>
    <row r="17877" spans="11:11" x14ac:dyDescent="0.25">
      <c r="K17877"/>
    </row>
    <row r="17878" spans="11:11" x14ac:dyDescent="0.25">
      <c r="K17878"/>
    </row>
    <row r="17879" spans="11:11" x14ac:dyDescent="0.25">
      <c r="K17879"/>
    </row>
    <row r="17880" spans="11:11" x14ac:dyDescent="0.25">
      <c r="K17880"/>
    </row>
    <row r="17881" spans="11:11" x14ac:dyDescent="0.25">
      <c r="K17881"/>
    </row>
    <row r="17882" spans="11:11" x14ac:dyDescent="0.25">
      <c r="K17882"/>
    </row>
    <row r="17883" spans="11:11" x14ac:dyDescent="0.25">
      <c r="K17883"/>
    </row>
    <row r="17884" spans="11:11" x14ac:dyDescent="0.25">
      <c r="K17884"/>
    </row>
    <row r="17885" spans="11:11" x14ac:dyDescent="0.25">
      <c r="K17885"/>
    </row>
    <row r="17886" spans="11:11" x14ac:dyDescent="0.25">
      <c r="K17886"/>
    </row>
    <row r="17887" spans="11:11" x14ac:dyDescent="0.25">
      <c r="K17887"/>
    </row>
    <row r="17888" spans="11:11" x14ac:dyDescent="0.25">
      <c r="K17888"/>
    </row>
    <row r="17889" spans="11:11" x14ac:dyDescent="0.25">
      <c r="K17889"/>
    </row>
    <row r="17890" spans="11:11" x14ac:dyDescent="0.25">
      <c r="K17890"/>
    </row>
    <row r="17891" spans="11:11" x14ac:dyDescent="0.25">
      <c r="K17891"/>
    </row>
    <row r="17892" spans="11:11" x14ac:dyDescent="0.25">
      <c r="K17892"/>
    </row>
    <row r="17893" spans="11:11" x14ac:dyDescent="0.25">
      <c r="K17893"/>
    </row>
    <row r="17894" spans="11:11" x14ac:dyDescent="0.25">
      <c r="K17894"/>
    </row>
    <row r="17895" spans="11:11" x14ac:dyDescent="0.25">
      <c r="K17895"/>
    </row>
    <row r="17896" spans="11:11" x14ac:dyDescent="0.25">
      <c r="K17896"/>
    </row>
    <row r="17897" spans="11:11" x14ac:dyDescent="0.25">
      <c r="K17897"/>
    </row>
    <row r="17898" spans="11:11" x14ac:dyDescent="0.25">
      <c r="K17898"/>
    </row>
    <row r="17899" spans="11:11" x14ac:dyDescent="0.25">
      <c r="K17899"/>
    </row>
    <row r="17900" spans="11:11" x14ac:dyDescent="0.25">
      <c r="K17900"/>
    </row>
    <row r="17901" spans="11:11" x14ac:dyDescent="0.25">
      <c r="K17901"/>
    </row>
    <row r="17902" spans="11:11" x14ac:dyDescent="0.25">
      <c r="K17902"/>
    </row>
    <row r="17903" spans="11:11" x14ac:dyDescent="0.25">
      <c r="K17903"/>
    </row>
    <row r="17904" spans="11:11" x14ac:dyDescent="0.25">
      <c r="K17904"/>
    </row>
    <row r="17905" spans="11:11" x14ac:dyDescent="0.25">
      <c r="K17905"/>
    </row>
    <row r="17906" spans="11:11" x14ac:dyDescent="0.25">
      <c r="K17906"/>
    </row>
    <row r="17907" spans="11:11" x14ac:dyDescent="0.25">
      <c r="K17907"/>
    </row>
    <row r="17908" spans="11:11" x14ac:dyDescent="0.25">
      <c r="K17908"/>
    </row>
    <row r="17909" spans="11:11" x14ac:dyDescent="0.25">
      <c r="K17909"/>
    </row>
    <row r="17910" spans="11:11" x14ac:dyDescent="0.25">
      <c r="K17910"/>
    </row>
    <row r="17911" spans="11:11" x14ac:dyDescent="0.25">
      <c r="K17911"/>
    </row>
    <row r="17912" spans="11:11" x14ac:dyDescent="0.25">
      <c r="K17912"/>
    </row>
    <row r="17913" spans="11:11" x14ac:dyDescent="0.25">
      <c r="K17913"/>
    </row>
    <row r="17914" spans="11:11" x14ac:dyDescent="0.25">
      <c r="K17914"/>
    </row>
    <row r="17915" spans="11:11" x14ac:dyDescent="0.25">
      <c r="K17915"/>
    </row>
    <row r="17916" spans="11:11" x14ac:dyDescent="0.25">
      <c r="K17916"/>
    </row>
    <row r="17917" spans="11:11" x14ac:dyDescent="0.25">
      <c r="K17917"/>
    </row>
    <row r="17918" spans="11:11" x14ac:dyDescent="0.25">
      <c r="K17918"/>
    </row>
    <row r="17919" spans="11:11" x14ac:dyDescent="0.25">
      <c r="K17919"/>
    </row>
    <row r="17920" spans="11:11" x14ac:dyDescent="0.25">
      <c r="K17920"/>
    </row>
    <row r="17921" spans="11:11" x14ac:dyDescent="0.25">
      <c r="K17921"/>
    </row>
    <row r="17922" spans="11:11" x14ac:dyDescent="0.25">
      <c r="K17922"/>
    </row>
    <row r="17923" spans="11:11" x14ac:dyDescent="0.25">
      <c r="K17923"/>
    </row>
    <row r="17924" spans="11:11" x14ac:dyDescent="0.25">
      <c r="K17924"/>
    </row>
    <row r="17925" spans="11:11" x14ac:dyDescent="0.25">
      <c r="K17925"/>
    </row>
    <row r="17926" spans="11:11" x14ac:dyDescent="0.25">
      <c r="K17926"/>
    </row>
    <row r="17927" spans="11:11" x14ac:dyDescent="0.25">
      <c r="K17927"/>
    </row>
    <row r="17928" spans="11:11" x14ac:dyDescent="0.25">
      <c r="K17928"/>
    </row>
    <row r="17929" spans="11:11" x14ac:dyDescent="0.25">
      <c r="K17929"/>
    </row>
    <row r="17930" spans="11:11" x14ac:dyDescent="0.25">
      <c r="K17930"/>
    </row>
    <row r="17931" spans="11:11" x14ac:dyDescent="0.25">
      <c r="K17931"/>
    </row>
    <row r="17932" spans="11:11" x14ac:dyDescent="0.25">
      <c r="K17932"/>
    </row>
    <row r="17933" spans="11:11" x14ac:dyDescent="0.25">
      <c r="K17933"/>
    </row>
    <row r="17934" spans="11:11" x14ac:dyDescent="0.25">
      <c r="K17934"/>
    </row>
    <row r="17935" spans="11:11" x14ac:dyDescent="0.25">
      <c r="K17935"/>
    </row>
    <row r="17936" spans="11:11" x14ac:dyDescent="0.25">
      <c r="K17936"/>
    </row>
    <row r="17937" spans="11:11" x14ac:dyDescent="0.25">
      <c r="K17937"/>
    </row>
    <row r="17938" spans="11:11" x14ac:dyDescent="0.25">
      <c r="K17938"/>
    </row>
    <row r="17939" spans="11:11" x14ac:dyDescent="0.25">
      <c r="K17939"/>
    </row>
    <row r="17940" spans="11:11" x14ac:dyDescent="0.25">
      <c r="K17940"/>
    </row>
    <row r="17941" spans="11:11" x14ac:dyDescent="0.25">
      <c r="K17941"/>
    </row>
    <row r="17942" spans="11:11" x14ac:dyDescent="0.25">
      <c r="K17942"/>
    </row>
    <row r="17943" spans="11:11" x14ac:dyDescent="0.25">
      <c r="K17943"/>
    </row>
    <row r="17944" spans="11:11" x14ac:dyDescent="0.25">
      <c r="K17944"/>
    </row>
    <row r="17945" spans="11:11" x14ac:dyDescent="0.25">
      <c r="K17945"/>
    </row>
    <row r="17946" spans="11:11" x14ac:dyDescent="0.25">
      <c r="K17946"/>
    </row>
    <row r="17947" spans="11:11" x14ac:dyDescent="0.25">
      <c r="K17947"/>
    </row>
    <row r="17948" spans="11:11" x14ac:dyDescent="0.25">
      <c r="K17948"/>
    </row>
    <row r="17949" spans="11:11" x14ac:dyDescent="0.25">
      <c r="K17949"/>
    </row>
    <row r="17950" spans="11:11" x14ac:dyDescent="0.25">
      <c r="K17950"/>
    </row>
    <row r="17951" spans="11:11" x14ac:dyDescent="0.25">
      <c r="K17951"/>
    </row>
    <row r="17952" spans="11:11" x14ac:dyDescent="0.25">
      <c r="K17952"/>
    </row>
    <row r="17953" spans="11:11" x14ac:dyDescent="0.25">
      <c r="K17953"/>
    </row>
    <row r="17954" spans="11:11" x14ac:dyDescent="0.25">
      <c r="K17954"/>
    </row>
    <row r="17955" spans="11:11" x14ac:dyDescent="0.25">
      <c r="K17955"/>
    </row>
    <row r="17956" spans="11:11" x14ac:dyDescent="0.25">
      <c r="K17956"/>
    </row>
    <row r="17957" spans="11:11" x14ac:dyDescent="0.25">
      <c r="K17957"/>
    </row>
    <row r="17958" spans="11:11" x14ac:dyDescent="0.25">
      <c r="K17958"/>
    </row>
    <row r="17959" spans="11:11" x14ac:dyDescent="0.25">
      <c r="K17959"/>
    </row>
    <row r="17960" spans="11:11" x14ac:dyDescent="0.25">
      <c r="K17960"/>
    </row>
    <row r="17961" spans="11:11" x14ac:dyDescent="0.25">
      <c r="K17961"/>
    </row>
    <row r="17962" spans="11:11" x14ac:dyDescent="0.25">
      <c r="K17962"/>
    </row>
    <row r="17963" spans="11:11" x14ac:dyDescent="0.25">
      <c r="K17963"/>
    </row>
    <row r="17964" spans="11:11" x14ac:dyDescent="0.25">
      <c r="K17964"/>
    </row>
    <row r="17965" spans="11:11" x14ac:dyDescent="0.25">
      <c r="K17965"/>
    </row>
    <row r="17966" spans="11:11" x14ac:dyDescent="0.25">
      <c r="K17966"/>
    </row>
    <row r="17967" spans="11:11" x14ac:dyDescent="0.25">
      <c r="K17967"/>
    </row>
    <row r="17968" spans="11:11" x14ac:dyDescent="0.25">
      <c r="K17968"/>
    </row>
    <row r="17969" spans="11:11" x14ac:dyDescent="0.25">
      <c r="K17969"/>
    </row>
    <row r="17970" spans="11:11" x14ac:dyDescent="0.25">
      <c r="K17970"/>
    </row>
    <row r="17971" spans="11:11" x14ac:dyDescent="0.25">
      <c r="K17971"/>
    </row>
    <row r="17972" spans="11:11" x14ac:dyDescent="0.25">
      <c r="K17972"/>
    </row>
    <row r="17973" spans="11:11" x14ac:dyDescent="0.25">
      <c r="K17973"/>
    </row>
    <row r="17974" spans="11:11" x14ac:dyDescent="0.25">
      <c r="K17974"/>
    </row>
    <row r="17975" spans="11:11" x14ac:dyDescent="0.25">
      <c r="K17975"/>
    </row>
    <row r="17976" spans="11:11" x14ac:dyDescent="0.25">
      <c r="K17976"/>
    </row>
    <row r="17977" spans="11:11" x14ac:dyDescent="0.25">
      <c r="K17977"/>
    </row>
    <row r="17978" spans="11:11" x14ac:dyDescent="0.25">
      <c r="K17978"/>
    </row>
    <row r="17979" spans="11:11" x14ac:dyDescent="0.25">
      <c r="K17979"/>
    </row>
    <row r="17980" spans="11:11" x14ac:dyDescent="0.25">
      <c r="K17980"/>
    </row>
    <row r="17981" spans="11:11" x14ac:dyDescent="0.25">
      <c r="K17981"/>
    </row>
    <row r="17982" spans="11:11" x14ac:dyDescent="0.25">
      <c r="K17982"/>
    </row>
    <row r="17983" spans="11:11" x14ac:dyDescent="0.25">
      <c r="K17983"/>
    </row>
    <row r="17984" spans="11:11" x14ac:dyDescent="0.25">
      <c r="K17984"/>
    </row>
    <row r="17985" spans="11:11" x14ac:dyDescent="0.25">
      <c r="K17985"/>
    </row>
    <row r="17986" spans="11:11" x14ac:dyDescent="0.25">
      <c r="K17986"/>
    </row>
    <row r="17987" spans="11:11" x14ac:dyDescent="0.25">
      <c r="K17987"/>
    </row>
    <row r="17988" spans="11:11" x14ac:dyDescent="0.25">
      <c r="K17988"/>
    </row>
    <row r="17989" spans="11:11" x14ac:dyDescent="0.25">
      <c r="K17989"/>
    </row>
    <row r="17990" spans="11:11" x14ac:dyDescent="0.25">
      <c r="K17990"/>
    </row>
    <row r="17991" spans="11:11" x14ac:dyDescent="0.25">
      <c r="K17991"/>
    </row>
    <row r="17992" spans="11:11" x14ac:dyDescent="0.25">
      <c r="K17992"/>
    </row>
    <row r="17993" spans="11:11" x14ac:dyDescent="0.25">
      <c r="K17993"/>
    </row>
    <row r="17994" spans="11:11" x14ac:dyDescent="0.25">
      <c r="K17994"/>
    </row>
    <row r="17995" spans="11:11" x14ac:dyDescent="0.25">
      <c r="K17995"/>
    </row>
    <row r="17996" spans="11:11" x14ac:dyDescent="0.25">
      <c r="K17996"/>
    </row>
    <row r="17997" spans="11:11" x14ac:dyDescent="0.25">
      <c r="K17997"/>
    </row>
    <row r="17998" spans="11:11" x14ac:dyDescent="0.25">
      <c r="K17998"/>
    </row>
    <row r="17999" spans="11:11" x14ac:dyDescent="0.25">
      <c r="K17999"/>
    </row>
    <row r="18000" spans="11:11" x14ac:dyDescent="0.25">
      <c r="K18000"/>
    </row>
    <row r="18001" spans="11:11" x14ac:dyDescent="0.25">
      <c r="K18001"/>
    </row>
    <row r="18002" spans="11:11" x14ac:dyDescent="0.25">
      <c r="K18002"/>
    </row>
    <row r="18003" spans="11:11" x14ac:dyDescent="0.25">
      <c r="K18003"/>
    </row>
    <row r="18004" spans="11:11" x14ac:dyDescent="0.25">
      <c r="K18004"/>
    </row>
    <row r="18005" spans="11:11" x14ac:dyDescent="0.25">
      <c r="K18005"/>
    </row>
    <row r="18006" spans="11:11" x14ac:dyDescent="0.25">
      <c r="K18006"/>
    </row>
    <row r="18007" spans="11:11" x14ac:dyDescent="0.25">
      <c r="K18007"/>
    </row>
    <row r="18008" spans="11:11" x14ac:dyDescent="0.25">
      <c r="K18008"/>
    </row>
    <row r="18009" spans="11:11" x14ac:dyDescent="0.25">
      <c r="K18009"/>
    </row>
    <row r="18010" spans="11:11" x14ac:dyDescent="0.25">
      <c r="K18010"/>
    </row>
    <row r="18011" spans="11:11" x14ac:dyDescent="0.25">
      <c r="K18011"/>
    </row>
    <row r="18012" spans="11:11" x14ac:dyDescent="0.25">
      <c r="K18012"/>
    </row>
    <row r="18013" spans="11:11" x14ac:dyDescent="0.25">
      <c r="K18013"/>
    </row>
    <row r="18014" spans="11:11" x14ac:dyDescent="0.25">
      <c r="K18014"/>
    </row>
    <row r="18015" spans="11:11" x14ac:dyDescent="0.25">
      <c r="K18015"/>
    </row>
    <row r="18016" spans="11:11" x14ac:dyDescent="0.25">
      <c r="K18016"/>
    </row>
    <row r="18017" spans="11:11" x14ac:dyDescent="0.25">
      <c r="K18017"/>
    </row>
    <row r="18018" spans="11:11" x14ac:dyDescent="0.25">
      <c r="K18018"/>
    </row>
    <row r="18019" spans="11:11" x14ac:dyDescent="0.25">
      <c r="K18019"/>
    </row>
    <row r="18020" spans="11:11" x14ac:dyDescent="0.25">
      <c r="K18020"/>
    </row>
    <row r="18021" spans="11:11" x14ac:dyDescent="0.25">
      <c r="K18021"/>
    </row>
    <row r="18022" spans="11:11" x14ac:dyDescent="0.25">
      <c r="K18022"/>
    </row>
    <row r="18023" spans="11:11" x14ac:dyDescent="0.25">
      <c r="K18023"/>
    </row>
    <row r="18024" spans="11:11" x14ac:dyDescent="0.25">
      <c r="K18024"/>
    </row>
    <row r="18025" spans="11:11" x14ac:dyDescent="0.25">
      <c r="K18025"/>
    </row>
    <row r="18026" spans="11:11" x14ac:dyDescent="0.25">
      <c r="K18026"/>
    </row>
    <row r="18027" spans="11:11" x14ac:dyDescent="0.25">
      <c r="K18027"/>
    </row>
    <row r="18028" spans="11:11" x14ac:dyDescent="0.25">
      <c r="K18028"/>
    </row>
    <row r="18029" spans="11:11" x14ac:dyDescent="0.25">
      <c r="K18029"/>
    </row>
    <row r="18030" spans="11:11" x14ac:dyDescent="0.25">
      <c r="K18030"/>
    </row>
    <row r="18031" spans="11:11" x14ac:dyDescent="0.25">
      <c r="K18031"/>
    </row>
    <row r="18032" spans="11:11" x14ac:dyDescent="0.25">
      <c r="K18032"/>
    </row>
    <row r="18033" spans="11:11" x14ac:dyDescent="0.25">
      <c r="K18033"/>
    </row>
    <row r="18034" spans="11:11" x14ac:dyDescent="0.25">
      <c r="K18034"/>
    </row>
    <row r="18035" spans="11:11" x14ac:dyDescent="0.25">
      <c r="K18035"/>
    </row>
    <row r="18036" spans="11:11" x14ac:dyDescent="0.25">
      <c r="K18036"/>
    </row>
    <row r="18037" spans="11:11" x14ac:dyDescent="0.25">
      <c r="K18037"/>
    </row>
    <row r="18038" spans="11:11" x14ac:dyDescent="0.25">
      <c r="K18038"/>
    </row>
    <row r="18039" spans="11:11" x14ac:dyDescent="0.25">
      <c r="K18039"/>
    </row>
    <row r="18040" spans="11:11" x14ac:dyDescent="0.25">
      <c r="K18040"/>
    </row>
    <row r="18041" spans="11:11" x14ac:dyDescent="0.25">
      <c r="K18041"/>
    </row>
    <row r="18042" spans="11:11" x14ac:dyDescent="0.25">
      <c r="K18042"/>
    </row>
    <row r="18043" spans="11:11" x14ac:dyDescent="0.25">
      <c r="K18043"/>
    </row>
    <row r="18044" spans="11:11" x14ac:dyDescent="0.25">
      <c r="K18044"/>
    </row>
    <row r="18045" spans="11:11" x14ac:dyDescent="0.25">
      <c r="K18045"/>
    </row>
    <row r="18046" spans="11:11" x14ac:dyDescent="0.25">
      <c r="K18046"/>
    </row>
    <row r="18047" spans="11:11" x14ac:dyDescent="0.25">
      <c r="K18047"/>
    </row>
    <row r="18048" spans="11:11" x14ac:dyDescent="0.25">
      <c r="K18048"/>
    </row>
    <row r="18049" spans="11:11" x14ac:dyDescent="0.25">
      <c r="K18049"/>
    </row>
    <row r="18050" spans="11:11" x14ac:dyDescent="0.25">
      <c r="K18050"/>
    </row>
    <row r="18051" spans="11:11" x14ac:dyDescent="0.25">
      <c r="K18051"/>
    </row>
    <row r="18052" spans="11:11" x14ac:dyDescent="0.25">
      <c r="K18052"/>
    </row>
    <row r="18053" spans="11:11" x14ac:dyDescent="0.25">
      <c r="K18053"/>
    </row>
    <row r="18054" spans="11:11" x14ac:dyDescent="0.25">
      <c r="K18054"/>
    </row>
    <row r="18055" spans="11:11" x14ac:dyDescent="0.25">
      <c r="K18055"/>
    </row>
    <row r="18056" spans="11:11" x14ac:dyDescent="0.25">
      <c r="K18056"/>
    </row>
    <row r="18057" spans="11:11" x14ac:dyDescent="0.25">
      <c r="K18057"/>
    </row>
    <row r="18058" spans="11:11" x14ac:dyDescent="0.25">
      <c r="K18058"/>
    </row>
    <row r="18059" spans="11:11" x14ac:dyDescent="0.25">
      <c r="K18059"/>
    </row>
    <row r="18060" spans="11:11" x14ac:dyDescent="0.25">
      <c r="K18060"/>
    </row>
    <row r="18061" spans="11:11" x14ac:dyDescent="0.25">
      <c r="K18061"/>
    </row>
    <row r="18062" spans="11:11" x14ac:dyDescent="0.25">
      <c r="K18062"/>
    </row>
    <row r="18063" spans="11:11" x14ac:dyDescent="0.25">
      <c r="K18063"/>
    </row>
    <row r="18064" spans="11:11" x14ac:dyDescent="0.25">
      <c r="K18064"/>
    </row>
    <row r="18065" spans="11:11" x14ac:dyDescent="0.25">
      <c r="K18065"/>
    </row>
    <row r="18066" spans="11:11" x14ac:dyDescent="0.25">
      <c r="K18066"/>
    </row>
    <row r="18067" spans="11:11" x14ac:dyDescent="0.25">
      <c r="K18067"/>
    </row>
    <row r="18068" spans="11:11" x14ac:dyDescent="0.25">
      <c r="K18068"/>
    </row>
    <row r="18069" spans="11:11" x14ac:dyDescent="0.25">
      <c r="K18069"/>
    </row>
    <row r="18070" spans="11:11" x14ac:dyDescent="0.25">
      <c r="K18070"/>
    </row>
    <row r="18071" spans="11:11" x14ac:dyDescent="0.25">
      <c r="K18071"/>
    </row>
    <row r="18072" spans="11:11" x14ac:dyDescent="0.25">
      <c r="K18072"/>
    </row>
    <row r="18073" spans="11:11" x14ac:dyDescent="0.25">
      <c r="K18073"/>
    </row>
    <row r="18074" spans="11:11" x14ac:dyDescent="0.25">
      <c r="K18074"/>
    </row>
    <row r="18075" spans="11:11" x14ac:dyDescent="0.25">
      <c r="K18075"/>
    </row>
    <row r="18076" spans="11:11" x14ac:dyDescent="0.25">
      <c r="K18076"/>
    </row>
    <row r="18077" spans="11:11" x14ac:dyDescent="0.25">
      <c r="K18077"/>
    </row>
    <row r="18078" spans="11:11" x14ac:dyDescent="0.25">
      <c r="K18078"/>
    </row>
    <row r="18079" spans="11:11" x14ac:dyDescent="0.25">
      <c r="K18079"/>
    </row>
    <row r="18080" spans="11:11" x14ac:dyDescent="0.25">
      <c r="K18080"/>
    </row>
    <row r="18081" spans="11:11" x14ac:dyDescent="0.25">
      <c r="K18081"/>
    </row>
    <row r="18082" spans="11:11" x14ac:dyDescent="0.25">
      <c r="K18082"/>
    </row>
    <row r="18083" spans="11:11" x14ac:dyDescent="0.25">
      <c r="K18083"/>
    </row>
    <row r="18084" spans="11:11" x14ac:dyDescent="0.25">
      <c r="K18084"/>
    </row>
    <row r="18085" spans="11:11" x14ac:dyDescent="0.25">
      <c r="K18085"/>
    </row>
    <row r="18086" spans="11:11" x14ac:dyDescent="0.25">
      <c r="K18086"/>
    </row>
    <row r="18087" spans="11:11" x14ac:dyDescent="0.25">
      <c r="K18087"/>
    </row>
    <row r="18088" spans="11:11" x14ac:dyDescent="0.25">
      <c r="K18088"/>
    </row>
    <row r="18089" spans="11:11" x14ac:dyDescent="0.25">
      <c r="K18089"/>
    </row>
    <row r="18090" spans="11:11" x14ac:dyDescent="0.25">
      <c r="K18090"/>
    </row>
    <row r="18091" spans="11:11" x14ac:dyDescent="0.25">
      <c r="K18091"/>
    </row>
    <row r="18092" spans="11:11" x14ac:dyDescent="0.25">
      <c r="K18092"/>
    </row>
    <row r="18093" spans="11:11" x14ac:dyDescent="0.25">
      <c r="K18093"/>
    </row>
    <row r="18094" spans="11:11" x14ac:dyDescent="0.25">
      <c r="K18094"/>
    </row>
    <row r="18095" spans="11:11" x14ac:dyDescent="0.25">
      <c r="K18095"/>
    </row>
    <row r="18096" spans="11:11" x14ac:dyDescent="0.25">
      <c r="K18096"/>
    </row>
    <row r="18097" spans="11:11" x14ac:dyDescent="0.25">
      <c r="K18097"/>
    </row>
    <row r="18098" spans="11:11" x14ac:dyDescent="0.25">
      <c r="K18098"/>
    </row>
    <row r="18099" spans="11:11" x14ac:dyDescent="0.25">
      <c r="K18099"/>
    </row>
    <row r="18100" spans="11:11" x14ac:dyDescent="0.25">
      <c r="K18100"/>
    </row>
    <row r="18101" spans="11:11" x14ac:dyDescent="0.25">
      <c r="K18101"/>
    </row>
    <row r="18102" spans="11:11" x14ac:dyDescent="0.25">
      <c r="K18102"/>
    </row>
    <row r="18103" spans="11:11" x14ac:dyDescent="0.25">
      <c r="K18103"/>
    </row>
    <row r="18104" spans="11:11" x14ac:dyDescent="0.25">
      <c r="K18104"/>
    </row>
    <row r="18105" spans="11:11" x14ac:dyDescent="0.25">
      <c r="K18105"/>
    </row>
    <row r="18106" spans="11:11" x14ac:dyDescent="0.25">
      <c r="K18106"/>
    </row>
    <row r="18107" spans="11:11" x14ac:dyDescent="0.25">
      <c r="K18107"/>
    </row>
    <row r="18108" spans="11:11" x14ac:dyDescent="0.25">
      <c r="K18108"/>
    </row>
    <row r="18109" spans="11:11" x14ac:dyDescent="0.25">
      <c r="K18109"/>
    </row>
    <row r="18110" spans="11:11" x14ac:dyDescent="0.25">
      <c r="K18110"/>
    </row>
    <row r="18111" spans="11:11" x14ac:dyDescent="0.25">
      <c r="K18111"/>
    </row>
    <row r="18112" spans="11:11" x14ac:dyDescent="0.25">
      <c r="K18112"/>
    </row>
    <row r="18113" spans="11:11" x14ac:dyDescent="0.25">
      <c r="K18113"/>
    </row>
    <row r="18114" spans="11:11" x14ac:dyDescent="0.25">
      <c r="K18114"/>
    </row>
    <row r="18115" spans="11:11" x14ac:dyDescent="0.25">
      <c r="K18115"/>
    </row>
    <row r="18116" spans="11:11" x14ac:dyDescent="0.25">
      <c r="K18116"/>
    </row>
    <row r="18117" spans="11:11" x14ac:dyDescent="0.25">
      <c r="K18117"/>
    </row>
    <row r="18118" spans="11:11" x14ac:dyDescent="0.25">
      <c r="K18118"/>
    </row>
    <row r="18119" spans="11:11" x14ac:dyDescent="0.25">
      <c r="K18119"/>
    </row>
    <row r="18120" spans="11:11" x14ac:dyDescent="0.25">
      <c r="K18120"/>
    </row>
    <row r="18121" spans="11:11" x14ac:dyDescent="0.25">
      <c r="K18121"/>
    </row>
    <row r="18122" spans="11:11" x14ac:dyDescent="0.25">
      <c r="K18122"/>
    </row>
    <row r="18123" spans="11:11" x14ac:dyDescent="0.25">
      <c r="K18123"/>
    </row>
    <row r="18124" spans="11:11" x14ac:dyDescent="0.25">
      <c r="K18124"/>
    </row>
    <row r="18125" spans="11:11" x14ac:dyDescent="0.25">
      <c r="K18125"/>
    </row>
    <row r="18126" spans="11:11" x14ac:dyDescent="0.25">
      <c r="K18126"/>
    </row>
    <row r="18127" spans="11:11" x14ac:dyDescent="0.25">
      <c r="K18127"/>
    </row>
    <row r="18128" spans="11:11" x14ac:dyDescent="0.25">
      <c r="K18128"/>
    </row>
    <row r="18129" spans="11:11" x14ac:dyDescent="0.25">
      <c r="K18129"/>
    </row>
    <row r="18130" spans="11:11" x14ac:dyDescent="0.25">
      <c r="K18130"/>
    </row>
    <row r="18131" spans="11:11" x14ac:dyDescent="0.25">
      <c r="K18131"/>
    </row>
    <row r="18132" spans="11:11" x14ac:dyDescent="0.25">
      <c r="K18132"/>
    </row>
    <row r="18133" spans="11:11" x14ac:dyDescent="0.25">
      <c r="K18133"/>
    </row>
    <row r="18134" spans="11:11" x14ac:dyDescent="0.25">
      <c r="K18134"/>
    </row>
    <row r="18135" spans="11:11" x14ac:dyDescent="0.25">
      <c r="K18135"/>
    </row>
    <row r="18136" spans="11:11" x14ac:dyDescent="0.25">
      <c r="K18136"/>
    </row>
    <row r="18137" spans="11:11" x14ac:dyDescent="0.25">
      <c r="K18137"/>
    </row>
    <row r="18138" spans="11:11" x14ac:dyDescent="0.25">
      <c r="K18138"/>
    </row>
    <row r="18139" spans="11:11" x14ac:dyDescent="0.25">
      <c r="K18139"/>
    </row>
    <row r="18140" spans="11:11" x14ac:dyDescent="0.25">
      <c r="K18140"/>
    </row>
    <row r="18141" spans="11:11" x14ac:dyDescent="0.25">
      <c r="K18141"/>
    </row>
    <row r="18142" spans="11:11" x14ac:dyDescent="0.25">
      <c r="K18142"/>
    </row>
    <row r="18143" spans="11:11" x14ac:dyDescent="0.25">
      <c r="K18143"/>
    </row>
    <row r="18144" spans="11:11" x14ac:dyDescent="0.25">
      <c r="K18144"/>
    </row>
    <row r="18145" spans="11:11" x14ac:dyDescent="0.25">
      <c r="K18145"/>
    </row>
    <row r="18146" spans="11:11" x14ac:dyDescent="0.25">
      <c r="K18146"/>
    </row>
    <row r="18147" spans="11:11" x14ac:dyDescent="0.25">
      <c r="K18147"/>
    </row>
    <row r="18148" spans="11:11" x14ac:dyDescent="0.25">
      <c r="K18148"/>
    </row>
    <row r="18149" spans="11:11" x14ac:dyDescent="0.25">
      <c r="K18149"/>
    </row>
    <row r="18150" spans="11:11" x14ac:dyDescent="0.25">
      <c r="K18150"/>
    </row>
    <row r="18151" spans="11:11" x14ac:dyDescent="0.25">
      <c r="K18151"/>
    </row>
    <row r="18152" spans="11:11" x14ac:dyDescent="0.25">
      <c r="K18152"/>
    </row>
    <row r="18153" spans="11:11" x14ac:dyDescent="0.25">
      <c r="K18153"/>
    </row>
    <row r="18154" spans="11:11" x14ac:dyDescent="0.25">
      <c r="K18154"/>
    </row>
    <row r="18155" spans="11:11" x14ac:dyDescent="0.25">
      <c r="K18155"/>
    </row>
    <row r="18156" spans="11:11" x14ac:dyDescent="0.25">
      <c r="K18156"/>
    </row>
    <row r="18157" spans="11:11" x14ac:dyDescent="0.25">
      <c r="K18157"/>
    </row>
    <row r="18158" spans="11:11" x14ac:dyDescent="0.25">
      <c r="K18158"/>
    </row>
    <row r="18159" spans="11:11" x14ac:dyDescent="0.25">
      <c r="K18159"/>
    </row>
    <row r="18160" spans="11:11" x14ac:dyDescent="0.25">
      <c r="K18160"/>
    </row>
    <row r="18161" spans="11:11" x14ac:dyDescent="0.25">
      <c r="K18161"/>
    </row>
    <row r="18162" spans="11:11" x14ac:dyDescent="0.25">
      <c r="K18162"/>
    </row>
    <row r="18163" spans="11:11" x14ac:dyDescent="0.25">
      <c r="K18163"/>
    </row>
    <row r="18164" spans="11:11" x14ac:dyDescent="0.25">
      <c r="K18164"/>
    </row>
    <row r="18165" spans="11:11" x14ac:dyDescent="0.25">
      <c r="K18165"/>
    </row>
    <row r="18166" spans="11:11" x14ac:dyDescent="0.25">
      <c r="K18166"/>
    </row>
    <row r="18167" spans="11:11" x14ac:dyDescent="0.25">
      <c r="K18167"/>
    </row>
    <row r="18168" spans="11:11" x14ac:dyDescent="0.25">
      <c r="K18168"/>
    </row>
    <row r="18169" spans="11:11" x14ac:dyDescent="0.25">
      <c r="K18169"/>
    </row>
    <row r="18170" spans="11:11" x14ac:dyDescent="0.25">
      <c r="K18170"/>
    </row>
    <row r="18171" spans="11:11" x14ac:dyDescent="0.25">
      <c r="K18171"/>
    </row>
    <row r="18172" spans="11:11" x14ac:dyDescent="0.25">
      <c r="K18172"/>
    </row>
    <row r="18173" spans="11:11" x14ac:dyDescent="0.25">
      <c r="K18173"/>
    </row>
    <row r="18174" spans="11:11" x14ac:dyDescent="0.25">
      <c r="K18174"/>
    </row>
    <row r="18175" spans="11:11" x14ac:dyDescent="0.25">
      <c r="K18175"/>
    </row>
    <row r="18176" spans="11:11" x14ac:dyDescent="0.25">
      <c r="K18176"/>
    </row>
    <row r="18177" spans="11:11" x14ac:dyDescent="0.25">
      <c r="K18177"/>
    </row>
    <row r="18178" spans="11:11" x14ac:dyDescent="0.25">
      <c r="K18178"/>
    </row>
    <row r="18179" spans="11:11" x14ac:dyDescent="0.25">
      <c r="K18179"/>
    </row>
    <row r="18180" spans="11:11" x14ac:dyDescent="0.25">
      <c r="K18180"/>
    </row>
    <row r="18181" spans="11:11" x14ac:dyDescent="0.25">
      <c r="K18181"/>
    </row>
    <row r="18182" spans="11:11" x14ac:dyDescent="0.25">
      <c r="K18182"/>
    </row>
    <row r="18183" spans="11:11" x14ac:dyDescent="0.25">
      <c r="K18183"/>
    </row>
    <row r="18184" spans="11:11" x14ac:dyDescent="0.25">
      <c r="K18184"/>
    </row>
    <row r="18185" spans="11:11" x14ac:dyDescent="0.25">
      <c r="K18185"/>
    </row>
    <row r="18186" spans="11:11" x14ac:dyDescent="0.25">
      <c r="K18186"/>
    </row>
    <row r="18187" spans="11:11" x14ac:dyDescent="0.25">
      <c r="K18187"/>
    </row>
    <row r="18188" spans="11:11" x14ac:dyDescent="0.25">
      <c r="K18188"/>
    </row>
    <row r="18189" spans="11:11" x14ac:dyDescent="0.25">
      <c r="K18189"/>
    </row>
    <row r="18190" spans="11:11" x14ac:dyDescent="0.25">
      <c r="K18190"/>
    </row>
    <row r="18191" spans="11:11" x14ac:dyDescent="0.25">
      <c r="K18191"/>
    </row>
    <row r="18192" spans="11:11" x14ac:dyDescent="0.25">
      <c r="K18192"/>
    </row>
    <row r="18193" spans="11:11" x14ac:dyDescent="0.25">
      <c r="K18193"/>
    </row>
    <row r="18194" spans="11:11" x14ac:dyDescent="0.25">
      <c r="K18194"/>
    </row>
    <row r="18195" spans="11:11" x14ac:dyDescent="0.25">
      <c r="K18195"/>
    </row>
    <row r="18196" spans="11:11" x14ac:dyDescent="0.25">
      <c r="K18196"/>
    </row>
    <row r="18197" spans="11:11" x14ac:dyDescent="0.25">
      <c r="K18197"/>
    </row>
    <row r="18198" spans="11:11" x14ac:dyDescent="0.25">
      <c r="K18198"/>
    </row>
    <row r="18199" spans="11:11" x14ac:dyDescent="0.25">
      <c r="K18199"/>
    </row>
    <row r="18200" spans="11:11" x14ac:dyDescent="0.25">
      <c r="K18200"/>
    </row>
    <row r="18201" spans="11:11" x14ac:dyDescent="0.25">
      <c r="K18201"/>
    </row>
    <row r="18202" spans="11:11" x14ac:dyDescent="0.25">
      <c r="K18202"/>
    </row>
    <row r="18203" spans="11:11" x14ac:dyDescent="0.25">
      <c r="K18203"/>
    </row>
    <row r="18204" spans="11:11" x14ac:dyDescent="0.25">
      <c r="K18204"/>
    </row>
    <row r="18205" spans="11:11" x14ac:dyDescent="0.25">
      <c r="K18205"/>
    </row>
    <row r="18206" spans="11:11" x14ac:dyDescent="0.25">
      <c r="K18206"/>
    </row>
    <row r="18207" spans="11:11" x14ac:dyDescent="0.25">
      <c r="K18207"/>
    </row>
    <row r="18208" spans="11:11" x14ac:dyDescent="0.25">
      <c r="K18208"/>
    </row>
    <row r="18209" spans="11:11" x14ac:dyDescent="0.25">
      <c r="K18209"/>
    </row>
    <row r="18210" spans="11:11" x14ac:dyDescent="0.25">
      <c r="K18210"/>
    </row>
    <row r="18211" spans="11:11" x14ac:dyDescent="0.25">
      <c r="K18211"/>
    </row>
    <row r="18212" spans="11:11" x14ac:dyDescent="0.25">
      <c r="K18212"/>
    </row>
    <row r="18213" spans="11:11" x14ac:dyDescent="0.25">
      <c r="K18213"/>
    </row>
    <row r="18214" spans="11:11" x14ac:dyDescent="0.25">
      <c r="K18214"/>
    </row>
    <row r="18215" spans="11:11" x14ac:dyDescent="0.25">
      <c r="K18215"/>
    </row>
    <row r="18216" spans="11:11" x14ac:dyDescent="0.25">
      <c r="K18216"/>
    </row>
    <row r="18217" spans="11:11" x14ac:dyDescent="0.25">
      <c r="K18217"/>
    </row>
    <row r="18218" spans="11:11" x14ac:dyDescent="0.25">
      <c r="K18218"/>
    </row>
    <row r="18219" spans="11:11" x14ac:dyDescent="0.25">
      <c r="K18219"/>
    </row>
    <row r="18220" spans="11:11" x14ac:dyDescent="0.25">
      <c r="K18220"/>
    </row>
    <row r="18221" spans="11:11" x14ac:dyDescent="0.25">
      <c r="K18221"/>
    </row>
    <row r="18222" spans="11:11" x14ac:dyDescent="0.25">
      <c r="K18222"/>
    </row>
    <row r="18223" spans="11:11" x14ac:dyDescent="0.25">
      <c r="K18223"/>
    </row>
    <row r="18224" spans="11:11" x14ac:dyDescent="0.25">
      <c r="K18224"/>
    </row>
    <row r="18225" spans="11:11" x14ac:dyDescent="0.25">
      <c r="K18225"/>
    </row>
    <row r="18226" spans="11:11" x14ac:dyDescent="0.25">
      <c r="K18226"/>
    </row>
    <row r="18227" spans="11:11" x14ac:dyDescent="0.25">
      <c r="K18227"/>
    </row>
    <row r="18228" spans="11:11" x14ac:dyDescent="0.25">
      <c r="K18228"/>
    </row>
    <row r="18229" spans="11:11" x14ac:dyDescent="0.25">
      <c r="K18229"/>
    </row>
    <row r="18230" spans="11:11" x14ac:dyDescent="0.25">
      <c r="K18230"/>
    </row>
    <row r="18231" spans="11:11" x14ac:dyDescent="0.25">
      <c r="K18231"/>
    </row>
    <row r="18232" spans="11:11" x14ac:dyDescent="0.25">
      <c r="K18232"/>
    </row>
    <row r="18233" spans="11:11" x14ac:dyDescent="0.25">
      <c r="K18233"/>
    </row>
    <row r="18234" spans="11:11" x14ac:dyDescent="0.25">
      <c r="K18234"/>
    </row>
    <row r="18235" spans="11:11" x14ac:dyDescent="0.25">
      <c r="K18235"/>
    </row>
    <row r="18236" spans="11:11" x14ac:dyDescent="0.25">
      <c r="K18236"/>
    </row>
    <row r="18237" spans="11:11" x14ac:dyDescent="0.25">
      <c r="K18237"/>
    </row>
    <row r="18238" spans="11:11" x14ac:dyDescent="0.25">
      <c r="K18238"/>
    </row>
    <row r="18239" spans="11:11" x14ac:dyDescent="0.25">
      <c r="K18239"/>
    </row>
    <row r="18240" spans="11:11" x14ac:dyDescent="0.25">
      <c r="K18240"/>
    </row>
    <row r="18241" spans="11:11" x14ac:dyDescent="0.25">
      <c r="K18241"/>
    </row>
    <row r="18242" spans="11:11" x14ac:dyDescent="0.25">
      <c r="K18242"/>
    </row>
    <row r="18243" spans="11:11" x14ac:dyDescent="0.25">
      <c r="K18243"/>
    </row>
    <row r="18244" spans="11:11" x14ac:dyDescent="0.25">
      <c r="K18244"/>
    </row>
    <row r="18245" spans="11:11" x14ac:dyDescent="0.25">
      <c r="K18245"/>
    </row>
    <row r="18246" spans="11:11" x14ac:dyDescent="0.25">
      <c r="K18246"/>
    </row>
    <row r="18247" spans="11:11" x14ac:dyDescent="0.25">
      <c r="K18247"/>
    </row>
    <row r="18248" spans="11:11" x14ac:dyDescent="0.25">
      <c r="K18248"/>
    </row>
    <row r="18249" spans="11:11" x14ac:dyDescent="0.25">
      <c r="K18249"/>
    </row>
    <row r="18250" spans="11:11" x14ac:dyDescent="0.25">
      <c r="K18250"/>
    </row>
    <row r="18251" spans="11:11" x14ac:dyDescent="0.25">
      <c r="K18251"/>
    </row>
    <row r="18252" spans="11:11" x14ac:dyDescent="0.25">
      <c r="K18252"/>
    </row>
    <row r="18253" spans="11:11" x14ac:dyDescent="0.25">
      <c r="K18253"/>
    </row>
    <row r="18254" spans="11:11" x14ac:dyDescent="0.25">
      <c r="K18254"/>
    </row>
    <row r="18255" spans="11:11" x14ac:dyDescent="0.25">
      <c r="K18255"/>
    </row>
    <row r="18256" spans="11:11" x14ac:dyDescent="0.25">
      <c r="K18256"/>
    </row>
    <row r="18257" spans="11:11" x14ac:dyDescent="0.25">
      <c r="K18257"/>
    </row>
    <row r="18258" spans="11:11" x14ac:dyDescent="0.25">
      <c r="K18258"/>
    </row>
    <row r="18259" spans="11:11" x14ac:dyDescent="0.25">
      <c r="K18259"/>
    </row>
    <row r="18260" spans="11:11" x14ac:dyDescent="0.25">
      <c r="K18260"/>
    </row>
    <row r="18261" spans="11:11" x14ac:dyDescent="0.25">
      <c r="K18261"/>
    </row>
    <row r="18262" spans="11:11" x14ac:dyDescent="0.25">
      <c r="K18262"/>
    </row>
    <row r="18263" spans="11:11" x14ac:dyDescent="0.25">
      <c r="K18263"/>
    </row>
    <row r="18264" spans="11:11" x14ac:dyDescent="0.25">
      <c r="K18264"/>
    </row>
    <row r="18265" spans="11:11" x14ac:dyDescent="0.25">
      <c r="K18265"/>
    </row>
    <row r="18266" spans="11:11" x14ac:dyDescent="0.25">
      <c r="K18266"/>
    </row>
    <row r="18267" spans="11:11" x14ac:dyDescent="0.25">
      <c r="K18267"/>
    </row>
    <row r="18268" spans="11:11" x14ac:dyDescent="0.25">
      <c r="K18268"/>
    </row>
    <row r="18269" spans="11:11" x14ac:dyDescent="0.25">
      <c r="K18269"/>
    </row>
    <row r="18270" spans="11:11" x14ac:dyDescent="0.25">
      <c r="K18270"/>
    </row>
    <row r="18271" spans="11:11" x14ac:dyDescent="0.25">
      <c r="K18271"/>
    </row>
    <row r="18272" spans="11:11" x14ac:dyDescent="0.25">
      <c r="K18272"/>
    </row>
    <row r="18273" spans="11:11" x14ac:dyDescent="0.25">
      <c r="K18273"/>
    </row>
    <row r="18274" spans="11:11" x14ac:dyDescent="0.25">
      <c r="K18274"/>
    </row>
    <row r="18275" spans="11:11" x14ac:dyDescent="0.25">
      <c r="K18275"/>
    </row>
    <row r="18276" spans="11:11" x14ac:dyDescent="0.25">
      <c r="K18276"/>
    </row>
    <row r="18277" spans="11:11" x14ac:dyDescent="0.25">
      <c r="K18277"/>
    </row>
    <row r="18278" spans="11:11" x14ac:dyDescent="0.25">
      <c r="K18278"/>
    </row>
    <row r="18279" spans="11:11" x14ac:dyDescent="0.25">
      <c r="K18279"/>
    </row>
    <row r="18280" spans="11:11" x14ac:dyDescent="0.25">
      <c r="K18280"/>
    </row>
    <row r="18281" spans="11:11" x14ac:dyDescent="0.25">
      <c r="K18281"/>
    </row>
    <row r="18282" spans="11:11" x14ac:dyDescent="0.25">
      <c r="K18282"/>
    </row>
    <row r="18283" spans="11:11" x14ac:dyDescent="0.25">
      <c r="K18283"/>
    </row>
    <row r="18284" spans="11:11" x14ac:dyDescent="0.25">
      <c r="K18284"/>
    </row>
    <row r="18285" spans="11:11" x14ac:dyDescent="0.25">
      <c r="K18285"/>
    </row>
    <row r="18286" spans="11:11" x14ac:dyDescent="0.25">
      <c r="K18286"/>
    </row>
    <row r="18287" spans="11:11" x14ac:dyDescent="0.25">
      <c r="K18287"/>
    </row>
    <row r="18288" spans="11:11" x14ac:dyDescent="0.25">
      <c r="K18288"/>
    </row>
    <row r="18289" spans="11:11" x14ac:dyDescent="0.25">
      <c r="K18289"/>
    </row>
    <row r="18290" spans="11:11" x14ac:dyDescent="0.25">
      <c r="K18290"/>
    </row>
    <row r="18291" spans="11:11" x14ac:dyDescent="0.25">
      <c r="K18291"/>
    </row>
    <row r="18292" spans="11:11" x14ac:dyDescent="0.25">
      <c r="K18292"/>
    </row>
    <row r="18293" spans="11:11" x14ac:dyDescent="0.25">
      <c r="K18293"/>
    </row>
    <row r="18294" spans="11:11" x14ac:dyDescent="0.25">
      <c r="K18294"/>
    </row>
    <row r="18295" spans="11:11" x14ac:dyDescent="0.25">
      <c r="K18295"/>
    </row>
    <row r="18296" spans="11:11" x14ac:dyDescent="0.25">
      <c r="K18296"/>
    </row>
    <row r="18297" spans="11:11" x14ac:dyDescent="0.25">
      <c r="K18297"/>
    </row>
    <row r="18298" spans="11:11" x14ac:dyDescent="0.25">
      <c r="K18298"/>
    </row>
    <row r="18299" spans="11:11" x14ac:dyDescent="0.25">
      <c r="K18299"/>
    </row>
    <row r="18300" spans="11:11" x14ac:dyDescent="0.25">
      <c r="K18300"/>
    </row>
    <row r="18301" spans="11:11" x14ac:dyDescent="0.25">
      <c r="K18301"/>
    </row>
    <row r="18302" spans="11:11" x14ac:dyDescent="0.25">
      <c r="K18302"/>
    </row>
    <row r="18303" spans="11:11" x14ac:dyDescent="0.25">
      <c r="K18303"/>
    </row>
    <row r="18304" spans="11:11" x14ac:dyDescent="0.25">
      <c r="K18304"/>
    </row>
    <row r="18305" spans="11:11" x14ac:dyDescent="0.25">
      <c r="K18305"/>
    </row>
    <row r="18306" spans="11:11" x14ac:dyDescent="0.25">
      <c r="K18306"/>
    </row>
    <row r="18307" spans="11:11" x14ac:dyDescent="0.25">
      <c r="K18307"/>
    </row>
    <row r="18308" spans="11:11" x14ac:dyDescent="0.25">
      <c r="K18308"/>
    </row>
    <row r="18309" spans="11:11" x14ac:dyDescent="0.25">
      <c r="K18309"/>
    </row>
    <row r="18310" spans="11:11" x14ac:dyDescent="0.25">
      <c r="K18310"/>
    </row>
    <row r="18311" spans="11:11" x14ac:dyDescent="0.25">
      <c r="K18311"/>
    </row>
    <row r="18312" spans="11:11" x14ac:dyDescent="0.25">
      <c r="K18312"/>
    </row>
    <row r="18313" spans="11:11" x14ac:dyDescent="0.25">
      <c r="K18313"/>
    </row>
    <row r="18314" spans="11:11" x14ac:dyDescent="0.25">
      <c r="K18314"/>
    </row>
    <row r="18315" spans="11:11" x14ac:dyDescent="0.25">
      <c r="K18315"/>
    </row>
    <row r="18316" spans="11:11" x14ac:dyDescent="0.25">
      <c r="K18316"/>
    </row>
    <row r="18317" spans="11:11" x14ac:dyDescent="0.25">
      <c r="K18317"/>
    </row>
    <row r="18318" spans="11:11" x14ac:dyDescent="0.25">
      <c r="K18318"/>
    </row>
    <row r="18319" spans="11:11" x14ac:dyDescent="0.25">
      <c r="K18319"/>
    </row>
    <row r="18320" spans="11:11" x14ac:dyDescent="0.25">
      <c r="K18320"/>
    </row>
    <row r="18321" spans="11:11" x14ac:dyDescent="0.25">
      <c r="K18321"/>
    </row>
    <row r="18322" spans="11:11" x14ac:dyDescent="0.25">
      <c r="K18322"/>
    </row>
    <row r="18323" spans="11:11" x14ac:dyDescent="0.25">
      <c r="K18323"/>
    </row>
    <row r="18324" spans="11:11" x14ac:dyDescent="0.25">
      <c r="K18324"/>
    </row>
    <row r="18325" spans="11:11" x14ac:dyDescent="0.25">
      <c r="K18325"/>
    </row>
    <row r="18326" spans="11:11" x14ac:dyDescent="0.25">
      <c r="K18326"/>
    </row>
    <row r="18327" spans="11:11" x14ac:dyDescent="0.25">
      <c r="K18327"/>
    </row>
    <row r="18328" spans="11:11" x14ac:dyDescent="0.25">
      <c r="K18328"/>
    </row>
    <row r="18329" spans="11:11" x14ac:dyDescent="0.25">
      <c r="K18329"/>
    </row>
    <row r="18330" spans="11:11" x14ac:dyDescent="0.25">
      <c r="K18330"/>
    </row>
    <row r="18331" spans="11:11" x14ac:dyDescent="0.25">
      <c r="K18331"/>
    </row>
    <row r="18332" spans="11:11" x14ac:dyDescent="0.25">
      <c r="K18332"/>
    </row>
    <row r="18333" spans="11:11" x14ac:dyDescent="0.25">
      <c r="K18333"/>
    </row>
    <row r="18334" spans="11:11" x14ac:dyDescent="0.25">
      <c r="K18334"/>
    </row>
    <row r="18335" spans="11:11" x14ac:dyDescent="0.25">
      <c r="K18335"/>
    </row>
    <row r="18336" spans="11:11" x14ac:dyDescent="0.25">
      <c r="K18336"/>
    </row>
    <row r="18337" spans="11:11" x14ac:dyDescent="0.25">
      <c r="K18337"/>
    </row>
    <row r="18338" spans="11:11" x14ac:dyDescent="0.25">
      <c r="K18338"/>
    </row>
    <row r="18339" spans="11:11" x14ac:dyDescent="0.25">
      <c r="K18339"/>
    </row>
    <row r="18340" spans="11:11" x14ac:dyDescent="0.25">
      <c r="K18340"/>
    </row>
    <row r="18341" spans="11:11" x14ac:dyDescent="0.25">
      <c r="K18341"/>
    </row>
    <row r="18342" spans="11:11" x14ac:dyDescent="0.25">
      <c r="K18342"/>
    </row>
    <row r="18343" spans="11:11" x14ac:dyDescent="0.25">
      <c r="K18343"/>
    </row>
    <row r="18344" spans="11:11" x14ac:dyDescent="0.25">
      <c r="K18344"/>
    </row>
    <row r="18345" spans="11:11" x14ac:dyDescent="0.25">
      <c r="K18345"/>
    </row>
    <row r="18346" spans="11:11" x14ac:dyDescent="0.25">
      <c r="K18346"/>
    </row>
    <row r="18347" spans="11:11" x14ac:dyDescent="0.25">
      <c r="K18347"/>
    </row>
    <row r="18348" spans="11:11" x14ac:dyDescent="0.25">
      <c r="K18348"/>
    </row>
    <row r="18349" spans="11:11" x14ac:dyDescent="0.25">
      <c r="K18349"/>
    </row>
    <row r="18350" spans="11:11" x14ac:dyDescent="0.25">
      <c r="K18350"/>
    </row>
    <row r="18351" spans="11:11" x14ac:dyDescent="0.25">
      <c r="K18351"/>
    </row>
    <row r="18352" spans="11:11" x14ac:dyDescent="0.25">
      <c r="K18352"/>
    </row>
    <row r="18353" spans="11:11" x14ac:dyDescent="0.25">
      <c r="K18353"/>
    </row>
    <row r="18354" spans="11:11" x14ac:dyDescent="0.25">
      <c r="K18354"/>
    </row>
    <row r="18355" spans="11:11" x14ac:dyDescent="0.25">
      <c r="K18355"/>
    </row>
    <row r="18356" spans="11:11" x14ac:dyDescent="0.25">
      <c r="K18356"/>
    </row>
    <row r="18357" spans="11:11" x14ac:dyDescent="0.25">
      <c r="K18357"/>
    </row>
    <row r="18358" spans="11:11" x14ac:dyDescent="0.25">
      <c r="K18358"/>
    </row>
    <row r="18359" spans="11:11" x14ac:dyDescent="0.25">
      <c r="K18359"/>
    </row>
    <row r="18360" spans="11:11" x14ac:dyDescent="0.25">
      <c r="K18360"/>
    </row>
    <row r="18361" spans="11:11" x14ac:dyDescent="0.25">
      <c r="K18361"/>
    </row>
    <row r="18362" spans="11:11" x14ac:dyDescent="0.25">
      <c r="K18362"/>
    </row>
    <row r="18363" spans="11:11" x14ac:dyDescent="0.25">
      <c r="K18363"/>
    </row>
    <row r="18364" spans="11:11" x14ac:dyDescent="0.25">
      <c r="K18364"/>
    </row>
    <row r="18365" spans="11:11" x14ac:dyDescent="0.25">
      <c r="K18365"/>
    </row>
    <row r="18366" spans="11:11" x14ac:dyDescent="0.25">
      <c r="K18366"/>
    </row>
    <row r="18367" spans="11:11" x14ac:dyDescent="0.25">
      <c r="K18367"/>
    </row>
    <row r="18368" spans="11:11" x14ac:dyDescent="0.25">
      <c r="K18368"/>
    </row>
    <row r="18369" spans="11:11" x14ac:dyDescent="0.25">
      <c r="K18369"/>
    </row>
    <row r="18370" spans="11:11" x14ac:dyDescent="0.25">
      <c r="K18370"/>
    </row>
    <row r="18371" spans="11:11" x14ac:dyDescent="0.25">
      <c r="K18371"/>
    </row>
    <row r="18372" spans="11:11" x14ac:dyDescent="0.25">
      <c r="K18372"/>
    </row>
    <row r="18373" spans="11:11" x14ac:dyDescent="0.25">
      <c r="K18373"/>
    </row>
    <row r="18374" spans="11:11" x14ac:dyDescent="0.25">
      <c r="K18374"/>
    </row>
    <row r="18375" spans="11:11" x14ac:dyDescent="0.25">
      <c r="K18375"/>
    </row>
    <row r="18376" spans="11:11" x14ac:dyDescent="0.25">
      <c r="K18376"/>
    </row>
    <row r="18377" spans="11:11" x14ac:dyDescent="0.25">
      <c r="K18377"/>
    </row>
    <row r="18378" spans="11:11" x14ac:dyDescent="0.25">
      <c r="K18378"/>
    </row>
    <row r="18379" spans="11:11" x14ac:dyDescent="0.25">
      <c r="K18379"/>
    </row>
    <row r="18380" spans="11:11" x14ac:dyDescent="0.25">
      <c r="K18380"/>
    </row>
    <row r="18381" spans="11:11" x14ac:dyDescent="0.25">
      <c r="K18381"/>
    </row>
    <row r="18382" spans="11:11" x14ac:dyDescent="0.25">
      <c r="K18382"/>
    </row>
    <row r="18383" spans="11:11" x14ac:dyDescent="0.25">
      <c r="K18383"/>
    </row>
    <row r="18384" spans="11:11" x14ac:dyDescent="0.25">
      <c r="K18384"/>
    </row>
    <row r="18385" spans="11:11" x14ac:dyDescent="0.25">
      <c r="K18385"/>
    </row>
    <row r="18386" spans="11:11" x14ac:dyDescent="0.25">
      <c r="K18386"/>
    </row>
    <row r="18387" spans="11:11" x14ac:dyDescent="0.25">
      <c r="K18387"/>
    </row>
    <row r="18388" spans="11:11" x14ac:dyDescent="0.25">
      <c r="K18388"/>
    </row>
    <row r="18389" spans="11:11" x14ac:dyDescent="0.25">
      <c r="K18389"/>
    </row>
    <row r="18390" spans="11:11" x14ac:dyDescent="0.25">
      <c r="K18390"/>
    </row>
    <row r="18391" spans="11:11" x14ac:dyDescent="0.25">
      <c r="K18391"/>
    </row>
    <row r="18392" spans="11:11" x14ac:dyDescent="0.25">
      <c r="K18392"/>
    </row>
    <row r="18393" spans="11:11" x14ac:dyDescent="0.25">
      <c r="K18393"/>
    </row>
    <row r="18394" spans="11:11" x14ac:dyDescent="0.25">
      <c r="K18394"/>
    </row>
    <row r="18395" spans="11:11" x14ac:dyDescent="0.25">
      <c r="K18395"/>
    </row>
    <row r="18396" spans="11:11" x14ac:dyDescent="0.25">
      <c r="K18396"/>
    </row>
    <row r="18397" spans="11:11" x14ac:dyDescent="0.25">
      <c r="K18397"/>
    </row>
    <row r="18398" spans="11:11" x14ac:dyDescent="0.25">
      <c r="K18398"/>
    </row>
    <row r="18399" spans="11:11" x14ac:dyDescent="0.25">
      <c r="K18399"/>
    </row>
    <row r="18400" spans="11:11" x14ac:dyDescent="0.25">
      <c r="K18400"/>
    </row>
    <row r="18401" spans="11:11" x14ac:dyDescent="0.25">
      <c r="K18401"/>
    </row>
    <row r="18402" spans="11:11" x14ac:dyDescent="0.25">
      <c r="K18402"/>
    </row>
    <row r="18403" spans="11:11" x14ac:dyDescent="0.25">
      <c r="K18403"/>
    </row>
    <row r="18404" spans="11:11" x14ac:dyDescent="0.25">
      <c r="K18404"/>
    </row>
    <row r="18405" spans="11:11" x14ac:dyDescent="0.25">
      <c r="K18405"/>
    </row>
    <row r="18406" spans="11:11" x14ac:dyDescent="0.25">
      <c r="K18406"/>
    </row>
    <row r="18407" spans="11:11" x14ac:dyDescent="0.25">
      <c r="K18407"/>
    </row>
    <row r="18408" spans="11:11" x14ac:dyDescent="0.25">
      <c r="K18408"/>
    </row>
    <row r="18409" spans="11:11" x14ac:dyDescent="0.25">
      <c r="K18409"/>
    </row>
    <row r="18410" spans="11:11" x14ac:dyDescent="0.25">
      <c r="K18410"/>
    </row>
    <row r="18411" spans="11:11" x14ac:dyDescent="0.25">
      <c r="K18411"/>
    </row>
    <row r="18412" spans="11:11" x14ac:dyDescent="0.25">
      <c r="K18412"/>
    </row>
    <row r="18413" spans="11:11" x14ac:dyDescent="0.25">
      <c r="K18413"/>
    </row>
    <row r="18414" spans="11:11" x14ac:dyDescent="0.25">
      <c r="K18414"/>
    </row>
    <row r="18415" spans="11:11" x14ac:dyDescent="0.25">
      <c r="K18415"/>
    </row>
    <row r="18416" spans="11:11" x14ac:dyDescent="0.25">
      <c r="K18416"/>
    </row>
    <row r="18417" spans="11:11" x14ac:dyDescent="0.25">
      <c r="K18417"/>
    </row>
    <row r="18418" spans="11:11" x14ac:dyDescent="0.25">
      <c r="K18418"/>
    </row>
    <row r="18419" spans="11:11" x14ac:dyDescent="0.25">
      <c r="K18419"/>
    </row>
    <row r="18420" spans="11:11" x14ac:dyDescent="0.25">
      <c r="K18420"/>
    </row>
    <row r="18421" spans="11:11" x14ac:dyDescent="0.25">
      <c r="K18421"/>
    </row>
    <row r="18422" spans="11:11" x14ac:dyDescent="0.25">
      <c r="K18422"/>
    </row>
    <row r="18423" spans="11:11" x14ac:dyDescent="0.25">
      <c r="K18423"/>
    </row>
    <row r="18424" spans="11:11" x14ac:dyDescent="0.25">
      <c r="K18424"/>
    </row>
    <row r="18425" spans="11:11" x14ac:dyDescent="0.25">
      <c r="K18425"/>
    </row>
    <row r="18426" spans="11:11" x14ac:dyDescent="0.25">
      <c r="K18426"/>
    </row>
    <row r="18427" spans="11:11" x14ac:dyDescent="0.25">
      <c r="K18427"/>
    </row>
    <row r="18428" spans="11:11" x14ac:dyDescent="0.25">
      <c r="K18428"/>
    </row>
    <row r="18429" spans="11:11" x14ac:dyDescent="0.25">
      <c r="K18429"/>
    </row>
    <row r="18430" spans="11:11" x14ac:dyDescent="0.25">
      <c r="K18430"/>
    </row>
    <row r="18431" spans="11:11" x14ac:dyDescent="0.25">
      <c r="K18431"/>
    </row>
    <row r="18432" spans="11:11" x14ac:dyDescent="0.25">
      <c r="K18432"/>
    </row>
    <row r="18433" spans="11:11" x14ac:dyDescent="0.25">
      <c r="K18433"/>
    </row>
    <row r="18434" spans="11:11" x14ac:dyDescent="0.25">
      <c r="K18434"/>
    </row>
    <row r="18435" spans="11:11" x14ac:dyDescent="0.25">
      <c r="K18435"/>
    </row>
    <row r="18436" spans="11:11" x14ac:dyDescent="0.25">
      <c r="K18436"/>
    </row>
    <row r="18437" spans="11:11" x14ac:dyDescent="0.25">
      <c r="K18437"/>
    </row>
    <row r="18438" spans="11:11" x14ac:dyDescent="0.25">
      <c r="K18438"/>
    </row>
    <row r="18439" spans="11:11" x14ac:dyDescent="0.25">
      <c r="K18439"/>
    </row>
    <row r="18440" spans="11:11" x14ac:dyDescent="0.25">
      <c r="K18440"/>
    </row>
    <row r="18441" spans="11:11" x14ac:dyDescent="0.25">
      <c r="K18441"/>
    </row>
    <row r="18442" spans="11:11" x14ac:dyDescent="0.25">
      <c r="K18442"/>
    </row>
    <row r="18443" spans="11:11" x14ac:dyDescent="0.25">
      <c r="K18443"/>
    </row>
    <row r="18444" spans="11:11" x14ac:dyDescent="0.25">
      <c r="K18444"/>
    </row>
    <row r="18445" spans="11:11" x14ac:dyDescent="0.25">
      <c r="K18445"/>
    </row>
    <row r="18446" spans="11:11" x14ac:dyDescent="0.25">
      <c r="K18446"/>
    </row>
    <row r="18447" spans="11:11" x14ac:dyDescent="0.25">
      <c r="K18447"/>
    </row>
    <row r="18448" spans="11:11" x14ac:dyDescent="0.25">
      <c r="K18448"/>
    </row>
    <row r="18449" spans="11:11" x14ac:dyDescent="0.25">
      <c r="K18449"/>
    </row>
    <row r="18450" spans="11:11" x14ac:dyDescent="0.25">
      <c r="K18450"/>
    </row>
    <row r="18451" spans="11:11" x14ac:dyDescent="0.25">
      <c r="K18451"/>
    </row>
    <row r="18452" spans="11:11" x14ac:dyDescent="0.25">
      <c r="K18452"/>
    </row>
    <row r="18453" spans="11:11" x14ac:dyDescent="0.25">
      <c r="K18453"/>
    </row>
    <row r="18454" spans="11:11" x14ac:dyDescent="0.25">
      <c r="K18454"/>
    </row>
    <row r="18455" spans="11:11" x14ac:dyDescent="0.25">
      <c r="K18455"/>
    </row>
    <row r="18456" spans="11:11" x14ac:dyDescent="0.25">
      <c r="K18456"/>
    </row>
    <row r="18457" spans="11:11" x14ac:dyDescent="0.25">
      <c r="K18457"/>
    </row>
    <row r="18458" spans="11:11" x14ac:dyDescent="0.25">
      <c r="K18458"/>
    </row>
    <row r="18459" spans="11:11" x14ac:dyDescent="0.25">
      <c r="K18459"/>
    </row>
    <row r="18460" spans="11:11" x14ac:dyDescent="0.25">
      <c r="K18460"/>
    </row>
    <row r="18461" spans="11:11" x14ac:dyDescent="0.25">
      <c r="K18461"/>
    </row>
    <row r="18462" spans="11:11" x14ac:dyDescent="0.25">
      <c r="K18462"/>
    </row>
    <row r="18463" spans="11:11" x14ac:dyDescent="0.25">
      <c r="K18463"/>
    </row>
    <row r="18464" spans="11:11" x14ac:dyDescent="0.25">
      <c r="K18464"/>
    </row>
    <row r="18465" spans="11:11" x14ac:dyDescent="0.25">
      <c r="K18465"/>
    </row>
    <row r="18466" spans="11:11" x14ac:dyDescent="0.25">
      <c r="K18466"/>
    </row>
    <row r="18467" spans="11:11" x14ac:dyDescent="0.25">
      <c r="K18467"/>
    </row>
    <row r="18468" spans="11:11" x14ac:dyDescent="0.25">
      <c r="K18468"/>
    </row>
    <row r="18469" spans="11:11" x14ac:dyDescent="0.25">
      <c r="K18469"/>
    </row>
    <row r="18470" spans="11:11" x14ac:dyDescent="0.25">
      <c r="K18470"/>
    </row>
    <row r="18471" spans="11:11" x14ac:dyDescent="0.25">
      <c r="K18471"/>
    </row>
    <row r="18472" spans="11:11" x14ac:dyDescent="0.25">
      <c r="K18472"/>
    </row>
    <row r="18473" spans="11:11" x14ac:dyDescent="0.25">
      <c r="K18473"/>
    </row>
    <row r="18474" spans="11:11" x14ac:dyDescent="0.25">
      <c r="K18474"/>
    </row>
    <row r="18475" spans="11:11" x14ac:dyDescent="0.25">
      <c r="K18475"/>
    </row>
    <row r="18476" spans="11:11" x14ac:dyDescent="0.25">
      <c r="K18476"/>
    </row>
    <row r="18477" spans="11:11" x14ac:dyDescent="0.25">
      <c r="K18477"/>
    </row>
    <row r="18478" spans="11:11" x14ac:dyDescent="0.25">
      <c r="K18478"/>
    </row>
    <row r="18479" spans="11:11" x14ac:dyDescent="0.25">
      <c r="K18479"/>
    </row>
    <row r="18480" spans="11:11" x14ac:dyDescent="0.25">
      <c r="K18480"/>
    </row>
    <row r="18481" spans="11:11" x14ac:dyDescent="0.25">
      <c r="K18481"/>
    </row>
    <row r="18482" spans="11:11" x14ac:dyDescent="0.25">
      <c r="K18482"/>
    </row>
    <row r="18483" spans="11:11" x14ac:dyDescent="0.25">
      <c r="K18483"/>
    </row>
    <row r="18484" spans="11:11" x14ac:dyDescent="0.25">
      <c r="K18484"/>
    </row>
    <row r="18485" spans="11:11" x14ac:dyDescent="0.25">
      <c r="K18485"/>
    </row>
    <row r="18486" spans="11:11" x14ac:dyDescent="0.25">
      <c r="K18486"/>
    </row>
    <row r="18487" spans="11:11" x14ac:dyDescent="0.25">
      <c r="K18487"/>
    </row>
    <row r="18488" spans="11:11" x14ac:dyDescent="0.25">
      <c r="K18488"/>
    </row>
    <row r="18489" spans="11:11" x14ac:dyDescent="0.25">
      <c r="K18489"/>
    </row>
    <row r="18490" spans="11:11" x14ac:dyDescent="0.25">
      <c r="K18490"/>
    </row>
    <row r="18491" spans="11:11" x14ac:dyDescent="0.25">
      <c r="K18491"/>
    </row>
    <row r="18492" spans="11:11" x14ac:dyDescent="0.25">
      <c r="K18492"/>
    </row>
    <row r="18493" spans="11:11" x14ac:dyDescent="0.25">
      <c r="K18493"/>
    </row>
    <row r="18494" spans="11:11" x14ac:dyDescent="0.25">
      <c r="K18494"/>
    </row>
    <row r="18495" spans="11:11" x14ac:dyDescent="0.25">
      <c r="K18495"/>
    </row>
    <row r="18496" spans="11:11" x14ac:dyDescent="0.25">
      <c r="K18496"/>
    </row>
    <row r="18497" spans="11:11" x14ac:dyDescent="0.25">
      <c r="K18497"/>
    </row>
    <row r="18498" spans="11:11" x14ac:dyDescent="0.25">
      <c r="K18498"/>
    </row>
    <row r="18499" spans="11:11" x14ac:dyDescent="0.25">
      <c r="K18499"/>
    </row>
    <row r="18500" spans="11:11" x14ac:dyDescent="0.25">
      <c r="K18500"/>
    </row>
    <row r="18501" spans="11:11" x14ac:dyDescent="0.25">
      <c r="K18501"/>
    </row>
    <row r="18502" spans="11:11" x14ac:dyDescent="0.25">
      <c r="K18502"/>
    </row>
    <row r="18503" spans="11:11" x14ac:dyDescent="0.25">
      <c r="K18503"/>
    </row>
    <row r="18504" spans="11:11" x14ac:dyDescent="0.25">
      <c r="K18504"/>
    </row>
    <row r="18505" spans="11:11" x14ac:dyDescent="0.25">
      <c r="K18505"/>
    </row>
    <row r="18506" spans="11:11" x14ac:dyDescent="0.25">
      <c r="K18506"/>
    </row>
    <row r="18507" spans="11:11" x14ac:dyDescent="0.25">
      <c r="K18507"/>
    </row>
    <row r="18508" spans="11:11" x14ac:dyDescent="0.25">
      <c r="K18508"/>
    </row>
    <row r="18509" spans="11:11" x14ac:dyDescent="0.25">
      <c r="K18509"/>
    </row>
    <row r="18510" spans="11:11" x14ac:dyDescent="0.25">
      <c r="K18510"/>
    </row>
    <row r="18511" spans="11:11" x14ac:dyDescent="0.25">
      <c r="K18511"/>
    </row>
    <row r="18512" spans="11:11" x14ac:dyDescent="0.25">
      <c r="K18512"/>
    </row>
    <row r="18513" spans="11:11" x14ac:dyDescent="0.25">
      <c r="K18513"/>
    </row>
    <row r="18514" spans="11:11" x14ac:dyDescent="0.25">
      <c r="K18514"/>
    </row>
    <row r="18515" spans="11:11" x14ac:dyDescent="0.25">
      <c r="K18515"/>
    </row>
    <row r="18516" spans="11:11" x14ac:dyDescent="0.25">
      <c r="K18516"/>
    </row>
    <row r="18517" spans="11:11" x14ac:dyDescent="0.25">
      <c r="K18517"/>
    </row>
    <row r="18518" spans="11:11" x14ac:dyDescent="0.25">
      <c r="K18518"/>
    </row>
    <row r="18519" spans="11:11" x14ac:dyDescent="0.25">
      <c r="K18519"/>
    </row>
    <row r="18520" spans="11:11" x14ac:dyDescent="0.25">
      <c r="K18520"/>
    </row>
    <row r="18521" spans="11:11" x14ac:dyDescent="0.25">
      <c r="K18521"/>
    </row>
    <row r="18522" spans="11:11" x14ac:dyDescent="0.25">
      <c r="K18522"/>
    </row>
    <row r="18523" spans="11:11" x14ac:dyDescent="0.25">
      <c r="K18523"/>
    </row>
    <row r="18524" spans="11:11" x14ac:dyDescent="0.25">
      <c r="K18524"/>
    </row>
    <row r="18525" spans="11:11" x14ac:dyDescent="0.25">
      <c r="K18525"/>
    </row>
    <row r="18526" spans="11:11" x14ac:dyDescent="0.25">
      <c r="K18526"/>
    </row>
    <row r="18527" spans="11:11" x14ac:dyDescent="0.25">
      <c r="K18527"/>
    </row>
    <row r="18528" spans="11:11" x14ac:dyDescent="0.25">
      <c r="K18528"/>
    </row>
    <row r="18529" spans="11:11" x14ac:dyDescent="0.25">
      <c r="K18529"/>
    </row>
    <row r="18530" spans="11:11" x14ac:dyDescent="0.25">
      <c r="K18530"/>
    </row>
    <row r="18531" spans="11:11" x14ac:dyDescent="0.25">
      <c r="K18531"/>
    </row>
    <row r="18532" spans="11:11" x14ac:dyDescent="0.25">
      <c r="K18532"/>
    </row>
    <row r="18533" spans="11:11" x14ac:dyDescent="0.25">
      <c r="K18533"/>
    </row>
    <row r="18534" spans="11:11" x14ac:dyDescent="0.25">
      <c r="K18534"/>
    </row>
    <row r="18535" spans="11:11" x14ac:dyDescent="0.25">
      <c r="K18535"/>
    </row>
    <row r="18536" spans="11:11" x14ac:dyDescent="0.25">
      <c r="K18536"/>
    </row>
    <row r="18537" spans="11:11" x14ac:dyDescent="0.25">
      <c r="K18537"/>
    </row>
    <row r="18538" spans="11:11" x14ac:dyDescent="0.25">
      <c r="K18538"/>
    </row>
    <row r="18539" spans="11:11" x14ac:dyDescent="0.25">
      <c r="K18539"/>
    </row>
    <row r="18540" spans="11:11" x14ac:dyDescent="0.25">
      <c r="K18540"/>
    </row>
    <row r="18541" spans="11:11" x14ac:dyDescent="0.25">
      <c r="K18541"/>
    </row>
    <row r="18542" spans="11:11" x14ac:dyDescent="0.25">
      <c r="K18542"/>
    </row>
    <row r="18543" spans="11:11" x14ac:dyDescent="0.25">
      <c r="K18543"/>
    </row>
    <row r="18544" spans="11:11" x14ac:dyDescent="0.25">
      <c r="K18544"/>
    </row>
    <row r="18545" spans="11:11" x14ac:dyDescent="0.25">
      <c r="K18545"/>
    </row>
    <row r="18546" spans="11:11" x14ac:dyDescent="0.25">
      <c r="K18546"/>
    </row>
    <row r="18547" spans="11:11" x14ac:dyDescent="0.25">
      <c r="K18547"/>
    </row>
    <row r="18548" spans="11:11" x14ac:dyDescent="0.25">
      <c r="K18548"/>
    </row>
    <row r="18549" spans="11:11" x14ac:dyDescent="0.25">
      <c r="K18549"/>
    </row>
    <row r="18550" spans="11:11" x14ac:dyDescent="0.25">
      <c r="K18550"/>
    </row>
    <row r="18551" spans="11:11" x14ac:dyDescent="0.25">
      <c r="K18551"/>
    </row>
    <row r="18552" spans="11:11" x14ac:dyDescent="0.25">
      <c r="K18552"/>
    </row>
    <row r="18553" spans="11:11" x14ac:dyDescent="0.25">
      <c r="K18553"/>
    </row>
    <row r="18554" spans="11:11" x14ac:dyDescent="0.25">
      <c r="K18554"/>
    </row>
    <row r="18555" spans="11:11" x14ac:dyDescent="0.25">
      <c r="K18555"/>
    </row>
    <row r="18556" spans="11:11" x14ac:dyDescent="0.25">
      <c r="K18556"/>
    </row>
    <row r="18557" spans="11:11" x14ac:dyDescent="0.25">
      <c r="K18557"/>
    </row>
    <row r="18558" spans="11:11" x14ac:dyDescent="0.25">
      <c r="K18558"/>
    </row>
    <row r="18559" spans="11:11" x14ac:dyDescent="0.25">
      <c r="K18559"/>
    </row>
    <row r="18560" spans="11:11" x14ac:dyDescent="0.25">
      <c r="K18560"/>
    </row>
    <row r="18561" spans="11:11" x14ac:dyDescent="0.25">
      <c r="K18561"/>
    </row>
    <row r="18562" spans="11:11" x14ac:dyDescent="0.25">
      <c r="K18562"/>
    </row>
    <row r="18563" spans="11:11" x14ac:dyDescent="0.25">
      <c r="K18563"/>
    </row>
    <row r="18564" spans="11:11" x14ac:dyDescent="0.25">
      <c r="K18564"/>
    </row>
    <row r="18565" spans="11:11" x14ac:dyDescent="0.25">
      <c r="K18565"/>
    </row>
    <row r="18566" spans="11:11" x14ac:dyDescent="0.25">
      <c r="K18566"/>
    </row>
    <row r="18567" spans="11:11" x14ac:dyDescent="0.25">
      <c r="K18567"/>
    </row>
    <row r="18568" spans="11:11" x14ac:dyDescent="0.25">
      <c r="K18568"/>
    </row>
    <row r="18569" spans="11:11" x14ac:dyDescent="0.25">
      <c r="K18569"/>
    </row>
    <row r="18570" spans="11:11" x14ac:dyDescent="0.25">
      <c r="K18570"/>
    </row>
    <row r="18571" spans="11:11" x14ac:dyDescent="0.25">
      <c r="K18571"/>
    </row>
    <row r="18572" spans="11:11" x14ac:dyDescent="0.25">
      <c r="K18572"/>
    </row>
    <row r="18573" spans="11:11" x14ac:dyDescent="0.25">
      <c r="K18573"/>
    </row>
    <row r="18574" spans="11:11" x14ac:dyDescent="0.25">
      <c r="K18574"/>
    </row>
    <row r="18575" spans="11:11" x14ac:dyDescent="0.25">
      <c r="K18575"/>
    </row>
    <row r="18576" spans="11:11" x14ac:dyDescent="0.25">
      <c r="K18576"/>
    </row>
    <row r="18577" spans="11:11" x14ac:dyDescent="0.25">
      <c r="K18577"/>
    </row>
    <row r="18578" spans="11:11" x14ac:dyDescent="0.25">
      <c r="K18578"/>
    </row>
    <row r="18579" spans="11:11" x14ac:dyDescent="0.25">
      <c r="K18579"/>
    </row>
    <row r="18580" spans="11:11" x14ac:dyDescent="0.25">
      <c r="K18580"/>
    </row>
    <row r="18581" spans="11:11" x14ac:dyDescent="0.25">
      <c r="K18581"/>
    </row>
    <row r="18582" spans="11:11" x14ac:dyDescent="0.25">
      <c r="K18582"/>
    </row>
    <row r="18583" spans="11:11" x14ac:dyDescent="0.25">
      <c r="K18583"/>
    </row>
    <row r="18584" spans="11:11" x14ac:dyDescent="0.25">
      <c r="K18584"/>
    </row>
    <row r="18585" spans="11:11" x14ac:dyDescent="0.25">
      <c r="K18585"/>
    </row>
    <row r="18586" spans="11:11" x14ac:dyDescent="0.25">
      <c r="K18586"/>
    </row>
    <row r="18587" spans="11:11" x14ac:dyDescent="0.25">
      <c r="K18587"/>
    </row>
    <row r="18588" spans="11:11" x14ac:dyDescent="0.25">
      <c r="K18588"/>
    </row>
    <row r="18589" spans="11:11" x14ac:dyDescent="0.25">
      <c r="K18589"/>
    </row>
    <row r="18590" spans="11:11" x14ac:dyDescent="0.25">
      <c r="K18590"/>
    </row>
    <row r="18591" spans="11:11" x14ac:dyDescent="0.25">
      <c r="K18591"/>
    </row>
    <row r="18592" spans="11:11" x14ac:dyDescent="0.25">
      <c r="K18592"/>
    </row>
    <row r="18593" spans="11:11" x14ac:dyDescent="0.25">
      <c r="K18593"/>
    </row>
    <row r="18594" spans="11:11" x14ac:dyDescent="0.25">
      <c r="K18594"/>
    </row>
    <row r="18595" spans="11:11" x14ac:dyDescent="0.25">
      <c r="K18595"/>
    </row>
    <row r="18596" spans="11:11" x14ac:dyDescent="0.25">
      <c r="K18596"/>
    </row>
    <row r="18597" spans="11:11" x14ac:dyDescent="0.25">
      <c r="K18597"/>
    </row>
    <row r="18598" spans="11:11" x14ac:dyDescent="0.25">
      <c r="K18598"/>
    </row>
    <row r="18599" spans="11:11" x14ac:dyDescent="0.25">
      <c r="K18599"/>
    </row>
    <row r="18600" spans="11:11" x14ac:dyDescent="0.25">
      <c r="K18600"/>
    </row>
    <row r="18601" spans="11:11" x14ac:dyDescent="0.25">
      <c r="K18601"/>
    </row>
    <row r="18602" spans="11:11" x14ac:dyDescent="0.25">
      <c r="K18602"/>
    </row>
    <row r="18603" spans="11:11" x14ac:dyDescent="0.25">
      <c r="K18603"/>
    </row>
    <row r="18604" spans="11:11" x14ac:dyDescent="0.25">
      <c r="K18604"/>
    </row>
    <row r="18605" spans="11:11" x14ac:dyDescent="0.25">
      <c r="K18605"/>
    </row>
    <row r="18606" spans="11:11" x14ac:dyDescent="0.25">
      <c r="K18606"/>
    </row>
    <row r="18607" spans="11:11" x14ac:dyDescent="0.25">
      <c r="K18607"/>
    </row>
    <row r="18608" spans="11:11" x14ac:dyDescent="0.25">
      <c r="K18608"/>
    </row>
    <row r="18609" spans="11:11" x14ac:dyDescent="0.25">
      <c r="K18609"/>
    </row>
    <row r="18610" spans="11:11" x14ac:dyDescent="0.25">
      <c r="K18610"/>
    </row>
    <row r="18611" spans="11:11" x14ac:dyDescent="0.25">
      <c r="K18611"/>
    </row>
    <row r="18612" spans="11:11" x14ac:dyDescent="0.25">
      <c r="K18612"/>
    </row>
    <row r="18613" spans="11:11" x14ac:dyDescent="0.25">
      <c r="K18613"/>
    </row>
    <row r="18614" spans="11:11" x14ac:dyDescent="0.25">
      <c r="K18614"/>
    </row>
    <row r="18615" spans="11:11" x14ac:dyDescent="0.25">
      <c r="K18615"/>
    </row>
    <row r="18616" spans="11:11" x14ac:dyDescent="0.25">
      <c r="K18616"/>
    </row>
    <row r="18617" spans="11:11" x14ac:dyDescent="0.25">
      <c r="K18617"/>
    </row>
    <row r="18618" spans="11:11" x14ac:dyDescent="0.25">
      <c r="K18618"/>
    </row>
    <row r="18619" spans="11:11" x14ac:dyDescent="0.25">
      <c r="K18619"/>
    </row>
    <row r="18620" spans="11:11" x14ac:dyDescent="0.25">
      <c r="K18620"/>
    </row>
    <row r="18621" spans="11:11" x14ac:dyDescent="0.25">
      <c r="K18621"/>
    </row>
    <row r="18622" spans="11:11" x14ac:dyDescent="0.25">
      <c r="K18622"/>
    </row>
    <row r="18623" spans="11:11" x14ac:dyDescent="0.25">
      <c r="K18623"/>
    </row>
    <row r="18624" spans="11:11" x14ac:dyDescent="0.25">
      <c r="K18624"/>
    </row>
    <row r="18625" spans="11:11" x14ac:dyDescent="0.25">
      <c r="K18625"/>
    </row>
    <row r="18626" spans="11:11" x14ac:dyDescent="0.25">
      <c r="K18626"/>
    </row>
    <row r="18627" spans="11:11" x14ac:dyDescent="0.25">
      <c r="K18627"/>
    </row>
    <row r="18628" spans="11:11" x14ac:dyDescent="0.25">
      <c r="K18628"/>
    </row>
    <row r="18629" spans="11:11" x14ac:dyDescent="0.25">
      <c r="K18629"/>
    </row>
    <row r="18630" spans="11:11" x14ac:dyDescent="0.25">
      <c r="K18630"/>
    </row>
    <row r="18631" spans="11:11" x14ac:dyDescent="0.25">
      <c r="K18631"/>
    </row>
    <row r="18632" spans="11:11" x14ac:dyDescent="0.25">
      <c r="K18632"/>
    </row>
    <row r="18633" spans="11:11" x14ac:dyDescent="0.25">
      <c r="K18633"/>
    </row>
    <row r="18634" spans="11:11" x14ac:dyDescent="0.25">
      <c r="K18634"/>
    </row>
    <row r="18635" spans="11:11" x14ac:dyDescent="0.25">
      <c r="K18635"/>
    </row>
    <row r="18636" spans="11:11" x14ac:dyDescent="0.25">
      <c r="K18636"/>
    </row>
    <row r="18637" spans="11:11" x14ac:dyDescent="0.25">
      <c r="K18637"/>
    </row>
    <row r="18638" spans="11:11" x14ac:dyDescent="0.25">
      <c r="K18638"/>
    </row>
    <row r="18639" spans="11:11" x14ac:dyDescent="0.25">
      <c r="K18639"/>
    </row>
    <row r="18640" spans="11:11" x14ac:dyDescent="0.25">
      <c r="K18640"/>
    </row>
    <row r="18641" spans="11:11" x14ac:dyDescent="0.25">
      <c r="K18641"/>
    </row>
    <row r="18642" spans="11:11" x14ac:dyDescent="0.25">
      <c r="K18642"/>
    </row>
    <row r="18643" spans="11:11" x14ac:dyDescent="0.25">
      <c r="K18643"/>
    </row>
    <row r="18644" spans="11:11" x14ac:dyDescent="0.25">
      <c r="K18644"/>
    </row>
    <row r="18645" spans="11:11" x14ac:dyDescent="0.25">
      <c r="K18645"/>
    </row>
    <row r="18646" spans="11:11" x14ac:dyDescent="0.25">
      <c r="K18646"/>
    </row>
    <row r="18647" spans="11:11" x14ac:dyDescent="0.25">
      <c r="K18647"/>
    </row>
    <row r="18648" spans="11:11" x14ac:dyDescent="0.25">
      <c r="K18648"/>
    </row>
    <row r="18649" spans="11:11" x14ac:dyDescent="0.25">
      <c r="K18649"/>
    </row>
    <row r="18650" spans="11:11" x14ac:dyDescent="0.25">
      <c r="K18650"/>
    </row>
    <row r="18651" spans="11:11" x14ac:dyDescent="0.25">
      <c r="K18651"/>
    </row>
    <row r="18652" spans="11:11" x14ac:dyDescent="0.25">
      <c r="K18652"/>
    </row>
    <row r="18653" spans="11:11" x14ac:dyDescent="0.25">
      <c r="K18653"/>
    </row>
    <row r="18654" spans="11:11" x14ac:dyDescent="0.25">
      <c r="K18654"/>
    </row>
    <row r="18655" spans="11:11" x14ac:dyDescent="0.25">
      <c r="K18655"/>
    </row>
    <row r="18656" spans="11:11" x14ac:dyDescent="0.25">
      <c r="K18656"/>
    </row>
    <row r="18657" spans="11:11" x14ac:dyDescent="0.25">
      <c r="K18657"/>
    </row>
    <row r="18658" spans="11:11" x14ac:dyDescent="0.25">
      <c r="K18658"/>
    </row>
    <row r="18659" spans="11:11" x14ac:dyDescent="0.25">
      <c r="K18659"/>
    </row>
    <row r="18660" spans="11:11" x14ac:dyDescent="0.25">
      <c r="K18660"/>
    </row>
    <row r="18661" spans="11:11" x14ac:dyDescent="0.25">
      <c r="K18661"/>
    </row>
    <row r="18662" spans="11:11" x14ac:dyDescent="0.25">
      <c r="K18662"/>
    </row>
    <row r="18663" spans="11:11" x14ac:dyDescent="0.25">
      <c r="K18663"/>
    </row>
    <row r="18664" spans="11:11" x14ac:dyDescent="0.25">
      <c r="K18664"/>
    </row>
    <row r="18665" spans="11:11" x14ac:dyDescent="0.25">
      <c r="K18665"/>
    </row>
    <row r="18666" spans="11:11" x14ac:dyDescent="0.25">
      <c r="K18666"/>
    </row>
    <row r="18667" spans="11:11" x14ac:dyDescent="0.25">
      <c r="K18667"/>
    </row>
    <row r="18668" spans="11:11" x14ac:dyDescent="0.25">
      <c r="K18668"/>
    </row>
    <row r="18669" spans="11:11" x14ac:dyDescent="0.25">
      <c r="K18669"/>
    </row>
    <row r="18670" spans="11:11" x14ac:dyDescent="0.25">
      <c r="K18670"/>
    </row>
    <row r="18671" spans="11:11" x14ac:dyDescent="0.25">
      <c r="K18671"/>
    </row>
    <row r="18672" spans="11:11" x14ac:dyDescent="0.25">
      <c r="K18672"/>
    </row>
    <row r="18673" spans="11:11" x14ac:dyDescent="0.25">
      <c r="K18673"/>
    </row>
    <row r="18674" spans="11:11" x14ac:dyDescent="0.25">
      <c r="K18674"/>
    </row>
    <row r="18675" spans="11:11" x14ac:dyDescent="0.25">
      <c r="K18675"/>
    </row>
    <row r="18676" spans="11:11" x14ac:dyDescent="0.25">
      <c r="K18676"/>
    </row>
    <row r="18677" spans="11:11" x14ac:dyDescent="0.25">
      <c r="K18677"/>
    </row>
    <row r="18678" spans="11:11" x14ac:dyDescent="0.25">
      <c r="K18678"/>
    </row>
    <row r="18679" spans="11:11" x14ac:dyDescent="0.25">
      <c r="K18679"/>
    </row>
    <row r="18680" spans="11:11" x14ac:dyDescent="0.25">
      <c r="K18680"/>
    </row>
    <row r="18681" spans="11:11" x14ac:dyDescent="0.25">
      <c r="K18681"/>
    </row>
    <row r="18682" spans="11:11" x14ac:dyDescent="0.25">
      <c r="K18682"/>
    </row>
    <row r="18683" spans="11:11" x14ac:dyDescent="0.25">
      <c r="K18683"/>
    </row>
    <row r="18684" spans="11:11" x14ac:dyDescent="0.25">
      <c r="K18684"/>
    </row>
    <row r="18685" spans="11:11" x14ac:dyDescent="0.25">
      <c r="K18685"/>
    </row>
    <row r="18686" spans="11:11" x14ac:dyDescent="0.25">
      <c r="K18686"/>
    </row>
    <row r="18687" spans="11:11" x14ac:dyDescent="0.25">
      <c r="K18687"/>
    </row>
    <row r="18688" spans="11:11" x14ac:dyDescent="0.25">
      <c r="K18688"/>
    </row>
    <row r="18689" spans="11:11" x14ac:dyDescent="0.25">
      <c r="K18689"/>
    </row>
    <row r="18690" spans="11:11" x14ac:dyDescent="0.25">
      <c r="K18690"/>
    </row>
    <row r="18691" spans="11:11" x14ac:dyDescent="0.25">
      <c r="K18691"/>
    </row>
    <row r="18692" spans="11:11" x14ac:dyDescent="0.25">
      <c r="K18692"/>
    </row>
    <row r="18693" spans="11:11" x14ac:dyDescent="0.25">
      <c r="K18693"/>
    </row>
    <row r="18694" spans="11:11" x14ac:dyDescent="0.25">
      <c r="K18694"/>
    </row>
    <row r="18695" spans="11:11" x14ac:dyDescent="0.25">
      <c r="K18695"/>
    </row>
    <row r="18696" spans="11:11" x14ac:dyDescent="0.25">
      <c r="K18696"/>
    </row>
    <row r="18697" spans="11:11" x14ac:dyDescent="0.25">
      <c r="K18697"/>
    </row>
    <row r="18698" spans="11:11" x14ac:dyDescent="0.25">
      <c r="K18698"/>
    </row>
    <row r="18699" spans="11:11" x14ac:dyDescent="0.25">
      <c r="K18699"/>
    </row>
    <row r="18700" spans="11:11" x14ac:dyDescent="0.25">
      <c r="K18700"/>
    </row>
    <row r="18701" spans="11:11" x14ac:dyDescent="0.25">
      <c r="K18701"/>
    </row>
    <row r="18702" spans="11:11" x14ac:dyDescent="0.25">
      <c r="K18702"/>
    </row>
    <row r="18703" spans="11:11" x14ac:dyDescent="0.25">
      <c r="K18703"/>
    </row>
    <row r="18704" spans="11:11" x14ac:dyDescent="0.25">
      <c r="K18704"/>
    </row>
    <row r="18705" spans="11:11" x14ac:dyDescent="0.25">
      <c r="K18705"/>
    </row>
    <row r="18706" spans="11:11" x14ac:dyDescent="0.25">
      <c r="K18706"/>
    </row>
    <row r="18707" spans="11:11" x14ac:dyDescent="0.25">
      <c r="K18707"/>
    </row>
    <row r="18708" spans="11:11" x14ac:dyDescent="0.25">
      <c r="K18708"/>
    </row>
    <row r="18709" spans="11:11" x14ac:dyDescent="0.25">
      <c r="K18709"/>
    </row>
    <row r="18710" spans="11:11" x14ac:dyDescent="0.25">
      <c r="K18710"/>
    </row>
    <row r="18711" spans="11:11" x14ac:dyDescent="0.25">
      <c r="K18711"/>
    </row>
    <row r="18712" spans="11:11" x14ac:dyDescent="0.25">
      <c r="K18712"/>
    </row>
    <row r="18713" spans="11:11" x14ac:dyDescent="0.25">
      <c r="K18713"/>
    </row>
    <row r="18714" spans="11:11" x14ac:dyDescent="0.25">
      <c r="K18714"/>
    </row>
    <row r="18715" spans="11:11" x14ac:dyDescent="0.25">
      <c r="K18715"/>
    </row>
    <row r="18716" spans="11:11" x14ac:dyDescent="0.25">
      <c r="K18716"/>
    </row>
    <row r="18717" spans="11:11" x14ac:dyDescent="0.25">
      <c r="K18717"/>
    </row>
    <row r="18718" spans="11:11" x14ac:dyDescent="0.25">
      <c r="K18718"/>
    </row>
    <row r="18719" spans="11:11" x14ac:dyDescent="0.25">
      <c r="K18719"/>
    </row>
    <row r="18720" spans="11:11" x14ac:dyDescent="0.25">
      <c r="K18720"/>
    </row>
    <row r="18721" spans="11:11" x14ac:dyDescent="0.25">
      <c r="K18721"/>
    </row>
    <row r="18722" spans="11:11" x14ac:dyDescent="0.25">
      <c r="K18722"/>
    </row>
    <row r="18723" spans="11:11" x14ac:dyDescent="0.25">
      <c r="K18723"/>
    </row>
    <row r="18724" spans="11:11" x14ac:dyDescent="0.25">
      <c r="K18724"/>
    </row>
    <row r="18725" spans="11:11" x14ac:dyDescent="0.25">
      <c r="K18725"/>
    </row>
    <row r="18726" spans="11:11" x14ac:dyDescent="0.25">
      <c r="K18726"/>
    </row>
    <row r="18727" spans="11:11" x14ac:dyDescent="0.25">
      <c r="K18727"/>
    </row>
    <row r="18728" spans="11:11" x14ac:dyDescent="0.25">
      <c r="K18728"/>
    </row>
    <row r="18729" spans="11:11" x14ac:dyDescent="0.25">
      <c r="K18729"/>
    </row>
    <row r="18730" spans="11:11" x14ac:dyDescent="0.25">
      <c r="K18730"/>
    </row>
    <row r="18731" spans="11:11" x14ac:dyDescent="0.25">
      <c r="K18731"/>
    </row>
    <row r="18732" spans="11:11" x14ac:dyDescent="0.25">
      <c r="K18732"/>
    </row>
    <row r="18733" spans="11:11" x14ac:dyDescent="0.25">
      <c r="K18733"/>
    </row>
    <row r="18734" spans="11:11" x14ac:dyDescent="0.25">
      <c r="K18734"/>
    </row>
    <row r="18735" spans="11:11" x14ac:dyDescent="0.25">
      <c r="K18735"/>
    </row>
    <row r="18736" spans="11:11" x14ac:dyDescent="0.25">
      <c r="K18736"/>
    </row>
    <row r="18737" spans="11:11" x14ac:dyDescent="0.25">
      <c r="K18737"/>
    </row>
    <row r="18738" spans="11:11" x14ac:dyDescent="0.25">
      <c r="K18738"/>
    </row>
    <row r="18739" spans="11:11" x14ac:dyDescent="0.25">
      <c r="K18739"/>
    </row>
    <row r="18740" spans="11:11" x14ac:dyDescent="0.25">
      <c r="K18740"/>
    </row>
    <row r="18741" spans="11:11" x14ac:dyDescent="0.25">
      <c r="K18741"/>
    </row>
    <row r="18742" spans="11:11" x14ac:dyDescent="0.25">
      <c r="K18742"/>
    </row>
    <row r="18743" spans="11:11" x14ac:dyDescent="0.25">
      <c r="K18743"/>
    </row>
    <row r="18744" spans="11:11" x14ac:dyDescent="0.25">
      <c r="K18744"/>
    </row>
    <row r="18745" spans="11:11" x14ac:dyDescent="0.25">
      <c r="K18745"/>
    </row>
    <row r="18746" spans="11:11" x14ac:dyDescent="0.25">
      <c r="K18746"/>
    </row>
    <row r="18747" spans="11:11" x14ac:dyDescent="0.25">
      <c r="K18747"/>
    </row>
    <row r="18748" spans="11:11" x14ac:dyDescent="0.25">
      <c r="K18748"/>
    </row>
    <row r="18749" spans="11:11" x14ac:dyDescent="0.25">
      <c r="K18749"/>
    </row>
    <row r="18750" spans="11:11" x14ac:dyDescent="0.25">
      <c r="K18750"/>
    </row>
    <row r="18751" spans="11:11" x14ac:dyDescent="0.25">
      <c r="K18751"/>
    </row>
    <row r="18752" spans="11:11" x14ac:dyDescent="0.25">
      <c r="K18752"/>
    </row>
    <row r="18753" spans="11:11" x14ac:dyDescent="0.25">
      <c r="K18753"/>
    </row>
    <row r="18754" spans="11:11" x14ac:dyDescent="0.25">
      <c r="K18754"/>
    </row>
    <row r="18755" spans="11:11" x14ac:dyDescent="0.25">
      <c r="K18755"/>
    </row>
    <row r="18756" spans="11:11" x14ac:dyDescent="0.25">
      <c r="K18756"/>
    </row>
    <row r="18757" spans="11:11" x14ac:dyDescent="0.25">
      <c r="K18757"/>
    </row>
    <row r="18758" spans="11:11" x14ac:dyDescent="0.25">
      <c r="K18758"/>
    </row>
    <row r="18759" spans="11:11" x14ac:dyDescent="0.25">
      <c r="K18759"/>
    </row>
    <row r="18760" spans="11:11" x14ac:dyDescent="0.25">
      <c r="K18760"/>
    </row>
    <row r="18761" spans="11:11" x14ac:dyDescent="0.25">
      <c r="K18761"/>
    </row>
    <row r="18762" spans="11:11" x14ac:dyDescent="0.25">
      <c r="K18762"/>
    </row>
    <row r="18763" spans="11:11" x14ac:dyDescent="0.25">
      <c r="K18763"/>
    </row>
    <row r="18764" spans="11:11" x14ac:dyDescent="0.25">
      <c r="K18764"/>
    </row>
    <row r="18765" spans="11:11" x14ac:dyDescent="0.25">
      <c r="K18765"/>
    </row>
    <row r="18766" spans="11:11" x14ac:dyDescent="0.25">
      <c r="K18766"/>
    </row>
    <row r="18767" spans="11:11" x14ac:dyDescent="0.25">
      <c r="K18767"/>
    </row>
    <row r="18768" spans="11:11" x14ac:dyDescent="0.25">
      <c r="K18768"/>
    </row>
    <row r="18769" spans="11:11" x14ac:dyDescent="0.25">
      <c r="K18769"/>
    </row>
    <row r="18770" spans="11:11" x14ac:dyDescent="0.25">
      <c r="K18770"/>
    </row>
    <row r="18771" spans="11:11" x14ac:dyDescent="0.25">
      <c r="K18771"/>
    </row>
    <row r="18772" spans="11:11" x14ac:dyDescent="0.25">
      <c r="K18772"/>
    </row>
    <row r="18773" spans="11:11" x14ac:dyDescent="0.25">
      <c r="K18773"/>
    </row>
    <row r="18774" spans="11:11" x14ac:dyDescent="0.25">
      <c r="K18774"/>
    </row>
    <row r="18775" spans="11:11" x14ac:dyDescent="0.25">
      <c r="K18775"/>
    </row>
    <row r="18776" spans="11:11" x14ac:dyDescent="0.25">
      <c r="K18776"/>
    </row>
    <row r="18777" spans="11:11" x14ac:dyDescent="0.25">
      <c r="K18777"/>
    </row>
    <row r="18778" spans="11:11" x14ac:dyDescent="0.25">
      <c r="K18778"/>
    </row>
    <row r="18779" spans="11:11" x14ac:dyDescent="0.25">
      <c r="K18779"/>
    </row>
    <row r="18780" spans="11:11" x14ac:dyDescent="0.25">
      <c r="K18780"/>
    </row>
    <row r="18781" spans="11:11" x14ac:dyDescent="0.25">
      <c r="K18781"/>
    </row>
    <row r="18782" spans="11:11" x14ac:dyDescent="0.25">
      <c r="K18782"/>
    </row>
    <row r="18783" spans="11:11" x14ac:dyDescent="0.25">
      <c r="K18783"/>
    </row>
    <row r="18784" spans="11:11" x14ac:dyDescent="0.25">
      <c r="K18784"/>
    </row>
    <row r="18785" spans="11:11" x14ac:dyDescent="0.25">
      <c r="K18785"/>
    </row>
    <row r="18786" spans="11:11" x14ac:dyDescent="0.25">
      <c r="K18786"/>
    </row>
    <row r="18787" spans="11:11" x14ac:dyDescent="0.25">
      <c r="K18787"/>
    </row>
    <row r="18788" spans="11:11" x14ac:dyDescent="0.25">
      <c r="K18788"/>
    </row>
    <row r="18789" spans="11:11" x14ac:dyDescent="0.25">
      <c r="K18789"/>
    </row>
    <row r="18790" spans="11:11" x14ac:dyDescent="0.25">
      <c r="K18790"/>
    </row>
    <row r="18791" spans="11:11" x14ac:dyDescent="0.25">
      <c r="K18791"/>
    </row>
    <row r="18792" spans="11:11" x14ac:dyDescent="0.25">
      <c r="K18792"/>
    </row>
    <row r="18793" spans="11:11" x14ac:dyDescent="0.25">
      <c r="K18793"/>
    </row>
    <row r="18794" spans="11:11" x14ac:dyDescent="0.25">
      <c r="K18794"/>
    </row>
    <row r="18795" spans="11:11" x14ac:dyDescent="0.25">
      <c r="K18795"/>
    </row>
    <row r="18796" spans="11:11" x14ac:dyDescent="0.25">
      <c r="K18796"/>
    </row>
    <row r="18797" spans="11:11" x14ac:dyDescent="0.25">
      <c r="K18797"/>
    </row>
    <row r="18798" spans="11:11" x14ac:dyDescent="0.25">
      <c r="K18798"/>
    </row>
    <row r="18799" spans="11:11" x14ac:dyDescent="0.25">
      <c r="K18799"/>
    </row>
    <row r="18800" spans="11:11" x14ac:dyDescent="0.25">
      <c r="K18800"/>
    </row>
    <row r="18801" spans="11:11" x14ac:dyDescent="0.25">
      <c r="K18801"/>
    </row>
    <row r="18802" spans="11:11" x14ac:dyDescent="0.25">
      <c r="K18802"/>
    </row>
    <row r="18803" spans="11:11" x14ac:dyDescent="0.25">
      <c r="K18803"/>
    </row>
    <row r="18804" spans="11:11" x14ac:dyDescent="0.25">
      <c r="K18804"/>
    </row>
    <row r="18805" spans="11:11" x14ac:dyDescent="0.25">
      <c r="K18805"/>
    </row>
    <row r="18806" spans="11:11" x14ac:dyDescent="0.25">
      <c r="K18806"/>
    </row>
    <row r="18807" spans="11:11" x14ac:dyDescent="0.25">
      <c r="K18807"/>
    </row>
    <row r="18808" spans="11:11" x14ac:dyDescent="0.25">
      <c r="K18808"/>
    </row>
    <row r="18809" spans="11:11" x14ac:dyDescent="0.25">
      <c r="K18809"/>
    </row>
    <row r="18810" spans="11:11" x14ac:dyDescent="0.25">
      <c r="K18810"/>
    </row>
    <row r="18811" spans="11:11" x14ac:dyDescent="0.25">
      <c r="K18811"/>
    </row>
    <row r="18812" spans="11:11" x14ac:dyDescent="0.25">
      <c r="K18812"/>
    </row>
    <row r="18813" spans="11:11" x14ac:dyDescent="0.25">
      <c r="K18813"/>
    </row>
    <row r="18814" spans="11:11" x14ac:dyDescent="0.25">
      <c r="K18814"/>
    </row>
    <row r="18815" spans="11:11" x14ac:dyDescent="0.25">
      <c r="K18815"/>
    </row>
    <row r="18816" spans="11:11" x14ac:dyDescent="0.25">
      <c r="K18816"/>
    </row>
    <row r="18817" spans="11:11" x14ac:dyDescent="0.25">
      <c r="K18817"/>
    </row>
    <row r="18818" spans="11:11" x14ac:dyDescent="0.25">
      <c r="K18818"/>
    </row>
    <row r="18819" spans="11:11" x14ac:dyDescent="0.25">
      <c r="K18819"/>
    </row>
    <row r="18820" spans="11:11" x14ac:dyDescent="0.25">
      <c r="K18820"/>
    </row>
    <row r="18821" spans="11:11" x14ac:dyDescent="0.25">
      <c r="K18821"/>
    </row>
    <row r="18822" spans="11:11" x14ac:dyDescent="0.25">
      <c r="K18822"/>
    </row>
    <row r="18823" spans="11:11" x14ac:dyDescent="0.25">
      <c r="K18823"/>
    </row>
    <row r="18824" spans="11:11" x14ac:dyDescent="0.25">
      <c r="K18824"/>
    </row>
    <row r="18825" spans="11:11" x14ac:dyDescent="0.25">
      <c r="K18825"/>
    </row>
    <row r="18826" spans="11:11" x14ac:dyDescent="0.25">
      <c r="K18826"/>
    </row>
    <row r="18827" spans="11:11" x14ac:dyDescent="0.25">
      <c r="K18827"/>
    </row>
    <row r="18828" spans="11:11" x14ac:dyDescent="0.25">
      <c r="K18828"/>
    </row>
    <row r="18829" spans="11:11" x14ac:dyDescent="0.25">
      <c r="K18829"/>
    </row>
    <row r="18830" spans="11:11" x14ac:dyDescent="0.25">
      <c r="K18830"/>
    </row>
    <row r="18831" spans="11:11" x14ac:dyDescent="0.25">
      <c r="K18831"/>
    </row>
    <row r="18832" spans="11:11" x14ac:dyDescent="0.25">
      <c r="K18832"/>
    </row>
    <row r="18833" spans="11:11" x14ac:dyDescent="0.25">
      <c r="K18833"/>
    </row>
    <row r="18834" spans="11:11" x14ac:dyDescent="0.25">
      <c r="K18834"/>
    </row>
    <row r="18835" spans="11:11" x14ac:dyDescent="0.25">
      <c r="K18835"/>
    </row>
    <row r="18836" spans="11:11" x14ac:dyDescent="0.25">
      <c r="K18836"/>
    </row>
    <row r="18837" spans="11:11" x14ac:dyDescent="0.25">
      <c r="K18837"/>
    </row>
    <row r="18838" spans="11:11" x14ac:dyDescent="0.25">
      <c r="K18838"/>
    </row>
    <row r="18839" spans="11:11" x14ac:dyDescent="0.25">
      <c r="K18839"/>
    </row>
    <row r="18840" spans="11:11" x14ac:dyDescent="0.25">
      <c r="K18840"/>
    </row>
    <row r="18841" spans="11:11" x14ac:dyDescent="0.25">
      <c r="K18841"/>
    </row>
    <row r="18842" spans="11:11" x14ac:dyDescent="0.25">
      <c r="K18842"/>
    </row>
    <row r="18843" spans="11:11" x14ac:dyDescent="0.25">
      <c r="K18843"/>
    </row>
    <row r="18844" spans="11:11" x14ac:dyDescent="0.25">
      <c r="K18844"/>
    </row>
    <row r="18845" spans="11:11" x14ac:dyDescent="0.25">
      <c r="K18845"/>
    </row>
    <row r="18846" spans="11:11" x14ac:dyDescent="0.25">
      <c r="K18846"/>
    </row>
    <row r="18847" spans="11:11" x14ac:dyDescent="0.25">
      <c r="K18847"/>
    </row>
    <row r="18848" spans="11:11" x14ac:dyDescent="0.25">
      <c r="K18848"/>
    </row>
    <row r="18849" spans="11:11" x14ac:dyDescent="0.25">
      <c r="K18849"/>
    </row>
    <row r="18850" spans="11:11" x14ac:dyDescent="0.25">
      <c r="K18850"/>
    </row>
    <row r="18851" spans="11:11" x14ac:dyDescent="0.25">
      <c r="K18851"/>
    </row>
    <row r="18852" spans="11:11" x14ac:dyDescent="0.25">
      <c r="K18852"/>
    </row>
    <row r="18853" spans="11:11" x14ac:dyDescent="0.25">
      <c r="K18853"/>
    </row>
    <row r="18854" spans="11:11" x14ac:dyDescent="0.25">
      <c r="K18854"/>
    </row>
    <row r="18855" spans="11:11" x14ac:dyDescent="0.25">
      <c r="K18855"/>
    </row>
    <row r="18856" spans="11:11" x14ac:dyDescent="0.25">
      <c r="K18856"/>
    </row>
    <row r="18857" spans="11:11" x14ac:dyDescent="0.25">
      <c r="K18857"/>
    </row>
    <row r="18858" spans="11:11" x14ac:dyDescent="0.25">
      <c r="K18858"/>
    </row>
    <row r="18859" spans="11:11" x14ac:dyDescent="0.25">
      <c r="K18859"/>
    </row>
    <row r="18860" spans="11:11" x14ac:dyDescent="0.25">
      <c r="K18860"/>
    </row>
    <row r="18861" spans="11:11" x14ac:dyDescent="0.25">
      <c r="K18861"/>
    </row>
    <row r="18862" spans="11:11" x14ac:dyDescent="0.25">
      <c r="K18862"/>
    </row>
    <row r="18863" spans="11:11" x14ac:dyDescent="0.25">
      <c r="K18863"/>
    </row>
    <row r="18864" spans="11:11" x14ac:dyDescent="0.25">
      <c r="K18864"/>
    </row>
    <row r="18865" spans="11:11" x14ac:dyDescent="0.25">
      <c r="K18865"/>
    </row>
    <row r="18866" spans="11:11" x14ac:dyDescent="0.25">
      <c r="K18866"/>
    </row>
    <row r="18867" spans="11:11" x14ac:dyDescent="0.25">
      <c r="K18867"/>
    </row>
    <row r="18868" spans="11:11" x14ac:dyDescent="0.25">
      <c r="K18868"/>
    </row>
    <row r="18869" spans="11:11" x14ac:dyDescent="0.25">
      <c r="K18869"/>
    </row>
    <row r="18870" spans="11:11" x14ac:dyDescent="0.25">
      <c r="K18870"/>
    </row>
    <row r="18871" spans="11:11" x14ac:dyDescent="0.25">
      <c r="K18871"/>
    </row>
    <row r="18872" spans="11:11" x14ac:dyDescent="0.25">
      <c r="K18872"/>
    </row>
    <row r="18873" spans="11:11" x14ac:dyDescent="0.25">
      <c r="K18873"/>
    </row>
    <row r="18874" spans="11:11" x14ac:dyDescent="0.25">
      <c r="K18874"/>
    </row>
    <row r="18875" spans="11:11" x14ac:dyDescent="0.25">
      <c r="K18875"/>
    </row>
    <row r="18876" spans="11:11" x14ac:dyDescent="0.25">
      <c r="K18876"/>
    </row>
    <row r="18877" spans="11:11" x14ac:dyDescent="0.25">
      <c r="K18877"/>
    </row>
    <row r="18878" spans="11:11" x14ac:dyDescent="0.25">
      <c r="K18878"/>
    </row>
    <row r="18879" spans="11:11" x14ac:dyDescent="0.25">
      <c r="K18879"/>
    </row>
    <row r="18880" spans="11:11" x14ac:dyDescent="0.25">
      <c r="K18880"/>
    </row>
    <row r="18881" spans="11:11" x14ac:dyDescent="0.25">
      <c r="K18881"/>
    </row>
    <row r="18882" spans="11:11" x14ac:dyDescent="0.25">
      <c r="K18882"/>
    </row>
    <row r="18883" spans="11:11" x14ac:dyDescent="0.25">
      <c r="K18883"/>
    </row>
    <row r="18884" spans="11:11" x14ac:dyDescent="0.25">
      <c r="K18884"/>
    </row>
    <row r="18885" spans="11:11" x14ac:dyDescent="0.25">
      <c r="K18885"/>
    </row>
    <row r="18886" spans="11:11" x14ac:dyDescent="0.25">
      <c r="K18886"/>
    </row>
    <row r="18887" spans="11:11" x14ac:dyDescent="0.25">
      <c r="K18887"/>
    </row>
    <row r="18888" spans="11:11" x14ac:dyDescent="0.25">
      <c r="K18888"/>
    </row>
    <row r="18889" spans="11:11" x14ac:dyDescent="0.25">
      <c r="K18889"/>
    </row>
    <row r="18890" spans="11:11" x14ac:dyDescent="0.25">
      <c r="K18890"/>
    </row>
    <row r="18891" spans="11:11" x14ac:dyDescent="0.25">
      <c r="K18891"/>
    </row>
    <row r="18892" spans="11:11" x14ac:dyDescent="0.25">
      <c r="K18892"/>
    </row>
    <row r="18893" spans="11:11" x14ac:dyDescent="0.25">
      <c r="K18893"/>
    </row>
    <row r="18894" spans="11:11" x14ac:dyDescent="0.25">
      <c r="K18894"/>
    </row>
    <row r="18895" spans="11:11" x14ac:dyDescent="0.25">
      <c r="K18895"/>
    </row>
    <row r="18896" spans="11:11" x14ac:dyDescent="0.25">
      <c r="K18896"/>
    </row>
    <row r="18897" spans="11:11" x14ac:dyDescent="0.25">
      <c r="K18897"/>
    </row>
    <row r="18898" spans="11:11" x14ac:dyDescent="0.25">
      <c r="K18898"/>
    </row>
    <row r="18899" spans="11:11" x14ac:dyDescent="0.25">
      <c r="K18899"/>
    </row>
    <row r="18900" spans="11:11" x14ac:dyDescent="0.25">
      <c r="K18900"/>
    </row>
    <row r="18901" spans="11:11" x14ac:dyDescent="0.25">
      <c r="K18901"/>
    </row>
    <row r="18902" spans="11:11" x14ac:dyDescent="0.25">
      <c r="K18902"/>
    </row>
    <row r="18903" spans="11:11" x14ac:dyDescent="0.25">
      <c r="K18903"/>
    </row>
    <row r="18904" spans="11:11" x14ac:dyDescent="0.25">
      <c r="K18904"/>
    </row>
    <row r="18905" spans="11:11" x14ac:dyDescent="0.25">
      <c r="K18905"/>
    </row>
    <row r="18906" spans="11:11" x14ac:dyDescent="0.25">
      <c r="K18906"/>
    </row>
    <row r="18907" spans="11:11" x14ac:dyDescent="0.25">
      <c r="K18907"/>
    </row>
    <row r="18908" spans="11:11" x14ac:dyDescent="0.25">
      <c r="K18908"/>
    </row>
    <row r="18909" spans="11:11" x14ac:dyDescent="0.25">
      <c r="K18909"/>
    </row>
    <row r="18910" spans="11:11" x14ac:dyDescent="0.25">
      <c r="K18910"/>
    </row>
    <row r="18911" spans="11:11" x14ac:dyDescent="0.25">
      <c r="K18911"/>
    </row>
    <row r="18912" spans="11:11" x14ac:dyDescent="0.25">
      <c r="K18912"/>
    </row>
    <row r="18913" spans="11:11" x14ac:dyDescent="0.25">
      <c r="K18913"/>
    </row>
    <row r="18914" spans="11:11" x14ac:dyDescent="0.25">
      <c r="K18914"/>
    </row>
    <row r="18915" spans="11:11" x14ac:dyDescent="0.25">
      <c r="K18915"/>
    </row>
    <row r="18916" spans="11:11" x14ac:dyDescent="0.25">
      <c r="K18916"/>
    </row>
    <row r="18917" spans="11:11" x14ac:dyDescent="0.25">
      <c r="K18917"/>
    </row>
    <row r="18918" spans="11:11" x14ac:dyDescent="0.25">
      <c r="K18918"/>
    </row>
    <row r="18919" spans="11:11" x14ac:dyDescent="0.25">
      <c r="K18919"/>
    </row>
    <row r="18920" spans="11:11" x14ac:dyDescent="0.25">
      <c r="K18920"/>
    </row>
    <row r="18921" spans="11:11" x14ac:dyDescent="0.25">
      <c r="K18921"/>
    </row>
    <row r="18922" spans="11:11" x14ac:dyDescent="0.25">
      <c r="K18922"/>
    </row>
    <row r="18923" spans="11:11" x14ac:dyDescent="0.25">
      <c r="K18923"/>
    </row>
    <row r="18924" spans="11:11" x14ac:dyDescent="0.25">
      <c r="K18924"/>
    </row>
    <row r="18925" spans="11:11" x14ac:dyDescent="0.25">
      <c r="K18925"/>
    </row>
    <row r="18926" spans="11:11" x14ac:dyDescent="0.25">
      <c r="K18926"/>
    </row>
    <row r="18927" spans="11:11" x14ac:dyDescent="0.25">
      <c r="K18927"/>
    </row>
    <row r="18928" spans="11:11" x14ac:dyDescent="0.25">
      <c r="K18928"/>
    </row>
    <row r="18929" spans="11:11" x14ac:dyDescent="0.25">
      <c r="K18929"/>
    </row>
    <row r="18930" spans="11:11" x14ac:dyDescent="0.25">
      <c r="K18930"/>
    </row>
    <row r="18931" spans="11:11" x14ac:dyDescent="0.25">
      <c r="K18931"/>
    </row>
    <row r="18932" spans="11:11" x14ac:dyDescent="0.25">
      <c r="K18932"/>
    </row>
    <row r="18933" spans="11:11" x14ac:dyDescent="0.25">
      <c r="K18933"/>
    </row>
    <row r="18934" spans="11:11" x14ac:dyDescent="0.25">
      <c r="K18934"/>
    </row>
    <row r="18935" spans="11:11" x14ac:dyDescent="0.25">
      <c r="K18935"/>
    </row>
    <row r="18936" spans="11:11" x14ac:dyDescent="0.25">
      <c r="K18936"/>
    </row>
    <row r="18937" spans="11:11" x14ac:dyDescent="0.25">
      <c r="K18937"/>
    </row>
    <row r="18938" spans="11:11" x14ac:dyDescent="0.25">
      <c r="K18938"/>
    </row>
    <row r="18939" spans="11:11" x14ac:dyDescent="0.25">
      <c r="K18939"/>
    </row>
    <row r="18940" spans="11:11" x14ac:dyDescent="0.25">
      <c r="K18940"/>
    </row>
    <row r="18941" spans="11:11" x14ac:dyDescent="0.25">
      <c r="K18941"/>
    </row>
    <row r="18942" spans="11:11" x14ac:dyDescent="0.25">
      <c r="K18942"/>
    </row>
    <row r="18943" spans="11:11" x14ac:dyDescent="0.25">
      <c r="K18943"/>
    </row>
    <row r="18944" spans="11:11" x14ac:dyDescent="0.25">
      <c r="K18944"/>
    </row>
    <row r="18945" spans="11:11" x14ac:dyDescent="0.25">
      <c r="K18945"/>
    </row>
    <row r="18946" spans="11:11" x14ac:dyDescent="0.25">
      <c r="K18946"/>
    </row>
    <row r="18947" spans="11:11" x14ac:dyDescent="0.25">
      <c r="K18947"/>
    </row>
    <row r="18948" spans="11:11" x14ac:dyDescent="0.25">
      <c r="K18948"/>
    </row>
    <row r="18949" spans="11:11" x14ac:dyDescent="0.25">
      <c r="K18949"/>
    </row>
    <row r="18950" spans="11:11" x14ac:dyDescent="0.25">
      <c r="K18950"/>
    </row>
    <row r="18951" spans="11:11" x14ac:dyDescent="0.25">
      <c r="K18951"/>
    </row>
    <row r="18952" spans="11:11" x14ac:dyDescent="0.25">
      <c r="K18952"/>
    </row>
    <row r="18953" spans="11:11" x14ac:dyDescent="0.25">
      <c r="K18953"/>
    </row>
    <row r="18954" spans="11:11" x14ac:dyDescent="0.25">
      <c r="K18954"/>
    </row>
    <row r="18955" spans="11:11" x14ac:dyDescent="0.25">
      <c r="K18955"/>
    </row>
    <row r="18956" spans="11:11" x14ac:dyDescent="0.25">
      <c r="K18956"/>
    </row>
    <row r="18957" spans="11:11" x14ac:dyDescent="0.25">
      <c r="K18957"/>
    </row>
    <row r="18958" spans="11:11" x14ac:dyDescent="0.25">
      <c r="K18958"/>
    </row>
    <row r="18959" spans="11:11" x14ac:dyDescent="0.25">
      <c r="K18959"/>
    </row>
    <row r="18960" spans="11:11" x14ac:dyDescent="0.25">
      <c r="K18960"/>
    </row>
    <row r="18961" spans="11:11" x14ac:dyDescent="0.25">
      <c r="K18961"/>
    </row>
    <row r="18962" spans="11:11" x14ac:dyDescent="0.25">
      <c r="K18962"/>
    </row>
    <row r="18963" spans="11:11" x14ac:dyDescent="0.25">
      <c r="K18963"/>
    </row>
    <row r="18964" spans="11:11" x14ac:dyDescent="0.25">
      <c r="K18964"/>
    </row>
    <row r="18965" spans="11:11" x14ac:dyDescent="0.25">
      <c r="K18965"/>
    </row>
    <row r="18966" spans="11:11" x14ac:dyDescent="0.25">
      <c r="K18966"/>
    </row>
    <row r="18967" spans="11:11" x14ac:dyDescent="0.25">
      <c r="K18967"/>
    </row>
    <row r="18968" spans="11:11" x14ac:dyDescent="0.25">
      <c r="K18968"/>
    </row>
    <row r="18969" spans="11:11" x14ac:dyDescent="0.25">
      <c r="K18969"/>
    </row>
    <row r="18970" spans="11:11" x14ac:dyDescent="0.25">
      <c r="K18970"/>
    </row>
    <row r="18971" spans="11:11" x14ac:dyDescent="0.25">
      <c r="K18971"/>
    </row>
    <row r="18972" spans="11:11" x14ac:dyDescent="0.25">
      <c r="K18972"/>
    </row>
    <row r="18973" spans="11:11" x14ac:dyDescent="0.25">
      <c r="K18973"/>
    </row>
    <row r="18974" spans="11:11" x14ac:dyDescent="0.25">
      <c r="K18974"/>
    </row>
    <row r="18975" spans="11:11" x14ac:dyDescent="0.25">
      <c r="K18975"/>
    </row>
    <row r="18976" spans="11:11" x14ac:dyDescent="0.25">
      <c r="K18976"/>
    </row>
    <row r="18977" spans="11:11" x14ac:dyDescent="0.25">
      <c r="K18977"/>
    </row>
    <row r="18978" spans="11:11" x14ac:dyDescent="0.25">
      <c r="K18978"/>
    </row>
    <row r="18979" spans="11:11" x14ac:dyDescent="0.25">
      <c r="K18979"/>
    </row>
    <row r="18980" spans="11:11" x14ac:dyDescent="0.25">
      <c r="K18980"/>
    </row>
    <row r="18981" spans="11:11" x14ac:dyDescent="0.25">
      <c r="K18981"/>
    </row>
    <row r="18982" spans="11:11" x14ac:dyDescent="0.25">
      <c r="K18982"/>
    </row>
    <row r="18983" spans="11:11" x14ac:dyDescent="0.25">
      <c r="K18983"/>
    </row>
    <row r="18984" spans="11:11" x14ac:dyDescent="0.25">
      <c r="K18984"/>
    </row>
    <row r="18985" spans="11:11" x14ac:dyDescent="0.25">
      <c r="K18985"/>
    </row>
    <row r="18986" spans="11:11" x14ac:dyDescent="0.25">
      <c r="K18986"/>
    </row>
    <row r="18987" spans="11:11" x14ac:dyDescent="0.25">
      <c r="K18987"/>
    </row>
    <row r="18988" spans="11:11" x14ac:dyDescent="0.25">
      <c r="K18988"/>
    </row>
    <row r="18989" spans="11:11" x14ac:dyDescent="0.25">
      <c r="K18989"/>
    </row>
    <row r="18990" spans="11:11" x14ac:dyDescent="0.25">
      <c r="K18990"/>
    </row>
    <row r="18991" spans="11:11" x14ac:dyDescent="0.25">
      <c r="K18991"/>
    </row>
    <row r="18992" spans="11:11" x14ac:dyDescent="0.25">
      <c r="K18992"/>
    </row>
    <row r="18993" spans="11:11" x14ac:dyDescent="0.25">
      <c r="K18993"/>
    </row>
    <row r="18994" spans="11:11" x14ac:dyDescent="0.25">
      <c r="K18994"/>
    </row>
    <row r="18995" spans="11:11" x14ac:dyDescent="0.25">
      <c r="K18995"/>
    </row>
    <row r="18996" spans="11:11" x14ac:dyDescent="0.25">
      <c r="K18996"/>
    </row>
    <row r="18997" spans="11:11" x14ac:dyDescent="0.25">
      <c r="K18997"/>
    </row>
    <row r="18998" spans="11:11" x14ac:dyDescent="0.25">
      <c r="K18998"/>
    </row>
    <row r="18999" spans="11:11" x14ac:dyDescent="0.25">
      <c r="K18999"/>
    </row>
    <row r="19000" spans="11:11" x14ac:dyDescent="0.25">
      <c r="K19000"/>
    </row>
    <row r="19001" spans="11:11" x14ac:dyDescent="0.25">
      <c r="K19001"/>
    </row>
    <row r="19002" spans="11:11" x14ac:dyDescent="0.25">
      <c r="K19002"/>
    </row>
    <row r="19003" spans="11:11" x14ac:dyDescent="0.25">
      <c r="K19003"/>
    </row>
    <row r="19004" spans="11:11" x14ac:dyDescent="0.25">
      <c r="K19004"/>
    </row>
    <row r="19005" spans="11:11" x14ac:dyDescent="0.25">
      <c r="K19005"/>
    </row>
    <row r="19006" spans="11:11" x14ac:dyDescent="0.25">
      <c r="K19006"/>
    </row>
    <row r="19007" spans="11:11" x14ac:dyDescent="0.25">
      <c r="K19007"/>
    </row>
    <row r="19008" spans="11:11" x14ac:dyDescent="0.25">
      <c r="K19008"/>
    </row>
    <row r="19009" spans="11:11" x14ac:dyDescent="0.25">
      <c r="K19009"/>
    </row>
    <row r="19010" spans="11:11" x14ac:dyDescent="0.25">
      <c r="K19010"/>
    </row>
    <row r="19011" spans="11:11" x14ac:dyDescent="0.25">
      <c r="K19011"/>
    </row>
    <row r="19012" spans="11:11" x14ac:dyDescent="0.25">
      <c r="K19012"/>
    </row>
    <row r="19013" spans="11:11" x14ac:dyDescent="0.25">
      <c r="K19013"/>
    </row>
    <row r="19014" spans="11:11" x14ac:dyDescent="0.25">
      <c r="K19014"/>
    </row>
    <row r="19015" spans="11:11" x14ac:dyDescent="0.25">
      <c r="K19015"/>
    </row>
    <row r="19016" spans="11:11" x14ac:dyDescent="0.25">
      <c r="K19016"/>
    </row>
    <row r="19017" spans="11:11" x14ac:dyDescent="0.25">
      <c r="K19017"/>
    </row>
    <row r="19018" spans="11:11" x14ac:dyDescent="0.25">
      <c r="K19018"/>
    </row>
    <row r="19019" spans="11:11" x14ac:dyDescent="0.25">
      <c r="K19019"/>
    </row>
    <row r="19020" spans="11:11" x14ac:dyDescent="0.25">
      <c r="K19020"/>
    </row>
    <row r="19021" spans="11:11" x14ac:dyDescent="0.25">
      <c r="K19021"/>
    </row>
    <row r="19022" spans="11:11" x14ac:dyDescent="0.25">
      <c r="K19022"/>
    </row>
    <row r="19023" spans="11:11" x14ac:dyDescent="0.25">
      <c r="K19023"/>
    </row>
    <row r="19024" spans="11:11" x14ac:dyDescent="0.25">
      <c r="K19024"/>
    </row>
    <row r="19025" spans="11:11" x14ac:dyDescent="0.25">
      <c r="K19025"/>
    </row>
    <row r="19026" spans="11:11" x14ac:dyDescent="0.25">
      <c r="K19026"/>
    </row>
    <row r="19027" spans="11:11" x14ac:dyDescent="0.25">
      <c r="K19027"/>
    </row>
    <row r="19028" spans="11:11" x14ac:dyDescent="0.25">
      <c r="K19028"/>
    </row>
    <row r="19029" spans="11:11" x14ac:dyDescent="0.25">
      <c r="K19029"/>
    </row>
    <row r="19030" spans="11:11" x14ac:dyDescent="0.25">
      <c r="K19030"/>
    </row>
    <row r="19031" spans="11:11" x14ac:dyDescent="0.25">
      <c r="K19031"/>
    </row>
    <row r="19032" spans="11:11" x14ac:dyDescent="0.25">
      <c r="K19032"/>
    </row>
    <row r="19033" spans="11:11" x14ac:dyDescent="0.25">
      <c r="K19033"/>
    </row>
    <row r="19034" spans="11:11" x14ac:dyDescent="0.25">
      <c r="K19034"/>
    </row>
    <row r="19035" spans="11:11" x14ac:dyDescent="0.25">
      <c r="K19035"/>
    </row>
    <row r="19036" spans="11:11" x14ac:dyDescent="0.25">
      <c r="K19036"/>
    </row>
    <row r="19037" spans="11:11" x14ac:dyDescent="0.25">
      <c r="K19037"/>
    </row>
    <row r="19038" spans="11:11" x14ac:dyDescent="0.25">
      <c r="K19038"/>
    </row>
    <row r="19039" spans="11:11" x14ac:dyDescent="0.25">
      <c r="K19039"/>
    </row>
    <row r="19040" spans="11:11" x14ac:dyDescent="0.25">
      <c r="K19040"/>
    </row>
    <row r="19041" spans="11:11" x14ac:dyDescent="0.25">
      <c r="K19041"/>
    </row>
    <row r="19042" spans="11:11" x14ac:dyDescent="0.25">
      <c r="K19042"/>
    </row>
    <row r="19043" spans="11:11" x14ac:dyDescent="0.25">
      <c r="K19043"/>
    </row>
    <row r="19044" spans="11:11" x14ac:dyDescent="0.25">
      <c r="K19044"/>
    </row>
    <row r="19045" spans="11:11" x14ac:dyDescent="0.25">
      <c r="K19045"/>
    </row>
    <row r="19046" spans="11:11" x14ac:dyDescent="0.25">
      <c r="K19046"/>
    </row>
    <row r="19047" spans="11:11" x14ac:dyDescent="0.25">
      <c r="K19047"/>
    </row>
    <row r="19048" spans="11:11" x14ac:dyDescent="0.25">
      <c r="K19048"/>
    </row>
    <row r="19049" spans="11:11" x14ac:dyDescent="0.25">
      <c r="K19049"/>
    </row>
    <row r="19050" spans="11:11" x14ac:dyDescent="0.25">
      <c r="K19050"/>
    </row>
    <row r="19051" spans="11:11" x14ac:dyDescent="0.25">
      <c r="K19051"/>
    </row>
    <row r="19052" spans="11:11" x14ac:dyDescent="0.25">
      <c r="K19052"/>
    </row>
    <row r="19053" spans="11:11" x14ac:dyDescent="0.25">
      <c r="K19053"/>
    </row>
    <row r="19054" spans="11:11" x14ac:dyDescent="0.25">
      <c r="K19054"/>
    </row>
    <row r="19055" spans="11:11" x14ac:dyDescent="0.25">
      <c r="K19055"/>
    </row>
    <row r="19056" spans="11:11" x14ac:dyDescent="0.25">
      <c r="K19056"/>
    </row>
    <row r="19057" spans="11:11" x14ac:dyDescent="0.25">
      <c r="K19057"/>
    </row>
    <row r="19058" spans="11:11" x14ac:dyDescent="0.25">
      <c r="K19058"/>
    </row>
    <row r="19059" spans="11:11" x14ac:dyDescent="0.25">
      <c r="K19059"/>
    </row>
    <row r="19060" spans="11:11" x14ac:dyDescent="0.25">
      <c r="K19060"/>
    </row>
    <row r="19061" spans="11:11" x14ac:dyDescent="0.25">
      <c r="K19061"/>
    </row>
    <row r="19062" spans="11:11" x14ac:dyDescent="0.25">
      <c r="K19062"/>
    </row>
    <row r="19063" spans="11:11" x14ac:dyDescent="0.25">
      <c r="K19063"/>
    </row>
    <row r="19064" spans="11:11" x14ac:dyDescent="0.25">
      <c r="K19064"/>
    </row>
    <row r="19065" spans="11:11" x14ac:dyDescent="0.25">
      <c r="K19065"/>
    </row>
    <row r="19066" spans="11:11" x14ac:dyDescent="0.25">
      <c r="K19066"/>
    </row>
    <row r="19067" spans="11:11" x14ac:dyDescent="0.25">
      <c r="K19067"/>
    </row>
    <row r="19068" spans="11:11" x14ac:dyDescent="0.25">
      <c r="K19068"/>
    </row>
    <row r="19069" spans="11:11" x14ac:dyDescent="0.25">
      <c r="K19069"/>
    </row>
    <row r="19070" spans="11:11" x14ac:dyDescent="0.25">
      <c r="K19070"/>
    </row>
    <row r="19071" spans="11:11" x14ac:dyDescent="0.25">
      <c r="K19071"/>
    </row>
    <row r="19072" spans="11:11" x14ac:dyDescent="0.25">
      <c r="K19072"/>
    </row>
    <row r="19073" spans="11:11" x14ac:dyDescent="0.25">
      <c r="K19073"/>
    </row>
    <row r="19074" spans="11:11" x14ac:dyDescent="0.25">
      <c r="K19074"/>
    </row>
    <row r="19075" spans="11:11" x14ac:dyDescent="0.25">
      <c r="K19075"/>
    </row>
    <row r="19076" spans="11:11" x14ac:dyDescent="0.25">
      <c r="K19076"/>
    </row>
    <row r="19077" spans="11:11" x14ac:dyDescent="0.25">
      <c r="K19077"/>
    </row>
    <row r="19078" spans="11:11" x14ac:dyDescent="0.25">
      <c r="K19078"/>
    </row>
    <row r="19079" spans="11:11" x14ac:dyDescent="0.25">
      <c r="K19079"/>
    </row>
    <row r="19080" spans="11:11" x14ac:dyDescent="0.25">
      <c r="K19080"/>
    </row>
    <row r="19081" spans="11:11" x14ac:dyDescent="0.25">
      <c r="K19081"/>
    </row>
    <row r="19082" spans="11:11" x14ac:dyDescent="0.25">
      <c r="K19082"/>
    </row>
    <row r="19083" spans="11:11" x14ac:dyDescent="0.25">
      <c r="K19083"/>
    </row>
    <row r="19084" spans="11:11" x14ac:dyDescent="0.25">
      <c r="K19084"/>
    </row>
    <row r="19085" spans="11:11" x14ac:dyDescent="0.25">
      <c r="K19085"/>
    </row>
    <row r="19086" spans="11:11" x14ac:dyDescent="0.25">
      <c r="K19086"/>
    </row>
    <row r="19087" spans="11:11" x14ac:dyDescent="0.25">
      <c r="K19087"/>
    </row>
    <row r="19088" spans="11:11" x14ac:dyDescent="0.25">
      <c r="K19088"/>
    </row>
    <row r="19089" spans="11:11" x14ac:dyDescent="0.25">
      <c r="K19089"/>
    </row>
    <row r="19090" spans="11:11" x14ac:dyDescent="0.25">
      <c r="K19090"/>
    </row>
    <row r="19091" spans="11:11" x14ac:dyDescent="0.25">
      <c r="K19091"/>
    </row>
    <row r="19092" spans="11:11" x14ac:dyDescent="0.25">
      <c r="K19092"/>
    </row>
    <row r="19093" spans="11:11" x14ac:dyDescent="0.25">
      <c r="K19093"/>
    </row>
    <row r="19094" spans="11:11" x14ac:dyDescent="0.25">
      <c r="K19094"/>
    </row>
    <row r="19095" spans="11:11" x14ac:dyDescent="0.25">
      <c r="K19095"/>
    </row>
    <row r="19096" spans="11:11" x14ac:dyDescent="0.25">
      <c r="K19096"/>
    </row>
    <row r="19097" spans="11:11" x14ac:dyDescent="0.25">
      <c r="K19097"/>
    </row>
    <row r="19098" spans="11:11" x14ac:dyDescent="0.25">
      <c r="K19098"/>
    </row>
    <row r="19099" spans="11:11" x14ac:dyDescent="0.25">
      <c r="K19099"/>
    </row>
    <row r="19100" spans="11:11" x14ac:dyDescent="0.25">
      <c r="K19100"/>
    </row>
    <row r="19101" spans="11:11" x14ac:dyDescent="0.25">
      <c r="K19101"/>
    </row>
    <row r="19102" spans="11:11" x14ac:dyDescent="0.25">
      <c r="K19102"/>
    </row>
    <row r="19103" spans="11:11" x14ac:dyDescent="0.25">
      <c r="K19103"/>
    </row>
    <row r="19104" spans="11:11" x14ac:dyDescent="0.25">
      <c r="K19104"/>
    </row>
    <row r="19105" spans="11:11" x14ac:dyDescent="0.25">
      <c r="K19105"/>
    </row>
    <row r="19106" spans="11:11" x14ac:dyDescent="0.25">
      <c r="K19106"/>
    </row>
    <row r="19107" spans="11:11" x14ac:dyDescent="0.25">
      <c r="K19107"/>
    </row>
    <row r="19108" spans="11:11" x14ac:dyDescent="0.25">
      <c r="K19108"/>
    </row>
    <row r="19109" spans="11:11" x14ac:dyDescent="0.25">
      <c r="K19109"/>
    </row>
    <row r="19110" spans="11:11" x14ac:dyDescent="0.25">
      <c r="K19110"/>
    </row>
    <row r="19111" spans="11:11" x14ac:dyDescent="0.25">
      <c r="K19111"/>
    </row>
    <row r="19112" spans="11:11" x14ac:dyDescent="0.25">
      <c r="K19112"/>
    </row>
    <row r="19113" spans="11:11" x14ac:dyDescent="0.25">
      <c r="K19113"/>
    </row>
    <row r="19114" spans="11:11" x14ac:dyDescent="0.25">
      <c r="K19114"/>
    </row>
    <row r="19115" spans="11:11" x14ac:dyDescent="0.25">
      <c r="K19115"/>
    </row>
    <row r="19116" spans="11:11" x14ac:dyDescent="0.25">
      <c r="K19116"/>
    </row>
    <row r="19117" spans="11:11" x14ac:dyDescent="0.25">
      <c r="K19117"/>
    </row>
    <row r="19118" spans="11:11" x14ac:dyDescent="0.25">
      <c r="K19118"/>
    </row>
    <row r="19119" spans="11:11" x14ac:dyDescent="0.25">
      <c r="K19119"/>
    </row>
    <row r="19120" spans="11:11" x14ac:dyDescent="0.25">
      <c r="K19120"/>
    </row>
    <row r="19121" spans="11:11" x14ac:dyDescent="0.25">
      <c r="K19121"/>
    </row>
    <row r="19122" spans="11:11" x14ac:dyDescent="0.25">
      <c r="K19122"/>
    </row>
    <row r="19123" spans="11:11" x14ac:dyDescent="0.25">
      <c r="K19123"/>
    </row>
    <row r="19124" spans="11:11" x14ac:dyDescent="0.25">
      <c r="K19124"/>
    </row>
    <row r="19125" spans="11:11" x14ac:dyDescent="0.25">
      <c r="K19125"/>
    </row>
    <row r="19126" spans="11:11" x14ac:dyDescent="0.25">
      <c r="K19126"/>
    </row>
    <row r="19127" spans="11:11" x14ac:dyDescent="0.25">
      <c r="K19127"/>
    </row>
    <row r="19128" spans="11:11" x14ac:dyDescent="0.25">
      <c r="K19128"/>
    </row>
    <row r="19129" spans="11:11" x14ac:dyDescent="0.25">
      <c r="K19129"/>
    </row>
    <row r="19130" spans="11:11" x14ac:dyDescent="0.25">
      <c r="K19130"/>
    </row>
    <row r="19131" spans="11:11" x14ac:dyDescent="0.25">
      <c r="K19131"/>
    </row>
    <row r="19132" spans="11:11" x14ac:dyDescent="0.25">
      <c r="K19132"/>
    </row>
    <row r="19133" spans="11:11" x14ac:dyDescent="0.25">
      <c r="K19133"/>
    </row>
    <row r="19134" spans="11:11" x14ac:dyDescent="0.25">
      <c r="K19134"/>
    </row>
    <row r="19135" spans="11:11" x14ac:dyDescent="0.25">
      <c r="K19135"/>
    </row>
    <row r="19136" spans="11:11" x14ac:dyDescent="0.25">
      <c r="K19136"/>
    </row>
    <row r="19137" spans="11:11" x14ac:dyDescent="0.25">
      <c r="K19137"/>
    </row>
    <row r="19138" spans="11:11" x14ac:dyDescent="0.25">
      <c r="K19138"/>
    </row>
    <row r="19139" spans="11:11" x14ac:dyDescent="0.25">
      <c r="K19139"/>
    </row>
    <row r="19140" spans="11:11" x14ac:dyDescent="0.25">
      <c r="K19140"/>
    </row>
    <row r="19141" spans="11:11" x14ac:dyDescent="0.25">
      <c r="K19141"/>
    </row>
    <row r="19142" spans="11:11" x14ac:dyDescent="0.25">
      <c r="K19142"/>
    </row>
    <row r="19143" spans="11:11" x14ac:dyDescent="0.25">
      <c r="K19143"/>
    </row>
    <row r="19144" spans="11:11" x14ac:dyDescent="0.25">
      <c r="K19144"/>
    </row>
    <row r="19145" spans="11:11" x14ac:dyDescent="0.25">
      <c r="K19145"/>
    </row>
    <row r="19146" spans="11:11" x14ac:dyDescent="0.25">
      <c r="K19146"/>
    </row>
    <row r="19147" spans="11:11" x14ac:dyDescent="0.25">
      <c r="K19147"/>
    </row>
    <row r="19148" spans="11:11" x14ac:dyDescent="0.25">
      <c r="K19148"/>
    </row>
    <row r="19149" spans="11:11" x14ac:dyDescent="0.25">
      <c r="K19149"/>
    </row>
    <row r="19150" spans="11:11" x14ac:dyDescent="0.25">
      <c r="K19150"/>
    </row>
    <row r="19151" spans="11:11" x14ac:dyDescent="0.25">
      <c r="K19151"/>
    </row>
    <row r="19152" spans="11:11" x14ac:dyDescent="0.25">
      <c r="K19152"/>
    </row>
    <row r="19153" spans="11:11" x14ac:dyDescent="0.25">
      <c r="K19153"/>
    </row>
    <row r="19154" spans="11:11" x14ac:dyDescent="0.25">
      <c r="K19154"/>
    </row>
    <row r="19155" spans="11:11" x14ac:dyDescent="0.25">
      <c r="K19155"/>
    </row>
    <row r="19156" spans="11:11" x14ac:dyDescent="0.25">
      <c r="K19156"/>
    </row>
    <row r="19157" spans="11:11" x14ac:dyDescent="0.25">
      <c r="K19157"/>
    </row>
    <row r="19158" spans="11:11" x14ac:dyDescent="0.25">
      <c r="K19158"/>
    </row>
    <row r="19159" spans="11:11" x14ac:dyDescent="0.25">
      <c r="K19159"/>
    </row>
    <row r="19160" spans="11:11" x14ac:dyDescent="0.25">
      <c r="K19160"/>
    </row>
    <row r="19161" spans="11:11" x14ac:dyDescent="0.25">
      <c r="K19161"/>
    </row>
    <row r="19162" spans="11:11" x14ac:dyDescent="0.25">
      <c r="K19162"/>
    </row>
    <row r="19163" spans="11:11" x14ac:dyDescent="0.25">
      <c r="K19163"/>
    </row>
    <row r="19164" spans="11:11" x14ac:dyDescent="0.25">
      <c r="K19164"/>
    </row>
    <row r="19165" spans="11:11" x14ac:dyDescent="0.25">
      <c r="K19165"/>
    </row>
    <row r="19166" spans="11:11" x14ac:dyDescent="0.25">
      <c r="K19166"/>
    </row>
    <row r="19167" spans="11:11" x14ac:dyDescent="0.25">
      <c r="K19167"/>
    </row>
    <row r="19168" spans="11:11" x14ac:dyDescent="0.25">
      <c r="K19168"/>
    </row>
    <row r="19169" spans="11:11" x14ac:dyDescent="0.25">
      <c r="K19169"/>
    </row>
    <row r="19170" spans="11:11" x14ac:dyDescent="0.25">
      <c r="K19170"/>
    </row>
    <row r="19171" spans="11:11" x14ac:dyDescent="0.25">
      <c r="K19171"/>
    </row>
    <row r="19172" spans="11:11" x14ac:dyDescent="0.25">
      <c r="K19172"/>
    </row>
    <row r="19173" spans="11:11" x14ac:dyDescent="0.25">
      <c r="K19173"/>
    </row>
    <row r="19174" spans="11:11" x14ac:dyDescent="0.25">
      <c r="K19174"/>
    </row>
    <row r="19175" spans="11:11" x14ac:dyDescent="0.25">
      <c r="K19175"/>
    </row>
    <row r="19176" spans="11:11" x14ac:dyDescent="0.25">
      <c r="K19176"/>
    </row>
    <row r="19177" spans="11:11" x14ac:dyDescent="0.25">
      <c r="K19177"/>
    </row>
    <row r="19178" spans="11:11" x14ac:dyDescent="0.25">
      <c r="K19178"/>
    </row>
    <row r="19179" spans="11:11" x14ac:dyDescent="0.25">
      <c r="K19179"/>
    </row>
    <row r="19180" spans="11:11" x14ac:dyDescent="0.25">
      <c r="K19180"/>
    </row>
    <row r="19181" spans="11:11" x14ac:dyDescent="0.25">
      <c r="K19181"/>
    </row>
    <row r="19182" spans="11:11" x14ac:dyDescent="0.25">
      <c r="K19182"/>
    </row>
    <row r="19183" spans="11:11" x14ac:dyDescent="0.25">
      <c r="K19183"/>
    </row>
    <row r="19184" spans="11:11" x14ac:dyDescent="0.25">
      <c r="K19184"/>
    </row>
    <row r="19185" spans="11:11" x14ac:dyDescent="0.25">
      <c r="K19185"/>
    </row>
    <row r="19186" spans="11:11" x14ac:dyDescent="0.25">
      <c r="K19186"/>
    </row>
    <row r="19187" spans="11:11" x14ac:dyDescent="0.25">
      <c r="K19187"/>
    </row>
    <row r="19188" spans="11:11" x14ac:dyDescent="0.25">
      <c r="K19188"/>
    </row>
    <row r="19189" spans="11:11" x14ac:dyDescent="0.25">
      <c r="K19189"/>
    </row>
    <row r="19190" spans="11:11" x14ac:dyDescent="0.25">
      <c r="K19190"/>
    </row>
    <row r="19191" spans="11:11" x14ac:dyDescent="0.25">
      <c r="K19191"/>
    </row>
    <row r="19192" spans="11:11" x14ac:dyDescent="0.25">
      <c r="K19192"/>
    </row>
    <row r="19193" spans="11:11" x14ac:dyDescent="0.25">
      <c r="K19193"/>
    </row>
    <row r="19194" spans="11:11" x14ac:dyDescent="0.25">
      <c r="K19194"/>
    </row>
    <row r="19195" spans="11:11" x14ac:dyDescent="0.25">
      <c r="K19195"/>
    </row>
    <row r="19196" spans="11:11" x14ac:dyDescent="0.25">
      <c r="K19196"/>
    </row>
    <row r="19197" spans="11:11" x14ac:dyDescent="0.25">
      <c r="K19197"/>
    </row>
    <row r="19198" spans="11:11" x14ac:dyDescent="0.25">
      <c r="K19198"/>
    </row>
    <row r="19199" spans="11:11" x14ac:dyDescent="0.25">
      <c r="K19199"/>
    </row>
    <row r="19200" spans="11:11" x14ac:dyDescent="0.25">
      <c r="K19200"/>
    </row>
    <row r="19201" spans="11:11" x14ac:dyDescent="0.25">
      <c r="K19201"/>
    </row>
    <row r="19202" spans="11:11" x14ac:dyDescent="0.25">
      <c r="K19202"/>
    </row>
    <row r="19203" spans="11:11" x14ac:dyDescent="0.25">
      <c r="K19203"/>
    </row>
    <row r="19204" spans="11:11" x14ac:dyDescent="0.25">
      <c r="K19204"/>
    </row>
    <row r="19205" spans="11:11" x14ac:dyDescent="0.25">
      <c r="K19205"/>
    </row>
    <row r="19206" spans="11:11" x14ac:dyDescent="0.25">
      <c r="K19206"/>
    </row>
    <row r="19207" spans="11:11" x14ac:dyDescent="0.25">
      <c r="K19207"/>
    </row>
    <row r="19208" spans="11:11" x14ac:dyDescent="0.25">
      <c r="K19208"/>
    </row>
    <row r="19209" spans="11:11" x14ac:dyDescent="0.25">
      <c r="K19209"/>
    </row>
    <row r="19210" spans="11:11" x14ac:dyDescent="0.25">
      <c r="K19210"/>
    </row>
    <row r="19211" spans="11:11" x14ac:dyDescent="0.25">
      <c r="K19211"/>
    </row>
    <row r="19212" spans="11:11" x14ac:dyDescent="0.25">
      <c r="K19212"/>
    </row>
    <row r="19213" spans="11:11" x14ac:dyDescent="0.25">
      <c r="K19213"/>
    </row>
    <row r="19214" spans="11:11" x14ac:dyDescent="0.25">
      <c r="K19214"/>
    </row>
    <row r="19215" spans="11:11" x14ac:dyDescent="0.25">
      <c r="K19215"/>
    </row>
    <row r="19216" spans="11:11" x14ac:dyDescent="0.25">
      <c r="K19216"/>
    </row>
    <row r="19217" spans="11:11" x14ac:dyDescent="0.25">
      <c r="K19217"/>
    </row>
    <row r="19218" spans="11:11" x14ac:dyDescent="0.25">
      <c r="K19218"/>
    </row>
    <row r="19219" spans="11:11" x14ac:dyDescent="0.25">
      <c r="K19219"/>
    </row>
    <row r="19220" spans="11:11" x14ac:dyDescent="0.25">
      <c r="K19220"/>
    </row>
    <row r="19221" spans="11:11" x14ac:dyDescent="0.25">
      <c r="K19221"/>
    </row>
    <row r="19222" spans="11:11" x14ac:dyDescent="0.25">
      <c r="K19222"/>
    </row>
    <row r="19223" spans="11:11" x14ac:dyDescent="0.25">
      <c r="K19223"/>
    </row>
    <row r="19224" spans="11:11" x14ac:dyDescent="0.25">
      <c r="K19224"/>
    </row>
    <row r="19225" spans="11:11" x14ac:dyDescent="0.25">
      <c r="K19225"/>
    </row>
    <row r="19226" spans="11:11" x14ac:dyDescent="0.25">
      <c r="K19226"/>
    </row>
    <row r="19227" spans="11:11" x14ac:dyDescent="0.25">
      <c r="K19227"/>
    </row>
    <row r="19228" spans="11:11" x14ac:dyDescent="0.25">
      <c r="K19228"/>
    </row>
    <row r="19229" spans="11:11" x14ac:dyDescent="0.25">
      <c r="K19229"/>
    </row>
    <row r="19230" spans="11:11" x14ac:dyDescent="0.25">
      <c r="K19230"/>
    </row>
    <row r="19231" spans="11:11" x14ac:dyDescent="0.25">
      <c r="K19231"/>
    </row>
    <row r="19232" spans="11:11" x14ac:dyDescent="0.25">
      <c r="K19232"/>
    </row>
    <row r="19233" spans="11:11" x14ac:dyDescent="0.25">
      <c r="K19233"/>
    </row>
    <row r="19234" spans="11:11" x14ac:dyDescent="0.25">
      <c r="K19234"/>
    </row>
    <row r="19235" spans="11:11" x14ac:dyDescent="0.25">
      <c r="K19235"/>
    </row>
    <row r="19236" spans="11:11" x14ac:dyDescent="0.25">
      <c r="K19236"/>
    </row>
    <row r="19237" spans="11:11" x14ac:dyDescent="0.25">
      <c r="K19237"/>
    </row>
    <row r="19238" spans="11:11" x14ac:dyDescent="0.25">
      <c r="K19238"/>
    </row>
    <row r="19239" spans="11:11" x14ac:dyDescent="0.25">
      <c r="K19239"/>
    </row>
    <row r="19240" spans="11:11" x14ac:dyDescent="0.25">
      <c r="K19240"/>
    </row>
    <row r="19241" spans="11:11" x14ac:dyDescent="0.25">
      <c r="K19241"/>
    </row>
    <row r="19242" spans="11:11" x14ac:dyDescent="0.25">
      <c r="K19242"/>
    </row>
    <row r="19243" spans="11:11" x14ac:dyDescent="0.25">
      <c r="K19243"/>
    </row>
    <row r="19244" spans="11:11" x14ac:dyDescent="0.25">
      <c r="K19244"/>
    </row>
    <row r="19245" spans="11:11" x14ac:dyDescent="0.25">
      <c r="K19245"/>
    </row>
    <row r="19246" spans="11:11" x14ac:dyDescent="0.25">
      <c r="K19246"/>
    </row>
    <row r="19247" spans="11:11" x14ac:dyDescent="0.25">
      <c r="K19247"/>
    </row>
    <row r="19248" spans="11:11" x14ac:dyDescent="0.25">
      <c r="K19248"/>
    </row>
    <row r="19249" spans="11:11" x14ac:dyDescent="0.25">
      <c r="K19249"/>
    </row>
    <row r="19250" spans="11:11" x14ac:dyDescent="0.25">
      <c r="K19250"/>
    </row>
    <row r="19251" spans="11:11" x14ac:dyDescent="0.25">
      <c r="K19251"/>
    </row>
    <row r="19252" spans="11:11" x14ac:dyDescent="0.25">
      <c r="K19252"/>
    </row>
    <row r="19253" spans="11:11" x14ac:dyDescent="0.25">
      <c r="K19253"/>
    </row>
    <row r="19254" spans="11:11" x14ac:dyDescent="0.25">
      <c r="K19254"/>
    </row>
    <row r="19255" spans="11:11" x14ac:dyDescent="0.25">
      <c r="K19255"/>
    </row>
    <row r="19256" spans="11:11" x14ac:dyDescent="0.25">
      <c r="K19256"/>
    </row>
    <row r="19257" spans="11:11" x14ac:dyDescent="0.25">
      <c r="K19257"/>
    </row>
    <row r="19258" spans="11:11" x14ac:dyDescent="0.25">
      <c r="K19258"/>
    </row>
    <row r="19259" spans="11:11" x14ac:dyDescent="0.25">
      <c r="K19259"/>
    </row>
    <row r="19260" spans="11:11" x14ac:dyDescent="0.25">
      <c r="K19260"/>
    </row>
    <row r="19261" spans="11:11" x14ac:dyDescent="0.25">
      <c r="K19261"/>
    </row>
    <row r="19262" spans="11:11" x14ac:dyDescent="0.25">
      <c r="K19262"/>
    </row>
    <row r="19263" spans="11:11" x14ac:dyDescent="0.25">
      <c r="K19263"/>
    </row>
    <row r="19264" spans="11:11" x14ac:dyDescent="0.25">
      <c r="K19264"/>
    </row>
    <row r="19265" spans="11:11" x14ac:dyDescent="0.25">
      <c r="K19265"/>
    </row>
    <row r="19266" spans="11:11" x14ac:dyDescent="0.25">
      <c r="K19266"/>
    </row>
    <row r="19267" spans="11:11" x14ac:dyDescent="0.25">
      <c r="K19267"/>
    </row>
    <row r="19268" spans="11:11" x14ac:dyDescent="0.25">
      <c r="K19268"/>
    </row>
    <row r="19269" spans="11:11" x14ac:dyDescent="0.25">
      <c r="K19269"/>
    </row>
    <row r="19270" spans="11:11" x14ac:dyDescent="0.25">
      <c r="K19270"/>
    </row>
    <row r="19271" spans="11:11" x14ac:dyDescent="0.25">
      <c r="K19271"/>
    </row>
    <row r="19272" spans="11:11" x14ac:dyDescent="0.25">
      <c r="K19272"/>
    </row>
    <row r="19273" spans="11:11" x14ac:dyDescent="0.25">
      <c r="K19273"/>
    </row>
    <row r="19274" spans="11:11" x14ac:dyDescent="0.25">
      <c r="K19274"/>
    </row>
    <row r="19275" spans="11:11" x14ac:dyDescent="0.25">
      <c r="K19275"/>
    </row>
    <row r="19276" spans="11:11" x14ac:dyDescent="0.25">
      <c r="K19276"/>
    </row>
    <row r="19277" spans="11:11" x14ac:dyDescent="0.25">
      <c r="K19277"/>
    </row>
    <row r="19278" spans="11:11" x14ac:dyDescent="0.25">
      <c r="K19278"/>
    </row>
    <row r="19279" spans="11:11" x14ac:dyDescent="0.25">
      <c r="K19279"/>
    </row>
    <row r="19280" spans="11:11" x14ac:dyDescent="0.25">
      <c r="K19280"/>
    </row>
    <row r="19281" spans="11:11" x14ac:dyDescent="0.25">
      <c r="K19281"/>
    </row>
    <row r="19282" spans="11:11" x14ac:dyDescent="0.25">
      <c r="K19282"/>
    </row>
    <row r="19283" spans="11:11" x14ac:dyDescent="0.25">
      <c r="K19283"/>
    </row>
    <row r="19284" spans="11:11" x14ac:dyDescent="0.25">
      <c r="K19284"/>
    </row>
    <row r="19285" spans="11:11" x14ac:dyDescent="0.25">
      <c r="K19285"/>
    </row>
    <row r="19286" spans="11:11" x14ac:dyDescent="0.25">
      <c r="K19286"/>
    </row>
    <row r="19287" spans="11:11" x14ac:dyDescent="0.25">
      <c r="K19287"/>
    </row>
    <row r="19288" spans="11:11" x14ac:dyDescent="0.25">
      <c r="K19288"/>
    </row>
    <row r="19289" spans="11:11" x14ac:dyDescent="0.25">
      <c r="K19289"/>
    </row>
    <row r="19290" spans="11:11" x14ac:dyDescent="0.25">
      <c r="K19290"/>
    </row>
    <row r="19291" spans="11:11" x14ac:dyDescent="0.25">
      <c r="K19291"/>
    </row>
    <row r="19292" spans="11:11" x14ac:dyDescent="0.25">
      <c r="K19292"/>
    </row>
    <row r="19293" spans="11:11" x14ac:dyDescent="0.25">
      <c r="K19293"/>
    </row>
    <row r="19294" spans="11:11" x14ac:dyDescent="0.25">
      <c r="K19294"/>
    </row>
    <row r="19295" spans="11:11" x14ac:dyDescent="0.25">
      <c r="K19295"/>
    </row>
    <row r="19296" spans="11:11" x14ac:dyDescent="0.25">
      <c r="K19296"/>
    </row>
    <row r="19297" spans="11:11" x14ac:dyDescent="0.25">
      <c r="K19297"/>
    </row>
    <row r="19298" spans="11:11" x14ac:dyDescent="0.25">
      <c r="K19298"/>
    </row>
    <row r="19299" spans="11:11" x14ac:dyDescent="0.25">
      <c r="K19299"/>
    </row>
    <row r="19300" spans="11:11" x14ac:dyDescent="0.25">
      <c r="K19300"/>
    </row>
    <row r="19301" spans="11:11" x14ac:dyDescent="0.25">
      <c r="K19301"/>
    </row>
    <row r="19302" spans="11:11" x14ac:dyDescent="0.25">
      <c r="K19302"/>
    </row>
    <row r="19303" spans="11:11" x14ac:dyDescent="0.25">
      <c r="K19303"/>
    </row>
    <row r="19304" spans="11:11" x14ac:dyDescent="0.25">
      <c r="K19304"/>
    </row>
    <row r="19305" spans="11:11" x14ac:dyDescent="0.25">
      <c r="K19305"/>
    </row>
    <row r="19306" spans="11:11" x14ac:dyDescent="0.25">
      <c r="K19306"/>
    </row>
    <row r="19307" spans="11:11" x14ac:dyDescent="0.25">
      <c r="K19307"/>
    </row>
    <row r="19308" spans="11:11" x14ac:dyDescent="0.25">
      <c r="K19308"/>
    </row>
    <row r="19309" spans="11:11" x14ac:dyDescent="0.25">
      <c r="K19309"/>
    </row>
    <row r="19310" spans="11:11" x14ac:dyDescent="0.25">
      <c r="K19310"/>
    </row>
    <row r="19311" spans="11:11" x14ac:dyDescent="0.25">
      <c r="K19311"/>
    </row>
    <row r="19312" spans="11:11" x14ac:dyDescent="0.25">
      <c r="K19312"/>
    </row>
    <row r="19313" spans="11:11" x14ac:dyDescent="0.25">
      <c r="K19313"/>
    </row>
    <row r="19314" spans="11:11" x14ac:dyDescent="0.25">
      <c r="K19314"/>
    </row>
    <row r="19315" spans="11:11" x14ac:dyDescent="0.25">
      <c r="K19315"/>
    </row>
    <row r="19316" spans="11:11" x14ac:dyDescent="0.25">
      <c r="K19316"/>
    </row>
    <row r="19317" spans="11:11" x14ac:dyDescent="0.25">
      <c r="K19317"/>
    </row>
    <row r="19318" spans="11:11" x14ac:dyDescent="0.25">
      <c r="K19318"/>
    </row>
    <row r="19319" spans="11:11" x14ac:dyDescent="0.25">
      <c r="K19319"/>
    </row>
    <row r="19320" spans="11:11" x14ac:dyDescent="0.25">
      <c r="K19320"/>
    </row>
    <row r="19321" spans="11:11" x14ac:dyDescent="0.25">
      <c r="K19321"/>
    </row>
    <row r="19322" spans="11:11" x14ac:dyDescent="0.25">
      <c r="K19322"/>
    </row>
    <row r="19323" spans="11:11" x14ac:dyDescent="0.25">
      <c r="K19323"/>
    </row>
    <row r="19324" spans="11:11" x14ac:dyDescent="0.25">
      <c r="K19324"/>
    </row>
    <row r="19325" spans="11:11" x14ac:dyDescent="0.25">
      <c r="K19325"/>
    </row>
    <row r="19326" spans="11:11" x14ac:dyDescent="0.25">
      <c r="K19326"/>
    </row>
    <row r="19327" spans="11:11" x14ac:dyDescent="0.25">
      <c r="K19327"/>
    </row>
    <row r="19328" spans="11:11" x14ac:dyDescent="0.25">
      <c r="K19328"/>
    </row>
    <row r="19329" spans="11:11" x14ac:dyDescent="0.25">
      <c r="K19329"/>
    </row>
    <row r="19330" spans="11:11" x14ac:dyDescent="0.25">
      <c r="K19330"/>
    </row>
    <row r="19331" spans="11:11" x14ac:dyDescent="0.25">
      <c r="K19331"/>
    </row>
    <row r="19332" spans="11:11" x14ac:dyDescent="0.25">
      <c r="K19332"/>
    </row>
    <row r="19333" spans="11:11" x14ac:dyDescent="0.25">
      <c r="K19333"/>
    </row>
    <row r="19334" spans="11:11" x14ac:dyDescent="0.25">
      <c r="K19334"/>
    </row>
    <row r="19335" spans="11:11" x14ac:dyDescent="0.25">
      <c r="K19335"/>
    </row>
    <row r="19336" spans="11:11" x14ac:dyDescent="0.25">
      <c r="K19336"/>
    </row>
    <row r="19337" spans="11:11" x14ac:dyDescent="0.25">
      <c r="K19337"/>
    </row>
    <row r="19338" spans="11:11" x14ac:dyDescent="0.25">
      <c r="K19338"/>
    </row>
    <row r="19339" spans="11:11" x14ac:dyDescent="0.25">
      <c r="K19339"/>
    </row>
    <row r="19340" spans="11:11" x14ac:dyDescent="0.25">
      <c r="K19340"/>
    </row>
    <row r="19341" spans="11:11" x14ac:dyDescent="0.25">
      <c r="K19341"/>
    </row>
    <row r="19342" spans="11:11" x14ac:dyDescent="0.25">
      <c r="K19342"/>
    </row>
    <row r="19343" spans="11:11" x14ac:dyDescent="0.25">
      <c r="K19343"/>
    </row>
    <row r="19344" spans="11:11" x14ac:dyDescent="0.25">
      <c r="K19344"/>
    </row>
    <row r="19345" spans="11:11" x14ac:dyDescent="0.25">
      <c r="K19345"/>
    </row>
    <row r="19346" spans="11:11" x14ac:dyDescent="0.25">
      <c r="K19346"/>
    </row>
    <row r="19347" spans="11:11" x14ac:dyDescent="0.25">
      <c r="K19347"/>
    </row>
    <row r="19348" spans="11:11" x14ac:dyDescent="0.25">
      <c r="K19348"/>
    </row>
    <row r="19349" spans="11:11" x14ac:dyDescent="0.25">
      <c r="K19349"/>
    </row>
    <row r="19350" spans="11:11" x14ac:dyDescent="0.25">
      <c r="K19350"/>
    </row>
    <row r="19351" spans="11:11" x14ac:dyDescent="0.25">
      <c r="K19351"/>
    </row>
    <row r="19352" spans="11:11" x14ac:dyDescent="0.25">
      <c r="K19352"/>
    </row>
    <row r="19353" spans="11:11" x14ac:dyDescent="0.25">
      <c r="K19353"/>
    </row>
    <row r="19354" spans="11:11" x14ac:dyDescent="0.25">
      <c r="K19354"/>
    </row>
    <row r="19355" spans="11:11" x14ac:dyDescent="0.25">
      <c r="K19355"/>
    </row>
    <row r="19356" spans="11:11" x14ac:dyDescent="0.25">
      <c r="K19356"/>
    </row>
    <row r="19357" spans="11:11" x14ac:dyDescent="0.25">
      <c r="K19357"/>
    </row>
    <row r="19358" spans="11:11" x14ac:dyDescent="0.25">
      <c r="K19358"/>
    </row>
    <row r="19359" spans="11:11" x14ac:dyDescent="0.25">
      <c r="K19359"/>
    </row>
    <row r="19360" spans="11:11" x14ac:dyDescent="0.25">
      <c r="K19360"/>
    </row>
    <row r="19361" spans="11:11" x14ac:dyDescent="0.25">
      <c r="K19361"/>
    </row>
    <row r="19362" spans="11:11" x14ac:dyDescent="0.25">
      <c r="K19362"/>
    </row>
    <row r="19363" spans="11:11" x14ac:dyDescent="0.25">
      <c r="K19363"/>
    </row>
    <row r="19364" spans="11:11" x14ac:dyDescent="0.25">
      <c r="K19364"/>
    </row>
    <row r="19365" spans="11:11" x14ac:dyDescent="0.25">
      <c r="K19365"/>
    </row>
    <row r="19366" spans="11:11" x14ac:dyDescent="0.25">
      <c r="K19366"/>
    </row>
    <row r="19367" spans="11:11" x14ac:dyDescent="0.25">
      <c r="K19367"/>
    </row>
    <row r="19368" spans="11:11" x14ac:dyDescent="0.25">
      <c r="K19368"/>
    </row>
    <row r="19369" spans="11:11" x14ac:dyDescent="0.25">
      <c r="K19369"/>
    </row>
    <row r="19370" spans="11:11" x14ac:dyDescent="0.25">
      <c r="K19370"/>
    </row>
    <row r="19371" spans="11:11" x14ac:dyDescent="0.25">
      <c r="K19371"/>
    </row>
    <row r="19372" spans="11:11" x14ac:dyDescent="0.25">
      <c r="K19372"/>
    </row>
    <row r="19373" spans="11:11" x14ac:dyDescent="0.25">
      <c r="K19373"/>
    </row>
    <row r="19374" spans="11:11" x14ac:dyDescent="0.25">
      <c r="K19374"/>
    </row>
    <row r="19375" spans="11:11" x14ac:dyDescent="0.25">
      <c r="K19375"/>
    </row>
    <row r="19376" spans="11:11" x14ac:dyDescent="0.25">
      <c r="K19376"/>
    </row>
    <row r="19377" spans="11:11" x14ac:dyDescent="0.25">
      <c r="K19377"/>
    </row>
    <row r="19378" spans="11:11" x14ac:dyDescent="0.25">
      <c r="K19378"/>
    </row>
    <row r="19379" spans="11:11" x14ac:dyDescent="0.25">
      <c r="K19379"/>
    </row>
    <row r="19380" spans="11:11" x14ac:dyDescent="0.25">
      <c r="K19380"/>
    </row>
    <row r="19381" spans="11:11" x14ac:dyDescent="0.25">
      <c r="K19381"/>
    </row>
    <row r="19382" spans="11:11" x14ac:dyDescent="0.25">
      <c r="K19382"/>
    </row>
    <row r="19383" spans="11:11" x14ac:dyDescent="0.25">
      <c r="K19383"/>
    </row>
    <row r="19384" spans="11:11" x14ac:dyDescent="0.25">
      <c r="K19384"/>
    </row>
    <row r="19385" spans="11:11" x14ac:dyDescent="0.25">
      <c r="K19385"/>
    </row>
    <row r="19386" spans="11:11" x14ac:dyDescent="0.25">
      <c r="K19386"/>
    </row>
    <row r="19387" spans="11:11" x14ac:dyDescent="0.25">
      <c r="K19387"/>
    </row>
    <row r="19388" spans="11:11" x14ac:dyDescent="0.25">
      <c r="K19388"/>
    </row>
    <row r="19389" spans="11:11" x14ac:dyDescent="0.25">
      <c r="K19389"/>
    </row>
    <row r="19390" spans="11:11" x14ac:dyDescent="0.25">
      <c r="K19390"/>
    </row>
    <row r="19391" spans="11:11" x14ac:dyDescent="0.25">
      <c r="K19391"/>
    </row>
    <row r="19392" spans="11:11" x14ac:dyDescent="0.25">
      <c r="K19392"/>
    </row>
    <row r="19393" spans="11:11" x14ac:dyDescent="0.25">
      <c r="K19393"/>
    </row>
    <row r="19394" spans="11:11" x14ac:dyDescent="0.25">
      <c r="K19394"/>
    </row>
    <row r="19395" spans="11:11" x14ac:dyDescent="0.25">
      <c r="K19395"/>
    </row>
    <row r="19396" spans="11:11" x14ac:dyDescent="0.25">
      <c r="K19396"/>
    </row>
    <row r="19397" spans="11:11" x14ac:dyDescent="0.25">
      <c r="K19397"/>
    </row>
    <row r="19398" spans="11:11" x14ac:dyDescent="0.25">
      <c r="K19398"/>
    </row>
    <row r="19399" spans="11:11" x14ac:dyDescent="0.25">
      <c r="K19399"/>
    </row>
    <row r="19400" spans="11:11" x14ac:dyDescent="0.25">
      <c r="K19400"/>
    </row>
    <row r="19401" spans="11:11" x14ac:dyDescent="0.25">
      <c r="K19401"/>
    </row>
    <row r="19402" spans="11:11" x14ac:dyDescent="0.25">
      <c r="K19402"/>
    </row>
    <row r="19403" spans="11:11" x14ac:dyDescent="0.25">
      <c r="K19403"/>
    </row>
    <row r="19404" spans="11:11" x14ac:dyDescent="0.25">
      <c r="K19404"/>
    </row>
    <row r="19405" spans="11:11" x14ac:dyDescent="0.25">
      <c r="K19405"/>
    </row>
    <row r="19406" spans="11:11" x14ac:dyDescent="0.25">
      <c r="K19406"/>
    </row>
    <row r="19407" spans="11:11" x14ac:dyDescent="0.25">
      <c r="K19407"/>
    </row>
    <row r="19408" spans="11:11" x14ac:dyDescent="0.25">
      <c r="K19408"/>
    </row>
    <row r="19409" spans="11:11" x14ac:dyDescent="0.25">
      <c r="K19409"/>
    </row>
    <row r="19410" spans="11:11" x14ac:dyDescent="0.25">
      <c r="K19410"/>
    </row>
    <row r="19411" spans="11:11" x14ac:dyDescent="0.25">
      <c r="K19411"/>
    </row>
    <row r="19412" spans="11:11" x14ac:dyDescent="0.25">
      <c r="K19412"/>
    </row>
    <row r="19413" spans="11:11" x14ac:dyDescent="0.25">
      <c r="K19413"/>
    </row>
    <row r="19414" spans="11:11" x14ac:dyDescent="0.25">
      <c r="K19414"/>
    </row>
    <row r="19415" spans="11:11" x14ac:dyDescent="0.25">
      <c r="K19415"/>
    </row>
    <row r="19416" spans="11:11" x14ac:dyDescent="0.25">
      <c r="K19416"/>
    </row>
    <row r="19417" spans="11:11" x14ac:dyDescent="0.25">
      <c r="K19417"/>
    </row>
    <row r="19418" spans="11:11" x14ac:dyDescent="0.25">
      <c r="K19418"/>
    </row>
    <row r="19419" spans="11:11" x14ac:dyDescent="0.25">
      <c r="K19419"/>
    </row>
    <row r="19420" spans="11:11" x14ac:dyDescent="0.25">
      <c r="K19420"/>
    </row>
    <row r="19421" spans="11:11" x14ac:dyDescent="0.25">
      <c r="K19421"/>
    </row>
    <row r="19422" spans="11:11" x14ac:dyDescent="0.25">
      <c r="K19422"/>
    </row>
    <row r="19423" spans="11:11" x14ac:dyDescent="0.25">
      <c r="K19423"/>
    </row>
    <row r="19424" spans="11:11" x14ac:dyDescent="0.25">
      <c r="K19424"/>
    </row>
    <row r="19425" spans="11:11" x14ac:dyDescent="0.25">
      <c r="K19425"/>
    </row>
    <row r="19426" spans="11:11" x14ac:dyDescent="0.25">
      <c r="K19426"/>
    </row>
    <row r="19427" spans="11:11" x14ac:dyDescent="0.25">
      <c r="K19427"/>
    </row>
    <row r="19428" spans="11:11" x14ac:dyDescent="0.25">
      <c r="K19428"/>
    </row>
    <row r="19429" spans="11:11" x14ac:dyDescent="0.25">
      <c r="K19429"/>
    </row>
    <row r="19430" spans="11:11" x14ac:dyDescent="0.25">
      <c r="K19430"/>
    </row>
    <row r="19431" spans="11:11" x14ac:dyDescent="0.25">
      <c r="K19431"/>
    </row>
    <row r="19432" spans="11:11" x14ac:dyDescent="0.25">
      <c r="K19432"/>
    </row>
    <row r="19433" spans="11:11" x14ac:dyDescent="0.25">
      <c r="K19433"/>
    </row>
    <row r="19434" spans="11:11" x14ac:dyDescent="0.25">
      <c r="K19434"/>
    </row>
    <row r="19435" spans="11:11" x14ac:dyDescent="0.25">
      <c r="K19435"/>
    </row>
    <row r="19436" spans="11:11" x14ac:dyDescent="0.25">
      <c r="K19436"/>
    </row>
    <row r="19437" spans="11:11" x14ac:dyDescent="0.25">
      <c r="K19437"/>
    </row>
    <row r="19438" spans="11:11" x14ac:dyDescent="0.25">
      <c r="K19438"/>
    </row>
    <row r="19439" spans="11:11" x14ac:dyDescent="0.25">
      <c r="K19439"/>
    </row>
    <row r="19440" spans="11:11" x14ac:dyDescent="0.25">
      <c r="K19440"/>
    </row>
    <row r="19441" spans="11:11" x14ac:dyDescent="0.25">
      <c r="K19441"/>
    </row>
    <row r="19442" spans="11:11" x14ac:dyDescent="0.25">
      <c r="K19442"/>
    </row>
    <row r="19443" spans="11:11" x14ac:dyDescent="0.25">
      <c r="K19443"/>
    </row>
    <row r="19444" spans="11:11" x14ac:dyDescent="0.25">
      <c r="K19444"/>
    </row>
    <row r="19445" spans="11:11" x14ac:dyDescent="0.25">
      <c r="K19445"/>
    </row>
    <row r="19446" spans="11:11" x14ac:dyDescent="0.25">
      <c r="K19446"/>
    </row>
    <row r="19447" spans="11:11" x14ac:dyDescent="0.25">
      <c r="K19447"/>
    </row>
    <row r="19448" spans="11:11" x14ac:dyDescent="0.25">
      <c r="K19448"/>
    </row>
    <row r="19449" spans="11:11" x14ac:dyDescent="0.25">
      <c r="K19449"/>
    </row>
    <row r="19450" spans="11:11" x14ac:dyDescent="0.25">
      <c r="K19450"/>
    </row>
    <row r="19451" spans="11:11" x14ac:dyDescent="0.25">
      <c r="K19451"/>
    </row>
    <row r="19452" spans="11:11" x14ac:dyDescent="0.25">
      <c r="K19452"/>
    </row>
    <row r="19453" spans="11:11" x14ac:dyDescent="0.25">
      <c r="K19453"/>
    </row>
    <row r="19454" spans="11:11" x14ac:dyDescent="0.25">
      <c r="K19454"/>
    </row>
    <row r="19455" spans="11:11" x14ac:dyDescent="0.25">
      <c r="K19455"/>
    </row>
    <row r="19456" spans="11:11" x14ac:dyDescent="0.25">
      <c r="K19456"/>
    </row>
    <row r="19457" spans="11:11" x14ac:dyDescent="0.25">
      <c r="K19457"/>
    </row>
    <row r="19458" spans="11:11" x14ac:dyDescent="0.25">
      <c r="K19458"/>
    </row>
    <row r="19459" spans="11:11" x14ac:dyDescent="0.25">
      <c r="K19459"/>
    </row>
    <row r="19460" spans="11:11" x14ac:dyDescent="0.25">
      <c r="K19460"/>
    </row>
    <row r="19461" spans="11:11" x14ac:dyDescent="0.25">
      <c r="K19461"/>
    </row>
    <row r="19462" spans="11:11" x14ac:dyDescent="0.25">
      <c r="K19462"/>
    </row>
    <row r="19463" spans="11:11" x14ac:dyDescent="0.25">
      <c r="K19463"/>
    </row>
    <row r="19464" spans="11:11" x14ac:dyDescent="0.25">
      <c r="K19464"/>
    </row>
    <row r="19465" spans="11:11" x14ac:dyDescent="0.25">
      <c r="K19465"/>
    </row>
    <row r="19466" spans="11:11" x14ac:dyDescent="0.25">
      <c r="K19466"/>
    </row>
    <row r="19467" spans="11:11" x14ac:dyDescent="0.25">
      <c r="K19467"/>
    </row>
    <row r="19468" spans="11:11" x14ac:dyDescent="0.25">
      <c r="K19468"/>
    </row>
    <row r="19469" spans="11:11" x14ac:dyDescent="0.25">
      <c r="K19469"/>
    </row>
    <row r="19470" spans="11:11" x14ac:dyDescent="0.25">
      <c r="K19470"/>
    </row>
    <row r="19471" spans="11:11" x14ac:dyDescent="0.25">
      <c r="K19471"/>
    </row>
    <row r="19472" spans="11:11" x14ac:dyDescent="0.25">
      <c r="K19472"/>
    </row>
    <row r="19473" spans="11:11" x14ac:dyDescent="0.25">
      <c r="K19473"/>
    </row>
    <row r="19474" spans="11:11" x14ac:dyDescent="0.25">
      <c r="K19474"/>
    </row>
    <row r="19475" spans="11:11" x14ac:dyDescent="0.25">
      <c r="K19475"/>
    </row>
    <row r="19476" spans="11:11" x14ac:dyDescent="0.25">
      <c r="K19476"/>
    </row>
    <row r="19477" spans="11:11" x14ac:dyDescent="0.25">
      <c r="K19477"/>
    </row>
    <row r="19478" spans="11:11" x14ac:dyDescent="0.25">
      <c r="K19478"/>
    </row>
    <row r="19479" spans="11:11" x14ac:dyDescent="0.25">
      <c r="K19479"/>
    </row>
    <row r="19480" spans="11:11" x14ac:dyDescent="0.25">
      <c r="K19480"/>
    </row>
    <row r="19481" spans="11:11" x14ac:dyDescent="0.25">
      <c r="K19481"/>
    </row>
    <row r="19482" spans="11:11" x14ac:dyDescent="0.25">
      <c r="K19482"/>
    </row>
    <row r="19483" spans="11:11" x14ac:dyDescent="0.25">
      <c r="K19483"/>
    </row>
    <row r="19484" spans="11:11" x14ac:dyDescent="0.25">
      <c r="K19484"/>
    </row>
    <row r="19485" spans="11:11" x14ac:dyDescent="0.25">
      <c r="K19485"/>
    </row>
    <row r="19486" spans="11:11" x14ac:dyDescent="0.25">
      <c r="K19486"/>
    </row>
    <row r="19487" spans="11:11" x14ac:dyDescent="0.25">
      <c r="K19487"/>
    </row>
    <row r="19488" spans="11:11" x14ac:dyDescent="0.25">
      <c r="K19488"/>
    </row>
    <row r="19489" spans="11:11" x14ac:dyDescent="0.25">
      <c r="K19489"/>
    </row>
    <row r="19490" spans="11:11" x14ac:dyDescent="0.25">
      <c r="K19490"/>
    </row>
    <row r="19491" spans="11:11" x14ac:dyDescent="0.25">
      <c r="K19491"/>
    </row>
    <row r="19492" spans="11:11" x14ac:dyDescent="0.25">
      <c r="K19492"/>
    </row>
    <row r="19493" spans="11:11" x14ac:dyDescent="0.25">
      <c r="K19493"/>
    </row>
    <row r="19494" spans="11:11" x14ac:dyDescent="0.25">
      <c r="K19494"/>
    </row>
    <row r="19495" spans="11:11" x14ac:dyDescent="0.25">
      <c r="K19495"/>
    </row>
    <row r="19496" spans="11:11" x14ac:dyDescent="0.25">
      <c r="K19496"/>
    </row>
    <row r="19497" spans="11:11" x14ac:dyDescent="0.25">
      <c r="K19497"/>
    </row>
    <row r="19498" spans="11:11" x14ac:dyDescent="0.25">
      <c r="K19498"/>
    </row>
    <row r="19499" spans="11:11" x14ac:dyDescent="0.25">
      <c r="K19499"/>
    </row>
    <row r="19500" spans="11:11" x14ac:dyDescent="0.25">
      <c r="K19500"/>
    </row>
    <row r="19501" spans="11:11" x14ac:dyDescent="0.25">
      <c r="K19501"/>
    </row>
    <row r="19502" spans="11:11" x14ac:dyDescent="0.25">
      <c r="K19502"/>
    </row>
    <row r="19503" spans="11:11" x14ac:dyDescent="0.25">
      <c r="K19503"/>
    </row>
    <row r="19504" spans="11:11" x14ac:dyDescent="0.25">
      <c r="K19504"/>
    </row>
    <row r="19505" spans="11:11" x14ac:dyDescent="0.25">
      <c r="K19505"/>
    </row>
    <row r="19506" spans="11:11" x14ac:dyDescent="0.25">
      <c r="K19506"/>
    </row>
    <row r="19507" spans="11:11" x14ac:dyDescent="0.25">
      <c r="K19507"/>
    </row>
    <row r="19508" spans="11:11" x14ac:dyDescent="0.25">
      <c r="K19508"/>
    </row>
    <row r="19509" spans="11:11" x14ac:dyDescent="0.25">
      <c r="K19509"/>
    </row>
    <row r="19510" spans="11:11" x14ac:dyDescent="0.25">
      <c r="K19510"/>
    </row>
    <row r="19511" spans="11:11" x14ac:dyDescent="0.25">
      <c r="K19511"/>
    </row>
    <row r="19512" spans="11:11" x14ac:dyDescent="0.25">
      <c r="K19512"/>
    </row>
    <row r="19513" spans="11:11" x14ac:dyDescent="0.25">
      <c r="K19513"/>
    </row>
    <row r="19514" spans="11:11" x14ac:dyDescent="0.25">
      <c r="K19514"/>
    </row>
    <row r="19515" spans="11:11" x14ac:dyDescent="0.25">
      <c r="K19515"/>
    </row>
    <row r="19516" spans="11:11" x14ac:dyDescent="0.25">
      <c r="K19516"/>
    </row>
    <row r="19517" spans="11:11" x14ac:dyDescent="0.25">
      <c r="K19517"/>
    </row>
    <row r="19518" spans="11:11" x14ac:dyDescent="0.25">
      <c r="K19518"/>
    </row>
    <row r="19519" spans="11:11" x14ac:dyDescent="0.25">
      <c r="K19519"/>
    </row>
    <row r="19520" spans="11:11" x14ac:dyDescent="0.25">
      <c r="K19520"/>
    </row>
    <row r="19521" spans="11:11" x14ac:dyDescent="0.25">
      <c r="K19521"/>
    </row>
    <row r="19522" spans="11:11" x14ac:dyDescent="0.25">
      <c r="K19522"/>
    </row>
    <row r="19523" spans="11:11" x14ac:dyDescent="0.25">
      <c r="K19523"/>
    </row>
    <row r="19524" spans="11:11" x14ac:dyDescent="0.25">
      <c r="K19524"/>
    </row>
    <row r="19525" spans="11:11" x14ac:dyDescent="0.25">
      <c r="K19525"/>
    </row>
    <row r="19526" spans="11:11" x14ac:dyDescent="0.25">
      <c r="K19526"/>
    </row>
    <row r="19527" spans="11:11" x14ac:dyDescent="0.25">
      <c r="K19527"/>
    </row>
    <row r="19528" spans="11:11" x14ac:dyDescent="0.25">
      <c r="K19528"/>
    </row>
    <row r="19529" spans="11:11" x14ac:dyDescent="0.25">
      <c r="K19529"/>
    </row>
    <row r="19530" spans="11:11" x14ac:dyDescent="0.25">
      <c r="K19530"/>
    </row>
    <row r="19531" spans="11:11" x14ac:dyDescent="0.25">
      <c r="K19531"/>
    </row>
    <row r="19532" spans="11:11" x14ac:dyDescent="0.25">
      <c r="K19532"/>
    </row>
    <row r="19533" spans="11:11" x14ac:dyDescent="0.25">
      <c r="K19533"/>
    </row>
    <row r="19534" spans="11:11" x14ac:dyDescent="0.25">
      <c r="K19534"/>
    </row>
    <row r="19535" spans="11:11" x14ac:dyDescent="0.25">
      <c r="K19535"/>
    </row>
    <row r="19536" spans="11:11" x14ac:dyDescent="0.25">
      <c r="K19536"/>
    </row>
    <row r="19537" spans="11:11" x14ac:dyDescent="0.25">
      <c r="K19537"/>
    </row>
    <row r="19538" spans="11:11" x14ac:dyDescent="0.25">
      <c r="K19538"/>
    </row>
    <row r="19539" spans="11:11" x14ac:dyDescent="0.25">
      <c r="K19539"/>
    </row>
    <row r="19540" spans="11:11" x14ac:dyDescent="0.25">
      <c r="K19540"/>
    </row>
    <row r="19541" spans="11:11" x14ac:dyDescent="0.25">
      <c r="K19541"/>
    </row>
    <row r="19542" spans="11:11" x14ac:dyDescent="0.25">
      <c r="K19542"/>
    </row>
    <row r="19543" spans="11:11" x14ac:dyDescent="0.25">
      <c r="K19543"/>
    </row>
    <row r="19544" spans="11:11" x14ac:dyDescent="0.25">
      <c r="K19544"/>
    </row>
    <row r="19545" spans="11:11" x14ac:dyDescent="0.25">
      <c r="K19545"/>
    </row>
    <row r="19546" spans="11:11" x14ac:dyDescent="0.25">
      <c r="K19546"/>
    </row>
    <row r="19547" spans="11:11" x14ac:dyDescent="0.25">
      <c r="K19547"/>
    </row>
    <row r="19548" spans="11:11" x14ac:dyDescent="0.25">
      <c r="K19548"/>
    </row>
    <row r="19549" spans="11:11" x14ac:dyDescent="0.25">
      <c r="K19549"/>
    </row>
    <row r="19550" spans="11:11" x14ac:dyDescent="0.25">
      <c r="K19550"/>
    </row>
    <row r="19551" spans="11:11" x14ac:dyDescent="0.25">
      <c r="K19551"/>
    </row>
    <row r="19552" spans="11:11" x14ac:dyDescent="0.25">
      <c r="K19552"/>
    </row>
    <row r="19553" spans="11:11" x14ac:dyDescent="0.25">
      <c r="K19553"/>
    </row>
    <row r="19554" spans="11:11" x14ac:dyDescent="0.25">
      <c r="K19554"/>
    </row>
    <row r="19555" spans="11:11" x14ac:dyDescent="0.25">
      <c r="K19555"/>
    </row>
    <row r="19556" spans="11:11" x14ac:dyDescent="0.25">
      <c r="K19556"/>
    </row>
    <row r="19557" spans="11:11" x14ac:dyDescent="0.25">
      <c r="K19557"/>
    </row>
    <row r="19558" spans="11:11" x14ac:dyDescent="0.25">
      <c r="K19558"/>
    </row>
    <row r="19559" spans="11:11" x14ac:dyDescent="0.25">
      <c r="K19559"/>
    </row>
    <row r="19560" spans="11:11" x14ac:dyDescent="0.25">
      <c r="K19560"/>
    </row>
    <row r="19561" spans="11:11" x14ac:dyDescent="0.25">
      <c r="K19561"/>
    </row>
    <row r="19562" spans="11:11" x14ac:dyDescent="0.25">
      <c r="K19562"/>
    </row>
    <row r="19563" spans="11:11" x14ac:dyDescent="0.25">
      <c r="K19563"/>
    </row>
    <row r="19564" spans="11:11" x14ac:dyDescent="0.25">
      <c r="K19564"/>
    </row>
    <row r="19565" spans="11:11" x14ac:dyDescent="0.25">
      <c r="K19565"/>
    </row>
    <row r="19566" spans="11:11" x14ac:dyDescent="0.25">
      <c r="K19566"/>
    </row>
    <row r="19567" spans="11:11" x14ac:dyDescent="0.25">
      <c r="K19567"/>
    </row>
    <row r="19568" spans="11:11" x14ac:dyDescent="0.25">
      <c r="K19568"/>
    </row>
    <row r="19569" spans="11:11" x14ac:dyDescent="0.25">
      <c r="K19569"/>
    </row>
    <row r="19570" spans="11:11" x14ac:dyDescent="0.25">
      <c r="K19570"/>
    </row>
    <row r="19571" spans="11:11" x14ac:dyDescent="0.25">
      <c r="K19571"/>
    </row>
    <row r="19572" spans="11:11" x14ac:dyDescent="0.25">
      <c r="K19572"/>
    </row>
    <row r="19573" spans="11:11" x14ac:dyDescent="0.25">
      <c r="K19573"/>
    </row>
    <row r="19574" spans="11:11" x14ac:dyDescent="0.25">
      <c r="K19574"/>
    </row>
    <row r="19575" spans="11:11" x14ac:dyDescent="0.25">
      <c r="K19575"/>
    </row>
    <row r="19576" spans="11:11" x14ac:dyDescent="0.25">
      <c r="K19576"/>
    </row>
    <row r="19577" spans="11:11" x14ac:dyDescent="0.25">
      <c r="K19577"/>
    </row>
    <row r="19578" spans="11:11" x14ac:dyDescent="0.25">
      <c r="K19578"/>
    </row>
    <row r="19579" spans="11:11" x14ac:dyDescent="0.25">
      <c r="K19579"/>
    </row>
    <row r="19580" spans="11:11" x14ac:dyDescent="0.25">
      <c r="K19580"/>
    </row>
    <row r="19581" spans="11:11" x14ac:dyDescent="0.25">
      <c r="K19581"/>
    </row>
    <row r="19582" spans="11:11" x14ac:dyDescent="0.25">
      <c r="K19582"/>
    </row>
    <row r="19583" spans="11:11" x14ac:dyDescent="0.25">
      <c r="K19583"/>
    </row>
    <row r="19584" spans="11:11" x14ac:dyDescent="0.25">
      <c r="K19584"/>
    </row>
    <row r="19585" spans="11:11" x14ac:dyDescent="0.25">
      <c r="K19585"/>
    </row>
    <row r="19586" spans="11:11" x14ac:dyDescent="0.25">
      <c r="K19586"/>
    </row>
    <row r="19587" spans="11:11" x14ac:dyDescent="0.25">
      <c r="K19587"/>
    </row>
    <row r="19588" spans="11:11" x14ac:dyDescent="0.25">
      <c r="K19588"/>
    </row>
    <row r="19589" spans="11:11" x14ac:dyDescent="0.25">
      <c r="K19589"/>
    </row>
    <row r="19590" spans="11:11" x14ac:dyDescent="0.25">
      <c r="K19590"/>
    </row>
    <row r="19591" spans="11:11" x14ac:dyDescent="0.25">
      <c r="K19591"/>
    </row>
    <row r="19592" spans="11:11" x14ac:dyDescent="0.25">
      <c r="K19592"/>
    </row>
    <row r="19593" spans="11:11" x14ac:dyDescent="0.25">
      <c r="K19593"/>
    </row>
    <row r="19594" spans="11:11" x14ac:dyDescent="0.25">
      <c r="K19594"/>
    </row>
    <row r="19595" spans="11:11" x14ac:dyDescent="0.25">
      <c r="K19595"/>
    </row>
    <row r="19596" spans="11:11" x14ac:dyDescent="0.25">
      <c r="K19596"/>
    </row>
    <row r="19597" spans="11:11" x14ac:dyDescent="0.25">
      <c r="K19597"/>
    </row>
    <row r="19598" spans="11:11" x14ac:dyDescent="0.25">
      <c r="K19598"/>
    </row>
    <row r="19599" spans="11:11" x14ac:dyDescent="0.25">
      <c r="K19599"/>
    </row>
    <row r="19600" spans="11:11" x14ac:dyDescent="0.25">
      <c r="K19600"/>
    </row>
    <row r="19601" spans="11:11" x14ac:dyDescent="0.25">
      <c r="K19601"/>
    </row>
    <row r="19602" spans="11:11" x14ac:dyDescent="0.25">
      <c r="K19602"/>
    </row>
    <row r="19603" spans="11:11" x14ac:dyDescent="0.25">
      <c r="K19603"/>
    </row>
    <row r="19604" spans="11:11" x14ac:dyDescent="0.25">
      <c r="K19604"/>
    </row>
    <row r="19605" spans="11:11" x14ac:dyDescent="0.25">
      <c r="K19605"/>
    </row>
    <row r="19606" spans="11:11" x14ac:dyDescent="0.25">
      <c r="K19606"/>
    </row>
    <row r="19607" spans="11:11" x14ac:dyDescent="0.25">
      <c r="K19607"/>
    </row>
    <row r="19608" spans="11:11" x14ac:dyDescent="0.25">
      <c r="K19608"/>
    </row>
    <row r="19609" spans="11:11" x14ac:dyDescent="0.25">
      <c r="K19609"/>
    </row>
    <row r="19610" spans="11:11" x14ac:dyDescent="0.25">
      <c r="K19610"/>
    </row>
    <row r="19611" spans="11:11" x14ac:dyDescent="0.25">
      <c r="K19611"/>
    </row>
    <row r="19612" spans="11:11" x14ac:dyDescent="0.25">
      <c r="K19612"/>
    </row>
    <row r="19613" spans="11:11" x14ac:dyDescent="0.25">
      <c r="K19613"/>
    </row>
    <row r="19614" spans="11:11" x14ac:dyDescent="0.25">
      <c r="K19614"/>
    </row>
    <row r="19615" spans="11:11" x14ac:dyDescent="0.25">
      <c r="K19615"/>
    </row>
    <row r="19616" spans="11:11" x14ac:dyDescent="0.25">
      <c r="K19616"/>
    </row>
    <row r="19617" spans="11:11" x14ac:dyDescent="0.25">
      <c r="K19617"/>
    </row>
    <row r="19618" spans="11:11" x14ac:dyDescent="0.25">
      <c r="K19618"/>
    </row>
    <row r="19619" spans="11:11" x14ac:dyDescent="0.25">
      <c r="K19619"/>
    </row>
    <row r="19620" spans="11:11" x14ac:dyDescent="0.25">
      <c r="K19620"/>
    </row>
    <row r="19621" spans="11:11" x14ac:dyDescent="0.25">
      <c r="K19621"/>
    </row>
    <row r="19622" spans="11:11" x14ac:dyDescent="0.25">
      <c r="K19622"/>
    </row>
    <row r="19623" spans="11:11" x14ac:dyDescent="0.25">
      <c r="K19623"/>
    </row>
    <row r="19624" spans="11:11" x14ac:dyDescent="0.25">
      <c r="K19624"/>
    </row>
    <row r="19625" spans="11:11" x14ac:dyDescent="0.25">
      <c r="K19625"/>
    </row>
    <row r="19626" spans="11:11" x14ac:dyDescent="0.25">
      <c r="K19626"/>
    </row>
    <row r="19627" spans="11:11" x14ac:dyDescent="0.25">
      <c r="K19627"/>
    </row>
    <row r="19628" spans="11:11" x14ac:dyDescent="0.25">
      <c r="K19628"/>
    </row>
    <row r="19629" spans="11:11" x14ac:dyDescent="0.25">
      <c r="K19629"/>
    </row>
    <row r="19630" spans="11:11" x14ac:dyDescent="0.25">
      <c r="K19630"/>
    </row>
    <row r="19631" spans="11:11" x14ac:dyDescent="0.25">
      <c r="K19631"/>
    </row>
    <row r="19632" spans="11:11" x14ac:dyDescent="0.25">
      <c r="K19632"/>
    </row>
    <row r="19633" spans="11:11" x14ac:dyDescent="0.25">
      <c r="K19633"/>
    </row>
    <row r="19634" spans="11:11" x14ac:dyDescent="0.25">
      <c r="K19634"/>
    </row>
    <row r="19635" spans="11:11" x14ac:dyDescent="0.25">
      <c r="K19635"/>
    </row>
    <row r="19636" spans="11:11" x14ac:dyDescent="0.25">
      <c r="K19636"/>
    </row>
    <row r="19637" spans="11:11" x14ac:dyDescent="0.25">
      <c r="K19637"/>
    </row>
    <row r="19638" spans="11:11" x14ac:dyDescent="0.25">
      <c r="K19638"/>
    </row>
    <row r="19639" spans="11:11" x14ac:dyDescent="0.25">
      <c r="K19639"/>
    </row>
    <row r="19640" spans="11:11" x14ac:dyDescent="0.25">
      <c r="K19640"/>
    </row>
    <row r="19641" spans="11:11" x14ac:dyDescent="0.25">
      <c r="K19641"/>
    </row>
    <row r="19642" spans="11:11" x14ac:dyDescent="0.25">
      <c r="K19642"/>
    </row>
    <row r="19643" spans="11:11" x14ac:dyDescent="0.25">
      <c r="K19643"/>
    </row>
    <row r="19644" spans="11:11" x14ac:dyDescent="0.25">
      <c r="K19644"/>
    </row>
    <row r="19645" spans="11:11" x14ac:dyDescent="0.25">
      <c r="K19645"/>
    </row>
    <row r="19646" spans="11:11" x14ac:dyDescent="0.25">
      <c r="K19646"/>
    </row>
    <row r="19647" spans="11:11" x14ac:dyDescent="0.25">
      <c r="K19647"/>
    </row>
    <row r="19648" spans="11:11" x14ac:dyDescent="0.25">
      <c r="K19648"/>
    </row>
    <row r="19649" spans="11:11" x14ac:dyDescent="0.25">
      <c r="K19649"/>
    </row>
    <row r="19650" spans="11:11" x14ac:dyDescent="0.25">
      <c r="K19650"/>
    </row>
    <row r="19651" spans="11:11" x14ac:dyDescent="0.25">
      <c r="K19651"/>
    </row>
    <row r="19652" spans="11:11" x14ac:dyDescent="0.25">
      <c r="K19652"/>
    </row>
    <row r="19653" spans="11:11" x14ac:dyDescent="0.25">
      <c r="K19653"/>
    </row>
    <row r="19654" spans="11:11" x14ac:dyDescent="0.25">
      <c r="K19654"/>
    </row>
    <row r="19655" spans="11:11" x14ac:dyDescent="0.25">
      <c r="K19655"/>
    </row>
    <row r="19656" spans="11:11" x14ac:dyDescent="0.25">
      <c r="K19656"/>
    </row>
    <row r="19657" spans="11:11" x14ac:dyDescent="0.25">
      <c r="K19657"/>
    </row>
    <row r="19658" spans="11:11" x14ac:dyDescent="0.25">
      <c r="K19658"/>
    </row>
    <row r="19659" spans="11:11" x14ac:dyDescent="0.25">
      <c r="K19659"/>
    </row>
    <row r="19660" spans="11:11" x14ac:dyDescent="0.25">
      <c r="K19660"/>
    </row>
    <row r="19661" spans="11:11" x14ac:dyDescent="0.25">
      <c r="K19661"/>
    </row>
    <row r="19662" spans="11:11" x14ac:dyDescent="0.25">
      <c r="K19662"/>
    </row>
    <row r="19663" spans="11:11" x14ac:dyDescent="0.25">
      <c r="K19663"/>
    </row>
    <row r="19664" spans="11:11" x14ac:dyDescent="0.25">
      <c r="K19664"/>
    </row>
    <row r="19665" spans="11:11" x14ac:dyDescent="0.25">
      <c r="K19665"/>
    </row>
    <row r="19666" spans="11:11" x14ac:dyDescent="0.25">
      <c r="K19666"/>
    </row>
    <row r="19667" spans="11:11" x14ac:dyDescent="0.25">
      <c r="K19667"/>
    </row>
    <row r="19668" spans="11:11" x14ac:dyDescent="0.25">
      <c r="K19668"/>
    </row>
    <row r="19669" spans="11:11" x14ac:dyDescent="0.25">
      <c r="K19669"/>
    </row>
    <row r="19670" spans="11:11" x14ac:dyDescent="0.25">
      <c r="K19670"/>
    </row>
    <row r="19671" spans="11:11" x14ac:dyDescent="0.25">
      <c r="K19671"/>
    </row>
    <row r="19672" spans="11:11" x14ac:dyDescent="0.25">
      <c r="K19672"/>
    </row>
    <row r="19673" spans="11:11" x14ac:dyDescent="0.25">
      <c r="K19673"/>
    </row>
    <row r="19674" spans="11:11" x14ac:dyDescent="0.25">
      <c r="K19674"/>
    </row>
    <row r="19675" spans="11:11" x14ac:dyDescent="0.25">
      <c r="K19675"/>
    </row>
    <row r="19676" spans="11:11" x14ac:dyDescent="0.25">
      <c r="K19676"/>
    </row>
    <row r="19677" spans="11:11" x14ac:dyDescent="0.25">
      <c r="K19677"/>
    </row>
    <row r="19678" spans="11:11" x14ac:dyDescent="0.25">
      <c r="K19678"/>
    </row>
    <row r="19679" spans="11:11" x14ac:dyDescent="0.25">
      <c r="K19679"/>
    </row>
    <row r="19680" spans="11:11" x14ac:dyDescent="0.25">
      <c r="K19680"/>
    </row>
    <row r="19681" spans="11:11" x14ac:dyDescent="0.25">
      <c r="K19681"/>
    </row>
    <row r="19682" spans="11:11" x14ac:dyDescent="0.25">
      <c r="K19682"/>
    </row>
    <row r="19683" spans="11:11" x14ac:dyDescent="0.25">
      <c r="K19683"/>
    </row>
    <row r="19684" spans="11:11" x14ac:dyDescent="0.25">
      <c r="K19684"/>
    </row>
    <row r="19685" spans="11:11" x14ac:dyDescent="0.25">
      <c r="K19685"/>
    </row>
    <row r="19686" spans="11:11" x14ac:dyDescent="0.25">
      <c r="K19686"/>
    </row>
    <row r="19687" spans="11:11" x14ac:dyDescent="0.25">
      <c r="K19687"/>
    </row>
    <row r="19688" spans="11:11" x14ac:dyDescent="0.25">
      <c r="K19688"/>
    </row>
    <row r="19689" spans="11:11" x14ac:dyDescent="0.25">
      <c r="K19689"/>
    </row>
    <row r="19690" spans="11:11" x14ac:dyDescent="0.25">
      <c r="K19690"/>
    </row>
    <row r="19691" spans="11:11" x14ac:dyDescent="0.25">
      <c r="K19691"/>
    </row>
    <row r="19692" spans="11:11" x14ac:dyDescent="0.25">
      <c r="K19692"/>
    </row>
    <row r="19693" spans="11:11" x14ac:dyDescent="0.25">
      <c r="K19693"/>
    </row>
    <row r="19694" spans="11:11" x14ac:dyDescent="0.25">
      <c r="K19694"/>
    </row>
    <row r="19695" spans="11:11" x14ac:dyDescent="0.25">
      <c r="K19695"/>
    </row>
    <row r="19696" spans="11:11" x14ac:dyDescent="0.25">
      <c r="K19696"/>
    </row>
    <row r="19697" spans="11:11" x14ac:dyDescent="0.25">
      <c r="K19697"/>
    </row>
    <row r="19698" spans="11:11" x14ac:dyDescent="0.25">
      <c r="K19698"/>
    </row>
    <row r="19699" spans="11:11" x14ac:dyDescent="0.25">
      <c r="K19699"/>
    </row>
    <row r="19700" spans="11:11" x14ac:dyDescent="0.25">
      <c r="K19700"/>
    </row>
    <row r="19701" spans="11:11" x14ac:dyDescent="0.25">
      <c r="K19701"/>
    </row>
    <row r="19702" spans="11:11" x14ac:dyDescent="0.25">
      <c r="K19702"/>
    </row>
    <row r="19703" spans="11:11" x14ac:dyDescent="0.25">
      <c r="K19703"/>
    </row>
    <row r="19704" spans="11:11" x14ac:dyDescent="0.25">
      <c r="K19704"/>
    </row>
    <row r="19705" spans="11:11" x14ac:dyDescent="0.25">
      <c r="K19705"/>
    </row>
    <row r="19706" spans="11:11" x14ac:dyDescent="0.25">
      <c r="K19706"/>
    </row>
    <row r="19707" spans="11:11" x14ac:dyDescent="0.25">
      <c r="K19707"/>
    </row>
    <row r="19708" spans="11:11" x14ac:dyDescent="0.25">
      <c r="K19708"/>
    </row>
    <row r="19709" spans="11:11" x14ac:dyDescent="0.25">
      <c r="K19709"/>
    </row>
    <row r="19710" spans="11:11" x14ac:dyDescent="0.25">
      <c r="K19710"/>
    </row>
    <row r="19711" spans="11:11" x14ac:dyDescent="0.25">
      <c r="K19711"/>
    </row>
    <row r="19712" spans="11:11" x14ac:dyDescent="0.25">
      <c r="K19712"/>
    </row>
    <row r="19713" spans="11:11" x14ac:dyDescent="0.25">
      <c r="K19713"/>
    </row>
    <row r="19714" spans="11:11" x14ac:dyDescent="0.25">
      <c r="K19714"/>
    </row>
    <row r="19715" spans="11:11" x14ac:dyDescent="0.25">
      <c r="K19715"/>
    </row>
    <row r="19716" spans="11:11" x14ac:dyDescent="0.25">
      <c r="K19716"/>
    </row>
    <row r="19717" spans="11:11" x14ac:dyDescent="0.25">
      <c r="K19717"/>
    </row>
    <row r="19718" spans="11:11" x14ac:dyDescent="0.25">
      <c r="K19718"/>
    </row>
    <row r="19719" spans="11:11" x14ac:dyDescent="0.25">
      <c r="K19719"/>
    </row>
    <row r="19720" spans="11:11" x14ac:dyDescent="0.25">
      <c r="K19720"/>
    </row>
    <row r="19721" spans="11:11" x14ac:dyDescent="0.25">
      <c r="K19721"/>
    </row>
    <row r="19722" spans="11:11" x14ac:dyDescent="0.25">
      <c r="K19722"/>
    </row>
    <row r="19723" spans="11:11" x14ac:dyDescent="0.25">
      <c r="K19723"/>
    </row>
    <row r="19724" spans="11:11" x14ac:dyDescent="0.25">
      <c r="K19724"/>
    </row>
    <row r="19725" spans="11:11" x14ac:dyDescent="0.25">
      <c r="K19725"/>
    </row>
    <row r="19726" spans="11:11" x14ac:dyDescent="0.25">
      <c r="K19726"/>
    </row>
    <row r="19727" spans="11:11" x14ac:dyDescent="0.25">
      <c r="K19727"/>
    </row>
    <row r="19728" spans="11:11" x14ac:dyDescent="0.25">
      <c r="K19728"/>
    </row>
    <row r="19729" spans="11:11" x14ac:dyDescent="0.25">
      <c r="K19729"/>
    </row>
    <row r="19730" spans="11:11" x14ac:dyDescent="0.25">
      <c r="K19730"/>
    </row>
    <row r="19731" spans="11:11" x14ac:dyDescent="0.25">
      <c r="K19731"/>
    </row>
    <row r="19732" spans="11:11" x14ac:dyDescent="0.25">
      <c r="K19732"/>
    </row>
    <row r="19733" spans="11:11" x14ac:dyDescent="0.25">
      <c r="K19733"/>
    </row>
    <row r="19734" spans="11:11" x14ac:dyDescent="0.25">
      <c r="K19734"/>
    </row>
    <row r="19735" spans="11:11" x14ac:dyDescent="0.25">
      <c r="K19735"/>
    </row>
    <row r="19736" spans="11:11" x14ac:dyDescent="0.25">
      <c r="K19736"/>
    </row>
    <row r="19737" spans="11:11" x14ac:dyDescent="0.25">
      <c r="K19737"/>
    </row>
    <row r="19738" spans="11:11" x14ac:dyDescent="0.25">
      <c r="K19738"/>
    </row>
    <row r="19739" spans="11:11" x14ac:dyDescent="0.25">
      <c r="K19739"/>
    </row>
    <row r="19740" spans="11:11" x14ac:dyDescent="0.25">
      <c r="K19740"/>
    </row>
    <row r="19741" spans="11:11" x14ac:dyDescent="0.25">
      <c r="K19741"/>
    </row>
    <row r="19742" spans="11:11" x14ac:dyDescent="0.25">
      <c r="K19742"/>
    </row>
    <row r="19743" spans="11:11" x14ac:dyDescent="0.25">
      <c r="K19743"/>
    </row>
    <row r="19744" spans="11:11" x14ac:dyDescent="0.25">
      <c r="K19744"/>
    </row>
    <row r="19745" spans="11:11" x14ac:dyDescent="0.25">
      <c r="K19745"/>
    </row>
    <row r="19746" spans="11:11" x14ac:dyDescent="0.25">
      <c r="K19746"/>
    </row>
    <row r="19747" spans="11:11" x14ac:dyDescent="0.25">
      <c r="K19747"/>
    </row>
    <row r="19748" spans="11:11" x14ac:dyDescent="0.25">
      <c r="K19748"/>
    </row>
    <row r="19749" spans="11:11" x14ac:dyDescent="0.25">
      <c r="K19749"/>
    </row>
    <row r="19750" spans="11:11" x14ac:dyDescent="0.25">
      <c r="K19750"/>
    </row>
    <row r="19751" spans="11:11" x14ac:dyDescent="0.25">
      <c r="K19751"/>
    </row>
    <row r="19752" spans="11:11" x14ac:dyDescent="0.25">
      <c r="K19752"/>
    </row>
    <row r="19753" spans="11:11" x14ac:dyDescent="0.25">
      <c r="K19753"/>
    </row>
    <row r="19754" spans="11:11" x14ac:dyDescent="0.25">
      <c r="K19754"/>
    </row>
    <row r="19755" spans="11:11" x14ac:dyDescent="0.25">
      <c r="K19755"/>
    </row>
    <row r="19756" spans="11:11" x14ac:dyDescent="0.25">
      <c r="K19756"/>
    </row>
    <row r="19757" spans="11:11" x14ac:dyDescent="0.25">
      <c r="K19757"/>
    </row>
    <row r="19758" spans="11:11" x14ac:dyDescent="0.25">
      <c r="K19758"/>
    </row>
    <row r="19759" spans="11:11" x14ac:dyDescent="0.25">
      <c r="K19759"/>
    </row>
    <row r="19760" spans="11:11" x14ac:dyDescent="0.25">
      <c r="K19760"/>
    </row>
    <row r="19761" spans="11:11" x14ac:dyDescent="0.25">
      <c r="K19761"/>
    </row>
    <row r="19762" spans="11:11" x14ac:dyDescent="0.25">
      <c r="K19762"/>
    </row>
    <row r="19763" spans="11:11" x14ac:dyDescent="0.25">
      <c r="K19763"/>
    </row>
    <row r="19764" spans="11:11" x14ac:dyDescent="0.25">
      <c r="K19764"/>
    </row>
    <row r="19765" spans="11:11" x14ac:dyDescent="0.25">
      <c r="K19765"/>
    </row>
    <row r="19766" spans="11:11" x14ac:dyDescent="0.25">
      <c r="K19766"/>
    </row>
    <row r="19767" spans="11:11" x14ac:dyDescent="0.25">
      <c r="K19767"/>
    </row>
    <row r="19768" spans="11:11" x14ac:dyDescent="0.25">
      <c r="K19768"/>
    </row>
    <row r="19769" spans="11:11" x14ac:dyDescent="0.25">
      <c r="K19769"/>
    </row>
    <row r="19770" spans="11:11" x14ac:dyDescent="0.25">
      <c r="K19770"/>
    </row>
    <row r="19771" spans="11:11" x14ac:dyDescent="0.25">
      <c r="K19771"/>
    </row>
    <row r="19772" spans="11:11" x14ac:dyDescent="0.25">
      <c r="K19772"/>
    </row>
    <row r="19773" spans="11:11" x14ac:dyDescent="0.25">
      <c r="K19773"/>
    </row>
    <row r="19774" spans="11:11" x14ac:dyDescent="0.25">
      <c r="K19774"/>
    </row>
    <row r="19775" spans="11:11" x14ac:dyDescent="0.25">
      <c r="K19775"/>
    </row>
    <row r="19776" spans="11:11" x14ac:dyDescent="0.25">
      <c r="K19776"/>
    </row>
    <row r="19777" spans="11:11" x14ac:dyDescent="0.25">
      <c r="K19777"/>
    </row>
    <row r="19778" spans="11:11" x14ac:dyDescent="0.25">
      <c r="K19778"/>
    </row>
    <row r="19779" spans="11:11" x14ac:dyDescent="0.25">
      <c r="K19779"/>
    </row>
    <row r="19780" spans="11:11" x14ac:dyDescent="0.25">
      <c r="K19780"/>
    </row>
    <row r="19781" spans="11:11" x14ac:dyDescent="0.25">
      <c r="K19781"/>
    </row>
    <row r="19782" spans="11:11" x14ac:dyDescent="0.25">
      <c r="K19782"/>
    </row>
    <row r="19783" spans="11:11" x14ac:dyDescent="0.25">
      <c r="K19783"/>
    </row>
    <row r="19784" spans="11:11" x14ac:dyDescent="0.25">
      <c r="K19784"/>
    </row>
    <row r="19785" spans="11:11" x14ac:dyDescent="0.25">
      <c r="K19785"/>
    </row>
    <row r="19786" spans="11:11" x14ac:dyDescent="0.25">
      <c r="K19786"/>
    </row>
    <row r="19787" spans="11:11" x14ac:dyDescent="0.25">
      <c r="K19787"/>
    </row>
    <row r="19788" spans="11:11" x14ac:dyDescent="0.25">
      <c r="K19788"/>
    </row>
    <row r="19789" spans="11:11" x14ac:dyDescent="0.25">
      <c r="K19789"/>
    </row>
    <row r="19790" spans="11:11" x14ac:dyDescent="0.25">
      <c r="K19790"/>
    </row>
    <row r="19791" spans="11:11" x14ac:dyDescent="0.25">
      <c r="K19791"/>
    </row>
    <row r="19792" spans="11:11" x14ac:dyDescent="0.25">
      <c r="K19792"/>
    </row>
    <row r="19793" spans="11:11" x14ac:dyDescent="0.25">
      <c r="K19793"/>
    </row>
    <row r="19794" spans="11:11" x14ac:dyDescent="0.25">
      <c r="K19794"/>
    </row>
    <row r="19795" spans="11:11" x14ac:dyDescent="0.25">
      <c r="K19795"/>
    </row>
    <row r="19796" spans="11:11" x14ac:dyDescent="0.25">
      <c r="K19796"/>
    </row>
    <row r="19797" spans="11:11" x14ac:dyDescent="0.25">
      <c r="K19797"/>
    </row>
    <row r="19798" spans="11:11" x14ac:dyDescent="0.25">
      <c r="K19798"/>
    </row>
    <row r="19799" spans="11:11" x14ac:dyDescent="0.25">
      <c r="K19799"/>
    </row>
    <row r="19800" spans="11:11" x14ac:dyDescent="0.25">
      <c r="K19800"/>
    </row>
    <row r="19801" spans="11:11" x14ac:dyDescent="0.25">
      <c r="K19801"/>
    </row>
    <row r="19802" spans="11:11" x14ac:dyDescent="0.25">
      <c r="K19802"/>
    </row>
    <row r="19803" spans="11:11" x14ac:dyDescent="0.25">
      <c r="K19803"/>
    </row>
    <row r="19804" spans="11:11" x14ac:dyDescent="0.25">
      <c r="K19804"/>
    </row>
    <row r="19805" spans="11:11" x14ac:dyDescent="0.25">
      <c r="K19805"/>
    </row>
    <row r="19806" spans="11:11" x14ac:dyDescent="0.25">
      <c r="K19806"/>
    </row>
    <row r="19807" spans="11:11" x14ac:dyDescent="0.25">
      <c r="K19807"/>
    </row>
    <row r="19808" spans="11:11" x14ac:dyDescent="0.25">
      <c r="K19808"/>
    </row>
    <row r="19809" spans="11:11" x14ac:dyDescent="0.25">
      <c r="K19809"/>
    </row>
    <row r="19810" spans="11:11" x14ac:dyDescent="0.25">
      <c r="K19810"/>
    </row>
    <row r="19811" spans="11:11" x14ac:dyDescent="0.25">
      <c r="K19811"/>
    </row>
    <row r="19812" spans="11:11" x14ac:dyDescent="0.25">
      <c r="K19812"/>
    </row>
    <row r="19813" spans="11:11" x14ac:dyDescent="0.25">
      <c r="K19813"/>
    </row>
    <row r="19814" spans="11:11" x14ac:dyDescent="0.25">
      <c r="K19814"/>
    </row>
    <row r="19815" spans="11:11" x14ac:dyDescent="0.25">
      <c r="K19815"/>
    </row>
    <row r="19816" spans="11:11" x14ac:dyDescent="0.25">
      <c r="K19816"/>
    </row>
    <row r="19817" spans="11:11" x14ac:dyDescent="0.25">
      <c r="K19817"/>
    </row>
    <row r="19818" spans="11:11" x14ac:dyDescent="0.25">
      <c r="K19818"/>
    </row>
    <row r="19819" spans="11:11" x14ac:dyDescent="0.25">
      <c r="K19819"/>
    </row>
    <row r="19820" spans="11:11" x14ac:dyDescent="0.25">
      <c r="K19820"/>
    </row>
    <row r="19821" spans="11:11" x14ac:dyDescent="0.25">
      <c r="K19821"/>
    </row>
    <row r="19822" spans="11:11" x14ac:dyDescent="0.25">
      <c r="K19822"/>
    </row>
    <row r="19823" spans="11:11" x14ac:dyDescent="0.25">
      <c r="K19823"/>
    </row>
    <row r="19824" spans="11:11" x14ac:dyDescent="0.25">
      <c r="K19824"/>
    </row>
    <row r="19825" spans="11:11" x14ac:dyDescent="0.25">
      <c r="K19825"/>
    </row>
    <row r="19826" spans="11:11" x14ac:dyDescent="0.25">
      <c r="K19826"/>
    </row>
    <row r="19827" spans="11:11" x14ac:dyDescent="0.25">
      <c r="K19827"/>
    </row>
    <row r="19828" spans="11:11" x14ac:dyDescent="0.25">
      <c r="K19828"/>
    </row>
    <row r="19829" spans="11:11" x14ac:dyDescent="0.25">
      <c r="K19829"/>
    </row>
    <row r="19830" spans="11:11" x14ac:dyDescent="0.25">
      <c r="K19830"/>
    </row>
    <row r="19831" spans="11:11" x14ac:dyDescent="0.25">
      <c r="K19831"/>
    </row>
    <row r="19832" spans="11:11" x14ac:dyDescent="0.25">
      <c r="K19832"/>
    </row>
    <row r="19833" spans="11:11" x14ac:dyDescent="0.25">
      <c r="K19833"/>
    </row>
    <row r="19834" spans="11:11" x14ac:dyDescent="0.25">
      <c r="K19834"/>
    </row>
    <row r="19835" spans="11:11" x14ac:dyDescent="0.25">
      <c r="K19835"/>
    </row>
    <row r="19836" spans="11:11" x14ac:dyDescent="0.25">
      <c r="K19836"/>
    </row>
    <row r="19837" spans="11:11" x14ac:dyDescent="0.25">
      <c r="K19837"/>
    </row>
    <row r="19838" spans="11:11" x14ac:dyDescent="0.25">
      <c r="K19838"/>
    </row>
    <row r="19839" spans="11:11" x14ac:dyDescent="0.25">
      <c r="K19839"/>
    </row>
    <row r="19840" spans="11:11" x14ac:dyDescent="0.25">
      <c r="K19840"/>
    </row>
    <row r="19841" spans="11:11" x14ac:dyDescent="0.25">
      <c r="K19841"/>
    </row>
    <row r="19842" spans="11:11" x14ac:dyDescent="0.25">
      <c r="K19842"/>
    </row>
    <row r="19843" spans="11:11" x14ac:dyDescent="0.25">
      <c r="K19843"/>
    </row>
    <row r="19844" spans="11:11" x14ac:dyDescent="0.25">
      <c r="K19844"/>
    </row>
    <row r="19845" spans="11:11" x14ac:dyDescent="0.25">
      <c r="K19845"/>
    </row>
    <row r="19846" spans="11:11" x14ac:dyDescent="0.25">
      <c r="K19846"/>
    </row>
    <row r="19847" spans="11:11" x14ac:dyDescent="0.25">
      <c r="K19847"/>
    </row>
    <row r="19848" spans="11:11" x14ac:dyDescent="0.25">
      <c r="K19848"/>
    </row>
    <row r="19849" spans="11:11" x14ac:dyDescent="0.25">
      <c r="K19849"/>
    </row>
    <row r="19850" spans="11:11" x14ac:dyDescent="0.25">
      <c r="K19850"/>
    </row>
    <row r="19851" spans="11:11" x14ac:dyDescent="0.25">
      <c r="K19851"/>
    </row>
    <row r="19852" spans="11:11" x14ac:dyDescent="0.25">
      <c r="K19852"/>
    </row>
    <row r="19853" spans="11:11" x14ac:dyDescent="0.25">
      <c r="K19853"/>
    </row>
    <row r="19854" spans="11:11" x14ac:dyDescent="0.25">
      <c r="K19854"/>
    </row>
    <row r="19855" spans="11:11" x14ac:dyDescent="0.25">
      <c r="K19855"/>
    </row>
    <row r="19856" spans="11:11" x14ac:dyDescent="0.25">
      <c r="K19856"/>
    </row>
    <row r="19857" spans="11:11" x14ac:dyDescent="0.25">
      <c r="K19857"/>
    </row>
    <row r="19858" spans="11:11" x14ac:dyDescent="0.25">
      <c r="K19858"/>
    </row>
    <row r="19859" spans="11:11" x14ac:dyDescent="0.25">
      <c r="K19859"/>
    </row>
    <row r="19860" spans="11:11" x14ac:dyDescent="0.25">
      <c r="K19860"/>
    </row>
    <row r="19861" spans="11:11" x14ac:dyDescent="0.25">
      <c r="K19861"/>
    </row>
    <row r="19862" spans="11:11" x14ac:dyDescent="0.25">
      <c r="K19862"/>
    </row>
    <row r="19863" spans="11:11" x14ac:dyDescent="0.25">
      <c r="K19863"/>
    </row>
    <row r="19864" spans="11:11" x14ac:dyDescent="0.25">
      <c r="K19864"/>
    </row>
    <row r="19865" spans="11:11" x14ac:dyDescent="0.25">
      <c r="K19865"/>
    </row>
    <row r="19866" spans="11:11" x14ac:dyDescent="0.25">
      <c r="K19866"/>
    </row>
    <row r="19867" spans="11:11" x14ac:dyDescent="0.25">
      <c r="K19867"/>
    </row>
    <row r="19868" spans="11:11" x14ac:dyDescent="0.25">
      <c r="K19868"/>
    </row>
    <row r="19869" spans="11:11" x14ac:dyDescent="0.25">
      <c r="K19869"/>
    </row>
    <row r="19870" spans="11:11" x14ac:dyDescent="0.25">
      <c r="K19870"/>
    </row>
    <row r="19871" spans="11:11" x14ac:dyDescent="0.25">
      <c r="K19871"/>
    </row>
    <row r="19872" spans="11:11" x14ac:dyDescent="0.25">
      <c r="K19872"/>
    </row>
    <row r="19873" spans="11:11" x14ac:dyDescent="0.25">
      <c r="K19873"/>
    </row>
    <row r="19874" spans="11:11" x14ac:dyDescent="0.25">
      <c r="K19874"/>
    </row>
    <row r="19875" spans="11:11" x14ac:dyDescent="0.25">
      <c r="K19875"/>
    </row>
    <row r="19876" spans="11:11" x14ac:dyDescent="0.25">
      <c r="K19876"/>
    </row>
    <row r="19877" spans="11:11" x14ac:dyDescent="0.25">
      <c r="K19877"/>
    </row>
    <row r="19878" spans="11:11" x14ac:dyDescent="0.25">
      <c r="K19878"/>
    </row>
    <row r="19879" spans="11:11" x14ac:dyDescent="0.25">
      <c r="K19879"/>
    </row>
    <row r="19880" spans="11:11" x14ac:dyDescent="0.25">
      <c r="K19880"/>
    </row>
    <row r="19881" spans="11:11" x14ac:dyDescent="0.25">
      <c r="K19881"/>
    </row>
    <row r="19882" spans="11:11" x14ac:dyDescent="0.25">
      <c r="K19882"/>
    </row>
    <row r="19883" spans="11:11" x14ac:dyDescent="0.25">
      <c r="K19883"/>
    </row>
    <row r="19884" spans="11:11" x14ac:dyDescent="0.25">
      <c r="K19884"/>
    </row>
    <row r="19885" spans="11:11" x14ac:dyDescent="0.25">
      <c r="K19885"/>
    </row>
    <row r="19886" spans="11:11" x14ac:dyDescent="0.25">
      <c r="K19886"/>
    </row>
    <row r="19887" spans="11:11" x14ac:dyDescent="0.25">
      <c r="K19887"/>
    </row>
    <row r="19888" spans="11:11" x14ac:dyDescent="0.25">
      <c r="K19888"/>
    </row>
    <row r="19889" spans="11:11" x14ac:dyDescent="0.25">
      <c r="K19889"/>
    </row>
    <row r="19890" spans="11:11" x14ac:dyDescent="0.25">
      <c r="K19890"/>
    </row>
    <row r="19891" spans="11:11" x14ac:dyDescent="0.25">
      <c r="K19891"/>
    </row>
    <row r="19892" spans="11:11" x14ac:dyDescent="0.25">
      <c r="K19892"/>
    </row>
    <row r="19893" spans="11:11" x14ac:dyDescent="0.25">
      <c r="K19893"/>
    </row>
    <row r="19894" spans="11:11" x14ac:dyDescent="0.25">
      <c r="K19894"/>
    </row>
    <row r="19895" spans="11:11" x14ac:dyDescent="0.25">
      <c r="K19895"/>
    </row>
    <row r="19896" spans="11:11" x14ac:dyDescent="0.25">
      <c r="K19896"/>
    </row>
    <row r="19897" spans="11:11" x14ac:dyDescent="0.25">
      <c r="K19897"/>
    </row>
    <row r="19898" spans="11:11" x14ac:dyDescent="0.25">
      <c r="K19898"/>
    </row>
    <row r="19899" spans="11:11" x14ac:dyDescent="0.25">
      <c r="K19899"/>
    </row>
    <row r="19900" spans="11:11" x14ac:dyDescent="0.25">
      <c r="K19900"/>
    </row>
    <row r="19901" spans="11:11" x14ac:dyDescent="0.25">
      <c r="K19901"/>
    </row>
    <row r="19902" spans="11:11" x14ac:dyDescent="0.25">
      <c r="K19902"/>
    </row>
    <row r="19903" spans="11:11" x14ac:dyDescent="0.25">
      <c r="K19903"/>
    </row>
    <row r="19904" spans="11:11" x14ac:dyDescent="0.25">
      <c r="K19904"/>
    </row>
    <row r="19905" spans="11:11" x14ac:dyDescent="0.25">
      <c r="K19905"/>
    </row>
    <row r="19906" spans="11:11" x14ac:dyDescent="0.25">
      <c r="K19906"/>
    </row>
    <row r="19907" spans="11:11" x14ac:dyDescent="0.25">
      <c r="K19907"/>
    </row>
    <row r="19908" spans="11:11" x14ac:dyDescent="0.25">
      <c r="K19908"/>
    </row>
    <row r="19909" spans="11:11" x14ac:dyDescent="0.25">
      <c r="K19909"/>
    </row>
    <row r="19910" spans="11:11" x14ac:dyDescent="0.25">
      <c r="K19910"/>
    </row>
    <row r="19911" spans="11:11" x14ac:dyDescent="0.25">
      <c r="K19911"/>
    </row>
    <row r="19912" spans="11:11" x14ac:dyDescent="0.25">
      <c r="K19912"/>
    </row>
    <row r="19913" spans="11:11" x14ac:dyDescent="0.25">
      <c r="K19913"/>
    </row>
    <row r="19914" spans="11:11" x14ac:dyDescent="0.25">
      <c r="K19914"/>
    </row>
    <row r="19915" spans="11:11" x14ac:dyDescent="0.25">
      <c r="K19915"/>
    </row>
    <row r="19916" spans="11:11" x14ac:dyDescent="0.25">
      <c r="K19916"/>
    </row>
    <row r="19917" spans="11:11" x14ac:dyDescent="0.25">
      <c r="K19917"/>
    </row>
    <row r="19918" spans="11:11" x14ac:dyDescent="0.25">
      <c r="K19918"/>
    </row>
    <row r="19919" spans="11:11" x14ac:dyDescent="0.25">
      <c r="K19919"/>
    </row>
    <row r="19920" spans="11:11" x14ac:dyDescent="0.25">
      <c r="K19920"/>
    </row>
    <row r="19921" spans="11:11" x14ac:dyDescent="0.25">
      <c r="K19921"/>
    </row>
    <row r="19922" spans="11:11" x14ac:dyDescent="0.25">
      <c r="K19922"/>
    </row>
    <row r="19923" spans="11:11" x14ac:dyDescent="0.25">
      <c r="K19923"/>
    </row>
    <row r="19924" spans="11:11" x14ac:dyDescent="0.25">
      <c r="K19924"/>
    </row>
    <row r="19925" spans="11:11" x14ac:dyDescent="0.25">
      <c r="K19925"/>
    </row>
    <row r="19926" spans="11:11" x14ac:dyDescent="0.25">
      <c r="K19926"/>
    </row>
    <row r="19927" spans="11:11" x14ac:dyDescent="0.25">
      <c r="K19927"/>
    </row>
    <row r="19928" spans="11:11" x14ac:dyDescent="0.25">
      <c r="K19928"/>
    </row>
    <row r="19929" spans="11:11" x14ac:dyDescent="0.25">
      <c r="K19929"/>
    </row>
    <row r="19930" spans="11:11" x14ac:dyDescent="0.25">
      <c r="K19930"/>
    </row>
    <row r="19931" spans="11:11" x14ac:dyDescent="0.25">
      <c r="K19931"/>
    </row>
    <row r="19932" spans="11:11" x14ac:dyDescent="0.25">
      <c r="K19932"/>
    </row>
    <row r="19933" spans="11:11" x14ac:dyDescent="0.25">
      <c r="K19933"/>
    </row>
    <row r="19934" spans="11:11" x14ac:dyDescent="0.25">
      <c r="K19934"/>
    </row>
    <row r="19935" spans="11:11" x14ac:dyDescent="0.25">
      <c r="K19935"/>
    </row>
    <row r="19936" spans="11:11" x14ac:dyDescent="0.25">
      <c r="K19936"/>
    </row>
    <row r="19937" spans="11:11" x14ac:dyDescent="0.25">
      <c r="K19937"/>
    </row>
    <row r="19938" spans="11:11" x14ac:dyDescent="0.25">
      <c r="K19938"/>
    </row>
    <row r="19939" spans="11:11" x14ac:dyDescent="0.25">
      <c r="K19939"/>
    </row>
    <row r="19940" spans="11:11" x14ac:dyDescent="0.25">
      <c r="K19940"/>
    </row>
    <row r="19941" spans="11:11" x14ac:dyDescent="0.25">
      <c r="K19941"/>
    </row>
    <row r="19942" spans="11:11" x14ac:dyDescent="0.25">
      <c r="K19942"/>
    </row>
    <row r="19943" spans="11:11" x14ac:dyDescent="0.25">
      <c r="K19943"/>
    </row>
    <row r="19944" spans="11:11" x14ac:dyDescent="0.25">
      <c r="K19944"/>
    </row>
    <row r="19945" spans="11:11" x14ac:dyDescent="0.25">
      <c r="K19945"/>
    </row>
    <row r="19946" spans="11:11" x14ac:dyDescent="0.25">
      <c r="K19946"/>
    </row>
    <row r="19947" spans="11:11" x14ac:dyDescent="0.25">
      <c r="K19947"/>
    </row>
    <row r="19948" spans="11:11" x14ac:dyDescent="0.25">
      <c r="K19948"/>
    </row>
    <row r="19949" spans="11:11" x14ac:dyDescent="0.25">
      <c r="K19949"/>
    </row>
    <row r="19950" spans="11:11" x14ac:dyDescent="0.25">
      <c r="K19950"/>
    </row>
    <row r="19951" spans="11:11" x14ac:dyDescent="0.25">
      <c r="K19951"/>
    </row>
    <row r="19952" spans="11:11" x14ac:dyDescent="0.25">
      <c r="K19952"/>
    </row>
    <row r="19953" spans="11:11" x14ac:dyDescent="0.25">
      <c r="K19953"/>
    </row>
    <row r="19954" spans="11:11" x14ac:dyDescent="0.25">
      <c r="K19954"/>
    </row>
    <row r="19955" spans="11:11" x14ac:dyDescent="0.25">
      <c r="K19955"/>
    </row>
    <row r="19956" spans="11:11" x14ac:dyDescent="0.25">
      <c r="K19956"/>
    </row>
    <row r="19957" spans="11:11" x14ac:dyDescent="0.25">
      <c r="K19957"/>
    </row>
    <row r="19958" spans="11:11" x14ac:dyDescent="0.25">
      <c r="K19958"/>
    </row>
    <row r="19959" spans="11:11" x14ac:dyDescent="0.25">
      <c r="K19959"/>
    </row>
    <row r="19960" spans="11:11" x14ac:dyDescent="0.25">
      <c r="K19960"/>
    </row>
    <row r="19961" spans="11:11" x14ac:dyDescent="0.25">
      <c r="K19961"/>
    </row>
    <row r="19962" spans="11:11" x14ac:dyDescent="0.25">
      <c r="K19962"/>
    </row>
    <row r="19963" spans="11:11" x14ac:dyDescent="0.25">
      <c r="K19963"/>
    </row>
    <row r="19964" spans="11:11" x14ac:dyDescent="0.25">
      <c r="K19964"/>
    </row>
    <row r="19965" spans="11:11" x14ac:dyDescent="0.25">
      <c r="K19965"/>
    </row>
    <row r="19966" spans="11:11" x14ac:dyDescent="0.25">
      <c r="K19966"/>
    </row>
    <row r="19967" spans="11:11" x14ac:dyDescent="0.25">
      <c r="K19967"/>
    </row>
    <row r="19968" spans="11:11" x14ac:dyDescent="0.25">
      <c r="K19968"/>
    </row>
    <row r="19969" spans="11:11" x14ac:dyDescent="0.25">
      <c r="K19969"/>
    </row>
    <row r="19970" spans="11:11" x14ac:dyDescent="0.25">
      <c r="K19970"/>
    </row>
    <row r="19971" spans="11:11" x14ac:dyDescent="0.25">
      <c r="K19971"/>
    </row>
    <row r="19972" spans="11:11" x14ac:dyDescent="0.25">
      <c r="K19972"/>
    </row>
    <row r="19973" spans="11:11" x14ac:dyDescent="0.25">
      <c r="K19973"/>
    </row>
    <row r="19974" spans="11:11" x14ac:dyDescent="0.25">
      <c r="K19974"/>
    </row>
    <row r="19975" spans="11:11" x14ac:dyDescent="0.25">
      <c r="K19975"/>
    </row>
    <row r="19976" spans="11:11" x14ac:dyDescent="0.25">
      <c r="K19976"/>
    </row>
    <row r="19977" spans="11:11" x14ac:dyDescent="0.25">
      <c r="K19977"/>
    </row>
    <row r="19978" spans="11:11" x14ac:dyDescent="0.25">
      <c r="K19978"/>
    </row>
    <row r="19979" spans="11:11" x14ac:dyDescent="0.25">
      <c r="K19979"/>
    </row>
    <row r="19980" spans="11:11" x14ac:dyDescent="0.25">
      <c r="K19980"/>
    </row>
    <row r="19981" spans="11:11" x14ac:dyDescent="0.25">
      <c r="K19981"/>
    </row>
    <row r="19982" spans="11:11" x14ac:dyDescent="0.25">
      <c r="K19982"/>
    </row>
    <row r="19983" spans="11:11" x14ac:dyDescent="0.25">
      <c r="K19983"/>
    </row>
    <row r="19984" spans="11:11" x14ac:dyDescent="0.25">
      <c r="K19984"/>
    </row>
    <row r="19985" spans="11:11" x14ac:dyDescent="0.25">
      <c r="K19985"/>
    </row>
    <row r="19986" spans="11:11" x14ac:dyDescent="0.25">
      <c r="K19986"/>
    </row>
    <row r="19987" spans="11:11" x14ac:dyDescent="0.25">
      <c r="K19987"/>
    </row>
    <row r="19988" spans="11:11" x14ac:dyDescent="0.25">
      <c r="K19988"/>
    </row>
    <row r="19989" spans="11:11" x14ac:dyDescent="0.25">
      <c r="K19989"/>
    </row>
    <row r="19990" spans="11:11" x14ac:dyDescent="0.25">
      <c r="K19990"/>
    </row>
    <row r="19991" spans="11:11" x14ac:dyDescent="0.25">
      <c r="K19991"/>
    </row>
    <row r="19992" spans="11:11" x14ac:dyDescent="0.25">
      <c r="K19992"/>
    </row>
    <row r="19993" spans="11:11" x14ac:dyDescent="0.25">
      <c r="K19993"/>
    </row>
    <row r="19994" spans="11:11" x14ac:dyDescent="0.25">
      <c r="K19994"/>
    </row>
    <row r="19995" spans="11:11" x14ac:dyDescent="0.25">
      <c r="K19995"/>
    </row>
    <row r="19996" spans="11:11" x14ac:dyDescent="0.25">
      <c r="K19996"/>
    </row>
    <row r="19997" spans="11:11" x14ac:dyDescent="0.25">
      <c r="K19997"/>
    </row>
    <row r="19998" spans="11:11" x14ac:dyDescent="0.25">
      <c r="K19998"/>
    </row>
    <row r="19999" spans="11:11" x14ac:dyDescent="0.25">
      <c r="K19999"/>
    </row>
    <row r="20000" spans="11:11" x14ac:dyDescent="0.25">
      <c r="K20000"/>
    </row>
    <row r="20001" spans="11:11" x14ac:dyDescent="0.25">
      <c r="K20001"/>
    </row>
    <row r="20002" spans="11:11" x14ac:dyDescent="0.25">
      <c r="K20002"/>
    </row>
    <row r="20003" spans="11:11" x14ac:dyDescent="0.25">
      <c r="K20003"/>
    </row>
    <row r="20004" spans="11:11" x14ac:dyDescent="0.25">
      <c r="K20004"/>
    </row>
    <row r="20005" spans="11:11" x14ac:dyDescent="0.25">
      <c r="K20005"/>
    </row>
    <row r="20006" spans="11:11" x14ac:dyDescent="0.25">
      <c r="K20006"/>
    </row>
    <row r="20007" spans="11:11" x14ac:dyDescent="0.25">
      <c r="K20007"/>
    </row>
    <row r="20008" spans="11:11" x14ac:dyDescent="0.25">
      <c r="K20008"/>
    </row>
    <row r="20009" spans="11:11" x14ac:dyDescent="0.25">
      <c r="K20009"/>
    </row>
    <row r="20010" spans="11:11" x14ac:dyDescent="0.25">
      <c r="K20010"/>
    </row>
    <row r="20011" spans="11:11" x14ac:dyDescent="0.25">
      <c r="K20011"/>
    </row>
    <row r="20012" spans="11:11" x14ac:dyDescent="0.25">
      <c r="K20012"/>
    </row>
    <row r="20013" spans="11:11" x14ac:dyDescent="0.25">
      <c r="K20013"/>
    </row>
    <row r="20014" spans="11:11" x14ac:dyDescent="0.25">
      <c r="K20014"/>
    </row>
    <row r="20015" spans="11:11" x14ac:dyDescent="0.25">
      <c r="K20015"/>
    </row>
    <row r="20016" spans="11:11" x14ac:dyDescent="0.25">
      <c r="K20016"/>
    </row>
    <row r="20017" spans="11:11" x14ac:dyDescent="0.25">
      <c r="K20017"/>
    </row>
    <row r="20018" spans="11:11" x14ac:dyDescent="0.25">
      <c r="K20018"/>
    </row>
    <row r="20019" spans="11:11" x14ac:dyDescent="0.25">
      <c r="K20019"/>
    </row>
    <row r="20020" spans="11:11" x14ac:dyDescent="0.25">
      <c r="K20020"/>
    </row>
    <row r="20021" spans="11:11" x14ac:dyDescent="0.25">
      <c r="K20021"/>
    </row>
    <row r="20022" spans="11:11" x14ac:dyDescent="0.25">
      <c r="K20022"/>
    </row>
    <row r="20023" spans="11:11" x14ac:dyDescent="0.25">
      <c r="K20023"/>
    </row>
    <row r="20024" spans="11:11" x14ac:dyDescent="0.25">
      <c r="K20024"/>
    </row>
    <row r="20025" spans="11:11" x14ac:dyDescent="0.25">
      <c r="K20025"/>
    </row>
    <row r="20026" spans="11:11" x14ac:dyDescent="0.25">
      <c r="K20026"/>
    </row>
    <row r="20027" spans="11:11" x14ac:dyDescent="0.25">
      <c r="K20027"/>
    </row>
    <row r="20028" spans="11:11" x14ac:dyDescent="0.25">
      <c r="K20028"/>
    </row>
    <row r="20029" spans="11:11" x14ac:dyDescent="0.25">
      <c r="K20029"/>
    </row>
    <row r="20030" spans="11:11" x14ac:dyDescent="0.25">
      <c r="K20030"/>
    </row>
    <row r="20031" spans="11:11" x14ac:dyDescent="0.25">
      <c r="K20031"/>
    </row>
    <row r="20032" spans="11:11" x14ac:dyDescent="0.25">
      <c r="K20032"/>
    </row>
    <row r="20033" spans="11:11" x14ac:dyDescent="0.25">
      <c r="K20033"/>
    </row>
    <row r="20034" spans="11:11" x14ac:dyDescent="0.25">
      <c r="K20034"/>
    </row>
    <row r="20035" spans="11:11" x14ac:dyDescent="0.25">
      <c r="K20035"/>
    </row>
    <row r="20036" spans="11:11" x14ac:dyDescent="0.25">
      <c r="K20036"/>
    </row>
    <row r="20037" spans="11:11" x14ac:dyDescent="0.25">
      <c r="K20037"/>
    </row>
    <row r="20038" spans="11:11" x14ac:dyDescent="0.25">
      <c r="K20038"/>
    </row>
    <row r="20039" spans="11:11" x14ac:dyDescent="0.25">
      <c r="K20039"/>
    </row>
    <row r="20040" spans="11:11" x14ac:dyDescent="0.25">
      <c r="K20040"/>
    </row>
    <row r="20041" spans="11:11" x14ac:dyDescent="0.25">
      <c r="K20041"/>
    </row>
    <row r="20042" spans="11:11" x14ac:dyDescent="0.25">
      <c r="K20042"/>
    </row>
    <row r="20043" spans="11:11" x14ac:dyDescent="0.25">
      <c r="K20043"/>
    </row>
    <row r="20044" spans="11:11" x14ac:dyDescent="0.25">
      <c r="K20044"/>
    </row>
    <row r="20045" spans="11:11" x14ac:dyDescent="0.25">
      <c r="K20045"/>
    </row>
    <row r="20046" spans="11:11" x14ac:dyDescent="0.25">
      <c r="K20046"/>
    </row>
    <row r="20047" spans="11:11" x14ac:dyDescent="0.25">
      <c r="K20047"/>
    </row>
    <row r="20048" spans="11:11" x14ac:dyDescent="0.25">
      <c r="K20048"/>
    </row>
    <row r="20049" spans="11:11" x14ac:dyDescent="0.25">
      <c r="K20049"/>
    </row>
    <row r="20050" spans="11:11" x14ac:dyDescent="0.25">
      <c r="K20050"/>
    </row>
    <row r="20051" spans="11:11" x14ac:dyDescent="0.25">
      <c r="K20051"/>
    </row>
    <row r="20052" spans="11:11" x14ac:dyDescent="0.25">
      <c r="K20052"/>
    </row>
    <row r="20053" spans="11:11" x14ac:dyDescent="0.25">
      <c r="K20053"/>
    </row>
    <row r="20054" spans="11:11" x14ac:dyDescent="0.25">
      <c r="K20054"/>
    </row>
    <row r="20055" spans="11:11" x14ac:dyDescent="0.25">
      <c r="K20055"/>
    </row>
    <row r="20056" spans="11:11" x14ac:dyDescent="0.25">
      <c r="K20056"/>
    </row>
    <row r="20057" spans="11:11" x14ac:dyDescent="0.25">
      <c r="K20057"/>
    </row>
    <row r="20058" spans="11:11" x14ac:dyDescent="0.25">
      <c r="K20058"/>
    </row>
    <row r="20059" spans="11:11" x14ac:dyDescent="0.25">
      <c r="K20059"/>
    </row>
    <row r="20060" spans="11:11" x14ac:dyDescent="0.25">
      <c r="K20060"/>
    </row>
    <row r="20061" spans="11:11" x14ac:dyDescent="0.25">
      <c r="K20061"/>
    </row>
    <row r="20062" spans="11:11" x14ac:dyDescent="0.25">
      <c r="K20062"/>
    </row>
    <row r="20063" spans="11:11" x14ac:dyDescent="0.25">
      <c r="K20063"/>
    </row>
    <row r="20064" spans="11:11" x14ac:dyDescent="0.25">
      <c r="K20064"/>
    </row>
    <row r="20065" spans="11:11" x14ac:dyDescent="0.25">
      <c r="K20065"/>
    </row>
    <row r="20066" spans="11:11" x14ac:dyDescent="0.25">
      <c r="K20066"/>
    </row>
    <row r="20067" spans="11:11" x14ac:dyDescent="0.25">
      <c r="K20067"/>
    </row>
    <row r="20068" spans="11:11" x14ac:dyDescent="0.25">
      <c r="K20068"/>
    </row>
    <row r="20069" spans="11:11" x14ac:dyDescent="0.25">
      <c r="K20069"/>
    </row>
    <row r="20070" spans="11:11" x14ac:dyDescent="0.25">
      <c r="K20070"/>
    </row>
    <row r="20071" spans="11:11" x14ac:dyDescent="0.25">
      <c r="K20071"/>
    </row>
    <row r="20072" spans="11:11" x14ac:dyDescent="0.25">
      <c r="K20072"/>
    </row>
    <row r="20073" spans="11:11" x14ac:dyDescent="0.25">
      <c r="K20073"/>
    </row>
    <row r="20074" spans="11:11" x14ac:dyDescent="0.25">
      <c r="K20074"/>
    </row>
    <row r="20075" spans="11:11" x14ac:dyDescent="0.25">
      <c r="K20075"/>
    </row>
    <row r="20076" spans="11:11" x14ac:dyDescent="0.25">
      <c r="K20076"/>
    </row>
    <row r="20077" spans="11:11" x14ac:dyDescent="0.25">
      <c r="K20077"/>
    </row>
    <row r="20078" spans="11:11" x14ac:dyDescent="0.25">
      <c r="K20078"/>
    </row>
    <row r="20079" spans="11:11" x14ac:dyDescent="0.25">
      <c r="K20079"/>
    </row>
    <row r="20080" spans="11:11" x14ac:dyDescent="0.25">
      <c r="K20080"/>
    </row>
    <row r="20081" spans="11:11" x14ac:dyDescent="0.25">
      <c r="K20081"/>
    </row>
    <row r="20082" spans="11:11" x14ac:dyDescent="0.25">
      <c r="K20082"/>
    </row>
    <row r="20083" spans="11:11" x14ac:dyDescent="0.25">
      <c r="K20083"/>
    </row>
    <row r="20084" spans="11:11" x14ac:dyDescent="0.25">
      <c r="K20084"/>
    </row>
    <row r="20085" spans="11:11" x14ac:dyDescent="0.25">
      <c r="K20085"/>
    </row>
    <row r="20086" spans="11:11" x14ac:dyDescent="0.25">
      <c r="K20086"/>
    </row>
    <row r="20087" spans="11:11" x14ac:dyDescent="0.25">
      <c r="K20087"/>
    </row>
    <row r="20088" spans="11:11" x14ac:dyDescent="0.25">
      <c r="K20088"/>
    </row>
    <row r="20089" spans="11:11" x14ac:dyDescent="0.25">
      <c r="K20089"/>
    </row>
    <row r="20090" spans="11:11" x14ac:dyDescent="0.25">
      <c r="K20090"/>
    </row>
    <row r="20091" spans="11:11" x14ac:dyDescent="0.25">
      <c r="K20091"/>
    </row>
    <row r="20092" spans="11:11" x14ac:dyDescent="0.25">
      <c r="K20092"/>
    </row>
    <row r="20093" spans="11:11" x14ac:dyDescent="0.25">
      <c r="K20093"/>
    </row>
    <row r="20094" spans="11:11" x14ac:dyDescent="0.25">
      <c r="K20094"/>
    </row>
    <row r="20095" spans="11:11" x14ac:dyDescent="0.25">
      <c r="K20095"/>
    </row>
    <row r="20096" spans="11:11" x14ac:dyDescent="0.25">
      <c r="K20096"/>
    </row>
    <row r="20097" spans="11:11" x14ac:dyDescent="0.25">
      <c r="K20097"/>
    </row>
    <row r="20098" spans="11:11" x14ac:dyDescent="0.25">
      <c r="K20098"/>
    </row>
    <row r="20099" spans="11:11" x14ac:dyDescent="0.25">
      <c r="K20099"/>
    </row>
    <row r="20100" spans="11:11" x14ac:dyDescent="0.25">
      <c r="K20100"/>
    </row>
    <row r="20101" spans="11:11" x14ac:dyDescent="0.25">
      <c r="K20101"/>
    </row>
    <row r="20102" spans="11:11" x14ac:dyDescent="0.25">
      <c r="K20102"/>
    </row>
    <row r="20103" spans="11:11" x14ac:dyDescent="0.25">
      <c r="K20103"/>
    </row>
    <row r="20104" spans="11:11" x14ac:dyDescent="0.25">
      <c r="K20104"/>
    </row>
    <row r="20105" spans="11:11" x14ac:dyDescent="0.25">
      <c r="K20105"/>
    </row>
    <row r="20106" spans="11:11" x14ac:dyDescent="0.25">
      <c r="K20106"/>
    </row>
    <row r="20107" spans="11:11" x14ac:dyDescent="0.25">
      <c r="K20107"/>
    </row>
    <row r="20108" spans="11:11" x14ac:dyDescent="0.25">
      <c r="K20108"/>
    </row>
    <row r="20109" spans="11:11" x14ac:dyDescent="0.25">
      <c r="K20109"/>
    </row>
    <row r="20110" spans="11:11" x14ac:dyDescent="0.25">
      <c r="K20110"/>
    </row>
    <row r="20111" spans="11:11" x14ac:dyDescent="0.25">
      <c r="K20111"/>
    </row>
    <row r="20112" spans="11:11" x14ac:dyDescent="0.25">
      <c r="K20112"/>
    </row>
    <row r="20113" spans="11:11" x14ac:dyDescent="0.25">
      <c r="K20113"/>
    </row>
    <row r="20114" spans="11:11" x14ac:dyDescent="0.25">
      <c r="K20114"/>
    </row>
    <row r="20115" spans="11:11" x14ac:dyDescent="0.25">
      <c r="K20115"/>
    </row>
    <row r="20116" spans="11:11" x14ac:dyDescent="0.25">
      <c r="K20116"/>
    </row>
    <row r="20117" spans="11:11" x14ac:dyDescent="0.25">
      <c r="K20117"/>
    </row>
    <row r="20118" spans="11:11" x14ac:dyDescent="0.25">
      <c r="K20118"/>
    </row>
    <row r="20119" spans="11:11" x14ac:dyDescent="0.25">
      <c r="K20119"/>
    </row>
    <row r="20120" spans="11:11" x14ac:dyDescent="0.25">
      <c r="K20120"/>
    </row>
    <row r="20121" spans="11:11" x14ac:dyDescent="0.25">
      <c r="K20121"/>
    </row>
    <row r="20122" spans="11:11" x14ac:dyDescent="0.25">
      <c r="K20122"/>
    </row>
    <row r="20123" spans="11:11" x14ac:dyDescent="0.25">
      <c r="K20123"/>
    </row>
    <row r="20124" spans="11:11" x14ac:dyDescent="0.25">
      <c r="K20124"/>
    </row>
    <row r="20125" spans="11:11" x14ac:dyDescent="0.25">
      <c r="K20125"/>
    </row>
    <row r="20126" spans="11:11" x14ac:dyDescent="0.25">
      <c r="K20126"/>
    </row>
    <row r="20127" spans="11:11" x14ac:dyDescent="0.25">
      <c r="K20127"/>
    </row>
    <row r="20128" spans="11:11" x14ac:dyDescent="0.25">
      <c r="K20128"/>
    </row>
    <row r="20129" spans="11:11" x14ac:dyDescent="0.25">
      <c r="K20129"/>
    </row>
    <row r="20130" spans="11:11" x14ac:dyDescent="0.25">
      <c r="K20130"/>
    </row>
    <row r="20131" spans="11:11" x14ac:dyDescent="0.25">
      <c r="K20131"/>
    </row>
    <row r="20132" spans="11:11" x14ac:dyDescent="0.25">
      <c r="K20132"/>
    </row>
    <row r="20133" spans="11:11" x14ac:dyDescent="0.25">
      <c r="K20133"/>
    </row>
    <row r="20134" spans="11:11" x14ac:dyDescent="0.25">
      <c r="K20134"/>
    </row>
    <row r="20135" spans="11:11" x14ac:dyDescent="0.25">
      <c r="K20135"/>
    </row>
    <row r="20136" spans="11:11" x14ac:dyDescent="0.25">
      <c r="K20136"/>
    </row>
    <row r="20137" spans="11:11" x14ac:dyDescent="0.25">
      <c r="K20137"/>
    </row>
    <row r="20138" spans="11:11" x14ac:dyDescent="0.25">
      <c r="K20138"/>
    </row>
    <row r="20139" spans="11:11" x14ac:dyDescent="0.25">
      <c r="K20139"/>
    </row>
    <row r="20140" spans="11:11" x14ac:dyDescent="0.25">
      <c r="K20140"/>
    </row>
    <row r="20141" spans="11:11" x14ac:dyDescent="0.25">
      <c r="K20141"/>
    </row>
    <row r="20142" spans="11:11" x14ac:dyDescent="0.25">
      <c r="K20142"/>
    </row>
    <row r="20143" spans="11:11" x14ac:dyDescent="0.25">
      <c r="K20143"/>
    </row>
    <row r="20144" spans="11:11" x14ac:dyDescent="0.25">
      <c r="K20144"/>
    </row>
    <row r="20145" spans="11:11" x14ac:dyDescent="0.25">
      <c r="K20145"/>
    </row>
    <row r="20146" spans="11:11" x14ac:dyDescent="0.25">
      <c r="K20146"/>
    </row>
    <row r="20147" spans="11:11" x14ac:dyDescent="0.25">
      <c r="K20147"/>
    </row>
    <row r="20148" spans="11:11" x14ac:dyDescent="0.25">
      <c r="K20148"/>
    </row>
    <row r="20149" spans="11:11" x14ac:dyDescent="0.25">
      <c r="K20149"/>
    </row>
    <row r="20150" spans="11:11" x14ac:dyDescent="0.25">
      <c r="K20150"/>
    </row>
    <row r="20151" spans="11:11" x14ac:dyDescent="0.25">
      <c r="K20151"/>
    </row>
    <row r="20152" spans="11:11" x14ac:dyDescent="0.25">
      <c r="K20152"/>
    </row>
    <row r="20153" spans="11:11" x14ac:dyDescent="0.25">
      <c r="K20153"/>
    </row>
    <row r="20154" spans="11:11" x14ac:dyDescent="0.25">
      <c r="K20154"/>
    </row>
    <row r="20155" spans="11:11" x14ac:dyDescent="0.25">
      <c r="K20155"/>
    </row>
    <row r="20156" spans="11:11" x14ac:dyDescent="0.25">
      <c r="K20156"/>
    </row>
    <row r="20157" spans="11:11" x14ac:dyDescent="0.25">
      <c r="K20157"/>
    </row>
    <row r="20158" spans="11:11" x14ac:dyDescent="0.25">
      <c r="K20158"/>
    </row>
    <row r="20159" spans="11:11" x14ac:dyDescent="0.25">
      <c r="K20159"/>
    </row>
    <row r="20160" spans="11:11" x14ac:dyDescent="0.25">
      <c r="K20160"/>
    </row>
    <row r="20161" spans="11:11" x14ac:dyDescent="0.25">
      <c r="K20161"/>
    </row>
    <row r="20162" spans="11:11" x14ac:dyDescent="0.25">
      <c r="K20162"/>
    </row>
    <row r="20163" spans="11:11" x14ac:dyDescent="0.25">
      <c r="K20163"/>
    </row>
    <row r="20164" spans="11:11" x14ac:dyDescent="0.25">
      <c r="K20164"/>
    </row>
    <row r="20165" spans="11:11" x14ac:dyDescent="0.25">
      <c r="K20165"/>
    </row>
    <row r="20166" spans="11:11" x14ac:dyDescent="0.25">
      <c r="K20166"/>
    </row>
    <row r="20167" spans="11:11" x14ac:dyDescent="0.25">
      <c r="K20167"/>
    </row>
    <row r="20168" spans="11:11" x14ac:dyDescent="0.25">
      <c r="K20168"/>
    </row>
    <row r="20169" spans="11:11" x14ac:dyDescent="0.25">
      <c r="K20169"/>
    </row>
    <row r="20170" spans="11:11" x14ac:dyDescent="0.25">
      <c r="K20170"/>
    </row>
    <row r="20171" spans="11:11" x14ac:dyDescent="0.25">
      <c r="K20171"/>
    </row>
    <row r="20172" spans="11:11" x14ac:dyDescent="0.25">
      <c r="K20172"/>
    </row>
    <row r="20173" spans="11:11" x14ac:dyDescent="0.25">
      <c r="K20173"/>
    </row>
    <row r="20174" spans="11:11" x14ac:dyDescent="0.25">
      <c r="K20174"/>
    </row>
    <row r="20175" spans="11:11" x14ac:dyDescent="0.25">
      <c r="K20175"/>
    </row>
    <row r="20176" spans="11:11" x14ac:dyDescent="0.25">
      <c r="K20176"/>
    </row>
    <row r="20177" spans="11:11" x14ac:dyDescent="0.25">
      <c r="K20177"/>
    </row>
    <row r="20178" spans="11:11" x14ac:dyDescent="0.25">
      <c r="K20178"/>
    </row>
    <row r="20179" spans="11:11" x14ac:dyDescent="0.25">
      <c r="K20179"/>
    </row>
    <row r="20180" spans="11:11" x14ac:dyDescent="0.25">
      <c r="K20180"/>
    </row>
    <row r="20181" spans="11:11" x14ac:dyDescent="0.25">
      <c r="K20181"/>
    </row>
    <row r="20182" spans="11:11" x14ac:dyDescent="0.25">
      <c r="K20182"/>
    </row>
    <row r="20183" spans="11:11" x14ac:dyDescent="0.25">
      <c r="K20183"/>
    </row>
    <row r="20184" spans="11:11" x14ac:dyDescent="0.25">
      <c r="K20184"/>
    </row>
    <row r="20185" spans="11:11" x14ac:dyDescent="0.25">
      <c r="K20185"/>
    </row>
    <row r="20186" spans="11:11" x14ac:dyDescent="0.25">
      <c r="K20186"/>
    </row>
    <row r="20187" spans="11:11" x14ac:dyDescent="0.25">
      <c r="K20187"/>
    </row>
    <row r="20188" spans="11:11" x14ac:dyDescent="0.25">
      <c r="K20188"/>
    </row>
    <row r="20189" spans="11:11" x14ac:dyDescent="0.25">
      <c r="K20189"/>
    </row>
    <row r="20190" spans="11:11" x14ac:dyDescent="0.25">
      <c r="K20190"/>
    </row>
    <row r="20191" spans="11:11" x14ac:dyDescent="0.25">
      <c r="K20191"/>
    </row>
    <row r="20192" spans="11:11" x14ac:dyDescent="0.25">
      <c r="K20192"/>
    </row>
    <row r="20193" spans="11:11" x14ac:dyDescent="0.25">
      <c r="K20193"/>
    </row>
    <row r="20194" spans="11:11" x14ac:dyDescent="0.25">
      <c r="K20194"/>
    </row>
    <row r="20195" spans="11:11" x14ac:dyDescent="0.25">
      <c r="K20195"/>
    </row>
    <row r="20196" spans="11:11" x14ac:dyDescent="0.25">
      <c r="K20196"/>
    </row>
    <row r="20197" spans="11:11" x14ac:dyDescent="0.25">
      <c r="K20197"/>
    </row>
    <row r="20198" spans="11:11" x14ac:dyDescent="0.25">
      <c r="K20198"/>
    </row>
    <row r="20199" spans="11:11" x14ac:dyDescent="0.25">
      <c r="K20199"/>
    </row>
    <row r="20200" spans="11:11" x14ac:dyDescent="0.25">
      <c r="K20200"/>
    </row>
    <row r="20201" spans="11:11" x14ac:dyDescent="0.25">
      <c r="K20201"/>
    </row>
    <row r="20202" spans="11:11" x14ac:dyDescent="0.25">
      <c r="K20202"/>
    </row>
    <row r="20203" spans="11:11" x14ac:dyDescent="0.25">
      <c r="K20203"/>
    </row>
    <row r="20204" spans="11:11" x14ac:dyDescent="0.25">
      <c r="K20204"/>
    </row>
    <row r="20205" spans="11:11" x14ac:dyDescent="0.25">
      <c r="K20205"/>
    </row>
    <row r="20206" spans="11:11" x14ac:dyDescent="0.25">
      <c r="K20206"/>
    </row>
    <row r="20207" spans="11:11" x14ac:dyDescent="0.25">
      <c r="K20207"/>
    </row>
    <row r="20208" spans="11:11" x14ac:dyDescent="0.25">
      <c r="K20208"/>
    </row>
    <row r="20209" spans="11:11" x14ac:dyDescent="0.25">
      <c r="K20209"/>
    </row>
    <row r="20210" spans="11:11" x14ac:dyDescent="0.25">
      <c r="K20210"/>
    </row>
    <row r="20211" spans="11:11" x14ac:dyDescent="0.25">
      <c r="K20211"/>
    </row>
    <row r="20212" spans="11:11" x14ac:dyDescent="0.25">
      <c r="K20212"/>
    </row>
    <row r="20213" spans="11:11" x14ac:dyDescent="0.25">
      <c r="K20213"/>
    </row>
    <row r="20214" spans="11:11" x14ac:dyDescent="0.25">
      <c r="K20214"/>
    </row>
    <row r="20215" spans="11:11" x14ac:dyDescent="0.25">
      <c r="K20215"/>
    </row>
    <row r="20216" spans="11:11" x14ac:dyDescent="0.25">
      <c r="K20216"/>
    </row>
    <row r="20217" spans="11:11" x14ac:dyDescent="0.25">
      <c r="K20217"/>
    </row>
    <row r="20218" spans="11:11" x14ac:dyDescent="0.25">
      <c r="K20218"/>
    </row>
    <row r="20219" spans="11:11" x14ac:dyDescent="0.25">
      <c r="K20219"/>
    </row>
    <row r="20220" spans="11:11" x14ac:dyDescent="0.25">
      <c r="K20220"/>
    </row>
    <row r="20221" spans="11:11" x14ac:dyDescent="0.25">
      <c r="K20221"/>
    </row>
    <row r="20222" spans="11:11" x14ac:dyDescent="0.25">
      <c r="K20222"/>
    </row>
    <row r="20223" spans="11:11" x14ac:dyDescent="0.25">
      <c r="K20223"/>
    </row>
    <row r="20224" spans="11:11" x14ac:dyDescent="0.25">
      <c r="K20224"/>
    </row>
    <row r="20225" spans="11:11" x14ac:dyDescent="0.25">
      <c r="K20225"/>
    </row>
    <row r="20226" spans="11:11" x14ac:dyDescent="0.25">
      <c r="K20226"/>
    </row>
    <row r="20227" spans="11:11" x14ac:dyDescent="0.25">
      <c r="K20227"/>
    </row>
    <row r="20228" spans="11:11" x14ac:dyDescent="0.25">
      <c r="K20228"/>
    </row>
    <row r="20229" spans="11:11" x14ac:dyDescent="0.25">
      <c r="K20229"/>
    </row>
    <row r="20230" spans="11:11" x14ac:dyDescent="0.25">
      <c r="K20230"/>
    </row>
    <row r="20231" spans="11:11" x14ac:dyDescent="0.25">
      <c r="K20231"/>
    </row>
    <row r="20232" spans="11:11" x14ac:dyDescent="0.25">
      <c r="K20232"/>
    </row>
    <row r="20233" spans="11:11" x14ac:dyDescent="0.25">
      <c r="K20233"/>
    </row>
    <row r="20234" spans="11:11" x14ac:dyDescent="0.25">
      <c r="K20234"/>
    </row>
    <row r="20235" spans="11:11" x14ac:dyDescent="0.25">
      <c r="K20235"/>
    </row>
    <row r="20236" spans="11:11" x14ac:dyDescent="0.25">
      <c r="K20236"/>
    </row>
    <row r="20237" spans="11:11" x14ac:dyDescent="0.25">
      <c r="K20237"/>
    </row>
    <row r="20238" spans="11:11" x14ac:dyDescent="0.25">
      <c r="K20238"/>
    </row>
    <row r="20239" spans="11:11" x14ac:dyDescent="0.25">
      <c r="K20239"/>
    </row>
    <row r="20240" spans="11:11" x14ac:dyDescent="0.25">
      <c r="K20240"/>
    </row>
    <row r="20241" spans="11:11" x14ac:dyDescent="0.25">
      <c r="K20241"/>
    </row>
    <row r="20242" spans="11:11" x14ac:dyDescent="0.25">
      <c r="K20242"/>
    </row>
    <row r="20243" spans="11:11" x14ac:dyDescent="0.25">
      <c r="K20243"/>
    </row>
    <row r="20244" spans="11:11" x14ac:dyDescent="0.25">
      <c r="K20244"/>
    </row>
    <row r="20245" spans="11:11" x14ac:dyDescent="0.25">
      <c r="K20245"/>
    </row>
    <row r="20246" spans="11:11" x14ac:dyDescent="0.25">
      <c r="K20246"/>
    </row>
    <row r="20247" spans="11:11" x14ac:dyDescent="0.25">
      <c r="K20247"/>
    </row>
    <row r="20248" spans="11:11" x14ac:dyDescent="0.25">
      <c r="K20248"/>
    </row>
    <row r="20249" spans="11:11" x14ac:dyDescent="0.25">
      <c r="K20249"/>
    </row>
    <row r="20250" spans="11:11" x14ac:dyDescent="0.25">
      <c r="K20250"/>
    </row>
    <row r="20251" spans="11:11" x14ac:dyDescent="0.25">
      <c r="K20251"/>
    </row>
    <row r="20252" spans="11:11" x14ac:dyDescent="0.25">
      <c r="K20252"/>
    </row>
    <row r="20253" spans="11:11" x14ac:dyDescent="0.25">
      <c r="K20253"/>
    </row>
    <row r="20254" spans="11:11" x14ac:dyDescent="0.25">
      <c r="K20254"/>
    </row>
    <row r="20255" spans="11:11" x14ac:dyDescent="0.25">
      <c r="K20255"/>
    </row>
    <row r="20256" spans="11:11" x14ac:dyDescent="0.25">
      <c r="K20256"/>
    </row>
    <row r="20257" spans="11:11" x14ac:dyDescent="0.25">
      <c r="K20257"/>
    </row>
    <row r="20258" spans="11:11" x14ac:dyDescent="0.25">
      <c r="K20258"/>
    </row>
    <row r="20259" spans="11:11" x14ac:dyDescent="0.25">
      <c r="K20259"/>
    </row>
    <row r="20260" spans="11:11" x14ac:dyDescent="0.25">
      <c r="K20260"/>
    </row>
    <row r="20261" spans="11:11" x14ac:dyDescent="0.25">
      <c r="K20261"/>
    </row>
    <row r="20262" spans="11:11" x14ac:dyDescent="0.25">
      <c r="K20262"/>
    </row>
    <row r="20263" spans="11:11" x14ac:dyDescent="0.25">
      <c r="K20263"/>
    </row>
    <row r="20264" spans="11:11" x14ac:dyDescent="0.25">
      <c r="K20264"/>
    </row>
    <row r="20265" spans="11:11" x14ac:dyDescent="0.25">
      <c r="K20265"/>
    </row>
    <row r="20266" spans="11:11" x14ac:dyDescent="0.25">
      <c r="K20266"/>
    </row>
    <row r="20267" spans="11:11" x14ac:dyDescent="0.25">
      <c r="K20267"/>
    </row>
    <row r="20268" spans="11:11" x14ac:dyDescent="0.25">
      <c r="K20268"/>
    </row>
    <row r="20269" spans="11:11" x14ac:dyDescent="0.25">
      <c r="K20269"/>
    </row>
    <row r="20270" spans="11:11" x14ac:dyDescent="0.25">
      <c r="K20270"/>
    </row>
    <row r="20271" spans="11:11" x14ac:dyDescent="0.25">
      <c r="K20271"/>
    </row>
    <row r="20272" spans="11:11" x14ac:dyDescent="0.25">
      <c r="K20272"/>
    </row>
    <row r="20273" spans="11:11" x14ac:dyDescent="0.25">
      <c r="K20273"/>
    </row>
    <row r="20274" spans="11:11" x14ac:dyDescent="0.25">
      <c r="K20274"/>
    </row>
    <row r="20275" spans="11:11" x14ac:dyDescent="0.25">
      <c r="K20275"/>
    </row>
    <row r="20276" spans="11:11" x14ac:dyDescent="0.25">
      <c r="K20276"/>
    </row>
    <row r="20277" spans="11:11" x14ac:dyDescent="0.25">
      <c r="K20277"/>
    </row>
    <row r="20278" spans="11:11" x14ac:dyDescent="0.25">
      <c r="K20278"/>
    </row>
    <row r="20279" spans="11:11" x14ac:dyDescent="0.25">
      <c r="K20279"/>
    </row>
    <row r="20280" spans="11:11" x14ac:dyDescent="0.25">
      <c r="K20280"/>
    </row>
    <row r="20281" spans="11:11" x14ac:dyDescent="0.25">
      <c r="K20281"/>
    </row>
    <row r="20282" spans="11:11" x14ac:dyDescent="0.25">
      <c r="K20282"/>
    </row>
    <row r="20283" spans="11:11" x14ac:dyDescent="0.25">
      <c r="K20283"/>
    </row>
    <row r="20284" spans="11:11" x14ac:dyDescent="0.25">
      <c r="K20284"/>
    </row>
    <row r="20285" spans="11:11" x14ac:dyDescent="0.25">
      <c r="K20285"/>
    </row>
    <row r="20286" spans="11:11" x14ac:dyDescent="0.25">
      <c r="K20286"/>
    </row>
    <row r="20287" spans="11:11" x14ac:dyDescent="0.25">
      <c r="K20287"/>
    </row>
    <row r="20288" spans="11:11" x14ac:dyDescent="0.25">
      <c r="K20288"/>
    </row>
    <row r="20289" spans="11:11" x14ac:dyDescent="0.25">
      <c r="K20289"/>
    </row>
    <row r="20290" spans="11:11" x14ac:dyDescent="0.25">
      <c r="K20290"/>
    </row>
    <row r="20291" spans="11:11" x14ac:dyDescent="0.25">
      <c r="K20291"/>
    </row>
    <row r="20292" spans="11:11" x14ac:dyDescent="0.25">
      <c r="K20292"/>
    </row>
    <row r="20293" spans="11:11" x14ac:dyDescent="0.25">
      <c r="K20293"/>
    </row>
    <row r="20294" spans="11:11" x14ac:dyDescent="0.25">
      <c r="K20294"/>
    </row>
    <row r="20295" spans="11:11" x14ac:dyDescent="0.25">
      <c r="K20295"/>
    </row>
    <row r="20296" spans="11:11" x14ac:dyDescent="0.25">
      <c r="K20296"/>
    </row>
    <row r="20297" spans="11:11" x14ac:dyDescent="0.25">
      <c r="K20297"/>
    </row>
    <row r="20298" spans="11:11" x14ac:dyDescent="0.25">
      <c r="K20298"/>
    </row>
    <row r="20299" spans="11:11" x14ac:dyDescent="0.25">
      <c r="K20299"/>
    </row>
    <row r="20300" spans="11:11" x14ac:dyDescent="0.25">
      <c r="K20300"/>
    </row>
    <row r="20301" spans="11:11" x14ac:dyDescent="0.25">
      <c r="K20301"/>
    </row>
    <row r="20302" spans="11:11" x14ac:dyDescent="0.25">
      <c r="K20302"/>
    </row>
    <row r="20303" spans="11:11" x14ac:dyDescent="0.25">
      <c r="K20303"/>
    </row>
    <row r="20304" spans="11:11" x14ac:dyDescent="0.25">
      <c r="K20304"/>
    </row>
    <row r="20305" spans="11:11" x14ac:dyDescent="0.25">
      <c r="K20305"/>
    </row>
    <row r="20306" spans="11:11" x14ac:dyDescent="0.25">
      <c r="K20306"/>
    </row>
    <row r="20307" spans="11:11" x14ac:dyDescent="0.25">
      <c r="K20307"/>
    </row>
    <row r="20308" spans="11:11" x14ac:dyDescent="0.25">
      <c r="K20308"/>
    </row>
    <row r="20309" spans="11:11" x14ac:dyDescent="0.25">
      <c r="K20309"/>
    </row>
    <row r="20310" spans="11:11" x14ac:dyDescent="0.25">
      <c r="K20310"/>
    </row>
    <row r="20311" spans="11:11" x14ac:dyDescent="0.25">
      <c r="K20311"/>
    </row>
    <row r="20312" spans="11:11" x14ac:dyDescent="0.25">
      <c r="K20312"/>
    </row>
    <row r="20313" spans="11:11" x14ac:dyDescent="0.25">
      <c r="K20313"/>
    </row>
    <row r="20314" spans="11:11" x14ac:dyDescent="0.25">
      <c r="K20314"/>
    </row>
    <row r="20315" spans="11:11" x14ac:dyDescent="0.25">
      <c r="K20315"/>
    </row>
    <row r="20316" spans="11:11" x14ac:dyDescent="0.25">
      <c r="K20316"/>
    </row>
    <row r="20317" spans="11:11" x14ac:dyDescent="0.25">
      <c r="K20317"/>
    </row>
    <row r="20318" spans="11:11" x14ac:dyDescent="0.25">
      <c r="K20318"/>
    </row>
    <row r="20319" spans="11:11" x14ac:dyDescent="0.25">
      <c r="K20319"/>
    </row>
    <row r="20320" spans="11:11" x14ac:dyDescent="0.25">
      <c r="K20320"/>
    </row>
    <row r="20321" spans="11:11" x14ac:dyDescent="0.25">
      <c r="K20321"/>
    </row>
    <row r="20322" spans="11:11" x14ac:dyDescent="0.25">
      <c r="K20322"/>
    </row>
    <row r="20323" spans="11:11" x14ac:dyDescent="0.25">
      <c r="K20323"/>
    </row>
    <row r="20324" spans="11:11" x14ac:dyDescent="0.25">
      <c r="K20324"/>
    </row>
    <row r="20325" spans="11:11" x14ac:dyDescent="0.25">
      <c r="K20325"/>
    </row>
    <row r="20326" spans="11:11" x14ac:dyDescent="0.25">
      <c r="K20326"/>
    </row>
    <row r="20327" spans="11:11" x14ac:dyDescent="0.25">
      <c r="K20327"/>
    </row>
    <row r="20328" spans="11:11" x14ac:dyDescent="0.25">
      <c r="K20328"/>
    </row>
    <row r="20329" spans="11:11" x14ac:dyDescent="0.25">
      <c r="K20329"/>
    </row>
    <row r="20330" spans="11:11" x14ac:dyDescent="0.25">
      <c r="K20330"/>
    </row>
    <row r="20331" spans="11:11" x14ac:dyDescent="0.25">
      <c r="K20331"/>
    </row>
    <row r="20332" spans="11:11" x14ac:dyDescent="0.25">
      <c r="K20332"/>
    </row>
    <row r="20333" spans="11:11" x14ac:dyDescent="0.25">
      <c r="K20333"/>
    </row>
    <row r="20334" spans="11:11" x14ac:dyDescent="0.25">
      <c r="K20334"/>
    </row>
    <row r="20335" spans="11:11" x14ac:dyDescent="0.25">
      <c r="K20335"/>
    </row>
    <row r="20336" spans="11:11" x14ac:dyDescent="0.25">
      <c r="K20336"/>
    </row>
    <row r="20337" spans="11:11" x14ac:dyDescent="0.25">
      <c r="K20337"/>
    </row>
    <row r="20338" spans="11:11" x14ac:dyDescent="0.25">
      <c r="K20338"/>
    </row>
    <row r="20339" spans="11:11" x14ac:dyDescent="0.25">
      <c r="K20339"/>
    </row>
    <row r="20340" spans="11:11" x14ac:dyDescent="0.25">
      <c r="K20340"/>
    </row>
    <row r="20341" spans="11:11" x14ac:dyDescent="0.25">
      <c r="K20341"/>
    </row>
    <row r="20342" spans="11:11" x14ac:dyDescent="0.25">
      <c r="K20342"/>
    </row>
    <row r="20343" spans="11:11" x14ac:dyDescent="0.25">
      <c r="K20343"/>
    </row>
    <row r="20344" spans="11:11" x14ac:dyDescent="0.25">
      <c r="K20344"/>
    </row>
    <row r="20345" spans="11:11" x14ac:dyDescent="0.25">
      <c r="K20345"/>
    </row>
    <row r="20346" spans="11:11" x14ac:dyDescent="0.25">
      <c r="K20346"/>
    </row>
    <row r="20347" spans="11:11" x14ac:dyDescent="0.25">
      <c r="K20347"/>
    </row>
    <row r="20348" spans="11:11" x14ac:dyDescent="0.25">
      <c r="K20348"/>
    </row>
    <row r="20349" spans="11:11" x14ac:dyDescent="0.25">
      <c r="K20349"/>
    </row>
    <row r="20350" spans="11:11" x14ac:dyDescent="0.25">
      <c r="K20350"/>
    </row>
    <row r="20351" spans="11:11" x14ac:dyDescent="0.25">
      <c r="K20351"/>
    </row>
    <row r="20352" spans="11:11" x14ac:dyDescent="0.25">
      <c r="K20352"/>
    </row>
    <row r="20353" spans="11:11" x14ac:dyDescent="0.25">
      <c r="K20353"/>
    </row>
    <row r="20354" spans="11:11" x14ac:dyDescent="0.25">
      <c r="K20354"/>
    </row>
    <row r="20355" spans="11:11" x14ac:dyDescent="0.25">
      <c r="K20355"/>
    </row>
    <row r="20356" spans="11:11" x14ac:dyDescent="0.25">
      <c r="K20356"/>
    </row>
    <row r="20357" spans="11:11" x14ac:dyDescent="0.25">
      <c r="K20357"/>
    </row>
    <row r="20358" spans="11:11" x14ac:dyDescent="0.25">
      <c r="K20358"/>
    </row>
    <row r="20359" spans="11:11" x14ac:dyDescent="0.25">
      <c r="K20359"/>
    </row>
    <row r="20360" spans="11:11" x14ac:dyDescent="0.25">
      <c r="K20360"/>
    </row>
    <row r="20361" spans="11:11" x14ac:dyDescent="0.25">
      <c r="K20361"/>
    </row>
    <row r="20362" spans="11:11" x14ac:dyDescent="0.25">
      <c r="K20362"/>
    </row>
    <row r="20363" spans="11:11" x14ac:dyDescent="0.25">
      <c r="K20363"/>
    </row>
    <row r="20364" spans="11:11" x14ac:dyDescent="0.25">
      <c r="K20364"/>
    </row>
    <row r="20365" spans="11:11" x14ac:dyDescent="0.25">
      <c r="K20365"/>
    </row>
    <row r="20366" spans="11:11" x14ac:dyDescent="0.25">
      <c r="K20366"/>
    </row>
    <row r="20367" spans="11:11" x14ac:dyDescent="0.25">
      <c r="K20367"/>
    </row>
    <row r="20368" spans="11:11" x14ac:dyDescent="0.25">
      <c r="K20368"/>
    </row>
    <row r="20369" spans="11:11" x14ac:dyDescent="0.25">
      <c r="K20369"/>
    </row>
    <row r="20370" spans="11:11" x14ac:dyDescent="0.25">
      <c r="K20370"/>
    </row>
    <row r="20371" spans="11:11" x14ac:dyDescent="0.25">
      <c r="K20371"/>
    </row>
    <row r="20372" spans="11:11" x14ac:dyDescent="0.25">
      <c r="K20372"/>
    </row>
    <row r="20373" spans="11:11" x14ac:dyDescent="0.25">
      <c r="K20373"/>
    </row>
    <row r="20374" spans="11:11" x14ac:dyDescent="0.25">
      <c r="K20374"/>
    </row>
    <row r="20375" spans="11:11" x14ac:dyDescent="0.25">
      <c r="K20375"/>
    </row>
    <row r="20376" spans="11:11" x14ac:dyDescent="0.25">
      <c r="K20376"/>
    </row>
    <row r="20377" spans="11:11" x14ac:dyDescent="0.25">
      <c r="K20377"/>
    </row>
    <row r="20378" spans="11:11" x14ac:dyDescent="0.25">
      <c r="K20378"/>
    </row>
    <row r="20379" spans="11:11" x14ac:dyDescent="0.25">
      <c r="K20379"/>
    </row>
    <row r="20380" spans="11:11" x14ac:dyDescent="0.25">
      <c r="K20380"/>
    </row>
    <row r="20381" spans="11:11" x14ac:dyDescent="0.25">
      <c r="K20381"/>
    </row>
    <row r="20382" spans="11:11" x14ac:dyDescent="0.25">
      <c r="K20382"/>
    </row>
    <row r="20383" spans="11:11" x14ac:dyDescent="0.25">
      <c r="K20383"/>
    </row>
    <row r="20384" spans="11:11" x14ac:dyDescent="0.25">
      <c r="K20384"/>
    </row>
    <row r="20385" spans="11:11" x14ac:dyDescent="0.25">
      <c r="K20385"/>
    </row>
    <row r="20386" spans="11:11" x14ac:dyDescent="0.25">
      <c r="K20386"/>
    </row>
    <row r="20387" spans="11:11" x14ac:dyDescent="0.25">
      <c r="K20387"/>
    </row>
    <row r="20388" spans="11:11" x14ac:dyDescent="0.25">
      <c r="K20388"/>
    </row>
    <row r="20389" spans="11:11" x14ac:dyDescent="0.25">
      <c r="K20389"/>
    </row>
    <row r="20390" spans="11:11" x14ac:dyDescent="0.25">
      <c r="K20390"/>
    </row>
    <row r="20391" spans="11:11" x14ac:dyDescent="0.25">
      <c r="K20391"/>
    </row>
    <row r="20392" spans="11:11" x14ac:dyDescent="0.25">
      <c r="K20392"/>
    </row>
    <row r="20393" spans="11:11" x14ac:dyDescent="0.25">
      <c r="K20393"/>
    </row>
    <row r="20394" spans="11:11" x14ac:dyDescent="0.25">
      <c r="K20394"/>
    </row>
    <row r="20395" spans="11:11" x14ac:dyDescent="0.25">
      <c r="K20395"/>
    </row>
    <row r="20396" spans="11:11" x14ac:dyDescent="0.25">
      <c r="K20396"/>
    </row>
    <row r="20397" spans="11:11" x14ac:dyDescent="0.25">
      <c r="K20397"/>
    </row>
    <row r="20398" spans="11:11" x14ac:dyDescent="0.25">
      <c r="K20398"/>
    </row>
    <row r="20399" spans="11:11" x14ac:dyDescent="0.25">
      <c r="K20399"/>
    </row>
    <row r="20400" spans="11:11" x14ac:dyDescent="0.25">
      <c r="K20400"/>
    </row>
    <row r="20401" spans="11:11" x14ac:dyDescent="0.25">
      <c r="K20401"/>
    </row>
    <row r="20402" spans="11:11" x14ac:dyDescent="0.25">
      <c r="K20402"/>
    </row>
    <row r="20403" spans="11:11" x14ac:dyDescent="0.25">
      <c r="K20403"/>
    </row>
    <row r="20404" spans="11:11" x14ac:dyDescent="0.25">
      <c r="K20404"/>
    </row>
    <row r="20405" spans="11:11" x14ac:dyDescent="0.25">
      <c r="K20405"/>
    </row>
    <row r="20406" spans="11:11" x14ac:dyDescent="0.25">
      <c r="K20406"/>
    </row>
    <row r="20407" spans="11:11" x14ac:dyDescent="0.25">
      <c r="K20407"/>
    </row>
    <row r="20408" spans="11:11" x14ac:dyDescent="0.25">
      <c r="K20408"/>
    </row>
    <row r="20409" spans="11:11" x14ac:dyDescent="0.25">
      <c r="K20409"/>
    </row>
    <row r="20410" spans="11:11" x14ac:dyDescent="0.25">
      <c r="K20410"/>
    </row>
    <row r="20411" spans="11:11" x14ac:dyDescent="0.25">
      <c r="K20411"/>
    </row>
    <row r="20412" spans="11:11" x14ac:dyDescent="0.25">
      <c r="K20412"/>
    </row>
    <row r="20413" spans="11:11" x14ac:dyDescent="0.25">
      <c r="K20413"/>
    </row>
    <row r="20414" spans="11:11" x14ac:dyDescent="0.25">
      <c r="K20414"/>
    </row>
    <row r="20415" spans="11:11" x14ac:dyDescent="0.25">
      <c r="K20415"/>
    </row>
    <row r="20416" spans="11:11" x14ac:dyDescent="0.25">
      <c r="K20416"/>
    </row>
    <row r="20417" spans="11:11" x14ac:dyDescent="0.25">
      <c r="K20417"/>
    </row>
    <row r="20418" spans="11:11" x14ac:dyDescent="0.25">
      <c r="K20418"/>
    </row>
    <row r="20419" spans="11:11" x14ac:dyDescent="0.25">
      <c r="K20419"/>
    </row>
    <row r="20420" spans="11:11" x14ac:dyDescent="0.25">
      <c r="K20420"/>
    </row>
    <row r="20421" spans="11:11" x14ac:dyDescent="0.25">
      <c r="K20421"/>
    </row>
    <row r="20422" spans="11:11" x14ac:dyDescent="0.25">
      <c r="K20422"/>
    </row>
    <row r="20423" spans="11:11" x14ac:dyDescent="0.25">
      <c r="K20423"/>
    </row>
    <row r="20424" spans="11:11" x14ac:dyDescent="0.25">
      <c r="K20424"/>
    </row>
    <row r="20425" spans="11:11" x14ac:dyDescent="0.25">
      <c r="K20425"/>
    </row>
    <row r="20426" spans="11:11" x14ac:dyDescent="0.25">
      <c r="K20426"/>
    </row>
    <row r="20427" spans="11:11" x14ac:dyDescent="0.25">
      <c r="K20427"/>
    </row>
    <row r="20428" spans="11:11" x14ac:dyDescent="0.25">
      <c r="K20428"/>
    </row>
    <row r="20429" spans="11:11" x14ac:dyDescent="0.25">
      <c r="K20429"/>
    </row>
    <row r="20430" spans="11:11" x14ac:dyDescent="0.25">
      <c r="K20430"/>
    </row>
    <row r="20431" spans="11:11" x14ac:dyDescent="0.25">
      <c r="K20431"/>
    </row>
    <row r="20432" spans="11:11" x14ac:dyDescent="0.25">
      <c r="K20432"/>
    </row>
    <row r="20433" spans="11:11" x14ac:dyDescent="0.25">
      <c r="K20433"/>
    </row>
    <row r="20434" spans="11:11" x14ac:dyDescent="0.25">
      <c r="K20434"/>
    </row>
    <row r="20435" spans="11:11" x14ac:dyDescent="0.25">
      <c r="K20435"/>
    </row>
    <row r="20436" spans="11:11" x14ac:dyDescent="0.25">
      <c r="K20436"/>
    </row>
    <row r="20437" spans="11:11" x14ac:dyDescent="0.25">
      <c r="K20437"/>
    </row>
    <row r="20438" spans="11:11" x14ac:dyDescent="0.25">
      <c r="K20438"/>
    </row>
    <row r="20439" spans="11:11" x14ac:dyDescent="0.25">
      <c r="K20439"/>
    </row>
    <row r="20440" spans="11:11" x14ac:dyDescent="0.25">
      <c r="K20440"/>
    </row>
    <row r="20441" spans="11:11" x14ac:dyDescent="0.25">
      <c r="K20441"/>
    </row>
    <row r="20442" spans="11:11" x14ac:dyDescent="0.25">
      <c r="K20442"/>
    </row>
    <row r="20443" spans="11:11" x14ac:dyDescent="0.25">
      <c r="K20443"/>
    </row>
    <row r="20444" spans="11:11" x14ac:dyDescent="0.25">
      <c r="K20444"/>
    </row>
    <row r="20445" spans="11:11" x14ac:dyDescent="0.25">
      <c r="K20445"/>
    </row>
    <row r="20446" spans="11:11" x14ac:dyDescent="0.25">
      <c r="K20446"/>
    </row>
    <row r="20447" spans="11:11" x14ac:dyDescent="0.25">
      <c r="K20447"/>
    </row>
    <row r="20448" spans="11:11" x14ac:dyDescent="0.25">
      <c r="K20448"/>
    </row>
    <row r="20449" spans="11:11" x14ac:dyDescent="0.25">
      <c r="K20449"/>
    </row>
    <row r="20450" spans="11:11" x14ac:dyDescent="0.25">
      <c r="K20450"/>
    </row>
    <row r="20451" spans="11:11" x14ac:dyDescent="0.25">
      <c r="K20451"/>
    </row>
    <row r="20452" spans="11:11" x14ac:dyDescent="0.25">
      <c r="K20452"/>
    </row>
    <row r="20453" spans="11:11" x14ac:dyDescent="0.25">
      <c r="K20453"/>
    </row>
    <row r="20454" spans="11:11" x14ac:dyDescent="0.25">
      <c r="K20454"/>
    </row>
    <row r="20455" spans="11:11" x14ac:dyDescent="0.25">
      <c r="K20455"/>
    </row>
    <row r="20456" spans="11:11" x14ac:dyDescent="0.25">
      <c r="K20456"/>
    </row>
    <row r="20457" spans="11:11" x14ac:dyDescent="0.25">
      <c r="K20457"/>
    </row>
    <row r="20458" spans="11:11" x14ac:dyDescent="0.25">
      <c r="K20458"/>
    </row>
    <row r="20459" spans="11:11" x14ac:dyDescent="0.25">
      <c r="K20459"/>
    </row>
    <row r="20460" spans="11:11" x14ac:dyDescent="0.25">
      <c r="K20460"/>
    </row>
    <row r="20461" spans="11:11" x14ac:dyDescent="0.25">
      <c r="K20461"/>
    </row>
    <row r="20462" spans="11:11" x14ac:dyDescent="0.25">
      <c r="K20462"/>
    </row>
    <row r="20463" spans="11:11" x14ac:dyDescent="0.25">
      <c r="K20463"/>
    </row>
    <row r="20464" spans="11:11" x14ac:dyDescent="0.25">
      <c r="K20464"/>
    </row>
    <row r="20465" spans="11:11" x14ac:dyDescent="0.25">
      <c r="K20465"/>
    </row>
    <row r="20466" spans="11:11" x14ac:dyDescent="0.25">
      <c r="K20466"/>
    </row>
    <row r="20467" spans="11:11" x14ac:dyDescent="0.25">
      <c r="K20467"/>
    </row>
    <row r="20468" spans="11:11" x14ac:dyDescent="0.25">
      <c r="K20468"/>
    </row>
    <row r="20469" spans="11:11" x14ac:dyDescent="0.25">
      <c r="K20469"/>
    </row>
    <row r="20470" spans="11:11" x14ac:dyDescent="0.25">
      <c r="K20470"/>
    </row>
    <row r="20471" spans="11:11" x14ac:dyDescent="0.25">
      <c r="K20471"/>
    </row>
    <row r="20472" spans="11:11" x14ac:dyDescent="0.25">
      <c r="K20472"/>
    </row>
    <row r="20473" spans="11:11" x14ac:dyDescent="0.25">
      <c r="K20473"/>
    </row>
    <row r="20474" spans="11:11" x14ac:dyDescent="0.25">
      <c r="K20474"/>
    </row>
    <row r="20475" spans="11:11" x14ac:dyDescent="0.25">
      <c r="K20475"/>
    </row>
    <row r="20476" spans="11:11" x14ac:dyDescent="0.25">
      <c r="K20476"/>
    </row>
    <row r="20477" spans="11:11" x14ac:dyDescent="0.25">
      <c r="K20477"/>
    </row>
    <row r="20478" spans="11:11" x14ac:dyDescent="0.25">
      <c r="K20478"/>
    </row>
    <row r="20479" spans="11:11" x14ac:dyDescent="0.25">
      <c r="K20479"/>
    </row>
    <row r="20480" spans="11:11" x14ac:dyDescent="0.25">
      <c r="K20480"/>
    </row>
    <row r="20481" spans="11:11" x14ac:dyDescent="0.25">
      <c r="K20481"/>
    </row>
    <row r="20482" spans="11:11" x14ac:dyDescent="0.25">
      <c r="K20482"/>
    </row>
    <row r="20483" spans="11:11" x14ac:dyDescent="0.25">
      <c r="K20483"/>
    </row>
    <row r="20484" spans="11:11" x14ac:dyDescent="0.25">
      <c r="K20484"/>
    </row>
    <row r="20485" spans="11:11" x14ac:dyDescent="0.25">
      <c r="K20485"/>
    </row>
    <row r="20486" spans="11:11" x14ac:dyDescent="0.25">
      <c r="K20486"/>
    </row>
    <row r="20487" spans="11:11" x14ac:dyDescent="0.25">
      <c r="K20487"/>
    </row>
    <row r="20488" spans="11:11" x14ac:dyDescent="0.25">
      <c r="K20488"/>
    </row>
    <row r="20489" spans="11:11" x14ac:dyDescent="0.25">
      <c r="K20489"/>
    </row>
    <row r="20490" spans="11:11" x14ac:dyDescent="0.25">
      <c r="K20490"/>
    </row>
    <row r="20491" spans="11:11" x14ac:dyDescent="0.25">
      <c r="K20491"/>
    </row>
    <row r="20492" spans="11:11" x14ac:dyDescent="0.25">
      <c r="K20492"/>
    </row>
    <row r="20493" spans="11:11" x14ac:dyDescent="0.25">
      <c r="K20493"/>
    </row>
    <row r="20494" spans="11:11" x14ac:dyDescent="0.25">
      <c r="K20494"/>
    </row>
    <row r="20495" spans="11:11" x14ac:dyDescent="0.25">
      <c r="K20495"/>
    </row>
    <row r="20496" spans="11:11" x14ac:dyDescent="0.25">
      <c r="K20496"/>
    </row>
    <row r="20497" spans="11:11" x14ac:dyDescent="0.25">
      <c r="K20497"/>
    </row>
    <row r="20498" spans="11:11" x14ac:dyDescent="0.25">
      <c r="K20498"/>
    </row>
    <row r="20499" spans="11:11" x14ac:dyDescent="0.25">
      <c r="K20499"/>
    </row>
    <row r="20500" spans="11:11" x14ac:dyDescent="0.25">
      <c r="K20500"/>
    </row>
    <row r="20501" spans="11:11" x14ac:dyDescent="0.25">
      <c r="K20501"/>
    </row>
    <row r="20502" spans="11:11" x14ac:dyDescent="0.25">
      <c r="K20502"/>
    </row>
    <row r="20503" spans="11:11" x14ac:dyDescent="0.25">
      <c r="K20503"/>
    </row>
    <row r="20504" spans="11:11" x14ac:dyDescent="0.25">
      <c r="K20504"/>
    </row>
    <row r="20505" spans="11:11" x14ac:dyDescent="0.25">
      <c r="K20505"/>
    </row>
    <row r="20506" spans="11:11" x14ac:dyDescent="0.25">
      <c r="K20506"/>
    </row>
    <row r="20507" spans="11:11" x14ac:dyDescent="0.25">
      <c r="K20507"/>
    </row>
    <row r="20508" spans="11:11" x14ac:dyDescent="0.25">
      <c r="K20508"/>
    </row>
    <row r="20509" spans="11:11" x14ac:dyDescent="0.25">
      <c r="K20509"/>
    </row>
    <row r="20510" spans="11:11" x14ac:dyDescent="0.25">
      <c r="K20510"/>
    </row>
    <row r="20511" spans="11:11" x14ac:dyDescent="0.25">
      <c r="K20511"/>
    </row>
    <row r="20512" spans="11:11" x14ac:dyDescent="0.25">
      <c r="K20512"/>
    </row>
    <row r="20513" spans="11:11" x14ac:dyDescent="0.25">
      <c r="K20513"/>
    </row>
    <row r="20514" spans="11:11" x14ac:dyDescent="0.25">
      <c r="K20514"/>
    </row>
    <row r="20515" spans="11:11" x14ac:dyDescent="0.25">
      <c r="K20515"/>
    </row>
    <row r="20516" spans="11:11" x14ac:dyDescent="0.25">
      <c r="K20516"/>
    </row>
    <row r="20517" spans="11:11" x14ac:dyDescent="0.25">
      <c r="K20517"/>
    </row>
    <row r="20518" spans="11:11" x14ac:dyDescent="0.25">
      <c r="K20518"/>
    </row>
    <row r="20519" spans="11:11" x14ac:dyDescent="0.25">
      <c r="K20519"/>
    </row>
    <row r="20520" spans="11:11" x14ac:dyDescent="0.25">
      <c r="K20520"/>
    </row>
    <row r="20521" spans="11:11" x14ac:dyDescent="0.25">
      <c r="K20521"/>
    </row>
    <row r="20522" spans="11:11" x14ac:dyDescent="0.25">
      <c r="K20522"/>
    </row>
    <row r="20523" spans="11:11" x14ac:dyDescent="0.25">
      <c r="K20523"/>
    </row>
    <row r="20524" spans="11:11" x14ac:dyDescent="0.25">
      <c r="K20524"/>
    </row>
    <row r="20525" spans="11:11" x14ac:dyDescent="0.25">
      <c r="K20525"/>
    </row>
    <row r="20526" spans="11:11" x14ac:dyDescent="0.25">
      <c r="K20526"/>
    </row>
    <row r="20527" spans="11:11" x14ac:dyDescent="0.25">
      <c r="K20527"/>
    </row>
    <row r="20528" spans="11:11" x14ac:dyDescent="0.25">
      <c r="K20528"/>
    </row>
    <row r="20529" spans="11:11" x14ac:dyDescent="0.25">
      <c r="K20529"/>
    </row>
    <row r="20530" spans="11:11" x14ac:dyDescent="0.25">
      <c r="K20530"/>
    </row>
    <row r="20531" spans="11:11" x14ac:dyDescent="0.25">
      <c r="K20531"/>
    </row>
    <row r="20532" spans="11:11" x14ac:dyDescent="0.25">
      <c r="K20532"/>
    </row>
    <row r="20533" spans="11:11" x14ac:dyDescent="0.25">
      <c r="K20533"/>
    </row>
    <row r="20534" spans="11:11" x14ac:dyDescent="0.25">
      <c r="K20534"/>
    </row>
    <row r="20535" spans="11:11" x14ac:dyDescent="0.25">
      <c r="K20535"/>
    </row>
    <row r="20536" spans="11:11" x14ac:dyDescent="0.25">
      <c r="K20536"/>
    </row>
    <row r="20537" spans="11:11" x14ac:dyDescent="0.25">
      <c r="K20537"/>
    </row>
    <row r="20538" spans="11:11" x14ac:dyDescent="0.25">
      <c r="K20538"/>
    </row>
    <row r="20539" spans="11:11" x14ac:dyDescent="0.25">
      <c r="K20539"/>
    </row>
    <row r="20540" spans="11:11" x14ac:dyDescent="0.25">
      <c r="K20540"/>
    </row>
    <row r="20541" spans="11:11" x14ac:dyDescent="0.25">
      <c r="K20541"/>
    </row>
    <row r="20542" spans="11:11" x14ac:dyDescent="0.25">
      <c r="K20542"/>
    </row>
    <row r="20543" spans="11:11" x14ac:dyDescent="0.25">
      <c r="K20543"/>
    </row>
    <row r="20544" spans="11:11" x14ac:dyDescent="0.25">
      <c r="K20544"/>
    </row>
    <row r="20545" spans="11:11" x14ac:dyDescent="0.25">
      <c r="K20545"/>
    </row>
    <row r="20546" spans="11:11" x14ac:dyDescent="0.25">
      <c r="K20546"/>
    </row>
    <row r="20547" spans="11:11" x14ac:dyDescent="0.25">
      <c r="K20547"/>
    </row>
    <row r="20548" spans="11:11" x14ac:dyDescent="0.25">
      <c r="K20548"/>
    </row>
    <row r="20549" spans="11:11" x14ac:dyDescent="0.25">
      <c r="K20549"/>
    </row>
    <row r="20550" spans="11:11" x14ac:dyDescent="0.25">
      <c r="K20550"/>
    </row>
    <row r="20551" spans="11:11" x14ac:dyDescent="0.25">
      <c r="K20551"/>
    </row>
    <row r="20552" spans="11:11" x14ac:dyDescent="0.25">
      <c r="K20552"/>
    </row>
    <row r="20553" spans="11:11" x14ac:dyDescent="0.25">
      <c r="K20553"/>
    </row>
    <row r="20554" spans="11:11" x14ac:dyDescent="0.25">
      <c r="K20554"/>
    </row>
    <row r="20555" spans="11:11" x14ac:dyDescent="0.25">
      <c r="K20555"/>
    </row>
    <row r="20556" spans="11:11" x14ac:dyDescent="0.25">
      <c r="K20556"/>
    </row>
    <row r="20557" spans="11:11" x14ac:dyDescent="0.25">
      <c r="K20557"/>
    </row>
    <row r="20558" spans="11:11" x14ac:dyDescent="0.25">
      <c r="K20558"/>
    </row>
    <row r="20559" spans="11:11" x14ac:dyDescent="0.25">
      <c r="K20559"/>
    </row>
    <row r="20560" spans="11:11" x14ac:dyDescent="0.25">
      <c r="K20560"/>
    </row>
    <row r="20561" spans="11:11" x14ac:dyDescent="0.25">
      <c r="K20561"/>
    </row>
    <row r="20562" spans="11:11" x14ac:dyDescent="0.25">
      <c r="K20562"/>
    </row>
    <row r="20563" spans="11:11" x14ac:dyDescent="0.25">
      <c r="K20563"/>
    </row>
    <row r="20564" spans="11:11" x14ac:dyDescent="0.25">
      <c r="K20564"/>
    </row>
    <row r="20565" spans="11:11" x14ac:dyDescent="0.25">
      <c r="K20565"/>
    </row>
    <row r="20566" spans="11:11" x14ac:dyDescent="0.25">
      <c r="K20566"/>
    </row>
    <row r="20567" spans="11:11" x14ac:dyDescent="0.25">
      <c r="K20567"/>
    </row>
    <row r="20568" spans="11:11" x14ac:dyDescent="0.25">
      <c r="K20568"/>
    </row>
    <row r="20569" spans="11:11" x14ac:dyDescent="0.25">
      <c r="K20569"/>
    </row>
    <row r="20570" spans="11:11" x14ac:dyDescent="0.25">
      <c r="K20570"/>
    </row>
    <row r="20571" spans="11:11" x14ac:dyDescent="0.25">
      <c r="K20571"/>
    </row>
    <row r="20572" spans="11:11" x14ac:dyDescent="0.25">
      <c r="K20572"/>
    </row>
    <row r="20573" spans="11:11" x14ac:dyDescent="0.25">
      <c r="K20573"/>
    </row>
    <row r="20574" spans="11:11" x14ac:dyDescent="0.25">
      <c r="K20574"/>
    </row>
    <row r="20575" spans="11:11" x14ac:dyDescent="0.25">
      <c r="K20575"/>
    </row>
    <row r="20576" spans="11:11" x14ac:dyDescent="0.25">
      <c r="K20576"/>
    </row>
    <row r="20577" spans="11:11" x14ac:dyDescent="0.25">
      <c r="K20577"/>
    </row>
    <row r="20578" spans="11:11" x14ac:dyDescent="0.25">
      <c r="K20578"/>
    </row>
    <row r="20579" spans="11:11" x14ac:dyDescent="0.25">
      <c r="K20579"/>
    </row>
    <row r="20580" spans="11:11" x14ac:dyDescent="0.25">
      <c r="K20580"/>
    </row>
    <row r="20581" spans="11:11" x14ac:dyDescent="0.25">
      <c r="K20581"/>
    </row>
    <row r="20582" spans="11:11" x14ac:dyDescent="0.25">
      <c r="K20582"/>
    </row>
    <row r="20583" spans="11:11" x14ac:dyDescent="0.25">
      <c r="K20583"/>
    </row>
    <row r="20584" spans="11:11" x14ac:dyDescent="0.25">
      <c r="K20584"/>
    </row>
    <row r="20585" spans="11:11" x14ac:dyDescent="0.25">
      <c r="K20585"/>
    </row>
    <row r="20586" spans="11:11" x14ac:dyDescent="0.25">
      <c r="K20586"/>
    </row>
    <row r="20587" spans="11:11" x14ac:dyDescent="0.25">
      <c r="K20587"/>
    </row>
    <row r="20588" spans="11:11" x14ac:dyDescent="0.25">
      <c r="K20588"/>
    </row>
    <row r="20589" spans="11:11" x14ac:dyDescent="0.25">
      <c r="K20589"/>
    </row>
    <row r="20590" spans="11:11" x14ac:dyDescent="0.25">
      <c r="K20590"/>
    </row>
    <row r="20591" spans="11:11" x14ac:dyDescent="0.25">
      <c r="K20591"/>
    </row>
    <row r="20592" spans="11:11" x14ac:dyDescent="0.25">
      <c r="K20592"/>
    </row>
    <row r="20593" spans="11:11" x14ac:dyDescent="0.25">
      <c r="K20593"/>
    </row>
    <row r="20594" spans="11:11" x14ac:dyDescent="0.25">
      <c r="K20594"/>
    </row>
    <row r="20595" spans="11:11" x14ac:dyDescent="0.25">
      <c r="K20595"/>
    </row>
    <row r="20596" spans="11:11" x14ac:dyDescent="0.25">
      <c r="K20596"/>
    </row>
    <row r="20597" spans="11:11" x14ac:dyDescent="0.25">
      <c r="K20597"/>
    </row>
    <row r="20598" spans="11:11" x14ac:dyDescent="0.25">
      <c r="K20598"/>
    </row>
    <row r="20599" spans="11:11" x14ac:dyDescent="0.25">
      <c r="K20599"/>
    </row>
    <row r="20600" spans="11:11" x14ac:dyDescent="0.25">
      <c r="K20600"/>
    </row>
    <row r="20601" spans="11:11" x14ac:dyDescent="0.25">
      <c r="K20601"/>
    </row>
    <row r="20602" spans="11:11" x14ac:dyDescent="0.25">
      <c r="K20602"/>
    </row>
    <row r="20603" spans="11:11" x14ac:dyDescent="0.25">
      <c r="K20603"/>
    </row>
    <row r="20604" spans="11:11" x14ac:dyDescent="0.25">
      <c r="K20604"/>
    </row>
    <row r="20605" spans="11:11" x14ac:dyDescent="0.25">
      <c r="K20605"/>
    </row>
    <row r="20606" spans="11:11" x14ac:dyDescent="0.25">
      <c r="K20606"/>
    </row>
    <row r="20607" spans="11:11" x14ac:dyDescent="0.25">
      <c r="K20607"/>
    </row>
    <row r="20608" spans="11:11" x14ac:dyDescent="0.25">
      <c r="K20608"/>
    </row>
    <row r="20609" spans="11:11" x14ac:dyDescent="0.25">
      <c r="K20609"/>
    </row>
    <row r="20610" spans="11:11" x14ac:dyDescent="0.25">
      <c r="K20610"/>
    </row>
    <row r="20611" spans="11:11" x14ac:dyDescent="0.25">
      <c r="K20611"/>
    </row>
    <row r="20612" spans="11:11" x14ac:dyDescent="0.25">
      <c r="K20612"/>
    </row>
    <row r="20613" spans="11:11" x14ac:dyDescent="0.25">
      <c r="K20613"/>
    </row>
    <row r="20614" spans="11:11" x14ac:dyDescent="0.25">
      <c r="K20614"/>
    </row>
    <row r="20615" spans="11:11" x14ac:dyDescent="0.25">
      <c r="K20615"/>
    </row>
    <row r="20616" spans="11:11" x14ac:dyDescent="0.25">
      <c r="K20616"/>
    </row>
    <row r="20617" spans="11:11" x14ac:dyDescent="0.25">
      <c r="K20617"/>
    </row>
    <row r="20618" spans="11:11" x14ac:dyDescent="0.25">
      <c r="K20618"/>
    </row>
    <row r="20619" spans="11:11" x14ac:dyDescent="0.25">
      <c r="K20619"/>
    </row>
    <row r="20620" spans="11:11" x14ac:dyDescent="0.25">
      <c r="K20620"/>
    </row>
    <row r="20621" spans="11:11" x14ac:dyDescent="0.25">
      <c r="K20621"/>
    </row>
    <row r="20622" spans="11:11" x14ac:dyDescent="0.25">
      <c r="K20622"/>
    </row>
    <row r="20623" spans="11:11" x14ac:dyDescent="0.25">
      <c r="K20623"/>
    </row>
    <row r="20624" spans="11:11" x14ac:dyDescent="0.25">
      <c r="K20624"/>
    </row>
    <row r="20625" spans="11:11" x14ac:dyDescent="0.25">
      <c r="K20625"/>
    </row>
    <row r="20626" spans="11:11" x14ac:dyDescent="0.25">
      <c r="K20626"/>
    </row>
    <row r="20627" spans="11:11" x14ac:dyDescent="0.25">
      <c r="K20627"/>
    </row>
    <row r="20628" spans="11:11" x14ac:dyDescent="0.25">
      <c r="K20628"/>
    </row>
    <row r="20629" spans="11:11" x14ac:dyDescent="0.25">
      <c r="K20629"/>
    </row>
    <row r="20630" spans="11:11" x14ac:dyDescent="0.25">
      <c r="K20630"/>
    </row>
    <row r="20631" spans="11:11" x14ac:dyDescent="0.25">
      <c r="K20631"/>
    </row>
    <row r="20632" spans="11:11" x14ac:dyDescent="0.25">
      <c r="K20632"/>
    </row>
    <row r="20633" spans="11:11" x14ac:dyDescent="0.25">
      <c r="K20633"/>
    </row>
    <row r="20634" spans="11:11" x14ac:dyDescent="0.25">
      <c r="K20634"/>
    </row>
    <row r="20635" spans="11:11" x14ac:dyDescent="0.25">
      <c r="K20635"/>
    </row>
    <row r="20636" spans="11:11" x14ac:dyDescent="0.25">
      <c r="K20636"/>
    </row>
    <row r="20637" spans="11:11" x14ac:dyDescent="0.25">
      <c r="K20637"/>
    </row>
    <row r="20638" spans="11:11" x14ac:dyDescent="0.25">
      <c r="K20638"/>
    </row>
    <row r="20639" spans="11:11" x14ac:dyDescent="0.25">
      <c r="K20639"/>
    </row>
    <row r="20640" spans="11:11" x14ac:dyDescent="0.25">
      <c r="K20640"/>
    </row>
    <row r="20641" spans="11:11" x14ac:dyDescent="0.25">
      <c r="K20641"/>
    </row>
    <row r="20642" spans="11:11" x14ac:dyDescent="0.25">
      <c r="K20642"/>
    </row>
    <row r="20643" spans="11:11" x14ac:dyDescent="0.25">
      <c r="K20643"/>
    </row>
    <row r="20644" spans="11:11" x14ac:dyDescent="0.25">
      <c r="K20644"/>
    </row>
    <row r="20645" spans="11:11" x14ac:dyDescent="0.25">
      <c r="K20645"/>
    </row>
    <row r="20646" spans="11:11" x14ac:dyDescent="0.25">
      <c r="K20646"/>
    </row>
    <row r="20647" spans="11:11" x14ac:dyDescent="0.25">
      <c r="K20647"/>
    </row>
    <row r="20648" spans="11:11" x14ac:dyDescent="0.25">
      <c r="K20648"/>
    </row>
    <row r="20649" spans="11:11" x14ac:dyDescent="0.25">
      <c r="K20649"/>
    </row>
    <row r="20650" spans="11:11" x14ac:dyDescent="0.25">
      <c r="K20650"/>
    </row>
    <row r="20651" spans="11:11" x14ac:dyDescent="0.25">
      <c r="K20651"/>
    </row>
    <row r="20652" spans="11:11" x14ac:dyDescent="0.25">
      <c r="K20652"/>
    </row>
    <row r="20653" spans="11:11" x14ac:dyDescent="0.25">
      <c r="K20653"/>
    </row>
    <row r="20654" spans="11:11" x14ac:dyDescent="0.25">
      <c r="K20654"/>
    </row>
    <row r="20655" spans="11:11" x14ac:dyDescent="0.25">
      <c r="K20655"/>
    </row>
    <row r="20656" spans="11:11" x14ac:dyDescent="0.25">
      <c r="K20656"/>
    </row>
    <row r="20657" spans="11:11" x14ac:dyDescent="0.25">
      <c r="K20657"/>
    </row>
    <row r="20658" spans="11:11" x14ac:dyDescent="0.25">
      <c r="K20658"/>
    </row>
    <row r="20659" spans="11:11" x14ac:dyDescent="0.25">
      <c r="K20659"/>
    </row>
    <row r="20660" spans="11:11" x14ac:dyDescent="0.25">
      <c r="K20660"/>
    </row>
    <row r="20661" spans="11:11" x14ac:dyDescent="0.25">
      <c r="K20661"/>
    </row>
    <row r="20662" spans="11:11" x14ac:dyDescent="0.25">
      <c r="K20662"/>
    </row>
    <row r="20663" spans="11:11" x14ac:dyDescent="0.25">
      <c r="K20663"/>
    </row>
    <row r="20664" spans="11:11" x14ac:dyDescent="0.25">
      <c r="K20664"/>
    </row>
    <row r="20665" spans="11:11" x14ac:dyDescent="0.25">
      <c r="K20665"/>
    </row>
    <row r="20666" spans="11:11" x14ac:dyDescent="0.25">
      <c r="K20666"/>
    </row>
    <row r="20667" spans="11:11" x14ac:dyDescent="0.25">
      <c r="K20667"/>
    </row>
    <row r="20668" spans="11:11" x14ac:dyDescent="0.25">
      <c r="K20668"/>
    </row>
    <row r="20669" spans="11:11" x14ac:dyDescent="0.25">
      <c r="K20669"/>
    </row>
    <row r="20670" spans="11:11" x14ac:dyDescent="0.25">
      <c r="K20670"/>
    </row>
    <row r="20671" spans="11:11" x14ac:dyDescent="0.25">
      <c r="K20671"/>
    </row>
    <row r="20672" spans="11:11" x14ac:dyDescent="0.25">
      <c r="K20672"/>
    </row>
    <row r="20673" spans="11:11" x14ac:dyDescent="0.25">
      <c r="K20673"/>
    </row>
    <row r="20674" spans="11:11" x14ac:dyDescent="0.25">
      <c r="K20674"/>
    </row>
    <row r="20675" spans="11:11" x14ac:dyDescent="0.25">
      <c r="K20675"/>
    </row>
    <row r="20676" spans="11:11" x14ac:dyDescent="0.25">
      <c r="K20676"/>
    </row>
    <row r="20677" spans="11:11" x14ac:dyDescent="0.25">
      <c r="K20677"/>
    </row>
    <row r="20678" spans="11:11" x14ac:dyDescent="0.25">
      <c r="K20678"/>
    </row>
    <row r="20679" spans="11:11" x14ac:dyDescent="0.25">
      <c r="K20679"/>
    </row>
    <row r="20680" spans="11:11" x14ac:dyDescent="0.25">
      <c r="K20680"/>
    </row>
    <row r="20681" spans="11:11" x14ac:dyDescent="0.25">
      <c r="K20681"/>
    </row>
    <row r="20682" spans="11:11" x14ac:dyDescent="0.25">
      <c r="K20682"/>
    </row>
    <row r="20683" spans="11:11" x14ac:dyDescent="0.25">
      <c r="K20683"/>
    </row>
    <row r="20684" spans="11:11" x14ac:dyDescent="0.25">
      <c r="K20684"/>
    </row>
    <row r="20685" spans="11:11" x14ac:dyDescent="0.25">
      <c r="K20685"/>
    </row>
    <row r="20686" spans="11:11" x14ac:dyDescent="0.25">
      <c r="K20686"/>
    </row>
    <row r="20687" spans="11:11" x14ac:dyDescent="0.25">
      <c r="K20687"/>
    </row>
    <row r="20688" spans="11:11" x14ac:dyDescent="0.25">
      <c r="K20688"/>
    </row>
    <row r="20689" spans="11:11" x14ac:dyDescent="0.25">
      <c r="K20689"/>
    </row>
    <row r="20690" spans="11:11" x14ac:dyDescent="0.25">
      <c r="K20690"/>
    </row>
    <row r="20691" spans="11:11" x14ac:dyDescent="0.25">
      <c r="K20691"/>
    </row>
    <row r="20692" spans="11:11" x14ac:dyDescent="0.25">
      <c r="K20692"/>
    </row>
    <row r="20693" spans="11:11" x14ac:dyDescent="0.25">
      <c r="K20693"/>
    </row>
    <row r="20694" spans="11:11" x14ac:dyDescent="0.25">
      <c r="K20694"/>
    </row>
    <row r="20695" spans="11:11" x14ac:dyDescent="0.25">
      <c r="K20695"/>
    </row>
    <row r="20696" spans="11:11" x14ac:dyDescent="0.25">
      <c r="K20696"/>
    </row>
    <row r="20697" spans="11:11" x14ac:dyDescent="0.25">
      <c r="K20697"/>
    </row>
    <row r="20698" spans="11:11" x14ac:dyDescent="0.25">
      <c r="K20698"/>
    </row>
    <row r="20699" spans="11:11" x14ac:dyDescent="0.25">
      <c r="K20699"/>
    </row>
    <row r="20700" spans="11:11" x14ac:dyDescent="0.25">
      <c r="K20700"/>
    </row>
    <row r="20701" spans="11:11" x14ac:dyDescent="0.25">
      <c r="K20701"/>
    </row>
    <row r="20702" spans="11:11" x14ac:dyDescent="0.25">
      <c r="K20702"/>
    </row>
    <row r="20703" spans="11:11" x14ac:dyDescent="0.25">
      <c r="K20703"/>
    </row>
    <row r="20704" spans="11:11" x14ac:dyDescent="0.25">
      <c r="K20704"/>
    </row>
    <row r="20705" spans="11:11" x14ac:dyDescent="0.25">
      <c r="K20705"/>
    </row>
    <row r="20706" spans="11:11" x14ac:dyDescent="0.25">
      <c r="K20706"/>
    </row>
    <row r="20707" spans="11:11" x14ac:dyDescent="0.25">
      <c r="K20707"/>
    </row>
    <row r="20708" spans="11:11" x14ac:dyDescent="0.25">
      <c r="K20708"/>
    </row>
    <row r="20709" spans="11:11" x14ac:dyDescent="0.25">
      <c r="K20709"/>
    </row>
    <row r="20710" spans="11:11" x14ac:dyDescent="0.25">
      <c r="K20710"/>
    </row>
    <row r="20711" spans="11:11" x14ac:dyDescent="0.25">
      <c r="K20711"/>
    </row>
    <row r="20712" spans="11:11" x14ac:dyDescent="0.25">
      <c r="K20712"/>
    </row>
    <row r="20713" spans="11:11" x14ac:dyDescent="0.25">
      <c r="K20713"/>
    </row>
    <row r="20714" spans="11:11" x14ac:dyDescent="0.25">
      <c r="K20714"/>
    </row>
    <row r="20715" spans="11:11" x14ac:dyDescent="0.25">
      <c r="K20715"/>
    </row>
    <row r="20716" spans="11:11" x14ac:dyDescent="0.25">
      <c r="K20716"/>
    </row>
    <row r="20717" spans="11:11" x14ac:dyDescent="0.25">
      <c r="K20717"/>
    </row>
    <row r="20718" spans="11:11" x14ac:dyDescent="0.25">
      <c r="K20718"/>
    </row>
    <row r="20719" spans="11:11" x14ac:dyDescent="0.25">
      <c r="K20719"/>
    </row>
    <row r="20720" spans="11:11" x14ac:dyDescent="0.25">
      <c r="K20720"/>
    </row>
    <row r="20721" spans="11:11" x14ac:dyDescent="0.25">
      <c r="K20721"/>
    </row>
    <row r="20722" spans="11:11" x14ac:dyDescent="0.25">
      <c r="K20722"/>
    </row>
    <row r="20723" spans="11:11" x14ac:dyDescent="0.25">
      <c r="K20723"/>
    </row>
    <row r="20724" spans="11:11" x14ac:dyDescent="0.25">
      <c r="K20724"/>
    </row>
    <row r="20725" spans="11:11" x14ac:dyDescent="0.25">
      <c r="K20725"/>
    </row>
    <row r="20726" spans="11:11" x14ac:dyDescent="0.25">
      <c r="K20726"/>
    </row>
    <row r="20727" spans="11:11" x14ac:dyDescent="0.25">
      <c r="K20727"/>
    </row>
    <row r="20728" spans="11:11" x14ac:dyDescent="0.25">
      <c r="K20728"/>
    </row>
    <row r="20729" spans="11:11" x14ac:dyDescent="0.25">
      <c r="K20729"/>
    </row>
    <row r="20730" spans="11:11" x14ac:dyDescent="0.25">
      <c r="K20730"/>
    </row>
    <row r="20731" spans="11:11" x14ac:dyDescent="0.25">
      <c r="K20731"/>
    </row>
    <row r="20732" spans="11:11" x14ac:dyDescent="0.25">
      <c r="K20732"/>
    </row>
    <row r="20733" spans="11:11" x14ac:dyDescent="0.25">
      <c r="K20733"/>
    </row>
    <row r="20734" spans="11:11" x14ac:dyDescent="0.25">
      <c r="K20734"/>
    </row>
    <row r="20735" spans="11:11" x14ac:dyDescent="0.25">
      <c r="K20735"/>
    </row>
    <row r="20736" spans="11:11" x14ac:dyDescent="0.25">
      <c r="K20736"/>
    </row>
    <row r="20737" spans="11:11" x14ac:dyDescent="0.25">
      <c r="K20737"/>
    </row>
    <row r="20738" spans="11:11" x14ac:dyDescent="0.25">
      <c r="K20738"/>
    </row>
    <row r="20739" spans="11:11" x14ac:dyDescent="0.25">
      <c r="K20739"/>
    </row>
    <row r="20740" spans="11:11" x14ac:dyDescent="0.25">
      <c r="K20740"/>
    </row>
    <row r="20741" spans="11:11" x14ac:dyDescent="0.25">
      <c r="K20741"/>
    </row>
    <row r="20742" spans="11:11" x14ac:dyDescent="0.25">
      <c r="K20742"/>
    </row>
    <row r="20743" spans="11:11" x14ac:dyDescent="0.25">
      <c r="K20743"/>
    </row>
    <row r="20744" spans="11:11" x14ac:dyDescent="0.25">
      <c r="K20744"/>
    </row>
    <row r="20745" spans="11:11" x14ac:dyDescent="0.25">
      <c r="K20745"/>
    </row>
    <row r="20746" spans="11:11" x14ac:dyDescent="0.25">
      <c r="K20746"/>
    </row>
    <row r="20747" spans="11:11" x14ac:dyDescent="0.25">
      <c r="K20747"/>
    </row>
    <row r="20748" spans="11:11" x14ac:dyDescent="0.25">
      <c r="K20748"/>
    </row>
    <row r="20749" spans="11:11" x14ac:dyDescent="0.25">
      <c r="K20749"/>
    </row>
    <row r="20750" spans="11:11" x14ac:dyDescent="0.25">
      <c r="K20750"/>
    </row>
    <row r="20751" spans="11:11" x14ac:dyDescent="0.25">
      <c r="K20751"/>
    </row>
    <row r="20752" spans="11:11" x14ac:dyDescent="0.25">
      <c r="K20752"/>
    </row>
    <row r="20753" spans="11:11" x14ac:dyDescent="0.25">
      <c r="K20753"/>
    </row>
    <row r="20754" spans="11:11" x14ac:dyDescent="0.25">
      <c r="K20754"/>
    </row>
    <row r="20755" spans="11:11" x14ac:dyDescent="0.25">
      <c r="K20755"/>
    </row>
    <row r="20756" spans="11:11" x14ac:dyDescent="0.25">
      <c r="K20756"/>
    </row>
    <row r="20757" spans="11:11" x14ac:dyDescent="0.25">
      <c r="K20757"/>
    </row>
    <row r="20758" spans="11:11" x14ac:dyDescent="0.25">
      <c r="K20758"/>
    </row>
    <row r="20759" spans="11:11" x14ac:dyDescent="0.25">
      <c r="K20759"/>
    </row>
    <row r="20760" spans="11:11" x14ac:dyDescent="0.25">
      <c r="K20760"/>
    </row>
    <row r="20761" spans="11:11" x14ac:dyDescent="0.25">
      <c r="K20761"/>
    </row>
    <row r="20762" spans="11:11" x14ac:dyDescent="0.25">
      <c r="K20762"/>
    </row>
    <row r="20763" spans="11:11" x14ac:dyDescent="0.25">
      <c r="K20763"/>
    </row>
    <row r="20764" spans="11:11" x14ac:dyDescent="0.25">
      <c r="K20764"/>
    </row>
    <row r="20765" spans="11:11" x14ac:dyDescent="0.25">
      <c r="K20765"/>
    </row>
    <row r="20766" spans="11:11" x14ac:dyDescent="0.25">
      <c r="K20766"/>
    </row>
    <row r="20767" spans="11:11" x14ac:dyDescent="0.25">
      <c r="K20767"/>
    </row>
    <row r="20768" spans="11:11" x14ac:dyDescent="0.25">
      <c r="K20768"/>
    </row>
    <row r="20769" spans="11:11" x14ac:dyDescent="0.25">
      <c r="K20769"/>
    </row>
    <row r="20770" spans="11:11" x14ac:dyDescent="0.25">
      <c r="K20770"/>
    </row>
    <row r="20771" spans="11:11" x14ac:dyDescent="0.25">
      <c r="K20771"/>
    </row>
    <row r="20772" spans="11:11" x14ac:dyDescent="0.25">
      <c r="K20772"/>
    </row>
    <row r="20773" spans="11:11" x14ac:dyDescent="0.25">
      <c r="K20773"/>
    </row>
    <row r="20774" spans="11:11" x14ac:dyDescent="0.25">
      <c r="K20774"/>
    </row>
    <row r="20775" spans="11:11" x14ac:dyDescent="0.25">
      <c r="K20775"/>
    </row>
    <row r="20776" spans="11:11" x14ac:dyDescent="0.25">
      <c r="K20776"/>
    </row>
    <row r="20777" spans="11:11" x14ac:dyDescent="0.25">
      <c r="K20777"/>
    </row>
    <row r="20778" spans="11:11" x14ac:dyDescent="0.25">
      <c r="K20778"/>
    </row>
    <row r="20779" spans="11:11" x14ac:dyDescent="0.25">
      <c r="K20779"/>
    </row>
    <row r="20780" spans="11:11" x14ac:dyDescent="0.25">
      <c r="K20780"/>
    </row>
    <row r="20781" spans="11:11" x14ac:dyDescent="0.25">
      <c r="K20781"/>
    </row>
    <row r="20782" spans="11:11" x14ac:dyDescent="0.25">
      <c r="K20782"/>
    </row>
    <row r="20783" spans="11:11" x14ac:dyDescent="0.25">
      <c r="K20783"/>
    </row>
    <row r="20784" spans="11:11" x14ac:dyDescent="0.25">
      <c r="K20784"/>
    </row>
    <row r="20785" spans="11:11" x14ac:dyDescent="0.25">
      <c r="K20785"/>
    </row>
    <row r="20786" spans="11:11" x14ac:dyDescent="0.25">
      <c r="K20786"/>
    </row>
    <row r="20787" spans="11:11" x14ac:dyDescent="0.25">
      <c r="K20787"/>
    </row>
    <row r="20788" spans="11:11" x14ac:dyDescent="0.25">
      <c r="K20788"/>
    </row>
    <row r="20789" spans="11:11" x14ac:dyDescent="0.25">
      <c r="K20789"/>
    </row>
    <row r="20790" spans="11:11" x14ac:dyDescent="0.25">
      <c r="K20790"/>
    </row>
    <row r="20791" spans="11:11" x14ac:dyDescent="0.25">
      <c r="K20791"/>
    </row>
    <row r="20792" spans="11:11" x14ac:dyDescent="0.25">
      <c r="K20792"/>
    </row>
    <row r="20793" spans="11:11" x14ac:dyDescent="0.25">
      <c r="K20793"/>
    </row>
    <row r="20794" spans="11:11" x14ac:dyDescent="0.25">
      <c r="K20794"/>
    </row>
    <row r="20795" spans="11:11" x14ac:dyDescent="0.25">
      <c r="K20795"/>
    </row>
    <row r="20796" spans="11:11" x14ac:dyDescent="0.25">
      <c r="K20796"/>
    </row>
    <row r="20797" spans="11:11" x14ac:dyDescent="0.25">
      <c r="K20797"/>
    </row>
    <row r="20798" spans="11:11" x14ac:dyDescent="0.25">
      <c r="K20798"/>
    </row>
    <row r="20799" spans="11:11" x14ac:dyDescent="0.25">
      <c r="K20799"/>
    </row>
    <row r="20800" spans="11:11" x14ac:dyDescent="0.25">
      <c r="K20800"/>
    </row>
    <row r="20801" spans="11:11" x14ac:dyDescent="0.25">
      <c r="K20801"/>
    </row>
    <row r="20802" spans="11:11" x14ac:dyDescent="0.25">
      <c r="K20802"/>
    </row>
    <row r="20803" spans="11:11" x14ac:dyDescent="0.25">
      <c r="K20803"/>
    </row>
    <row r="20804" spans="11:11" x14ac:dyDescent="0.25">
      <c r="K20804"/>
    </row>
    <row r="20805" spans="11:11" x14ac:dyDescent="0.25">
      <c r="K20805"/>
    </row>
    <row r="20806" spans="11:11" x14ac:dyDescent="0.25">
      <c r="K20806"/>
    </row>
    <row r="20807" spans="11:11" x14ac:dyDescent="0.25">
      <c r="K20807"/>
    </row>
    <row r="20808" spans="11:11" x14ac:dyDescent="0.25">
      <c r="K20808"/>
    </row>
    <row r="20809" spans="11:11" x14ac:dyDescent="0.25">
      <c r="K20809"/>
    </row>
    <row r="20810" spans="11:11" x14ac:dyDescent="0.25">
      <c r="K20810"/>
    </row>
    <row r="20811" spans="11:11" x14ac:dyDescent="0.25">
      <c r="K20811"/>
    </row>
    <row r="20812" spans="11:11" x14ac:dyDescent="0.25">
      <c r="K20812"/>
    </row>
    <row r="20813" spans="11:11" x14ac:dyDescent="0.25">
      <c r="K20813"/>
    </row>
    <row r="20814" spans="11:11" x14ac:dyDescent="0.25">
      <c r="K20814"/>
    </row>
    <row r="20815" spans="11:11" x14ac:dyDescent="0.25">
      <c r="K20815"/>
    </row>
    <row r="20816" spans="11:11" x14ac:dyDescent="0.25">
      <c r="K20816"/>
    </row>
    <row r="20817" spans="11:11" x14ac:dyDescent="0.25">
      <c r="K20817"/>
    </row>
    <row r="20818" spans="11:11" x14ac:dyDescent="0.25">
      <c r="K20818"/>
    </row>
    <row r="20819" spans="11:11" x14ac:dyDescent="0.25">
      <c r="K20819"/>
    </row>
    <row r="20820" spans="11:11" x14ac:dyDescent="0.25">
      <c r="K20820"/>
    </row>
    <row r="20821" spans="11:11" x14ac:dyDescent="0.25">
      <c r="K20821"/>
    </row>
    <row r="20822" spans="11:11" x14ac:dyDescent="0.25">
      <c r="K20822"/>
    </row>
    <row r="20823" spans="11:11" x14ac:dyDescent="0.25">
      <c r="K20823"/>
    </row>
    <row r="20824" spans="11:11" x14ac:dyDescent="0.25">
      <c r="K20824"/>
    </row>
    <row r="20825" spans="11:11" x14ac:dyDescent="0.25">
      <c r="K20825"/>
    </row>
    <row r="20826" spans="11:11" x14ac:dyDescent="0.25">
      <c r="K20826"/>
    </row>
    <row r="20827" spans="11:11" x14ac:dyDescent="0.25">
      <c r="K20827"/>
    </row>
    <row r="20828" spans="11:11" x14ac:dyDescent="0.25">
      <c r="K20828"/>
    </row>
    <row r="20829" spans="11:11" x14ac:dyDescent="0.25">
      <c r="K20829"/>
    </row>
    <row r="20830" spans="11:11" x14ac:dyDescent="0.25">
      <c r="K20830"/>
    </row>
    <row r="20831" spans="11:11" x14ac:dyDescent="0.25">
      <c r="K20831"/>
    </row>
    <row r="20832" spans="11:11" x14ac:dyDescent="0.25">
      <c r="K20832"/>
    </row>
    <row r="20833" spans="11:11" x14ac:dyDescent="0.25">
      <c r="K20833"/>
    </row>
    <row r="20834" spans="11:11" x14ac:dyDescent="0.25">
      <c r="K20834"/>
    </row>
    <row r="20835" spans="11:11" x14ac:dyDescent="0.25">
      <c r="K20835"/>
    </row>
    <row r="20836" spans="11:11" x14ac:dyDescent="0.25">
      <c r="K20836"/>
    </row>
    <row r="20837" spans="11:11" x14ac:dyDescent="0.25">
      <c r="K20837"/>
    </row>
    <row r="20838" spans="11:11" x14ac:dyDescent="0.25">
      <c r="K20838"/>
    </row>
    <row r="20839" spans="11:11" x14ac:dyDescent="0.25">
      <c r="K20839"/>
    </row>
    <row r="20840" spans="11:11" x14ac:dyDescent="0.25">
      <c r="K20840"/>
    </row>
    <row r="20841" spans="11:11" x14ac:dyDescent="0.25">
      <c r="K20841"/>
    </row>
    <row r="20842" spans="11:11" x14ac:dyDescent="0.25">
      <c r="K20842"/>
    </row>
    <row r="20843" spans="11:11" x14ac:dyDescent="0.25">
      <c r="K20843"/>
    </row>
    <row r="20844" spans="11:11" x14ac:dyDescent="0.25">
      <c r="K20844"/>
    </row>
    <row r="20845" spans="11:11" x14ac:dyDescent="0.25">
      <c r="K20845"/>
    </row>
    <row r="20846" spans="11:11" x14ac:dyDescent="0.25">
      <c r="K20846"/>
    </row>
    <row r="20847" spans="11:11" x14ac:dyDescent="0.25">
      <c r="K20847"/>
    </row>
    <row r="20848" spans="11:11" x14ac:dyDescent="0.25">
      <c r="K20848"/>
    </row>
    <row r="20849" spans="11:11" x14ac:dyDescent="0.25">
      <c r="K20849"/>
    </row>
    <row r="20850" spans="11:11" x14ac:dyDescent="0.25">
      <c r="K20850"/>
    </row>
    <row r="20851" spans="11:11" x14ac:dyDescent="0.25">
      <c r="K20851"/>
    </row>
    <row r="20852" spans="11:11" x14ac:dyDescent="0.25">
      <c r="K20852"/>
    </row>
    <row r="20853" spans="11:11" x14ac:dyDescent="0.25">
      <c r="K20853"/>
    </row>
    <row r="20854" spans="11:11" x14ac:dyDescent="0.25">
      <c r="K20854"/>
    </row>
    <row r="20855" spans="11:11" x14ac:dyDescent="0.25">
      <c r="K20855"/>
    </row>
    <row r="20856" spans="11:11" x14ac:dyDescent="0.25">
      <c r="K20856"/>
    </row>
    <row r="20857" spans="11:11" x14ac:dyDescent="0.25">
      <c r="K20857"/>
    </row>
    <row r="20858" spans="11:11" x14ac:dyDescent="0.25">
      <c r="K20858"/>
    </row>
    <row r="20859" spans="11:11" x14ac:dyDescent="0.25">
      <c r="K20859"/>
    </row>
    <row r="20860" spans="11:11" x14ac:dyDescent="0.25">
      <c r="K20860"/>
    </row>
    <row r="20861" spans="11:11" x14ac:dyDescent="0.25">
      <c r="K20861"/>
    </row>
    <row r="20862" spans="11:11" x14ac:dyDescent="0.25">
      <c r="K20862"/>
    </row>
    <row r="20863" spans="11:11" x14ac:dyDescent="0.25">
      <c r="K20863"/>
    </row>
    <row r="20864" spans="11:11" x14ac:dyDescent="0.25">
      <c r="K20864"/>
    </row>
    <row r="20865" spans="11:11" x14ac:dyDescent="0.25">
      <c r="K20865"/>
    </row>
    <row r="20866" spans="11:11" x14ac:dyDescent="0.25">
      <c r="K20866"/>
    </row>
    <row r="20867" spans="11:11" x14ac:dyDescent="0.25">
      <c r="K20867"/>
    </row>
    <row r="20868" spans="11:11" x14ac:dyDescent="0.25">
      <c r="K20868"/>
    </row>
    <row r="20869" spans="11:11" x14ac:dyDescent="0.25">
      <c r="K20869"/>
    </row>
    <row r="20870" spans="11:11" x14ac:dyDescent="0.25">
      <c r="K20870"/>
    </row>
    <row r="20871" spans="11:11" x14ac:dyDescent="0.25">
      <c r="K20871"/>
    </row>
    <row r="20872" spans="11:11" x14ac:dyDescent="0.25">
      <c r="K20872"/>
    </row>
    <row r="20873" spans="11:11" x14ac:dyDescent="0.25">
      <c r="K20873"/>
    </row>
    <row r="20874" spans="11:11" x14ac:dyDescent="0.25">
      <c r="K20874"/>
    </row>
    <row r="20875" spans="11:11" x14ac:dyDescent="0.25">
      <c r="K20875"/>
    </row>
    <row r="20876" spans="11:11" x14ac:dyDescent="0.25">
      <c r="K20876"/>
    </row>
    <row r="20877" spans="11:11" x14ac:dyDescent="0.25">
      <c r="K20877"/>
    </row>
    <row r="20878" spans="11:11" x14ac:dyDescent="0.25">
      <c r="K20878"/>
    </row>
    <row r="20879" spans="11:11" x14ac:dyDescent="0.25">
      <c r="K20879"/>
    </row>
    <row r="20880" spans="11:11" x14ac:dyDescent="0.25">
      <c r="K20880"/>
    </row>
    <row r="20881" spans="11:11" x14ac:dyDescent="0.25">
      <c r="K20881"/>
    </row>
    <row r="20882" spans="11:11" x14ac:dyDescent="0.25">
      <c r="K20882"/>
    </row>
    <row r="20883" spans="11:11" x14ac:dyDescent="0.25">
      <c r="K20883"/>
    </row>
    <row r="20884" spans="11:11" x14ac:dyDescent="0.25">
      <c r="K20884"/>
    </row>
    <row r="20885" spans="11:11" x14ac:dyDescent="0.25">
      <c r="K20885"/>
    </row>
    <row r="20886" spans="11:11" x14ac:dyDescent="0.25">
      <c r="K20886"/>
    </row>
    <row r="20887" spans="11:11" x14ac:dyDescent="0.25">
      <c r="K20887"/>
    </row>
    <row r="20888" spans="11:11" x14ac:dyDescent="0.25">
      <c r="K20888"/>
    </row>
    <row r="20889" spans="11:11" x14ac:dyDescent="0.25">
      <c r="K20889"/>
    </row>
    <row r="20890" spans="11:11" x14ac:dyDescent="0.25">
      <c r="K20890"/>
    </row>
    <row r="20891" spans="11:11" x14ac:dyDescent="0.25">
      <c r="K20891"/>
    </row>
    <row r="20892" spans="11:11" x14ac:dyDescent="0.25">
      <c r="K20892"/>
    </row>
    <row r="20893" spans="11:11" x14ac:dyDescent="0.25">
      <c r="K20893"/>
    </row>
    <row r="20894" spans="11:11" x14ac:dyDescent="0.25">
      <c r="K20894"/>
    </row>
    <row r="20895" spans="11:11" x14ac:dyDescent="0.25">
      <c r="K20895"/>
    </row>
    <row r="20896" spans="11:11" x14ac:dyDescent="0.25">
      <c r="K20896"/>
    </row>
    <row r="20897" spans="11:11" x14ac:dyDescent="0.25">
      <c r="K20897"/>
    </row>
    <row r="20898" spans="11:11" x14ac:dyDescent="0.25">
      <c r="K20898"/>
    </row>
    <row r="20899" spans="11:11" x14ac:dyDescent="0.25">
      <c r="K20899"/>
    </row>
    <row r="20900" spans="11:11" x14ac:dyDescent="0.25">
      <c r="K20900"/>
    </row>
    <row r="20901" spans="11:11" x14ac:dyDescent="0.25">
      <c r="K20901"/>
    </row>
    <row r="20902" spans="11:11" x14ac:dyDescent="0.25">
      <c r="K20902"/>
    </row>
    <row r="20903" spans="11:11" x14ac:dyDescent="0.25">
      <c r="K20903"/>
    </row>
    <row r="20904" spans="11:11" x14ac:dyDescent="0.25">
      <c r="K20904"/>
    </row>
    <row r="20905" spans="11:11" x14ac:dyDescent="0.25">
      <c r="K20905"/>
    </row>
    <row r="20906" spans="11:11" x14ac:dyDescent="0.25">
      <c r="K20906"/>
    </row>
    <row r="20907" spans="11:11" x14ac:dyDescent="0.25">
      <c r="K20907"/>
    </row>
    <row r="20908" spans="11:11" x14ac:dyDescent="0.25">
      <c r="K20908"/>
    </row>
    <row r="20909" spans="11:11" x14ac:dyDescent="0.25">
      <c r="K20909"/>
    </row>
    <row r="20910" spans="11:11" x14ac:dyDescent="0.25">
      <c r="K20910"/>
    </row>
    <row r="20911" spans="11:11" x14ac:dyDescent="0.25">
      <c r="K20911"/>
    </row>
    <row r="20912" spans="11:11" x14ac:dyDescent="0.25">
      <c r="K20912"/>
    </row>
    <row r="20913" spans="11:11" x14ac:dyDescent="0.25">
      <c r="K20913"/>
    </row>
    <row r="20914" spans="11:11" x14ac:dyDescent="0.25">
      <c r="K20914"/>
    </row>
    <row r="20915" spans="11:11" x14ac:dyDescent="0.25">
      <c r="K20915"/>
    </row>
    <row r="20916" spans="11:11" x14ac:dyDescent="0.25">
      <c r="K20916"/>
    </row>
    <row r="20917" spans="11:11" x14ac:dyDescent="0.25">
      <c r="K20917"/>
    </row>
    <row r="20918" spans="11:11" x14ac:dyDescent="0.25">
      <c r="K20918"/>
    </row>
    <row r="20919" spans="11:11" x14ac:dyDescent="0.25">
      <c r="K20919"/>
    </row>
    <row r="20920" spans="11:11" x14ac:dyDescent="0.25">
      <c r="K20920"/>
    </row>
    <row r="20921" spans="11:11" x14ac:dyDescent="0.25">
      <c r="K20921"/>
    </row>
    <row r="20922" spans="11:11" x14ac:dyDescent="0.25">
      <c r="K20922"/>
    </row>
    <row r="20923" spans="11:11" x14ac:dyDescent="0.25">
      <c r="K20923"/>
    </row>
    <row r="20924" spans="11:11" x14ac:dyDescent="0.25">
      <c r="K20924"/>
    </row>
    <row r="20925" spans="11:11" x14ac:dyDescent="0.25">
      <c r="K20925"/>
    </row>
    <row r="20926" spans="11:11" x14ac:dyDescent="0.25">
      <c r="K20926"/>
    </row>
    <row r="20927" spans="11:11" x14ac:dyDescent="0.25">
      <c r="K20927"/>
    </row>
    <row r="20928" spans="11:11" x14ac:dyDescent="0.25">
      <c r="K20928"/>
    </row>
    <row r="20929" spans="11:11" x14ac:dyDescent="0.25">
      <c r="K20929"/>
    </row>
    <row r="20930" spans="11:11" x14ac:dyDescent="0.25">
      <c r="K20930"/>
    </row>
    <row r="20931" spans="11:11" x14ac:dyDescent="0.25">
      <c r="K20931"/>
    </row>
    <row r="20932" spans="11:11" x14ac:dyDescent="0.25">
      <c r="K20932"/>
    </row>
    <row r="20933" spans="11:11" x14ac:dyDescent="0.25">
      <c r="K20933"/>
    </row>
    <row r="20934" spans="11:11" x14ac:dyDescent="0.25">
      <c r="K20934"/>
    </row>
    <row r="20935" spans="11:11" x14ac:dyDescent="0.25">
      <c r="K20935"/>
    </row>
    <row r="20936" spans="11:11" x14ac:dyDescent="0.25">
      <c r="K20936"/>
    </row>
    <row r="20937" spans="11:11" x14ac:dyDescent="0.25">
      <c r="K20937"/>
    </row>
    <row r="20938" spans="11:11" x14ac:dyDescent="0.25">
      <c r="K20938"/>
    </row>
    <row r="20939" spans="11:11" x14ac:dyDescent="0.25">
      <c r="K20939"/>
    </row>
    <row r="20940" spans="11:11" x14ac:dyDescent="0.25">
      <c r="K20940"/>
    </row>
    <row r="20941" spans="11:11" x14ac:dyDescent="0.25">
      <c r="K20941"/>
    </row>
    <row r="20942" spans="11:11" x14ac:dyDescent="0.25">
      <c r="K20942"/>
    </row>
    <row r="20943" spans="11:11" x14ac:dyDescent="0.25">
      <c r="K20943"/>
    </row>
    <row r="20944" spans="11:11" x14ac:dyDescent="0.25">
      <c r="K20944"/>
    </row>
    <row r="20945" spans="11:11" x14ac:dyDescent="0.25">
      <c r="K20945"/>
    </row>
    <row r="20946" spans="11:11" x14ac:dyDescent="0.25">
      <c r="K20946"/>
    </row>
    <row r="20947" spans="11:11" x14ac:dyDescent="0.25">
      <c r="K20947"/>
    </row>
    <row r="20948" spans="11:11" x14ac:dyDescent="0.25">
      <c r="K20948"/>
    </row>
    <row r="20949" spans="11:11" x14ac:dyDescent="0.25">
      <c r="K20949"/>
    </row>
    <row r="20950" spans="11:11" x14ac:dyDescent="0.25">
      <c r="K20950"/>
    </row>
    <row r="20951" spans="11:11" x14ac:dyDescent="0.25">
      <c r="K20951"/>
    </row>
    <row r="20952" spans="11:11" x14ac:dyDescent="0.25">
      <c r="K20952"/>
    </row>
    <row r="20953" spans="11:11" x14ac:dyDescent="0.25">
      <c r="K20953"/>
    </row>
    <row r="20954" spans="11:11" x14ac:dyDescent="0.25">
      <c r="K20954"/>
    </row>
    <row r="20955" spans="11:11" x14ac:dyDescent="0.25">
      <c r="K20955"/>
    </row>
    <row r="20956" spans="11:11" x14ac:dyDescent="0.25">
      <c r="K20956"/>
    </row>
    <row r="20957" spans="11:11" x14ac:dyDescent="0.25">
      <c r="K20957"/>
    </row>
    <row r="20958" spans="11:11" x14ac:dyDescent="0.25">
      <c r="K20958"/>
    </row>
    <row r="20959" spans="11:11" x14ac:dyDescent="0.25">
      <c r="K20959"/>
    </row>
    <row r="20960" spans="11:11" x14ac:dyDescent="0.25">
      <c r="K20960"/>
    </row>
    <row r="20961" spans="11:11" x14ac:dyDescent="0.25">
      <c r="K20961"/>
    </row>
    <row r="20962" spans="11:11" x14ac:dyDescent="0.25">
      <c r="K20962"/>
    </row>
    <row r="20963" spans="11:11" x14ac:dyDescent="0.25">
      <c r="K20963"/>
    </row>
    <row r="20964" spans="11:11" x14ac:dyDescent="0.25">
      <c r="K20964"/>
    </row>
    <row r="20965" spans="11:11" x14ac:dyDescent="0.25">
      <c r="K20965"/>
    </row>
    <row r="20966" spans="11:11" x14ac:dyDescent="0.25">
      <c r="K20966"/>
    </row>
    <row r="20967" spans="11:11" x14ac:dyDescent="0.25">
      <c r="K20967"/>
    </row>
    <row r="20968" spans="11:11" x14ac:dyDescent="0.25">
      <c r="K20968"/>
    </row>
    <row r="20969" spans="11:11" x14ac:dyDescent="0.25">
      <c r="K20969"/>
    </row>
    <row r="20970" spans="11:11" x14ac:dyDescent="0.25">
      <c r="K20970"/>
    </row>
    <row r="20971" spans="11:11" x14ac:dyDescent="0.25">
      <c r="K20971"/>
    </row>
    <row r="20972" spans="11:11" x14ac:dyDescent="0.25">
      <c r="K20972"/>
    </row>
    <row r="20973" spans="11:11" x14ac:dyDescent="0.25">
      <c r="K20973"/>
    </row>
    <row r="20974" spans="11:11" x14ac:dyDescent="0.25">
      <c r="K20974"/>
    </row>
    <row r="20975" spans="11:11" x14ac:dyDescent="0.25">
      <c r="K20975"/>
    </row>
    <row r="20976" spans="11:11" x14ac:dyDescent="0.25">
      <c r="K20976"/>
    </row>
    <row r="20977" spans="11:11" x14ac:dyDescent="0.25">
      <c r="K20977"/>
    </row>
    <row r="20978" spans="11:11" x14ac:dyDescent="0.25">
      <c r="K20978"/>
    </row>
    <row r="20979" spans="11:11" x14ac:dyDescent="0.25">
      <c r="K20979"/>
    </row>
    <row r="20980" spans="11:11" x14ac:dyDescent="0.25">
      <c r="K20980"/>
    </row>
    <row r="20981" spans="11:11" x14ac:dyDescent="0.25">
      <c r="K20981"/>
    </row>
    <row r="20982" spans="11:11" x14ac:dyDescent="0.25">
      <c r="K20982"/>
    </row>
    <row r="20983" spans="11:11" x14ac:dyDescent="0.25">
      <c r="K20983"/>
    </row>
    <row r="20984" spans="11:11" x14ac:dyDescent="0.25">
      <c r="K20984"/>
    </row>
    <row r="20985" spans="11:11" x14ac:dyDescent="0.25">
      <c r="K20985"/>
    </row>
    <row r="20986" spans="11:11" x14ac:dyDescent="0.25">
      <c r="K20986"/>
    </row>
    <row r="20987" spans="11:11" x14ac:dyDescent="0.25">
      <c r="K20987"/>
    </row>
    <row r="20988" spans="11:11" x14ac:dyDescent="0.25">
      <c r="K20988"/>
    </row>
    <row r="20989" spans="11:11" x14ac:dyDescent="0.25">
      <c r="K20989"/>
    </row>
    <row r="20990" spans="11:11" x14ac:dyDescent="0.25">
      <c r="K20990"/>
    </row>
    <row r="20991" spans="11:11" x14ac:dyDescent="0.25">
      <c r="K20991"/>
    </row>
    <row r="20992" spans="11:11" x14ac:dyDescent="0.25">
      <c r="K20992"/>
    </row>
    <row r="20993" spans="11:11" x14ac:dyDescent="0.25">
      <c r="K20993"/>
    </row>
    <row r="20994" spans="11:11" x14ac:dyDescent="0.25">
      <c r="K20994"/>
    </row>
    <row r="20995" spans="11:11" x14ac:dyDescent="0.25">
      <c r="K20995"/>
    </row>
    <row r="20996" spans="11:11" x14ac:dyDescent="0.25">
      <c r="K20996"/>
    </row>
    <row r="20997" spans="11:11" x14ac:dyDescent="0.25">
      <c r="K20997"/>
    </row>
    <row r="20998" spans="11:11" x14ac:dyDescent="0.25">
      <c r="K20998"/>
    </row>
    <row r="20999" spans="11:11" x14ac:dyDescent="0.25">
      <c r="K20999"/>
    </row>
    <row r="21000" spans="11:11" x14ac:dyDescent="0.25">
      <c r="K21000"/>
    </row>
    <row r="21001" spans="11:11" x14ac:dyDescent="0.25">
      <c r="K21001"/>
    </row>
    <row r="21002" spans="11:11" x14ac:dyDescent="0.25">
      <c r="K21002"/>
    </row>
    <row r="21003" spans="11:11" x14ac:dyDescent="0.25">
      <c r="K21003"/>
    </row>
    <row r="21004" spans="11:11" x14ac:dyDescent="0.25">
      <c r="K21004"/>
    </row>
    <row r="21005" spans="11:11" x14ac:dyDescent="0.25">
      <c r="K21005"/>
    </row>
    <row r="21006" spans="11:11" x14ac:dyDescent="0.25">
      <c r="K21006"/>
    </row>
    <row r="21007" spans="11:11" x14ac:dyDescent="0.25">
      <c r="K21007"/>
    </row>
    <row r="21008" spans="11:11" x14ac:dyDescent="0.25">
      <c r="K21008"/>
    </row>
    <row r="21009" spans="11:11" x14ac:dyDescent="0.25">
      <c r="K21009"/>
    </row>
    <row r="21010" spans="11:11" x14ac:dyDescent="0.25">
      <c r="K21010"/>
    </row>
    <row r="21011" spans="11:11" x14ac:dyDescent="0.25">
      <c r="K21011"/>
    </row>
    <row r="21012" spans="11:11" x14ac:dyDescent="0.25">
      <c r="K21012"/>
    </row>
    <row r="21013" spans="11:11" x14ac:dyDescent="0.25">
      <c r="K21013"/>
    </row>
    <row r="21014" spans="11:11" x14ac:dyDescent="0.25">
      <c r="K21014"/>
    </row>
    <row r="21015" spans="11:11" x14ac:dyDescent="0.25">
      <c r="K21015"/>
    </row>
    <row r="21016" spans="11:11" x14ac:dyDescent="0.25">
      <c r="K21016"/>
    </row>
    <row r="21017" spans="11:11" x14ac:dyDescent="0.25">
      <c r="K21017"/>
    </row>
    <row r="21018" spans="11:11" x14ac:dyDescent="0.25">
      <c r="K21018"/>
    </row>
    <row r="21019" spans="11:11" x14ac:dyDescent="0.25">
      <c r="K21019"/>
    </row>
    <row r="21020" spans="11:11" x14ac:dyDescent="0.25">
      <c r="K21020"/>
    </row>
    <row r="21021" spans="11:11" x14ac:dyDescent="0.25">
      <c r="K21021"/>
    </row>
    <row r="21022" spans="11:11" x14ac:dyDescent="0.25">
      <c r="K21022"/>
    </row>
    <row r="21023" spans="11:11" x14ac:dyDescent="0.25">
      <c r="K21023"/>
    </row>
    <row r="21024" spans="11:11" x14ac:dyDescent="0.25">
      <c r="K21024"/>
    </row>
    <row r="21025" spans="11:11" x14ac:dyDescent="0.25">
      <c r="K21025"/>
    </row>
    <row r="21026" spans="11:11" x14ac:dyDescent="0.25">
      <c r="K21026"/>
    </row>
    <row r="21027" spans="11:11" x14ac:dyDescent="0.25">
      <c r="K21027"/>
    </row>
    <row r="21028" spans="11:11" x14ac:dyDescent="0.25">
      <c r="K21028"/>
    </row>
    <row r="21029" spans="11:11" x14ac:dyDescent="0.25">
      <c r="K21029"/>
    </row>
    <row r="21030" spans="11:11" x14ac:dyDescent="0.25">
      <c r="K21030"/>
    </row>
    <row r="21031" spans="11:11" x14ac:dyDescent="0.25">
      <c r="K21031"/>
    </row>
    <row r="21032" spans="11:11" x14ac:dyDescent="0.25">
      <c r="K21032"/>
    </row>
    <row r="21033" spans="11:11" x14ac:dyDescent="0.25">
      <c r="K21033"/>
    </row>
    <row r="21034" spans="11:11" x14ac:dyDescent="0.25">
      <c r="K21034"/>
    </row>
    <row r="21035" spans="11:11" x14ac:dyDescent="0.25">
      <c r="K21035"/>
    </row>
    <row r="21036" spans="11:11" x14ac:dyDescent="0.25">
      <c r="K21036"/>
    </row>
    <row r="21037" spans="11:11" x14ac:dyDescent="0.25">
      <c r="K21037"/>
    </row>
    <row r="21038" spans="11:11" x14ac:dyDescent="0.25">
      <c r="K21038"/>
    </row>
    <row r="21039" spans="11:11" x14ac:dyDescent="0.25">
      <c r="K21039"/>
    </row>
    <row r="21040" spans="11:11" x14ac:dyDescent="0.25">
      <c r="K21040"/>
    </row>
    <row r="21041" spans="11:11" x14ac:dyDescent="0.25">
      <c r="K21041"/>
    </row>
    <row r="21042" spans="11:11" x14ac:dyDescent="0.25">
      <c r="K21042"/>
    </row>
    <row r="21043" spans="11:11" x14ac:dyDescent="0.25">
      <c r="K21043"/>
    </row>
    <row r="21044" spans="11:11" x14ac:dyDescent="0.25">
      <c r="K21044"/>
    </row>
    <row r="21045" spans="11:11" x14ac:dyDescent="0.25">
      <c r="K21045"/>
    </row>
    <row r="21046" spans="11:11" x14ac:dyDescent="0.25">
      <c r="K21046"/>
    </row>
    <row r="21047" spans="11:11" x14ac:dyDescent="0.25">
      <c r="K21047"/>
    </row>
    <row r="21048" spans="11:11" x14ac:dyDescent="0.25">
      <c r="K21048"/>
    </row>
    <row r="21049" spans="11:11" x14ac:dyDescent="0.25">
      <c r="K21049"/>
    </row>
    <row r="21050" spans="11:11" x14ac:dyDescent="0.25">
      <c r="K21050"/>
    </row>
    <row r="21051" spans="11:11" x14ac:dyDescent="0.25">
      <c r="K21051"/>
    </row>
    <row r="21052" spans="11:11" x14ac:dyDescent="0.25">
      <c r="K21052"/>
    </row>
    <row r="21053" spans="11:11" x14ac:dyDescent="0.25">
      <c r="K21053"/>
    </row>
    <row r="21054" spans="11:11" x14ac:dyDescent="0.25">
      <c r="K21054"/>
    </row>
    <row r="21055" spans="11:11" x14ac:dyDescent="0.25">
      <c r="K21055"/>
    </row>
    <row r="21056" spans="11:11" x14ac:dyDescent="0.25">
      <c r="K21056"/>
    </row>
    <row r="21057" spans="11:11" x14ac:dyDescent="0.25">
      <c r="K21057"/>
    </row>
    <row r="21058" spans="11:11" x14ac:dyDescent="0.25">
      <c r="K21058"/>
    </row>
    <row r="21059" spans="11:11" x14ac:dyDescent="0.25">
      <c r="K21059"/>
    </row>
    <row r="21060" spans="11:11" x14ac:dyDescent="0.25">
      <c r="K21060"/>
    </row>
    <row r="21061" spans="11:11" x14ac:dyDescent="0.25">
      <c r="K21061"/>
    </row>
    <row r="21062" spans="11:11" x14ac:dyDescent="0.25">
      <c r="K21062"/>
    </row>
    <row r="21063" spans="11:11" x14ac:dyDescent="0.25">
      <c r="K21063"/>
    </row>
    <row r="21064" spans="11:11" x14ac:dyDescent="0.25">
      <c r="K21064"/>
    </row>
    <row r="21065" spans="11:11" x14ac:dyDescent="0.25">
      <c r="K21065"/>
    </row>
    <row r="21066" spans="11:11" x14ac:dyDescent="0.25">
      <c r="K21066"/>
    </row>
    <row r="21067" spans="11:11" x14ac:dyDescent="0.25">
      <c r="K21067"/>
    </row>
    <row r="21068" spans="11:11" x14ac:dyDescent="0.25">
      <c r="K21068"/>
    </row>
    <row r="21069" spans="11:11" x14ac:dyDescent="0.25">
      <c r="K21069"/>
    </row>
    <row r="21070" spans="11:11" x14ac:dyDescent="0.25">
      <c r="K21070"/>
    </row>
    <row r="21071" spans="11:11" x14ac:dyDescent="0.25">
      <c r="K21071"/>
    </row>
    <row r="21072" spans="11:11" x14ac:dyDescent="0.25">
      <c r="K21072"/>
    </row>
    <row r="21073" spans="11:11" x14ac:dyDescent="0.25">
      <c r="K21073"/>
    </row>
    <row r="21074" spans="11:11" x14ac:dyDescent="0.25">
      <c r="K21074"/>
    </row>
    <row r="21075" spans="11:11" x14ac:dyDescent="0.25">
      <c r="K21075"/>
    </row>
    <row r="21076" spans="11:11" x14ac:dyDescent="0.25">
      <c r="K21076"/>
    </row>
    <row r="21077" spans="11:11" x14ac:dyDescent="0.25">
      <c r="K21077"/>
    </row>
    <row r="21078" spans="11:11" x14ac:dyDescent="0.25">
      <c r="K21078"/>
    </row>
    <row r="21079" spans="11:11" x14ac:dyDescent="0.25">
      <c r="K21079"/>
    </row>
    <row r="21080" spans="11:11" x14ac:dyDescent="0.25">
      <c r="K21080"/>
    </row>
    <row r="21081" spans="11:11" x14ac:dyDescent="0.25">
      <c r="K21081"/>
    </row>
    <row r="21082" spans="11:11" x14ac:dyDescent="0.25">
      <c r="K21082"/>
    </row>
    <row r="21083" spans="11:11" x14ac:dyDescent="0.25">
      <c r="K21083"/>
    </row>
    <row r="21084" spans="11:11" x14ac:dyDescent="0.25">
      <c r="K21084"/>
    </row>
    <row r="21085" spans="11:11" x14ac:dyDescent="0.25">
      <c r="K21085"/>
    </row>
    <row r="21086" spans="11:11" x14ac:dyDescent="0.25">
      <c r="K21086"/>
    </row>
    <row r="21087" spans="11:11" x14ac:dyDescent="0.25">
      <c r="K21087"/>
    </row>
    <row r="21088" spans="11:11" x14ac:dyDescent="0.25">
      <c r="K21088"/>
    </row>
    <row r="21089" spans="11:11" x14ac:dyDescent="0.25">
      <c r="K21089"/>
    </row>
    <row r="21090" spans="11:11" x14ac:dyDescent="0.25">
      <c r="K21090"/>
    </row>
    <row r="21091" spans="11:11" x14ac:dyDescent="0.25">
      <c r="K21091"/>
    </row>
    <row r="21092" spans="11:11" x14ac:dyDescent="0.25">
      <c r="K21092"/>
    </row>
    <row r="21093" spans="11:11" x14ac:dyDescent="0.25">
      <c r="K21093"/>
    </row>
    <row r="21094" spans="11:11" x14ac:dyDescent="0.25">
      <c r="K21094"/>
    </row>
    <row r="21095" spans="11:11" x14ac:dyDescent="0.25">
      <c r="K21095"/>
    </row>
    <row r="21096" spans="11:11" x14ac:dyDescent="0.25">
      <c r="K21096"/>
    </row>
    <row r="21097" spans="11:11" x14ac:dyDescent="0.25">
      <c r="K21097"/>
    </row>
    <row r="21098" spans="11:11" x14ac:dyDescent="0.25">
      <c r="K21098"/>
    </row>
    <row r="21099" spans="11:11" x14ac:dyDescent="0.25">
      <c r="K21099"/>
    </row>
    <row r="21100" spans="11:11" x14ac:dyDescent="0.25">
      <c r="K21100"/>
    </row>
    <row r="21101" spans="11:11" x14ac:dyDescent="0.25">
      <c r="K21101"/>
    </row>
    <row r="21102" spans="11:11" x14ac:dyDescent="0.25">
      <c r="K21102"/>
    </row>
    <row r="21103" spans="11:11" x14ac:dyDescent="0.25">
      <c r="K21103"/>
    </row>
    <row r="21104" spans="11:11" x14ac:dyDescent="0.25">
      <c r="K21104"/>
    </row>
    <row r="21105" spans="11:11" x14ac:dyDescent="0.25">
      <c r="K21105"/>
    </row>
    <row r="21106" spans="11:11" x14ac:dyDescent="0.25">
      <c r="K21106"/>
    </row>
    <row r="21107" spans="11:11" x14ac:dyDescent="0.25">
      <c r="K21107"/>
    </row>
    <row r="21108" spans="11:11" x14ac:dyDescent="0.25">
      <c r="K21108"/>
    </row>
    <row r="21109" spans="11:11" x14ac:dyDescent="0.25">
      <c r="K21109"/>
    </row>
    <row r="21110" spans="11:11" x14ac:dyDescent="0.25">
      <c r="K21110"/>
    </row>
    <row r="21111" spans="11:11" x14ac:dyDescent="0.25">
      <c r="K21111"/>
    </row>
    <row r="21112" spans="11:11" x14ac:dyDescent="0.25">
      <c r="K21112"/>
    </row>
    <row r="21113" spans="11:11" x14ac:dyDescent="0.25">
      <c r="K21113"/>
    </row>
    <row r="21114" spans="11:11" x14ac:dyDescent="0.25">
      <c r="K21114"/>
    </row>
    <row r="21115" spans="11:11" x14ac:dyDescent="0.25">
      <c r="K21115"/>
    </row>
    <row r="21116" spans="11:11" x14ac:dyDescent="0.25">
      <c r="K21116"/>
    </row>
    <row r="21117" spans="11:11" x14ac:dyDescent="0.25">
      <c r="K21117"/>
    </row>
    <row r="21118" spans="11:11" x14ac:dyDescent="0.25">
      <c r="K21118"/>
    </row>
    <row r="21119" spans="11:11" x14ac:dyDescent="0.25">
      <c r="K21119"/>
    </row>
    <row r="21120" spans="11:11" x14ac:dyDescent="0.25">
      <c r="K21120"/>
    </row>
    <row r="21121" spans="11:11" x14ac:dyDescent="0.25">
      <c r="K21121"/>
    </row>
    <row r="21122" spans="11:11" x14ac:dyDescent="0.25">
      <c r="K21122"/>
    </row>
    <row r="21123" spans="11:11" x14ac:dyDescent="0.25">
      <c r="K21123"/>
    </row>
    <row r="21124" spans="11:11" x14ac:dyDescent="0.25">
      <c r="K21124"/>
    </row>
    <row r="21125" spans="11:11" x14ac:dyDescent="0.25">
      <c r="K21125"/>
    </row>
    <row r="21126" spans="11:11" x14ac:dyDescent="0.25">
      <c r="K21126"/>
    </row>
    <row r="21127" spans="11:11" x14ac:dyDescent="0.25">
      <c r="K21127"/>
    </row>
    <row r="21128" spans="11:11" x14ac:dyDescent="0.25">
      <c r="K21128"/>
    </row>
    <row r="21129" spans="11:11" x14ac:dyDescent="0.25">
      <c r="K21129"/>
    </row>
    <row r="21130" spans="11:11" x14ac:dyDescent="0.25">
      <c r="K21130"/>
    </row>
    <row r="21131" spans="11:11" x14ac:dyDescent="0.25">
      <c r="K21131"/>
    </row>
    <row r="21132" spans="11:11" x14ac:dyDescent="0.25">
      <c r="K21132"/>
    </row>
    <row r="21133" spans="11:11" x14ac:dyDescent="0.25">
      <c r="K21133"/>
    </row>
    <row r="21134" spans="11:11" x14ac:dyDescent="0.25">
      <c r="K21134"/>
    </row>
    <row r="21135" spans="11:11" x14ac:dyDescent="0.25">
      <c r="K21135"/>
    </row>
    <row r="21136" spans="11:11" x14ac:dyDescent="0.25">
      <c r="K21136"/>
    </row>
    <row r="21137" spans="11:11" x14ac:dyDescent="0.25">
      <c r="K21137"/>
    </row>
    <row r="21138" spans="11:11" x14ac:dyDescent="0.25">
      <c r="K21138"/>
    </row>
    <row r="21139" spans="11:11" x14ac:dyDescent="0.25">
      <c r="K21139"/>
    </row>
    <row r="21140" spans="11:11" x14ac:dyDescent="0.25">
      <c r="K21140"/>
    </row>
    <row r="21141" spans="11:11" x14ac:dyDescent="0.25">
      <c r="K21141"/>
    </row>
    <row r="21142" spans="11:11" x14ac:dyDescent="0.25">
      <c r="K21142"/>
    </row>
    <row r="21143" spans="11:11" x14ac:dyDescent="0.25">
      <c r="K21143"/>
    </row>
    <row r="21144" spans="11:11" x14ac:dyDescent="0.25">
      <c r="K21144"/>
    </row>
    <row r="21145" spans="11:11" x14ac:dyDescent="0.25">
      <c r="K21145"/>
    </row>
    <row r="21146" spans="11:11" x14ac:dyDescent="0.25">
      <c r="K21146"/>
    </row>
    <row r="21147" spans="11:11" x14ac:dyDescent="0.25">
      <c r="K21147"/>
    </row>
    <row r="21148" spans="11:11" x14ac:dyDescent="0.25">
      <c r="K21148"/>
    </row>
    <row r="21149" spans="11:11" x14ac:dyDescent="0.25">
      <c r="K21149"/>
    </row>
    <row r="21150" spans="11:11" x14ac:dyDescent="0.25">
      <c r="K21150"/>
    </row>
    <row r="21151" spans="11:11" x14ac:dyDescent="0.25">
      <c r="K21151"/>
    </row>
    <row r="21152" spans="11:11" x14ac:dyDescent="0.25">
      <c r="K21152"/>
    </row>
    <row r="21153" spans="11:11" x14ac:dyDescent="0.25">
      <c r="K21153"/>
    </row>
    <row r="21154" spans="11:11" x14ac:dyDescent="0.25">
      <c r="K21154"/>
    </row>
    <row r="21155" spans="11:11" x14ac:dyDescent="0.25">
      <c r="K21155"/>
    </row>
    <row r="21156" spans="11:11" x14ac:dyDescent="0.25">
      <c r="K21156"/>
    </row>
    <row r="21157" spans="11:11" x14ac:dyDescent="0.25">
      <c r="K21157"/>
    </row>
    <row r="21158" spans="11:11" x14ac:dyDescent="0.25">
      <c r="K21158"/>
    </row>
    <row r="21159" spans="11:11" x14ac:dyDescent="0.25">
      <c r="K21159"/>
    </row>
    <row r="21160" spans="11:11" x14ac:dyDescent="0.25">
      <c r="K21160"/>
    </row>
    <row r="21161" spans="11:11" x14ac:dyDescent="0.25">
      <c r="K21161"/>
    </row>
    <row r="21162" spans="11:11" x14ac:dyDescent="0.25">
      <c r="K21162"/>
    </row>
    <row r="21163" spans="11:11" x14ac:dyDescent="0.25">
      <c r="K21163"/>
    </row>
    <row r="21164" spans="11:11" x14ac:dyDescent="0.25">
      <c r="K21164"/>
    </row>
    <row r="21165" spans="11:11" x14ac:dyDescent="0.25">
      <c r="K21165"/>
    </row>
    <row r="21166" spans="11:11" x14ac:dyDescent="0.25">
      <c r="K21166"/>
    </row>
    <row r="21167" spans="11:11" x14ac:dyDescent="0.25">
      <c r="K21167"/>
    </row>
    <row r="21168" spans="11:11" x14ac:dyDescent="0.25">
      <c r="K21168"/>
    </row>
    <row r="21169" spans="11:11" x14ac:dyDescent="0.25">
      <c r="K21169"/>
    </row>
    <row r="21170" spans="11:11" x14ac:dyDescent="0.25">
      <c r="K21170"/>
    </row>
    <row r="21171" spans="11:11" x14ac:dyDescent="0.25">
      <c r="K21171"/>
    </row>
    <row r="21172" spans="11:11" x14ac:dyDescent="0.25">
      <c r="K21172"/>
    </row>
    <row r="21173" spans="11:11" x14ac:dyDescent="0.25">
      <c r="K21173"/>
    </row>
    <row r="21174" spans="11:11" x14ac:dyDescent="0.25">
      <c r="K21174"/>
    </row>
    <row r="21175" spans="11:11" x14ac:dyDescent="0.25">
      <c r="K21175"/>
    </row>
    <row r="21176" spans="11:11" x14ac:dyDescent="0.25">
      <c r="K21176"/>
    </row>
    <row r="21177" spans="11:11" x14ac:dyDescent="0.25">
      <c r="K21177"/>
    </row>
    <row r="21178" spans="11:11" x14ac:dyDescent="0.25">
      <c r="K21178"/>
    </row>
    <row r="21179" spans="11:11" x14ac:dyDescent="0.25">
      <c r="K21179"/>
    </row>
    <row r="21180" spans="11:11" x14ac:dyDescent="0.25">
      <c r="K21180"/>
    </row>
    <row r="21181" spans="11:11" x14ac:dyDescent="0.25">
      <c r="K21181"/>
    </row>
    <row r="21182" spans="11:11" x14ac:dyDescent="0.25">
      <c r="K21182"/>
    </row>
    <row r="21183" spans="11:11" x14ac:dyDescent="0.25">
      <c r="K21183"/>
    </row>
    <row r="21184" spans="11:11" x14ac:dyDescent="0.25">
      <c r="K21184"/>
    </row>
    <row r="21185" spans="11:11" x14ac:dyDescent="0.25">
      <c r="K21185"/>
    </row>
    <row r="21186" spans="11:11" x14ac:dyDescent="0.25">
      <c r="K21186"/>
    </row>
    <row r="21187" spans="11:11" x14ac:dyDescent="0.25">
      <c r="K21187"/>
    </row>
    <row r="21188" spans="11:11" x14ac:dyDescent="0.25">
      <c r="K21188"/>
    </row>
    <row r="21189" spans="11:11" x14ac:dyDescent="0.25">
      <c r="K21189"/>
    </row>
    <row r="21190" spans="11:11" x14ac:dyDescent="0.25">
      <c r="K21190"/>
    </row>
    <row r="21191" spans="11:11" x14ac:dyDescent="0.25">
      <c r="K21191"/>
    </row>
    <row r="21192" spans="11:11" x14ac:dyDescent="0.25">
      <c r="K21192"/>
    </row>
    <row r="21193" spans="11:11" x14ac:dyDescent="0.25">
      <c r="K21193"/>
    </row>
    <row r="21194" spans="11:11" x14ac:dyDescent="0.25">
      <c r="K21194"/>
    </row>
    <row r="21195" spans="11:11" x14ac:dyDescent="0.25">
      <c r="K21195"/>
    </row>
    <row r="21196" spans="11:11" x14ac:dyDescent="0.25">
      <c r="K21196"/>
    </row>
    <row r="21197" spans="11:11" x14ac:dyDescent="0.25">
      <c r="K21197"/>
    </row>
    <row r="21198" spans="11:11" x14ac:dyDescent="0.25">
      <c r="K21198"/>
    </row>
    <row r="21199" spans="11:11" x14ac:dyDescent="0.25">
      <c r="K21199"/>
    </row>
    <row r="21200" spans="11:11" x14ac:dyDescent="0.25">
      <c r="K21200"/>
    </row>
    <row r="21201" spans="11:11" x14ac:dyDescent="0.25">
      <c r="K21201"/>
    </row>
    <row r="21202" spans="11:11" x14ac:dyDescent="0.25">
      <c r="K21202"/>
    </row>
    <row r="21203" spans="11:11" x14ac:dyDescent="0.25">
      <c r="K21203"/>
    </row>
    <row r="21204" spans="11:11" x14ac:dyDescent="0.25">
      <c r="K21204"/>
    </row>
    <row r="21205" spans="11:11" x14ac:dyDescent="0.25">
      <c r="K21205"/>
    </row>
    <row r="21206" spans="11:11" x14ac:dyDescent="0.25">
      <c r="K21206"/>
    </row>
    <row r="21207" spans="11:11" x14ac:dyDescent="0.25">
      <c r="K21207"/>
    </row>
    <row r="21208" spans="11:11" x14ac:dyDescent="0.25">
      <c r="K21208"/>
    </row>
    <row r="21209" spans="11:11" x14ac:dyDescent="0.25">
      <c r="K21209"/>
    </row>
    <row r="21210" spans="11:11" x14ac:dyDescent="0.25">
      <c r="K21210"/>
    </row>
    <row r="21211" spans="11:11" x14ac:dyDescent="0.25">
      <c r="K21211"/>
    </row>
    <row r="21212" spans="11:11" x14ac:dyDescent="0.25">
      <c r="K21212"/>
    </row>
    <row r="21213" spans="11:11" x14ac:dyDescent="0.25">
      <c r="K21213"/>
    </row>
    <row r="21214" spans="11:11" x14ac:dyDescent="0.25">
      <c r="K21214"/>
    </row>
    <row r="21215" spans="11:11" x14ac:dyDescent="0.25">
      <c r="K21215"/>
    </row>
    <row r="21216" spans="11:11" x14ac:dyDescent="0.25">
      <c r="K21216"/>
    </row>
    <row r="21217" spans="11:11" x14ac:dyDescent="0.25">
      <c r="K21217"/>
    </row>
    <row r="21218" spans="11:11" x14ac:dyDescent="0.25">
      <c r="K21218"/>
    </row>
    <row r="21219" spans="11:11" x14ac:dyDescent="0.25">
      <c r="K21219"/>
    </row>
    <row r="21220" spans="11:11" x14ac:dyDescent="0.25">
      <c r="K21220"/>
    </row>
    <row r="21221" spans="11:11" x14ac:dyDescent="0.25">
      <c r="K21221"/>
    </row>
    <row r="21222" spans="11:11" x14ac:dyDescent="0.25">
      <c r="K21222"/>
    </row>
    <row r="21223" spans="11:11" x14ac:dyDescent="0.25">
      <c r="K21223"/>
    </row>
    <row r="21224" spans="11:11" x14ac:dyDescent="0.25">
      <c r="K21224"/>
    </row>
    <row r="21225" spans="11:11" x14ac:dyDescent="0.25">
      <c r="K21225"/>
    </row>
    <row r="21226" spans="11:11" x14ac:dyDescent="0.25">
      <c r="K21226"/>
    </row>
    <row r="21227" spans="11:11" x14ac:dyDescent="0.25">
      <c r="K21227"/>
    </row>
    <row r="21228" spans="11:11" x14ac:dyDescent="0.25">
      <c r="K21228"/>
    </row>
    <row r="21229" spans="11:11" x14ac:dyDescent="0.25">
      <c r="K21229"/>
    </row>
    <row r="21230" spans="11:11" x14ac:dyDescent="0.25">
      <c r="K21230"/>
    </row>
    <row r="21231" spans="11:11" x14ac:dyDescent="0.25">
      <c r="K21231"/>
    </row>
    <row r="21232" spans="11:11" x14ac:dyDescent="0.25">
      <c r="K21232"/>
    </row>
    <row r="21233" spans="11:11" x14ac:dyDescent="0.25">
      <c r="K21233"/>
    </row>
    <row r="21234" spans="11:11" x14ac:dyDescent="0.25">
      <c r="K21234"/>
    </row>
    <row r="21235" spans="11:11" x14ac:dyDescent="0.25">
      <c r="K21235"/>
    </row>
    <row r="21236" spans="11:11" x14ac:dyDescent="0.25">
      <c r="K21236"/>
    </row>
    <row r="21237" spans="11:11" x14ac:dyDescent="0.25">
      <c r="K21237"/>
    </row>
    <row r="21238" spans="11:11" x14ac:dyDescent="0.25">
      <c r="K21238"/>
    </row>
    <row r="21239" spans="11:11" x14ac:dyDescent="0.25">
      <c r="K21239"/>
    </row>
    <row r="21240" spans="11:11" x14ac:dyDescent="0.25">
      <c r="K21240"/>
    </row>
    <row r="21241" spans="11:11" x14ac:dyDescent="0.25">
      <c r="K21241"/>
    </row>
    <row r="21242" spans="11:11" x14ac:dyDescent="0.25">
      <c r="K21242"/>
    </row>
    <row r="21243" spans="11:11" x14ac:dyDescent="0.25">
      <c r="K21243"/>
    </row>
    <row r="21244" spans="11:11" x14ac:dyDescent="0.25">
      <c r="K21244"/>
    </row>
    <row r="21245" spans="11:11" x14ac:dyDescent="0.25">
      <c r="K21245"/>
    </row>
    <row r="21246" spans="11:11" x14ac:dyDescent="0.25">
      <c r="K21246"/>
    </row>
    <row r="21247" spans="11:11" x14ac:dyDescent="0.25">
      <c r="K21247"/>
    </row>
    <row r="21248" spans="11:11" x14ac:dyDescent="0.25">
      <c r="K21248"/>
    </row>
    <row r="21249" spans="11:11" x14ac:dyDescent="0.25">
      <c r="K21249"/>
    </row>
    <row r="21250" spans="11:11" x14ac:dyDescent="0.25">
      <c r="K21250"/>
    </row>
    <row r="21251" spans="11:11" x14ac:dyDescent="0.25">
      <c r="K21251"/>
    </row>
    <row r="21252" spans="11:11" x14ac:dyDescent="0.25">
      <c r="K21252"/>
    </row>
    <row r="21253" spans="11:11" x14ac:dyDescent="0.25">
      <c r="K21253"/>
    </row>
    <row r="21254" spans="11:11" x14ac:dyDescent="0.25">
      <c r="K21254"/>
    </row>
    <row r="21255" spans="11:11" x14ac:dyDescent="0.25">
      <c r="K21255"/>
    </row>
    <row r="21256" spans="11:11" x14ac:dyDescent="0.25">
      <c r="K21256"/>
    </row>
    <row r="21257" spans="11:11" x14ac:dyDescent="0.25">
      <c r="K21257"/>
    </row>
    <row r="21258" spans="11:11" x14ac:dyDescent="0.25">
      <c r="K21258"/>
    </row>
    <row r="21259" spans="11:11" x14ac:dyDescent="0.25">
      <c r="K21259"/>
    </row>
    <row r="21260" spans="11:11" x14ac:dyDescent="0.25">
      <c r="K21260"/>
    </row>
    <row r="21261" spans="11:11" x14ac:dyDescent="0.25">
      <c r="K21261"/>
    </row>
    <row r="21262" spans="11:11" x14ac:dyDescent="0.25">
      <c r="K21262"/>
    </row>
    <row r="21263" spans="11:11" x14ac:dyDescent="0.25">
      <c r="K21263"/>
    </row>
    <row r="21264" spans="11:11" x14ac:dyDescent="0.25">
      <c r="K21264"/>
    </row>
    <row r="21265" spans="11:11" x14ac:dyDescent="0.25">
      <c r="K21265"/>
    </row>
    <row r="21266" spans="11:11" x14ac:dyDescent="0.25">
      <c r="K21266"/>
    </row>
    <row r="21267" spans="11:11" x14ac:dyDescent="0.25">
      <c r="K21267"/>
    </row>
    <row r="21268" spans="11:11" x14ac:dyDescent="0.25">
      <c r="K21268"/>
    </row>
    <row r="21269" spans="11:11" x14ac:dyDescent="0.25">
      <c r="K21269"/>
    </row>
    <row r="21270" spans="11:11" x14ac:dyDescent="0.25">
      <c r="K21270"/>
    </row>
    <row r="21271" spans="11:11" x14ac:dyDescent="0.25">
      <c r="K21271"/>
    </row>
    <row r="21272" spans="11:11" x14ac:dyDescent="0.25">
      <c r="K21272"/>
    </row>
    <row r="21273" spans="11:11" x14ac:dyDescent="0.25">
      <c r="K21273"/>
    </row>
    <row r="21274" spans="11:11" x14ac:dyDescent="0.25">
      <c r="K21274"/>
    </row>
    <row r="21275" spans="11:11" x14ac:dyDescent="0.25">
      <c r="K21275"/>
    </row>
    <row r="21276" spans="11:11" x14ac:dyDescent="0.25">
      <c r="K21276"/>
    </row>
    <row r="21277" spans="11:11" x14ac:dyDescent="0.25">
      <c r="K21277"/>
    </row>
    <row r="21278" spans="11:11" x14ac:dyDescent="0.25">
      <c r="K21278"/>
    </row>
    <row r="21279" spans="11:11" x14ac:dyDescent="0.25">
      <c r="K21279"/>
    </row>
    <row r="21280" spans="11:11" x14ac:dyDescent="0.25">
      <c r="K21280"/>
    </row>
    <row r="21281" spans="11:11" x14ac:dyDescent="0.25">
      <c r="K21281"/>
    </row>
    <row r="21282" spans="11:11" x14ac:dyDescent="0.25">
      <c r="K21282"/>
    </row>
    <row r="21283" spans="11:11" x14ac:dyDescent="0.25">
      <c r="K21283"/>
    </row>
    <row r="21284" spans="11:11" x14ac:dyDescent="0.25">
      <c r="K21284"/>
    </row>
    <row r="21285" spans="11:11" x14ac:dyDescent="0.25">
      <c r="K21285"/>
    </row>
    <row r="21286" spans="11:11" x14ac:dyDescent="0.25">
      <c r="K21286"/>
    </row>
    <row r="21287" spans="11:11" x14ac:dyDescent="0.25">
      <c r="K21287"/>
    </row>
    <row r="21288" spans="11:11" x14ac:dyDescent="0.25">
      <c r="K21288"/>
    </row>
    <row r="21289" spans="11:11" x14ac:dyDescent="0.25">
      <c r="K21289"/>
    </row>
    <row r="21290" spans="11:11" x14ac:dyDescent="0.25">
      <c r="K21290"/>
    </row>
    <row r="21291" spans="11:11" x14ac:dyDescent="0.25">
      <c r="K21291"/>
    </row>
    <row r="21292" spans="11:11" x14ac:dyDescent="0.25">
      <c r="K21292"/>
    </row>
    <row r="21293" spans="11:11" x14ac:dyDescent="0.25">
      <c r="K21293"/>
    </row>
    <row r="21294" spans="11:11" x14ac:dyDescent="0.25">
      <c r="K21294"/>
    </row>
    <row r="21295" spans="11:11" x14ac:dyDescent="0.25">
      <c r="K21295"/>
    </row>
    <row r="21296" spans="11:11" x14ac:dyDescent="0.25">
      <c r="K21296"/>
    </row>
    <row r="21297" spans="11:11" x14ac:dyDescent="0.25">
      <c r="K21297"/>
    </row>
    <row r="21298" spans="11:11" x14ac:dyDescent="0.25">
      <c r="K21298"/>
    </row>
    <row r="21299" spans="11:11" x14ac:dyDescent="0.25">
      <c r="K21299"/>
    </row>
    <row r="21300" spans="11:11" x14ac:dyDescent="0.25">
      <c r="K21300"/>
    </row>
    <row r="21301" spans="11:11" x14ac:dyDescent="0.25">
      <c r="K21301"/>
    </row>
    <row r="21302" spans="11:11" x14ac:dyDescent="0.25">
      <c r="K21302"/>
    </row>
    <row r="21303" spans="11:11" x14ac:dyDescent="0.25">
      <c r="K21303"/>
    </row>
    <row r="21304" spans="11:11" x14ac:dyDescent="0.25">
      <c r="K21304"/>
    </row>
    <row r="21305" spans="11:11" x14ac:dyDescent="0.25">
      <c r="K21305"/>
    </row>
    <row r="21306" spans="11:11" x14ac:dyDescent="0.25">
      <c r="K21306"/>
    </row>
    <row r="21307" spans="11:11" x14ac:dyDescent="0.25">
      <c r="K21307"/>
    </row>
    <row r="21308" spans="11:11" x14ac:dyDescent="0.25">
      <c r="K21308"/>
    </row>
    <row r="21309" spans="11:11" x14ac:dyDescent="0.25">
      <c r="K21309"/>
    </row>
    <row r="21310" spans="11:11" x14ac:dyDescent="0.25">
      <c r="K21310"/>
    </row>
    <row r="21311" spans="11:11" x14ac:dyDescent="0.25">
      <c r="K21311"/>
    </row>
    <row r="21312" spans="11:11" x14ac:dyDescent="0.25">
      <c r="K21312"/>
    </row>
    <row r="21313" spans="11:11" x14ac:dyDescent="0.25">
      <c r="K21313"/>
    </row>
    <row r="21314" spans="11:11" x14ac:dyDescent="0.25">
      <c r="K21314"/>
    </row>
    <row r="21315" spans="11:11" x14ac:dyDescent="0.25">
      <c r="K21315"/>
    </row>
    <row r="21316" spans="11:11" x14ac:dyDescent="0.25">
      <c r="K21316"/>
    </row>
    <row r="21317" spans="11:11" x14ac:dyDescent="0.25">
      <c r="K21317"/>
    </row>
    <row r="21318" spans="11:11" x14ac:dyDescent="0.25">
      <c r="K21318"/>
    </row>
    <row r="21319" spans="11:11" x14ac:dyDescent="0.25">
      <c r="K21319"/>
    </row>
    <row r="21320" spans="11:11" x14ac:dyDescent="0.25">
      <c r="K21320"/>
    </row>
    <row r="21321" spans="11:11" x14ac:dyDescent="0.25">
      <c r="K21321"/>
    </row>
    <row r="21322" spans="11:11" x14ac:dyDescent="0.25">
      <c r="K21322"/>
    </row>
    <row r="21323" spans="11:11" x14ac:dyDescent="0.25">
      <c r="K21323"/>
    </row>
    <row r="21324" spans="11:11" x14ac:dyDescent="0.25">
      <c r="K21324"/>
    </row>
    <row r="21325" spans="11:11" x14ac:dyDescent="0.25">
      <c r="K21325"/>
    </row>
    <row r="21326" spans="11:11" x14ac:dyDescent="0.25">
      <c r="K21326"/>
    </row>
    <row r="21327" spans="11:11" x14ac:dyDescent="0.25">
      <c r="K21327"/>
    </row>
    <row r="21328" spans="11:11" x14ac:dyDescent="0.25">
      <c r="K21328"/>
    </row>
    <row r="21329" spans="11:11" x14ac:dyDescent="0.25">
      <c r="K21329"/>
    </row>
    <row r="21330" spans="11:11" x14ac:dyDescent="0.25">
      <c r="K21330"/>
    </row>
    <row r="21331" spans="11:11" x14ac:dyDescent="0.25">
      <c r="K21331"/>
    </row>
    <row r="21332" spans="11:11" x14ac:dyDescent="0.25">
      <c r="K21332"/>
    </row>
    <row r="21333" spans="11:11" x14ac:dyDescent="0.25">
      <c r="K21333"/>
    </row>
    <row r="21334" spans="11:11" x14ac:dyDescent="0.25">
      <c r="K21334"/>
    </row>
    <row r="21335" spans="11:11" x14ac:dyDescent="0.25">
      <c r="K21335"/>
    </row>
    <row r="21336" spans="11:11" x14ac:dyDescent="0.25">
      <c r="K21336"/>
    </row>
    <row r="21337" spans="11:11" x14ac:dyDescent="0.25">
      <c r="K21337"/>
    </row>
    <row r="21338" spans="11:11" x14ac:dyDescent="0.25">
      <c r="K21338"/>
    </row>
    <row r="21339" spans="11:11" x14ac:dyDescent="0.25">
      <c r="K21339"/>
    </row>
    <row r="21340" spans="11:11" x14ac:dyDescent="0.25">
      <c r="K21340"/>
    </row>
    <row r="21341" spans="11:11" x14ac:dyDescent="0.25">
      <c r="K21341"/>
    </row>
    <row r="21342" spans="11:11" x14ac:dyDescent="0.25">
      <c r="K21342"/>
    </row>
    <row r="21343" spans="11:11" x14ac:dyDescent="0.25">
      <c r="K21343"/>
    </row>
    <row r="21344" spans="11:11" x14ac:dyDescent="0.25">
      <c r="K21344"/>
    </row>
    <row r="21345" spans="11:11" x14ac:dyDescent="0.25">
      <c r="K21345"/>
    </row>
    <row r="21346" spans="11:11" x14ac:dyDescent="0.25">
      <c r="K21346"/>
    </row>
    <row r="21347" spans="11:11" x14ac:dyDescent="0.25">
      <c r="K21347"/>
    </row>
    <row r="21348" spans="11:11" x14ac:dyDescent="0.25">
      <c r="K21348"/>
    </row>
    <row r="21349" spans="11:11" x14ac:dyDescent="0.25">
      <c r="K21349"/>
    </row>
    <row r="21350" spans="11:11" x14ac:dyDescent="0.25">
      <c r="K21350"/>
    </row>
    <row r="21351" spans="11:11" x14ac:dyDescent="0.25">
      <c r="K21351"/>
    </row>
    <row r="21352" spans="11:11" x14ac:dyDescent="0.25">
      <c r="K21352"/>
    </row>
    <row r="21353" spans="11:11" x14ac:dyDescent="0.25">
      <c r="K21353"/>
    </row>
    <row r="21354" spans="11:11" x14ac:dyDescent="0.25">
      <c r="K21354"/>
    </row>
    <row r="21355" spans="11:11" x14ac:dyDescent="0.25">
      <c r="K21355"/>
    </row>
    <row r="21356" spans="11:11" x14ac:dyDescent="0.25">
      <c r="K21356"/>
    </row>
    <row r="21357" spans="11:11" x14ac:dyDescent="0.25">
      <c r="K21357"/>
    </row>
    <row r="21358" spans="11:11" x14ac:dyDescent="0.25">
      <c r="K21358"/>
    </row>
    <row r="21359" spans="11:11" x14ac:dyDescent="0.25">
      <c r="K21359"/>
    </row>
    <row r="21360" spans="11:11" x14ac:dyDescent="0.25">
      <c r="K21360"/>
    </row>
    <row r="21361" spans="11:11" x14ac:dyDescent="0.25">
      <c r="K21361"/>
    </row>
    <row r="21362" spans="11:11" x14ac:dyDescent="0.25">
      <c r="K21362"/>
    </row>
    <row r="21363" spans="11:11" x14ac:dyDescent="0.25">
      <c r="K21363"/>
    </row>
    <row r="21364" spans="11:11" x14ac:dyDescent="0.25">
      <c r="K21364"/>
    </row>
    <row r="21365" spans="11:11" x14ac:dyDescent="0.25">
      <c r="K21365"/>
    </row>
    <row r="21366" spans="11:11" x14ac:dyDescent="0.25">
      <c r="K21366"/>
    </row>
    <row r="21367" spans="11:11" x14ac:dyDescent="0.25">
      <c r="K21367"/>
    </row>
    <row r="21368" spans="11:11" x14ac:dyDescent="0.25">
      <c r="K21368"/>
    </row>
    <row r="21369" spans="11:11" x14ac:dyDescent="0.25">
      <c r="K21369"/>
    </row>
    <row r="21370" spans="11:11" x14ac:dyDescent="0.25">
      <c r="K21370"/>
    </row>
    <row r="21371" spans="11:11" x14ac:dyDescent="0.25">
      <c r="K21371"/>
    </row>
    <row r="21372" spans="11:11" x14ac:dyDescent="0.25">
      <c r="K21372"/>
    </row>
    <row r="21373" spans="11:11" x14ac:dyDescent="0.25">
      <c r="K21373"/>
    </row>
    <row r="21374" spans="11:11" x14ac:dyDescent="0.25">
      <c r="K21374"/>
    </row>
    <row r="21375" spans="11:11" x14ac:dyDescent="0.25">
      <c r="K21375"/>
    </row>
    <row r="21376" spans="11:11" x14ac:dyDescent="0.25">
      <c r="K21376"/>
    </row>
    <row r="21377" spans="11:11" x14ac:dyDescent="0.25">
      <c r="K21377"/>
    </row>
    <row r="21378" spans="11:11" x14ac:dyDescent="0.25">
      <c r="K21378"/>
    </row>
    <row r="21379" spans="11:11" x14ac:dyDescent="0.25">
      <c r="K21379"/>
    </row>
    <row r="21380" spans="11:11" x14ac:dyDescent="0.25">
      <c r="K21380"/>
    </row>
    <row r="21381" spans="11:11" x14ac:dyDescent="0.25">
      <c r="K21381"/>
    </row>
    <row r="21382" spans="11:11" x14ac:dyDescent="0.25">
      <c r="K21382"/>
    </row>
    <row r="21383" spans="11:11" x14ac:dyDescent="0.25">
      <c r="K21383"/>
    </row>
    <row r="21384" spans="11:11" x14ac:dyDescent="0.25">
      <c r="K21384"/>
    </row>
    <row r="21385" spans="11:11" x14ac:dyDescent="0.25">
      <c r="K21385"/>
    </row>
    <row r="21386" spans="11:11" x14ac:dyDescent="0.25">
      <c r="K21386"/>
    </row>
    <row r="21387" spans="11:11" x14ac:dyDescent="0.25">
      <c r="K21387"/>
    </row>
    <row r="21388" spans="11:11" x14ac:dyDescent="0.25">
      <c r="K21388"/>
    </row>
    <row r="21389" spans="11:11" x14ac:dyDescent="0.25">
      <c r="K21389"/>
    </row>
    <row r="21390" spans="11:11" x14ac:dyDescent="0.25">
      <c r="K21390"/>
    </row>
    <row r="21391" spans="11:11" x14ac:dyDescent="0.25">
      <c r="K21391"/>
    </row>
    <row r="21392" spans="11:11" x14ac:dyDescent="0.25">
      <c r="K21392"/>
    </row>
    <row r="21393" spans="11:11" x14ac:dyDescent="0.25">
      <c r="K21393"/>
    </row>
    <row r="21394" spans="11:11" x14ac:dyDescent="0.25">
      <c r="K21394"/>
    </row>
    <row r="21395" spans="11:11" x14ac:dyDescent="0.25">
      <c r="K21395"/>
    </row>
    <row r="21396" spans="11:11" x14ac:dyDescent="0.25">
      <c r="K21396"/>
    </row>
    <row r="21397" spans="11:11" x14ac:dyDescent="0.25">
      <c r="K21397"/>
    </row>
    <row r="21398" spans="11:11" x14ac:dyDescent="0.25">
      <c r="K21398"/>
    </row>
    <row r="21399" spans="11:11" x14ac:dyDescent="0.25">
      <c r="K21399"/>
    </row>
    <row r="21400" spans="11:11" x14ac:dyDescent="0.25">
      <c r="K21400"/>
    </row>
    <row r="21401" spans="11:11" x14ac:dyDescent="0.25">
      <c r="K21401"/>
    </row>
    <row r="21402" spans="11:11" x14ac:dyDescent="0.25">
      <c r="K21402"/>
    </row>
    <row r="21403" spans="11:11" x14ac:dyDescent="0.25">
      <c r="K21403"/>
    </row>
    <row r="21404" spans="11:11" x14ac:dyDescent="0.25">
      <c r="K21404"/>
    </row>
    <row r="21405" spans="11:11" x14ac:dyDescent="0.25">
      <c r="K21405"/>
    </row>
    <row r="21406" spans="11:11" x14ac:dyDescent="0.25">
      <c r="K21406"/>
    </row>
    <row r="21407" spans="11:11" x14ac:dyDescent="0.25">
      <c r="K21407"/>
    </row>
    <row r="21408" spans="11:11" x14ac:dyDescent="0.25">
      <c r="K21408"/>
    </row>
    <row r="21409" spans="11:11" x14ac:dyDescent="0.25">
      <c r="K21409"/>
    </row>
    <row r="21410" spans="11:11" x14ac:dyDescent="0.25">
      <c r="K21410"/>
    </row>
    <row r="21411" spans="11:11" x14ac:dyDescent="0.25">
      <c r="K21411"/>
    </row>
    <row r="21412" spans="11:11" x14ac:dyDescent="0.25">
      <c r="K21412"/>
    </row>
    <row r="21413" spans="11:11" x14ac:dyDescent="0.25">
      <c r="K21413"/>
    </row>
    <row r="21414" spans="11:11" x14ac:dyDescent="0.25">
      <c r="K21414"/>
    </row>
    <row r="21415" spans="11:11" x14ac:dyDescent="0.25">
      <c r="K21415"/>
    </row>
    <row r="21416" spans="11:11" x14ac:dyDescent="0.25">
      <c r="K21416"/>
    </row>
    <row r="21417" spans="11:11" x14ac:dyDescent="0.25">
      <c r="K21417"/>
    </row>
    <row r="21418" spans="11:11" x14ac:dyDescent="0.25">
      <c r="K21418"/>
    </row>
    <row r="21419" spans="11:11" x14ac:dyDescent="0.25">
      <c r="K21419"/>
    </row>
    <row r="21420" spans="11:11" x14ac:dyDescent="0.25">
      <c r="K21420"/>
    </row>
    <row r="21421" spans="11:11" x14ac:dyDescent="0.25">
      <c r="K21421"/>
    </row>
    <row r="21422" spans="11:11" x14ac:dyDescent="0.25">
      <c r="K21422"/>
    </row>
    <row r="21423" spans="11:11" x14ac:dyDescent="0.25">
      <c r="K21423"/>
    </row>
    <row r="21424" spans="11:11" x14ac:dyDescent="0.25">
      <c r="K21424"/>
    </row>
    <row r="21425" spans="11:11" x14ac:dyDescent="0.25">
      <c r="K21425"/>
    </row>
    <row r="21426" spans="11:11" x14ac:dyDescent="0.25">
      <c r="K21426"/>
    </row>
    <row r="21427" spans="11:11" x14ac:dyDescent="0.25">
      <c r="K21427"/>
    </row>
    <row r="21428" spans="11:11" x14ac:dyDescent="0.25">
      <c r="K21428"/>
    </row>
    <row r="21429" spans="11:11" x14ac:dyDescent="0.25">
      <c r="K21429"/>
    </row>
    <row r="21430" spans="11:11" x14ac:dyDescent="0.25">
      <c r="K21430"/>
    </row>
    <row r="21431" spans="11:11" x14ac:dyDescent="0.25">
      <c r="K21431"/>
    </row>
    <row r="21432" spans="11:11" x14ac:dyDescent="0.25">
      <c r="K21432"/>
    </row>
    <row r="21433" spans="11:11" x14ac:dyDescent="0.25">
      <c r="K21433"/>
    </row>
    <row r="21434" spans="11:11" x14ac:dyDescent="0.25">
      <c r="K21434"/>
    </row>
    <row r="21435" spans="11:11" x14ac:dyDescent="0.25">
      <c r="K21435"/>
    </row>
    <row r="21436" spans="11:11" x14ac:dyDescent="0.25">
      <c r="K21436"/>
    </row>
    <row r="21437" spans="11:11" x14ac:dyDescent="0.25">
      <c r="K21437"/>
    </row>
    <row r="21438" spans="11:11" x14ac:dyDescent="0.25">
      <c r="K21438"/>
    </row>
    <row r="21439" spans="11:11" x14ac:dyDescent="0.25">
      <c r="K21439"/>
    </row>
    <row r="21440" spans="11:11" x14ac:dyDescent="0.25">
      <c r="K21440"/>
    </row>
    <row r="21441" spans="11:11" x14ac:dyDescent="0.25">
      <c r="K21441"/>
    </row>
    <row r="21442" spans="11:11" x14ac:dyDescent="0.25">
      <c r="K21442"/>
    </row>
    <row r="21443" spans="11:11" x14ac:dyDescent="0.25">
      <c r="K21443"/>
    </row>
    <row r="21444" spans="11:11" x14ac:dyDescent="0.25">
      <c r="K21444"/>
    </row>
    <row r="21445" spans="11:11" x14ac:dyDescent="0.25">
      <c r="K21445"/>
    </row>
    <row r="21446" spans="11:11" x14ac:dyDescent="0.25">
      <c r="K21446"/>
    </row>
    <row r="21447" spans="11:11" x14ac:dyDescent="0.25">
      <c r="K21447"/>
    </row>
    <row r="21448" spans="11:11" x14ac:dyDescent="0.25">
      <c r="K21448"/>
    </row>
    <row r="21449" spans="11:11" x14ac:dyDescent="0.25">
      <c r="K21449"/>
    </row>
    <row r="21450" spans="11:11" x14ac:dyDescent="0.25">
      <c r="K21450"/>
    </row>
    <row r="21451" spans="11:11" x14ac:dyDescent="0.25">
      <c r="K21451"/>
    </row>
    <row r="21452" spans="11:11" x14ac:dyDescent="0.25">
      <c r="K21452"/>
    </row>
    <row r="21453" spans="11:11" x14ac:dyDescent="0.25">
      <c r="K21453"/>
    </row>
    <row r="21454" spans="11:11" x14ac:dyDescent="0.25">
      <c r="K21454"/>
    </row>
    <row r="21455" spans="11:11" x14ac:dyDescent="0.25">
      <c r="K21455"/>
    </row>
    <row r="21456" spans="11:11" x14ac:dyDescent="0.25">
      <c r="K21456"/>
    </row>
    <row r="21457" spans="11:11" x14ac:dyDescent="0.25">
      <c r="K21457"/>
    </row>
    <row r="21458" spans="11:11" x14ac:dyDescent="0.25">
      <c r="K21458"/>
    </row>
    <row r="21459" spans="11:11" x14ac:dyDescent="0.25">
      <c r="K21459"/>
    </row>
    <row r="21460" spans="11:11" x14ac:dyDescent="0.25">
      <c r="K21460"/>
    </row>
    <row r="21461" spans="11:11" x14ac:dyDescent="0.25">
      <c r="K21461"/>
    </row>
    <row r="21462" spans="11:11" x14ac:dyDescent="0.25">
      <c r="K21462"/>
    </row>
    <row r="21463" spans="11:11" x14ac:dyDescent="0.25">
      <c r="K21463"/>
    </row>
    <row r="21464" spans="11:11" x14ac:dyDescent="0.25">
      <c r="K21464"/>
    </row>
    <row r="21465" spans="11:11" x14ac:dyDescent="0.25">
      <c r="K21465"/>
    </row>
    <row r="21466" spans="11:11" x14ac:dyDescent="0.25">
      <c r="K21466"/>
    </row>
    <row r="21467" spans="11:11" x14ac:dyDescent="0.25">
      <c r="K21467"/>
    </row>
    <row r="21468" spans="11:11" x14ac:dyDescent="0.25">
      <c r="K21468"/>
    </row>
    <row r="21469" spans="11:11" x14ac:dyDescent="0.25">
      <c r="K21469"/>
    </row>
    <row r="21470" spans="11:11" x14ac:dyDescent="0.25">
      <c r="K21470"/>
    </row>
    <row r="21471" spans="11:11" x14ac:dyDescent="0.25">
      <c r="K21471"/>
    </row>
    <row r="21472" spans="11:11" x14ac:dyDescent="0.25">
      <c r="K21472"/>
    </row>
    <row r="21473" spans="11:11" x14ac:dyDescent="0.25">
      <c r="K21473"/>
    </row>
    <row r="21474" spans="11:11" x14ac:dyDescent="0.25">
      <c r="K21474"/>
    </row>
    <row r="21475" spans="11:11" x14ac:dyDescent="0.25">
      <c r="K21475"/>
    </row>
    <row r="21476" spans="11:11" x14ac:dyDescent="0.25">
      <c r="K21476"/>
    </row>
    <row r="21477" spans="11:11" x14ac:dyDescent="0.25">
      <c r="K21477"/>
    </row>
    <row r="21478" spans="11:11" x14ac:dyDescent="0.25">
      <c r="K21478"/>
    </row>
    <row r="21479" spans="11:11" x14ac:dyDescent="0.25">
      <c r="K21479"/>
    </row>
    <row r="21480" spans="11:11" x14ac:dyDescent="0.25">
      <c r="K21480"/>
    </row>
    <row r="21481" spans="11:11" x14ac:dyDescent="0.25">
      <c r="K21481"/>
    </row>
    <row r="21482" spans="11:11" x14ac:dyDescent="0.25">
      <c r="K21482"/>
    </row>
    <row r="21483" spans="11:11" x14ac:dyDescent="0.25">
      <c r="K21483"/>
    </row>
    <row r="21484" spans="11:11" x14ac:dyDescent="0.25">
      <c r="K21484"/>
    </row>
    <row r="21485" spans="11:11" x14ac:dyDescent="0.25">
      <c r="K21485"/>
    </row>
    <row r="21486" spans="11:11" x14ac:dyDescent="0.25">
      <c r="K21486"/>
    </row>
    <row r="21487" spans="11:11" x14ac:dyDescent="0.25">
      <c r="K21487"/>
    </row>
    <row r="21488" spans="11:11" x14ac:dyDescent="0.25">
      <c r="K21488"/>
    </row>
    <row r="21489" spans="11:11" x14ac:dyDescent="0.25">
      <c r="K21489"/>
    </row>
    <row r="21490" spans="11:11" x14ac:dyDescent="0.25">
      <c r="K21490"/>
    </row>
    <row r="21491" spans="11:11" x14ac:dyDescent="0.25">
      <c r="K21491"/>
    </row>
    <row r="21492" spans="11:11" x14ac:dyDescent="0.25">
      <c r="K21492"/>
    </row>
    <row r="21493" spans="11:11" x14ac:dyDescent="0.25">
      <c r="K21493"/>
    </row>
    <row r="21494" spans="11:11" x14ac:dyDescent="0.25">
      <c r="K21494"/>
    </row>
    <row r="21495" spans="11:11" x14ac:dyDescent="0.25">
      <c r="K21495"/>
    </row>
    <row r="21496" spans="11:11" x14ac:dyDescent="0.25">
      <c r="K21496"/>
    </row>
    <row r="21497" spans="11:11" x14ac:dyDescent="0.25">
      <c r="K21497"/>
    </row>
    <row r="21498" spans="11:11" x14ac:dyDescent="0.25">
      <c r="K21498"/>
    </row>
    <row r="21499" spans="11:11" x14ac:dyDescent="0.25">
      <c r="K21499"/>
    </row>
    <row r="21500" spans="11:11" x14ac:dyDescent="0.25">
      <c r="K21500"/>
    </row>
    <row r="21501" spans="11:11" x14ac:dyDescent="0.25">
      <c r="K21501"/>
    </row>
    <row r="21502" spans="11:11" x14ac:dyDescent="0.25">
      <c r="K21502"/>
    </row>
    <row r="21503" spans="11:11" x14ac:dyDescent="0.25">
      <c r="K21503"/>
    </row>
    <row r="21504" spans="11:11" x14ac:dyDescent="0.25">
      <c r="K21504"/>
    </row>
    <row r="21505" spans="11:11" x14ac:dyDescent="0.25">
      <c r="K21505"/>
    </row>
    <row r="21506" spans="11:11" x14ac:dyDescent="0.25">
      <c r="K21506"/>
    </row>
    <row r="21507" spans="11:11" x14ac:dyDescent="0.25">
      <c r="K21507"/>
    </row>
    <row r="21508" spans="11:11" x14ac:dyDescent="0.25">
      <c r="K21508"/>
    </row>
    <row r="21509" spans="11:11" x14ac:dyDescent="0.25">
      <c r="K21509"/>
    </row>
    <row r="21510" spans="11:11" x14ac:dyDescent="0.25">
      <c r="K21510"/>
    </row>
    <row r="21511" spans="11:11" x14ac:dyDescent="0.25">
      <c r="K21511"/>
    </row>
    <row r="21512" spans="11:11" x14ac:dyDescent="0.25">
      <c r="K21512"/>
    </row>
    <row r="21513" spans="11:11" x14ac:dyDescent="0.25">
      <c r="K21513"/>
    </row>
    <row r="21514" spans="11:11" x14ac:dyDescent="0.25">
      <c r="K21514"/>
    </row>
    <row r="21515" spans="11:11" x14ac:dyDescent="0.25">
      <c r="K21515"/>
    </row>
    <row r="21516" spans="11:11" x14ac:dyDescent="0.25">
      <c r="K21516"/>
    </row>
    <row r="21517" spans="11:11" x14ac:dyDescent="0.25">
      <c r="K21517"/>
    </row>
    <row r="21518" spans="11:11" x14ac:dyDescent="0.25">
      <c r="K21518"/>
    </row>
    <row r="21519" spans="11:11" x14ac:dyDescent="0.25">
      <c r="K21519"/>
    </row>
    <row r="21520" spans="11:11" x14ac:dyDescent="0.25">
      <c r="K21520"/>
    </row>
    <row r="21521" spans="11:11" x14ac:dyDescent="0.25">
      <c r="K21521"/>
    </row>
    <row r="21522" spans="11:11" x14ac:dyDescent="0.25">
      <c r="K21522"/>
    </row>
    <row r="21523" spans="11:11" x14ac:dyDescent="0.25">
      <c r="K21523"/>
    </row>
    <row r="21524" spans="11:11" x14ac:dyDescent="0.25">
      <c r="K21524"/>
    </row>
    <row r="21525" spans="11:11" x14ac:dyDescent="0.25">
      <c r="K21525"/>
    </row>
    <row r="21526" spans="11:11" x14ac:dyDescent="0.25">
      <c r="K21526"/>
    </row>
    <row r="21527" spans="11:11" x14ac:dyDescent="0.25">
      <c r="K21527"/>
    </row>
    <row r="21528" spans="11:11" x14ac:dyDescent="0.25">
      <c r="K21528"/>
    </row>
    <row r="21529" spans="11:11" x14ac:dyDescent="0.25">
      <c r="K21529"/>
    </row>
    <row r="21530" spans="11:11" x14ac:dyDescent="0.25">
      <c r="K21530"/>
    </row>
    <row r="21531" spans="11:11" x14ac:dyDescent="0.25">
      <c r="K21531"/>
    </row>
    <row r="21532" spans="11:11" x14ac:dyDescent="0.25">
      <c r="K21532"/>
    </row>
    <row r="21533" spans="11:11" x14ac:dyDescent="0.25">
      <c r="K21533"/>
    </row>
    <row r="21534" spans="11:11" x14ac:dyDescent="0.25">
      <c r="K21534"/>
    </row>
    <row r="21535" spans="11:11" x14ac:dyDescent="0.25">
      <c r="K21535"/>
    </row>
    <row r="21536" spans="11:11" x14ac:dyDescent="0.25">
      <c r="K21536"/>
    </row>
    <row r="21537" spans="11:11" x14ac:dyDescent="0.25">
      <c r="K21537"/>
    </row>
    <row r="21538" spans="11:11" x14ac:dyDescent="0.25">
      <c r="K21538"/>
    </row>
    <row r="21539" spans="11:11" x14ac:dyDescent="0.25">
      <c r="K21539"/>
    </row>
    <row r="21540" spans="11:11" x14ac:dyDescent="0.25">
      <c r="K21540"/>
    </row>
    <row r="21541" spans="11:11" x14ac:dyDescent="0.25">
      <c r="K21541"/>
    </row>
    <row r="21542" spans="11:11" x14ac:dyDescent="0.25">
      <c r="K21542"/>
    </row>
    <row r="21543" spans="11:11" x14ac:dyDescent="0.25">
      <c r="K21543"/>
    </row>
    <row r="21544" spans="11:11" x14ac:dyDescent="0.25">
      <c r="K21544"/>
    </row>
    <row r="21545" spans="11:11" x14ac:dyDescent="0.25">
      <c r="K21545"/>
    </row>
    <row r="21546" spans="11:11" x14ac:dyDescent="0.25">
      <c r="K21546"/>
    </row>
    <row r="21547" spans="11:11" x14ac:dyDescent="0.25">
      <c r="K21547"/>
    </row>
    <row r="21548" spans="11:11" x14ac:dyDescent="0.25">
      <c r="K21548"/>
    </row>
    <row r="21549" spans="11:11" x14ac:dyDescent="0.25">
      <c r="K21549"/>
    </row>
    <row r="21550" spans="11:11" x14ac:dyDescent="0.25">
      <c r="K21550"/>
    </row>
    <row r="21551" spans="11:11" x14ac:dyDescent="0.25">
      <c r="K21551"/>
    </row>
    <row r="21552" spans="11:11" x14ac:dyDescent="0.25">
      <c r="K21552"/>
    </row>
    <row r="21553" spans="11:11" x14ac:dyDescent="0.25">
      <c r="K21553"/>
    </row>
    <row r="21554" spans="11:11" x14ac:dyDescent="0.25">
      <c r="K21554"/>
    </row>
    <row r="21555" spans="11:11" x14ac:dyDescent="0.25">
      <c r="K21555"/>
    </row>
    <row r="21556" spans="11:11" x14ac:dyDescent="0.25">
      <c r="K21556"/>
    </row>
    <row r="21557" spans="11:11" x14ac:dyDescent="0.25">
      <c r="K21557"/>
    </row>
    <row r="21558" spans="11:11" x14ac:dyDescent="0.25">
      <c r="K21558"/>
    </row>
    <row r="21559" spans="11:11" x14ac:dyDescent="0.25">
      <c r="K21559"/>
    </row>
    <row r="21560" spans="11:11" x14ac:dyDescent="0.25">
      <c r="K21560"/>
    </row>
    <row r="21561" spans="11:11" x14ac:dyDescent="0.25">
      <c r="K21561"/>
    </row>
    <row r="21562" spans="11:11" x14ac:dyDescent="0.25">
      <c r="K21562"/>
    </row>
    <row r="21563" spans="11:11" x14ac:dyDescent="0.25">
      <c r="K21563"/>
    </row>
    <row r="21564" spans="11:11" x14ac:dyDescent="0.25">
      <c r="K21564"/>
    </row>
    <row r="21565" spans="11:11" x14ac:dyDescent="0.25">
      <c r="K21565"/>
    </row>
    <row r="21566" spans="11:11" x14ac:dyDescent="0.25">
      <c r="K21566"/>
    </row>
    <row r="21567" spans="11:11" x14ac:dyDescent="0.25">
      <c r="K21567"/>
    </row>
    <row r="21568" spans="11:11" x14ac:dyDescent="0.25">
      <c r="K21568"/>
    </row>
    <row r="21569" spans="11:11" x14ac:dyDescent="0.25">
      <c r="K21569"/>
    </row>
    <row r="21570" spans="11:11" x14ac:dyDescent="0.25">
      <c r="K21570"/>
    </row>
    <row r="21571" spans="11:11" x14ac:dyDescent="0.25">
      <c r="K21571"/>
    </row>
    <row r="21572" spans="11:11" x14ac:dyDescent="0.25">
      <c r="K21572"/>
    </row>
    <row r="21573" spans="11:11" x14ac:dyDescent="0.25">
      <c r="K21573"/>
    </row>
    <row r="21574" spans="11:11" x14ac:dyDescent="0.25">
      <c r="K21574"/>
    </row>
    <row r="21575" spans="11:11" x14ac:dyDescent="0.25">
      <c r="K21575"/>
    </row>
    <row r="21576" spans="11:11" x14ac:dyDescent="0.25">
      <c r="K21576"/>
    </row>
    <row r="21577" spans="11:11" x14ac:dyDescent="0.25">
      <c r="K21577"/>
    </row>
    <row r="21578" spans="11:11" x14ac:dyDescent="0.25">
      <c r="K21578"/>
    </row>
    <row r="21579" spans="11:11" x14ac:dyDescent="0.25">
      <c r="K21579"/>
    </row>
    <row r="21580" spans="11:11" x14ac:dyDescent="0.25">
      <c r="K21580"/>
    </row>
    <row r="21581" spans="11:11" x14ac:dyDescent="0.25">
      <c r="K21581"/>
    </row>
    <row r="21582" spans="11:11" x14ac:dyDescent="0.25">
      <c r="K21582"/>
    </row>
    <row r="21583" spans="11:11" x14ac:dyDescent="0.25">
      <c r="K21583"/>
    </row>
    <row r="21584" spans="11:11" x14ac:dyDescent="0.25">
      <c r="K21584"/>
    </row>
    <row r="21585" spans="11:11" x14ac:dyDescent="0.25">
      <c r="K21585"/>
    </row>
    <row r="21586" spans="11:11" x14ac:dyDescent="0.25">
      <c r="K21586"/>
    </row>
    <row r="21587" spans="11:11" x14ac:dyDescent="0.25">
      <c r="K21587"/>
    </row>
    <row r="21588" spans="11:11" x14ac:dyDescent="0.25">
      <c r="K21588"/>
    </row>
    <row r="21589" spans="11:11" x14ac:dyDescent="0.25">
      <c r="K21589"/>
    </row>
    <row r="21590" spans="11:11" x14ac:dyDescent="0.25">
      <c r="K21590"/>
    </row>
    <row r="21591" spans="11:11" x14ac:dyDescent="0.25">
      <c r="K21591"/>
    </row>
    <row r="21592" spans="11:11" x14ac:dyDescent="0.25">
      <c r="K21592"/>
    </row>
    <row r="21593" spans="11:11" x14ac:dyDescent="0.25">
      <c r="K21593"/>
    </row>
    <row r="21594" spans="11:11" x14ac:dyDescent="0.25">
      <c r="K21594"/>
    </row>
    <row r="21595" spans="11:11" x14ac:dyDescent="0.25">
      <c r="K21595"/>
    </row>
    <row r="21596" spans="11:11" x14ac:dyDescent="0.25">
      <c r="K21596"/>
    </row>
    <row r="21597" spans="11:11" x14ac:dyDescent="0.25">
      <c r="K21597"/>
    </row>
    <row r="21598" spans="11:11" x14ac:dyDescent="0.25">
      <c r="K21598"/>
    </row>
    <row r="21599" spans="11:11" x14ac:dyDescent="0.25">
      <c r="K21599"/>
    </row>
    <row r="21600" spans="11:11" x14ac:dyDescent="0.25">
      <c r="K21600"/>
    </row>
    <row r="21601" spans="11:11" x14ac:dyDescent="0.25">
      <c r="K21601"/>
    </row>
    <row r="21602" spans="11:11" x14ac:dyDescent="0.25">
      <c r="K21602"/>
    </row>
    <row r="21603" spans="11:11" x14ac:dyDescent="0.25">
      <c r="K21603"/>
    </row>
    <row r="21604" spans="11:11" x14ac:dyDescent="0.25">
      <c r="K21604"/>
    </row>
    <row r="21605" spans="11:11" x14ac:dyDescent="0.25">
      <c r="K21605"/>
    </row>
    <row r="21606" spans="11:11" x14ac:dyDescent="0.25">
      <c r="K21606"/>
    </row>
    <row r="21607" spans="11:11" x14ac:dyDescent="0.25">
      <c r="K21607"/>
    </row>
    <row r="21608" spans="11:11" x14ac:dyDescent="0.25">
      <c r="K21608"/>
    </row>
    <row r="21609" spans="11:11" x14ac:dyDescent="0.25">
      <c r="K21609"/>
    </row>
    <row r="21610" spans="11:11" x14ac:dyDescent="0.25">
      <c r="K21610"/>
    </row>
    <row r="21611" spans="11:11" x14ac:dyDescent="0.25">
      <c r="K21611"/>
    </row>
    <row r="21612" spans="11:11" x14ac:dyDescent="0.25">
      <c r="K21612"/>
    </row>
    <row r="21613" spans="11:11" x14ac:dyDescent="0.25">
      <c r="K21613"/>
    </row>
    <row r="21614" spans="11:11" x14ac:dyDescent="0.25">
      <c r="K21614"/>
    </row>
    <row r="21615" spans="11:11" x14ac:dyDescent="0.25">
      <c r="K21615"/>
    </row>
    <row r="21616" spans="11:11" x14ac:dyDescent="0.25">
      <c r="K21616"/>
    </row>
    <row r="21617" spans="11:11" x14ac:dyDescent="0.25">
      <c r="K21617"/>
    </row>
    <row r="21618" spans="11:11" x14ac:dyDescent="0.25">
      <c r="K21618"/>
    </row>
    <row r="21619" spans="11:11" x14ac:dyDescent="0.25">
      <c r="K21619"/>
    </row>
    <row r="21620" spans="11:11" x14ac:dyDescent="0.25">
      <c r="K21620"/>
    </row>
    <row r="21621" spans="11:11" x14ac:dyDescent="0.25">
      <c r="K21621"/>
    </row>
    <row r="21622" spans="11:11" x14ac:dyDescent="0.25">
      <c r="K21622"/>
    </row>
    <row r="21623" spans="11:11" x14ac:dyDescent="0.25">
      <c r="K21623"/>
    </row>
    <row r="21624" spans="11:11" x14ac:dyDescent="0.25">
      <c r="K21624"/>
    </row>
    <row r="21625" spans="11:11" x14ac:dyDescent="0.25">
      <c r="K21625"/>
    </row>
    <row r="21626" spans="11:11" x14ac:dyDescent="0.25">
      <c r="K21626"/>
    </row>
    <row r="21627" spans="11:11" x14ac:dyDescent="0.25">
      <c r="K21627"/>
    </row>
    <row r="21628" spans="11:11" x14ac:dyDescent="0.25">
      <c r="K21628"/>
    </row>
    <row r="21629" spans="11:11" x14ac:dyDescent="0.25">
      <c r="K21629"/>
    </row>
    <row r="21630" spans="11:11" x14ac:dyDescent="0.25">
      <c r="K21630"/>
    </row>
    <row r="21631" spans="11:11" x14ac:dyDescent="0.25">
      <c r="K21631"/>
    </row>
    <row r="21632" spans="11:11" x14ac:dyDescent="0.25">
      <c r="K21632"/>
    </row>
    <row r="21633" spans="11:11" x14ac:dyDescent="0.25">
      <c r="K21633"/>
    </row>
    <row r="21634" spans="11:11" x14ac:dyDescent="0.25">
      <c r="K21634"/>
    </row>
    <row r="21635" spans="11:11" x14ac:dyDescent="0.25">
      <c r="K21635"/>
    </row>
    <row r="21636" spans="11:11" x14ac:dyDescent="0.25">
      <c r="K21636"/>
    </row>
    <row r="21637" spans="11:11" x14ac:dyDescent="0.25">
      <c r="K21637"/>
    </row>
    <row r="21638" spans="11:11" x14ac:dyDescent="0.25">
      <c r="K21638"/>
    </row>
    <row r="21639" spans="11:11" x14ac:dyDescent="0.25">
      <c r="K21639"/>
    </row>
    <row r="21640" spans="11:11" x14ac:dyDescent="0.25">
      <c r="K21640"/>
    </row>
    <row r="21641" spans="11:11" x14ac:dyDescent="0.25">
      <c r="K21641"/>
    </row>
    <row r="21642" spans="11:11" x14ac:dyDescent="0.25">
      <c r="K21642"/>
    </row>
    <row r="21643" spans="11:11" x14ac:dyDescent="0.25">
      <c r="K21643"/>
    </row>
    <row r="21644" spans="11:11" x14ac:dyDescent="0.25">
      <c r="K21644"/>
    </row>
    <row r="21645" spans="11:11" x14ac:dyDescent="0.25">
      <c r="K21645"/>
    </row>
    <row r="21646" spans="11:11" x14ac:dyDescent="0.25">
      <c r="K21646"/>
    </row>
    <row r="21647" spans="11:11" x14ac:dyDescent="0.25">
      <c r="K21647"/>
    </row>
    <row r="21648" spans="11:11" x14ac:dyDescent="0.25">
      <c r="K21648"/>
    </row>
    <row r="21649" spans="11:11" x14ac:dyDescent="0.25">
      <c r="K21649"/>
    </row>
    <row r="21650" spans="11:11" x14ac:dyDescent="0.25">
      <c r="K21650"/>
    </row>
    <row r="21651" spans="11:11" x14ac:dyDescent="0.25">
      <c r="K21651"/>
    </row>
    <row r="21652" spans="11:11" x14ac:dyDescent="0.25">
      <c r="K21652"/>
    </row>
    <row r="21653" spans="11:11" x14ac:dyDescent="0.25">
      <c r="K21653"/>
    </row>
    <row r="21654" spans="11:11" x14ac:dyDescent="0.25">
      <c r="K21654"/>
    </row>
    <row r="21655" spans="11:11" x14ac:dyDescent="0.25">
      <c r="K21655"/>
    </row>
    <row r="21656" spans="11:11" x14ac:dyDescent="0.25">
      <c r="K21656"/>
    </row>
    <row r="21657" spans="11:11" x14ac:dyDescent="0.25">
      <c r="K21657"/>
    </row>
    <row r="21658" spans="11:11" x14ac:dyDescent="0.25">
      <c r="K21658"/>
    </row>
    <row r="21659" spans="11:11" x14ac:dyDescent="0.25">
      <c r="K21659"/>
    </row>
    <row r="21660" spans="11:11" x14ac:dyDescent="0.25">
      <c r="K21660"/>
    </row>
    <row r="21661" spans="11:11" x14ac:dyDescent="0.25">
      <c r="K21661"/>
    </row>
    <row r="21662" spans="11:11" x14ac:dyDescent="0.25">
      <c r="K21662"/>
    </row>
    <row r="21663" spans="11:11" x14ac:dyDescent="0.25">
      <c r="K21663"/>
    </row>
    <row r="21664" spans="11:11" x14ac:dyDescent="0.25">
      <c r="K21664"/>
    </row>
    <row r="21665" spans="11:11" x14ac:dyDescent="0.25">
      <c r="K21665"/>
    </row>
    <row r="21666" spans="11:11" x14ac:dyDescent="0.25">
      <c r="K21666"/>
    </row>
    <row r="21667" spans="11:11" x14ac:dyDescent="0.25">
      <c r="K21667"/>
    </row>
    <row r="21668" spans="11:11" x14ac:dyDescent="0.25">
      <c r="K21668"/>
    </row>
    <row r="21669" spans="11:11" x14ac:dyDescent="0.25">
      <c r="K21669"/>
    </row>
    <row r="21670" spans="11:11" x14ac:dyDescent="0.25">
      <c r="K21670"/>
    </row>
    <row r="21671" spans="11:11" x14ac:dyDescent="0.25">
      <c r="K21671"/>
    </row>
    <row r="21672" spans="11:11" x14ac:dyDescent="0.25">
      <c r="K21672"/>
    </row>
    <row r="21673" spans="11:11" x14ac:dyDescent="0.25">
      <c r="K21673"/>
    </row>
    <row r="21674" spans="11:11" x14ac:dyDescent="0.25">
      <c r="K21674"/>
    </row>
    <row r="21675" spans="11:11" x14ac:dyDescent="0.25">
      <c r="K21675"/>
    </row>
    <row r="21676" spans="11:11" x14ac:dyDescent="0.25">
      <c r="K21676"/>
    </row>
    <row r="21677" spans="11:11" x14ac:dyDescent="0.25">
      <c r="K21677"/>
    </row>
    <row r="21678" spans="11:11" x14ac:dyDescent="0.25">
      <c r="K21678"/>
    </row>
    <row r="21679" spans="11:11" x14ac:dyDescent="0.25">
      <c r="K21679"/>
    </row>
    <row r="21680" spans="11:11" x14ac:dyDescent="0.25">
      <c r="K21680"/>
    </row>
    <row r="21681" spans="11:11" x14ac:dyDescent="0.25">
      <c r="K21681"/>
    </row>
    <row r="21682" spans="11:11" x14ac:dyDescent="0.25">
      <c r="K21682"/>
    </row>
    <row r="21683" spans="11:11" x14ac:dyDescent="0.25">
      <c r="K21683"/>
    </row>
    <row r="21684" spans="11:11" x14ac:dyDescent="0.25">
      <c r="K21684"/>
    </row>
    <row r="21685" spans="11:11" x14ac:dyDescent="0.25">
      <c r="K21685"/>
    </row>
    <row r="21686" spans="11:11" x14ac:dyDescent="0.25">
      <c r="K21686"/>
    </row>
    <row r="21687" spans="11:11" x14ac:dyDescent="0.25">
      <c r="K21687"/>
    </row>
    <row r="21688" spans="11:11" x14ac:dyDescent="0.25">
      <c r="K21688"/>
    </row>
    <row r="21689" spans="11:11" x14ac:dyDescent="0.25">
      <c r="K21689"/>
    </row>
    <row r="21690" spans="11:11" x14ac:dyDescent="0.25">
      <c r="K21690"/>
    </row>
    <row r="21691" spans="11:11" x14ac:dyDescent="0.25">
      <c r="K21691"/>
    </row>
    <row r="21692" spans="11:11" x14ac:dyDescent="0.25">
      <c r="K21692"/>
    </row>
    <row r="21693" spans="11:11" x14ac:dyDescent="0.25">
      <c r="K21693"/>
    </row>
    <row r="21694" spans="11:11" x14ac:dyDescent="0.25">
      <c r="K21694"/>
    </row>
    <row r="21695" spans="11:11" x14ac:dyDescent="0.25">
      <c r="K21695"/>
    </row>
    <row r="21696" spans="11:11" x14ac:dyDescent="0.25">
      <c r="K21696"/>
    </row>
    <row r="21697" spans="11:11" x14ac:dyDescent="0.25">
      <c r="K21697"/>
    </row>
    <row r="21698" spans="11:11" x14ac:dyDescent="0.25">
      <c r="K21698"/>
    </row>
    <row r="21699" spans="11:11" x14ac:dyDescent="0.25">
      <c r="K21699"/>
    </row>
    <row r="21700" spans="11:11" x14ac:dyDescent="0.25">
      <c r="K21700"/>
    </row>
    <row r="21701" spans="11:11" x14ac:dyDescent="0.25">
      <c r="K21701"/>
    </row>
    <row r="21702" spans="11:11" x14ac:dyDescent="0.25">
      <c r="K21702"/>
    </row>
    <row r="21703" spans="11:11" x14ac:dyDescent="0.25">
      <c r="K21703"/>
    </row>
    <row r="21704" spans="11:11" x14ac:dyDescent="0.25">
      <c r="K21704"/>
    </row>
    <row r="21705" spans="11:11" x14ac:dyDescent="0.25">
      <c r="K21705"/>
    </row>
    <row r="21706" spans="11:11" x14ac:dyDescent="0.25">
      <c r="K21706"/>
    </row>
    <row r="21707" spans="11:11" x14ac:dyDescent="0.25">
      <c r="K21707"/>
    </row>
    <row r="21708" spans="11:11" x14ac:dyDescent="0.25">
      <c r="K21708"/>
    </row>
    <row r="21709" spans="11:11" x14ac:dyDescent="0.25">
      <c r="K21709"/>
    </row>
    <row r="21710" spans="11:11" x14ac:dyDescent="0.25">
      <c r="K21710"/>
    </row>
    <row r="21711" spans="11:11" x14ac:dyDescent="0.25">
      <c r="K21711"/>
    </row>
    <row r="21712" spans="11:11" x14ac:dyDescent="0.25">
      <c r="K21712"/>
    </row>
    <row r="21713" spans="11:11" x14ac:dyDescent="0.25">
      <c r="K21713"/>
    </row>
    <row r="21714" spans="11:11" x14ac:dyDescent="0.25">
      <c r="K21714"/>
    </row>
    <row r="21715" spans="11:11" x14ac:dyDescent="0.25">
      <c r="K21715"/>
    </row>
    <row r="21716" spans="11:11" x14ac:dyDescent="0.25">
      <c r="K21716"/>
    </row>
    <row r="21717" spans="11:11" x14ac:dyDescent="0.25">
      <c r="K21717"/>
    </row>
    <row r="21718" spans="11:11" x14ac:dyDescent="0.25">
      <c r="K21718"/>
    </row>
    <row r="21719" spans="11:11" x14ac:dyDescent="0.25">
      <c r="K21719"/>
    </row>
    <row r="21720" spans="11:11" x14ac:dyDescent="0.25">
      <c r="K21720"/>
    </row>
    <row r="21721" spans="11:11" x14ac:dyDescent="0.25">
      <c r="K21721"/>
    </row>
    <row r="21722" spans="11:11" x14ac:dyDescent="0.25">
      <c r="K21722"/>
    </row>
    <row r="21723" spans="11:11" x14ac:dyDescent="0.25">
      <c r="K21723"/>
    </row>
    <row r="21724" spans="11:11" x14ac:dyDescent="0.25">
      <c r="K21724"/>
    </row>
    <row r="21725" spans="11:11" x14ac:dyDescent="0.25">
      <c r="K21725"/>
    </row>
    <row r="21726" spans="11:11" x14ac:dyDescent="0.25">
      <c r="K21726"/>
    </row>
    <row r="21727" spans="11:11" x14ac:dyDescent="0.25">
      <c r="K21727"/>
    </row>
    <row r="21728" spans="11:11" x14ac:dyDescent="0.25">
      <c r="K21728"/>
    </row>
    <row r="21729" spans="11:11" x14ac:dyDescent="0.25">
      <c r="K21729"/>
    </row>
    <row r="21730" spans="11:11" x14ac:dyDescent="0.25">
      <c r="K21730"/>
    </row>
    <row r="21731" spans="11:11" x14ac:dyDescent="0.25">
      <c r="K21731"/>
    </row>
    <row r="21732" spans="11:11" x14ac:dyDescent="0.25">
      <c r="K21732"/>
    </row>
    <row r="21733" spans="11:11" x14ac:dyDescent="0.25">
      <c r="K21733"/>
    </row>
    <row r="21734" spans="11:11" x14ac:dyDescent="0.25">
      <c r="K21734"/>
    </row>
    <row r="21735" spans="11:11" x14ac:dyDescent="0.25">
      <c r="K21735"/>
    </row>
    <row r="21736" spans="11:11" x14ac:dyDescent="0.25">
      <c r="K21736"/>
    </row>
    <row r="21737" spans="11:11" x14ac:dyDescent="0.25">
      <c r="K21737"/>
    </row>
    <row r="21738" spans="11:11" x14ac:dyDescent="0.25">
      <c r="K21738"/>
    </row>
    <row r="21739" spans="11:11" x14ac:dyDescent="0.25">
      <c r="K21739"/>
    </row>
    <row r="21740" spans="11:11" x14ac:dyDescent="0.25">
      <c r="K21740"/>
    </row>
    <row r="21741" spans="11:11" x14ac:dyDescent="0.25">
      <c r="K21741"/>
    </row>
    <row r="21742" spans="11:11" x14ac:dyDescent="0.25">
      <c r="K21742"/>
    </row>
    <row r="21743" spans="11:11" x14ac:dyDescent="0.25">
      <c r="K21743"/>
    </row>
    <row r="21744" spans="11:11" x14ac:dyDescent="0.25">
      <c r="K21744"/>
    </row>
    <row r="21745" spans="11:11" x14ac:dyDescent="0.25">
      <c r="K21745"/>
    </row>
    <row r="21746" spans="11:11" x14ac:dyDescent="0.25">
      <c r="K21746"/>
    </row>
    <row r="21747" spans="11:11" x14ac:dyDescent="0.25">
      <c r="K21747"/>
    </row>
    <row r="21748" spans="11:11" x14ac:dyDescent="0.25">
      <c r="K21748"/>
    </row>
    <row r="21749" spans="11:11" x14ac:dyDescent="0.25">
      <c r="K21749"/>
    </row>
    <row r="21750" spans="11:11" x14ac:dyDescent="0.25">
      <c r="K21750"/>
    </row>
    <row r="21751" spans="11:11" x14ac:dyDescent="0.25">
      <c r="K21751"/>
    </row>
    <row r="21752" spans="11:11" x14ac:dyDescent="0.25">
      <c r="K21752"/>
    </row>
    <row r="21753" spans="11:11" x14ac:dyDescent="0.25">
      <c r="K21753"/>
    </row>
    <row r="21754" spans="11:11" x14ac:dyDescent="0.25">
      <c r="K21754"/>
    </row>
    <row r="21755" spans="11:11" x14ac:dyDescent="0.25">
      <c r="K21755"/>
    </row>
    <row r="21756" spans="11:11" x14ac:dyDescent="0.25">
      <c r="K21756"/>
    </row>
    <row r="21757" spans="11:11" x14ac:dyDescent="0.25">
      <c r="K21757"/>
    </row>
    <row r="21758" spans="11:11" x14ac:dyDescent="0.25">
      <c r="K21758"/>
    </row>
    <row r="21759" spans="11:11" x14ac:dyDescent="0.25">
      <c r="K21759"/>
    </row>
    <row r="21760" spans="11:11" x14ac:dyDescent="0.25">
      <c r="K21760"/>
    </row>
    <row r="21761" spans="11:11" x14ac:dyDescent="0.25">
      <c r="K21761"/>
    </row>
    <row r="21762" spans="11:11" x14ac:dyDescent="0.25">
      <c r="K21762"/>
    </row>
    <row r="21763" spans="11:11" x14ac:dyDescent="0.25">
      <c r="K21763"/>
    </row>
    <row r="21764" spans="11:11" x14ac:dyDescent="0.25">
      <c r="K21764"/>
    </row>
    <row r="21765" spans="11:11" x14ac:dyDescent="0.25">
      <c r="K21765"/>
    </row>
    <row r="21766" spans="11:11" x14ac:dyDescent="0.25">
      <c r="K21766"/>
    </row>
    <row r="21767" spans="11:11" x14ac:dyDescent="0.25">
      <c r="K21767"/>
    </row>
    <row r="21768" spans="11:11" x14ac:dyDescent="0.25">
      <c r="K21768"/>
    </row>
    <row r="21769" spans="11:11" x14ac:dyDescent="0.25">
      <c r="K21769"/>
    </row>
    <row r="21770" spans="11:11" x14ac:dyDescent="0.25">
      <c r="K21770"/>
    </row>
    <row r="21771" spans="11:11" x14ac:dyDescent="0.25">
      <c r="K21771"/>
    </row>
    <row r="21772" spans="11:11" x14ac:dyDescent="0.25">
      <c r="K21772"/>
    </row>
    <row r="21773" spans="11:11" x14ac:dyDescent="0.25">
      <c r="K21773"/>
    </row>
    <row r="21774" spans="11:11" x14ac:dyDescent="0.25">
      <c r="K21774"/>
    </row>
    <row r="21775" spans="11:11" x14ac:dyDescent="0.25">
      <c r="K21775"/>
    </row>
    <row r="21776" spans="11:11" x14ac:dyDescent="0.25">
      <c r="K21776"/>
    </row>
    <row r="21777" spans="11:11" x14ac:dyDescent="0.25">
      <c r="K21777"/>
    </row>
    <row r="21778" spans="11:11" x14ac:dyDescent="0.25">
      <c r="K21778"/>
    </row>
    <row r="21779" spans="11:11" x14ac:dyDescent="0.25">
      <c r="K21779"/>
    </row>
    <row r="21780" spans="11:11" x14ac:dyDescent="0.25">
      <c r="K21780"/>
    </row>
    <row r="21781" spans="11:11" x14ac:dyDescent="0.25">
      <c r="K21781"/>
    </row>
    <row r="21782" spans="11:11" x14ac:dyDescent="0.25">
      <c r="K21782"/>
    </row>
    <row r="21783" spans="11:11" x14ac:dyDescent="0.25">
      <c r="K21783"/>
    </row>
    <row r="21784" spans="11:11" x14ac:dyDescent="0.25">
      <c r="K21784"/>
    </row>
    <row r="21785" spans="11:11" x14ac:dyDescent="0.25">
      <c r="K21785"/>
    </row>
    <row r="21786" spans="11:11" x14ac:dyDescent="0.25">
      <c r="K21786"/>
    </row>
    <row r="21787" spans="11:11" x14ac:dyDescent="0.25">
      <c r="K21787"/>
    </row>
    <row r="21788" spans="11:11" x14ac:dyDescent="0.25">
      <c r="K21788"/>
    </row>
    <row r="21789" spans="11:11" x14ac:dyDescent="0.25">
      <c r="K21789"/>
    </row>
    <row r="21790" spans="11:11" x14ac:dyDescent="0.25">
      <c r="K21790"/>
    </row>
    <row r="21791" spans="11:11" x14ac:dyDescent="0.25">
      <c r="K21791"/>
    </row>
    <row r="21792" spans="11:11" x14ac:dyDescent="0.25">
      <c r="K21792"/>
    </row>
    <row r="21793" spans="11:11" x14ac:dyDescent="0.25">
      <c r="K21793"/>
    </row>
    <row r="21794" spans="11:11" x14ac:dyDescent="0.25">
      <c r="K21794"/>
    </row>
    <row r="21795" spans="11:11" x14ac:dyDescent="0.25">
      <c r="K21795"/>
    </row>
    <row r="21796" spans="11:11" x14ac:dyDescent="0.25">
      <c r="K21796"/>
    </row>
    <row r="21797" spans="11:11" x14ac:dyDescent="0.25">
      <c r="K21797"/>
    </row>
    <row r="21798" spans="11:11" x14ac:dyDescent="0.25">
      <c r="K21798"/>
    </row>
    <row r="21799" spans="11:11" x14ac:dyDescent="0.25">
      <c r="K21799"/>
    </row>
    <row r="21800" spans="11:11" x14ac:dyDescent="0.25">
      <c r="K21800"/>
    </row>
    <row r="21801" spans="11:11" x14ac:dyDescent="0.25">
      <c r="K21801"/>
    </row>
    <row r="21802" spans="11:11" x14ac:dyDescent="0.25">
      <c r="K21802"/>
    </row>
    <row r="21803" spans="11:11" x14ac:dyDescent="0.25">
      <c r="K21803"/>
    </row>
    <row r="21804" spans="11:11" x14ac:dyDescent="0.25">
      <c r="K21804"/>
    </row>
    <row r="21805" spans="11:11" x14ac:dyDescent="0.25">
      <c r="K21805"/>
    </row>
    <row r="21806" spans="11:11" x14ac:dyDescent="0.25">
      <c r="K21806"/>
    </row>
    <row r="21807" spans="11:11" x14ac:dyDescent="0.25">
      <c r="K21807"/>
    </row>
    <row r="21808" spans="11:11" x14ac:dyDescent="0.25">
      <c r="K21808"/>
    </row>
    <row r="21809" spans="11:11" x14ac:dyDescent="0.25">
      <c r="K21809"/>
    </row>
    <row r="21810" spans="11:11" x14ac:dyDescent="0.25">
      <c r="K21810"/>
    </row>
    <row r="21811" spans="11:11" x14ac:dyDescent="0.25">
      <c r="K21811"/>
    </row>
    <row r="21812" spans="11:11" x14ac:dyDescent="0.25">
      <c r="K21812"/>
    </row>
    <row r="21813" spans="11:11" x14ac:dyDescent="0.25">
      <c r="K21813"/>
    </row>
    <row r="21814" spans="11:11" x14ac:dyDescent="0.25">
      <c r="K21814"/>
    </row>
    <row r="21815" spans="11:11" x14ac:dyDescent="0.25">
      <c r="K21815"/>
    </row>
    <row r="21816" spans="11:11" x14ac:dyDescent="0.25">
      <c r="K21816"/>
    </row>
    <row r="21817" spans="11:11" x14ac:dyDescent="0.25">
      <c r="K21817"/>
    </row>
    <row r="21818" spans="11:11" x14ac:dyDescent="0.25">
      <c r="K21818"/>
    </row>
    <row r="21819" spans="11:11" x14ac:dyDescent="0.25">
      <c r="K21819"/>
    </row>
    <row r="21820" spans="11:11" x14ac:dyDescent="0.25">
      <c r="K21820"/>
    </row>
    <row r="21821" spans="11:11" x14ac:dyDescent="0.25">
      <c r="K21821"/>
    </row>
    <row r="21822" spans="11:11" x14ac:dyDescent="0.25">
      <c r="K21822"/>
    </row>
    <row r="21823" spans="11:11" x14ac:dyDescent="0.25">
      <c r="K21823"/>
    </row>
    <row r="21824" spans="11:11" x14ac:dyDescent="0.25">
      <c r="K21824"/>
    </row>
    <row r="21825" spans="11:11" x14ac:dyDescent="0.25">
      <c r="K21825"/>
    </row>
    <row r="21826" spans="11:11" x14ac:dyDescent="0.25">
      <c r="K21826"/>
    </row>
    <row r="21827" spans="11:11" x14ac:dyDescent="0.25">
      <c r="K21827"/>
    </row>
    <row r="21828" spans="11:11" x14ac:dyDescent="0.25">
      <c r="K21828"/>
    </row>
    <row r="21829" spans="11:11" x14ac:dyDescent="0.25">
      <c r="K21829"/>
    </row>
    <row r="21830" spans="11:11" x14ac:dyDescent="0.25">
      <c r="K21830"/>
    </row>
    <row r="21831" spans="11:11" x14ac:dyDescent="0.25">
      <c r="K21831"/>
    </row>
    <row r="21832" spans="11:11" x14ac:dyDescent="0.25">
      <c r="K21832"/>
    </row>
    <row r="21833" spans="11:11" x14ac:dyDescent="0.25">
      <c r="K21833"/>
    </row>
    <row r="21834" spans="11:11" x14ac:dyDescent="0.25">
      <c r="K21834"/>
    </row>
    <row r="21835" spans="11:11" x14ac:dyDescent="0.25">
      <c r="K21835"/>
    </row>
    <row r="21836" spans="11:11" x14ac:dyDescent="0.25">
      <c r="K21836"/>
    </row>
    <row r="21837" spans="11:11" x14ac:dyDescent="0.25">
      <c r="K21837"/>
    </row>
    <row r="21838" spans="11:11" x14ac:dyDescent="0.25">
      <c r="K21838"/>
    </row>
    <row r="21839" spans="11:11" x14ac:dyDescent="0.25">
      <c r="K21839"/>
    </row>
    <row r="21840" spans="11:11" x14ac:dyDescent="0.25">
      <c r="K21840"/>
    </row>
    <row r="21841" spans="11:11" x14ac:dyDescent="0.25">
      <c r="K21841"/>
    </row>
    <row r="21842" spans="11:11" x14ac:dyDescent="0.25">
      <c r="K21842"/>
    </row>
    <row r="21843" spans="11:11" x14ac:dyDescent="0.25">
      <c r="K21843"/>
    </row>
    <row r="21844" spans="11:11" x14ac:dyDescent="0.25">
      <c r="K21844"/>
    </row>
    <row r="21845" spans="11:11" x14ac:dyDescent="0.25">
      <c r="K21845"/>
    </row>
    <row r="21846" spans="11:11" x14ac:dyDescent="0.25">
      <c r="K21846"/>
    </row>
    <row r="21847" spans="11:11" x14ac:dyDescent="0.25">
      <c r="K21847"/>
    </row>
    <row r="21848" spans="11:11" x14ac:dyDescent="0.25">
      <c r="K21848"/>
    </row>
    <row r="21849" spans="11:11" x14ac:dyDescent="0.25">
      <c r="K21849"/>
    </row>
    <row r="21850" spans="11:11" x14ac:dyDescent="0.25">
      <c r="K21850"/>
    </row>
    <row r="21851" spans="11:11" x14ac:dyDescent="0.25">
      <c r="K21851"/>
    </row>
    <row r="21852" spans="11:11" x14ac:dyDescent="0.25">
      <c r="K21852"/>
    </row>
    <row r="21853" spans="11:11" x14ac:dyDescent="0.25">
      <c r="K21853"/>
    </row>
    <row r="21854" spans="11:11" x14ac:dyDescent="0.25">
      <c r="K21854"/>
    </row>
    <row r="21855" spans="11:11" x14ac:dyDescent="0.25">
      <c r="K21855"/>
    </row>
    <row r="21856" spans="11:11" x14ac:dyDescent="0.25">
      <c r="K21856"/>
    </row>
    <row r="21857" spans="11:11" x14ac:dyDescent="0.25">
      <c r="K21857"/>
    </row>
    <row r="21858" spans="11:11" x14ac:dyDescent="0.25">
      <c r="K21858"/>
    </row>
    <row r="21859" spans="11:11" x14ac:dyDescent="0.25">
      <c r="K21859"/>
    </row>
    <row r="21860" spans="11:11" x14ac:dyDescent="0.25">
      <c r="K21860"/>
    </row>
    <row r="21861" spans="11:11" x14ac:dyDescent="0.25">
      <c r="K21861"/>
    </row>
    <row r="21862" spans="11:11" x14ac:dyDescent="0.25">
      <c r="K21862"/>
    </row>
    <row r="21863" spans="11:11" x14ac:dyDescent="0.25">
      <c r="K21863"/>
    </row>
    <row r="21864" spans="11:11" x14ac:dyDescent="0.25">
      <c r="K21864"/>
    </row>
    <row r="21865" spans="11:11" x14ac:dyDescent="0.25">
      <c r="K21865"/>
    </row>
    <row r="21866" spans="11:11" x14ac:dyDescent="0.25">
      <c r="K21866"/>
    </row>
    <row r="21867" spans="11:11" x14ac:dyDescent="0.25">
      <c r="K21867"/>
    </row>
    <row r="21868" spans="11:11" x14ac:dyDescent="0.25">
      <c r="K21868"/>
    </row>
    <row r="21869" spans="11:11" x14ac:dyDescent="0.25">
      <c r="K21869"/>
    </row>
    <row r="21870" spans="11:11" x14ac:dyDescent="0.25">
      <c r="K21870"/>
    </row>
    <row r="21871" spans="11:11" x14ac:dyDescent="0.25">
      <c r="K21871"/>
    </row>
    <row r="21872" spans="11:11" x14ac:dyDescent="0.25">
      <c r="K21872"/>
    </row>
    <row r="21873" spans="11:11" x14ac:dyDescent="0.25">
      <c r="K21873"/>
    </row>
    <row r="21874" spans="11:11" x14ac:dyDescent="0.25">
      <c r="K21874"/>
    </row>
    <row r="21875" spans="11:11" x14ac:dyDescent="0.25">
      <c r="K21875"/>
    </row>
    <row r="21876" spans="11:11" x14ac:dyDescent="0.25">
      <c r="K21876"/>
    </row>
    <row r="21877" spans="11:11" x14ac:dyDescent="0.25">
      <c r="K21877"/>
    </row>
    <row r="21878" spans="11:11" x14ac:dyDescent="0.25">
      <c r="K21878"/>
    </row>
    <row r="21879" spans="11:11" x14ac:dyDescent="0.25">
      <c r="K21879"/>
    </row>
    <row r="21880" spans="11:11" x14ac:dyDescent="0.25">
      <c r="K21880"/>
    </row>
    <row r="21881" spans="11:11" x14ac:dyDescent="0.25">
      <c r="K21881"/>
    </row>
    <row r="21882" spans="11:11" x14ac:dyDescent="0.25">
      <c r="K21882"/>
    </row>
    <row r="21883" spans="11:11" x14ac:dyDescent="0.25">
      <c r="K21883"/>
    </row>
    <row r="21884" spans="11:11" x14ac:dyDescent="0.25">
      <c r="K21884"/>
    </row>
    <row r="21885" spans="11:11" x14ac:dyDescent="0.25">
      <c r="K21885"/>
    </row>
    <row r="21886" spans="11:11" x14ac:dyDescent="0.25">
      <c r="K21886"/>
    </row>
    <row r="21887" spans="11:11" x14ac:dyDescent="0.25">
      <c r="K21887"/>
    </row>
    <row r="21888" spans="11:11" x14ac:dyDescent="0.25">
      <c r="K21888"/>
    </row>
    <row r="21889" spans="11:11" x14ac:dyDescent="0.25">
      <c r="K21889"/>
    </row>
    <row r="21890" spans="11:11" x14ac:dyDescent="0.25">
      <c r="K21890"/>
    </row>
    <row r="21891" spans="11:11" x14ac:dyDescent="0.25">
      <c r="K21891"/>
    </row>
    <row r="21892" spans="11:11" x14ac:dyDescent="0.25">
      <c r="K21892"/>
    </row>
    <row r="21893" spans="11:11" x14ac:dyDescent="0.25">
      <c r="K21893"/>
    </row>
    <row r="21894" spans="11:11" x14ac:dyDescent="0.25">
      <c r="K21894"/>
    </row>
    <row r="21895" spans="11:11" x14ac:dyDescent="0.25">
      <c r="K21895"/>
    </row>
    <row r="21896" spans="11:11" x14ac:dyDescent="0.25">
      <c r="K21896"/>
    </row>
    <row r="21897" spans="11:11" x14ac:dyDescent="0.25">
      <c r="K21897"/>
    </row>
    <row r="21898" spans="11:11" x14ac:dyDescent="0.25">
      <c r="K21898"/>
    </row>
    <row r="21899" spans="11:11" x14ac:dyDescent="0.25">
      <c r="K21899"/>
    </row>
    <row r="21900" spans="11:11" x14ac:dyDescent="0.25">
      <c r="K21900"/>
    </row>
    <row r="21901" spans="11:11" x14ac:dyDescent="0.25">
      <c r="K21901"/>
    </row>
    <row r="21902" spans="11:11" x14ac:dyDescent="0.25">
      <c r="K21902"/>
    </row>
    <row r="21903" spans="11:11" x14ac:dyDescent="0.25">
      <c r="K21903"/>
    </row>
    <row r="21904" spans="11:11" x14ac:dyDescent="0.25">
      <c r="K21904"/>
    </row>
    <row r="21905" spans="11:11" x14ac:dyDescent="0.25">
      <c r="K21905"/>
    </row>
    <row r="21906" spans="11:11" x14ac:dyDescent="0.25">
      <c r="K21906"/>
    </row>
    <row r="21907" spans="11:11" x14ac:dyDescent="0.25">
      <c r="K21907"/>
    </row>
    <row r="21908" spans="11:11" x14ac:dyDescent="0.25">
      <c r="K21908"/>
    </row>
    <row r="21909" spans="11:11" x14ac:dyDescent="0.25">
      <c r="K21909"/>
    </row>
    <row r="21910" spans="11:11" x14ac:dyDescent="0.25">
      <c r="K21910"/>
    </row>
    <row r="21911" spans="11:11" x14ac:dyDescent="0.25">
      <c r="K21911"/>
    </row>
    <row r="21912" spans="11:11" x14ac:dyDescent="0.25">
      <c r="K21912"/>
    </row>
    <row r="21913" spans="11:11" x14ac:dyDescent="0.25">
      <c r="K21913"/>
    </row>
    <row r="21914" spans="11:11" x14ac:dyDescent="0.25">
      <c r="K21914"/>
    </row>
    <row r="21915" spans="11:11" x14ac:dyDescent="0.25">
      <c r="K21915"/>
    </row>
    <row r="21916" spans="11:11" x14ac:dyDescent="0.25">
      <c r="K21916"/>
    </row>
    <row r="21917" spans="11:11" x14ac:dyDescent="0.25">
      <c r="K21917"/>
    </row>
    <row r="21918" spans="11:11" x14ac:dyDescent="0.25">
      <c r="K21918"/>
    </row>
    <row r="21919" spans="11:11" x14ac:dyDescent="0.25">
      <c r="K21919"/>
    </row>
    <row r="21920" spans="11:11" x14ac:dyDescent="0.25">
      <c r="K21920"/>
    </row>
    <row r="21921" spans="11:11" x14ac:dyDescent="0.25">
      <c r="K21921"/>
    </row>
    <row r="21922" spans="11:11" x14ac:dyDescent="0.25">
      <c r="K21922"/>
    </row>
    <row r="21923" spans="11:11" x14ac:dyDescent="0.25">
      <c r="K21923"/>
    </row>
    <row r="21924" spans="11:11" x14ac:dyDescent="0.25">
      <c r="K21924"/>
    </row>
    <row r="21925" spans="11:11" x14ac:dyDescent="0.25">
      <c r="K21925"/>
    </row>
    <row r="21926" spans="11:11" x14ac:dyDescent="0.25">
      <c r="K21926"/>
    </row>
    <row r="21927" spans="11:11" x14ac:dyDescent="0.25">
      <c r="K21927"/>
    </row>
    <row r="21928" spans="11:11" x14ac:dyDescent="0.25">
      <c r="K21928"/>
    </row>
    <row r="21929" spans="11:11" x14ac:dyDescent="0.25">
      <c r="K21929"/>
    </row>
    <row r="21930" spans="11:11" x14ac:dyDescent="0.25">
      <c r="K21930"/>
    </row>
    <row r="21931" spans="11:11" x14ac:dyDescent="0.25">
      <c r="K21931"/>
    </row>
    <row r="21932" spans="11:11" x14ac:dyDescent="0.25">
      <c r="K21932"/>
    </row>
    <row r="21933" spans="11:11" x14ac:dyDescent="0.25">
      <c r="K21933"/>
    </row>
    <row r="21934" spans="11:11" x14ac:dyDescent="0.25">
      <c r="K21934"/>
    </row>
    <row r="21935" spans="11:11" x14ac:dyDescent="0.25">
      <c r="K21935"/>
    </row>
    <row r="21936" spans="11:11" x14ac:dyDescent="0.25">
      <c r="K21936"/>
    </row>
    <row r="21937" spans="11:11" x14ac:dyDescent="0.25">
      <c r="K21937"/>
    </row>
    <row r="21938" spans="11:11" x14ac:dyDescent="0.25">
      <c r="K21938"/>
    </row>
    <row r="21939" spans="11:11" x14ac:dyDescent="0.25">
      <c r="K21939"/>
    </row>
    <row r="21940" spans="11:11" x14ac:dyDescent="0.25">
      <c r="K21940"/>
    </row>
    <row r="21941" spans="11:11" x14ac:dyDescent="0.25">
      <c r="K21941"/>
    </row>
    <row r="21942" spans="11:11" x14ac:dyDescent="0.25">
      <c r="K21942"/>
    </row>
    <row r="21943" spans="11:11" x14ac:dyDescent="0.25">
      <c r="K21943"/>
    </row>
    <row r="21944" spans="11:11" x14ac:dyDescent="0.25">
      <c r="K21944"/>
    </row>
    <row r="21945" spans="11:11" x14ac:dyDescent="0.25">
      <c r="K21945"/>
    </row>
    <row r="21946" spans="11:11" x14ac:dyDescent="0.25">
      <c r="K21946"/>
    </row>
    <row r="21947" spans="11:11" x14ac:dyDescent="0.25">
      <c r="K21947"/>
    </row>
    <row r="21948" spans="11:11" x14ac:dyDescent="0.25">
      <c r="K21948"/>
    </row>
    <row r="21949" spans="11:11" x14ac:dyDescent="0.25">
      <c r="K21949"/>
    </row>
    <row r="21950" spans="11:11" x14ac:dyDescent="0.25">
      <c r="K21950"/>
    </row>
    <row r="21951" spans="11:11" x14ac:dyDescent="0.25">
      <c r="K21951"/>
    </row>
    <row r="21952" spans="11:11" x14ac:dyDescent="0.25">
      <c r="K21952"/>
    </row>
    <row r="21953" spans="11:11" x14ac:dyDescent="0.25">
      <c r="K21953"/>
    </row>
    <row r="21954" spans="11:11" x14ac:dyDescent="0.25">
      <c r="K21954"/>
    </row>
    <row r="21955" spans="11:11" x14ac:dyDescent="0.25">
      <c r="K21955"/>
    </row>
    <row r="21956" spans="11:11" x14ac:dyDescent="0.25">
      <c r="K21956"/>
    </row>
    <row r="21957" spans="11:11" x14ac:dyDescent="0.25">
      <c r="K21957"/>
    </row>
    <row r="21958" spans="11:11" x14ac:dyDescent="0.25">
      <c r="K21958"/>
    </row>
    <row r="21959" spans="11:11" x14ac:dyDescent="0.25">
      <c r="K21959"/>
    </row>
    <row r="21960" spans="11:11" x14ac:dyDescent="0.25">
      <c r="K21960"/>
    </row>
    <row r="21961" spans="11:11" x14ac:dyDescent="0.25">
      <c r="K21961"/>
    </row>
    <row r="21962" spans="11:11" x14ac:dyDescent="0.25">
      <c r="K21962"/>
    </row>
    <row r="21963" spans="11:11" x14ac:dyDescent="0.25">
      <c r="K21963"/>
    </row>
    <row r="21964" spans="11:11" x14ac:dyDescent="0.25">
      <c r="K21964"/>
    </row>
    <row r="21965" spans="11:11" x14ac:dyDescent="0.25">
      <c r="K21965"/>
    </row>
    <row r="21966" spans="11:11" x14ac:dyDescent="0.25">
      <c r="K21966"/>
    </row>
    <row r="21967" spans="11:11" x14ac:dyDescent="0.25">
      <c r="K21967"/>
    </row>
    <row r="21968" spans="11:11" x14ac:dyDescent="0.25">
      <c r="K21968"/>
    </row>
    <row r="21969" spans="11:11" x14ac:dyDescent="0.25">
      <c r="K21969"/>
    </row>
    <row r="21970" spans="11:11" x14ac:dyDescent="0.25">
      <c r="K21970"/>
    </row>
    <row r="21971" spans="11:11" x14ac:dyDescent="0.25">
      <c r="K21971"/>
    </row>
    <row r="21972" spans="11:11" x14ac:dyDescent="0.25">
      <c r="K21972"/>
    </row>
    <row r="21973" spans="11:11" x14ac:dyDescent="0.25">
      <c r="K21973"/>
    </row>
    <row r="21974" spans="11:11" x14ac:dyDescent="0.25">
      <c r="K21974"/>
    </row>
    <row r="21975" spans="11:11" x14ac:dyDescent="0.25">
      <c r="K21975"/>
    </row>
    <row r="21976" spans="11:11" x14ac:dyDescent="0.25">
      <c r="K21976"/>
    </row>
    <row r="21977" spans="11:11" x14ac:dyDescent="0.25">
      <c r="K21977"/>
    </row>
    <row r="21978" spans="11:11" x14ac:dyDescent="0.25">
      <c r="K21978"/>
    </row>
    <row r="21979" spans="11:11" x14ac:dyDescent="0.25">
      <c r="K21979"/>
    </row>
    <row r="21980" spans="11:11" x14ac:dyDescent="0.25">
      <c r="K21980"/>
    </row>
    <row r="21981" spans="11:11" x14ac:dyDescent="0.25">
      <c r="K21981"/>
    </row>
    <row r="21982" spans="11:11" x14ac:dyDescent="0.25">
      <c r="K21982"/>
    </row>
    <row r="21983" spans="11:11" x14ac:dyDescent="0.25">
      <c r="K21983"/>
    </row>
    <row r="21984" spans="11:11" x14ac:dyDescent="0.25">
      <c r="K21984"/>
    </row>
    <row r="21985" spans="11:11" x14ac:dyDescent="0.25">
      <c r="K21985"/>
    </row>
    <row r="21986" spans="11:11" x14ac:dyDescent="0.25">
      <c r="K21986"/>
    </row>
    <row r="21987" spans="11:11" x14ac:dyDescent="0.25">
      <c r="K21987"/>
    </row>
    <row r="21988" spans="11:11" x14ac:dyDescent="0.25">
      <c r="K21988"/>
    </row>
    <row r="21989" spans="11:11" x14ac:dyDescent="0.25">
      <c r="K21989"/>
    </row>
    <row r="21990" spans="11:11" x14ac:dyDescent="0.25">
      <c r="K21990"/>
    </row>
    <row r="21991" spans="11:11" x14ac:dyDescent="0.25">
      <c r="K21991"/>
    </row>
    <row r="21992" spans="11:11" x14ac:dyDescent="0.25">
      <c r="K21992"/>
    </row>
    <row r="21993" spans="11:11" x14ac:dyDescent="0.25">
      <c r="K21993"/>
    </row>
    <row r="21994" spans="11:11" x14ac:dyDescent="0.25">
      <c r="K21994"/>
    </row>
    <row r="21995" spans="11:11" x14ac:dyDescent="0.25">
      <c r="K21995"/>
    </row>
    <row r="21996" spans="11:11" x14ac:dyDescent="0.25">
      <c r="K21996"/>
    </row>
    <row r="21997" spans="11:11" x14ac:dyDescent="0.25">
      <c r="K21997"/>
    </row>
    <row r="21998" spans="11:11" x14ac:dyDescent="0.25">
      <c r="K21998"/>
    </row>
    <row r="21999" spans="11:11" x14ac:dyDescent="0.25">
      <c r="K21999"/>
    </row>
    <row r="22000" spans="11:11" x14ac:dyDescent="0.25">
      <c r="K22000"/>
    </row>
    <row r="22001" spans="11:11" x14ac:dyDescent="0.25">
      <c r="K22001"/>
    </row>
    <row r="22002" spans="11:11" x14ac:dyDescent="0.25">
      <c r="K22002"/>
    </row>
    <row r="22003" spans="11:11" x14ac:dyDescent="0.25">
      <c r="K22003"/>
    </row>
    <row r="22004" spans="11:11" x14ac:dyDescent="0.25">
      <c r="K22004"/>
    </row>
    <row r="22005" spans="11:11" x14ac:dyDescent="0.25">
      <c r="K22005"/>
    </row>
    <row r="22006" spans="11:11" x14ac:dyDescent="0.25">
      <c r="K22006"/>
    </row>
    <row r="22007" spans="11:11" x14ac:dyDescent="0.25">
      <c r="K22007"/>
    </row>
    <row r="22008" spans="11:11" x14ac:dyDescent="0.25">
      <c r="K22008"/>
    </row>
    <row r="22009" spans="11:11" x14ac:dyDescent="0.25">
      <c r="K22009"/>
    </row>
    <row r="22010" spans="11:11" x14ac:dyDescent="0.25">
      <c r="K22010"/>
    </row>
    <row r="22011" spans="11:11" x14ac:dyDescent="0.25">
      <c r="K22011"/>
    </row>
    <row r="22012" spans="11:11" x14ac:dyDescent="0.25">
      <c r="K22012"/>
    </row>
    <row r="22013" spans="11:11" x14ac:dyDescent="0.25">
      <c r="K22013"/>
    </row>
    <row r="22014" spans="11:11" x14ac:dyDescent="0.25">
      <c r="K22014"/>
    </row>
    <row r="22015" spans="11:11" x14ac:dyDescent="0.25">
      <c r="K22015"/>
    </row>
    <row r="22016" spans="11:11" x14ac:dyDescent="0.25">
      <c r="K22016"/>
    </row>
    <row r="22017" spans="11:11" x14ac:dyDescent="0.25">
      <c r="K22017"/>
    </row>
    <row r="22018" spans="11:11" x14ac:dyDescent="0.25">
      <c r="K22018"/>
    </row>
    <row r="22019" spans="11:11" x14ac:dyDescent="0.25">
      <c r="K22019"/>
    </row>
    <row r="22020" spans="11:11" x14ac:dyDescent="0.25">
      <c r="K22020"/>
    </row>
    <row r="22021" spans="11:11" x14ac:dyDescent="0.25">
      <c r="K22021"/>
    </row>
    <row r="22022" spans="11:11" x14ac:dyDescent="0.25">
      <c r="K22022"/>
    </row>
    <row r="22023" spans="11:11" x14ac:dyDescent="0.25">
      <c r="K22023"/>
    </row>
    <row r="22024" spans="11:11" x14ac:dyDescent="0.25">
      <c r="K22024"/>
    </row>
    <row r="22025" spans="11:11" x14ac:dyDescent="0.25">
      <c r="K22025"/>
    </row>
    <row r="22026" spans="11:11" x14ac:dyDescent="0.25">
      <c r="K22026"/>
    </row>
    <row r="22027" spans="11:11" x14ac:dyDescent="0.25">
      <c r="K22027"/>
    </row>
    <row r="22028" spans="11:11" x14ac:dyDescent="0.25">
      <c r="K22028"/>
    </row>
    <row r="22029" spans="11:11" x14ac:dyDescent="0.25">
      <c r="K22029"/>
    </row>
    <row r="22030" spans="11:11" x14ac:dyDescent="0.25">
      <c r="K22030"/>
    </row>
    <row r="22031" spans="11:11" x14ac:dyDescent="0.25">
      <c r="K22031"/>
    </row>
    <row r="22032" spans="11:11" x14ac:dyDescent="0.25">
      <c r="K22032"/>
    </row>
    <row r="22033" spans="11:11" x14ac:dyDescent="0.25">
      <c r="K22033"/>
    </row>
    <row r="22034" spans="11:11" x14ac:dyDescent="0.25">
      <c r="K22034"/>
    </row>
    <row r="22035" spans="11:11" x14ac:dyDescent="0.25">
      <c r="K22035"/>
    </row>
    <row r="22036" spans="11:11" x14ac:dyDescent="0.25">
      <c r="K22036"/>
    </row>
    <row r="22037" spans="11:11" x14ac:dyDescent="0.25">
      <c r="K22037"/>
    </row>
    <row r="22038" spans="11:11" x14ac:dyDescent="0.25">
      <c r="K22038"/>
    </row>
    <row r="22039" spans="11:11" x14ac:dyDescent="0.25">
      <c r="K22039"/>
    </row>
    <row r="22040" spans="11:11" x14ac:dyDescent="0.25">
      <c r="K22040"/>
    </row>
    <row r="22041" spans="11:11" x14ac:dyDescent="0.25">
      <c r="K22041"/>
    </row>
    <row r="22042" spans="11:11" x14ac:dyDescent="0.25">
      <c r="K22042"/>
    </row>
    <row r="22043" spans="11:11" x14ac:dyDescent="0.25">
      <c r="K22043"/>
    </row>
    <row r="22044" spans="11:11" x14ac:dyDescent="0.25">
      <c r="K22044"/>
    </row>
    <row r="22045" spans="11:11" x14ac:dyDescent="0.25">
      <c r="K22045"/>
    </row>
    <row r="22046" spans="11:11" x14ac:dyDescent="0.25">
      <c r="K22046"/>
    </row>
    <row r="22047" spans="11:11" x14ac:dyDescent="0.25">
      <c r="K22047"/>
    </row>
    <row r="22048" spans="11:11" x14ac:dyDescent="0.25">
      <c r="K22048"/>
    </row>
    <row r="22049" spans="11:11" x14ac:dyDescent="0.25">
      <c r="K22049"/>
    </row>
    <row r="22050" spans="11:11" x14ac:dyDescent="0.25">
      <c r="K22050"/>
    </row>
    <row r="22051" spans="11:11" x14ac:dyDescent="0.25">
      <c r="K22051"/>
    </row>
    <row r="22052" spans="11:11" x14ac:dyDescent="0.25">
      <c r="K22052"/>
    </row>
    <row r="22053" spans="11:11" x14ac:dyDescent="0.25">
      <c r="K22053"/>
    </row>
    <row r="22054" spans="11:11" x14ac:dyDescent="0.25">
      <c r="K22054"/>
    </row>
    <row r="22055" spans="11:11" x14ac:dyDescent="0.25">
      <c r="K22055"/>
    </row>
    <row r="22056" spans="11:11" x14ac:dyDescent="0.25">
      <c r="K22056"/>
    </row>
    <row r="22057" spans="11:11" x14ac:dyDescent="0.25">
      <c r="K22057"/>
    </row>
    <row r="22058" spans="11:11" x14ac:dyDescent="0.25">
      <c r="K22058"/>
    </row>
    <row r="22059" spans="11:11" x14ac:dyDescent="0.25">
      <c r="K22059"/>
    </row>
    <row r="22060" spans="11:11" x14ac:dyDescent="0.25">
      <c r="K22060"/>
    </row>
    <row r="22061" spans="11:11" x14ac:dyDescent="0.25">
      <c r="K22061"/>
    </row>
    <row r="22062" spans="11:11" x14ac:dyDescent="0.25">
      <c r="K22062"/>
    </row>
    <row r="22063" spans="11:11" x14ac:dyDescent="0.25">
      <c r="K22063"/>
    </row>
    <row r="22064" spans="11:11" x14ac:dyDescent="0.25">
      <c r="K22064"/>
    </row>
    <row r="22065" spans="11:11" x14ac:dyDescent="0.25">
      <c r="K22065"/>
    </row>
    <row r="22066" spans="11:11" x14ac:dyDescent="0.25">
      <c r="K22066"/>
    </row>
    <row r="22067" spans="11:11" x14ac:dyDescent="0.25">
      <c r="K22067"/>
    </row>
    <row r="22068" spans="11:11" x14ac:dyDescent="0.25">
      <c r="K22068"/>
    </row>
    <row r="22069" spans="11:11" x14ac:dyDescent="0.25">
      <c r="K22069"/>
    </row>
    <row r="22070" spans="11:11" x14ac:dyDescent="0.25">
      <c r="K22070"/>
    </row>
    <row r="22071" spans="11:11" x14ac:dyDescent="0.25">
      <c r="K22071"/>
    </row>
    <row r="22072" spans="11:11" x14ac:dyDescent="0.25">
      <c r="K22072"/>
    </row>
    <row r="22073" spans="11:11" x14ac:dyDescent="0.25">
      <c r="K22073"/>
    </row>
    <row r="22074" spans="11:11" x14ac:dyDescent="0.25">
      <c r="K22074"/>
    </row>
    <row r="22075" spans="11:11" x14ac:dyDescent="0.25">
      <c r="K22075"/>
    </row>
    <row r="22076" spans="11:11" x14ac:dyDescent="0.25">
      <c r="K22076"/>
    </row>
    <row r="22077" spans="11:11" x14ac:dyDescent="0.25">
      <c r="K22077"/>
    </row>
    <row r="22078" spans="11:11" x14ac:dyDescent="0.25">
      <c r="K22078"/>
    </row>
    <row r="22079" spans="11:11" x14ac:dyDescent="0.25">
      <c r="K22079"/>
    </row>
    <row r="22080" spans="11:11" x14ac:dyDescent="0.25">
      <c r="K22080"/>
    </row>
    <row r="22081" spans="11:11" x14ac:dyDescent="0.25">
      <c r="K22081"/>
    </row>
    <row r="22082" spans="11:11" x14ac:dyDescent="0.25">
      <c r="K22082"/>
    </row>
    <row r="22083" spans="11:11" x14ac:dyDescent="0.25">
      <c r="K22083"/>
    </row>
    <row r="22084" spans="11:11" x14ac:dyDescent="0.25">
      <c r="K22084"/>
    </row>
    <row r="22085" spans="11:11" x14ac:dyDescent="0.25">
      <c r="K22085"/>
    </row>
    <row r="22086" spans="11:11" x14ac:dyDescent="0.25">
      <c r="K22086"/>
    </row>
    <row r="22087" spans="11:11" x14ac:dyDescent="0.25">
      <c r="K22087"/>
    </row>
    <row r="22088" spans="11:11" x14ac:dyDescent="0.25">
      <c r="K22088"/>
    </row>
    <row r="22089" spans="11:11" x14ac:dyDescent="0.25">
      <c r="K22089"/>
    </row>
    <row r="22090" spans="11:11" x14ac:dyDescent="0.25">
      <c r="K22090"/>
    </row>
    <row r="22091" spans="11:11" x14ac:dyDescent="0.25">
      <c r="K22091"/>
    </row>
    <row r="22092" spans="11:11" x14ac:dyDescent="0.25">
      <c r="K22092"/>
    </row>
    <row r="22093" spans="11:11" x14ac:dyDescent="0.25">
      <c r="K22093"/>
    </row>
    <row r="22094" spans="11:11" x14ac:dyDescent="0.25">
      <c r="K22094"/>
    </row>
    <row r="22095" spans="11:11" x14ac:dyDescent="0.25">
      <c r="K22095"/>
    </row>
    <row r="22096" spans="11:11" x14ac:dyDescent="0.25">
      <c r="K22096"/>
    </row>
    <row r="22097" spans="11:11" x14ac:dyDescent="0.25">
      <c r="K22097"/>
    </row>
    <row r="22098" spans="11:11" x14ac:dyDescent="0.25">
      <c r="K22098"/>
    </row>
    <row r="22099" spans="11:11" x14ac:dyDescent="0.25">
      <c r="K22099"/>
    </row>
    <row r="22100" spans="11:11" x14ac:dyDescent="0.25">
      <c r="K22100"/>
    </row>
    <row r="22101" spans="11:11" x14ac:dyDescent="0.25">
      <c r="K22101"/>
    </row>
    <row r="22102" spans="11:11" x14ac:dyDescent="0.25">
      <c r="K22102"/>
    </row>
    <row r="22103" spans="11:11" x14ac:dyDescent="0.25">
      <c r="K22103"/>
    </row>
    <row r="22104" spans="11:11" x14ac:dyDescent="0.25">
      <c r="K22104"/>
    </row>
    <row r="22105" spans="11:11" x14ac:dyDescent="0.25">
      <c r="K22105"/>
    </row>
    <row r="22106" spans="11:11" x14ac:dyDescent="0.25">
      <c r="K22106"/>
    </row>
    <row r="22107" spans="11:11" x14ac:dyDescent="0.25">
      <c r="K22107"/>
    </row>
    <row r="22108" spans="11:11" x14ac:dyDescent="0.25">
      <c r="K22108"/>
    </row>
    <row r="22109" spans="11:11" x14ac:dyDescent="0.25">
      <c r="K22109"/>
    </row>
    <row r="22110" spans="11:11" x14ac:dyDescent="0.25">
      <c r="K22110"/>
    </row>
    <row r="22111" spans="11:11" x14ac:dyDescent="0.25">
      <c r="K22111"/>
    </row>
    <row r="22112" spans="11:11" x14ac:dyDescent="0.25">
      <c r="K22112"/>
    </row>
    <row r="22113" spans="11:11" x14ac:dyDescent="0.25">
      <c r="K22113"/>
    </row>
    <row r="22114" spans="11:11" x14ac:dyDescent="0.25">
      <c r="K22114"/>
    </row>
    <row r="22115" spans="11:11" x14ac:dyDescent="0.25">
      <c r="K22115"/>
    </row>
    <row r="22116" spans="11:11" x14ac:dyDescent="0.25">
      <c r="K22116"/>
    </row>
    <row r="22117" spans="11:11" x14ac:dyDescent="0.25">
      <c r="K22117"/>
    </row>
    <row r="22118" spans="11:11" x14ac:dyDescent="0.25">
      <c r="K22118"/>
    </row>
    <row r="22119" spans="11:11" x14ac:dyDescent="0.25">
      <c r="K22119"/>
    </row>
    <row r="22120" spans="11:11" x14ac:dyDescent="0.25">
      <c r="K22120"/>
    </row>
    <row r="22121" spans="11:11" x14ac:dyDescent="0.25">
      <c r="K22121"/>
    </row>
    <row r="22122" spans="11:11" x14ac:dyDescent="0.25">
      <c r="K22122"/>
    </row>
    <row r="22123" spans="11:11" x14ac:dyDescent="0.25">
      <c r="K22123"/>
    </row>
    <row r="22124" spans="11:11" x14ac:dyDescent="0.25">
      <c r="K22124"/>
    </row>
    <row r="22125" spans="11:11" x14ac:dyDescent="0.25">
      <c r="K22125"/>
    </row>
    <row r="22126" spans="11:11" x14ac:dyDescent="0.25">
      <c r="K22126"/>
    </row>
    <row r="22127" spans="11:11" x14ac:dyDescent="0.25">
      <c r="K22127"/>
    </row>
    <row r="22128" spans="11:11" x14ac:dyDescent="0.25">
      <c r="K22128"/>
    </row>
    <row r="22129" spans="11:11" x14ac:dyDescent="0.25">
      <c r="K22129"/>
    </row>
    <row r="22130" spans="11:11" x14ac:dyDescent="0.25">
      <c r="K22130"/>
    </row>
    <row r="22131" spans="11:11" x14ac:dyDescent="0.25">
      <c r="K22131"/>
    </row>
    <row r="22132" spans="11:11" x14ac:dyDescent="0.25">
      <c r="K22132"/>
    </row>
    <row r="22133" spans="11:11" x14ac:dyDescent="0.25">
      <c r="K22133"/>
    </row>
    <row r="22134" spans="11:11" x14ac:dyDescent="0.25">
      <c r="K22134"/>
    </row>
    <row r="22135" spans="11:11" x14ac:dyDescent="0.25">
      <c r="K22135"/>
    </row>
    <row r="22136" spans="11:11" x14ac:dyDescent="0.25">
      <c r="K22136"/>
    </row>
    <row r="22137" spans="11:11" x14ac:dyDescent="0.25">
      <c r="K22137"/>
    </row>
    <row r="22138" spans="11:11" x14ac:dyDescent="0.25">
      <c r="K22138"/>
    </row>
    <row r="22139" spans="11:11" x14ac:dyDescent="0.25">
      <c r="K22139"/>
    </row>
    <row r="22140" spans="11:11" x14ac:dyDescent="0.25">
      <c r="K22140"/>
    </row>
    <row r="22141" spans="11:11" x14ac:dyDescent="0.25">
      <c r="K22141"/>
    </row>
    <row r="22142" spans="11:11" x14ac:dyDescent="0.25">
      <c r="K22142"/>
    </row>
    <row r="22143" spans="11:11" x14ac:dyDescent="0.25">
      <c r="K22143"/>
    </row>
    <row r="22144" spans="11:11" x14ac:dyDescent="0.25">
      <c r="K22144"/>
    </row>
    <row r="22145" spans="11:11" x14ac:dyDescent="0.25">
      <c r="K22145"/>
    </row>
    <row r="22146" spans="11:11" x14ac:dyDescent="0.25">
      <c r="K22146"/>
    </row>
    <row r="22147" spans="11:11" x14ac:dyDescent="0.25">
      <c r="K22147"/>
    </row>
    <row r="22148" spans="11:11" x14ac:dyDescent="0.25">
      <c r="K22148"/>
    </row>
    <row r="22149" spans="11:11" x14ac:dyDescent="0.25">
      <c r="K22149"/>
    </row>
    <row r="22150" spans="11:11" x14ac:dyDescent="0.25">
      <c r="K22150"/>
    </row>
    <row r="22151" spans="11:11" x14ac:dyDescent="0.25">
      <c r="K22151"/>
    </row>
    <row r="22152" spans="11:11" x14ac:dyDescent="0.25">
      <c r="K22152"/>
    </row>
    <row r="22153" spans="11:11" x14ac:dyDescent="0.25">
      <c r="K22153"/>
    </row>
    <row r="22154" spans="11:11" x14ac:dyDescent="0.25">
      <c r="K22154"/>
    </row>
    <row r="22155" spans="11:11" x14ac:dyDescent="0.25">
      <c r="K22155"/>
    </row>
    <row r="22156" spans="11:11" x14ac:dyDescent="0.25">
      <c r="K22156"/>
    </row>
    <row r="22157" spans="11:11" x14ac:dyDescent="0.25">
      <c r="K22157"/>
    </row>
    <row r="22158" spans="11:11" x14ac:dyDescent="0.25">
      <c r="K22158"/>
    </row>
    <row r="22159" spans="11:11" x14ac:dyDescent="0.25">
      <c r="K22159"/>
    </row>
    <row r="22160" spans="11:11" x14ac:dyDescent="0.25">
      <c r="K22160"/>
    </row>
    <row r="22161" spans="11:11" x14ac:dyDescent="0.25">
      <c r="K22161"/>
    </row>
    <row r="22162" spans="11:11" x14ac:dyDescent="0.25">
      <c r="K22162"/>
    </row>
    <row r="22163" spans="11:11" x14ac:dyDescent="0.25">
      <c r="K22163"/>
    </row>
    <row r="22164" spans="11:11" x14ac:dyDescent="0.25">
      <c r="K22164"/>
    </row>
    <row r="22165" spans="11:11" x14ac:dyDescent="0.25">
      <c r="K22165"/>
    </row>
    <row r="22166" spans="11:11" x14ac:dyDescent="0.25">
      <c r="K22166"/>
    </row>
    <row r="22167" spans="11:11" x14ac:dyDescent="0.25">
      <c r="K22167"/>
    </row>
    <row r="22168" spans="11:11" x14ac:dyDescent="0.25">
      <c r="K22168"/>
    </row>
    <row r="22169" spans="11:11" x14ac:dyDescent="0.25">
      <c r="K22169"/>
    </row>
    <row r="22170" spans="11:11" x14ac:dyDescent="0.25">
      <c r="K22170"/>
    </row>
    <row r="22171" spans="11:11" x14ac:dyDescent="0.25">
      <c r="K22171"/>
    </row>
    <row r="22172" spans="11:11" x14ac:dyDescent="0.25">
      <c r="K22172"/>
    </row>
    <row r="22173" spans="11:11" x14ac:dyDescent="0.25">
      <c r="K22173"/>
    </row>
    <row r="22174" spans="11:11" x14ac:dyDescent="0.25">
      <c r="K22174"/>
    </row>
    <row r="22175" spans="11:11" x14ac:dyDescent="0.25">
      <c r="K22175"/>
    </row>
    <row r="22176" spans="11:11" x14ac:dyDescent="0.25">
      <c r="K22176"/>
    </row>
    <row r="22177" spans="11:11" x14ac:dyDescent="0.25">
      <c r="K22177"/>
    </row>
    <row r="22178" spans="11:11" x14ac:dyDescent="0.25">
      <c r="K22178"/>
    </row>
    <row r="22179" spans="11:11" x14ac:dyDescent="0.25">
      <c r="K22179"/>
    </row>
    <row r="22180" spans="11:11" x14ac:dyDescent="0.25">
      <c r="K22180"/>
    </row>
    <row r="22181" spans="11:11" x14ac:dyDescent="0.25">
      <c r="K22181"/>
    </row>
    <row r="22182" spans="11:11" x14ac:dyDescent="0.25">
      <c r="K22182"/>
    </row>
    <row r="22183" spans="11:11" x14ac:dyDescent="0.25">
      <c r="K22183"/>
    </row>
    <row r="22184" spans="11:11" x14ac:dyDescent="0.25">
      <c r="K22184"/>
    </row>
    <row r="22185" spans="11:11" x14ac:dyDescent="0.25">
      <c r="K22185"/>
    </row>
    <row r="22186" spans="11:11" x14ac:dyDescent="0.25">
      <c r="K22186"/>
    </row>
    <row r="22187" spans="11:11" x14ac:dyDescent="0.25">
      <c r="K22187"/>
    </row>
    <row r="22188" spans="11:11" x14ac:dyDescent="0.25">
      <c r="K22188"/>
    </row>
    <row r="22189" spans="11:11" x14ac:dyDescent="0.25">
      <c r="K22189"/>
    </row>
    <row r="22190" spans="11:11" x14ac:dyDescent="0.25">
      <c r="K22190"/>
    </row>
    <row r="22191" spans="11:11" x14ac:dyDescent="0.25">
      <c r="K22191"/>
    </row>
    <row r="22192" spans="11:11" x14ac:dyDescent="0.25">
      <c r="K22192"/>
    </row>
    <row r="22193" spans="11:11" x14ac:dyDescent="0.25">
      <c r="K22193"/>
    </row>
    <row r="22194" spans="11:11" x14ac:dyDescent="0.25">
      <c r="K22194"/>
    </row>
    <row r="22195" spans="11:11" x14ac:dyDescent="0.25">
      <c r="K22195"/>
    </row>
    <row r="22196" spans="11:11" x14ac:dyDescent="0.25">
      <c r="K22196"/>
    </row>
    <row r="22197" spans="11:11" x14ac:dyDescent="0.25">
      <c r="K22197"/>
    </row>
    <row r="22198" spans="11:11" x14ac:dyDescent="0.25">
      <c r="K22198"/>
    </row>
    <row r="22199" spans="11:11" x14ac:dyDescent="0.25">
      <c r="K22199"/>
    </row>
    <row r="22200" spans="11:11" x14ac:dyDescent="0.25">
      <c r="K22200"/>
    </row>
    <row r="22201" spans="11:11" x14ac:dyDescent="0.25">
      <c r="K22201"/>
    </row>
    <row r="22202" spans="11:11" x14ac:dyDescent="0.25">
      <c r="K22202"/>
    </row>
    <row r="22203" spans="11:11" x14ac:dyDescent="0.25">
      <c r="K22203"/>
    </row>
    <row r="22204" spans="11:11" x14ac:dyDescent="0.25">
      <c r="K22204"/>
    </row>
    <row r="22205" spans="11:11" x14ac:dyDescent="0.25">
      <c r="K22205"/>
    </row>
    <row r="22206" spans="11:11" x14ac:dyDescent="0.25">
      <c r="K22206"/>
    </row>
    <row r="22207" spans="11:11" x14ac:dyDescent="0.25">
      <c r="K22207"/>
    </row>
    <row r="22208" spans="11:11" x14ac:dyDescent="0.25">
      <c r="K22208"/>
    </row>
    <row r="22209" spans="11:11" x14ac:dyDescent="0.25">
      <c r="K22209"/>
    </row>
    <row r="22210" spans="11:11" x14ac:dyDescent="0.25">
      <c r="K22210"/>
    </row>
    <row r="22211" spans="11:11" x14ac:dyDescent="0.25">
      <c r="K22211"/>
    </row>
    <row r="22212" spans="11:11" x14ac:dyDescent="0.25">
      <c r="K22212"/>
    </row>
    <row r="22213" spans="11:11" x14ac:dyDescent="0.25">
      <c r="K22213"/>
    </row>
    <row r="22214" spans="11:11" x14ac:dyDescent="0.25">
      <c r="K22214"/>
    </row>
    <row r="22215" spans="11:11" x14ac:dyDescent="0.25">
      <c r="K22215"/>
    </row>
    <row r="22216" spans="11:11" x14ac:dyDescent="0.25">
      <c r="K22216"/>
    </row>
    <row r="22217" spans="11:11" x14ac:dyDescent="0.25">
      <c r="K22217"/>
    </row>
    <row r="22218" spans="11:11" x14ac:dyDescent="0.25">
      <c r="K22218"/>
    </row>
    <row r="22219" spans="11:11" x14ac:dyDescent="0.25">
      <c r="K22219"/>
    </row>
    <row r="22220" spans="11:11" x14ac:dyDescent="0.25">
      <c r="K22220"/>
    </row>
    <row r="22221" spans="11:11" x14ac:dyDescent="0.25">
      <c r="K22221"/>
    </row>
    <row r="22222" spans="11:11" x14ac:dyDescent="0.25">
      <c r="K22222"/>
    </row>
    <row r="22223" spans="11:11" x14ac:dyDescent="0.25">
      <c r="K22223"/>
    </row>
    <row r="22224" spans="11:11" x14ac:dyDescent="0.25">
      <c r="K22224"/>
    </row>
    <row r="22225" spans="11:11" x14ac:dyDescent="0.25">
      <c r="K22225"/>
    </row>
    <row r="22226" spans="11:11" x14ac:dyDescent="0.25">
      <c r="K22226"/>
    </row>
    <row r="22227" spans="11:11" x14ac:dyDescent="0.25">
      <c r="K22227"/>
    </row>
    <row r="22228" spans="11:11" x14ac:dyDescent="0.25">
      <c r="K22228"/>
    </row>
    <row r="22229" spans="11:11" x14ac:dyDescent="0.25">
      <c r="K22229"/>
    </row>
    <row r="22230" spans="11:11" x14ac:dyDescent="0.25">
      <c r="K22230"/>
    </row>
    <row r="22231" spans="11:11" x14ac:dyDescent="0.25">
      <c r="K22231"/>
    </row>
    <row r="22232" spans="11:11" x14ac:dyDescent="0.25">
      <c r="K22232"/>
    </row>
    <row r="22233" spans="11:11" x14ac:dyDescent="0.25">
      <c r="K22233"/>
    </row>
    <row r="22234" spans="11:11" x14ac:dyDescent="0.25">
      <c r="K22234"/>
    </row>
    <row r="22235" spans="11:11" x14ac:dyDescent="0.25">
      <c r="K22235"/>
    </row>
    <row r="22236" spans="11:11" x14ac:dyDescent="0.25">
      <c r="K22236"/>
    </row>
    <row r="22237" spans="11:11" x14ac:dyDescent="0.25">
      <c r="K22237"/>
    </row>
    <row r="22238" spans="11:11" x14ac:dyDescent="0.25">
      <c r="K22238"/>
    </row>
    <row r="22239" spans="11:11" x14ac:dyDescent="0.25">
      <c r="K22239"/>
    </row>
    <row r="22240" spans="11:11" x14ac:dyDescent="0.25">
      <c r="K22240"/>
    </row>
    <row r="22241" spans="11:11" x14ac:dyDescent="0.25">
      <c r="K22241"/>
    </row>
    <row r="22242" spans="11:11" x14ac:dyDescent="0.25">
      <c r="K22242"/>
    </row>
    <row r="22243" spans="11:11" x14ac:dyDescent="0.25">
      <c r="K22243"/>
    </row>
    <row r="22244" spans="11:11" x14ac:dyDescent="0.25">
      <c r="K22244"/>
    </row>
    <row r="22245" spans="11:11" x14ac:dyDescent="0.25">
      <c r="K22245"/>
    </row>
    <row r="22246" spans="11:11" x14ac:dyDescent="0.25">
      <c r="K22246"/>
    </row>
    <row r="22247" spans="11:11" x14ac:dyDescent="0.25">
      <c r="K22247"/>
    </row>
    <row r="22248" spans="11:11" x14ac:dyDescent="0.25">
      <c r="K22248"/>
    </row>
    <row r="22249" spans="11:11" x14ac:dyDescent="0.25">
      <c r="K22249"/>
    </row>
    <row r="22250" spans="11:11" x14ac:dyDescent="0.25">
      <c r="K22250"/>
    </row>
    <row r="22251" spans="11:11" x14ac:dyDescent="0.25">
      <c r="K22251"/>
    </row>
    <row r="22252" spans="11:11" x14ac:dyDescent="0.25">
      <c r="K22252"/>
    </row>
    <row r="22253" spans="11:11" x14ac:dyDescent="0.25">
      <c r="K22253"/>
    </row>
    <row r="22254" spans="11:11" x14ac:dyDescent="0.25">
      <c r="K22254"/>
    </row>
    <row r="22255" spans="11:11" x14ac:dyDescent="0.25">
      <c r="K22255"/>
    </row>
    <row r="22256" spans="11:11" x14ac:dyDescent="0.25">
      <c r="K22256"/>
    </row>
    <row r="22257" spans="11:11" x14ac:dyDescent="0.25">
      <c r="K22257"/>
    </row>
    <row r="22258" spans="11:11" x14ac:dyDescent="0.25">
      <c r="K22258"/>
    </row>
    <row r="22259" spans="11:11" x14ac:dyDescent="0.25">
      <c r="K22259"/>
    </row>
    <row r="22260" spans="11:11" x14ac:dyDescent="0.25">
      <c r="K22260"/>
    </row>
    <row r="22261" spans="11:11" x14ac:dyDescent="0.25">
      <c r="K22261"/>
    </row>
    <row r="22262" spans="11:11" x14ac:dyDescent="0.25">
      <c r="K22262"/>
    </row>
    <row r="22263" spans="11:11" x14ac:dyDescent="0.25">
      <c r="K22263"/>
    </row>
    <row r="22264" spans="11:11" x14ac:dyDescent="0.25">
      <c r="K22264"/>
    </row>
    <row r="22265" spans="11:11" x14ac:dyDescent="0.25">
      <c r="K22265"/>
    </row>
    <row r="22266" spans="11:11" x14ac:dyDescent="0.25">
      <c r="K22266"/>
    </row>
    <row r="22267" spans="11:11" x14ac:dyDescent="0.25">
      <c r="K22267"/>
    </row>
    <row r="22268" spans="11:11" x14ac:dyDescent="0.25">
      <c r="K22268"/>
    </row>
    <row r="22269" spans="11:11" x14ac:dyDescent="0.25">
      <c r="K22269"/>
    </row>
    <row r="22270" spans="11:11" x14ac:dyDescent="0.25">
      <c r="K22270"/>
    </row>
    <row r="22271" spans="11:11" x14ac:dyDescent="0.25">
      <c r="K22271"/>
    </row>
    <row r="22272" spans="11:11" x14ac:dyDescent="0.25">
      <c r="K22272"/>
    </row>
    <row r="22273" spans="11:11" x14ac:dyDescent="0.25">
      <c r="K22273"/>
    </row>
    <row r="22274" spans="11:11" x14ac:dyDescent="0.25">
      <c r="K22274"/>
    </row>
    <row r="22275" spans="11:11" x14ac:dyDescent="0.25">
      <c r="K22275"/>
    </row>
    <row r="22276" spans="11:11" x14ac:dyDescent="0.25">
      <c r="K22276"/>
    </row>
    <row r="22277" spans="11:11" x14ac:dyDescent="0.25">
      <c r="K22277"/>
    </row>
    <row r="22278" spans="11:11" x14ac:dyDescent="0.25">
      <c r="K22278"/>
    </row>
    <row r="22279" spans="11:11" x14ac:dyDescent="0.25">
      <c r="K22279"/>
    </row>
    <row r="22280" spans="11:11" x14ac:dyDescent="0.25">
      <c r="K22280"/>
    </row>
    <row r="22281" spans="11:11" x14ac:dyDescent="0.25">
      <c r="K22281"/>
    </row>
    <row r="22282" spans="11:11" x14ac:dyDescent="0.25">
      <c r="K22282"/>
    </row>
    <row r="22283" spans="11:11" x14ac:dyDescent="0.25">
      <c r="K22283"/>
    </row>
    <row r="22284" spans="11:11" x14ac:dyDescent="0.25">
      <c r="K22284"/>
    </row>
    <row r="22285" spans="11:11" x14ac:dyDescent="0.25">
      <c r="K22285"/>
    </row>
    <row r="22286" spans="11:11" x14ac:dyDescent="0.25">
      <c r="K22286"/>
    </row>
    <row r="22287" spans="11:11" x14ac:dyDescent="0.25">
      <c r="K22287"/>
    </row>
    <row r="22288" spans="11:11" x14ac:dyDescent="0.25">
      <c r="K22288"/>
    </row>
    <row r="22289" spans="11:11" x14ac:dyDescent="0.25">
      <c r="K22289"/>
    </row>
    <row r="22290" spans="11:11" x14ac:dyDescent="0.25">
      <c r="K22290"/>
    </row>
    <row r="22291" spans="11:11" x14ac:dyDescent="0.25">
      <c r="K22291"/>
    </row>
    <row r="22292" spans="11:11" x14ac:dyDescent="0.25">
      <c r="K22292"/>
    </row>
    <row r="22293" spans="11:11" x14ac:dyDescent="0.25">
      <c r="K22293"/>
    </row>
    <row r="22294" spans="11:11" x14ac:dyDescent="0.25">
      <c r="K22294"/>
    </row>
    <row r="22295" spans="11:11" x14ac:dyDescent="0.25">
      <c r="K22295"/>
    </row>
    <row r="22296" spans="11:11" x14ac:dyDescent="0.25">
      <c r="K22296"/>
    </row>
    <row r="22297" spans="11:11" x14ac:dyDescent="0.25">
      <c r="K22297"/>
    </row>
    <row r="22298" spans="11:11" x14ac:dyDescent="0.25">
      <c r="K22298"/>
    </row>
    <row r="22299" spans="11:11" x14ac:dyDescent="0.25">
      <c r="K22299"/>
    </row>
    <row r="22300" spans="11:11" x14ac:dyDescent="0.25">
      <c r="K22300"/>
    </row>
    <row r="22301" spans="11:11" x14ac:dyDescent="0.25">
      <c r="K22301"/>
    </row>
    <row r="22302" spans="11:11" x14ac:dyDescent="0.25">
      <c r="K22302"/>
    </row>
    <row r="22303" spans="11:11" x14ac:dyDescent="0.25">
      <c r="K22303"/>
    </row>
    <row r="22304" spans="11:11" x14ac:dyDescent="0.25">
      <c r="K22304"/>
    </row>
    <row r="22305" spans="11:11" x14ac:dyDescent="0.25">
      <c r="K22305"/>
    </row>
    <row r="22306" spans="11:11" x14ac:dyDescent="0.25">
      <c r="K22306"/>
    </row>
    <row r="22307" spans="11:11" x14ac:dyDescent="0.25">
      <c r="K22307"/>
    </row>
    <row r="22308" spans="11:11" x14ac:dyDescent="0.25">
      <c r="K22308"/>
    </row>
    <row r="22309" spans="11:11" x14ac:dyDescent="0.25">
      <c r="K22309"/>
    </row>
    <row r="22310" spans="11:11" x14ac:dyDescent="0.25">
      <c r="K22310"/>
    </row>
    <row r="22311" spans="11:11" x14ac:dyDescent="0.25">
      <c r="K22311"/>
    </row>
    <row r="22312" spans="11:11" x14ac:dyDescent="0.25">
      <c r="K22312"/>
    </row>
    <row r="22313" spans="11:11" x14ac:dyDescent="0.25">
      <c r="K22313"/>
    </row>
    <row r="22314" spans="11:11" x14ac:dyDescent="0.25">
      <c r="K22314"/>
    </row>
    <row r="22315" spans="11:11" x14ac:dyDescent="0.25">
      <c r="K22315"/>
    </row>
    <row r="22316" spans="11:11" x14ac:dyDescent="0.25">
      <c r="K22316"/>
    </row>
    <row r="22317" spans="11:11" x14ac:dyDescent="0.25">
      <c r="K22317"/>
    </row>
    <row r="22318" spans="11:11" x14ac:dyDescent="0.25">
      <c r="K22318"/>
    </row>
    <row r="22319" spans="11:11" x14ac:dyDescent="0.25">
      <c r="K22319"/>
    </row>
    <row r="22320" spans="11:11" x14ac:dyDescent="0.25">
      <c r="K22320"/>
    </row>
    <row r="22321" spans="11:11" x14ac:dyDescent="0.25">
      <c r="K22321"/>
    </row>
    <row r="22322" spans="11:11" x14ac:dyDescent="0.25">
      <c r="K22322"/>
    </row>
    <row r="22323" spans="11:11" x14ac:dyDescent="0.25">
      <c r="K22323"/>
    </row>
    <row r="22324" spans="11:11" x14ac:dyDescent="0.25">
      <c r="K22324"/>
    </row>
    <row r="22325" spans="11:11" x14ac:dyDescent="0.25">
      <c r="K22325"/>
    </row>
    <row r="22326" spans="11:11" x14ac:dyDescent="0.25">
      <c r="K22326"/>
    </row>
    <row r="22327" spans="11:11" x14ac:dyDescent="0.25">
      <c r="K22327"/>
    </row>
    <row r="22328" spans="11:11" x14ac:dyDescent="0.25">
      <c r="K22328"/>
    </row>
    <row r="22329" spans="11:11" x14ac:dyDescent="0.25">
      <c r="K22329"/>
    </row>
    <row r="22330" spans="11:11" x14ac:dyDescent="0.25">
      <c r="K22330"/>
    </row>
    <row r="22331" spans="11:11" x14ac:dyDescent="0.25">
      <c r="K22331"/>
    </row>
    <row r="22332" spans="11:11" x14ac:dyDescent="0.25">
      <c r="K22332"/>
    </row>
    <row r="22333" spans="11:11" x14ac:dyDescent="0.25">
      <c r="K22333"/>
    </row>
    <row r="22334" spans="11:11" x14ac:dyDescent="0.25">
      <c r="K22334"/>
    </row>
    <row r="22335" spans="11:11" x14ac:dyDescent="0.25">
      <c r="K22335"/>
    </row>
    <row r="22336" spans="11:11" x14ac:dyDescent="0.25">
      <c r="K22336"/>
    </row>
    <row r="22337" spans="11:11" x14ac:dyDescent="0.25">
      <c r="K22337"/>
    </row>
    <row r="22338" spans="11:11" x14ac:dyDescent="0.25">
      <c r="K22338"/>
    </row>
    <row r="22339" spans="11:11" x14ac:dyDescent="0.25">
      <c r="K22339"/>
    </row>
    <row r="22340" spans="11:11" x14ac:dyDescent="0.25">
      <c r="K22340"/>
    </row>
    <row r="22341" spans="11:11" x14ac:dyDescent="0.25">
      <c r="K22341"/>
    </row>
    <row r="22342" spans="11:11" x14ac:dyDescent="0.25">
      <c r="K22342"/>
    </row>
    <row r="22343" spans="11:11" x14ac:dyDescent="0.25">
      <c r="K22343"/>
    </row>
    <row r="22344" spans="11:11" x14ac:dyDescent="0.25">
      <c r="K22344"/>
    </row>
    <row r="22345" spans="11:11" x14ac:dyDescent="0.25">
      <c r="K22345"/>
    </row>
    <row r="22346" spans="11:11" x14ac:dyDescent="0.25">
      <c r="K22346"/>
    </row>
    <row r="22347" spans="11:11" x14ac:dyDescent="0.25">
      <c r="K22347"/>
    </row>
    <row r="22348" spans="11:11" x14ac:dyDescent="0.25">
      <c r="K22348"/>
    </row>
    <row r="22349" spans="11:11" x14ac:dyDescent="0.25">
      <c r="K22349"/>
    </row>
    <row r="22350" spans="11:11" x14ac:dyDescent="0.25">
      <c r="K22350"/>
    </row>
    <row r="22351" spans="11:11" x14ac:dyDescent="0.25">
      <c r="K22351"/>
    </row>
    <row r="22352" spans="11:11" x14ac:dyDescent="0.25">
      <c r="K22352"/>
    </row>
    <row r="22353" spans="11:11" x14ac:dyDescent="0.25">
      <c r="K22353"/>
    </row>
    <row r="22354" spans="11:11" x14ac:dyDescent="0.25">
      <c r="K22354"/>
    </row>
    <row r="22355" spans="11:11" x14ac:dyDescent="0.25">
      <c r="K22355"/>
    </row>
    <row r="22356" spans="11:11" x14ac:dyDescent="0.25">
      <c r="K22356"/>
    </row>
    <row r="22357" spans="11:11" x14ac:dyDescent="0.25">
      <c r="K22357"/>
    </row>
    <row r="22358" spans="11:11" x14ac:dyDescent="0.25">
      <c r="K22358"/>
    </row>
    <row r="22359" spans="11:11" x14ac:dyDescent="0.25">
      <c r="K22359"/>
    </row>
    <row r="22360" spans="11:11" x14ac:dyDescent="0.25">
      <c r="K22360"/>
    </row>
    <row r="22361" spans="11:11" x14ac:dyDescent="0.25">
      <c r="K22361"/>
    </row>
    <row r="22362" spans="11:11" x14ac:dyDescent="0.25">
      <c r="K22362"/>
    </row>
    <row r="22363" spans="11:11" x14ac:dyDescent="0.25">
      <c r="K22363"/>
    </row>
    <row r="22364" spans="11:11" x14ac:dyDescent="0.25">
      <c r="K22364"/>
    </row>
    <row r="22365" spans="11:11" x14ac:dyDescent="0.25">
      <c r="K22365"/>
    </row>
    <row r="22366" spans="11:11" x14ac:dyDescent="0.25">
      <c r="K22366"/>
    </row>
    <row r="22367" spans="11:11" x14ac:dyDescent="0.25">
      <c r="K22367"/>
    </row>
    <row r="22368" spans="11:11" x14ac:dyDescent="0.25">
      <c r="K22368"/>
    </row>
    <row r="22369" spans="11:11" x14ac:dyDescent="0.25">
      <c r="K22369"/>
    </row>
    <row r="22370" spans="11:11" x14ac:dyDescent="0.25">
      <c r="K22370"/>
    </row>
    <row r="22371" spans="11:11" x14ac:dyDescent="0.25">
      <c r="K22371"/>
    </row>
    <row r="22372" spans="11:11" x14ac:dyDescent="0.25">
      <c r="K22372"/>
    </row>
    <row r="22373" spans="11:11" x14ac:dyDescent="0.25">
      <c r="K22373"/>
    </row>
    <row r="22374" spans="11:11" x14ac:dyDescent="0.25">
      <c r="K22374"/>
    </row>
    <row r="22375" spans="11:11" x14ac:dyDescent="0.25">
      <c r="K22375"/>
    </row>
    <row r="22376" spans="11:11" x14ac:dyDescent="0.25">
      <c r="K22376"/>
    </row>
    <row r="22377" spans="11:11" x14ac:dyDescent="0.25">
      <c r="K22377"/>
    </row>
    <row r="22378" spans="11:11" x14ac:dyDescent="0.25">
      <c r="K22378"/>
    </row>
    <row r="22379" spans="11:11" x14ac:dyDescent="0.25">
      <c r="K22379"/>
    </row>
    <row r="22380" spans="11:11" x14ac:dyDescent="0.25">
      <c r="K22380"/>
    </row>
    <row r="22381" spans="11:11" x14ac:dyDescent="0.25">
      <c r="K22381"/>
    </row>
    <row r="22382" spans="11:11" x14ac:dyDescent="0.25">
      <c r="K22382"/>
    </row>
    <row r="22383" spans="11:11" x14ac:dyDescent="0.25">
      <c r="K22383"/>
    </row>
    <row r="22384" spans="11:11" x14ac:dyDescent="0.25">
      <c r="K22384"/>
    </row>
    <row r="22385" spans="11:11" x14ac:dyDescent="0.25">
      <c r="K22385"/>
    </row>
    <row r="22386" spans="11:11" x14ac:dyDescent="0.25">
      <c r="K22386"/>
    </row>
    <row r="22387" spans="11:11" x14ac:dyDescent="0.25">
      <c r="K22387"/>
    </row>
    <row r="22388" spans="11:11" x14ac:dyDescent="0.25">
      <c r="K22388"/>
    </row>
    <row r="22389" spans="11:11" x14ac:dyDescent="0.25">
      <c r="K22389"/>
    </row>
    <row r="22390" spans="11:11" x14ac:dyDescent="0.25">
      <c r="K22390"/>
    </row>
    <row r="22391" spans="11:11" x14ac:dyDescent="0.25">
      <c r="K22391"/>
    </row>
    <row r="22392" spans="11:11" x14ac:dyDescent="0.25">
      <c r="K22392"/>
    </row>
    <row r="22393" spans="11:11" x14ac:dyDescent="0.25">
      <c r="K22393"/>
    </row>
    <row r="22394" spans="11:11" x14ac:dyDescent="0.25">
      <c r="K22394"/>
    </row>
    <row r="22395" spans="11:11" x14ac:dyDescent="0.25">
      <c r="K22395"/>
    </row>
    <row r="22396" spans="11:11" x14ac:dyDescent="0.25">
      <c r="K22396"/>
    </row>
    <row r="22397" spans="11:11" x14ac:dyDescent="0.25">
      <c r="K22397"/>
    </row>
    <row r="22398" spans="11:11" x14ac:dyDescent="0.25">
      <c r="K22398"/>
    </row>
    <row r="22399" spans="11:11" x14ac:dyDescent="0.25">
      <c r="K22399"/>
    </row>
    <row r="22400" spans="11:11" x14ac:dyDescent="0.25">
      <c r="K22400"/>
    </row>
    <row r="22401" spans="11:11" x14ac:dyDescent="0.25">
      <c r="K22401"/>
    </row>
    <row r="22402" spans="11:11" x14ac:dyDescent="0.25">
      <c r="K22402"/>
    </row>
    <row r="22403" spans="11:11" x14ac:dyDescent="0.25">
      <c r="K22403"/>
    </row>
    <row r="22404" spans="11:11" x14ac:dyDescent="0.25">
      <c r="K22404"/>
    </row>
    <row r="22405" spans="11:11" x14ac:dyDescent="0.25">
      <c r="K22405"/>
    </row>
    <row r="22406" spans="11:11" x14ac:dyDescent="0.25">
      <c r="K22406"/>
    </row>
    <row r="22407" spans="11:11" x14ac:dyDescent="0.25">
      <c r="K22407"/>
    </row>
    <row r="22408" spans="11:11" x14ac:dyDescent="0.25">
      <c r="K22408"/>
    </row>
    <row r="22409" spans="11:11" x14ac:dyDescent="0.25">
      <c r="K22409"/>
    </row>
    <row r="22410" spans="11:11" x14ac:dyDescent="0.25">
      <c r="K22410"/>
    </row>
    <row r="22411" spans="11:11" x14ac:dyDescent="0.25">
      <c r="K22411"/>
    </row>
    <row r="22412" spans="11:11" x14ac:dyDescent="0.25">
      <c r="K22412"/>
    </row>
    <row r="22413" spans="11:11" x14ac:dyDescent="0.25">
      <c r="K22413"/>
    </row>
    <row r="22414" spans="11:11" x14ac:dyDescent="0.25">
      <c r="K22414"/>
    </row>
    <row r="22415" spans="11:11" x14ac:dyDescent="0.25">
      <c r="K22415"/>
    </row>
    <row r="22416" spans="11:11" x14ac:dyDescent="0.25">
      <c r="K22416"/>
    </row>
    <row r="22417" spans="11:11" x14ac:dyDescent="0.25">
      <c r="K22417"/>
    </row>
    <row r="22418" spans="11:11" x14ac:dyDescent="0.25">
      <c r="K22418"/>
    </row>
    <row r="22419" spans="11:11" x14ac:dyDescent="0.25">
      <c r="K22419"/>
    </row>
    <row r="22420" spans="11:11" x14ac:dyDescent="0.25">
      <c r="K22420"/>
    </row>
    <row r="22421" spans="11:11" x14ac:dyDescent="0.25">
      <c r="K22421"/>
    </row>
    <row r="22422" spans="11:11" x14ac:dyDescent="0.25">
      <c r="K22422"/>
    </row>
    <row r="22423" spans="11:11" x14ac:dyDescent="0.25">
      <c r="K22423"/>
    </row>
    <row r="22424" spans="11:11" x14ac:dyDescent="0.25">
      <c r="K22424"/>
    </row>
    <row r="22425" spans="11:11" x14ac:dyDescent="0.25">
      <c r="K22425"/>
    </row>
    <row r="22426" spans="11:11" x14ac:dyDescent="0.25">
      <c r="K22426"/>
    </row>
    <row r="22427" spans="11:11" x14ac:dyDescent="0.25">
      <c r="K22427"/>
    </row>
    <row r="22428" spans="11:11" x14ac:dyDescent="0.25">
      <c r="K22428"/>
    </row>
    <row r="22429" spans="11:11" x14ac:dyDescent="0.25">
      <c r="K22429"/>
    </row>
    <row r="22430" spans="11:11" x14ac:dyDescent="0.25">
      <c r="K22430"/>
    </row>
    <row r="22431" spans="11:11" x14ac:dyDescent="0.25">
      <c r="K22431"/>
    </row>
    <row r="22432" spans="11:11" x14ac:dyDescent="0.25">
      <c r="K22432"/>
    </row>
    <row r="22433" spans="11:11" x14ac:dyDescent="0.25">
      <c r="K22433"/>
    </row>
    <row r="22434" spans="11:11" x14ac:dyDescent="0.25">
      <c r="K22434"/>
    </row>
    <row r="22435" spans="11:11" x14ac:dyDescent="0.25">
      <c r="K22435"/>
    </row>
    <row r="22436" spans="11:11" x14ac:dyDescent="0.25">
      <c r="K22436"/>
    </row>
    <row r="22437" spans="11:11" x14ac:dyDescent="0.25">
      <c r="K22437"/>
    </row>
    <row r="22438" spans="11:11" x14ac:dyDescent="0.25">
      <c r="K22438"/>
    </row>
    <row r="22439" spans="11:11" x14ac:dyDescent="0.25">
      <c r="K22439"/>
    </row>
    <row r="22440" spans="11:11" x14ac:dyDescent="0.25">
      <c r="K22440"/>
    </row>
    <row r="22441" spans="11:11" x14ac:dyDescent="0.25">
      <c r="K22441"/>
    </row>
    <row r="22442" spans="11:11" x14ac:dyDescent="0.25">
      <c r="K22442"/>
    </row>
    <row r="22443" spans="11:11" x14ac:dyDescent="0.25">
      <c r="K22443"/>
    </row>
    <row r="22444" spans="11:11" x14ac:dyDescent="0.25">
      <c r="K22444"/>
    </row>
    <row r="22445" spans="11:11" x14ac:dyDescent="0.25">
      <c r="K22445"/>
    </row>
    <row r="22446" spans="11:11" x14ac:dyDescent="0.25">
      <c r="K22446"/>
    </row>
    <row r="22447" spans="11:11" x14ac:dyDescent="0.25">
      <c r="K22447"/>
    </row>
    <row r="22448" spans="11:11" x14ac:dyDescent="0.25">
      <c r="K22448"/>
    </row>
    <row r="22449" spans="11:11" x14ac:dyDescent="0.25">
      <c r="K22449"/>
    </row>
    <row r="22450" spans="11:11" x14ac:dyDescent="0.25">
      <c r="K22450"/>
    </row>
    <row r="22451" spans="11:11" x14ac:dyDescent="0.25">
      <c r="K22451"/>
    </row>
    <row r="22452" spans="11:11" x14ac:dyDescent="0.25">
      <c r="K22452"/>
    </row>
    <row r="22453" spans="11:11" x14ac:dyDescent="0.25">
      <c r="K22453"/>
    </row>
    <row r="22454" spans="11:11" x14ac:dyDescent="0.25">
      <c r="K22454"/>
    </row>
    <row r="22455" spans="11:11" x14ac:dyDescent="0.25">
      <c r="K22455"/>
    </row>
    <row r="22456" spans="11:11" x14ac:dyDescent="0.25">
      <c r="K22456"/>
    </row>
    <row r="22457" spans="11:11" x14ac:dyDescent="0.25">
      <c r="K22457"/>
    </row>
    <row r="22458" spans="11:11" x14ac:dyDescent="0.25">
      <c r="K22458"/>
    </row>
    <row r="22459" spans="11:11" x14ac:dyDescent="0.25">
      <c r="K22459"/>
    </row>
    <row r="22460" spans="11:11" x14ac:dyDescent="0.25">
      <c r="K22460"/>
    </row>
    <row r="22461" spans="11:11" x14ac:dyDescent="0.25">
      <c r="K22461"/>
    </row>
    <row r="22462" spans="11:11" x14ac:dyDescent="0.25">
      <c r="K22462"/>
    </row>
    <row r="22463" spans="11:11" x14ac:dyDescent="0.25">
      <c r="K22463"/>
    </row>
    <row r="22464" spans="11:11" x14ac:dyDescent="0.25">
      <c r="K22464"/>
    </row>
    <row r="22465" spans="11:11" x14ac:dyDescent="0.25">
      <c r="K22465"/>
    </row>
    <row r="22466" spans="11:11" x14ac:dyDescent="0.25">
      <c r="K22466"/>
    </row>
    <row r="22467" spans="11:11" x14ac:dyDescent="0.25">
      <c r="K22467"/>
    </row>
    <row r="22468" spans="11:11" x14ac:dyDescent="0.25">
      <c r="K22468"/>
    </row>
    <row r="22469" spans="11:11" x14ac:dyDescent="0.25">
      <c r="K22469"/>
    </row>
    <row r="22470" spans="11:11" x14ac:dyDescent="0.25">
      <c r="K22470"/>
    </row>
    <row r="22471" spans="11:11" x14ac:dyDescent="0.25">
      <c r="K22471"/>
    </row>
    <row r="22472" spans="11:11" x14ac:dyDescent="0.25">
      <c r="K22472"/>
    </row>
    <row r="22473" spans="11:11" x14ac:dyDescent="0.25">
      <c r="K22473"/>
    </row>
    <row r="22474" spans="11:11" x14ac:dyDescent="0.25">
      <c r="K22474"/>
    </row>
    <row r="22475" spans="11:11" x14ac:dyDescent="0.25">
      <c r="K22475"/>
    </row>
    <row r="22476" spans="11:11" x14ac:dyDescent="0.25">
      <c r="K22476"/>
    </row>
    <row r="22477" spans="11:11" x14ac:dyDescent="0.25">
      <c r="K22477"/>
    </row>
    <row r="22478" spans="11:11" x14ac:dyDescent="0.25">
      <c r="K22478"/>
    </row>
    <row r="22479" spans="11:11" x14ac:dyDescent="0.25">
      <c r="K22479"/>
    </row>
    <row r="22480" spans="11:11" x14ac:dyDescent="0.25">
      <c r="K22480"/>
    </row>
    <row r="22481" spans="11:11" x14ac:dyDescent="0.25">
      <c r="K22481"/>
    </row>
    <row r="22482" spans="11:11" x14ac:dyDescent="0.25">
      <c r="K22482"/>
    </row>
    <row r="22483" spans="11:11" x14ac:dyDescent="0.25">
      <c r="K22483"/>
    </row>
    <row r="22484" spans="11:11" x14ac:dyDescent="0.25">
      <c r="K22484"/>
    </row>
    <row r="22485" spans="11:11" x14ac:dyDescent="0.25">
      <c r="K22485"/>
    </row>
    <row r="22486" spans="11:11" x14ac:dyDescent="0.25">
      <c r="K22486"/>
    </row>
    <row r="22487" spans="11:11" x14ac:dyDescent="0.25">
      <c r="K22487"/>
    </row>
    <row r="22488" spans="11:11" x14ac:dyDescent="0.25">
      <c r="K22488"/>
    </row>
    <row r="22489" spans="11:11" x14ac:dyDescent="0.25">
      <c r="K22489"/>
    </row>
    <row r="22490" spans="11:11" x14ac:dyDescent="0.25">
      <c r="K22490"/>
    </row>
    <row r="22491" spans="11:11" x14ac:dyDescent="0.25">
      <c r="K22491"/>
    </row>
    <row r="22492" spans="11:11" x14ac:dyDescent="0.25">
      <c r="K22492"/>
    </row>
    <row r="22493" spans="11:11" x14ac:dyDescent="0.25">
      <c r="K22493"/>
    </row>
    <row r="22494" spans="11:11" x14ac:dyDescent="0.25">
      <c r="K22494"/>
    </row>
    <row r="22495" spans="11:11" x14ac:dyDescent="0.25">
      <c r="K22495"/>
    </row>
    <row r="22496" spans="11:11" x14ac:dyDescent="0.25">
      <c r="K22496"/>
    </row>
    <row r="22497" spans="11:11" x14ac:dyDescent="0.25">
      <c r="K22497"/>
    </row>
    <row r="22498" spans="11:11" x14ac:dyDescent="0.25">
      <c r="K22498"/>
    </row>
    <row r="22499" spans="11:11" x14ac:dyDescent="0.25">
      <c r="K22499"/>
    </row>
    <row r="22500" spans="11:11" x14ac:dyDescent="0.25">
      <c r="K22500"/>
    </row>
    <row r="22501" spans="11:11" x14ac:dyDescent="0.25">
      <c r="K22501"/>
    </row>
    <row r="22502" spans="11:11" x14ac:dyDescent="0.25">
      <c r="K22502"/>
    </row>
    <row r="22503" spans="11:11" x14ac:dyDescent="0.25">
      <c r="K22503"/>
    </row>
    <row r="22504" spans="11:11" x14ac:dyDescent="0.25">
      <c r="K22504"/>
    </row>
    <row r="22505" spans="11:11" x14ac:dyDescent="0.25">
      <c r="K22505"/>
    </row>
    <row r="22506" spans="11:11" x14ac:dyDescent="0.25">
      <c r="K22506"/>
    </row>
    <row r="22507" spans="11:11" x14ac:dyDescent="0.25">
      <c r="K22507"/>
    </row>
    <row r="22508" spans="11:11" x14ac:dyDescent="0.25">
      <c r="K22508"/>
    </row>
    <row r="22509" spans="11:11" x14ac:dyDescent="0.25">
      <c r="K22509"/>
    </row>
    <row r="22510" spans="11:11" x14ac:dyDescent="0.25">
      <c r="K22510"/>
    </row>
    <row r="22511" spans="11:11" x14ac:dyDescent="0.25">
      <c r="K22511"/>
    </row>
    <row r="22512" spans="11:11" x14ac:dyDescent="0.25">
      <c r="K22512"/>
    </row>
    <row r="22513" spans="11:11" x14ac:dyDescent="0.25">
      <c r="K22513"/>
    </row>
    <row r="22514" spans="11:11" x14ac:dyDescent="0.25">
      <c r="K22514"/>
    </row>
    <row r="22515" spans="11:11" x14ac:dyDescent="0.25">
      <c r="K22515"/>
    </row>
    <row r="22516" spans="11:11" x14ac:dyDescent="0.25">
      <c r="K22516"/>
    </row>
    <row r="22517" spans="11:11" x14ac:dyDescent="0.25">
      <c r="K22517"/>
    </row>
    <row r="22518" spans="11:11" x14ac:dyDescent="0.25">
      <c r="K22518"/>
    </row>
    <row r="22519" spans="11:11" x14ac:dyDescent="0.25">
      <c r="K22519"/>
    </row>
    <row r="22520" spans="11:11" x14ac:dyDescent="0.25">
      <c r="K22520"/>
    </row>
    <row r="22521" spans="11:11" x14ac:dyDescent="0.25">
      <c r="K22521"/>
    </row>
    <row r="22522" spans="11:11" x14ac:dyDescent="0.25">
      <c r="K22522"/>
    </row>
    <row r="22523" spans="11:11" x14ac:dyDescent="0.25">
      <c r="K22523"/>
    </row>
    <row r="22524" spans="11:11" x14ac:dyDescent="0.25">
      <c r="K22524"/>
    </row>
    <row r="22525" spans="11:11" x14ac:dyDescent="0.25">
      <c r="K22525"/>
    </row>
    <row r="22526" spans="11:11" x14ac:dyDescent="0.25">
      <c r="K22526"/>
    </row>
    <row r="22527" spans="11:11" x14ac:dyDescent="0.25">
      <c r="K22527"/>
    </row>
    <row r="22528" spans="11:11" x14ac:dyDescent="0.25">
      <c r="K22528"/>
    </row>
    <row r="22529" spans="11:11" x14ac:dyDescent="0.25">
      <c r="K22529"/>
    </row>
    <row r="22530" spans="11:11" x14ac:dyDescent="0.25">
      <c r="K22530"/>
    </row>
    <row r="22531" spans="11:11" x14ac:dyDescent="0.25">
      <c r="K22531"/>
    </row>
    <row r="22532" spans="11:11" x14ac:dyDescent="0.25">
      <c r="K22532"/>
    </row>
    <row r="22533" spans="11:11" x14ac:dyDescent="0.25">
      <c r="K22533"/>
    </row>
    <row r="22534" spans="11:11" x14ac:dyDescent="0.25">
      <c r="K22534"/>
    </row>
    <row r="22535" spans="11:11" x14ac:dyDescent="0.25">
      <c r="K22535"/>
    </row>
    <row r="22536" spans="11:11" x14ac:dyDescent="0.25">
      <c r="K22536"/>
    </row>
    <row r="22537" spans="11:11" x14ac:dyDescent="0.25">
      <c r="K22537"/>
    </row>
    <row r="22538" spans="11:11" x14ac:dyDescent="0.25">
      <c r="K22538"/>
    </row>
    <row r="22539" spans="11:11" x14ac:dyDescent="0.25">
      <c r="K22539"/>
    </row>
    <row r="22540" spans="11:11" x14ac:dyDescent="0.25">
      <c r="K22540"/>
    </row>
    <row r="22541" spans="11:11" x14ac:dyDescent="0.25">
      <c r="K22541"/>
    </row>
    <row r="22542" spans="11:11" x14ac:dyDescent="0.25">
      <c r="K22542"/>
    </row>
    <row r="22543" spans="11:11" x14ac:dyDescent="0.25">
      <c r="K22543"/>
    </row>
    <row r="22544" spans="11:11" x14ac:dyDescent="0.25">
      <c r="K22544"/>
    </row>
    <row r="22545" spans="11:11" x14ac:dyDescent="0.25">
      <c r="K22545"/>
    </row>
    <row r="22546" spans="11:11" x14ac:dyDescent="0.25">
      <c r="K22546"/>
    </row>
    <row r="22547" spans="11:11" x14ac:dyDescent="0.25">
      <c r="K22547"/>
    </row>
    <row r="22548" spans="11:11" x14ac:dyDescent="0.25">
      <c r="K22548"/>
    </row>
    <row r="22549" spans="11:11" x14ac:dyDescent="0.25">
      <c r="K22549"/>
    </row>
    <row r="22550" spans="11:11" x14ac:dyDescent="0.25">
      <c r="K22550"/>
    </row>
    <row r="22551" spans="11:11" x14ac:dyDescent="0.25">
      <c r="K22551"/>
    </row>
    <row r="22552" spans="11:11" x14ac:dyDescent="0.25">
      <c r="K22552"/>
    </row>
    <row r="22553" spans="11:11" x14ac:dyDescent="0.25">
      <c r="K22553"/>
    </row>
    <row r="22554" spans="11:11" x14ac:dyDescent="0.25">
      <c r="K22554"/>
    </row>
    <row r="22555" spans="11:11" x14ac:dyDescent="0.25">
      <c r="K22555"/>
    </row>
    <row r="22556" spans="11:11" x14ac:dyDescent="0.25">
      <c r="K22556"/>
    </row>
    <row r="22557" spans="11:11" x14ac:dyDescent="0.25">
      <c r="K22557"/>
    </row>
    <row r="22558" spans="11:11" x14ac:dyDescent="0.25">
      <c r="K22558"/>
    </row>
    <row r="22559" spans="11:11" x14ac:dyDescent="0.25">
      <c r="K22559"/>
    </row>
    <row r="22560" spans="11:11" x14ac:dyDescent="0.25">
      <c r="K22560"/>
    </row>
    <row r="22561" spans="11:11" x14ac:dyDescent="0.25">
      <c r="K22561"/>
    </row>
    <row r="22562" spans="11:11" x14ac:dyDescent="0.25">
      <c r="K22562"/>
    </row>
    <row r="22563" spans="11:11" x14ac:dyDescent="0.25">
      <c r="K22563"/>
    </row>
    <row r="22564" spans="11:11" x14ac:dyDescent="0.25">
      <c r="K22564"/>
    </row>
    <row r="22565" spans="11:11" x14ac:dyDescent="0.25">
      <c r="K22565"/>
    </row>
    <row r="22566" spans="11:11" x14ac:dyDescent="0.25">
      <c r="K22566"/>
    </row>
    <row r="22567" spans="11:11" x14ac:dyDescent="0.25">
      <c r="K22567"/>
    </row>
    <row r="22568" spans="11:11" x14ac:dyDescent="0.25">
      <c r="K22568"/>
    </row>
    <row r="22569" spans="11:11" x14ac:dyDescent="0.25">
      <c r="K22569"/>
    </row>
    <row r="22570" spans="11:11" x14ac:dyDescent="0.25">
      <c r="K22570"/>
    </row>
    <row r="22571" spans="11:11" x14ac:dyDescent="0.25">
      <c r="K22571"/>
    </row>
    <row r="22572" spans="11:11" x14ac:dyDescent="0.25">
      <c r="K22572"/>
    </row>
    <row r="22573" spans="11:11" x14ac:dyDescent="0.25">
      <c r="K22573"/>
    </row>
    <row r="22574" spans="11:11" x14ac:dyDescent="0.25">
      <c r="K22574"/>
    </row>
    <row r="22575" spans="11:11" x14ac:dyDescent="0.25">
      <c r="K22575"/>
    </row>
    <row r="22576" spans="11:11" x14ac:dyDescent="0.25">
      <c r="K22576"/>
    </row>
    <row r="22577" spans="11:11" x14ac:dyDescent="0.25">
      <c r="K22577"/>
    </row>
    <row r="22578" spans="11:11" x14ac:dyDescent="0.25">
      <c r="K22578"/>
    </row>
    <row r="22579" spans="11:11" x14ac:dyDescent="0.25">
      <c r="K22579"/>
    </row>
    <row r="22580" spans="11:11" x14ac:dyDescent="0.25">
      <c r="K22580"/>
    </row>
    <row r="22581" spans="11:11" x14ac:dyDescent="0.25">
      <c r="K22581"/>
    </row>
    <row r="22582" spans="11:11" x14ac:dyDescent="0.25">
      <c r="K22582"/>
    </row>
    <row r="22583" spans="11:11" x14ac:dyDescent="0.25">
      <c r="K22583"/>
    </row>
    <row r="22584" spans="11:11" x14ac:dyDescent="0.25">
      <c r="K22584"/>
    </row>
    <row r="22585" spans="11:11" x14ac:dyDescent="0.25">
      <c r="K22585"/>
    </row>
    <row r="22586" spans="11:11" x14ac:dyDescent="0.25">
      <c r="K22586"/>
    </row>
    <row r="22587" spans="11:11" x14ac:dyDescent="0.25">
      <c r="K22587"/>
    </row>
    <row r="22588" spans="11:11" x14ac:dyDescent="0.25">
      <c r="K22588"/>
    </row>
    <row r="22589" spans="11:11" x14ac:dyDescent="0.25">
      <c r="K22589"/>
    </row>
    <row r="22590" spans="11:11" x14ac:dyDescent="0.25">
      <c r="K22590"/>
    </row>
    <row r="22591" spans="11:11" x14ac:dyDescent="0.25">
      <c r="K22591"/>
    </row>
    <row r="22592" spans="11:11" x14ac:dyDescent="0.25">
      <c r="K22592"/>
    </row>
    <row r="22593" spans="11:11" x14ac:dyDescent="0.25">
      <c r="K22593"/>
    </row>
    <row r="22594" spans="11:11" x14ac:dyDescent="0.25">
      <c r="K22594"/>
    </row>
    <row r="22595" spans="11:11" x14ac:dyDescent="0.25">
      <c r="K22595"/>
    </row>
    <row r="22596" spans="11:11" x14ac:dyDescent="0.25">
      <c r="K22596"/>
    </row>
    <row r="22597" spans="11:11" x14ac:dyDescent="0.25">
      <c r="K22597"/>
    </row>
    <row r="22598" spans="11:11" x14ac:dyDescent="0.25">
      <c r="K22598"/>
    </row>
    <row r="22599" spans="11:11" x14ac:dyDescent="0.25">
      <c r="K22599"/>
    </row>
    <row r="22600" spans="11:11" x14ac:dyDescent="0.25">
      <c r="K22600"/>
    </row>
    <row r="22601" spans="11:11" x14ac:dyDescent="0.25">
      <c r="K22601"/>
    </row>
    <row r="22602" spans="11:11" x14ac:dyDescent="0.25">
      <c r="K22602"/>
    </row>
    <row r="22603" spans="11:11" x14ac:dyDescent="0.25">
      <c r="K22603"/>
    </row>
    <row r="22604" spans="11:11" x14ac:dyDescent="0.25">
      <c r="K22604"/>
    </row>
    <row r="22605" spans="11:11" x14ac:dyDescent="0.25">
      <c r="K22605"/>
    </row>
    <row r="22606" spans="11:11" x14ac:dyDescent="0.25">
      <c r="K22606"/>
    </row>
    <row r="22607" spans="11:11" x14ac:dyDescent="0.25">
      <c r="K22607"/>
    </row>
    <row r="22608" spans="11:11" x14ac:dyDescent="0.25">
      <c r="K22608"/>
    </row>
    <row r="22609" spans="11:11" x14ac:dyDescent="0.25">
      <c r="K22609"/>
    </row>
    <row r="22610" spans="11:11" x14ac:dyDescent="0.25">
      <c r="K22610"/>
    </row>
    <row r="22611" spans="11:11" x14ac:dyDescent="0.25">
      <c r="K22611"/>
    </row>
    <row r="22612" spans="11:11" x14ac:dyDescent="0.25">
      <c r="K22612"/>
    </row>
    <row r="22613" spans="11:11" x14ac:dyDescent="0.25">
      <c r="K22613"/>
    </row>
    <row r="22614" spans="11:11" x14ac:dyDescent="0.25">
      <c r="K22614"/>
    </row>
    <row r="22615" spans="11:11" x14ac:dyDescent="0.25">
      <c r="K22615"/>
    </row>
    <row r="22616" spans="11:11" x14ac:dyDescent="0.25">
      <c r="K22616"/>
    </row>
    <row r="22617" spans="11:11" x14ac:dyDescent="0.25">
      <c r="K22617"/>
    </row>
    <row r="22618" spans="11:11" x14ac:dyDescent="0.25">
      <c r="K22618"/>
    </row>
    <row r="22619" spans="11:11" x14ac:dyDescent="0.25">
      <c r="K22619"/>
    </row>
    <row r="22620" spans="11:11" x14ac:dyDescent="0.25">
      <c r="K22620"/>
    </row>
    <row r="22621" spans="11:11" x14ac:dyDescent="0.25">
      <c r="K22621"/>
    </row>
    <row r="22622" spans="11:11" x14ac:dyDescent="0.25">
      <c r="K22622"/>
    </row>
    <row r="22623" spans="11:11" x14ac:dyDescent="0.25">
      <c r="K22623"/>
    </row>
    <row r="22624" spans="11:11" x14ac:dyDescent="0.25">
      <c r="K22624"/>
    </row>
    <row r="22625" spans="11:11" x14ac:dyDescent="0.25">
      <c r="K22625"/>
    </row>
    <row r="22626" spans="11:11" x14ac:dyDescent="0.25">
      <c r="K22626"/>
    </row>
    <row r="22627" spans="11:11" x14ac:dyDescent="0.25">
      <c r="K22627"/>
    </row>
    <row r="22628" spans="11:11" x14ac:dyDescent="0.25">
      <c r="K22628"/>
    </row>
    <row r="22629" spans="11:11" x14ac:dyDescent="0.25">
      <c r="K22629"/>
    </row>
    <row r="22630" spans="11:11" x14ac:dyDescent="0.25">
      <c r="K22630"/>
    </row>
    <row r="22631" spans="11:11" x14ac:dyDescent="0.25">
      <c r="K22631"/>
    </row>
    <row r="22632" spans="11:11" x14ac:dyDescent="0.25">
      <c r="K22632"/>
    </row>
    <row r="22633" spans="11:11" x14ac:dyDescent="0.25">
      <c r="K22633"/>
    </row>
    <row r="22634" spans="11:11" x14ac:dyDescent="0.25">
      <c r="K22634"/>
    </row>
    <row r="22635" spans="11:11" x14ac:dyDescent="0.25">
      <c r="K22635"/>
    </row>
    <row r="22636" spans="11:11" x14ac:dyDescent="0.25">
      <c r="K22636"/>
    </row>
    <row r="22637" spans="11:11" x14ac:dyDescent="0.25">
      <c r="K22637"/>
    </row>
    <row r="22638" spans="11:11" x14ac:dyDescent="0.25">
      <c r="K22638"/>
    </row>
    <row r="22639" spans="11:11" x14ac:dyDescent="0.25">
      <c r="K22639"/>
    </row>
    <row r="22640" spans="11:11" x14ac:dyDescent="0.25">
      <c r="K22640"/>
    </row>
    <row r="22641" spans="11:11" x14ac:dyDescent="0.25">
      <c r="K22641"/>
    </row>
    <row r="22642" spans="11:11" x14ac:dyDescent="0.25">
      <c r="K22642"/>
    </row>
    <row r="22643" spans="11:11" x14ac:dyDescent="0.25">
      <c r="K22643"/>
    </row>
    <row r="22644" spans="11:11" x14ac:dyDescent="0.25">
      <c r="K22644"/>
    </row>
    <row r="22645" spans="11:11" x14ac:dyDescent="0.25">
      <c r="K22645"/>
    </row>
    <row r="22646" spans="11:11" x14ac:dyDescent="0.25">
      <c r="K22646"/>
    </row>
    <row r="22647" spans="11:11" x14ac:dyDescent="0.25">
      <c r="K22647"/>
    </row>
    <row r="22648" spans="11:11" x14ac:dyDescent="0.25">
      <c r="K22648"/>
    </row>
    <row r="22649" spans="11:11" x14ac:dyDescent="0.25">
      <c r="K22649"/>
    </row>
    <row r="22650" spans="11:11" x14ac:dyDescent="0.25">
      <c r="K22650"/>
    </row>
    <row r="22651" spans="11:11" x14ac:dyDescent="0.25">
      <c r="K22651"/>
    </row>
    <row r="22652" spans="11:11" x14ac:dyDescent="0.25">
      <c r="K22652"/>
    </row>
    <row r="22653" spans="11:11" x14ac:dyDescent="0.25">
      <c r="K22653"/>
    </row>
    <row r="22654" spans="11:11" x14ac:dyDescent="0.25">
      <c r="K22654"/>
    </row>
    <row r="22655" spans="11:11" x14ac:dyDescent="0.25">
      <c r="K22655"/>
    </row>
    <row r="22656" spans="11:11" x14ac:dyDescent="0.25">
      <c r="K22656"/>
    </row>
    <row r="22657" spans="11:11" x14ac:dyDescent="0.25">
      <c r="K22657"/>
    </row>
    <row r="22658" spans="11:11" x14ac:dyDescent="0.25">
      <c r="K22658"/>
    </row>
    <row r="22659" spans="11:11" x14ac:dyDescent="0.25">
      <c r="K22659"/>
    </row>
    <row r="22660" spans="11:11" x14ac:dyDescent="0.25">
      <c r="K22660"/>
    </row>
    <row r="22661" spans="11:11" x14ac:dyDescent="0.25">
      <c r="K22661"/>
    </row>
    <row r="22662" spans="11:11" x14ac:dyDescent="0.25">
      <c r="K22662"/>
    </row>
    <row r="22663" spans="11:11" x14ac:dyDescent="0.25">
      <c r="K22663"/>
    </row>
    <row r="22664" spans="11:11" x14ac:dyDescent="0.25">
      <c r="K22664"/>
    </row>
    <row r="22665" spans="11:11" x14ac:dyDescent="0.25">
      <c r="K22665"/>
    </row>
    <row r="22666" spans="11:11" x14ac:dyDescent="0.25">
      <c r="K22666"/>
    </row>
    <row r="22667" spans="11:11" x14ac:dyDescent="0.25">
      <c r="K22667"/>
    </row>
    <row r="22668" spans="11:11" x14ac:dyDescent="0.25">
      <c r="K22668"/>
    </row>
    <row r="22669" spans="11:11" x14ac:dyDescent="0.25">
      <c r="K22669"/>
    </row>
    <row r="22670" spans="11:11" x14ac:dyDescent="0.25">
      <c r="K22670"/>
    </row>
    <row r="22671" spans="11:11" x14ac:dyDescent="0.25">
      <c r="K22671"/>
    </row>
    <row r="22672" spans="11:11" x14ac:dyDescent="0.25">
      <c r="K22672"/>
    </row>
    <row r="22673" spans="11:11" x14ac:dyDescent="0.25">
      <c r="K22673"/>
    </row>
    <row r="22674" spans="11:11" x14ac:dyDescent="0.25">
      <c r="K22674"/>
    </row>
    <row r="22675" spans="11:11" x14ac:dyDescent="0.25">
      <c r="K22675"/>
    </row>
    <row r="22676" spans="11:11" x14ac:dyDescent="0.25">
      <c r="K22676"/>
    </row>
    <row r="22677" spans="11:11" x14ac:dyDescent="0.25">
      <c r="K22677"/>
    </row>
    <row r="22678" spans="11:11" x14ac:dyDescent="0.25">
      <c r="K22678"/>
    </row>
    <row r="22679" spans="11:11" x14ac:dyDescent="0.25">
      <c r="K22679"/>
    </row>
    <row r="22680" spans="11:11" x14ac:dyDescent="0.25">
      <c r="K22680"/>
    </row>
    <row r="22681" spans="11:11" x14ac:dyDescent="0.25">
      <c r="K22681"/>
    </row>
    <row r="22682" spans="11:11" x14ac:dyDescent="0.25">
      <c r="K22682"/>
    </row>
    <row r="22683" spans="11:11" x14ac:dyDescent="0.25">
      <c r="K22683"/>
    </row>
    <row r="22684" spans="11:11" x14ac:dyDescent="0.25">
      <c r="K22684"/>
    </row>
    <row r="22685" spans="11:11" x14ac:dyDescent="0.25">
      <c r="K22685"/>
    </row>
    <row r="22686" spans="11:11" x14ac:dyDescent="0.25">
      <c r="K22686"/>
    </row>
    <row r="22687" spans="11:11" x14ac:dyDescent="0.25">
      <c r="K22687"/>
    </row>
    <row r="22688" spans="11:11" x14ac:dyDescent="0.25">
      <c r="K22688"/>
    </row>
    <row r="22689" spans="11:11" x14ac:dyDescent="0.25">
      <c r="K22689"/>
    </row>
    <row r="22690" spans="11:11" x14ac:dyDescent="0.25">
      <c r="K22690"/>
    </row>
    <row r="22691" spans="11:11" x14ac:dyDescent="0.25">
      <c r="K22691"/>
    </row>
    <row r="22692" spans="11:11" x14ac:dyDescent="0.25">
      <c r="K22692"/>
    </row>
    <row r="22693" spans="11:11" x14ac:dyDescent="0.25">
      <c r="K22693"/>
    </row>
    <row r="22694" spans="11:11" x14ac:dyDescent="0.25">
      <c r="K22694"/>
    </row>
    <row r="22695" spans="11:11" x14ac:dyDescent="0.25">
      <c r="K22695"/>
    </row>
    <row r="22696" spans="11:11" x14ac:dyDescent="0.25">
      <c r="K22696"/>
    </row>
    <row r="22697" spans="11:11" x14ac:dyDescent="0.25">
      <c r="K22697"/>
    </row>
    <row r="22698" spans="11:11" x14ac:dyDescent="0.25">
      <c r="K22698"/>
    </row>
    <row r="22699" spans="11:11" x14ac:dyDescent="0.25">
      <c r="K22699"/>
    </row>
    <row r="22700" spans="11:11" x14ac:dyDescent="0.25">
      <c r="K22700"/>
    </row>
    <row r="22701" spans="11:11" x14ac:dyDescent="0.25">
      <c r="K22701"/>
    </row>
    <row r="22702" spans="11:11" x14ac:dyDescent="0.25">
      <c r="K22702"/>
    </row>
    <row r="22703" spans="11:11" x14ac:dyDescent="0.25">
      <c r="K22703"/>
    </row>
    <row r="22704" spans="11:11" x14ac:dyDescent="0.25">
      <c r="K22704"/>
    </row>
    <row r="22705" spans="11:11" x14ac:dyDescent="0.25">
      <c r="K22705"/>
    </row>
    <row r="22706" spans="11:11" x14ac:dyDescent="0.25">
      <c r="K22706"/>
    </row>
    <row r="22707" spans="11:11" x14ac:dyDescent="0.25">
      <c r="K22707"/>
    </row>
    <row r="22708" spans="11:11" x14ac:dyDescent="0.25">
      <c r="K22708"/>
    </row>
    <row r="22709" spans="11:11" x14ac:dyDescent="0.25">
      <c r="K22709"/>
    </row>
    <row r="22710" spans="11:11" x14ac:dyDescent="0.25">
      <c r="K22710"/>
    </row>
    <row r="22711" spans="11:11" x14ac:dyDescent="0.25">
      <c r="K22711"/>
    </row>
    <row r="22712" spans="11:11" x14ac:dyDescent="0.25">
      <c r="K22712"/>
    </row>
    <row r="22713" spans="11:11" x14ac:dyDescent="0.25">
      <c r="K22713"/>
    </row>
    <row r="22714" spans="11:11" x14ac:dyDescent="0.25">
      <c r="K22714"/>
    </row>
    <row r="22715" spans="11:11" x14ac:dyDescent="0.25">
      <c r="K22715"/>
    </row>
    <row r="22716" spans="11:11" x14ac:dyDescent="0.25">
      <c r="K22716"/>
    </row>
    <row r="22717" spans="11:11" x14ac:dyDescent="0.25">
      <c r="K22717"/>
    </row>
    <row r="22718" spans="11:11" x14ac:dyDescent="0.25">
      <c r="K22718"/>
    </row>
    <row r="22719" spans="11:11" x14ac:dyDescent="0.25">
      <c r="K22719"/>
    </row>
    <row r="22720" spans="11:11" x14ac:dyDescent="0.25">
      <c r="K22720"/>
    </row>
    <row r="22721" spans="11:11" x14ac:dyDescent="0.25">
      <c r="K22721"/>
    </row>
    <row r="22722" spans="11:11" x14ac:dyDescent="0.25">
      <c r="K22722"/>
    </row>
    <row r="22723" spans="11:11" x14ac:dyDescent="0.25">
      <c r="K22723"/>
    </row>
    <row r="22724" spans="11:11" x14ac:dyDescent="0.25">
      <c r="K22724"/>
    </row>
    <row r="22725" spans="11:11" x14ac:dyDescent="0.25">
      <c r="K22725"/>
    </row>
    <row r="22726" spans="11:11" x14ac:dyDescent="0.25">
      <c r="K22726"/>
    </row>
    <row r="22727" spans="11:11" x14ac:dyDescent="0.25">
      <c r="K22727"/>
    </row>
    <row r="22728" spans="11:11" x14ac:dyDescent="0.25">
      <c r="K22728"/>
    </row>
    <row r="22729" spans="11:11" x14ac:dyDescent="0.25">
      <c r="K22729"/>
    </row>
    <row r="22730" spans="11:11" x14ac:dyDescent="0.25">
      <c r="K22730"/>
    </row>
    <row r="22731" spans="11:11" x14ac:dyDescent="0.25">
      <c r="K22731"/>
    </row>
    <row r="22732" spans="11:11" x14ac:dyDescent="0.25">
      <c r="K22732"/>
    </row>
    <row r="22733" spans="11:11" x14ac:dyDescent="0.25">
      <c r="K22733"/>
    </row>
    <row r="22734" spans="11:11" x14ac:dyDescent="0.25">
      <c r="K22734"/>
    </row>
    <row r="22735" spans="11:11" x14ac:dyDescent="0.25">
      <c r="K22735"/>
    </row>
    <row r="22736" spans="11:11" x14ac:dyDescent="0.25">
      <c r="K22736"/>
    </row>
    <row r="22737" spans="11:11" x14ac:dyDescent="0.25">
      <c r="K22737"/>
    </row>
    <row r="22738" spans="11:11" x14ac:dyDescent="0.25">
      <c r="K22738"/>
    </row>
    <row r="22739" spans="11:11" x14ac:dyDescent="0.25">
      <c r="K22739"/>
    </row>
    <row r="22740" spans="11:11" x14ac:dyDescent="0.25">
      <c r="K22740"/>
    </row>
    <row r="22741" spans="11:11" x14ac:dyDescent="0.25">
      <c r="K22741"/>
    </row>
    <row r="22742" spans="11:11" x14ac:dyDescent="0.25">
      <c r="K22742"/>
    </row>
    <row r="22743" spans="11:11" x14ac:dyDescent="0.25">
      <c r="K22743"/>
    </row>
    <row r="22744" spans="11:11" x14ac:dyDescent="0.25">
      <c r="K22744"/>
    </row>
    <row r="22745" spans="11:11" x14ac:dyDescent="0.25">
      <c r="K22745"/>
    </row>
    <row r="22746" spans="11:11" x14ac:dyDescent="0.25">
      <c r="K22746"/>
    </row>
    <row r="22747" spans="11:11" x14ac:dyDescent="0.25">
      <c r="K22747"/>
    </row>
    <row r="22748" spans="11:11" x14ac:dyDescent="0.25">
      <c r="K22748"/>
    </row>
    <row r="22749" spans="11:11" x14ac:dyDescent="0.25">
      <c r="K22749"/>
    </row>
    <row r="22750" spans="11:11" x14ac:dyDescent="0.25">
      <c r="K22750"/>
    </row>
    <row r="22751" spans="11:11" x14ac:dyDescent="0.25">
      <c r="K22751"/>
    </row>
    <row r="22752" spans="11:11" x14ac:dyDescent="0.25">
      <c r="K22752"/>
    </row>
    <row r="22753" spans="11:11" x14ac:dyDescent="0.25">
      <c r="K22753"/>
    </row>
    <row r="22754" spans="11:11" x14ac:dyDescent="0.25">
      <c r="K22754"/>
    </row>
    <row r="22755" spans="11:11" x14ac:dyDescent="0.25">
      <c r="K22755"/>
    </row>
    <row r="22756" spans="11:11" x14ac:dyDescent="0.25">
      <c r="K22756"/>
    </row>
    <row r="22757" spans="11:11" x14ac:dyDescent="0.25">
      <c r="K22757"/>
    </row>
    <row r="22758" spans="11:11" x14ac:dyDescent="0.25">
      <c r="K22758"/>
    </row>
    <row r="22759" spans="11:11" x14ac:dyDescent="0.25">
      <c r="K22759"/>
    </row>
    <row r="22760" spans="11:11" x14ac:dyDescent="0.25">
      <c r="K22760"/>
    </row>
    <row r="22761" spans="11:11" x14ac:dyDescent="0.25">
      <c r="K22761"/>
    </row>
    <row r="22762" spans="11:11" x14ac:dyDescent="0.25">
      <c r="K22762"/>
    </row>
    <row r="22763" spans="11:11" x14ac:dyDescent="0.25">
      <c r="K22763"/>
    </row>
    <row r="22764" spans="11:11" x14ac:dyDescent="0.25">
      <c r="K22764"/>
    </row>
    <row r="22765" spans="11:11" x14ac:dyDescent="0.25">
      <c r="K22765"/>
    </row>
    <row r="22766" spans="11:11" x14ac:dyDescent="0.25">
      <c r="K22766"/>
    </row>
    <row r="22767" spans="11:11" x14ac:dyDescent="0.25">
      <c r="K22767"/>
    </row>
    <row r="22768" spans="11:11" x14ac:dyDescent="0.25">
      <c r="K22768"/>
    </row>
    <row r="22769" spans="11:11" x14ac:dyDescent="0.25">
      <c r="K22769"/>
    </row>
    <row r="22770" spans="11:11" x14ac:dyDescent="0.25">
      <c r="K22770"/>
    </row>
    <row r="22771" spans="11:11" x14ac:dyDescent="0.25">
      <c r="K22771"/>
    </row>
    <row r="22772" spans="11:11" x14ac:dyDescent="0.25">
      <c r="K22772"/>
    </row>
    <row r="22773" spans="11:11" x14ac:dyDescent="0.25">
      <c r="K22773"/>
    </row>
    <row r="22774" spans="11:11" x14ac:dyDescent="0.25">
      <c r="K22774"/>
    </row>
    <row r="22775" spans="11:11" x14ac:dyDescent="0.25">
      <c r="K22775"/>
    </row>
    <row r="22776" spans="11:11" x14ac:dyDescent="0.25">
      <c r="K22776"/>
    </row>
    <row r="22777" spans="11:11" x14ac:dyDescent="0.25">
      <c r="K22777"/>
    </row>
    <row r="22778" spans="11:11" x14ac:dyDescent="0.25">
      <c r="K22778"/>
    </row>
    <row r="22779" spans="11:11" x14ac:dyDescent="0.25">
      <c r="K22779"/>
    </row>
    <row r="22780" spans="11:11" x14ac:dyDescent="0.25">
      <c r="K22780"/>
    </row>
    <row r="22781" spans="11:11" x14ac:dyDescent="0.25">
      <c r="K22781"/>
    </row>
    <row r="22782" spans="11:11" x14ac:dyDescent="0.25">
      <c r="K22782"/>
    </row>
    <row r="22783" spans="11:11" x14ac:dyDescent="0.25">
      <c r="K22783"/>
    </row>
    <row r="22784" spans="11:11" x14ac:dyDescent="0.25">
      <c r="K22784"/>
    </row>
    <row r="22785" spans="11:11" x14ac:dyDescent="0.25">
      <c r="K22785"/>
    </row>
    <row r="22786" spans="11:11" x14ac:dyDescent="0.25">
      <c r="K22786"/>
    </row>
    <row r="22787" spans="11:11" x14ac:dyDescent="0.25">
      <c r="K22787"/>
    </row>
    <row r="22788" spans="11:11" x14ac:dyDescent="0.25">
      <c r="K22788"/>
    </row>
    <row r="22789" spans="11:11" x14ac:dyDescent="0.25">
      <c r="K22789"/>
    </row>
    <row r="22790" spans="11:11" x14ac:dyDescent="0.25">
      <c r="K22790"/>
    </row>
    <row r="22791" spans="11:11" x14ac:dyDescent="0.25">
      <c r="K22791"/>
    </row>
    <row r="22792" spans="11:11" x14ac:dyDescent="0.25">
      <c r="K22792"/>
    </row>
    <row r="22793" spans="11:11" x14ac:dyDescent="0.25">
      <c r="K22793"/>
    </row>
    <row r="22794" spans="11:11" x14ac:dyDescent="0.25">
      <c r="K22794"/>
    </row>
    <row r="22795" spans="11:11" x14ac:dyDescent="0.25">
      <c r="K22795"/>
    </row>
    <row r="22796" spans="11:11" x14ac:dyDescent="0.25">
      <c r="K22796"/>
    </row>
    <row r="22797" spans="11:11" x14ac:dyDescent="0.25">
      <c r="K22797"/>
    </row>
    <row r="22798" spans="11:11" x14ac:dyDescent="0.25">
      <c r="K22798"/>
    </row>
    <row r="22799" spans="11:11" x14ac:dyDescent="0.25">
      <c r="K22799"/>
    </row>
    <row r="22800" spans="11:11" x14ac:dyDescent="0.25">
      <c r="K22800"/>
    </row>
    <row r="22801" spans="11:11" x14ac:dyDescent="0.25">
      <c r="K22801"/>
    </row>
    <row r="22802" spans="11:11" x14ac:dyDescent="0.25">
      <c r="K22802"/>
    </row>
    <row r="22803" spans="11:11" x14ac:dyDescent="0.25">
      <c r="K22803"/>
    </row>
    <row r="22804" spans="11:11" x14ac:dyDescent="0.25">
      <c r="K22804"/>
    </row>
    <row r="22805" spans="11:11" x14ac:dyDescent="0.25">
      <c r="K22805"/>
    </row>
    <row r="22806" spans="11:11" x14ac:dyDescent="0.25">
      <c r="K22806"/>
    </row>
    <row r="22807" spans="11:11" x14ac:dyDescent="0.25">
      <c r="K22807"/>
    </row>
    <row r="22808" spans="11:11" x14ac:dyDescent="0.25">
      <c r="K22808"/>
    </row>
    <row r="22809" spans="11:11" x14ac:dyDescent="0.25">
      <c r="K22809"/>
    </row>
    <row r="22810" spans="11:11" x14ac:dyDescent="0.25">
      <c r="K22810"/>
    </row>
    <row r="22811" spans="11:11" x14ac:dyDescent="0.25">
      <c r="K22811"/>
    </row>
    <row r="22812" spans="11:11" x14ac:dyDescent="0.25">
      <c r="K22812"/>
    </row>
    <row r="22813" spans="11:11" x14ac:dyDescent="0.25">
      <c r="K22813"/>
    </row>
    <row r="22814" spans="11:11" x14ac:dyDescent="0.25">
      <c r="K22814"/>
    </row>
    <row r="22815" spans="11:11" x14ac:dyDescent="0.25">
      <c r="K22815"/>
    </row>
    <row r="22816" spans="11:11" x14ac:dyDescent="0.25">
      <c r="K22816"/>
    </row>
    <row r="22817" spans="11:11" x14ac:dyDescent="0.25">
      <c r="K22817"/>
    </row>
    <row r="22818" spans="11:11" x14ac:dyDescent="0.25">
      <c r="K22818"/>
    </row>
    <row r="22819" spans="11:11" x14ac:dyDescent="0.25">
      <c r="K22819"/>
    </row>
    <row r="22820" spans="11:11" x14ac:dyDescent="0.25">
      <c r="K22820"/>
    </row>
    <row r="22821" spans="11:11" x14ac:dyDescent="0.25">
      <c r="K22821"/>
    </row>
    <row r="22822" spans="11:11" x14ac:dyDescent="0.25">
      <c r="K22822"/>
    </row>
    <row r="22823" spans="11:11" x14ac:dyDescent="0.25">
      <c r="K22823"/>
    </row>
    <row r="22824" spans="11:11" x14ac:dyDescent="0.25">
      <c r="K22824"/>
    </row>
    <row r="22825" spans="11:11" x14ac:dyDescent="0.25">
      <c r="K22825"/>
    </row>
    <row r="22826" spans="11:11" x14ac:dyDescent="0.25">
      <c r="K22826"/>
    </row>
    <row r="22827" spans="11:11" x14ac:dyDescent="0.25">
      <c r="K22827"/>
    </row>
    <row r="22828" spans="11:11" x14ac:dyDescent="0.25">
      <c r="K22828"/>
    </row>
    <row r="22829" spans="11:11" x14ac:dyDescent="0.25">
      <c r="K22829"/>
    </row>
    <row r="22830" spans="11:11" x14ac:dyDescent="0.25">
      <c r="K22830"/>
    </row>
    <row r="22831" spans="11:11" x14ac:dyDescent="0.25">
      <c r="K22831"/>
    </row>
    <row r="22832" spans="11:11" x14ac:dyDescent="0.25">
      <c r="K22832"/>
    </row>
    <row r="22833" spans="11:11" x14ac:dyDescent="0.25">
      <c r="K22833"/>
    </row>
    <row r="22834" spans="11:11" x14ac:dyDescent="0.25">
      <c r="K22834"/>
    </row>
    <row r="22835" spans="11:11" x14ac:dyDescent="0.25">
      <c r="K22835"/>
    </row>
    <row r="22836" spans="11:11" x14ac:dyDescent="0.25">
      <c r="K22836"/>
    </row>
    <row r="22837" spans="11:11" x14ac:dyDescent="0.25">
      <c r="K22837"/>
    </row>
    <row r="22838" spans="11:11" x14ac:dyDescent="0.25">
      <c r="K22838"/>
    </row>
    <row r="22839" spans="11:11" x14ac:dyDescent="0.25">
      <c r="K22839"/>
    </row>
    <row r="22840" spans="11:11" x14ac:dyDescent="0.25">
      <c r="K22840"/>
    </row>
    <row r="22841" spans="11:11" x14ac:dyDescent="0.25">
      <c r="K22841"/>
    </row>
    <row r="22842" spans="11:11" x14ac:dyDescent="0.25">
      <c r="K22842"/>
    </row>
    <row r="22843" spans="11:11" x14ac:dyDescent="0.25">
      <c r="K22843"/>
    </row>
    <row r="22844" spans="11:11" x14ac:dyDescent="0.25">
      <c r="K22844"/>
    </row>
    <row r="22845" spans="11:11" x14ac:dyDescent="0.25">
      <c r="K22845"/>
    </row>
    <row r="22846" spans="11:11" x14ac:dyDescent="0.25">
      <c r="K22846"/>
    </row>
    <row r="22847" spans="11:11" x14ac:dyDescent="0.25">
      <c r="K22847"/>
    </row>
    <row r="22848" spans="11:11" x14ac:dyDescent="0.25">
      <c r="K22848"/>
    </row>
    <row r="22849" spans="11:11" x14ac:dyDescent="0.25">
      <c r="K22849"/>
    </row>
    <row r="22850" spans="11:11" x14ac:dyDescent="0.25">
      <c r="K22850"/>
    </row>
    <row r="22851" spans="11:11" x14ac:dyDescent="0.25">
      <c r="K22851"/>
    </row>
    <row r="22852" spans="11:11" x14ac:dyDescent="0.25">
      <c r="K22852"/>
    </row>
    <row r="22853" spans="11:11" x14ac:dyDescent="0.25">
      <c r="K22853"/>
    </row>
    <row r="22854" spans="11:11" x14ac:dyDescent="0.25">
      <c r="K22854"/>
    </row>
    <row r="22855" spans="11:11" x14ac:dyDescent="0.25">
      <c r="K22855"/>
    </row>
    <row r="22856" spans="11:11" x14ac:dyDescent="0.25">
      <c r="K22856"/>
    </row>
    <row r="22857" spans="11:11" x14ac:dyDescent="0.25">
      <c r="K22857"/>
    </row>
    <row r="22858" spans="11:11" x14ac:dyDescent="0.25">
      <c r="K22858"/>
    </row>
    <row r="22859" spans="11:11" x14ac:dyDescent="0.25">
      <c r="K22859"/>
    </row>
    <row r="22860" spans="11:11" x14ac:dyDescent="0.25">
      <c r="K22860"/>
    </row>
    <row r="22861" spans="11:11" x14ac:dyDescent="0.25">
      <c r="K22861"/>
    </row>
    <row r="22862" spans="11:11" x14ac:dyDescent="0.25">
      <c r="K22862"/>
    </row>
    <row r="22863" spans="11:11" x14ac:dyDescent="0.25">
      <c r="K22863"/>
    </row>
    <row r="22864" spans="11:11" x14ac:dyDescent="0.25">
      <c r="K22864"/>
    </row>
    <row r="22865" spans="11:11" x14ac:dyDescent="0.25">
      <c r="K22865"/>
    </row>
    <row r="22866" spans="11:11" x14ac:dyDescent="0.25">
      <c r="K22866"/>
    </row>
    <row r="22867" spans="11:11" x14ac:dyDescent="0.25">
      <c r="K22867"/>
    </row>
    <row r="22868" spans="11:11" x14ac:dyDescent="0.25">
      <c r="K22868"/>
    </row>
    <row r="22869" spans="11:11" x14ac:dyDescent="0.25">
      <c r="K22869"/>
    </row>
    <row r="22870" spans="11:11" x14ac:dyDescent="0.25">
      <c r="K22870"/>
    </row>
    <row r="22871" spans="11:11" x14ac:dyDescent="0.25">
      <c r="K22871"/>
    </row>
    <row r="22872" spans="11:11" x14ac:dyDescent="0.25">
      <c r="K22872"/>
    </row>
    <row r="22873" spans="11:11" x14ac:dyDescent="0.25">
      <c r="K22873"/>
    </row>
    <row r="22874" spans="11:11" x14ac:dyDescent="0.25">
      <c r="K22874"/>
    </row>
    <row r="22875" spans="11:11" x14ac:dyDescent="0.25">
      <c r="K22875"/>
    </row>
    <row r="22876" spans="11:11" x14ac:dyDescent="0.25">
      <c r="K22876"/>
    </row>
    <row r="22877" spans="11:11" x14ac:dyDescent="0.25">
      <c r="K22877"/>
    </row>
    <row r="22878" spans="11:11" x14ac:dyDescent="0.25">
      <c r="K22878"/>
    </row>
    <row r="22879" spans="11:11" x14ac:dyDescent="0.25">
      <c r="K22879"/>
    </row>
    <row r="22880" spans="11:11" x14ac:dyDescent="0.25">
      <c r="K22880"/>
    </row>
    <row r="22881" spans="11:11" x14ac:dyDescent="0.25">
      <c r="K22881"/>
    </row>
    <row r="22882" spans="11:11" x14ac:dyDescent="0.25">
      <c r="K22882"/>
    </row>
    <row r="22883" spans="11:11" x14ac:dyDescent="0.25">
      <c r="K22883"/>
    </row>
    <row r="22884" spans="11:11" x14ac:dyDescent="0.25">
      <c r="K22884"/>
    </row>
    <row r="22885" spans="11:11" x14ac:dyDescent="0.25">
      <c r="K22885"/>
    </row>
    <row r="22886" spans="11:11" x14ac:dyDescent="0.25">
      <c r="K22886"/>
    </row>
    <row r="22887" spans="11:11" x14ac:dyDescent="0.25">
      <c r="K22887"/>
    </row>
    <row r="22888" spans="11:11" x14ac:dyDescent="0.25">
      <c r="K22888"/>
    </row>
    <row r="22889" spans="11:11" x14ac:dyDescent="0.25">
      <c r="K22889"/>
    </row>
    <row r="22890" spans="11:11" x14ac:dyDescent="0.25">
      <c r="K22890"/>
    </row>
    <row r="22891" spans="11:11" x14ac:dyDescent="0.25">
      <c r="K22891"/>
    </row>
    <row r="22892" spans="11:11" x14ac:dyDescent="0.25">
      <c r="K22892"/>
    </row>
    <row r="22893" spans="11:11" x14ac:dyDescent="0.25">
      <c r="K22893"/>
    </row>
    <row r="22894" spans="11:11" x14ac:dyDescent="0.25">
      <c r="K22894"/>
    </row>
    <row r="22895" spans="11:11" x14ac:dyDescent="0.25">
      <c r="K22895"/>
    </row>
    <row r="22896" spans="11:11" x14ac:dyDescent="0.25">
      <c r="K22896"/>
    </row>
    <row r="22897" spans="11:11" x14ac:dyDescent="0.25">
      <c r="K22897"/>
    </row>
    <row r="22898" spans="11:11" x14ac:dyDescent="0.25">
      <c r="K22898"/>
    </row>
    <row r="22899" spans="11:11" x14ac:dyDescent="0.25">
      <c r="K22899"/>
    </row>
    <row r="22900" spans="11:11" x14ac:dyDescent="0.25">
      <c r="K22900"/>
    </row>
    <row r="22901" spans="11:11" x14ac:dyDescent="0.25">
      <c r="K22901"/>
    </row>
    <row r="22902" spans="11:11" x14ac:dyDescent="0.25">
      <c r="K22902"/>
    </row>
    <row r="22903" spans="11:11" x14ac:dyDescent="0.25">
      <c r="K22903"/>
    </row>
    <row r="22904" spans="11:11" x14ac:dyDescent="0.25">
      <c r="K22904"/>
    </row>
    <row r="22905" spans="11:11" x14ac:dyDescent="0.25">
      <c r="K22905"/>
    </row>
    <row r="22906" spans="11:11" x14ac:dyDescent="0.25">
      <c r="K22906"/>
    </row>
    <row r="22907" spans="11:11" x14ac:dyDescent="0.25">
      <c r="K22907"/>
    </row>
    <row r="22908" spans="11:11" x14ac:dyDescent="0.25">
      <c r="K22908"/>
    </row>
    <row r="22909" spans="11:11" x14ac:dyDescent="0.25">
      <c r="K22909"/>
    </row>
    <row r="22910" spans="11:11" x14ac:dyDescent="0.25">
      <c r="K22910"/>
    </row>
    <row r="22911" spans="11:11" x14ac:dyDescent="0.25">
      <c r="K22911"/>
    </row>
    <row r="22912" spans="11:11" x14ac:dyDescent="0.25">
      <c r="K22912"/>
    </row>
    <row r="22913" spans="11:11" x14ac:dyDescent="0.25">
      <c r="K22913"/>
    </row>
    <row r="22914" spans="11:11" x14ac:dyDescent="0.25">
      <c r="K22914"/>
    </row>
    <row r="22915" spans="11:11" x14ac:dyDescent="0.25">
      <c r="K22915"/>
    </row>
    <row r="22916" spans="11:11" x14ac:dyDescent="0.25">
      <c r="K22916"/>
    </row>
    <row r="22917" spans="11:11" x14ac:dyDescent="0.25">
      <c r="K22917"/>
    </row>
    <row r="22918" spans="11:11" x14ac:dyDescent="0.25">
      <c r="K22918"/>
    </row>
    <row r="22919" spans="11:11" x14ac:dyDescent="0.25">
      <c r="K22919"/>
    </row>
    <row r="22920" spans="11:11" x14ac:dyDescent="0.25">
      <c r="K22920"/>
    </row>
    <row r="22921" spans="11:11" x14ac:dyDescent="0.25">
      <c r="K22921"/>
    </row>
    <row r="22922" spans="11:11" x14ac:dyDescent="0.25">
      <c r="K22922"/>
    </row>
    <row r="22923" spans="11:11" x14ac:dyDescent="0.25">
      <c r="K22923"/>
    </row>
    <row r="22924" spans="11:11" x14ac:dyDescent="0.25">
      <c r="K22924"/>
    </row>
    <row r="22925" spans="11:11" x14ac:dyDescent="0.25">
      <c r="K22925"/>
    </row>
    <row r="22926" spans="11:11" x14ac:dyDescent="0.25">
      <c r="K22926"/>
    </row>
    <row r="22927" spans="11:11" x14ac:dyDescent="0.25">
      <c r="K22927"/>
    </row>
    <row r="22928" spans="11:11" x14ac:dyDescent="0.25">
      <c r="K22928"/>
    </row>
    <row r="22929" spans="11:11" x14ac:dyDescent="0.25">
      <c r="K22929"/>
    </row>
    <row r="22930" spans="11:11" x14ac:dyDescent="0.25">
      <c r="K22930"/>
    </row>
    <row r="22931" spans="11:11" x14ac:dyDescent="0.25">
      <c r="K22931"/>
    </row>
    <row r="22932" spans="11:11" x14ac:dyDescent="0.25">
      <c r="K22932"/>
    </row>
    <row r="22933" spans="11:11" x14ac:dyDescent="0.25">
      <c r="K22933"/>
    </row>
    <row r="22934" spans="11:11" x14ac:dyDescent="0.25">
      <c r="K22934"/>
    </row>
    <row r="22935" spans="11:11" x14ac:dyDescent="0.25">
      <c r="K22935"/>
    </row>
    <row r="22936" spans="11:11" x14ac:dyDescent="0.25">
      <c r="K22936"/>
    </row>
    <row r="22937" spans="11:11" x14ac:dyDescent="0.25">
      <c r="K22937"/>
    </row>
    <row r="22938" spans="11:11" x14ac:dyDescent="0.25">
      <c r="K22938"/>
    </row>
    <row r="22939" spans="11:11" x14ac:dyDescent="0.25">
      <c r="K22939"/>
    </row>
    <row r="22940" spans="11:11" x14ac:dyDescent="0.25">
      <c r="K22940"/>
    </row>
    <row r="22941" spans="11:11" x14ac:dyDescent="0.25">
      <c r="K22941"/>
    </row>
    <row r="22942" spans="11:11" x14ac:dyDescent="0.25">
      <c r="K22942"/>
    </row>
    <row r="22943" spans="11:11" x14ac:dyDescent="0.25">
      <c r="K22943"/>
    </row>
    <row r="22944" spans="11:11" x14ac:dyDescent="0.25">
      <c r="K22944"/>
    </row>
    <row r="22945" spans="11:11" x14ac:dyDescent="0.25">
      <c r="K22945"/>
    </row>
    <row r="22946" spans="11:11" x14ac:dyDescent="0.25">
      <c r="K22946"/>
    </row>
    <row r="22947" spans="11:11" x14ac:dyDescent="0.25">
      <c r="K22947"/>
    </row>
    <row r="22948" spans="11:11" x14ac:dyDescent="0.25">
      <c r="K22948"/>
    </row>
    <row r="22949" spans="11:11" x14ac:dyDescent="0.25">
      <c r="K22949"/>
    </row>
    <row r="22950" spans="11:11" x14ac:dyDescent="0.25">
      <c r="K22950"/>
    </row>
    <row r="22951" spans="11:11" x14ac:dyDescent="0.25">
      <c r="K22951"/>
    </row>
    <row r="22952" spans="11:11" x14ac:dyDescent="0.25">
      <c r="K22952"/>
    </row>
    <row r="22953" spans="11:11" x14ac:dyDescent="0.25">
      <c r="K22953"/>
    </row>
    <row r="22954" spans="11:11" x14ac:dyDescent="0.25">
      <c r="K22954"/>
    </row>
    <row r="22955" spans="11:11" x14ac:dyDescent="0.25">
      <c r="K22955"/>
    </row>
    <row r="22956" spans="11:11" x14ac:dyDescent="0.25">
      <c r="K22956"/>
    </row>
    <row r="22957" spans="11:11" x14ac:dyDescent="0.25">
      <c r="K22957"/>
    </row>
    <row r="22958" spans="11:11" x14ac:dyDescent="0.25">
      <c r="K22958"/>
    </row>
    <row r="22959" spans="11:11" x14ac:dyDescent="0.25">
      <c r="K22959"/>
    </row>
    <row r="22960" spans="11:11" x14ac:dyDescent="0.25">
      <c r="K22960"/>
    </row>
    <row r="22961" spans="11:11" x14ac:dyDescent="0.25">
      <c r="K22961"/>
    </row>
    <row r="22962" spans="11:11" x14ac:dyDescent="0.25">
      <c r="K22962"/>
    </row>
    <row r="22963" spans="11:11" x14ac:dyDescent="0.25">
      <c r="K22963"/>
    </row>
    <row r="22964" spans="11:11" x14ac:dyDescent="0.25">
      <c r="K22964"/>
    </row>
    <row r="22965" spans="11:11" x14ac:dyDescent="0.25">
      <c r="K22965"/>
    </row>
    <row r="22966" spans="11:11" x14ac:dyDescent="0.25">
      <c r="K22966"/>
    </row>
    <row r="22967" spans="11:11" x14ac:dyDescent="0.25">
      <c r="K22967"/>
    </row>
    <row r="22968" spans="11:11" x14ac:dyDescent="0.25">
      <c r="K22968"/>
    </row>
    <row r="22969" spans="11:11" x14ac:dyDescent="0.25">
      <c r="K22969"/>
    </row>
    <row r="22970" spans="11:11" x14ac:dyDescent="0.25">
      <c r="K22970"/>
    </row>
    <row r="22971" spans="11:11" x14ac:dyDescent="0.25">
      <c r="K22971"/>
    </row>
    <row r="22972" spans="11:11" x14ac:dyDescent="0.25">
      <c r="K22972"/>
    </row>
    <row r="22973" spans="11:11" x14ac:dyDescent="0.25">
      <c r="K22973"/>
    </row>
    <row r="22974" spans="11:11" x14ac:dyDescent="0.25">
      <c r="K22974"/>
    </row>
    <row r="22975" spans="11:11" x14ac:dyDescent="0.25">
      <c r="K22975"/>
    </row>
    <row r="22976" spans="11:11" x14ac:dyDescent="0.25">
      <c r="K22976"/>
    </row>
    <row r="22977" spans="11:11" x14ac:dyDescent="0.25">
      <c r="K22977"/>
    </row>
    <row r="22978" spans="11:11" x14ac:dyDescent="0.25">
      <c r="K22978"/>
    </row>
    <row r="22979" spans="11:11" x14ac:dyDescent="0.25">
      <c r="K22979"/>
    </row>
    <row r="22980" spans="11:11" x14ac:dyDescent="0.25">
      <c r="K22980"/>
    </row>
    <row r="22981" spans="11:11" x14ac:dyDescent="0.25">
      <c r="K22981"/>
    </row>
    <row r="22982" spans="11:11" x14ac:dyDescent="0.25">
      <c r="K22982"/>
    </row>
    <row r="22983" spans="11:11" x14ac:dyDescent="0.25">
      <c r="K22983"/>
    </row>
    <row r="22984" spans="11:11" x14ac:dyDescent="0.25">
      <c r="K22984"/>
    </row>
    <row r="22985" spans="11:11" x14ac:dyDescent="0.25">
      <c r="K22985"/>
    </row>
    <row r="22986" spans="11:11" x14ac:dyDescent="0.25">
      <c r="K22986"/>
    </row>
    <row r="22987" spans="11:11" x14ac:dyDescent="0.25">
      <c r="K22987"/>
    </row>
    <row r="22988" spans="11:11" x14ac:dyDescent="0.25">
      <c r="K22988"/>
    </row>
    <row r="22989" spans="11:11" x14ac:dyDescent="0.25">
      <c r="K22989"/>
    </row>
    <row r="22990" spans="11:11" x14ac:dyDescent="0.25">
      <c r="K22990"/>
    </row>
    <row r="22991" spans="11:11" x14ac:dyDescent="0.25">
      <c r="K22991"/>
    </row>
    <row r="22992" spans="11:11" x14ac:dyDescent="0.25">
      <c r="K22992"/>
    </row>
    <row r="22993" spans="11:11" x14ac:dyDescent="0.25">
      <c r="K22993"/>
    </row>
    <row r="22994" spans="11:11" x14ac:dyDescent="0.25">
      <c r="K22994"/>
    </row>
    <row r="22995" spans="11:11" x14ac:dyDescent="0.25">
      <c r="K22995"/>
    </row>
    <row r="22996" spans="11:11" x14ac:dyDescent="0.25">
      <c r="K22996"/>
    </row>
    <row r="22997" spans="11:11" x14ac:dyDescent="0.25">
      <c r="K22997"/>
    </row>
    <row r="22998" spans="11:11" x14ac:dyDescent="0.25">
      <c r="K22998"/>
    </row>
    <row r="22999" spans="11:11" x14ac:dyDescent="0.25">
      <c r="K22999"/>
    </row>
    <row r="23000" spans="11:11" x14ac:dyDescent="0.25">
      <c r="K23000"/>
    </row>
    <row r="23001" spans="11:11" x14ac:dyDescent="0.25">
      <c r="K23001"/>
    </row>
    <row r="23002" spans="11:11" x14ac:dyDescent="0.25">
      <c r="K23002"/>
    </row>
    <row r="23003" spans="11:11" x14ac:dyDescent="0.25">
      <c r="K23003"/>
    </row>
    <row r="23004" spans="11:11" x14ac:dyDescent="0.25">
      <c r="K23004"/>
    </row>
    <row r="23005" spans="11:11" x14ac:dyDescent="0.25">
      <c r="K23005"/>
    </row>
    <row r="23006" spans="11:11" x14ac:dyDescent="0.25">
      <c r="K23006"/>
    </row>
    <row r="23007" spans="11:11" x14ac:dyDescent="0.25">
      <c r="K23007"/>
    </row>
    <row r="23008" spans="11:11" x14ac:dyDescent="0.25">
      <c r="K23008"/>
    </row>
    <row r="23009" spans="11:11" x14ac:dyDescent="0.25">
      <c r="K23009"/>
    </row>
    <row r="23010" spans="11:11" x14ac:dyDescent="0.25">
      <c r="K23010"/>
    </row>
    <row r="23011" spans="11:11" x14ac:dyDescent="0.25">
      <c r="K23011"/>
    </row>
    <row r="23012" spans="11:11" x14ac:dyDescent="0.25">
      <c r="K23012"/>
    </row>
    <row r="23013" spans="11:11" x14ac:dyDescent="0.25">
      <c r="K23013"/>
    </row>
    <row r="23014" spans="11:11" x14ac:dyDescent="0.25">
      <c r="K23014"/>
    </row>
    <row r="23015" spans="11:11" x14ac:dyDescent="0.25">
      <c r="K23015"/>
    </row>
    <row r="23016" spans="11:11" x14ac:dyDescent="0.25">
      <c r="K23016"/>
    </row>
    <row r="23017" spans="11:11" x14ac:dyDescent="0.25">
      <c r="K23017"/>
    </row>
    <row r="23018" spans="11:11" x14ac:dyDescent="0.25">
      <c r="K23018"/>
    </row>
    <row r="23019" spans="11:11" x14ac:dyDescent="0.25">
      <c r="K23019"/>
    </row>
    <row r="23020" spans="11:11" x14ac:dyDescent="0.25">
      <c r="K23020"/>
    </row>
    <row r="23021" spans="11:11" x14ac:dyDescent="0.25">
      <c r="K23021"/>
    </row>
    <row r="23022" spans="11:11" x14ac:dyDescent="0.25">
      <c r="K23022"/>
    </row>
    <row r="23023" spans="11:11" x14ac:dyDescent="0.25">
      <c r="K23023"/>
    </row>
    <row r="23024" spans="11:11" x14ac:dyDescent="0.25">
      <c r="K23024"/>
    </row>
    <row r="23025" spans="11:11" x14ac:dyDescent="0.25">
      <c r="K23025"/>
    </row>
    <row r="23026" spans="11:11" x14ac:dyDescent="0.25">
      <c r="K23026"/>
    </row>
    <row r="23027" spans="11:11" x14ac:dyDescent="0.25">
      <c r="K23027"/>
    </row>
    <row r="23028" spans="11:11" x14ac:dyDescent="0.25">
      <c r="K23028"/>
    </row>
    <row r="23029" spans="11:11" x14ac:dyDescent="0.25">
      <c r="K23029"/>
    </row>
    <row r="23030" spans="11:11" x14ac:dyDescent="0.25">
      <c r="K23030"/>
    </row>
    <row r="23031" spans="11:11" x14ac:dyDescent="0.25">
      <c r="K23031"/>
    </row>
    <row r="23032" spans="11:11" x14ac:dyDescent="0.25">
      <c r="K23032"/>
    </row>
    <row r="23033" spans="11:11" x14ac:dyDescent="0.25">
      <c r="K23033"/>
    </row>
    <row r="23034" spans="11:11" x14ac:dyDescent="0.25">
      <c r="K23034"/>
    </row>
    <row r="23035" spans="11:11" x14ac:dyDescent="0.25">
      <c r="K23035"/>
    </row>
    <row r="23036" spans="11:11" x14ac:dyDescent="0.25">
      <c r="K23036"/>
    </row>
    <row r="23037" spans="11:11" x14ac:dyDescent="0.25">
      <c r="K23037"/>
    </row>
    <row r="23038" spans="11:11" x14ac:dyDescent="0.25">
      <c r="K23038"/>
    </row>
    <row r="23039" spans="11:11" x14ac:dyDescent="0.25">
      <c r="K23039"/>
    </row>
    <row r="23040" spans="11:11" x14ac:dyDescent="0.25">
      <c r="K23040"/>
    </row>
    <row r="23041" spans="11:11" x14ac:dyDescent="0.25">
      <c r="K23041"/>
    </row>
    <row r="23042" spans="11:11" x14ac:dyDescent="0.25">
      <c r="K23042"/>
    </row>
    <row r="23043" spans="11:11" x14ac:dyDescent="0.25">
      <c r="K23043"/>
    </row>
    <row r="23044" spans="11:11" x14ac:dyDescent="0.25">
      <c r="K23044"/>
    </row>
    <row r="23045" spans="11:11" x14ac:dyDescent="0.25">
      <c r="K23045"/>
    </row>
    <row r="23046" spans="11:11" x14ac:dyDescent="0.25">
      <c r="K23046"/>
    </row>
    <row r="23047" spans="11:11" x14ac:dyDescent="0.25">
      <c r="K23047"/>
    </row>
    <row r="23048" spans="11:11" x14ac:dyDescent="0.25">
      <c r="K23048"/>
    </row>
    <row r="23049" spans="11:11" x14ac:dyDescent="0.25">
      <c r="K23049"/>
    </row>
    <row r="23050" spans="11:11" x14ac:dyDescent="0.25">
      <c r="K23050"/>
    </row>
    <row r="23051" spans="11:11" x14ac:dyDescent="0.25">
      <c r="K23051"/>
    </row>
    <row r="23052" spans="11:11" x14ac:dyDescent="0.25">
      <c r="K23052"/>
    </row>
    <row r="23053" spans="11:11" x14ac:dyDescent="0.25">
      <c r="K23053"/>
    </row>
    <row r="23054" spans="11:11" x14ac:dyDescent="0.25">
      <c r="K23054"/>
    </row>
    <row r="23055" spans="11:11" x14ac:dyDescent="0.25">
      <c r="K23055"/>
    </row>
    <row r="23056" spans="11:11" x14ac:dyDescent="0.25">
      <c r="K23056"/>
    </row>
    <row r="23057" spans="11:11" x14ac:dyDescent="0.25">
      <c r="K23057"/>
    </row>
    <row r="23058" spans="11:11" x14ac:dyDescent="0.25">
      <c r="K23058"/>
    </row>
    <row r="23059" spans="11:11" x14ac:dyDescent="0.25">
      <c r="K23059"/>
    </row>
    <row r="23060" spans="11:11" x14ac:dyDescent="0.25">
      <c r="K23060"/>
    </row>
    <row r="23061" spans="11:11" x14ac:dyDescent="0.25">
      <c r="K23061"/>
    </row>
    <row r="23062" spans="11:11" x14ac:dyDescent="0.25">
      <c r="K23062"/>
    </row>
    <row r="23063" spans="11:11" x14ac:dyDescent="0.25">
      <c r="K23063"/>
    </row>
    <row r="23064" spans="11:11" x14ac:dyDescent="0.25">
      <c r="K23064"/>
    </row>
    <row r="23065" spans="11:11" x14ac:dyDescent="0.25">
      <c r="K23065"/>
    </row>
    <row r="23066" spans="11:11" x14ac:dyDescent="0.25">
      <c r="K23066"/>
    </row>
    <row r="23067" spans="11:11" x14ac:dyDescent="0.25">
      <c r="K23067"/>
    </row>
    <row r="23068" spans="11:11" x14ac:dyDescent="0.25">
      <c r="K23068"/>
    </row>
    <row r="23069" spans="11:11" x14ac:dyDescent="0.25">
      <c r="K23069"/>
    </row>
    <row r="23070" spans="11:11" x14ac:dyDescent="0.25">
      <c r="K23070"/>
    </row>
    <row r="23071" spans="11:11" x14ac:dyDescent="0.25">
      <c r="K23071"/>
    </row>
    <row r="23072" spans="11:11" x14ac:dyDescent="0.25">
      <c r="K23072"/>
    </row>
    <row r="23073" spans="11:11" x14ac:dyDescent="0.25">
      <c r="K23073"/>
    </row>
    <row r="23074" spans="11:11" x14ac:dyDescent="0.25">
      <c r="K23074"/>
    </row>
    <row r="23075" spans="11:11" x14ac:dyDescent="0.25">
      <c r="K23075"/>
    </row>
    <row r="23076" spans="11:11" x14ac:dyDescent="0.25">
      <c r="K23076"/>
    </row>
    <row r="23077" spans="11:11" x14ac:dyDescent="0.25">
      <c r="K23077"/>
    </row>
    <row r="23078" spans="11:11" x14ac:dyDescent="0.25">
      <c r="K23078"/>
    </row>
    <row r="23079" spans="11:11" x14ac:dyDescent="0.25">
      <c r="K23079"/>
    </row>
    <row r="23080" spans="11:11" x14ac:dyDescent="0.25">
      <c r="K23080"/>
    </row>
    <row r="23081" spans="11:11" x14ac:dyDescent="0.25">
      <c r="K23081"/>
    </row>
    <row r="23082" spans="11:11" x14ac:dyDescent="0.25">
      <c r="K23082"/>
    </row>
    <row r="23083" spans="11:11" x14ac:dyDescent="0.25">
      <c r="K23083"/>
    </row>
    <row r="23084" spans="11:11" x14ac:dyDescent="0.25">
      <c r="K23084"/>
    </row>
    <row r="23085" spans="11:11" x14ac:dyDescent="0.25">
      <c r="K23085"/>
    </row>
    <row r="23086" spans="11:11" x14ac:dyDescent="0.25">
      <c r="K23086"/>
    </row>
    <row r="23087" spans="11:11" x14ac:dyDescent="0.25">
      <c r="K23087"/>
    </row>
    <row r="23088" spans="11:11" x14ac:dyDescent="0.25">
      <c r="K23088"/>
    </row>
    <row r="23089" spans="11:11" x14ac:dyDescent="0.25">
      <c r="K23089"/>
    </row>
    <row r="23090" spans="11:11" x14ac:dyDescent="0.25">
      <c r="K23090"/>
    </row>
    <row r="23091" spans="11:11" x14ac:dyDescent="0.25">
      <c r="K23091"/>
    </row>
    <row r="23092" spans="11:11" x14ac:dyDescent="0.25">
      <c r="K23092"/>
    </row>
    <row r="23093" spans="11:11" x14ac:dyDescent="0.25">
      <c r="K23093"/>
    </row>
    <row r="23094" spans="11:11" x14ac:dyDescent="0.25">
      <c r="K23094"/>
    </row>
    <row r="23095" spans="11:11" x14ac:dyDescent="0.25">
      <c r="K23095"/>
    </row>
    <row r="23096" spans="11:11" x14ac:dyDescent="0.25">
      <c r="K23096"/>
    </row>
    <row r="23097" spans="11:11" x14ac:dyDescent="0.25">
      <c r="K23097"/>
    </row>
    <row r="23098" spans="11:11" x14ac:dyDescent="0.25">
      <c r="K23098"/>
    </row>
    <row r="23099" spans="11:11" x14ac:dyDescent="0.25">
      <c r="K23099"/>
    </row>
    <row r="23100" spans="11:11" x14ac:dyDescent="0.25">
      <c r="K23100"/>
    </row>
    <row r="23101" spans="11:11" x14ac:dyDescent="0.25">
      <c r="K23101"/>
    </row>
    <row r="23102" spans="11:11" x14ac:dyDescent="0.25">
      <c r="K23102"/>
    </row>
    <row r="23103" spans="11:11" x14ac:dyDescent="0.25">
      <c r="K23103"/>
    </row>
    <row r="23104" spans="11:11" x14ac:dyDescent="0.25">
      <c r="K23104"/>
    </row>
    <row r="23105" spans="11:11" x14ac:dyDescent="0.25">
      <c r="K23105"/>
    </row>
    <row r="23106" spans="11:11" x14ac:dyDescent="0.25">
      <c r="K23106"/>
    </row>
    <row r="23107" spans="11:11" x14ac:dyDescent="0.25">
      <c r="K23107"/>
    </row>
    <row r="23108" spans="11:11" x14ac:dyDescent="0.25">
      <c r="K23108"/>
    </row>
    <row r="23109" spans="11:11" x14ac:dyDescent="0.25">
      <c r="K23109"/>
    </row>
    <row r="23110" spans="11:11" x14ac:dyDescent="0.25">
      <c r="K23110"/>
    </row>
    <row r="23111" spans="11:11" x14ac:dyDescent="0.25">
      <c r="K23111"/>
    </row>
    <row r="23112" spans="11:11" x14ac:dyDescent="0.25">
      <c r="K23112"/>
    </row>
    <row r="23113" spans="11:11" x14ac:dyDescent="0.25">
      <c r="K23113"/>
    </row>
    <row r="23114" spans="11:11" x14ac:dyDescent="0.25">
      <c r="K23114"/>
    </row>
    <row r="23115" spans="11:11" x14ac:dyDescent="0.25">
      <c r="K23115"/>
    </row>
    <row r="23116" spans="11:11" x14ac:dyDescent="0.25">
      <c r="K23116"/>
    </row>
    <row r="23117" spans="11:11" x14ac:dyDescent="0.25">
      <c r="K23117"/>
    </row>
    <row r="23118" spans="11:11" x14ac:dyDescent="0.25">
      <c r="K23118"/>
    </row>
    <row r="23119" spans="11:11" x14ac:dyDescent="0.25">
      <c r="K23119"/>
    </row>
    <row r="23120" spans="11:11" x14ac:dyDescent="0.25">
      <c r="K23120"/>
    </row>
    <row r="23121" spans="11:11" x14ac:dyDescent="0.25">
      <c r="K23121"/>
    </row>
    <row r="23122" spans="11:11" x14ac:dyDescent="0.25">
      <c r="K23122"/>
    </row>
    <row r="23123" spans="11:11" x14ac:dyDescent="0.25">
      <c r="K23123"/>
    </row>
    <row r="23124" spans="11:11" x14ac:dyDescent="0.25">
      <c r="K23124"/>
    </row>
    <row r="23125" spans="11:11" x14ac:dyDescent="0.25">
      <c r="K23125"/>
    </row>
    <row r="23126" spans="11:11" x14ac:dyDescent="0.25">
      <c r="K23126"/>
    </row>
    <row r="23127" spans="11:11" x14ac:dyDescent="0.25">
      <c r="K23127"/>
    </row>
    <row r="23128" spans="11:11" x14ac:dyDescent="0.25">
      <c r="K23128"/>
    </row>
    <row r="23129" spans="11:11" x14ac:dyDescent="0.25">
      <c r="K23129"/>
    </row>
    <row r="23130" spans="11:11" x14ac:dyDescent="0.25">
      <c r="K23130"/>
    </row>
    <row r="23131" spans="11:11" x14ac:dyDescent="0.25">
      <c r="K23131"/>
    </row>
    <row r="23132" spans="11:11" x14ac:dyDescent="0.25">
      <c r="K23132"/>
    </row>
    <row r="23133" spans="11:11" x14ac:dyDescent="0.25">
      <c r="K23133"/>
    </row>
    <row r="23134" spans="11:11" x14ac:dyDescent="0.25">
      <c r="K23134"/>
    </row>
    <row r="23135" spans="11:11" x14ac:dyDescent="0.25">
      <c r="K23135"/>
    </row>
    <row r="23136" spans="11:11" x14ac:dyDescent="0.25">
      <c r="K23136"/>
    </row>
    <row r="23137" spans="11:11" x14ac:dyDescent="0.25">
      <c r="K23137"/>
    </row>
    <row r="23138" spans="11:11" x14ac:dyDescent="0.25">
      <c r="K23138"/>
    </row>
    <row r="23139" spans="11:11" x14ac:dyDescent="0.25">
      <c r="K23139"/>
    </row>
    <row r="23140" spans="11:11" x14ac:dyDescent="0.25">
      <c r="K23140"/>
    </row>
    <row r="23141" spans="11:11" x14ac:dyDescent="0.25">
      <c r="K23141"/>
    </row>
    <row r="23142" spans="11:11" x14ac:dyDescent="0.25">
      <c r="K23142"/>
    </row>
    <row r="23143" spans="11:11" x14ac:dyDescent="0.25">
      <c r="K23143"/>
    </row>
    <row r="23144" spans="11:11" x14ac:dyDescent="0.25">
      <c r="K23144"/>
    </row>
    <row r="23145" spans="11:11" x14ac:dyDescent="0.25">
      <c r="K23145"/>
    </row>
    <row r="23146" spans="11:11" x14ac:dyDescent="0.25">
      <c r="K23146"/>
    </row>
    <row r="23147" spans="11:11" x14ac:dyDescent="0.25">
      <c r="K23147"/>
    </row>
    <row r="23148" spans="11:11" x14ac:dyDescent="0.25">
      <c r="K23148"/>
    </row>
    <row r="23149" spans="11:11" x14ac:dyDescent="0.25">
      <c r="K23149"/>
    </row>
    <row r="23150" spans="11:11" x14ac:dyDescent="0.25">
      <c r="K23150"/>
    </row>
    <row r="23151" spans="11:11" x14ac:dyDescent="0.25">
      <c r="K23151"/>
    </row>
    <row r="23152" spans="11:11" x14ac:dyDescent="0.25">
      <c r="K23152"/>
    </row>
    <row r="23153" spans="11:11" x14ac:dyDescent="0.25">
      <c r="K23153"/>
    </row>
    <row r="23154" spans="11:11" x14ac:dyDescent="0.25">
      <c r="K23154"/>
    </row>
    <row r="23155" spans="11:11" x14ac:dyDescent="0.25">
      <c r="K23155"/>
    </row>
    <row r="23156" spans="11:11" x14ac:dyDescent="0.25">
      <c r="K23156"/>
    </row>
    <row r="23157" spans="11:11" x14ac:dyDescent="0.25">
      <c r="K23157"/>
    </row>
    <row r="23158" spans="11:11" x14ac:dyDescent="0.25">
      <c r="K23158"/>
    </row>
    <row r="23159" spans="11:11" x14ac:dyDescent="0.25">
      <c r="K23159"/>
    </row>
    <row r="23160" spans="11:11" x14ac:dyDescent="0.25">
      <c r="K23160"/>
    </row>
    <row r="23161" spans="11:11" x14ac:dyDescent="0.25">
      <c r="K23161"/>
    </row>
    <row r="23162" spans="11:11" x14ac:dyDescent="0.25">
      <c r="K23162"/>
    </row>
    <row r="23163" spans="11:11" x14ac:dyDescent="0.25">
      <c r="K23163"/>
    </row>
    <row r="23164" spans="11:11" x14ac:dyDescent="0.25">
      <c r="K23164"/>
    </row>
    <row r="23165" spans="11:11" x14ac:dyDescent="0.25">
      <c r="K23165"/>
    </row>
    <row r="23166" spans="11:11" x14ac:dyDescent="0.25">
      <c r="K23166"/>
    </row>
    <row r="23167" spans="11:11" x14ac:dyDescent="0.25">
      <c r="K23167"/>
    </row>
    <row r="23168" spans="11:11" x14ac:dyDescent="0.25">
      <c r="K23168"/>
    </row>
    <row r="23169" spans="11:11" x14ac:dyDescent="0.25">
      <c r="K23169"/>
    </row>
    <row r="23170" spans="11:11" x14ac:dyDescent="0.25">
      <c r="K23170"/>
    </row>
    <row r="23171" spans="11:11" x14ac:dyDescent="0.25">
      <c r="K23171"/>
    </row>
    <row r="23172" spans="11:11" x14ac:dyDescent="0.25">
      <c r="K23172"/>
    </row>
    <row r="23173" spans="11:11" x14ac:dyDescent="0.25">
      <c r="K23173"/>
    </row>
    <row r="23174" spans="11:11" x14ac:dyDescent="0.25">
      <c r="K23174"/>
    </row>
    <row r="23175" spans="11:11" x14ac:dyDescent="0.25">
      <c r="K23175"/>
    </row>
    <row r="23176" spans="11:11" x14ac:dyDescent="0.25">
      <c r="K23176"/>
    </row>
    <row r="23177" spans="11:11" x14ac:dyDescent="0.25">
      <c r="K23177"/>
    </row>
    <row r="23178" spans="11:11" x14ac:dyDescent="0.25">
      <c r="K23178"/>
    </row>
    <row r="23179" spans="11:11" x14ac:dyDescent="0.25">
      <c r="K23179"/>
    </row>
    <row r="23180" spans="11:11" x14ac:dyDescent="0.25">
      <c r="K23180"/>
    </row>
    <row r="23181" spans="11:11" x14ac:dyDescent="0.25">
      <c r="K23181"/>
    </row>
    <row r="23182" spans="11:11" x14ac:dyDescent="0.25">
      <c r="K23182"/>
    </row>
    <row r="23183" spans="11:11" x14ac:dyDescent="0.25">
      <c r="K23183"/>
    </row>
    <row r="23184" spans="11:11" x14ac:dyDescent="0.25">
      <c r="K23184"/>
    </row>
    <row r="23185" spans="11:11" x14ac:dyDescent="0.25">
      <c r="K23185"/>
    </row>
    <row r="23186" spans="11:11" x14ac:dyDescent="0.25">
      <c r="K23186"/>
    </row>
    <row r="23187" spans="11:11" x14ac:dyDescent="0.25">
      <c r="K23187"/>
    </row>
    <row r="23188" spans="11:11" x14ac:dyDescent="0.25">
      <c r="K23188"/>
    </row>
    <row r="23189" spans="11:11" x14ac:dyDescent="0.25">
      <c r="K23189"/>
    </row>
    <row r="23190" spans="11:11" x14ac:dyDescent="0.25">
      <c r="K23190"/>
    </row>
    <row r="23191" spans="11:11" x14ac:dyDescent="0.25">
      <c r="K23191"/>
    </row>
    <row r="23192" spans="11:11" x14ac:dyDescent="0.25">
      <c r="K23192"/>
    </row>
    <row r="23193" spans="11:11" x14ac:dyDescent="0.25">
      <c r="K23193"/>
    </row>
    <row r="23194" spans="11:11" x14ac:dyDescent="0.25">
      <c r="K23194"/>
    </row>
    <row r="23195" spans="11:11" x14ac:dyDescent="0.25">
      <c r="K23195"/>
    </row>
    <row r="23196" spans="11:11" x14ac:dyDescent="0.25">
      <c r="K23196"/>
    </row>
    <row r="23197" spans="11:11" x14ac:dyDescent="0.25">
      <c r="K23197"/>
    </row>
    <row r="23198" spans="11:11" x14ac:dyDescent="0.25">
      <c r="K23198"/>
    </row>
    <row r="23199" spans="11:11" x14ac:dyDescent="0.25">
      <c r="K23199"/>
    </row>
    <row r="23200" spans="11:11" x14ac:dyDescent="0.25">
      <c r="K23200"/>
    </row>
    <row r="23201" spans="11:11" x14ac:dyDescent="0.25">
      <c r="K23201"/>
    </row>
    <row r="23202" spans="11:11" x14ac:dyDescent="0.25">
      <c r="K23202"/>
    </row>
    <row r="23203" spans="11:11" x14ac:dyDescent="0.25">
      <c r="K23203"/>
    </row>
    <row r="23204" spans="11:11" x14ac:dyDescent="0.25">
      <c r="K23204"/>
    </row>
    <row r="23205" spans="11:11" x14ac:dyDescent="0.25">
      <c r="K23205"/>
    </row>
    <row r="23206" spans="11:11" x14ac:dyDescent="0.25">
      <c r="K23206"/>
    </row>
    <row r="23207" spans="11:11" x14ac:dyDescent="0.25">
      <c r="K23207"/>
    </row>
    <row r="23208" spans="11:11" x14ac:dyDescent="0.25">
      <c r="K23208"/>
    </row>
    <row r="23209" spans="11:11" x14ac:dyDescent="0.25">
      <c r="K23209"/>
    </row>
    <row r="23210" spans="11:11" x14ac:dyDescent="0.25">
      <c r="K23210"/>
    </row>
    <row r="23211" spans="11:11" x14ac:dyDescent="0.25">
      <c r="K23211"/>
    </row>
    <row r="23212" spans="11:11" x14ac:dyDescent="0.25">
      <c r="K23212"/>
    </row>
    <row r="23213" spans="11:11" x14ac:dyDescent="0.25">
      <c r="K23213"/>
    </row>
    <row r="23214" spans="11:11" x14ac:dyDescent="0.25">
      <c r="K23214"/>
    </row>
    <row r="23215" spans="11:11" x14ac:dyDescent="0.25">
      <c r="K23215"/>
    </row>
    <row r="23216" spans="11:11" x14ac:dyDescent="0.25">
      <c r="K23216"/>
    </row>
    <row r="23217" spans="11:11" x14ac:dyDescent="0.25">
      <c r="K23217"/>
    </row>
    <row r="23218" spans="11:11" x14ac:dyDescent="0.25">
      <c r="K23218"/>
    </row>
    <row r="23219" spans="11:11" x14ac:dyDescent="0.25">
      <c r="K23219"/>
    </row>
    <row r="23220" spans="11:11" x14ac:dyDescent="0.25">
      <c r="K23220"/>
    </row>
    <row r="23221" spans="11:11" x14ac:dyDescent="0.25">
      <c r="K23221"/>
    </row>
    <row r="23222" spans="11:11" x14ac:dyDescent="0.25">
      <c r="K23222"/>
    </row>
    <row r="23223" spans="11:11" x14ac:dyDescent="0.25">
      <c r="K23223"/>
    </row>
    <row r="23224" spans="11:11" x14ac:dyDescent="0.25">
      <c r="K23224"/>
    </row>
    <row r="23225" spans="11:11" x14ac:dyDescent="0.25">
      <c r="K23225"/>
    </row>
    <row r="23226" spans="11:11" x14ac:dyDescent="0.25">
      <c r="K23226"/>
    </row>
    <row r="23227" spans="11:11" x14ac:dyDescent="0.25">
      <c r="K23227"/>
    </row>
    <row r="23228" spans="11:11" x14ac:dyDescent="0.25">
      <c r="K23228"/>
    </row>
    <row r="23229" spans="11:11" x14ac:dyDescent="0.25">
      <c r="K23229"/>
    </row>
    <row r="23230" spans="11:11" x14ac:dyDescent="0.25">
      <c r="K23230"/>
    </row>
    <row r="23231" spans="11:11" x14ac:dyDescent="0.25">
      <c r="K23231"/>
    </row>
    <row r="23232" spans="11:11" x14ac:dyDescent="0.25">
      <c r="K23232"/>
    </row>
    <row r="23233" spans="11:11" x14ac:dyDescent="0.25">
      <c r="K23233"/>
    </row>
    <row r="23234" spans="11:11" x14ac:dyDescent="0.25">
      <c r="K23234"/>
    </row>
    <row r="23235" spans="11:11" x14ac:dyDescent="0.25">
      <c r="K23235"/>
    </row>
    <row r="23236" spans="11:11" x14ac:dyDescent="0.25">
      <c r="K23236"/>
    </row>
    <row r="23237" spans="11:11" x14ac:dyDescent="0.25">
      <c r="K23237"/>
    </row>
    <row r="23238" spans="11:11" x14ac:dyDescent="0.25">
      <c r="K23238"/>
    </row>
    <row r="23239" spans="11:11" x14ac:dyDescent="0.25">
      <c r="K23239"/>
    </row>
    <row r="23240" spans="11:11" x14ac:dyDescent="0.25">
      <c r="K23240"/>
    </row>
    <row r="23241" spans="11:11" x14ac:dyDescent="0.25">
      <c r="K23241"/>
    </row>
    <row r="23242" spans="11:11" x14ac:dyDescent="0.25">
      <c r="K23242"/>
    </row>
    <row r="23243" spans="11:11" x14ac:dyDescent="0.25">
      <c r="K23243"/>
    </row>
    <row r="23244" spans="11:11" x14ac:dyDescent="0.25">
      <c r="K23244"/>
    </row>
    <row r="23245" spans="11:11" x14ac:dyDescent="0.25">
      <c r="K23245"/>
    </row>
    <row r="23246" spans="11:11" x14ac:dyDescent="0.25">
      <c r="K23246"/>
    </row>
    <row r="23247" spans="11:11" x14ac:dyDescent="0.25">
      <c r="K23247"/>
    </row>
    <row r="23248" spans="11:11" x14ac:dyDescent="0.25">
      <c r="K23248"/>
    </row>
    <row r="23249" spans="11:11" x14ac:dyDescent="0.25">
      <c r="K23249"/>
    </row>
    <row r="23250" spans="11:11" x14ac:dyDescent="0.25">
      <c r="K23250"/>
    </row>
    <row r="23251" spans="11:11" x14ac:dyDescent="0.25">
      <c r="K23251"/>
    </row>
    <row r="23252" spans="11:11" x14ac:dyDescent="0.25">
      <c r="K23252"/>
    </row>
    <row r="23253" spans="11:11" x14ac:dyDescent="0.25">
      <c r="K23253"/>
    </row>
    <row r="23254" spans="11:11" x14ac:dyDescent="0.25">
      <c r="K23254"/>
    </row>
    <row r="23255" spans="11:11" x14ac:dyDescent="0.25">
      <c r="K23255"/>
    </row>
    <row r="23256" spans="11:11" x14ac:dyDescent="0.25">
      <c r="K23256"/>
    </row>
    <row r="23257" spans="11:11" x14ac:dyDescent="0.25">
      <c r="K23257"/>
    </row>
    <row r="23258" spans="11:11" x14ac:dyDescent="0.25">
      <c r="K23258"/>
    </row>
    <row r="23259" spans="11:11" x14ac:dyDescent="0.25">
      <c r="K23259"/>
    </row>
    <row r="23260" spans="11:11" x14ac:dyDescent="0.25">
      <c r="K23260"/>
    </row>
    <row r="23261" spans="11:11" x14ac:dyDescent="0.25">
      <c r="K23261"/>
    </row>
    <row r="23262" spans="11:11" x14ac:dyDescent="0.25">
      <c r="K23262"/>
    </row>
    <row r="23263" spans="11:11" x14ac:dyDescent="0.25">
      <c r="K23263"/>
    </row>
    <row r="23264" spans="11:11" x14ac:dyDescent="0.25">
      <c r="K23264"/>
    </row>
    <row r="23265" spans="11:11" x14ac:dyDescent="0.25">
      <c r="K23265"/>
    </row>
    <row r="23266" spans="11:11" x14ac:dyDescent="0.25">
      <c r="K23266"/>
    </row>
    <row r="23267" spans="11:11" x14ac:dyDescent="0.25">
      <c r="K23267"/>
    </row>
    <row r="23268" spans="11:11" x14ac:dyDescent="0.25">
      <c r="K23268"/>
    </row>
    <row r="23269" spans="11:11" x14ac:dyDescent="0.25">
      <c r="K23269"/>
    </row>
    <row r="23270" spans="11:11" x14ac:dyDescent="0.25">
      <c r="K23270"/>
    </row>
    <row r="23271" spans="11:11" x14ac:dyDescent="0.25">
      <c r="K23271"/>
    </row>
    <row r="23272" spans="11:11" x14ac:dyDescent="0.25">
      <c r="K23272"/>
    </row>
    <row r="23273" spans="11:11" x14ac:dyDescent="0.25">
      <c r="K23273"/>
    </row>
    <row r="23274" spans="11:11" x14ac:dyDescent="0.25">
      <c r="K23274"/>
    </row>
    <row r="23275" spans="11:11" x14ac:dyDescent="0.25">
      <c r="K23275"/>
    </row>
    <row r="23276" spans="11:11" x14ac:dyDescent="0.25">
      <c r="K23276"/>
    </row>
    <row r="23277" spans="11:11" x14ac:dyDescent="0.25">
      <c r="K23277"/>
    </row>
    <row r="23278" spans="11:11" x14ac:dyDescent="0.25">
      <c r="K23278"/>
    </row>
    <row r="23279" spans="11:11" x14ac:dyDescent="0.25">
      <c r="K23279"/>
    </row>
    <row r="23280" spans="11:11" x14ac:dyDescent="0.25">
      <c r="K23280"/>
    </row>
    <row r="23281" spans="11:11" x14ac:dyDescent="0.25">
      <c r="K23281"/>
    </row>
    <row r="23282" spans="11:11" x14ac:dyDescent="0.25">
      <c r="K23282"/>
    </row>
    <row r="23283" spans="11:11" x14ac:dyDescent="0.25">
      <c r="K23283"/>
    </row>
    <row r="23284" spans="11:11" x14ac:dyDescent="0.25">
      <c r="K23284"/>
    </row>
    <row r="23285" spans="11:11" x14ac:dyDescent="0.25">
      <c r="K23285"/>
    </row>
    <row r="23286" spans="11:11" x14ac:dyDescent="0.25">
      <c r="K23286"/>
    </row>
    <row r="23287" spans="11:11" x14ac:dyDescent="0.25">
      <c r="K23287"/>
    </row>
    <row r="23288" spans="11:11" x14ac:dyDescent="0.25">
      <c r="K23288"/>
    </row>
    <row r="23289" spans="11:11" x14ac:dyDescent="0.25">
      <c r="K23289"/>
    </row>
    <row r="23290" spans="11:11" x14ac:dyDescent="0.25">
      <c r="K23290"/>
    </row>
    <row r="23291" spans="11:11" x14ac:dyDescent="0.25">
      <c r="K23291"/>
    </row>
    <row r="23292" spans="11:11" x14ac:dyDescent="0.25">
      <c r="K23292"/>
    </row>
    <row r="23293" spans="11:11" x14ac:dyDescent="0.25">
      <c r="K23293"/>
    </row>
    <row r="23294" spans="11:11" x14ac:dyDescent="0.25">
      <c r="K23294"/>
    </row>
    <row r="23295" spans="11:11" x14ac:dyDescent="0.25">
      <c r="K23295"/>
    </row>
    <row r="23296" spans="11:11" x14ac:dyDescent="0.25">
      <c r="K23296"/>
    </row>
    <row r="23297" spans="11:11" x14ac:dyDescent="0.25">
      <c r="K23297"/>
    </row>
    <row r="23298" spans="11:11" x14ac:dyDescent="0.25">
      <c r="K23298"/>
    </row>
    <row r="23299" spans="11:11" x14ac:dyDescent="0.25">
      <c r="K23299"/>
    </row>
    <row r="23300" spans="11:11" x14ac:dyDescent="0.25">
      <c r="K23300"/>
    </row>
    <row r="23301" spans="11:11" x14ac:dyDescent="0.25">
      <c r="K23301"/>
    </row>
    <row r="23302" spans="11:11" x14ac:dyDescent="0.25">
      <c r="K23302"/>
    </row>
    <row r="23303" spans="11:11" x14ac:dyDescent="0.25">
      <c r="K23303"/>
    </row>
    <row r="23304" spans="11:11" x14ac:dyDescent="0.25">
      <c r="K23304"/>
    </row>
    <row r="23305" spans="11:11" x14ac:dyDescent="0.25">
      <c r="K23305"/>
    </row>
    <row r="23306" spans="11:11" x14ac:dyDescent="0.25">
      <c r="K23306"/>
    </row>
    <row r="23307" spans="11:11" x14ac:dyDescent="0.25">
      <c r="K23307"/>
    </row>
    <row r="23308" spans="11:11" x14ac:dyDescent="0.25">
      <c r="K23308"/>
    </row>
    <row r="23309" spans="11:11" x14ac:dyDescent="0.25">
      <c r="K23309"/>
    </row>
    <row r="23310" spans="11:11" x14ac:dyDescent="0.25">
      <c r="K23310"/>
    </row>
    <row r="23311" spans="11:11" x14ac:dyDescent="0.25">
      <c r="K23311"/>
    </row>
    <row r="23312" spans="11:11" x14ac:dyDescent="0.25">
      <c r="K23312"/>
    </row>
    <row r="23313" spans="11:11" x14ac:dyDescent="0.25">
      <c r="K23313"/>
    </row>
    <row r="23314" spans="11:11" x14ac:dyDescent="0.25">
      <c r="K23314"/>
    </row>
    <row r="23315" spans="11:11" x14ac:dyDescent="0.25">
      <c r="K23315"/>
    </row>
    <row r="23316" spans="11:11" x14ac:dyDescent="0.25">
      <c r="K23316"/>
    </row>
    <row r="23317" spans="11:11" x14ac:dyDescent="0.25">
      <c r="K23317"/>
    </row>
    <row r="23318" spans="11:11" x14ac:dyDescent="0.25">
      <c r="K23318"/>
    </row>
    <row r="23319" spans="11:11" x14ac:dyDescent="0.25">
      <c r="K23319"/>
    </row>
    <row r="23320" spans="11:11" x14ac:dyDescent="0.25">
      <c r="K23320"/>
    </row>
    <row r="23321" spans="11:11" x14ac:dyDescent="0.25">
      <c r="K23321"/>
    </row>
    <row r="23322" spans="11:11" x14ac:dyDescent="0.25">
      <c r="K23322"/>
    </row>
    <row r="23323" spans="11:11" x14ac:dyDescent="0.25">
      <c r="K23323"/>
    </row>
    <row r="23324" spans="11:11" x14ac:dyDescent="0.25">
      <c r="K23324"/>
    </row>
    <row r="23325" spans="11:11" x14ac:dyDescent="0.25">
      <c r="K23325"/>
    </row>
    <row r="23326" spans="11:11" x14ac:dyDescent="0.25">
      <c r="K23326"/>
    </row>
    <row r="23327" spans="11:11" x14ac:dyDescent="0.25">
      <c r="K23327"/>
    </row>
    <row r="23328" spans="11:11" x14ac:dyDescent="0.25">
      <c r="K23328"/>
    </row>
    <row r="23329" spans="11:11" x14ac:dyDescent="0.25">
      <c r="K23329"/>
    </row>
    <row r="23330" spans="11:11" x14ac:dyDescent="0.25">
      <c r="K23330"/>
    </row>
    <row r="23331" spans="11:11" x14ac:dyDescent="0.25">
      <c r="K23331"/>
    </row>
    <row r="23332" spans="11:11" x14ac:dyDescent="0.25">
      <c r="K23332"/>
    </row>
    <row r="23333" spans="11:11" x14ac:dyDescent="0.25">
      <c r="K23333"/>
    </row>
    <row r="23334" spans="11:11" x14ac:dyDescent="0.25">
      <c r="K23334"/>
    </row>
    <row r="23335" spans="11:11" x14ac:dyDescent="0.25">
      <c r="K23335"/>
    </row>
    <row r="23336" spans="11:11" x14ac:dyDescent="0.25">
      <c r="K23336"/>
    </row>
    <row r="23337" spans="11:11" x14ac:dyDescent="0.25">
      <c r="K23337"/>
    </row>
    <row r="23338" spans="11:11" x14ac:dyDescent="0.25">
      <c r="K23338"/>
    </row>
    <row r="23339" spans="11:11" x14ac:dyDescent="0.25">
      <c r="K23339"/>
    </row>
    <row r="23340" spans="11:11" x14ac:dyDescent="0.25">
      <c r="K23340"/>
    </row>
    <row r="23341" spans="11:11" x14ac:dyDescent="0.25">
      <c r="K23341"/>
    </row>
    <row r="23342" spans="11:11" x14ac:dyDescent="0.25">
      <c r="K23342"/>
    </row>
    <row r="23343" spans="11:11" x14ac:dyDescent="0.25">
      <c r="K23343"/>
    </row>
    <row r="23344" spans="11:11" x14ac:dyDescent="0.25">
      <c r="K23344"/>
    </row>
    <row r="23345" spans="11:11" x14ac:dyDescent="0.25">
      <c r="K23345"/>
    </row>
    <row r="23346" spans="11:11" x14ac:dyDescent="0.25">
      <c r="K23346"/>
    </row>
    <row r="23347" spans="11:11" x14ac:dyDescent="0.25">
      <c r="K23347"/>
    </row>
    <row r="23348" spans="11:11" x14ac:dyDescent="0.25">
      <c r="K23348"/>
    </row>
    <row r="23349" spans="11:11" x14ac:dyDescent="0.25">
      <c r="K23349"/>
    </row>
    <row r="23350" spans="11:11" x14ac:dyDescent="0.25">
      <c r="K23350"/>
    </row>
    <row r="23351" spans="11:11" x14ac:dyDescent="0.25">
      <c r="K23351"/>
    </row>
    <row r="23352" spans="11:11" x14ac:dyDescent="0.25">
      <c r="K23352"/>
    </row>
    <row r="23353" spans="11:11" x14ac:dyDescent="0.25">
      <c r="K23353"/>
    </row>
    <row r="23354" spans="11:11" x14ac:dyDescent="0.25">
      <c r="K23354"/>
    </row>
    <row r="23355" spans="11:11" x14ac:dyDescent="0.25">
      <c r="K23355"/>
    </row>
    <row r="23356" spans="11:11" x14ac:dyDescent="0.25">
      <c r="K23356"/>
    </row>
    <row r="23357" spans="11:11" x14ac:dyDescent="0.25">
      <c r="K23357"/>
    </row>
    <row r="23358" spans="11:11" x14ac:dyDescent="0.25">
      <c r="K23358"/>
    </row>
    <row r="23359" spans="11:11" x14ac:dyDescent="0.25">
      <c r="K23359"/>
    </row>
    <row r="23360" spans="11:11" x14ac:dyDescent="0.25">
      <c r="K23360"/>
    </row>
    <row r="23361" spans="11:11" x14ac:dyDescent="0.25">
      <c r="K23361"/>
    </row>
    <row r="23362" spans="11:11" x14ac:dyDescent="0.25">
      <c r="K23362"/>
    </row>
    <row r="23363" spans="11:11" x14ac:dyDescent="0.25">
      <c r="K23363"/>
    </row>
    <row r="23364" spans="11:11" x14ac:dyDescent="0.25">
      <c r="K23364"/>
    </row>
    <row r="23365" spans="11:11" x14ac:dyDescent="0.25">
      <c r="K23365"/>
    </row>
    <row r="23366" spans="11:11" x14ac:dyDescent="0.25">
      <c r="K23366"/>
    </row>
    <row r="23367" spans="11:11" x14ac:dyDescent="0.25">
      <c r="K23367"/>
    </row>
    <row r="23368" spans="11:11" x14ac:dyDescent="0.25">
      <c r="K23368"/>
    </row>
    <row r="23369" spans="11:11" x14ac:dyDescent="0.25">
      <c r="K23369"/>
    </row>
    <row r="23370" spans="11:11" x14ac:dyDescent="0.25">
      <c r="K23370"/>
    </row>
    <row r="23371" spans="11:11" x14ac:dyDescent="0.25">
      <c r="K23371"/>
    </row>
    <row r="23372" spans="11:11" x14ac:dyDescent="0.25">
      <c r="K23372"/>
    </row>
    <row r="23373" spans="11:11" x14ac:dyDescent="0.25">
      <c r="K23373"/>
    </row>
    <row r="23374" spans="11:11" x14ac:dyDescent="0.25">
      <c r="K23374"/>
    </row>
    <row r="23375" spans="11:11" x14ac:dyDescent="0.25">
      <c r="K23375"/>
    </row>
    <row r="23376" spans="11:11" x14ac:dyDescent="0.25">
      <c r="K23376"/>
    </row>
    <row r="23377" spans="11:11" x14ac:dyDescent="0.25">
      <c r="K23377"/>
    </row>
    <row r="23378" spans="11:11" x14ac:dyDescent="0.25">
      <c r="K23378"/>
    </row>
    <row r="23379" spans="11:11" x14ac:dyDescent="0.25">
      <c r="K23379"/>
    </row>
    <row r="23380" spans="11:11" x14ac:dyDescent="0.25">
      <c r="K23380"/>
    </row>
    <row r="23381" spans="11:11" x14ac:dyDescent="0.25">
      <c r="K23381"/>
    </row>
    <row r="23382" spans="11:11" x14ac:dyDescent="0.25">
      <c r="K23382"/>
    </row>
    <row r="23383" spans="11:11" x14ac:dyDescent="0.25">
      <c r="K23383"/>
    </row>
    <row r="23384" spans="11:11" x14ac:dyDescent="0.25">
      <c r="K23384"/>
    </row>
    <row r="23385" spans="11:11" x14ac:dyDescent="0.25">
      <c r="K23385"/>
    </row>
    <row r="23386" spans="11:11" x14ac:dyDescent="0.25">
      <c r="K23386"/>
    </row>
    <row r="23387" spans="11:11" x14ac:dyDescent="0.25">
      <c r="K23387"/>
    </row>
    <row r="23388" spans="11:11" x14ac:dyDescent="0.25">
      <c r="K23388"/>
    </row>
    <row r="23389" spans="11:11" x14ac:dyDescent="0.25">
      <c r="K23389"/>
    </row>
    <row r="23390" spans="11:11" x14ac:dyDescent="0.25">
      <c r="K23390"/>
    </row>
    <row r="23391" spans="11:11" x14ac:dyDescent="0.25">
      <c r="K23391"/>
    </row>
    <row r="23392" spans="11:11" x14ac:dyDescent="0.25">
      <c r="K23392"/>
    </row>
    <row r="23393" spans="11:11" x14ac:dyDescent="0.25">
      <c r="K23393"/>
    </row>
    <row r="23394" spans="11:11" x14ac:dyDescent="0.25">
      <c r="K23394"/>
    </row>
    <row r="23395" spans="11:11" x14ac:dyDescent="0.25">
      <c r="K23395"/>
    </row>
    <row r="23396" spans="11:11" x14ac:dyDescent="0.25">
      <c r="K23396"/>
    </row>
    <row r="23397" spans="11:11" x14ac:dyDescent="0.25">
      <c r="K23397"/>
    </row>
    <row r="23398" spans="11:11" x14ac:dyDescent="0.25">
      <c r="K23398"/>
    </row>
    <row r="23399" spans="11:11" x14ac:dyDescent="0.25">
      <c r="K23399"/>
    </row>
    <row r="23400" spans="11:11" x14ac:dyDescent="0.25">
      <c r="K23400"/>
    </row>
    <row r="23401" spans="11:11" x14ac:dyDescent="0.25">
      <c r="K23401"/>
    </row>
    <row r="23402" spans="11:11" x14ac:dyDescent="0.25">
      <c r="K23402"/>
    </row>
    <row r="23403" spans="11:11" x14ac:dyDescent="0.25">
      <c r="K23403"/>
    </row>
    <row r="23404" spans="11:11" x14ac:dyDescent="0.25">
      <c r="K23404"/>
    </row>
    <row r="23405" spans="11:11" x14ac:dyDescent="0.25">
      <c r="K23405"/>
    </row>
    <row r="23406" spans="11:11" x14ac:dyDescent="0.25">
      <c r="K23406"/>
    </row>
    <row r="23407" spans="11:11" x14ac:dyDescent="0.25">
      <c r="K23407"/>
    </row>
    <row r="23408" spans="11:11" x14ac:dyDescent="0.25">
      <c r="K23408"/>
    </row>
    <row r="23409" spans="11:11" x14ac:dyDescent="0.25">
      <c r="K23409"/>
    </row>
    <row r="23410" spans="11:11" x14ac:dyDescent="0.25">
      <c r="K23410"/>
    </row>
    <row r="23411" spans="11:11" x14ac:dyDescent="0.25">
      <c r="K23411"/>
    </row>
    <row r="23412" spans="11:11" x14ac:dyDescent="0.25">
      <c r="K23412"/>
    </row>
    <row r="23413" spans="11:11" x14ac:dyDescent="0.25">
      <c r="K23413"/>
    </row>
    <row r="23414" spans="11:11" x14ac:dyDescent="0.25">
      <c r="K23414"/>
    </row>
    <row r="23415" spans="11:11" x14ac:dyDescent="0.25">
      <c r="K23415"/>
    </row>
    <row r="23416" spans="11:11" x14ac:dyDescent="0.25">
      <c r="K23416"/>
    </row>
    <row r="23417" spans="11:11" x14ac:dyDescent="0.25">
      <c r="K23417"/>
    </row>
    <row r="23418" spans="11:11" x14ac:dyDescent="0.25">
      <c r="K23418"/>
    </row>
    <row r="23419" spans="11:11" x14ac:dyDescent="0.25">
      <c r="K23419"/>
    </row>
    <row r="23420" spans="11:11" x14ac:dyDescent="0.25">
      <c r="K23420"/>
    </row>
    <row r="23421" spans="11:11" x14ac:dyDescent="0.25">
      <c r="K23421"/>
    </row>
    <row r="23422" spans="11:11" x14ac:dyDescent="0.25">
      <c r="K23422"/>
    </row>
    <row r="23423" spans="11:11" x14ac:dyDescent="0.25">
      <c r="K23423"/>
    </row>
    <row r="23424" spans="11:11" x14ac:dyDescent="0.25">
      <c r="K23424"/>
    </row>
    <row r="23425" spans="11:11" x14ac:dyDescent="0.25">
      <c r="K23425"/>
    </row>
    <row r="23426" spans="11:11" x14ac:dyDescent="0.25">
      <c r="K23426"/>
    </row>
    <row r="23427" spans="11:11" x14ac:dyDescent="0.25">
      <c r="K23427"/>
    </row>
    <row r="23428" spans="11:11" x14ac:dyDescent="0.25">
      <c r="K23428"/>
    </row>
    <row r="23429" spans="11:11" x14ac:dyDescent="0.25">
      <c r="K23429"/>
    </row>
    <row r="23430" spans="11:11" x14ac:dyDescent="0.25">
      <c r="K23430"/>
    </row>
    <row r="23431" spans="11:11" x14ac:dyDescent="0.25">
      <c r="K23431"/>
    </row>
    <row r="23432" spans="11:11" x14ac:dyDescent="0.25">
      <c r="K23432"/>
    </row>
    <row r="23433" spans="11:11" x14ac:dyDescent="0.25">
      <c r="K23433"/>
    </row>
    <row r="23434" spans="11:11" x14ac:dyDescent="0.25">
      <c r="K23434"/>
    </row>
    <row r="23435" spans="11:11" x14ac:dyDescent="0.25">
      <c r="K23435"/>
    </row>
    <row r="23436" spans="11:11" x14ac:dyDescent="0.25">
      <c r="K23436"/>
    </row>
    <row r="23437" spans="11:11" x14ac:dyDescent="0.25">
      <c r="K23437"/>
    </row>
    <row r="23438" spans="11:11" x14ac:dyDescent="0.25">
      <c r="K23438"/>
    </row>
    <row r="23439" spans="11:11" x14ac:dyDescent="0.25">
      <c r="K23439"/>
    </row>
    <row r="23440" spans="11:11" x14ac:dyDescent="0.25">
      <c r="K23440"/>
    </row>
    <row r="23441" spans="11:11" x14ac:dyDescent="0.25">
      <c r="K23441"/>
    </row>
    <row r="23442" spans="11:11" x14ac:dyDescent="0.25">
      <c r="K23442"/>
    </row>
    <row r="23443" spans="11:11" x14ac:dyDescent="0.25">
      <c r="K23443"/>
    </row>
    <row r="23444" spans="11:11" x14ac:dyDescent="0.25">
      <c r="K23444"/>
    </row>
    <row r="23445" spans="11:11" x14ac:dyDescent="0.25">
      <c r="K23445"/>
    </row>
    <row r="23446" spans="11:11" x14ac:dyDescent="0.25">
      <c r="K23446"/>
    </row>
    <row r="23447" spans="11:11" x14ac:dyDescent="0.25">
      <c r="K23447"/>
    </row>
    <row r="23448" spans="11:11" x14ac:dyDescent="0.25">
      <c r="K23448"/>
    </row>
    <row r="23449" spans="11:11" x14ac:dyDescent="0.25">
      <c r="K23449"/>
    </row>
    <row r="23450" spans="11:11" x14ac:dyDescent="0.25">
      <c r="K23450"/>
    </row>
    <row r="23451" spans="11:11" x14ac:dyDescent="0.25">
      <c r="K23451"/>
    </row>
    <row r="23452" spans="11:11" x14ac:dyDescent="0.25">
      <c r="K23452"/>
    </row>
    <row r="23453" spans="11:11" x14ac:dyDescent="0.25">
      <c r="K23453"/>
    </row>
    <row r="23454" spans="11:11" x14ac:dyDescent="0.25">
      <c r="K23454"/>
    </row>
    <row r="23455" spans="11:11" x14ac:dyDescent="0.25">
      <c r="K23455"/>
    </row>
    <row r="23456" spans="11:11" x14ac:dyDescent="0.25">
      <c r="K23456"/>
    </row>
    <row r="23457" spans="11:11" x14ac:dyDescent="0.25">
      <c r="K23457"/>
    </row>
    <row r="23458" spans="11:11" x14ac:dyDescent="0.25">
      <c r="K23458"/>
    </row>
    <row r="23459" spans="11:11" x14ac:dyDescent="0.25">
      <c r="K23459"/>
    </row>
    <row r="23460" spans="11:11" x14ac:dyDescent="0.25">
      <c r="K23460"/>
    </row>
    <row r="23461" spans="11:11" x14ac:dyDescent="0.25">
      <c r="K23461"/>
    </row>
    <row r="23462" spans="11:11" x14ac:dyDescent="0.25">
      <c r="K23462"/>
    </row>
    <row r="23463" spans="11:11" x14ac:dyDescent="0.25">
      <c r="K23463"/>
    </row>
    <row r="23464" spans="11:11" x14ac:dyDescent="0.25">
      <c r="K23464"/>
    </row>
    <row r="23465" spans="11:11" x14ac:dyDescent="0.25">
      <c r="K23465"/>
    </row>
    <row r="23466" spans="11:11" x14ac:dyDescent="0.25">
      <c r="K23466"/>
    </row>
    <row r="23467" spans="11:11" x14ac:dyDescent="0.25">
      <c r="K23467"/>
    </row>
    <row r="23468" spans="11:11" x14ac:dyDescent="0.25">
      <c r="K23468"/>
    </row>
    <row r="23469" spans="11:11" x14ac:dyDescent="0.25">
      <c r="K23469"/>
    </row>
    <row r="23470" spans="11:11" x14ac:dyDescent="0.25">
      <c r="K23470"/>
    </row>
    <row r="23471" spans="11:11" x14ac:dyDescent="0.25">
      <c r="K23471"/>
    </row>
    <row r="23472" spans="11:11" x14ac:dyDescent="0.25">
      <c r="K23472"/>
    </row>
    <row r="23473" spans="11:11" x14ac:dyDescent="0.25">
      <c r="K23473"/>
    </row>
    <row r="23474" spans="11:11" x14ac:dyDescent="0.25">
      <c r="K23474"/>
    </row>
    <row r="23475" spans="11:11" x14ac:dyDescent="0.25">
      <c r="K23475"/>
    </row>
    <row r="23476" spans="11:11" x14ac:dyDescent="0.25">
      <c r="K23476"/>
    </row>
    <row r="23477" spans="11:11" x14ac:dyDescent="0.25">
      <c r="K23477"/>
    </row>
    <row r="23478" spans="11:11" x14ac:dyDescent="0.25">
      <c r="K23478"/>
    </row>
    <row r="23479" spans="11:11" x14ac:dyDescent="0.25">
      <c r="K23479"/>
    </row>
    <row r="23480" spans="11:11" x14ac:dyDescent="0.25">
      <c r="K23480"/>
    </row>
    <row r="23481" spans="11:11" x14ac:dyDescent="0.25">
      <c r="K23481"/>
    </row>
    <row r="23482" spans="11:11" x14ac:dyDescent="0.25">
      <c r="K23482"/>
    </row>
    <row r="23483" spans="11:11" x14ac:dyDescent="0.25">
      <c r="K23483"/>
    </row>
    <row r="23484" spans="11:11" x14ac:dyDescent="0.25">
      <c r="K23484"/>
    </row>
    <row r="23485" spans="11:11" x14ac:dyDescent="0.25">
      <c r="K23485"/>
    </row>
    <row r="23486" spans="11:11" x14ac:dyDescent="0.25">
      <c r="K23486"/>
    </row>
    <row r="23487" spans="11:11" x14ac:dyDescent="0.25">
      <c r="K23487"/>
    </row>
    <row r="23488" spans="11:11" x14ac:dyDescent="0.25">
      <c r="K23488"/>
    </row>
    <row r="23489" spans="11:11" x14ac:dyDescent="0.25">
      <c r="K23489"/>
    </row>
    <row r="23490" spans="11:11" x14ac:dyDescent="0.25">
      <c r="K23490"/>
    </row>
    <row r="23491" spans="11:11" x14ac:dyDescent="0.25">
      <c r="K23491"/>
    </row>
    <row r="23492" spans="11:11" x14ac:dyDescent="0.25">
      <c r="K23492"/>
    </row>
    <row r="23493" spans="11:11" x14ac:dyDescent="0.25">
      <c r="K23493"/>
    </row>
    <row r="23494" spans="11:11" x14ac:dyDescent="0.25">
      <c r="K23494"/>
    </row>
    <row r="23495" spans="11:11" x14ac:dyDescent="0.25">
      <c r="K23495"/>
    </row>
    <row r="23496" spans="11:11" x14ac:dyDescent="0.25">
      <c r="K23496"/>
    </row>
    <row r="23497" spans="11:11" x14ac:dyDescent="0.25">
      <c r="K23497"/>
    </row>
    <row r="23498" spans="11:11" x14ac:dyDescent="0.25">
      <c r="K23498"/>
    </row>
    <row r="23499" spans="11:11" x14ac:dyDescent="0.25">
      <c r="K23499"/>
    </row>
    <row r="23500" spans="11:11" x14ac:dyDescent="0.25">
      <c r="K23500"/>
    </row>
    <row r="23501" spans="11:11" x14ac:dyDescent="0.25">
      <c r="K23501"/>
    </row>
    <row r="23502" spans="11:11" x14ac:dyDescent="0.25">
      <c r="K23502"/>
    </row>
    <row r="23503" spans="11:11" x14ac:dyDescent="0.25">
      <c r="K23503"/>
    </row>
    <row r="23504" spans="11:11" x14ac:dyDescent="0.25">
      <c r="K23504"/>
    </row>
    <row r="23505" spans="11:11" x14ac:dyDescent="0.25">
      <c r="K23505"/>
    </row>
    <row r="23506" spans="11:11" x14ac:dyDescent="0.25">
      <c r="K23506"/>
    </row>
    <row r="23507" spans="11:11" x14ac:dyDescent="0.25">
      <c r="K23507"/>
    </row>
    <row r="23508" spans="11:11" x14ac:dyDescent="0.25">
      <c r="K23508"/>
    </row>
    <row r="23509" spans="11:11" x14ac:dyDescent="0.25">
      <c r="K23509"/>
    </row>
    <row r="23510" spans="11:11" x14ac:dyDescent="0.25">
      <c r="K23510"/>
    </row>
    <row r="23511" spans="11:11" x14ac:dyDescent="0.25">
      <c r="K23511"/>
    </row>
    <row r="23512" spans="11:11" x14ac:dyDescent="0.25">
      <c r="K23512"/>
    </row>
    <row r="23513" spans="11:11" x14ac:dyDescent="0.25">
      <c r="K23513"/>
    </row>
    <row r="23514" spans="11:11" x14ac:dyDescent="0.25">
      <c r="K23514"/>
    </row>
    <row r="23515" spans="11:11" x14ac:dyDescent="0.25">
      <c r="K23515"/>
    </row>
    <row r="23516" spans="11:11" x14ac:dyDescent="0.25">
      <c r="K23516"/>
    </row>
    <row r="23517" spans="11:11" x14ac:dyDescent="0.25">
      <c r="K23517"/>
    </row>
    <row r="23518" spans="11:11" x14ac:dyDescent="0.25">
      <c r="K23518"/>
    </row>
    <row r="23519" spans="11:11" x14ac:dyDescent="0.25">
      <c r="K23519"/>
    </row>
    <row r="23520" spans="11:11" x14ac:dyDescent="0.25">
      <c r="K23520"/>
    </row>
    <row r="23521" spans="11:11" x14ac:dyDescent="0.25">
      <c r="K23521"/>
    </row>
    <row r="23522" spans="11:11" x14ac:dyDescent="0.25">
      <c r="K23522"/>
    </row>
    <row r="23523" spans="11:11" x14ac:dyDescent="0.25">
      <c r="K23523"/>
    </row>
    <row r="23524" spans="11:11" x14ac:dyDescent="0.25">
      <c r="K23524"/>
    </row>
    <row r="23525" spans="11:11" x14ac:dyDescent="0.25">
      <c r="K23525"/>
    </row>
    <row r="23526" spans="11:11" x14ac:dyDescent="0.25">
      <c r="K23526"/>
    </row>
    <row r="23527" spans="11:11" x14ac:dyDescent="0.25">
      <c r="K23527"/>
    </row>
    <row r="23528" spans="11:11" x14ac:dyDescent="0.25">
      <c r="K23528"/>
    </row>
    <row r="23529" spans="11:11" x14ac:dyDescent="0.25">
      <c r="K23529"/>
    </row>
    <row r="23530" spans="11:11" x14ac:dyDescent="0.25">
      <c r="K23530"/>
    </row>
    <row r="23531" spans="11:11" x14ac:dyDescent="0.25">
      <c r="K23531"/>
    </row>
    <row r="23532" spans="11:11" x14ac:dyDescent="0.25">
      <c r="K23532"/>
    </row>
    <row r="23533" spans="11:11" x14ac:dyDescent="0.25">
      <c r="K23533"/>
    </row>
    <row r="23534" spans="11:11" x14ac:dyDescent="0.25">
      <c r="K23534"/>
    </row>
    <row r="23535" spans="11:11" x14ac:dyDescent="0.25">
      <c r="K23535"/>
    </row>
    <row r="23536" spans="11:11" x14ac:dyDescent="0.25">
      <c r="K23536"/>
    </row>
    <row r="23537" spans="11:11" x14ac:dyDescent="0.25">
      <c r="K23537"/>
    </row>
    <row r="23538" spans="11:11" x14ac:dyDescent="0.25">
      <c r="K23538"/>
    </row>
    <row r="23539" spans="11:11" x14ac:dyDescent="0.25">
      <c r="K23539"/>
    </row>
    <row r="23540" spans="11:11" x14ac:dyDescent="0.25">
      <c r="K23540"/>
    </row>
    <row r="23541" spans="11:11" x14ac:dyDescent="0.25">
      <c r="K23541"/>
    </row>
    <row r="23542" spans="11:11" x14ac:dyDescent="0.25">
      <c r="K23542"/>
    </row>
    <row r="23543" spans="11:11" x14ac:dyDescent="0.25">
      <c r="K23543"/>
    </row>
    <row r="23544" spans="11:11" x14ac:dyDescent="0.25">
      <c r="K23544"/>
    </row>
    <row r="23545" spans="11:11" x14ac:dyDescent="0.25">
      <c r="K23545"/>
    </row>
    <row r="23546" spans="11:11" x14ac:dyDescent="0.25">
      <c r="K23546"/>
    </row>
    <row r="23547" spans="11:11" x14ac:dyDescent="0.25">
      <c r="K23547"/>
    </row>
    <row r="23548" spans="11:11" x14ac:dyDescent="0.25">
      <c r="K23548"/>
    </row>
    <row r="23549" spans="11:11" x14ac:dyDescent="0.25">
      <c r="K23549"/>
    </row>
    <row r="23550" spans="11:11" x14ac:dyDescent="0.25">
      <c r="K23550"/>
    </row>
    <row r="23551" spans="11:11" x14ac:dyDescent="0.25">
      <c r="K23551"/>
    </row>
    <row r="23552" spans="11:11" x14ac:dyDescent="0.25">
      <c r="K23552"/>
    </row>
    <row r="23553" spans="11:11" x14ac:dyDescent="0.25">
      <c r="K23553"/>
    </row>
    <row r="23554" spans="11:11" x14ac:dyDescent="0.25">
      <c r="K23554"/>
    </row>
    <row r="23555" spans="11:11" x14ac:dyDescent="0.25">
      <c r="K23555"/>
    </row>
    <row r="23556" spans="11:11" x14ac:dyDescent="0.25">
      <c r="K23556"/>
    </row>
    <row r="23557" spans="11:11" x14ac:dyDescent="0.25">
      <c r="K23557"/>
    </row>
    <row r="23558" spans="11:11" x14ac:dyDescent="0.25">
      <c r="K23558"/>
    </row>
    <row r="23559" spans="11:11" x14ac:dyDescent="0.25">
      <c r="K23559"/>
    </row>
    <row r="23560" spans="11:11" x14ac:dyDescent="0.25">
      <c r="K23560"/>
    </row>
    <row r="23561" spans="11:11" x14ac:dyDescent="0.25">
      <c r="K23561"/>
    </row>
    <row r="23562" spans="11:11" x14ac:dyDescent="0.25">
      <c r="K23562"/>
    </row>
    <row r="23563" spans="11:11" x14ac:dyDescent="0.25">
      <c r="K23563"/>
    </row>
    <row r="23564" spans="11:11" x14ac:dyDescent="0.25">
      <c r="K23564"/>
    </row>
    <row r="23565" spans="11:11" x14ac:dyDescent="0.25">
      <c r="K23565"/>
    </row>
    <row r="23566" spans="11:11" x14ac:dyDescent="0.25">
      <c r="K23566"/>
    </row>
    <row r="23567" spans="11:11" x14ac:dyDescent="0.25">
      <c r="K23567"/>
    </row>
    <row r="23568" spans="11:11" x14ac:dyDescent="0.25">
      <c r="K23568"/>
    </row>
    <row r="23569" spans="11:11" x14ac:dyDescent="0.25">
      <c r="K23569"/>
    </row>
    <row r="23570" spans="11:11" x14ac:dyDescent="0.25">
      <c r="K23570"/>
    </row>
    <row r="23571" spans="11:11" x14ac:dyDescent="0.25">
      <c r="K23571"/>
    </row>
    <row r="23572" spans="11:11" x14ac:dyDescent="0.25">
      <c r="K23572"/>
    </row>
    <row r="23573" spans="11:11" x14ac:dyDescent="0.25">
      <c r="K23573"/>
    </row>
    <row r="23574" spans="11:11" x14ac:dyDescent="0.25">
      <c r="K23574"/>
    </row>
    <row r="23575" spans="11:11" x14ac:dyDescent="0.25">
      <c r="K23575"/>
    </row>
    <row r="23576" spans="11:11" x14ac:dyDescent="0.25">
      <c r="K23576"/>
    </row>
    <row r="23577" spans="11:11" x14ac:dyDescent="0.25">
      <c r="K23577"/>
    </row>
    <row r="23578" spans="11:11" x14ac:dyDescent="0.25">
      <c r="K23578"/>
    </row>
    <row r="23579" spans="11:11" x14ac:dyDescent="0.25">
      <c r="K23579"/>
    </row>
    <row r="23580" spans="11:11" x14ac:dyDescent="0.25">
      <c r="K23580"/>
    </row>
    <row r="23581" spans="11:11" x14ac:dyDescent="0.25">
      <c r="K23581"/>
    </row>
    <row r="23582" spans="11:11" x14ac:dyDescent="0.25">
      <c r="K23582"/>
    </row>
    <row r="23583" spans="11:11" x14ac:dyDescent="0.25">
      <c r="K23583"/>
    </row>
    <row r="23584" spans="11:11" x14ac:dyDescent="0.25">
      <c r="K23584"/>
    </row>
    <row r="23585" spans="11:11" x14ac:dyDescent="0.25">
      <c r="K23585"/>
    </row>
    <row r="23586" spans="11:11" x14ac:dyDescent="0.25">
      <c r="K23586"/>
    </row>
    <row r="23587" spans="11:11" x14ac:dyDescent="0.25">
      <c r="K23587"/>
    </row>
    <row r="23588" spans="11:11" x14ac:dyDescent="0.25">
      <c r="K23588"/>
    </row>
    <row r="23589" spans="11:11" x14ac:dyDescent="0.25">
      <c r="K23589"/>
    </row>
    <row r="23590" spans="11:11" x14ac:dyDescent="0.25">
      <c r="K23590"/>
    </row>
    <row r="23591" spans="11:11" x14ac:dyDescent="0.25">
      <c r="K23591"/>
    </row>
    <row r="23592" spans="11:11" x14ac:dyDescent="0.25">
      <c r="K23592"/>
    </row>
    <row r="23593" spans="11:11" x14ac:dyDescent="0.25">
      <c r="K23593"/>
    </row>
    <row r="23594" spans="11:11" x14ac:dyDescent="0.25">
      <c r="K23594"/>
    </row>
    <row r="23595" spans="11:11" x14ac:dyDescent="0.25">
      <c r="K23595"/>
    </row>
    <row r="23596" spans="11:11" x14ac:dyDescent="0.25">
      <c r="K23596"/>
    </row>
    <row r="23597" spans="11:11" x14ac:dyDescent="0.25">
      <c r="K23597"/>
    </row>
    <row r="23598" spans="11:11" x14ac:dyDescent="0.25">
      <c r="K23598"/>
    </row>
    <row r="23599" spans="11:11" x14ac:dyDescent="0.25">
      <c r="K23599"/>
    </row>
    <row r="23600" spans="11:11" x14ac:dyDescent="0.25">
      <c r="K23600"/>
    </row>
    <row r="23601" spans="11:11" x14ac:dyDescent="0.25">
      <c r="K23601"/>
    </row>
    <row r="23602" spans="11:11" x14ac:dyDescent="0.25">
      <c r="K23602"/>
    </row>
    <row r="23603" spans="11:11" x14ac:dyDescent="0.25">
      <c r="K23603"/>
    </row>
    <row r="23604" spans="11:11" x14ac:dyDescent="0.25">
      <c r="K23604"/>
    </row>
    <row r="23605" spans="11:11" x14ac:dyDescent="0.25">
      <c r="K23605"/>
    </row>
    <row r="23606" spans="11:11" x14ac:dyDescent="0.25">
      <c r="K23606"/>
    </row>
    <row r="23607" spans="11:11" x14ac:dyDescent="0.25">
      <c r="K23607"/>
    </row>
    <row r="23608" spans="11:11" x14ac:dyDescent="0.25">
      <c r="K23608"/>
    </row>
    <row r="23609" spans="11:11" x14ac:dyDescent="0.25">
      <c r="K23609"/>
    </row>
    <row r="23610" spans="11:11" x14ac:dyDescent="0.25">
      <c r="K23610"/>
    </row>
    <row r="23611" spans="11:11" x14ac:dyDescent="0.25">
      <c r="K23611"/>
    </row>
    <row r="23612" spans="11:11" x14ac:dyDescent="0.25">
      <c r="K23612"/>
    </row>
    <row r="23613" spans="11:11" x14ac:dyDescent="0.25">
      <c r="K23613"/>
    </row>
    <row r="23614" spans="11:11" x14ac:dyDescent="0.25">
      <c r="K23614"/>
    </row>
    <row r="23615" spans="11:11" x14ac:dyDescent="0.25">
      <c r="K23615"/>
    </row>
    <row r="23616" spans="11:11" x14ac:dyDescent="0.25">
      <c r="K23616"/>
    </row>
    <row r="23617" spans="11:11" x14ac:dyDescent="0.25">
      <c r="K23617"/>
    </row>
    <row r="23618" spans="11:11" x14ac:dyDescent="0.25">
      <c r="K23618"/>
    </row>
    <row r="23619" spans="11:11" x14ac:dyDescent="0.25">
      <c r="K23619"/>
    </row>
    <row r="23620" spans="11:11" x14ac:dyDescent="0.25">
      <c r="K23620"/>
    </row>
    <row r="23621" spans="11:11" x14ac:dyDescent="0.25">
      <c r="K23621"/>
    </row>
    <row r="23622" spans="11:11" x14ac:dyDescent="0.25">
      <c r="K23622"/>
    </row>
    <row r="23623" spans="11:11" x14ac:dyDescent="0.25">
      <c r="K23623"/>
    </row>
    <row r="23624" spans="11:11" x14ac:dyDescent="0.25">
      <c r="K23624"/>
    </row>
    <row r="23625" spans="11:11" x14ac:dyDescent="0.25">
      <c r="K23625"/>
    </row>
    <row r="23626" spans="11:11" x14ac:dyDescent="0.25">
      <c r="K23626"/>
    </row>
    <row r="23627" spans="11:11" x14ac:dyDescent="0.25">
      <c r="K23627"/>
    </row>
    <row r="23628" spans="11:11" x14ac:dyDescent="0.25">
      <c r="K23628"/>
    </row>
    <row r="23629" spans="11:11" x14ac:dyDescent="0.25">
      <c r="K23629"/>
    </row>
    <row r="23630" spans="11:11" x14ac:dyDescent="0.25">
      <c r="K23630"/>
    </row>
    <row r="23631" spans="11:11" x14ac:dyDescent="0.25">
      <c r="K23631"/>
    </row>
    <row r="23632" spans="11:11" x14ac:dyDescent="0.25">
      <c r="K23632"/>
    </row>
    <row r="23633" spans="11:11" x14ac:dyDescent="0.25">
      <c r="K23633"/>
    </row>
    <row r="23634" spans="11:11" x14ac:dyDescent="0.25">
      <c r="K23634"/>
    </row>
    <row r="23635" spans="11:11" x14ac:dyDescent="0.25">
      <c r="K23635"/>
    </row>
    <row r="23636" spans="11:11" x14ac:dyDescent="0.25">
      <c r="K23636"/>
    </row>
    <row r="23637" spans="11:11" x14ac:dyDescent="0.25">
      <c r="K23637"/>
    </row>
    <row r="23638" spans="11:11" x14ac:dyDescent="0.25">
      <c r="K23638"/>
    </row>
    <row r="23639" spans="11:11" x14ac:dyDescent="0.25">
      <c r="K23639"/>
    </row>
    <row r="23640" spans="11:11" x14ac:dyDescent="0.25">
      <c r="K23640"/>
    </row>
    <row r="23641" spans="11:11" x14ac:dyDescent="0.25">
      <c r="K23641"/>
    </row>
    <row r="23642" spans="11:11" x14ac:dyDescent="0.25">
      <c r="K23642"/>
    </row>
    <row r="23643" spans="11:11" x14ac:dyDescent="0.25">
      <c r="K23643"/>
    </row>
    <row r="23644" spans="11:11" x14ac:dyDescent="0.25">
      <c r="K23644"/>
    </row>
    <row r="23645" spans="11:11" x14ac:dyDescent="0.25">
      <c r="K23645"/>
    </row>
    <row r="23646" spans="11:11" x14ac:dyDescent="0.25">
      <c r="K23646"/>
    </row>
    <row r="23647" spans="11:11" x14ac:dyDescent="0.25">
      <c r="K23647"/>
    </row>
    <row r="23648" spans="11:11" x14ac:dyDescent="0.25">
      <c r="K23648"/>
    </row>
    <row r="23649" spans="11:11" x14ac:dyDescent="0.25">
      <c r="K23649"/>
    </row>
    <row r="23650" spans="11:11" x14ac:dyDescent="0.25">
      <c r="K23650"/>
    </row>
    <row r="23651" spans="11:11" x14ac:dyDescent="0.25">
      <c r="K23651"/>
    </row>
    <row r="23652" spans="11:11" x14ac:dyDescent="0.25">
      <c r="K23652"/>
    </row>
    <row r="23653" spans="11:11" x14ac:dyDescent="0.25">
      <c r="K23653"/>
    </row>
    <row r="23654" spans="11:11" x14ac:dyDescent="0.25">
      <c r="K23654"/>
    </row>
    <row r="23655" spans="11:11" x14ac:dyDescent="0.25">
      <c r="K23655"/>
    </row>
    <row r="23656" spans="11:11" x14ac:dyDescent="0.25">
      <c r="K23656"/>
    </row>
    <row r="23657" spans="11:11" x14ac:dyDescent="0.25">
      <c r="K23657"/>
    </row>
    <row r="23658" spans="11:11" x14ac:dyDescent="0.25">
      <c r="K23658"/>
    </row>
    <row r="23659" spans="11:11" x14ac:dyDescent="0.25">
      <c r="K23659"/>
    </row>
    <row r="23660" spans="11:11" x14ac:dyDescent="0.25">
      <c r="K23660"/>
    </row>
    <row r="23661" spans="11:11" x14ac:dyDescent="0.25">
      <c r="K23661"/>
    </row>
    <row r="23662" spans="11:11" x14ac:dyDescent="0.25">
      <c r="K23662"/>
    </row>
    <row r="23663" spans="11:11" x14ac:dyDescent="0.25">
      <c r="K23663"/>
    </row>
    <row r="23664" spans="11:11" x14ac:dyDescent="0.25">
      <c r="K23664"/>
    </row>
    <row r="23665" spans="11:11" x14ac:dyDescent="0.25">
      <c r="K23665"/>
    </row>
    <row r="23666" spans="11:11" x14ac:dyDescent="0.25">
      <c r="K23666"/>
    </row>
    <row r="23667" spans="11:11" x14ac:dyDescent="0.25">
      <c r="K23667"/>
    </row>
    <row r="23668" spans="11:11" x14ac:dyDescent="0.25">
      <c r="K23668"/>
    </row>
    <row r="23669" spans="11:11" x14ac:dyDescent="0.25">
      <c r="K23669"/>
    </row>
    <row r="23670" spans="11:11" x14ac:dyDescent="0.25">
      <c r="K23670"/>
    </row>
    <row r="23671" spans="11:11" x14ac:dyDescent="0.25">
      <c r="K23671"/>
    </row>
    <row r="23672" spans="11:11" x14ac:dyDescent="0.25">
      <c r="K23672"/>
    </row>
    <row r="23673" spans="11:11" x14ac:dyDescent="0.25">
      <c r="K23673"/>
    </row>
    <row r="23674" spans="11:11" x14ac:dyDescent="0.25">
      <c r="K23674"/>
    </row>
    <row r="23675" spans="11:11" x14ac:dyDescent="0.25">
      <c r="K23675"/>
    </row>
    <row r="23676" spans="11:11" x14ac:dyDescent="0.25">
      <c r="K23676"/>
    </row>
    <row r="23677" spans="11:11" x14ac:dyDescent="0.25">
      <c r="K23677"/>
    </row>
    <row r="23678" spans="11:11" x14ac:dyDescent="0.25">
      <c r="K23678"/>
    </row>
    <row r="23679" spans="11:11" x14ac:dyDescent="0.25">
      <c r="K23679"/>
    </row>
    <row r="23680" spans="11:11" x14ac:dyDescent="0.25">
      <c r="K23680"/>
    </row>
    <row r="23681" spans="11:11" x14ac:dyDescent="0.25">
      <c r="K23681"/>
    </row>
    <row r="23682" spans="11:11" x14ac:dyDescent="0.25">
      <c r="K23682"/>
    </row>
    <row r="23683" spans="11:11" x14ac:dyDescent="0.25">
      <c r="K23683"/>
    </row>
    <row r="23684" spans="11:11" x14ac:dyDescent="0.25">
      <c r="K23684"/>
    </row>
    <row r="23685" spans="11:11" x14ac:dyDescent="0.25">
      <c r="K23685"/>
    </row>
    <row r="23686" spans="11:11" x14ac:dyDescent="0.25">
      <c r="K23686"/>
    </row>
    <row r="23687" spans="11:11" x14ac:dyDescent="0.25">
      <c r="K23687"/>
    </row>
    <row r="23688" spans="11:11" x14ac:dyDescent="0.25">
      <c r="K23688"/>
    </row>
    <row r="23689" spans="11:11" x14ac:dyDescent="0.25">
      <c r="K23689"/>
    </row>
    <row r="23690" spans="11:11" x14ac:dyDescent="0.25">
      <c r="K23690"/>
    </row>
    <row r="23691" spans="11:11" x14ac:dyDescent="0.25">
      <c r="K23691"/>
    </row>
    <row r="23692" spans="11:11" x14ac:dyDescent="0.25">
      <c r="K23692"/>
    </row>
    <row r="23693" spans="11:11" x14ac:dyDescent="0.25">
      <c r="K23693"/>
    </row>
    <row r="23694" spans="11:11" x14ac:dyDescent="0.25">
      <c r="K23694"/>
    </row>
    <row r="23695" spans="11:11" x14ac:dyDescent="0.25">
      <c r="K23695"/>
    </row>
    <row r="23696" spans="11:11" x14ac:dyDescent="0.25">
      <c r="K23696"/>
    </row>
    <row r="23697" spans="11:11" x14ac:dyDescent="0.25">
      <c r="K23697"/>
    </row>
    <row r="23698" spans="11:11" x14ac:dyDescent="0.25">
      <c r="K23698"/>
    </row>
    <row r="23699" spans="11:11" x14ac:dyDescent="0.25">
      <c r="K23699"/>
    </row>
    <row r="23700" spans="11:11" x14ac:dyDescent="0.25">
      <c r="K23700"/>
    </row>
    <row r="23701" spans="11:11" x14ac:dyDescent="0.25">
      <c r="K23701"/>
    </row>
    <row r="23702" spans="11:11" x14ac:dyDescent="0.25">
      <c r="K23702"/>
    </row>
    <row r="23703" spans="11:11" x14ac:dyDescent="0.25">
      <c r="K23703"/>
    </row>
    <row r="23704" spans="11:11" x14ac:dyDescent="0.25">
      <c r="K23704"/>
    </row>
    <row r="23705" spans="11:11" x14ac:dyDescent="0.25">
      <c r="K23705"/>
    </row>
    <row r="23706" spans="11:11" x14ac:dyDescent="0.25">
      <c r="K23706"/>
    </row>
    <row r="23707" spans="11:11" x14ac:dyDescent="0.25">
      <c r="K23707"/>
    </row>
    <row r="23708" spans="11:11" x14ac:dyDescent="0.25">
      <c r="K23708"/>
    </row>
    <row r="23709" spans="11:11" x14ac:dyDescent="0.25">
      <c r="K23709"/>
    </row>
    <row r="23710" spans="11:11" x14ac:dyDescent="0.25">
      <c r="K23710"/>
    </row>
    <row r="23711" spans="11:11" x14ac:dyDescent="0.25">
      <c r="K23711"/>
    </row>
    <row r="23712" spans="11:11" x14ac:dyDescent="0.25">
      <c r="K23712"/>
    </row>
    <row r="23713" spans="11:11" x14ac:dyDescent="0.25">
      <c r="K23713"/>
    </row>
    <row r="23714" spans="11:11" x14ac:dyDescent="0.25">
      <c r="K23714"/>
    </row>
    <row r="23715" spans="11:11" x14ac:dyDescent="0.25">
      <c r="K23715"/>
    </row>
    <row r="23716" spans="11:11" x14ac:dyDescent="0.25">
      <c r="K23716"/>
    </row>
    <row r="23717" spans="11:11" x14ac:dyDescent="0.25">
      <c r="K23717"/>
    </row>
    <row r="23718" spans="11:11" x14ac:dyDescent="0.25">
      <c r="K23718"/>
    </row>
    <row r="23719" spans="11:11" x14ac:dyDescent="0.25">
      <c r="K23719"/>
    </row>
    <row r="23720" spans="11:11" x14ac:dyDescent="0.25">
      <c r="K23720"/>
    </row>
    <row r="23721" spans="11:11" x14ac:dyDescent="0.25">
      <c r="K23721"/>
    </row>
    <row r="23722" spans="11:11" x14ac:dyDescent="0.25">
      <c r="K23722"/>
    </row>
    <row r="23723" spans="11:11" x14ac:dyDescent="0.25">
      <c r="K23723"/>
    </row>
    <row r="23724" spans="11:11" x14ac:dyDescent="0.25">
      <c r="K23724"/>
    </row>
    <row r="23725" spans="11:11" x14ac:dyDescent="0.25">
      <c r="K23725"/>
    </row>
    <row r="23726" spans="11:11" x14ac:dyDescent="0.25">
      <c r="K23726"/>
    </row>
    <row r="23727" spans="11:11" x14ac:dyDescent="0.25">
      <c r="K23727"/>
    </row>
    <row r="23728" spans="11:11" x14ac:dyDescent="0.25">
      <c r="K23728"/>
    </row>
    <row r="23729" spans="11:11" x14ac:dyDescent="0.25">
      <c r="K23729"/>
    </row>
    <row r="23730" spans="11:11" x14ac:dyDescent="0.25">
      <c r="K23730"/>
    </row>
    <row r="23731" spans="11:11" x14ac:dyDescent="0.25">
      <c r="K23731"/>
    </row>
    <row r="23732" spans="11:11" x14ac:dyDescent="0.25">
      <c r="K23732"/>
    </row>
    <row r="23733" spans="11:11" x14ac:dyDescent="0.25">
      <c r="K23733"/>
    </row>
    <row r="23734" spans="11:11" x14ac:dyDescent="0.25">
      <c r="K23734"/>
    </row>
    <row r="23735" spans="11:11" x14ac:dyDescent="0.25">
      <c r="K23735"/>
    </row>
    <row r="23736" spans="11:11" x14ac:dyDescent="0.25">
      <c r="K23736"/>
    </row>
    <row r="23737" spans="11:11" x14ac:dyDescent="0.25">
      <c r="K23737"/>
    </row>
    <row r="23738" spans="11:11" x14ac:dyDescent="0.25">
      <c r="K23738"/>
    </row>
    <row r="23739" spans="11:11" x14ac:dyDescent="0.25">
      <c r="K23739"/>
    </row>
    <row r="23740" spans="11:11" x14ac:dyDescent="0.25">
      <c r="K23740"/>
    </row>
    <row r="23741" spans="11:11" x14ac:dyDescent="0.25">
      <c r="K23741"/>
    </row>
    <row r="23742" spans="11:11" x14ac:dyDescent="0.25">
      <c r="K23742"/>
    </row>
    <row r="23743" spans="11:11" x14ac:dyDescent="0.25">
      <c r="K23743"/>
    </row>
    <row r="23744" spans="11:11" x14ac:dyDescent="0.25">
      <c r="K23744"/>
    </row>
    <row r="23745" spans="11:11" x14ac:dyDescent="0.25">
      <c r="K23745"/>
    </row>
    <row r="23746" spans="11:11" x14ac:dyDescent="0.25">
      <c r="K23746"/>
    </row>
    <row r="23747" spans="11:11" x14ac:dyDescent="0.25">
      <c r="K23747"/>
    </row>
    <row r="23748" spans="11:11" x14ac:dyDescent="0.25">
      <c r="K23748"/>
    </row>
    <row r="23749" spans="11:11" x14ac:dyDescent="0.25">
      <c r="K23749"/>
    </row>
    <row r="23750" spans="11:11" x14ac:dyDescent="0.25">
      <c r="K23750"/>
    </row>
    <row r="23751" spans="11:11" x14ac:dyDescent="0.25">
      <c r="K23751"/>
    </row>
    <row r="23752" spans="11:11" x14ac:dyDescent="0.25">
      <c r="K23752"/>
    </row>
    <row r="23753" spans="11:11" x14ac:dyDescent="0.25">
      <c r="K23753"/>
    </row>
    <row r="23754" spans="11:11" x14ac:dyDescent="0.25">
      <c r="K23754"/>
    </row>
    <row r="23755" spans="11:11" x14ac:dyDescent="0.25">
      <c r="K23755"/>
    </row>
    <row r="23756" spans="11:11" x14ac:dyDescent="0.25">
      <c r="K23756"/>
    </row>
    <row r="23757" spans="11:11" x14ac:dyDescent="0.25">
      <c r="K23757"/>
    </row>
    <row r="23758" spans="11:11" x14ac:dyDescent="0.25">
      <c r="K23758"/>
    </row>
    <row r="23759" spans="11:11" x14ac:dyDescent="0.25">
      <c r="K23759"/>
    </row>
    <row r="23760" spans="11:11" x14ac:dyDescent="0.25">
      <c r="K23760"/>
    </row>
    <row r="23761" spans="11:11" x14ac:dyDescent="0.25">
      <c r="K23761"/>
    </row>
    <row r="23762" spans="11:11" x14ac:dyDescent="0.25">
      <c r="K23762"/>
    </row>
    <row r="23763" spans="11:11" x14ac:dyDescent="0.25">
      <c r="K23763"/>
    </row>
    <row r="23764" spans="11:11" x14ac:dyDescent="0.25">
      <c r="K23764"/>
    </row>
    <row r="23765" spans="11:11" x14ac:dyDescent="0.25">
      <c r="K23765"/>
    </row>
    <row r="23766" spans="11:11" x14ac:dyDescent="0.25">
      <c r="K23766"/>
    </row>
    <row r="23767" spans="11:11" x14ac:dyDescent="0.25">
      <c r="K23767"/>
    </row>
    <row r="23768" spans="11:11" x14ac:dyDescent="0.25">
      <c r="K23768"/>
    </row>
    <row r="23769" spans="11:11" x14ac:dyDescent="0.25">
      <c r="K23769"/>
    </row>
    <row r="23770" spans="11:11" x14ac:dyDescent="0.25">
      <c r="K23770"/>
    </row>
    <row r="23771" spans="11:11" x14ac:dyDescent="0.25">
      <c r="K23771"/>
    </row>
    <row r="23772" spans="11:11" x14ac:dyDescent="0.25">
      <c r="K23772"/>
    </row>
    <row r="23773" spans="11:11" x14ac:dyDescent="0.25">
      <c r="K23773"/>
    </row>
    <row r="23774" spans="11:11" x14ac:dyDescent="0.25">
      <c r="K23774"/>
    </row>
    <row r="23775" spans="11:11" x14ac:dyDescent="0.25">
      <c r="K23775"/>
    </row>
    <row r="23776" spans="11:11" x14ac:dyDescent="0.25">
      <c r="K23776"/>
    </row>
    <row r="23777" spans="11:11" x14ac:dyDescent="0.25">
      <c r="K23777"/>
    </row>
    <row r="23778" spans="11:11" x14ac:dyDescent="0.25">
      <c r="K23778"/>
    </row>
    <row r="23779" spans="11:11" x14ac:dyDescent="0.25">
      <c r="K23779"/>
    </row>
    <row r="23780" spans="11:11" x14ac:dyDescent="0.25">
      <c r="K23780"/>
    </row>
    <row r="23781" spans="11:11" x14ac:dyDescent="0.25">
      <c r="K23781"/>
    </row>
    <row r="23782" spans="11:11" x14ac:dyDescent="0.25">
      <c r="K23782"/>
    </row>
    <row r="23783" spans="11:11" x14ac:dyDescent="0.25">
      <c r="K23783"/>
    </row>
    <row r="23784" spans="11:11" x14ac:dyDescent="0.25">
      <c r="K23784"/>
    </row>
    <row r="23785" spans="11:11" x14ac:dyDescent="0.25">
      <c r="K23785"/>
    </row>
    <row r="23786" spans="11:11" x14ac:dyDescent="0.25">
      <c r="K23786"/>
    </row>
    <row r="23787" spans="11:11" x14ac:dyDescent="0.25">
      <c r="K23787"/>
    </row>
    <row r="23788" spans="11:11" x14ac:dyDescent="0.25">
      <c r="K23788"/>
    </row>
    <row r="23789" spans="11:11" x14ac:dyDescent="0.25">
      <c r="K23789"/>
    </row>
    <row r="23790" spans="11:11" x14ac:dyDescent="0.25">
      <c r="K23790"/>
    </row>
    <row r="23791" spans="11:11" x14ac:dyDescent="0.25">
      <c r="K23791"/>
    </row>
    <row r="23792" spans="11:11" x14ac:dyDescent="0.25">
      <c r="K23792"/>
    </row>
    <row r="23793" spans="11:11" x14ac:dyDescent="0.25">
      <c r="K23793"/>
    </row>
    <row r="23794" spans="11:11" x14ac:dyDescent="0.25">
      <c r="K23794"/>
    </row>
    <row r="23795" spans="11:11" x14ac:dyDescent="0.25">
      <c r="K23795"/>
    </row>
    <row r="23796" spans="11:11" x14ac:dyDescent="0.25">
      <c r="K23796"/>
    </row>
    <row r="23797" spans="11:11" x14ac:dyDescent="0.25">
      <c r="K23797"/>
    </row>
    <row r="23798" spans="11:11" x14ac:dyDescent="0.25">
      <c r="K23798"/>
    </row>
    <row r="23799" spans="11:11" x14ac:dyDescent="0.25">
      <c r="K23799"/>
    </row>
    <row r="23800" spans="11:11" x14ac:dyDescent="0.25">
      <c r="K23800"/>
    </row>
    <row r="23801" spans="11:11" x14ac:dyDescent="0.25">
      <c r="K23801"/>
    </row>
    <row r="23802" spans="11:11" x14ac:dyDescent="0.25">
      <c r="K23802"/>
    </row>
    <row r="23803" spans="11:11" x14ac:dyDescent="0.25">
      <c r="K23803"/>
    </row>
    <row r="23804" spans="11:11" x14ac:dyDescent="0.25">
      <c r="K23804"/>
    </row>
    <row r="23805" spans="11:11" x14ac:dyDescent="0.25">
      <c r="K23805"/>
    </row>
    <row r="23806" spans="11:11" x14ac:dyDescent="0.25">
      <c r="K23806"/>
    </row>
    <row r="23807" spans="11:11" x14ac:dyDescent="0.25">
      <c r="K23807"/>
    </row>
    <row r="23808" spans="11:11" x14ac:dyDescent="0.25">
      <c r="K23808"/>
    </row>
    <row r="23809" spans="11:11" x14ac:dyDescent="0.25">
      <c r="K23809"/>
    </row>
    <row r="23810" spans="11:11" x14ac:dyDescent="0.25">
      <c r="K23810"/>
    </row>
    <row r="23811" spans="11:11" x14ac:dyDescent="0.25">
      <c r="K23811"/>
    </row>
    <row r="23812" spans="11:11" x14ac:dyDescent="0.25">
      <c r="K23812"/>
    </row>
    <row r="23813" spans="11:11" x14ac:dyDescent="0.25">
      <c r="K23813"/>
    </row>
    <row r="23814" spans="11:11" x14ac:dyDescent="0.25">
      <c r="K23814"/>
    </row>
    <row r="23815" spans="11:11" x14ac:dyDescent="0.25">
      <c r="K23815"/>
    </row>
    <row r="23816" spans="11:11" x14ac:dyDescent="0.25">
      <c r="K23816"/>
    </row>
    <row r="23817" spans="11:11" x14ac:dyDescent="0.25">
      <c r="K23817"/>
    </row>
    <row r="23818" spans="11:11" x14ac:dyDescent="0.25">
      <c r="K23818"/>
    </row>
    <row r="23819" spans="11:11" x14ac:dyDescent="0.25">
      <c r="K23819"/>
    </row>
    <row r="23820" spans="11:11" x14ac:dyDescent="0.25">
      <c r="K23820"/>
    </row>
    <row r="23821" spans="11:11" x14ac:dyDescent="0.25">
      <c r="K23821"/>
    </row>
    <row r="23822" spans="11:11" x14ac:dyDescent="0.25">
      <c r="K23822"/>
    </row>
    <row r="23823" spans="11:11" x14ac:dyDescent="0.25">
      <c r="K23823"/>
    </row>
    <row r="23824" spans="11:11" x14ac:dyDescent="0.25">
      <c r="K23824"/>
    </row>
    <row r="23825" spans="11:11" x14ac:dyDescent="0.25">
      <c r="K23825"/>
    </row>
    <row r="23826" spans="11:11" x14ac:dyDescent="0.25">
      <c r="K23826"/>
    </row>
    <row r="23827" spans="11:11" x14ac:dyDescent="0.25">
      <c r="K23827"/>
    </row>
    <row r="23828" spans="11:11" x14ac:dyDescent="0.25">
      <c r="K23828"/>
    </row>
    <row r="23829" spans="11:11" x14ac:dyDescent="0.25">
      <c r="K23829"/>
    </row>
    <row r="23830" spans="11:11" x14ac:dyDescent="0.25">
      <c r="K23830"/>
    </row>
    <row r="23831" spans="11:11" x14ac:dyDescent="0.25">
      <c r="K23831"/>
    </row>
    <row r="23832" spans="11:11" x14ac:dyDescent="0.25">
      <c r="K23832"/>
    </row>
    <row r="23833" spans="11:11" x14ac:dyDescent="0.25">
      <c r="K23833"/>
    </row>
    <row r="23834" spans="11:11" x14ac:dyDescent="0.25">
      <c r="K23834"/>
    </row>
    <row r="23835" spans="11:11" x14ac:dyDescent="0.25">
      <c r="K23835"/>
    </row>
    <row r="23836" spans="11:11" x14ac:dyDescent="0.25">
      <c r="K23836"/>
    </row>
    <row r="23837" spans="11:11" x14ac:dyDescent="0.25">
      <c r="K23837"/>
    </row>
    <row r="23838" spans="11:11" x14ac:dyDescent="0.25">
      <c r="K23838"/>
    </row>
    <row r="23839" spans="11:11" x14ac:dyDescent="0.25">
      <c r="K23839"/>
    </row>
    <row r="23840" spans="11:11" x14ac:dyDescent="0.25">
      <c r="K23840"/>
    </row>
    <row r="23841" spans="11:11" x14ac:dyDescent="0.25">
      <c r="K23841"/>
    </row>
    <row r="23842" spans="11:11" x14ac:dyDescent="0.25">
      <c r="K23842"/>
    </row>
    <row r="23843" spans="11:11" x14ac:dyDescent="0.25">
      <c r="K23843"/>
    </row>
    <row r="23844" spans="11:11" x14ac:dyDescent="0.25">
      <c r="K23844"/>
    </row>
    <row r="23845" spans="11:11" x14ac:dyDescent="0.25">
      <c r="K23845"/>
    </row>
    <row r="23846" spans="11:11" x14ac:dyDescent="0.25">
      <c r="K23846"/>
    </row>
    <row r="23847" spans="11:11" x14ac:dyDescent="0.25">
      <c r="K23847"/>
    </row>
    <row r="23848" spans="11:11" x14ac:dyDescent="0.25">
      <c r="K23848"/>
    </row>
    <row r="23849" spans="11:11" x14ac:dyDescent="0.25">
      <c r="K23849"/>
    </row>
    <row r="23850" spans="11:11" x14ac:dyDescent="0.25">
      <c r="K23850"/>
    </row>
    <row r="23851" spans="11:11" x14ac:dyDescent="0.25">
      <c r="K23851"/>
    </row>
    <row r="23852" spans="11:11" x14ac:dyDescent="0.25">
      <c r="K23852"/>
    </row>
    <row r="23853" spans="11:11" x14ac:dyDescent="0.25">
      <c r="K23853"/>
    </row>
    <row r="23854" spans="11:11" x14ac:dyDescent="0.25">
      <c r="K23854"/>
    </row>
    <row r="23855" spans="11:11" x14ac:dyDescent="0.25">
      <c r="K23855"/>
    </row>
    <row r="23856" spans="11:11" x14ac:dyDescent="0.25">
      <c r="K23856"/>
    </row>
    <row r="23857" spans="11:11" x14ac:dyDescent="0.25">
      <c r="K23857"/>
    </row>
    <row r="23858" spans="11:11" x14ac:dyDescent="0.25">
      <c r="K23858"/>
    </row>
    <row r="23859" spans="11:11" x14ac:dyDescent="0.25">
      <c r="K23859"/>
    </row>
    <row r="23860" spans="11:11" x14ac:dyDescent="0.25">
      <c r="K23860"/>
    </row>
    <row r="23861" spans="11:11" x14ac:dyDescent="0.25">
      <c r="K23861"/>
    </row>
    <row r="23862" spans="11:11" x14ac:dyDescent="0.25">
      <c r="K23862"/>
    </row>
    <row r="23863" spans="11:11" x14ac:dyDescent="0.25">
      <c r="K23863"/>
    </row>
    <row r="23864" spans="11:11" x14ac:dyDescent="0.25">
      <c r="K23864"/>
    </row>
    <row r="23865" spans="11:11" x14ac:dyDescent="0.25">
      <c r="K23865"/>
    </row>
    <row r="23866" spans="11:11" x14ac:dyDescent="0.25">
      <c r="K23866"/>
    </row>
    <row r="23867" spans="11:11" x14ac:dyDescent="0.25">
      <c r="K23867"/>
    </row>
    <row r="23868" spans="11:11" x14ac:dyDescent="0.25">
      <c r="K23868"/>
    </row>
    <row r="23869" spans="11:11" x14ac:dyDescent="0.25">
      <c r="K23869"/>
    </row>
    <row r="23870" spans="11:11" x14ac:dyDescent="0.25">
      <c r="K23870"/>
    </row>
    <row r="23871" spans="11:11" x14ac:dyDescent="0.25">
      <c r="K23871"/>
    </row>
    <row r="23872" spans="11:11" x14ac:dyDescent="0.25">
      <c r="K23872"/>
    </row>
    <row r="23873" spans="11:11" x14ac:dyDescent="0.25">
      <c r="K23873"/>
    </row>
    <row r="23874" spans="11:11" x14ac:dyDescent="0.25">
      <c r="K23874"/>
    </row>
    <row r="23875" spans="11:11" x14ac:dyDescent="0.25">
      <c r="K23875"/>
    </row>
    <row r="23876" spans="11:11" x14ac:dyDescent="0.25">
      <c r="K23876"/>
    </row>
    <row r="23877" spans="11:11" x14ac:dyDescent="0.25">
      <c r="K23877"/>
    </row>
    <row r="23878" spans="11:11" x14ac:dyDescent="0.25">
      <c r="K23878"/>
    </row>
    <row r="23879" spans="11:11" x14ac:dyDescent="0.25">
      <c r="K23879"/>
    </row>
    <row r="23880" spans="11:11" x14ac:dyDescent="0.25">
      <c r="K23880"/>
    </row>
    <row r="23881" spans="11:11" x14ac:dyDescent="0.25">
      <c r="K23881"/>
    </row>
    <row r="23882" spans="11:11" x14ac:dyDescent="0.25">
      <c r="K23882"/>
    </row>
    <row r="23883" spans="11:11" x14ac:dyDescent="0.25">
      <c r="K23883"/>
    </row>
    <row r="23884" spans="11:11" x14ac:dyDescent="0.25">
      <c r="K23884"/>
    </row>
    <row r="23885" spans="11:11" x14ac:dyDescent="0.25">
      <c r="K23885"/>
    </row>
    <row r="23886" spans="11:11" x14ac:dyDescent="0.25">
      <c r="K23886"/>
    </row>
    <row r="23887" spans="11:11" x14ac:dyDescent="0.25">
      <c r="K23887"/>
    </row>
    <row r="23888" spans="11:11" x14ac:dyDescent="0.25">
      <c r="K23888"/>
    </row>
    <row r="23889" spans="11:11" x14ac:dyDescent="0.25">
      <c r="K23889"/>
    </row>
    <row r="23890" spans="11:11" x14ac:dyDescent="0.25">
      <c r="K23890"/>
    </row>
    <row r="23891" spans="11:11" x14ac:dyDescent="0.25">
      <c r="K23891"/>
    </row>
    <row r="23892" spans="11:11" x14ac:dyDescent="0.25">
      <c r="K23892"/>
    </row>
    <row r="23893" spans="11:11" x14ac:dyDescent="0.25">
      <c r="K23893"/>
    </row>
    <row r="23894" spans="11:11" x14ac:dyDescent="0.25">
      <c r="K23894"/>
    </row>
    <row r="23895" spans="11:11" x14ac:dyDescent="0.25">
      <c r="K23895"/>
    </row>
    <row r="23896" spans="11:11" x14ac:dyDescent="0.25">
      <c r="K23896"/>
    </row>
    <row r="23897" spans="11:11" x14ac:dyDescent="0.25">
      <c r="K23897"/>
    </row>
    <row r="23898" spans="11:11" x14ac:dyDescent="0.25">
      <c r="K23898"/>
    </row>
    <row r="23899" spans="11:11" x14ac:dyDescent="0.25">
      <c r="K23899"/>
    </row>
    <row r="23900" spans="11:11" x14ac:dyDescent="0.25">
      <c r="K23900"/>
    </row>
    <row r="23901" spans="11:11" x14ac:dyDescent="0.25">
      <c r="K23901"/>
    </row>
    <row r="23902" spans="11:11" x14ac:dyDescent="0.25">
      <c r="K23902"/>
    </row>
    <row r="23903" spans="11:11" x14ac:dyDescent="0.25">
      <c r="K23903"/>
    </row>
    <row r="23904" spans="11:11" x14ac:dyDescent="0.25">
      <c r="K23904"/>
    </row>
    <row r="23905" spans="11:11" x14ac:dyDescent="0.25">
      <c r="K23905"/>
    </row>
    <row r="23906" spans="11:11" x14ac:dyDescent="0.25">
      <c r="K23906"/>
    </row>
    <row r="23907" spans="11:11" x14ac:dyDescent="0.25">
      <c r="K23907"/>
    </row>
    <row r="23908" spans="11:11" x14ac:dyDescent="0.25">
      <c r="K23908"/>
    </row>
    <row r="23909" spans="11:11" x14ac:dyDescent="0.25">
      <c r="K23909"/>
    </row>
    <row r="23910" spans="11:11" x14ac:dyDescent="0.25">
      <c r="K23910"/>
    </row>
    <row r="23911" spans="11:11" x14ac:dyDescent="0.25">
      <c r="K23911"/>
    </row>
    <row r="23912" spans="11:11" x14ac:dyDescent="0.25">
      <c r="K23912"/>
    </row>
    <row r="23913" spans="11:11" x14ac:dyDescent="0.25">
      <c r="K23913"/>
    </row>
    <row r="23914" spans="11:11" x14ac:dyDescent="0.25">
      <c r="K23914"/>
    </row>
    <row r="23915" spans="11:11" x14ac:dyDescent="0.25">
      <c r="K23915"/>
    </row>
    <row r="23916" spans="11:11" x14ac:dyDescent="0.25">
      <c r="K23916"/>
    </row>
    <row r="23917" spans="11:11" x14ac:dyDescent="0.25">
      <c r="K23917"/>
    </row>
    <row r="23918" spans="11:11" x14ac:dyDescent="0.25">
      <c r="K23918"/>
    </row>
    <row r="23919" spans="11:11" x14ac:dyDescent="0.25">
      <c r="K23919"/>
    </row>
    <row r="23920" spans="11:11" x14ac:dyDescent="0.25">
      <c r="K23920"/>
    </row>
    <row r="23921" spans="11:11" x14ac:dyDescent="0.25">
      <c r="K23921"/>
    </row>
    <row r="23922" spans="11:11" x14ac:dyDescent="0.25">
      <c r="K23922"/>
    </row>
    <row r="23923" spans="11:11" x14ac:dyDescent="0.25">
      <c r="K23923"/>
    </row>
    <row r="23924" spans="11:11" x14ac:dyDescent="0.25">
      <c r="K23924"/>
    </row>
    <row r="23925" spans="11:11" x14ac:dyDescent="0.25">
      <c r="K23925"/>
    </row>
    <row r="23926" spans="11:11" x14ac:dyDescent="0.25">
      <c r="K23926"/>
    </row>
    <row r="23927" spans="11:11" x14ac:dyDescent="0.25">
      <c r="K23927"/>
    </row>
    <row r="23928" spans="11:11" x14ac:dyDescent="0.25">
      <c r="K23928"/>
    </row>
    <row r="23929" spans="11:11" x14ac:dyDescent="0.25">
      <c r="K23929"/>
    </row>
    <row r="23930" spans="11:11" x14ac:dyDescent="0.25">
      <c r="K23930"/>
    </row>
    <row r="23931" spans="11:11" x14ac:dyDescent="0.25">
      <c r="K23931"/>
    </row>
    <row r="23932" spans="11:11" x14ac:dyDescent="0.25">
      <c r="K23932"/>
    </row>
    <row r="23933" spans="11:11" x14ac:dyDescent="0.25">
      <c r="K23933"/>
    </row>
    <row r="23934" spans="11:11" x14ac:dyDescent="0.25">
      <c r="K23934"/>
    </row>
    <row r="23935" spans="11:11" x14ac:dyDescent="0.25">
      <c r="K23935"/>
    </row>
    <row r="23936" spans="11:11" x14ac:dyDescent="0.25">
      <c r="K23936"/>
    </row>
    <row r="23937" spans="11:11" x14ac:dyDescent="0.25">
      <c r="K23937"/>
    </row>
    <row r="23938" spans="11:11" x14ac:dyDescent="0.25">
      <c r="K23938"/>
    </row>
    <row r="23939" spans="11:11" x14ac:dyDescent="0.25">
      <c r="K23939"/>
    </row>
    <row r="23940" spans="11:11" x14ac:dyDescent="0.25">
      <c r="K23940"/>
    </row>
    <row r="23941" spans="11:11" x14ac:dyDescent="0.25">
      <c r="K23941"/>
    </row>
    <row r="23942" spans="11:11" x14ac:dyDescent="0.25">
      <c r="K23942"/>
    </row>
    <row r="23943" spans="11:11" x14ac:dyDescent="0.25">
      <c r="K23943"/>
    </row>
    <row r="23944" spans="11:11" x14ac:dyDescent="0.25">
      <c r="K23944"/>
    </row>
    <row r="23945" spans="11:11" x14ac:dyDescent="0.25">
      <c r="K23945"/>
    </row>
    <row r="23946" spans="11:11" x14ac:dyDescent="0.25">
      <c r="K23946"/>
    </row>
    <row r="23947" spans="11:11" x14ac:dyDescent="0.25">
      <c r="K23947"/>
    </row>
    <row r="23948" spans="11:11" x14ac:dyDescent="0.25">
      <c r="K23948"/>
    </row>
    <row r="23949" spans="11:11" x14ac:dyDescent="0.25">
      <c r="K23949"/>
    </row>
    <row r="23950" spans="11:11" x14ac:dyDescent="0.25">
      <c r="K23950"/>
    </row>
    <row r="23951" spans="11:11" x14ac:dyDescent="0.25">
      <c r="K23951"/>
    </row>
    <row r="23952" spans="11:11" x14ac:dyDescent="0.25">
      <c r="K23952"/>
    </row>
    <row r="23953" spans="11:11" x14ac:dyDescent="0.25">
      <c r="K23953"/>
    </row>
    <row r="23954" spans="11:11" x14ac:dyDescent="0.25">
      <c r="K23954"/>
    </row>
    <row r="23955" spans="11:11" x14ac:dyDescent="0.25">
      <c r="K23955"/>
    </row>
    <row r="23956" spans="11:11" x14ac:dyDescent="0.25">
      <c r="K23956"/>
    </row>
    <row r="23957" spans="11:11" x14ac:dyDescent="0.25">
      <c r="K23957"/>
    </row>
    <row r="23958" spans="11:11" x14ac:dyDescent="0.25">
      <c r="K23958"/>
    </row>
    <row r="23959" spans="11:11" x14ac:dyDescent="0.25">
      <c r="K23959"/>
    </row>
    <row r="23960" spans="11:11" x14ac:dyDescent="0.25">
      <c r="K23960"/>
    </row>
    <row r="23961" spans="11:11" x14ac:dyDescent="0.25">
      <c r="K23961"/>
    </row>
    <row r="23962" spans="11:11" x14ac:dyDescent="0.25">
      <c r="K23962"/>
    </row>
    <row r="23963" spans="11:11" x14ac:dyDescent="0.25">
      <c r="K23963"/>
    </row>
    <row r="23964" spans="11:11" x14ac:dyDescent="0.25">
      <c r="K23964"/>
    </row>
    <row r="23965" spans="11:11" x14ac:dyDescent="0.25">
      <c r="K23965"/>
    </row>
    <row r="23966" spans="11:11" x14ac:dyDescent="0.25">
      <c r="K23966"/>
    </row>
    <row r="23967" spans="11:11" x14ac:dyDescent="0.25">
      <c r="K23967"/>
    </row>
    <row r="23968" spans="11:11" x14ac:dyDescent="0.25">
      <c r="K23968"/>
    </row>
    <row r="23969" spans="11:11" x14ac:dyDescent="0.25">
      <c r="K23969"/>
    </row>
    <row r="23970" spans="11:11" x14ac:dyDescent="0.25">
      <c r="K23970"/>
    </row>
    <row r="23971" spans="11:11" x14ac:dyDescent="0.25">
      <c r="K23971"/>
    </row>
    <row r="23972" spans="11:11" x14ac:dyDescent="0.25">
      <c r="K23972"/>
    </row>
    <row r="23973" spans="11:11" x14ac:dyDescent="0.25">
      <c r="K23973"/>
    </row>
    <row r="23974" spans="11:11" x14ac:dyDescent="0.25">
      <c r="K23974"/>
    </row>
    <row r="23975" spans="11:11" x14ac:dyDescent="0.25">
      <c r="K23975"/>
    </row>
    <row r="23976" spans="11:11" x14ac:dyDescent="0.25">
      <c r="K23976"/>
    </row>
    <row r="23977" spans="11:11" x14ac:dyDescent="0.25">
      <c r="K23977"/>
    </row>
    <row r="23978" spans="11:11" x14ac:dyDescent="0.25">
      <c r="K23978"/>
    </row>
    <row r="23979" spans="11:11" x14ac:dyDescent="0.25">
      <c r="K23979"/>
    </row>
    <row r="23980" spans="11:11" x14ac:dyDescent="0.25">
      <c r="K23980"/>
    </row>
    <row r="23981" spans="11:11" x14ac:dyDescent="0.25">
      <c r="K23981"/>
    </row>
    <row r="23982" spans="11:11" x14ac:dyDescent="0.25">
      <c r="K23982"/>
    </row>
    <row r="23983" spans="11:11" x14ac:dyDescent="0.25">
      <c r="K23983"/>
    </row>
    <row r="23984" spans="11:11" x14ac:dyDescent="0.25">
      <c r="K23984"/>
    </row>
    <row r="23985" spans="11:11" x14ac:dyDescent="0.25">
      <c r="K23985"/>
    </row>
    <row r="23986" spans="11:11" x14ac:dyDescent="0.25">
      <c r="K23986"/>
    </row>
    <row r="23987" spans="11:11" x14ac:dyDescent="0.25">
      <c r="K23987"/>
    </row>
    <row r="23988" spans="11:11" x14ac:dyDescent="0.25">
      <c r="K23988"/>
    </row>
    <row r="23989" spans="11:11" x14ac:dyDescent="0.25">
      <c r="K23989"/>
    </row>
    <row r="23990" spans="11:11" x14ac:dyDescent="0.25">
      <c r="K23990"/>
    </row>
    <row r="23991" spans="11:11" x14ac:dyDescent="0.25">
      <c r="K23991"/>
    </row>
    <row r="23992" spans="11:11" x14ac:dyDescent="0.25">
      <c r="K23992"/>
    </row>
    <row r="23993" spans="11:11" x14ac:dyDescent="0.25">
      <c r="K23993"/>
    </row>
    <row r="23994" spans="11:11" x14ac:dyDescent="0.25">
      <c r="K23994"/>
    </row>
    <row r="23995" spans="11:11" x14ac:dyDescent="0.25">
      <c r="K23995"/>
    </row>
    <row r="23996" spans="11:11" x14ac:dyDescent="0.25">
      <c r="K23996"/>
    </row>
    <row r="23997" spans="11:11" x14ac:dyDescent="0.25">
      <c r="K23997"/>
    </row>
    <row r="23998" spans="11:11" x14ac:dyDescent="0.25">
      <c r="K23998"/>
    </row>
    <row r="23999" spans="11:11" x14ac:dyDescent="0.25">
      <c r="K23999"/>
    </row>
    <row r="24000" spans="11:11" x14ac:dyDescent="0.25">
      <c r="K24000"/>
    </row>
    <row r="24001" spans="11:11" x14ac:dyDescent="0.25">
      <c r="K24001"/>
    </row>
    <row r="24002" spans="11:11" x14ac:dyDescent="0.25">
      <c r="K24002"/>
    </row>
    <row r="24003" spans="11:11" x14ac:dyDescent="0.25">
      <c r="K24003"/>
    </row>
    <row r="24004" spans="11:11" x14ac:dyDescent="0.25">
      <c r="K24004"/>
    </row>
    <row r="24005" spans="11:11" x14ac:dyDescent="0.25">
      <c r="K24005"/>
    </row>
    <row r="24006" spans="11:11" x14ac:dyDescent="0.25">
      <c r="K24006"/>
    </row>
    <row r="24007" spans="11:11" x14ac:dyDescent="0.25">
      <c r="K24007"/>
    </row>
    <row r="24008" spans="11:11" x14ac:dyDescent="0.25">
      <c r="K24008"/>
    </row>
    <row r="24009" spans="11:11" x14ac:dyDescent="0.25">
      <c r="K24009"/>
    </row>
    <row r="24010" spans="11:11" x14ac:dyDescent="0.25">
      <c r="K24010"/>
    </row>
    <row r="24011" spans="11:11" x14ac:dyDescent="0.25">
      <c r="K24011"/>
    </row>
    <row r="24012" spans="11:11" x14ac:dyDescent="0.25">
      <c r="K24012"/>
    </row>
    <row r="24013" spans="11:11" x14ac:dyDescent="0.25">
      <c r="K24013"/>
    </row>
    <row r="24014" spans="11:11" x14ac:dyDescent="0.25">
      <c r="K24014"/>
    </row>
    <row r="24015" spans="11:11" x14ac:dyDescent="0.25">
      <c r="K24015"/>
    </row>
    <row r="24016" spans="11:11" x14ac:dyDescent="0.25">
      <c r="K24016"/>
    </row>
    <row r="24017" spans="11:11" x14ac:dyDescent="0.25">
      <c r="K24017"/>
    </row>
    <row r="24018" spans="11:11" x14ac:dyDescent="0.25">
      <c r="K24018"/>
    </row>
    <row r="24019" spans="11:11" x14ac:dyDescent="0.25">
      <c r="K24019"/>
    </row>
    <row r="24020" spans="11:11" x14ac:dyDescent="0.25">
      <c r="K24020"/>
    </row>
    <row r="24021" spans="11:11" x14ac:dyDescent="0.25">
      <c r="K24021"/>
    </row>
    <row r="24022" spans="11:11" x14ac:dyDescent="0.25">
      <c r="K24022"/>
    </row>
    <row r="24023" spans="11:11" x14ac:dyDescent="0.25">
      <c r="K24023"/>
    </row>
    <row r="24024" spans="11:11" x14ac:dyDescent="0.25">
      <c r="K24024"/>
    </row>
    <row r="24025" spans="11:11" x14ac:dyDescent="0.25">
      <c r="K24025"/>
    </row>
    <row r="24026" spans="11:11" x14ac:dyDescent="0.25">
      <c r="K24026"/>
    </row>
    <row r="24027" spans="11:11" x14ac:dyDescent="0.25">
      <c r="K24027"/>
    </row>
    <row r="24028" spans="11:11" x14ac:dyDescent="0.25">
      <c r="K24028"/>
    </row>
    <row r="24029" spans="11:11" x14ac:dyDescent="0.25">
      <c r="K24029"/>
    </row>
    <row r="24030" spans="11:11" x14ac:dyDescent="0.25">
      <c r="K24030"/>
    </row>
    <row r="24031" spans="11:11" x14ac:dyDescent="0.25">
      <c r="K24031"/>
    </row>
    <row r="24032" spans="11:11" x14ac:dyDescent="0.25">
      <c r="K24032"/>
    </row>
    <row r="24033" spans="11:11" x14ac:dyDescent="0.25">
      <c r="K24033"/>
    </row>
    <row r="24034" spans="11:11" x14ac:dyDescent="0.25">
      <c r="K24034"/>
    </row>
    <row r="24035" spans="11:11" x14ac:dyDescent="0.25">
      <c r="K24035"/>
    </row>
    <row r="24036" spans="11:11" x14ac:dyDescent="0.25">
      <c r="K24036"/>
    </row>
    <row r="24037" spans="11:11" x14ac:dyDescent="0.25">
      <c r="K24037"/>
    </row>
    <row r="24038" spans="11:11" x14ac:dyDescent="0.25">
      <c r="K24038"/>
    </row>
    <row r="24039" spans="11:11" x14ac:dyDescent="0.25">
      <c r="K24039"/>
    </row>
    <row r="24040" spans="11:11" x14ac:dyDescent="0.25">
      <c r="K24040"/>
    </row>
    <row r="24041" spans="11:11" x14ac:dyDescent="0.25">
      <c r="K24041"/>
    </row>
    <row r="24042" spans="11:11" x14ac:dyDescent="0.25">
      <c r="K24042"/>
    </row>
    <row r="24043" spans="11:11" x14ac:dyDescent="0.25">
      <c r="K24043"/>
    </row>
    <row r="24044" spans="11:11" x14ac:dyDescent="0.25">
      <c r="K24044"/>
    </row>
    <row r="24045" spans="11:11" x14ac:dyDescent="0.25">
      <c r="K24045"/>
    </row>
    <row r="24046" spans="11:11" x14ac:dyDescent="0.25">
      <c r="K24046"/>
    </row>
    <row r="24047" spans="11:11" x14ac:dyDescent="0.25">
      <c r="K24047"/>
    </row>
    <row r="24048" spans="11:11" x14ac:dyDescent="0.25">
      <c r="K24048"/>
    </row>
    <row r="24049" spans="11:11" x14ac:dyDescent="0.25">
      <c r="K24049"/>
    </row>
    <row r="24050" spans="11:11" x14ac:dyDescent="0.25">
      <c r="K24050"/>
    </row>
    <row r="24051" spans="11:11" x14ac:dyDescent="0.25">
      <c r="K24051"/>
    </row>
    <row r="24052" spans="11:11" x14ac:dyDescent="0.25">
      <c r="K24052"/>
    </row>
    <row r="24053" spans="11:11" x14ac:dyDescent="0.25">
      <c r="K24053"/>
    </row>
    <row r="24054" spans="11:11" x14ac:dyDescent="0.25">
      <c r="K24054"/>
    </row>
    <row r="24055" spans="11:11" x14ac:dyDescent="0.25">
      <c r="K24055"/>
    </row>
    <row r="24056" spans="11:11" x14ac:dyDescent="0.25">
      <c r="K24056"/>
    </row>
    <row r="24057" spans="11:11" x14ac:dyDescent="0.25">
      <c r="K24057"/>
    </row>
    <row r="24058" spans="11:11" x14ac:dyDescent="0.25">
      <c r="K24058"/>
    </row>
    <row r="24059" spans="11:11" x14ac:dyDescent="0.25">
      <c r="K24059"/>
    </row>
    <row r="24060" spans="11:11" x14ac:dyDescent="0.25">
      <c r="K24060"/>
    </row>
    <row r="24061" spans="11:11" x14ac:dyDescent="0.25">
      <c r="K24061"/>
    </row>
    <row r="24062" spans="11:11" x14ac:dyDescent="0.25">
      <c r="K24062"/>
    </row>
    <row r="24063" spans="11:11" x14ac:dyDescent="0.25">
      <c r="K24063"/>
    </row>
    <row r="24064" spans="11:11" x14ac:dyDescent="0.25">
      <c r="K24064"/>
    </row>
    <row r="24065" spans="11:11" x14ac:dyDescent="0.25">
      <c r="K24065"/>
    </row>
    <row r="24066" spans="11:11" x14ac:dyDescent="0.25">
      <c r="K24066"/>
    </row>
    <row r="24067" spans="11:11" x14ac:dyDescent="0.25">
      <c r="K24067"/>
    </row>
    <row r="24068" spans="11:11" x14ac:dyDescent="0.25">
      <c r="K24068"/>
    </row>
    <row r="24069" spans="11:11" x14ac:dyDescent="0.25">
      <c r="K24069"/>
    </row>
    <row r="24070" spans="11:11" x14ac:dyDescent="0.25">
      <c r="K24070"/>
    </row>
    <row r="24071" spans="11:11" x14ac:dyDescent="0.25">
      <c r="K24071"/>
    </row>
    <row r="24072" spans="11:11" x14ac:dyDescent="0.25">
      <c r="K24072"/>
    </row>
    <row r="24073" spans="11:11" x14ac:dyDescent="0.25">
      <c r="K24073"/>
    </row>
    <row r="24074" spans="11:11" x14ac:dyDescent="0.25">
      <c r="K24074"/>
    </row>
    <row r="24075" spans="11:11" x14ac:dyDescent="0.25">
      <c r="K24075"/>
    </row>
    <row r="24076" spans="11:11" x14ac:dyDescent="0.25">
      <c r="K24076"/>
    </row>
    <row r="24077" spans="11:11" x14ac:dyDescent="0.25">
      <c r="K24077"/>
    </row>
    <row r="24078" spans="11:11" x14ac:dyDescent="0.25">
      <c r="K24078"/>
    </row>
    <row r="24079" spans="11:11" x14ac:dyDescent="0.25">
      <c r="K24079"/>
    </row>
    <row r="24080" spans="11:11" x14ac:dyDescent="0.25">
      <c r="K24080"/>
    </row>
    <row r="24081" spans="11:11" x14ac:dyDescent="0.25">
      <c r="K24081"/>
    </row>
    <row r="24082" spans="11:11" x14ac:dyDescent="0.25">
      <c r="K24082"/>
    </row>
    <row r="24083" spans="11:11" x14ac:dyDescent="0.25">
      <c r="K24083"/>
    </row>
    <row r="24084" spans="11:11" x14ac:dyDescent="0.25">
      <c r="K24084"/>
    </row>
    <row r="24085" spans="11:11" x14ac:dyDescent="0.25">
      <c r="K24085"/>
    </row>
    <row r="24086" spans="11:11" x14ac:dyDescent="0.25">
      <c r="K24086"/>
    </row>
    <row r="24087" spans="11:11" x14ac:dyDescent="0.25">
      <c r="K24087"/>
    </row>
    <row r="24088" spans="11:11" x14ac:dyDescent="0.25">
      <c r="K24088"/>
    </row>
    <row r="24089" spans="11:11" x14ac:dyDescent="0.25">
      <c r="K24089"/>
    </row>
    <row r="24090" spans="11:11" x14ac:dyDescent="0.25">
      <c r="K24090"/>
    </row>
    <row r="24091" spans="11:11" x14ac:dyDescent="0.25">
      <c r="K24091"/>
    </row>
    <row r="24092" spans="11:11" x14ac:dyDescent="0.25">
      <c r="K24092"/>
    </row>
    <row r="24093" spans="11:11" x14ac:dyDescent="0.25">
      <c r="K24093"/>
    </row>
    <row r="24094" spans="11:11" x14ac:dyDescent="0.25">
      <c r="K24094"/>
    </row>
    <row r="24095" spans="11:11" x14ac:dyDescent="0.25">
      <c r="K24095"/>
    </row>
    <row r="24096" spans="11:11" x14ac:dyDescent="0.25">
      <c r="K24096"/>
    </row>
    <row r="24097" spans="11:11" x14ac:dyDescent="0.25">
      <c r="K24097"/>
    </row>
    <row r="24098" spans="11:11" x14ac:dyDescent="0.25">
      <c r="K24098"/>
    </row>
    <row r="24099" spans="11:11" x14ac:dyDescent="0.25">
      <c r="K24099"/>
    </row>
    <row r="24100" spans="11:11" x14ac:dyDescent="0.25">
      <c r="K24100"/>
    </row>
    <row r="24101" spans="11:11" x14ac:dyDescent="0.25">
      <c r="K24101"/>
    </row>
    <row r="24102" spans="11:11" x14ac:dyDescent="0.25">
      <c r="K24102"/>
    </row>
    <row r="24103" spans="11:11" x14ac:dyDescent="0.25">
      <c r="K24103"/>
    </row>
    <row r="24104" spans="11:11" x14ac:dyDescent="0.25">
      <c r="K24104"/>
    </row>
    <row r="24105" spans="11:11" x14ac:dyDescent="0.25">
      <c r="K24105"/>
    </row>
    <row r="24106" spans="11:11" x14ac:dyDescent="0.25">
      <c r="K24106"/>
    </row>
    <row r="24107" spans="11:11" x14ac:dyDescent="0.25">
      <c r="K24107"/>
    </row>
    <row r="24108" spans="11:11" x14ac:dyDescent="0.25">
      <c r="K24108"/>
    </row>
    <row r="24109" spans="11:11" x14ac:dyDescent="0.25">
      <c r="K24109"/>
    </row>
    <row r="24110" spans="11:11" x14ac:dyDescent="0.25">
      <c r="K24110"/>
    </row>
    <row r="24111" spans="11:11" x14ac:dyDescent="0.25">
      <c r="K24111"/>
    </row>
    <row r="24112" spans="11:11" x14ac:dyDescent="0.25">
      <c r="K24112"/>
    </row>
    <row r="24113" spans="11:11" x14ac:dyDescent="0.25">
      <c r="K24113"/>
    </row>
    <row r="24114" spans="11:11" x14ac:dyDescent="0.25">
      <c r="K24114"/>
    </row>
    <row r="24115" spans="11:11" x14ac:dyDescent="0.25">
      <c r="K24115"/>
    </row>
    <row r="24116" spans="11:11" x14ac:dyDescent="0.25">
      <c r="K24116"/>
    </row>
    <row r="24117" spans="11:11" x14ac:dyDescent="0.25">
      <c r="K24117"/>
    </row>
    <row r="24118" spans="11:11" x14ac:dyDescent="0.25">
      <c r="K24118"/>
    </row>
    <row r="24119" spans="11:11" x14ac:dyDescent="0.25">
      <c r="K24119"/>
    </row>
    <row r="24120" spans="11:11" x14ac:dyDescent="0.25">
      <c r="K24120"/>
    </row>
    <row r="24121" spans="11:11" x14ac:dyDescent="0.25">
      <c r="K24121"/>
    </row>
    <row r="24122" spans="11:11" x14ac:dyDescent="0.25">
      <c r="K24122"/>
    </row>
    <row r="24123" spans="11:11" x14ac:dyDescent="0.25">
      <c r="K24123"/>
    </row>
    <row r="24124" spans="11:11" x14ac:dyDescent="0.25">
      <c r="K24124"/>
    </row>
    <row r="24125" spans="11:11" x14ac:dyDescent="0.25">
      <c r="K24125"/>
    </row>
    <row r="24126" spans="11:11" x14ac:dyDescent="0.25">
      <c r="K24126"/>
    </row>
    <row r="24127" spans="11:11" x14ac:dyDescent="0.25">
      <c r="K24127"/>
    </row>
    <row r="24128" spans="11:11" x14ac:dyDescent="0.25">
      <c r="K24128"/>
    </row>
    <row r="24129" spans="11:11" x14ac:dyDescent="0.25">
      <c r="K24129"/>
    </row>
    <row r="24130" spans="11:11" x14ac:dyDescent="0.25">
      <c r="K24130"/>
    </row>
    <row r="24131" spans="11:11" x14ac:dyDescent="0.25">
      <c r="K24131"/>
    </row>
    <row r="24132" spans="11:11" x14ac:dyDescent="0.25">
      <c r="K24132"/>
    </row>
    <row r="24133" spans="11:11" x14ac:dyDescent="0.25">
      <c r="K24133"/>
    </row>
    <row r="24134" spans="11:11" x14ac:dyDescent="0.25">
      <c r="K24134"/>
    </row>
    <row r="24135" spans="11:11" x14ac:dyDescent="0.25">
      <c r="K24135"/>
    </row>
    <row r="24136" spans="11:11" x14ac:dyDescent="0.25">
      <c r="K24136"/>
    </row>
    <row r="24137" spans="11:11" x14ac:dyDescent="0.25">
      <c r="K24137"/>
    </row>
    <row r="24138" spans="11:11" x14ac:dyDescent="0.25">
      <c r="K24138"/>
    </row>
    <row r="24139" spans="11:11" x14ac:dyDescent="0.25">
      <c r="K24139"/>
    </row>
    <row r="24140" spans="11:11" x14ac:dyDescent="0.25">
      <c r="K24140"/>
    </row>
    <row r="24141" spans="11:11" x14ac:dyDescent="0.25">
      <c r="K24141"/>
    </row>
    <row r="24142" spans="11:11" x14ac:dyDescent="0.25">
      <c r="K24142"/>
    </row>
    <row r="24143" spans="11:11" x14ac:dyDescent="0.25">
      <c r="K24143"/>
    </row>
    <row r="24144" spans="11:11" x14ac:dyDescent="0.25">
      <c r="K24144"/>
    </row>
    <row r="24145" spans="11:11" x14ac:dyDescent="0.25">
      <c r="K24145"/>
    </row>
    <row r="24146" spans="11:11" x14ac:dyDescent="0.25">
      <c r="K24146"/>
    </row>
    <row r="24147" spans="11:11" x14ac:dyDescent="0.25">
      <c r="K24147"/>
    </row>
    <row r="24148" spans="11:11" x14ac:dyDescent="0.25">
      <c r="K24148"/>
    </row>
    <row r="24149" spans="11:11" x14ac:dyDescent="0.25">
      <c r="K24149"/>
    </row>
    <row r="24150" spans="11:11" x14ac:dyDescent="0.25">
      <c r="K24150"/>
    </row>
    <row r="24151" spans="11:11" x14ac:dyDescent="0.25">
      <c r="K24151"/>
    </row>
    <row r="24152" spans="11:11" x14ac:dyDescent="0.25">
      <c r="K24152"/>
    </row>
    <row r="24153" spans="11:11" x14ac:dyDescent="0.25">
      <c r="K24153"/>
    </row>
    <row r="24154" spans="11:11" x14ac:dyDescent="0.25">
      <c r="K24154"/>
    </row>
    <row r="24155" spans="11:11" x14ac:dyDescent="0.25">
      <c r="K24155"/>
    </row>
    <row r="24156" spans="11:11" x14ac:dyDescent="0.25">
      <c r="K24156"/>
    </row>
    <row r="24157" spans="11:11" x14ac:dyDescent="0.25">
      <c r="K24157"/>
    </row>
    <row r="24158" spans="11:11" x14ac:dyDescent="0.25">
      <c r="K24158"/>
    </row>
    <row r="24159" spans="11:11" x14ac:dyDescent="0.25">
      <c r="K24159"/>
    </row>
    <row r="24160" spans="11:11" x14ac:dyDescent="0.25">
      <c r="K24160"/>
    </row>
    <row r="24161" spans="11:11" x14ac:dyDescent="0.25">
      <c r="K24161"/>
    </row>
    <row r="24162" spans="11:11" x14ac:dyDescent="0.25">
      <c r="K24162"/>
    </row>
    <row r="24163" spans="11:11" x14ac:dyDescent="0.25">
      <c r="K24163"/>
    </row>
    <row r="24164" spans="11:11" x14ac:dyDescent="0.25">
      <c r="K24164"/>
    </row>
    <row r="24165" spans="11:11" x14ac:dyDescent="0.25">
      <c r="K24165"/>
    </row>
    <row r="24166" spans="11:11" x14ac:dyDescent="0.25">
      <c r="K24166"/>
    </row>
    <row r="24167" spans="11:11" x14ac:dyDescent="0.25">
      <c r="K24167"/>
    </row>
    <row r="24168" spans="11:11" x14ac:dyDescent="0.25">
      <c r="K24168"/>
    </row>
    <row r="24169" spans="11:11" x14ac:dyDescent="0.25">
      <c r="K24169"/>
    </row>
    <row r="24170" spans="11:11" x14ac:dyDescent="0.25">
      <c r="K24170"/>
    </row>
    <row r="24171" spans="11:11" x14ac:dyDescent="0.25">
      <c r="K24171"/>
    </row>
    <row r="24172" spans="11:11" x14ac:dyDescent="0.25">
      <c r="K24172"/>
    </row>
    <row r="24173" spans="11:11" x14ac:dyDescent="0.25">
      <c r="K24173"/>
    </row>
    <row r="24174" spans="11:11" x14ac:dyDescent="0.25">
      <c r="K24174"/>
    </row>
    <row r="24175" spans="11:11" x14ac:dyDescent="0.25">
      <c r="K24175"/>
    </row>
    <row r="24176" spans="11:11" x14ac:dyDescent="0.25">
      <c r="K24176"/>
    </row>
    <row r="24177" spans="11:11" x14ac:dyDescent="0.25">
      <c r="K24177"/>
    </row>
    <row r="24178" spans="11:11" x14ac:dyDescent="0.25">
      <c r="K24178"/>
    </row>
    <row r="24179" spans="11:11" x14ac:dyDescent="0.25">
      <c r="K24179"/>
    </row>
    <row r="24180" spans="11:11" x14ac:dyDescent="0.25">
      <c r="K24180"/>
    </row>
    <row r="24181" spans="11:11" x14ac:dyDescent="0.25">
      <c r="K24181"/>
    </row>
    <row r="24182" spans="11:11" x14ac:dyDescent="0.25">
      <c r="K24182"/>
    </row>
    <row r="24183" spans="11:11" x14ac:dyDescent="0.25">
      <c r="K24183"/>
    </row>
    <row r="24184" spans="11:11" x14ac:dyDescent="0.25">
      <c r="K24184"/>
    </row>
    <row r="24185" spans="11:11" x14ac:dyDescent="0.25">
      <c r="K24185"/>
    </row>
    <row r="24186" spans="11:11" x14ac:dyDescent="0.25">
      <c r="K24186"/>
    </row>
    <row r="24187" spans="11:11" x14ac:dyDescent="0.25">
      <c r="K24187"/>
    </row>
    <row r="24188" spans="11:11" x14ac:dyDescent="0.25">
      <c r="K24188"/>
    </row>
    <row r="24189" spans="11:11" x14ac:dyDescent="0.25">
      <c r="K24189"/>
    </row>
    <row r="24190" spans="11:11" x14ac:dyDescent="0.25">
      <c r="K24190"/>
    </row>
    <row r="24191" spans="11:11" x14ac:dyDescent="0.25">
      <c r="K24191"/>
    </row>
    <row r="24192" spans="11:11" x14ac:dyDescent="0.25">
      <c r="K24192"/>
    </row>
    <row r="24193" spans="11:11" x14ac:dyDescent="0.25">
      <c r="K24193"/>
    </row>
    <row r="24194" spans="11:11" x14ac:dyDescent="0.25">
      <c r="K24194"/>
    </row>
    <row r="24195" spans="11:11" x14ac:dyDescent="0.25">
      <c r="K24195"/>
    </row>
    <row r="24196" spans="11:11" x14ac:dyDescent="0.25">
      <c r="K24196"/>
    </row>
    <row r="24197" spans="11:11" x14ac:dyDescent="0.25">
      <c r="K24197"/>
    </row>
    <row r="24198" spans="11:11" x14ac:dyDescent="0.25">
      <c r="K24198"/>
    </row>
    <row r="24199" spans="11:11" x14ac:dyDescent="0.25">
      <c r="K24199"/>
    </row>
    <row r="24200" spans="11:11" x14ac:dyDescent="0.25">
      <c r="K24200"/>
    </row>
    <row r="24201" spans="11:11" x14ac:dyDescent="0.25">
      <c r="K24201"/>
    </row>
    <row r="24202" spans="11:11" x14ac:dyDescent="0.25">
      <c r="K24202"/>
    </row>
    <row r="24203" spans="11:11" x14ac:dyDescent="0.25">
      <c r="K24203"/>
    </row>
    <row r="24204" spans="11:11" x14ac:dyDescent="0.25">
      <c r="K24204"/>
    </row>
    <row r="24205" spans="11:11" x14ac:dyDescent="0.25">
      <c r="K24205"/>
    </row>
    <row r="24206" spans="11:11" x14ac:dyDescent="0.25">
      <c r="K24206"/>
    </row>
    <row r="24207" spans="11:11" x14ac:dyDescent="0.25">
      <c r="K24207"/>
    </row>
    <row r="24208" spans="11:11" x14ac:dyDescent="0.25">
      <c r="K24208"/>
    </row>
    <row r="24209" spans="11:11" x14ac:dyDescent="0.25">
      <c r="K24209"/>
    </row>
    <row r="24210" spans="11:11" x14ac:dyDescent="0.25">
      <c r="K24210"/>
    </row>
    <row r="24211" spans="11:11" x14ac:dyDescent="0.25">
      <c r="K24211"/>
    </row>
    <row r="24212" spans="11:11" x14ac:dyDescent="0.25">
      <c r="K24212"/>
    </row>
    <row r="24213" spans="11:11" x14ac:dyDescent="0.25">
      <c r="K24213"/>
    </row>
    <row r="24214" spans="11:11" x14ac:dyDescent="0.25">
      <c r="K24214"/>
    </row>
    <row r="24215" spans="11:11" x14ac:dyDescent="0.25">
      <c r="K24215"/>
    </row>
    <row r="24216" spans="11:11" x14ac:dyDescent="0.25">
      <c r="K24216"/>
    </row>
    <row r="24217" spans="11:11" x14ac:dyDescent="0.25">
      <c r="K24217"/>
    </row>
    <row r="24218" spans="11:11" x14ac:dyDescent="0.25">
      <c r="K24218"/>
    </row>
    <row r="24219" spans="11:11" x14ac:dyDescent="0.25">
      <c r="K24219"/>
    </row>
    <row r="24220" spans="11:11" x14ac:dyDescent="0.25">
      <c r="K24220"/>
    </row>
    <row r="24221" spans="11:11" x14ac:dyDescent="0.25">
      <c r="K24221"/>
    </row>
    <row r="24222" spans="11:11" x14ac:dyDescent="0.25">
      <c r="K24222"/>
    </row>
    <row r="24223" spans="11:11" x14ac:dyDescent="0.25">
      <c r="K24223"/>
    </row>
    <row r="24224" spans="11:11" x14ac:dyDescent="0.25">
      <c r="K24224"/>
    </row>
    <row r="24225" spans="11:11" x14ac:dyDescent="0.25">
      <c r="K24225"/>
    </row>
    <row r="24226" spans="11:11" x14ac:dyDescent="0.25">
      <c r="K24226"/>
    </row>
    <row r="24227" spans="11:11" x14ac:dyDescent="0.25">
      <c r="K24227"/>
    </row>
    <row r="24228" spans="11:11" x14ac:dyDescent="0.25">
      <c r="K24228"/>
    </row>
    <row r="24229" spans="11:11" x14ac:dyDescent="0.25">
      <c r="K24229"/>
    </row>
    <row r="24230" spans="11:11" x14ac:dyDescent="0.25">
      <c r="K24230"/>
    </row>
    <row r="24231" spans="11:11" x14ac:dyDescent="0.25">
      <c r="K24231"/>
    </row>
    <row r="24232" spans="11:11" x14ac:dyDescent="0.25">
      <c r="K24232"/>
    </row>
    <row r="24233" spans="11:11" x14ac:dyDescent="0.25">
      <c r="K24233"/>
    </row>
    <row r="24234" spans="11:11" x14ac:dyDescent="0.25">
      <c r="K24234"/>
    </row>
    <row r="24235" spans="11:11" x14ac:dyDescent="0.25">
      <c r="K24235"/>
    </row>
    <row r="24236" spans="11:11" x14ac:dyDescent="0.25">
      <c r="K24236"/>
    </row>
    <row r="24237" spans="11:11" x14ac:dyDescent="0.25">
      <c r="K24237"/>
    </row>
    <row r="24238" spans="11:11" x14ac:dyDescent="0.25">
      <c r="K24238"/>
    </row>
    <row r="24239" spans="11:11" x14ac:dyDescent="0.25">
      <c r="K24239"/>
    </row>
    <row r="24240" spans="11:11" x14ac:dyDescent="0.25">
      <c r="K24240"/>
    </row>
    <row r="24241" spans="11:11" x14ac:dyDescent="0.25">
      <c r="K24241"/>
    </row>
    <row r="24242" spans="11:11" x14ac:dyDescent="0.25">
      <c r="K24242"/>
    </row>
    <row r="24243" spans="11:11" x14ac:dyDescent="0.25">
      <c r="K24243"/>
    </row>
    <row r="24244" spans="11:11" x14ac:dyDescent="0.25">
      <c r="K24244"/>
    </row>
    <row r="24245" spans="11:11" x14ac:dyDescent="0.25">
      <c r="K24245"/>
    </row>
    <row r="24246" spans="11:11" x14ac:dyDescent="0.25">
      <c r="K24246"/>
    </row>
    <row r="24247" spans="11:11" x14ac:dyDescent="0.25">
      <c r="K24247"/>
    </row>
    <row r="24248" spans="11:11" x14ac:dyDescent="0.25">
      <c r="K24248"/>
    </row>
    <row r="24249" spans="11:11" x14ac:dyDescent="0.25">
      <c r="K24249"/>
    </row>
    <row r="24250" spans="11:11" x14ac:dyDescent="0.25">
      <c r="K24250"/>
    </row>
    <row r="24251" spans="11:11" x14ac:dyDescent="0.25">
      <c r="K24251"/>
    </row>
    <row r="24252" spans="11:11" x14ac:dyDescent="0.25">
      <c r="K24252"/>
    </row>
    <row r="24253" spans="11:11" x14ac:dyDescent="0.25">
      <c r="K24253"/>
    </row>
    <row r="24254" spans="11:11" x14ac:dyDescent="0.25">
      <c r="K24254"/>
    </row>
    <row r="24255" spans="11:11" x14ac:dyDescent="0.25">
      <c r="K24255"/>
    </row>
    <row r="24256" spans="11:11" x14ac:dyDescent="0.25">
      <c r="K24256"/>
    </row>
    <row r="24257" spans="11:11" x14ac:dyDescent="0.25">
      <c r="K24257"/>
    </row>
    <row r="24258" spans="11:11" x14ac:dyDescent="0.25">
      <c r="K24258"/>
    </row>
    <row r="24259" spans="11:11" x14ac:dyDescent="0.25">
      <c r="K24259"/>
    </row>
    <row r="24260" spans="11:11" x14ac:dyDescent="0.25">
      <c r="K24260"/>
    </row>
    <row r="24261" spans="11:11" x14ac:dyDescent="0.25">
      <c r="K24261"/>
    </row>
    <row r="24262" spans="11:11" x14ac:dyDescent="0.25">
      <c r="K24262"/>
    </row>
    <row r="24263" spans="11:11" x14ac:dyDescent="0.25">
      <c r="K24263"/>
    </row>
    <row r="24264" spans="11:11" x14ac:dyDescent="0.25">
      <c r="K24264"/>
    </row>
    <row r="24265" spans="11:11" x14ac:dyDescent="0.25">
      <c r="K24265"/>
    </row>
    <row r="24266" spans="11:11" x14ac:dyDescent="0.25">
      <c r="K24266"/>
    </row>
    <row r="24267" spans="11:11" x14ac:dyDescent="0.25">
      <c r="K24267"/>
    </row>
    <row r="24268" spans="11:11" x14ac:dyDescent="0.25">
      <c r="K24268"/>
    </row>
    <row r="24269" spans="11:11" x14ac:dyDescent="0.25">
      <c r="K24269"/>
    </row>
    <row r="24270" spans="11:11" x14ac:dyDescent="0.25">
      <c r="K24270"/>
    </row>
    <row r="24271" spans="11:11" x14ac:dyDescent="0.25">
      <c r="K24271"/>
    </row>
    <row r="24272" spans="11:11" x14ac:dyDescent="0.25">
      <c r="K24272"/>
    </row>
    <row r="24273" spans="11:11" x14ac:dyDescent="0.25">
      <c r="K24273"/>
    </row>
    <row r="24274" spans="11:11" x14ac:dyDescent="0.25">
      <c r="K24274"/>
    </row>
    <row r="24275" spans="11:11" x14ac:dyDescent="0.25">
      <c r="K24275"/>
    </row>
    <row r="24276" spans="11:11" x14ac:dyDescent="0.25">
      <c r="K24276"/>
    </row>
    <row r="24277" spans="11:11" x14ac:dyDescent="0.25">
      <c r="K24277"/>
    </row>
    <row r="24278" spans="11:11" x14ac:dyDescent="0.25">
      <c r="K24278"/>
    </row>
    <row r="24279" spans="11:11" x14ac:dyDescent="0.25">
      <c r="K24279"/>
    </row>
    <row r="24280" spans="11:11" x14ac:dyDescent="0.25">
      <c r="K24280"/>
    </row>
    <row r="24281" spans="11:11" x14ac:dyDescent="0.25">
      <c r="K24281"/>
    </row>
    <row r="24282" spans="11:11" x14ac:dyDescent="0.25">
      <c r="K24282"/>
    </row>
    <row r="24283" spans="11:11" x14ac:dyDescent="0.25">
      <c r="K24283"/>
    </row>
    <row r="24284" spans="11:11" x14ac:dyDescent="0.25">
      <c r="K24284"/>
    </row>
    <row r="24285" spans="11:11" x14ac:dyDescent="0.25">
      <c r="K24285"/>
    </row>
    <row r="24286" spans="11:11" x14ac:dyDescent="0.25">
      <c r="K24286"/>
    </row>
    <row r="24287" spans="11:11" x14ac:dyDescent="0.25">
      <c r="K24287"/>
    </row>
    <row r="24288" spans="11:11" x14ac:dyDescent="0.25">
      <c r="K24288"/>
    </row>
    <row r="24289" spans="11:11" x14ac:dyDescent="0.25">
      <c r="K24289"/>
    </row>
    <row r="24290" spans="11:11" x14ac:dyDescent="0.25">
      <c r="K24290"/>
    </row>
    <row r="24291" spans="11:11" x14ac:dyDescent="0.25">
      <c r="K24291"/>
    </row>
    <row r="24292" spans="11:11" x14ac:dyDescent="0.25">
      <c r="K24292"/>
    </row>
    <row r="24293" spans="11:11" x14ac:dyDescent="0.25">
      <c r="K24293"/>
    </row>
    <row r="24294" spans="11:11" x14ac:dyDescent="0.25">
      <c r="K24294"/>
    </row>
    <row r="24295" spans="11:11" x14ac:dyDescent="0.25">
      <c r="K24295"/>
    </row>
    <row r="24296" spans="11:11" x14ac:dyDescent="0.25">
      <c r="K24296"/>
    </row>
    <row r="24297" spans="11:11" x14ac:dyDescent="0.25">
      <c r="K24297"/>
    </row>
    <row r="24298" spans="11:11" x14ac:dyDescent="0.25">
      <c r="K24298"/>
    </row>
    <row r="24299" spans="11:11" x14ac:dyDescent="0.25">
      <c r="K24299"/>
    </row>
    <row r="24300" spans="11:11" x14ac:dyDescent="0.25">
      <c r="K24300"/>
    </row>
    <row r="24301" spans="11:11" x14ac:dyDescent="0.25">
      <c r="K24301"/>
    </row>
    <row r="24302" spans="11:11" x14ac:dyDescent="0.25">
      <c r="K24302"/>
    </row>
    <row r="24303" spans="11:11" x14ac:dyDescent="0.25">
      <c r="K24303"/>
    </row>
    <row r="24304" spans="11:11" x14ac:dyDescent="0.25">
      <c r="K24304"/>
    </row>
    <row r="24305" spans="11:11" x14ac:dyDescent="0.25">
      <c r="K24305"/>
    </row>
    <row r="24306" spans="11:11" x14ac:dyDescent="0.25">
      <c r="K24306"/>
    </row>
    <row r="24307" spans="11:11" x14ac:dyDescent="0.25">
      <c r="K24307"/>
    </row>
    <row r="24308" spans="11:11" x14ac:dyDescent="0.25">
      <c r="K24308"/>
    </row>
    <row r="24309" spans="11:11" x14ac:dyDescent="0.25">
      <c r="K24309"/>
    </row>
    <row r="24310" spans="11:11" x14ac:dyDescent="0.25">
      <c r="K24310"/>
    </row>
    <row r="24311" spans="11:11" x14ac:dyDescent="0.25">
      <c r="K24311"/>
    </row>
    <row r="24312" spans="11:11" x14ac:dyDescent="0.25">
      <c r="K24312"/>
    </row>
    <row r="24313" spans="11:11" x14ac:dyDescent="0.25">
      <c r="K24313"/>
    </row>
    <row r="24314" spans="11:11" x14ac:dyDescent="0.25">
      <c r="K24314"/>
    </row>
    <row r="24315" spans="11:11" x14ac:dyDescent="0.25">
      <c r="K24315"/>
    </row>
    <row r="24316" spans="11:11" x14ac:dyDescent="0.25">
      <c r="K24316"/>
    </row>
    <row r="24317" spans="11:11" x14ac:dyDescent="0.25">
      <c r="K24317"/>
    </row>
    <row r="24318" spans="11:11" x14ac:dyDescent="0.25">
      <c r="K24318"/>
    </row>
    <row r="24319" spans="11:11" x14ac:dyDescent="0.25">
      <c r="K24319"/>
    </row>
    <row r="24320" spans="11:11" x14ac:dyDescent="0.25">
      <c r="K24320"/>
    </row>
    <row r="24321" spans="11:11" x14ac:dyDescent="0.25">
      <c r="K24321"/>
    </row>
    <row r="24322" spans="11:11" x14ac:dyDescent="0.25">
      <c r="K24322"/>
    </row>
    <row r="24323" spans="11:11" x14ac:dyDescent="0.25">
      <c r="K24323"/>
    </row>
    <row r="24324" spans="11:11" x14ac:dyDescent="0.25">
      <c r="K24324"/>
    </row>
    <row r="24325" spans="11:11" x14ac:dyDescent="0.25">
      <c r="K24325"/>
    </row>
    <row r="24326" spans="11:11" x14ac:dyDescent="0.25">
      <c r="K24326"/>
    </row>
    <row r="24327" spans="11:11" x14ac:dyDescent="0.25">
      <c r="K24327"/>
    </row>
    <row r="24328" spans="11:11" x14ac:dyDescent="0.25">
      <c r="K24328"/>
    </row>
    <row r="24329" spans="11:11" x14ac:dyDescent="0.25">
      <c r="K24329"/>
    </row>
    <row r="24330" spans="11:11" x14ac:dyDescent="0.25">
      <c r="K24330"/>
    </row>
    <row r="24331" spans="11:11" x14ac:dyDescent="0.25">
      <c r="K24331"/>
    </row>
    <row r="24332" spans="11:11" x14ac:dyDescent="0.25">
      <c r="K24332"/>
    </row>
    <row r="24333" spans="11:11" x14ac:dyDescent="0.25">
      <c r="K24333"/>
    </row>
    <row r="24334" spans="11:11" x14ac:dyDescent="0.25">
      <c r="K24334"/>
    </row>
    <row r="24335" spans="11:11" x14ac:dyDescent="0.25">
      <c r="K24335"/>
    </row>
    <row r="24336" spans="11:11" x14ac:dyDescent="0.25">
      <c r="K24336"/>
    </row>
    <row r="24337" spans="11:11" x14ac:dyDescent="0.25">
      <c r="K24337"/>
    </row>
    <row r="24338" spans="11:11" x14ac:dyDescent="0.25">
      <c r="K24338"/>
    </row>
    <row r="24339" spans="11:11" x14ac:dyDescent="0.25">
      <c r="K24339"/>
    </row>
    <row r="24340" spans="11:11" x14ac:dyDescent="0.25">
      <c r="K24340"/>
    </row>
    <row r="24341" spans="11:11" x14ac:dyDescent="0.25">
      <c r="K24341"/>
    </row>
    <row r="24342" spans="11:11" x14ac:dyDescent="0.25">
      <c r="K24342"/>
    </row>
    <row r="24343" spans="11:11" x14ac:dyDescent="0.25">
      <c r="K24343"/>
    </row>
    <row r="24344" spans="11:11" x14ac:dyDescent="0.25">
      <c r="K24344"/>
    </row>
    <row r="24345" spans="11:11" x14ac:dyDescent="0.25">
      <c r="K24345"/>
    </row>
    <row r="24346" spans="11:11" x14ac:dyDescent="0.25">
      <c r="K24346"/>
    </row>
    <row r="24347" spans="11:11" x14ac:dyDescent="0.25">
      <c r="K24347"/>
    </row>
    <row r="24348" spans="11:11" x14ac:dyDescent="0.25">
      <c r="K24348"/>
    </row>
    <row r="24349" spans="11:11" x14ac:dyDescent="0.25">
      <c r="K24349"/>
    </row>
    <row r="24350" spans="11:11" x14ac:dyDescent="0.25">
      <c r="K24350"/>
    </row>
    <row r="24351" spans="11:11" x14ac:dyDescent="0.25">
      <c r="K24351"/>
    </row>
    <row r="24352" spans="11:11" x14ac:dyDescent="0.25">
      <c r="K24352"/>
    </row>
    <row r="24353" spans="11:11" x14ac:dyDescent="0.25">
      <c r="K24353"/>
    </row>
    <row r="24354" spans="11:11" x14ac:dyDescent="0.25">
      <c r="K24354"/>
    </row>
    <row r="24355" spans="11:11" x14ac:dyDescent="0.25">
      <c r="K24355"/>
    </row>
    <row r="24356" spans="11:11" x14ac:dyDescent="0.25">
      <c r="K24356"/>
    </row>
    <row r="24357" spans="11:11" x14ac:dyDescent="0.25">
      <c r="K24357"/>
    </row>
    <row r="24358" spans="11:11" x14ac:dyDescent="0.25">
      <c r="K24358"/>
    </row>
    <row r="24359" spans="11:11" x14ac:dyDescent="0.25">
      <c r="K24359"/>
    </row>
    <row r="24360" spans="11:11" x14ac:dyDescent="0.25">
      <c r="K24360"/>
    </row>
    <row r="24361" spans="11:11" x14ac:dyDescent="0.25">
      <c r="K24361"/>
    </row>
    <row r="24362" spans="11:11" x14ac:dyDescent="0.25">
      <c r="K24362"/>
    </row>
    <row r="24363" spans="11:11" x14ac:dyDescent="0.25">
      <c r="K24363"/>
    </row>
    <row r="24364" spans="11:11" x14ac:dyDescent="0.25">
      <c r="K24364"/>
    </row>
    <row r="24365" spans="11:11" x14ac:dyDescent="0.25">
      <c r="K24365"/>
    </row>
    <row r="24366" spans="11:11" x14ac:dyDescent="0.25">
      <c r="K24366"/>
    </row>
    <row r="24367" spans="11:11" x14ac:dyDescent="0.25">
      <c r="K24367"/>
    </row>
    <row r="24368" spans="11:11" x14ac:dyDescent="0.25">
      <c r="K24368"/>
    </row>
    <row r="24369" spans="11:11" x14ac:dyDescent="0.25">
      <c r="K24369"/>
    </row>
    <row r="24370" spans="11:11" x14ac:dyDescent="0.25">
      <c r="K24370"/>
    </row>
    <row r="24371" spans="11:11" x14ac:dyDescent="0.25">
      <c r="K24371"/>
    </row>
    <row r="24372" spans="11:11" x14ac:dyDescent="0.25">
      <c r="K24372"/>
    </row>
    <row r="24373" spans="11:11" x14ac:dyDescent="0.25">
      <c r="K24373"/>
    </row>
    <row r="24374" spans="11:11" x14ac:dyDescent="0.25">
      <c r="K24374"/>
    </row>
    <row r="24375" spans="11:11" x14ac:dyDescent="0.25">
      <c r="K24375"/>
    </row>
    <row r="24376" spans="11:11" x14ac:dyDescent="0.25">
      <c r="K24376"/>
    </row>
    <row r="24377" spans="11:11" x14ac:dyDescent="0.25">
      <c r="K24377"/>
    </row>
    <row r="24378" spans="11:11" x14ac:dyDescent="0.25">
      <c r="K24378"/>
    </row>
    <row r="24379" spans="11:11" x14ac:dyDescent="0.25">
      <c r="K24379"/>
    </row>
    <row r="24380" spans="11:11" x14ac:dyDescent="0.25">
      <c r="K24380"/>
    </row>
    <row r="24381" spans="11:11" x14ac:dyDescent="0.25">
      <c r="K24381"/>
    </row>
    <row r="24382" spans="11:11" x14ac:dyDescent="0.25">
      <c r="K24382"/>
    </row>
    <row r="24383" spans="11:11" x14ac:dyDescent="0.25">
      <c r="K24383"/>
    </row>
    <row r="24384" spans="11:11" x14ac:dyDescent="0.25">
      <c r="K24384"/>
    </row>
    <row r="24385" spans="11:11" x14ac:dyDescent="0.25">
      <c r="K24385"/>
    </row>
    <row r="24386" spans="11:11" x14ac:dyDescent="0.25">
      <c r="K24386"/>
    </row>
    <row r="24387" spans="11:11" x14ac:dyDescent="0.25">
      <c r="K24387"/>
    </row>
    <row r="24388" spans="11:11" x14ac:dyDescent="0.25">
      <c r="K24388"/>
    </row>
    <row r="24389" spans="11:11" x14ac:dyDescent="0.25">
      <c r="K24389"/>
    </row>
    <row r="24390" spans="11:11" x14ac:dyDescent="0.25">
      <c r="K24390"/>
    </row>
    <row r="24391" spans="11:11" x14ac:dyDescent="0.25">
      <c r="K24391"/>
    </row>
    <row r="24392" spans="11:11" x14ac:dyDescent="0.25">
      <c r="K24392"/>
    </row>
    <row r="24393" spans="11:11" x14ac:dyDescent="0.25">
      <c r="K24393"/>
    </row>
    <row r="24394" spans="11:11" x14ac:dyDescent="0.25">
      <c r="K24394"/>
    </row>
    <row r="24395" spans="11:11" x14ac:dyDescent="0.25">
      <c r="K24395"/>
    </row>
    <row r="24396" spans="11:11" x14ac:dyDescent="0.25">
      <c r="K24396"/>
    </row>
    <row r="24397" spans="11:11" x14ac:dyDescent="0.25">
      <c r="K24397"/>
    </row>
    <row r="24398" spans="11:11" x14ac:dyDescent="0.25">
      <c r="K24398"/>
    </row>
    <row r="24399" spans="11:11" x14ac:dyDescent="0.25">
      <c r="K24399"/>
    </row>
    <row r="24400" spans="11:11" x14ac:dyDescent="0.25">
      <c r="K24400"/>
    </row>
    <row r="24401" spans="11:11" x14ac:dyDescent="0.25">
      <c r="K24401"/>
    </row>
    <row r="24402" spans="11:11" x14ac:dyDescent="0.25">
      <c r="K24402"/>
    </row>
    <row r="24403" spans="11:11" x14ac:dyDescent="0.25">
      <c r="K24403"/>
    </row>
    <row r="24404" spans="11:11" x14ac:dyDescent="0.25">
      <c r="K24404"/>
    </row>
    <row r="24405" spans="11:11" x14ac:dyDescent="0.25">
      <c r="K24405"/>
    </row>
    <row r="24406" spans="11:11" x14ac:dyDescent="0.25">
      <c r="K24406"/>
    </row>
    <row r="24407" spans="11:11" x14ac:dyDescent="0.25">
      <c r="K24407"/>
    </row>
    <row r="24408" spans="11:11" x14ac:dyDescent="0.25">
      <c r="K24408"/>
    </row>
    <row r="24409" spans="11:11" x14ac:dyDescent="0.25">
      <c r="K24409"/>
    </row>
    <row r="24410" spans="11:11" x14ac:dyDescent="0.25">
      <c r="K24410"/>
    </row>
    <row r="24411" spans="11:11" x14ac:dyDescent="0.25">
      <c r="K24411"/>
    </row>
    <row r="24412" spans="11:11" x14ac:dyDescent="0.25">
      <c r="K24412"/>
    </row>
    <row r="24413" spans="11:11" x14ac:dyDescent="0.25">
      <c r="K24413"/>
    </row>
    <row r="24414" spans="11:11" x14ac:dyDescent="0.25">
      <c r="K24414"/>
    </row>
    <row r="24415" spans="11:11" x14ac:dyDescent="0.25">
      <c r="K24415"/>
    </row>
    <row r="24416" spans="11:11" x14ac:dyDescent="0.25">
      <c r="K24416"/>
    </row>
    <row r="24417" spans="11:11" x14ac:dyDescent="0.25">
      <c r="K24417"/>
    </row>
    <row r="24418" spans="11:11" x14ac:dyDescent="0.25">
      <c r="K24418"/>
    </row>
    <row r="24419" spans="11:11" x14ac:dyDescent="0.25">
      <c r="K24419"/>
    </row>
    <row r="24420" spans="11:11" x14ac:dyDescent="0.25">
      <c r="K24420"/>
    </row>
    <row r="24421" spans="11:11" x14ac:dyDescent="0.25">
      <c r="K24421"/>
    </row>
    <row r="24422" spans="11:11" x14ac:dyDescent="0.25">
      <c r="K24422"/>
    </row>
    <row r="24423" spans="11:11" x14ac:dyDescent="0.25">
      <c r="K24423"/>
    </row>
    <row r="24424" spans="11:11" x14ac:dyDescent="0.25">
      <c r="K24424"/>
    </row>
    <row r="24425" spans="11:11" x14ac:dyDescent="0.25">
      <c r="K24425"/>
    </row>
    <row r="24426" spans="11:11" x14ac:dyDescent="0.25">
      <c r="K24426"/>
    </row>
    <row r="24427" spans="11:11" x14ac:dyDescent="0.25">
      <c r="K24427"/>
    </row>
    <row r="24428" spans="11:11" x14ac:dyDescent="0.25">
      <c r="K24428"/>
    </row>
    <row r="24429" spans="11:11" x14ac:dyDescent="0.25">
      <c r="K24429"/>
    </row>
    <row r="24430" spans="11:11" x14ac:dyDescent="0.25">
      <c r="K24430"/>
    </row>
    <row r="24431" spans="11:11" x14ac:dyDescent="0.25">
      <c r="K24431"/>
    </row>
    <row r="24432" spans="11:11" x14ac:dyDescent="0.25">
      <c r="K24432"/>
    </row>
    <row r="24433" spans="11:11" x14ac:dyDescent="0.25">
      <c r="K24433"/>
    </row>
    <row r="24434" spans="11:11" x14ac:dyDescent="0.25">
      <c r="K24434"/>
    </row>
    <row r="24435" spans="11:11" x14ac:dyDescent="0.25">
      <c r="K24435"/>
    </row>
    <row r="24436" spans="11:11" x14ac:dyDescent="0.25">
      <c r="K24436"/>
    </row>
    <row r="24437" spans="11:11" x14ac:dyDescent="0.25">
      <c r="K24437"/>
    </row>
    <row r="24438" spans="11:11" x14ac:dyDescent="0.25">
      <c r="K24438"/>
    </row>
    <row r="24439" spans="11:11" x14ac:dyDescent="0.25">
      <c r="K24439"/>
    </row>
    <row r="24440" spans="11:11" x14ac:dyDescent="0.25">
      <c r="K24440"/>
    </row>
    <row r="24441" spans="11:11" x14ac:dyDescent="0.25">
      <c r="K24441"/>
    </row>
    <row r="24442" spans="11:11" x14ac:dyDescent="0.25">
      <c r="K24442"/>
    </row>
    <row r="24443" spans="11:11" x14ac:dyDescent="0.25">
      <c r="K24443"/>
    </row>
    <row r="24444" spans="11:11" x14ac:dyDescent="0.25">
      <c r="K24444"/>
    </row>
    <row r="24445" spans="11:11" x14ac:dyDescent="0.25">
      <c r="K24445"/>
    </row>
    <row r="24446" spans="11:11" x14ac:dyDescent="0.25">
      <c r="K24446"/>
    </row>
    <row r="24447" spans="11:11" x14ac:dyDescent="0.25">
      <c r="K24447"/>
    </row>
    <row r="24448" spans="11:11" x14ac:dyDescent="0.25">
      <c r="K24448"/>
    </row>
    <row r="24449" spans="11:11" x14ac:dyDescent="0.25">
      <c r="K24449"/>
    </row>
    <row r="24450" spans="11:11" x14ac:dyDescent="0.25">
      <c r="K24450"/>
    </row>
    <row r="24451" spans="11:11" x14ac:dyDescent="0.25">
      <c r="K24451"/>
    </row>
    <row r="24452" spans="11:11" x14ac:dyDescent="0.25">
      <c r="K24452"/>
    </row>
    <row r="24453" spans="11:11" x14ac:dyDescent="0.25">
      <c r="K24453"/>
    </row>
    <row r="24454" spans="11:11" x14ac:dyDescent="0.25">
      <c r="K24454"/>
    </row>
    <row r="24455" spans="11:11" x14ac:dyDescent="0.25">
      <c r="K24455"/>
    </row>
    <row r="24456" spans="11:11" x14ac:dyDescent="0.25">
      <c r="K24456"/>
    </row>
    <row r="24457" spans="11:11" x14ac:dyDescent="0.25">
      <c r="K24457"/>
    </row>
    <row r="24458" spans="11:11" x14ac:dyDescent="0.25">
      <c r="K24458"/>
    </row>
    <row r="24459" spans="11:11" x14ac:dyDescent="0.25">
      <c r="K24459"/>
    </row>
    <row r="24460" spans="11:11" x14ac:dyDescent="0.25">
      <c r="K24460"/>
    </row>
    <row r="24461" spans="11:11" x14ac:dyDescent="0.25">
      <c r="K24461"/>
    </row>
    <row r="24462" spans="11:11" x14ac:dyDescent="0.25">
      <c r="K24462"/>
    </row>
    <row r="24463" spans="11:11" x14ac:dyDescent="0.25">
      <c r="K24463"/>
    </row>
    <row r="24464" spans="11:11" x14ac:dyDescent="0.25">
      <c r="K24464"/>
    </row>
    <row r="24465" spans="11:11" x14ac:dyDescent="0.25">
      <c r="K24465"/>
    </row>
    <row r="24466" spans="11:11" x14ac:dyDescent="0.25">
      <c r="K24466"/>
    </row>
    <row r="24467" spans="11:11" x14ac:dyDescent="0.25">
      <c r="K24467"/>
    </row>
    <row r="24468" spans="11:11" x14ac:dyDescent="0.25">
      <c r="K24468"/>
    </row>
    <row r="24469" spans="11:11" x14ac:dyDescent="0.25">
      <c r="K24469"/>
    </row>
    <row r="24470" spans="11:11" x14ac:dyDescent="0.25">
      <c r="K24470"/>
    </row>
    <row r="24471" spans="11:11" x14ac:dyDescent="0.25">
      <c r="K24471"/>
    </row>
    <row r="24472" spans="11:11" x14ac:dyDescent="0.25">
      <c r="K24472"/>
    </row>
    <row r="24473" spans="11:11" x14ac:dyDescent="0.25">
      <c r="K24473"/>
    </row>
    <row r="24474" spans="11:11" x14ac:dyDescent="0.25">
      <c r="K24474"/>
    </row>
    <row r="24475" spans="11:11" x14ac:dyDescent="0.25">
      <c r="K24475"/>
    </row>
    <row r="24476" spans="11:11" x14ac:dyDescent="0.25">
      <c r="K24476"/>
    </row>
    <row r="24477" spans="11:11" x14ac:dyDescent="0.25">
      <c r="K24477"/>
    </row>
    <row r="24478" spans="11:11" x14ac:dyDescent="0.25">
      <c r="K24478"/>
    </row>
    <row r="24479" spans="11:11" x14ac:dyDescent="0.25">
      <c r="K24479"/>
    </row>
    <row r="24480" spans="11:11" x14ac:dyDescent="0.25">
      <c r="K24480"/>
    </row>
    <row r="24481" spans="11:11" x14ac:dyDescent="0.25">
      <c r="K24481"/>
    </row>
    <row r="24482" spans="11:11" x14ac:dyDescent="0.25">
      <c r="K24482"/>
    </row>
    <row r="24483" spans="11:11" x14ac:dyDescent="0.25">
      <c r="K24483"/>
    </row>
    <row r="24484" spans="11:11" x14ac:dyDescent="0.25">
      <c r="K24484"/>
    </row>
    <row r="24485" spans="11:11" x14ac:dyDescent="0.25">
      <c r="K24485"/>
    </row>
    <row r="24486" spans="11:11" x14ac:dyDescent="0.25">
      <c r="K24486"/>
    </row>
    <row r="24487" spans="11:11" x14ac:dyDescent="0.25">
      <c r="K24487"/>
    </row>
    <row r="24488" spans="11:11" x14ac:dyDescent="0.25">
      <c r="K24488"/>
    </row>
    <row r="24489" spans="11:11" x14ac:dyDescent="0.25">
      <c r="K24489"/>
    </row>
    <row r="24490" spans="11:11" x14ac:dyDescent="0.25">
      <c r="K24490"/>
    </row>
    <row r="24491" spans="11:11" x14ac:dyDescent="0.25">
      <c r="K24491"/>
    </row>
    <row r="24492" spans="11:11" x14ac:dyDescent="0.25">
      <c r="K24492"/>
    </row>
    <row r="24493" spans="11:11" x14ac:dyDescent="0.25">
      <c r="K24493"/>
    </row>
    <row r="24494" spans="11:11" x14ac:dyDescent="0.25">
      <c r="K24494"/>
    </row>
    <row r="24495" spans="11:11" x14ac:dyDescent="0.25">
      <c r="K24495"/>
    </row>
    <row r="24496" spans="11:11" x14ac:dyDescent="0.25">
      <c r="K24496"/>
    </row>
    <row r="24497" spans="11:11" x14ac:dyDescent="0.25">
      <c r="K24497"/>
    </row>
    <row r="24498" spans="11:11" x14ac:dyDescent="0.25">
      <c r="K24498"/>
    </row>
    <row r="24499" spans="11:11" x14ac:dyDescent="0.25">
      <c r="K24499"/>
    </row>
    <row r="24500" spans="11:11" x14ac:dyDescent="0.25">
      <c r="K24500"/>
    </row>
    <row r="24501" spans="11:11" x14ac:dyDescent="0.25">
      <c r="K24501"/>
    </row>
    <row r="24502" spans="11:11" x14ac:dyDescent="0.25">
      <c r="K24502"/>
    </row>
    <row r="24503" spans="11:11" x14ac:dyDescent="0.25">
      <c r="K24503"/>
    </row>
    <row r="24504" spans="11:11" x14ac:dyDescent="0.25">
      <c r="K24504"/>
    </row>
    <row r="24505" spans="11:11" x14ac:dyDescent="0.25">
      <c r="K24505"/>
    </row>
    <row r="24506" spans="11:11" x14ac:dyDescent="0.25">
      <c r="K24506"/>
    </row>
    <row r="24507" spans="11:11" x14ac:dyDescent="0.25">
      <c r="K24507"/>
    </row>
    <row r="24508" spans="11:11" x14ac:dyDescent="0.25">
      <c r="K24508"/>
    </row>
    <row r="24509" spans="11:11" x14ac:dyDescent="0.25">
      <c r="K24509"/>
    </row>
    <row r="24510" spans="11:11" x14ac:dyDescent="0.25">
      <c r="K24510"/>
    </row>
    <row r="24511" spans="11:11" x14ac:dyDescent="0.25">
      <c r="K24511"/>
    </row>
    <row r="24512" spans="11:11" x14ac:dyDescent="0.25">
      <c r="K24512"/>
    </row>
    <row r="24513" spans="11:11" x14ac:dyDescent="0.25">
      <c r="K24513"/>
    </row>
    <row r="24514" spans="11:11" x14ac:dyDescent="0.25">
      <c r="K24514"/>
    </row>
    <row r="24515" spans="11:11" x14ac:dyDescent="0.25">
      <c r="K24515"/>
    </row>
    <row r="24516" spans="11:11" x14ac:dyDescent="0.25">
      <c r="K24516"/>
    </row>
    <row r="24517" spans="11:11" x14ac:dyDescent="0.25">
      <c r="K24517"/>
    </row>
    <row r="24518" spans="11:11" x14ac:dyDescent="0.25">
      <c r="K24518"/>
    </row>
    <row r="24519" spans="11:11" x14ac:dyDescent="0.25">
      <c r="K24519"/>
    </row>
    <row r="24520" spans="11:11" x14ac:dyDescent="0.25">
      <c r="K24520"/>
    </row>
    <row r="24521" spans="11:11" x14ac:dyDescent="0.25">
      <c r="K24521"/>
    </row>
    <row r="24522" spans="11:11" x14ac:dyDescent="0.25">
      <c r="K24522"/>
    </row>
    <row r="24523" spans="11:11" x14ac:dyDescent="0.25">
      <c r="K24523"/>
    </row>
    <row r="24524" spans="11:11" x14ac:dyDescent="0.25">
      <c r="K24524"/>
    </row>
    <row r="24525" spans="11:11" x14ac:dyDescent="0.25">
      <c r="K24525"/>
    </row>
    <row r="24526" spans="11:11" x14ac:dyDescent="0.25">
      <c r="K24526"/>
    </row>
    <row r="24527" spans="11:11" x14ac:dyDescent="0.25">
      <c r="K24527"/>
    </row>
    <row r="24528" spans="11:11" x14ac:dyDescent="0.25">
      <c r="K24528"/>
    </row>
    <row r="24529" spans="11:11" x14ac:dyDescent="0.25">
      <c r="K24529"/>
    </row>
    <row r="24530" spans="11:11" x14ac:dyDescent="0.25">
      <c r="K24530"/>
    </row>
    <row r="24531" spans="11:11" x14ac:dyDescent="0.25">
      <c r="K24531"/>
    </row>
    <row r="24532" spans="11:11" x14ac:dyDescent="0.25">
      <c r="K24532"/>
    </row>
    <row r="24533" spans="11:11" x14ac:dyDescent="0.25">
      <c r="K24533"/>
    </row>
    <row r="24534" spans="11:11" x14ac:dyDescent="0.25">
      <c r="K24534"/>
    </row>
    <row r="24535" spans="11:11" x14ac:dyDescent="0.25">
      <c r="K24535"/>
    </row>
    <row r="24536" spans="11:11" x14ac:dyDescent="0.25">
      <c r="K24536"/>
    </row>
    <row r="24537" spans="11:11" x14ac:dyDescent="0.25">
      <c r="K24537"/>
    </row>
    <row r="24538" spans="11:11" x14ac:dyDescent="0.25">
      <c r="K24538"/>
    </row>
    <row r="24539" spans="11:11" x14ac:dyDescent="0.25">
      <c r="K24539"/>
    </row>
    <row r="24540" spans="11:11" x14ac:dyDescent="0.25">
      <c r="K24540"/>
    </row>
    <row r="24541" spans="11:11" x14ac:dyDescent="0.25">
      <c r="K24541"/>
    </row>
    <row r="24542" spans="11:11" x14ac:dyDescent="0.25">
      <c r="K24542"/>
    </row>
    <row r="24543" spans="11:11" x14ac:dyDescent="0.25">
      <c r="K24543"/>
    </row>
    <row r="24544" spans="11:11" x14ac:dyDescent="0.25">
      <c r="K24544"/>
    </row>
    <row r="24545" spans="11:11" x14ac:dyDescent="0.25">
      <c r="K24545"/>
    </row>
    <row r="24546" spans="11:11" x14ac:dyDescent="0.25">
      <c r="K24546"/>
    </row>
    <row r="24547" spans="11:11" x14ac:dyDescent="0.25">
      <c r="K24547"/>
    </row>
    <row r="24548" spans="11:11" x14ac:dyDescent="0.25">
      <c r="K24548"/>
    </row>
    <row r="24549" spans="11:11" x14ac:dyDescent="0.25">
      <c r="K24549"/>
    </row>
    <row r="24550" spans="11:11" x14ac:dyDescent="0.25">
      <c r="K24550"/>
    </row>
    <row r="24551" spans="11:11" x14ac:dyDescent="0.25">
      <c r="K24551"/>
    </row>
    <row r="24552" spans="11:11" x14ac:dyDescent="0.25">
      <c r="K24552"/>
    </row>
    <row r="24553" spans="11:11" x14ac:dyDescent="0.25">
      <c r="K24553"/>
    </row>
    <row r="24554" spans="11:11" x14ac:dyDescent="0.25">
      <c r="K24554"/>
    </row>
    <row r="24555" spans="11:11" x14ac:dyDescent="0.25">
      <c r="K24555"/>
    </row>
    <row r="24556" spans="11:11" x14ac:dyDescent="0.25">
      <c r="K24556"/>
    </row>
    <row r="24557" spans="11:11" x14ac:dyDescent="0.25">
      <c r="K24557"/>
    </row>
    <row r="24558" spans="11:11" x14ac:dyDescent="0.25">
      <c r="K24558"/>
    </row>
    <row r="24559" spans="11:11" x14ac:dyDescent="0.25">
      <c r="K24559"/>
    </row>
    <row r="24560" spans="11:11" x14ac:dyDescent="0.25">
      <c r="K24560"/>
    </row>
    <row r="24561" spans="11:11" x14ac:dyDescent="0.25">
      <c r="K24561"/>
    </row>
    <row r="24562" spans="11:11" x14ac:dyDescent="0.25">
      <c r="K24562"/>
    </row>
    <row r="24563" spans="11:11" x14ac:dyDescent="0.25">
      <c r="K24563"/>
    </row>
    <row r="24564" spans="11:11" x14ac:dyDescent="0.25">
      <c r="K24564"/>
    </row>
    <row r="24565" spans="11:11" x14ac:dyDescent="0.25">
      <c r="K24565"/>
    </row>
    <row r="24566" spans="11:11" x14ac:dyDescent="0.25">
      <c r="K24566"/>
    </row>
    <row r="24567" spans="11:11" x14ac:dyDescent="0.25">
      <c r="K24567"/>
    </row>
    <row r="24568" spans="11:11" x14ac:dyDescent="0.25">
      <c r="K24568"/>
    </row>
    <row r="24569" spans="11:11" x14ac:dyDescent="0.25">
      <c r="K24569"/>
    </row>
    <row r="24570" spans="11:11" x14ac:dyDescent="0.25">
      <c r="K24570"/>
    </row>
    <row r="24571" spans="11:11" x14ac:dyDescent="0.25">
      <c r="K24571"/>
    </row>
    <row r="24572" spans="11:11" x14ac:dyDescent="0.25">
      <c r="K24572"/>
    </row>
    <row r="24573" spans="11:11" x14ac:dyDescent="0.25">
      <c r="K24573"/>
    </row>
    <row r="24574" spans="11:11" x14ac:dyDescent="0.25">
      <c r="K24574"/>
    </row>
    <row r="24575" spans="11:11" x14ac:dyDescent="0.25">
      <c r="K24575"/>
    </row>
    <row r="24576" spans="11:11" x14ac:dyDescent="0.25">
      <c r="K24576"/>
    </row>
    <row r="24577" spans="11:11" x14ac:dyDescent="0.25">
      <c r="K24577"/>
    </row>
    <row r="24578" spans="11:11" x14ac:dyDescent="0.25">
      <c r="K24578"/>
    </row>
    <row r="24579" spans="11:11" x14ac:dyDescent="0.25">
      <c r="K24579"/>
    </row>
    <row r="24580" spans="11:11" x14ac:dyDescent="0.25">
      <c r="K24580"/>
    </row>
    <row r="24581" spans="11:11" x14ac:dyDescent="0.25">
      <c r="K24581"/>
    </row>
    <row r="24582" spans="11:11" x14ac:dyDescent="0.25">
      <c r="K24582"/>
    </row>
    <row r="24583" spans="11:11" x14ac:dyDescent="0.25">
      <c r="K24583"/>
    </row>
    <row r="24584" spans="11:11" x14ac:dyDescent="0.25">
      <c r="K24584"/>
    </row>
    <row r="24585" spans="11:11" x14ac:dyDescent="0.25">
      <c r="K24585"/>
    </row>
    <row r="24586" spans="11:11" x14ac:dyDescent="0.25">
      <c r="K24586"/>
    </row>
    <row r="24587" spans="11:11" x14ac:dyDescent="0.25">
      <c r="K24587"/>
    </row>
    <row r="24588" spans="11:11" x14ac:dyDescent="0.25">
      <c r="K24588"/>
    </row>
    <row r="24589" spans="11:11" x14ac:dyDescent="0.25">
      <c r="K24589"/>
    </row>
    <row r="24590" spans="11:11" x14ac:dyDescent="0.25">
      <c r="K24590"/>
    </row>
    <row r="24591" spans="11:11" x14ac:dyDescent="0.25">
      <c r="K24591"/>
    </row>
    <row r="24592" spans="11:11" x14ac:dyDescent="0.25">
      <c r="K24592"/>
    </row>
    <row r="24593" spans="11:11" x14ac:dyDescent="0.25">
      <c r="K24593"/>
    </row>
    <row r="24594" spans="11:11" x14ac:dyDescent="0.25">
      <c r="K24594"/>
    </row>
    <row r="24595" spans="11:11" x14ac:dyDescent="0.25">
      <c r="K24595"/>
    </row>
    <row r="24596" spans="11:11" x14ac:dyDescent="0.25">
      <c r="K24596"/>
    </row>
    <row r="24597" spans="11:11" x14ac:dyDescent="0.25">
      <c r="K24597"/>
    </row>
    <row r="24598" spans="11:11" x14ac:dyDescent="0.25">
      <c r="K24598"/>
    </row>
    <row r="24599" spans="11:11" x14ac:dyDescent="0.25">
      <c r="K24599"/>
    </row>
    <row r="24600" spans="11:11" x14ac:dyDescent="0.25">
      <c r="K24600"/>
    </row>
    <row r="24601" spans="11:11" x14ac:dyDescent="0.25">
      <c r="K24601"/>
    </row>
    <row r="24602" spans="11:11" x14ac:dyDescent="0.25">
      <c r="K24602"/>
    </row>
    <row r="24603" spans="11:11" x14ac:dyDescent="0.25">
      <c r="K24603"/>
    </row>
    <row r="24604" spans="11:11" x14ac:dyDescent="0.25">
      <c r="K24604"/>
    </row>
    <row r="24605" spans="11:11" x14ac:dyDescent="0.25">
      <c r="K24605"/>
    </row>
    <row r="24606" spans="11:11" x14ac:dyDescent="0.25">
      <c r="K24606"/>
    </row>
    <row r="24607" spans="11:11" x14ac:dyDescent="0.25">
      <c r="K24607"/>
    </row>
    <row r="24608" spans="11:11" x14ac:dyDescent="0.25">
      <c r="K24608"/>
    </row>
    <row r="24609" spans="11:11" x14ac:dyDescent="0.25">
      <c r="K24609"/>
    </row>
    <row r="24610" spans="11:11" x14ac:dyDescent="0.25">
      <c r="K24610"/>
    </row>
    <row r="24611" spans="11:11" x14ac:dyDescent="0.25">
      <c r="K24611"/>
    </row>
    <row r="24612" spans="11:11" x14ac:dyDescent="0.25">
      <c r="K24612"/>
    </row>
    <row r="24613" spans="11:11" x14ac:dyDescent="0.25">
      <c r="K24613"/>
    </row>
    <row r="24614" spans="11:11" x14ac:dyDescent="0.25">
      <c r="K24614"/>
    </row>
    <row r="24615" spans="11:11" x14ac:dyDescent="0.25">
      <c r="K24615"/>
    </row>
    <row r="24616" spans="11:11" x14ac:dyDescent="0.25">
      <c r="K24616"/>
    </row>
    <row r="24617" spans="11:11" x14ac:dyDescent="0.25">
      <c r="K24617"/>
    </row>
    <row r="24618" spans="11:11" x14ac:dyDescent="0.25">
      <c r="K24618"/>
    </row>
    <row r="24619" spans="11:11" x14ac:dyDescent="0.25">
      <c r="K24619"/>
    </row>
    <row r="24620" spans="11:11" x14ac:dyDescent="0.25">
      <c r="K24620"/>
    </row>
    <row r="24621" spans="11:11" x14ac:dyDescent="0.25">
      <c r="K24621"/>
    </row>
    <row r="24622" spans="11:11" x14ac:dyDescent="0.25">
      <c r="K24622"/>
    </row>
    <row r="24623" spans="11:11" x14ac:dyDescent="0.25">
      <c r="K24623"/>
    </row>
    <row r="24624" spans="11:11" x14ac:dyDescent="0.25">
      <c r="K24624"/>
    </row>
    <row r="24625" spans="11:11" x14ac:dyDescent="0.25">
      <c r="K24625"/>
    </row>
    <row r="24626" spans="11:11" x14ac:dyDescent="0.25">
      <c r="K24626"/>
    </row>
    <row r="24627" spans="11:11" x14ac:dyDescent="0.25">
      <c r="K24627"/>
    </row>
    <row r="24628" spans="11:11" x14ac:dyDescent="0.25">
      <c r="K24628"/>
    </row>
    <row r="24629" spans="11:11" x14ac:dyDescent="0.25">
      <c r="K24629"/>
    </row>
    <row r="24630" spans="11:11" x14ac:dyDescent="0.25">
      <c r="K24630"/>
    </row>
    <row r="24631" spans="11:11" x14ac:dyDescent="0.25">
      <c r="K24631"/>
    </row>
    <row r="24632" spans="11:11" x14ac:dyDescent="0.25">
      <c r="K24632"/>
    </row>
    <row r="24633" spans="11:11" x14ac:dyDescent="0.25">
      <c r="K24633"/>
    </row>
    <row r="24634" spans="11:11" x14ac:dyDescent="0.25">
      <c r="K24634"/>
    </row>
    <row r="24635" spans="11:11" x14ac:dyDescent="0.25">
      <c r="K24635"/>
    </row>
    <row r="24636" spans="11:11" x14ac:dyDescent="0.25">
      <c r="K24636"/>
    </row>
    <row r="24637" spans="11:11" x14ac:dyDescent="0.25">
      <c r="K24637"/>
    </row>
    <row r="24638" spans="11:11" x14ac:dyDescent="0.25">
      <c r="K24638"/>
    </row>
    <row r="24639" spans="11:11" x14ac:dyDescent="0.25">
      <c r="K24639"/>
    </row>
    <row r="24640" spans="11:11" x14ac:dyDescent="0.25">
      <c r="K24640"/>
    </row>
    <row r="24641" spans="11:11" x14ac:dyDescent="0.25">
      <c r="K24641"/>
    </row>
    <row r="24642" spans="11:11" x14ac:dyDescent="0.25">
      <c r="K24642"/>
    </row>
    <row r="24643" spans="11:11" x14ac:dyDescent="0.25">
      <c r="K24643"/>
    </row>
    <row r="24644" spans="11:11" x14ac:dyDescent="0.25">
      <c r="K24644"/>
    </row>
    <row r="24645" spans="11:11" x14ac:dyDescent="0.25">
      <c r="K24645"/>
    </row>
    <row r="24646" spans="11:11" x14ac:dyDescent="0.25">
      <c r="K24646"/>
    </row>
    <row r="24647" spans="11:11" x14ac:dyDescent="0.25">
      <c r="K24647"/>
    </row>
    <row r="24648" spans="11:11" x14ac:dyDescent="0.25">
      <c r="K24648"/>
    </row>
    <row r="24649" spans="11:11" x14ac:dyDescent="0.25">
      <c r="K24649"/>
    </row>
    <row r="24650" spans="11:11" x14ac:dyDescent="0.25">
      <c r="K24650"/>
    </row>
    <row r="24651" spans="11:11" x14ac:dyDescent="0.25">
      <c r="K24651"/>
    </row>
    <row r="24652" spans="11:11" x14ac:dyDescent="0.25">
      <c r="K24652"/>
    </row>
    <row r="24653" spans="11:11" x14ac:dyDescent="0.25">
      <c r="K24653"/>
    </row>
    <row r="24654" spans="11:11" x14ac:dyDescent="0.25">
      <c r="K24654"/>
    </row>
    <row r="24655" spans="11:11" x14ac:dyDescent="0.25">
      <c r="K24655"/>
    </row>
    <row r="24656" spans="11:11" x14ac:dyDescent="0.25">
      <c r="K24656"/>
    </row>
    <row r="24657" spans="11:11" x14ac:dyDescent="0.25">
      <c r="K24657"/>
    </row>
    <row r="24658" spans="11:11" x14ac:dyDescent="0.25">
      <c r="K24658"/>
    </row>
    <row r="24659" spans="11:11" x14ac:dyDescent="0.25">
      <c r="K24659"/>
    </row>
    <row r="24660" spans="11:11" x14ac:dyDescent="0.25">
      <c r="K24660"/>
    </row>
    <row r="24661" spans="11:11" x14ac:dyDescent="0.25">
      <c r="K24661"/>
    </row>
    <row r="24662" spans="11:11" x14ac:dyDescent="0.25">
      <c r="K24662"/>
    </row>
    <row r="24663" spans="11:11" x14ac:dyDescent="0.25">
      <c r="K24663"/>
    </row>
    <row r="24664" spans="11:11" x14ac:dyDescent="0.25">
      <c r="K24664"/>
    </row>
    <row r="24665" spans="11:11" x14ac:dyDescent="0.25">
      <c r="K24665"/>
    </row>
    <row r="24666" spans="11:11" x14ac:dyDescent="0.25">
      <c r="K24666"/>
    </row>
    <row r="24667" spans="11:11" x14ac:dyDescent="0.25">
      <c r="K24667"/>
    </row>
    <row r="24668" spans="11:11" x14ac:dyDescent="0.25">
      <c r="K24668"/>
    </row>
    <row r="24669" spans="11:11" x14ac:dyDescent="0.25">
      <c r="K24669"/>
    </row>
    <row r="24670" spans="11:11" x14ac:dyDescent="0.25">
      <c r="K24670"/>
    </row>
    <row r="24671" spans="11:11" x14ac:dyDescent="0.25">
      <c r="K24671"/>
    </row>
    <row r="24672" spans="11:11" x14ac:dyDescent="0.25">
      <c r="K24672"/>
    </row>
    <row r="24673" spans="11:11" x14ac:dyDescent="0.25">
      <c r="K24673"/>
    </row>
    <row r="24674" spans="11:11" x14ac:dyDescent="0.25">
      <c r="K24674"/>
    </row>
    <row r="24675" spans="11:11" x14ac:dyDescent="0.25">
      <c r="K24675"/>
    </row>
    <row r="24676" spans="11:11" x14ac:dyDescent="0.25">
      <c r="K24676"/>
    </row>
    <row r="24677" spans="11:11" x14ac:dyDescent="0.25">
      <c r="K24677"/>
    </row>
    <row r="24678" spans="11:11" x14ac:dyDescent="0.25">
      <c r="K24678"/>
    </row>
    <row r="24679" spans="11:11" x14ac:dyDescent="0.25">
      <c r="K24679"/>
    </row>
    <row r="24680" spans="11:11" x14ac:dyDescent="0.25">
      <c r="K24680"/>
    </row>
    <row r="24681" spans="11:11" x14ac:dyDescent="0.25">
      <c r="K24681"/>
    </row>
    <row r="24682" spans="11:11" x14ac:dyDescent="0.25">
      <c r="K24682"/>
    </row>
    <row r="24683" spans="11:11" x14ac:dyDescent="0.25">
      <c r="K24683"/>
    </row>
    <row r="24684" spans="11:11" x14ac:dyDescent="0.25">
      <c r="K24684"/>
    </row>
    <row r="24685" spans="11:11" x14ac:dyDescent="0.25">
      <c r="K24685"/>
    </row>
    <row r="24686" spans="11:11" x14ac:dyDescent="0.25">
      <c r="K24686"/>
    </row>
    <row r="24687" spans="11:11" x14ac:dyDescent="0.25">
      <c r="K24687"/>
    </row>
    <row r="24688" spans="11:11" x14ac:dyDescent="0.25">
      <c r="K24688"/>
    </row>
    <row r="24689" spans="11:11" x14ac:dyDescent="0.25">
      <c r="K24689"/>
    </row>
    <row r="24690" spans="11:11" x14ac:dyDescent="0.25">
      <c r="K24690"/>
    </row>
    <row r="24691" spans="11:11" x14ac:dyDescent="0.25">
      <c r="K24691"/>
    </row>
    <row r="24692" spans="11:11" x14ac:dyDescent="0.25">
      <c r="K24692"/>
    </row>
    <row r="24693" spans="11:11" x14ac:dyDescent="0.25">
      <c r="K24693"/>
    </row>
    <row r="24694" spans="11:11" x14ac:dyDescent="0.25">
      <c r="K24694"/>
    </row>
    <row r="24695" spans="11:11" x14ac:dyDescent="0.25">
      <c r="K24695"/>
    </row>
    <row r="24696" spans="11:11" x14ac:dyDescent="0.25">
      <c r="K24696"/>
    </row>
    <row r="24697" spans="11:11" x14ac:dyDescent="0.25">
      <c r="K24697"/>
    </row>
    <row r="24698" spans="11:11" x14ac:dyDescent="0.25">
      <c r="K24698"/>
    </row>
    <row r="24699" spans="11:11" x14ac:dyDescent="0.25">
      <c r="K24699"/>
    </row>
    <row r="24700" spans="11:11" x14ac:dyDescent="0.25">
      <c r="K24700"/>
    </row>
    <row r="24701" spans="11:11" x14ac:dyDescent="0.25">
      <c r="K24701"/>
    </row>
    <row r="24702" spans="11:11" x14ac:dyDescent="0.25">
      <c r="K24702"/>
    </row>
    <row r="24703" spans="11:11" x14ac:dyDescent="0.25">
      <c r="K24703"/>
    </row>
    <row r="24704" spans="11:11" x14ac:dyDescent="0.25">
      <c r="K24704"/>
    </row>
    <row r="24705" spans="11:11" x14ac:dyDescent="0.25">
      <c r="K24705"/>
    </row>
    <row r="24706" spans="11:11" x14ac:dyDescent="0.25">
      <c r="K24706"/>
    </row>
    <row r="24707" spans="11:11" x14ac:dyDescent="0.25">
      <c r="K24707"/>
    </row>
    <row r="24708" spans="11:11" x14ac:dyDescent="0.25">
      <c r="K24708"/>
    </row>
    <row r="24709" spans="11:11" x14ac:dyDescent="0.25">
      <c r="K24709"/>
    </row>
    <row r="24710" spans="11:11" x14ac:dyDescent="0.25">
      <c r="K24710"/>
    </row>
    <row r="24711" spans="11:11" x14ac:dyDescent="0.25">
      <c r="K24711"/>
    </row>
    <row r="24712" spans="11:11" x14ac:dyDescent="0.25">
      <c r="K24712"/>
    </row>
    <row r="24713" spans="11:11" x14ac:dyDescent="0.25">
      <c r="K24713"/>
    </row>
    <row r="24714" spans="11:11" x14ac:dyDescent="0.25">
      <c r="K24714"/>
    </row>
    <row r="24715" spans="11:11" x14ac:dyDescent="0.25">
      <c r="K24715"/>
    </row>
    <row r="24716" spans="11:11" x14ac:dyDescent="0.25">
      <c r="K24716"/>
    </row>
    <row r="24717" spans="11:11" x14ac:dyDescent="0.25">
      <c r="K24717"/>
    </row>
    <row r="24718" spans="11:11" x14ac:dyDescent="0.25">
      <c r="K24718"/>
    </row>
    <row r="24719" spans="11:11" x14ac:dyDescent="0.25">
      <c r="K24719"/>
    </row>
    <row r="24720" spans="11:11" x14ac:dyDescent="0.25">
      <c r="K24720"/>
    </row>
    <row r="24721" spans="11:11" x14ac:dyDescent="0.25">
      <c r="K24721"/>
    </row>
    <row r="24722" spans="11:11" x14ac:dyDescent="0.25">
      <c r="K24722"/>
    </row>
    <row r="24723" spans="11:11" x14ac:dyDescent="0.25">
      <c r="K24723"/>
    </row>
    <row r="24724" spans="11:11" x14ac:dyDescent="0.25">
      <c r="K24724"/>
    </row>
    <row r="24725" spans="11:11" x14ac:dyDescent="0.25">
      <c r="K24725"/>
    </row>
    <row r="24726" spans="11:11" x14ac:dyDescent="0.25">
      <c r="K24726"/>
    </row>
    <row r="24727" spans="11:11" x14ac:dyDescent="0.25">
      <c r="K24727"/>
    </row>
    <row r="24728" spans="11:11" x14ac:dyDescent="0.25">
      <c r="K24728"/>
    </row>
    <row r="24729" spans="11:11" x14ac:dyDescent="0.25">
      <c r="K24729"/>
    </row>
    <row r="24730" spans="11:11" x14ac:dyDescent="0.25">
      <c r="K24730"/>
    </row>
    <row r="24731" spans="11:11" x14ac:dyDescent="0.25">
      <c r="K24731"/>
    </row>
    <row r="24732" spans="11:11" x14ac:dyDescent="0.25">
      <c r="K24732"/>
    </row>
    <row r="24733" spans="11:11" x14ac:dyDescent="0.25">
      <c r="K24733"/>
    </row>
    <row r="24734" spans="11:11" x14ac:dyDescent="0.25">
      <c r="K24734"/>
    </row>
    <row r="24735" spans="11:11" x14ac:dyDescent="0.25">
      <c r="K24735"/>
    </row>
    <row r="24736" spans="11:11" x14ac:dyDescent="0.25">
      <c r="K24736"/>
    </row>
    <row r="24737" spans="11:11" x14ac:dyDescent="0.25">
      <c r="K24737"/>
    </row>
    <row r="24738" spans="11:11" x14ac:dyDescent="0.25">
      <c r="K24738"/>
    </row>
    <row r="24739" spans="11:11" x14ac:dyDescent="0.25">
      <c r="K24739"/>
    </row>
    <row r="24740" spans="11:11" x14ac:dyDescent="0.25">
      <c r="K24740"/>
    </row>
    <row r="24741" spans="11:11" x14ac:dyDescent="0.25">
      <c r="K24741"/>
    </row>
    <row r="24742" spans="11:11" x14ac:dyDescent="0.25">
      <c r="K24742"/>
    </row>
    <row r="24743" spans="11:11" x14ac:dyDescent="0.25">
      <c r="K24743"/>
    </row>
    <row r="24744" spans="11:11" x14ac:dyDescent="0.25">
      <c r="K24744"/>
    </row>
    <row r="24745" spans="11:11" x14ac:dyDescent="0.25">
      <c r="K24745"/>
    </row>
    <row r="24746" spans="11:11" x14ac:dyDescent="0.25">
      <c r="K24746"/>
    </row>
    <row r="24747" spans="11:11" x14ac:dyDescent="0.25">
      <c r="K24747"/>
    </row>
    <row r="24748" spans="11:11" x14ac:dyDescent="0.25">
      <c r="K24748"/>
    </row>
    <row r="24749" spans="11:11" x14ac:dyDescent="0.25">
      <c r="K24749"/>
    </row>
    <row r="24750" spans="11:11" x14ac:dyDescent="0.25">
      <c r="K24750"/>
    </row>
    <row r="24751" spans="11:11" x14ac:dyDescent="0.25">
      <c r="K24751"/>
    </row>
    <row r="24752" spans="11:11" x14ac:dyDescent="0.25">
      <c r="K24752"/>
    </row>
    <row r="24753" spans="11:11" x14ac:dyDescent="0.25">
      <c r="K24753"/>
    </row>
    <row r="24754" spans="11:11" x14ac:dyDescent="0.25">
      <c r="K24754"/>
    </row>
    <row r="24755" spans="11:11" x14ac:dyDescent="0.25">
      <c r="K24755"/>
    </row>
    <row r="24756" spans="11:11" x14ac:dyDescent="0.25">
      <c r="K24756"/>
    </row>
    <row r="24757" spans="11:11" x14ac:dyDescent="0.25">
      <c r="K24757"/>
    </row>
    <row r="24758" spans="11:11" x14ac:dyDescent="0.25">
      <c r="K24758"/>
    </row>
    <row r="24759" spans="11:11" x14ac:dyDescent="0.25">
      <c r="K24759"/>
    </row>
    <row r="24760" spans="11:11" x14ac:dyDescent="0.25">
      <c r="K24760"/>
    </row>
    <row r="24761" spans="11:11" x14ac:dyDescent="0.25">
      <c r="K24761"/>
    </row>
    <row r="24762" spans="11:11" x14ac:dyDescent="0.25">
      <c r="K24762"/>
    </row>
    <row r="24763" spans="11:11" x14ac:dyDescent="0.25">
      <c r="K24763"/>
    </row>
    <row r="24764" spans="11:11" x14ac:dyDescent="0.25">
      <c r="K24764"/>
    </row>
    <row r="24765" spans="11:11" x14ac:dyDescent="0.25">
      <c r="K24765"/>
    </row>
    <row r="24766" spans="11:11" x14ac:dyDescent="0.25">
      <c r="K24766"/>
    </row>
    <row r="24767" spans="11:11" x14ac:dyDescent="0.25">
      <c r="K24767"/>
    </row>
    <row r="24768" spans="11:11" x14ac:dyDescent="0.25">
      <c r="K24768"/>
    </row>
    <row r="24769" spans="11:11" x14ac:dyDescent="0.25">
      <c r="K24769"/>
    </row>
    <row r="24770" spans="11:11" x14ac:dyDescent="0.25">
      <c r="K24770"/>
    </row>
    <row r="24771" spans="11:11" x14ac:dyDescent="0.25">
      <c r="K24771"/>
    </row>
    <row r="24772" spans="11:11" x14ac:dyDescent="0.25">
      <c r="K24772"/>
    </row>
    <row r="24773" spans="11:11" x14ac:dyDescent="0.25">
      <c r="K24773"/>
    </row>
    <row r="24774" spans="11:11" x14ac:dyDescent="0.25">
      <c r="K24774"/>
    </row>
    <row r="24775" spans="11:11" x14ac:dyDescent="0.25">
      <c r="K24775"/>
    </row>
    <row r="24776" spans="11:11" x14ac:dyDescent="0.25">
      <c r="K24776"/>
    </row>
    <row r="24777" spans="11:11" x14ac:dyDescent="0.25">
      <c r="K24777"/>
    </row>
    <row r="24778" spans="11:11" x14ac:dyDescent="0.25">
      <c r="K24778"/>
    </row>
    <row r="24779" spans="11:11" x14ac:dyDescent="0.25">
      <c r="K24779"/>
    </row>
    <row r="24780" spans="11:11" x14ac:dyDescent="0.25">
      <c r="K24780"/>
    </row>
    <row r="24781" spans="11:11" x14ac:dyDescent="0.25">
      <c r="K24781"/>
    </row>
    <row r="24782" spans="11:11" x14ac:dyDescent="0.25">
      <c r="K24782"/>
    </row>
    <row r="24783" spans="11:11" x14ac:dyDescent="0.25">
      <c r="K24783"/>
    </row>
    <row r="24784" spans="11:11" x14ac:dyDescent="0.25">
      <c r="K24784"/>
    </row>
    <row r="24785" spans="11:11" x14ac:dyDescent="0.25">
      <c r="K24785"/>
    </row>
    <row r="24786" spans="11:11" x14ac:dyDescent="0.25">
      <c r="K24786"/>
    </row>
    <row r="24787" spans="11:11" x14ac:dyDescent="0.25">
      <c r="K24787"/>
    </row>
    <row r="24788" spans="11:11" x14ac:dyDescent="0.25">
      <c r="K24788"/>
    </row>
    <row r="24789" spans="11:11" x14ac:dyDescent="0.25">
      <c r="K24789"/>
    </row>
    <row r="24790" spans="11:11" x14ac:dyDescent="0.25">
      <c r="K24790"/>
    </row>
    <row r="24791" spans="11:11" x14ac:dyDescent="0.25">
      <c r="K24791"/>
    </row>
    <row r="24792" spans="11:11" x14ac:dyDescent="0.25">
      <c r="K24792"/>
    </row>
    <row r="24793" spans="11:11" x14ac:dyDescent="0.25">
      <c r="K24793"/>
    </row>
    <row r="24794" spans="11:11" x14ac:dyDescent="0.25">
      <c r="K24794"/>
    </row>
    <row r="24795" spans="11:11" x14ac:dyDescent="0.25">
      <c r="K24795"/>
    </row>
    <row r="24796" spans="11:11" x14ac:dyDescent="0.25">
      <c r="K24796"/>
    </row>
    <row r="24797" spans="11:11" x14ac:dyDescent="0.25">
      <c r="K24797"/>
    </row>
    <row r="24798" spans="11:11" x14ac:dyDescent="0.25">
      <c r="K24798"/>
    </row>
    <row r="24799" spans="11:11" x14ac:dyDescent="0.25">
      <c r="K24799"/>
    </row>
    <row r="24800" spans="11:11" x14ac:dyDescent="0.25">
      <c r="K24800"/>
    </row>
    <row r="24801" spans="11:11" x14ac:dyDescent="0.25">
      <c r="K24801"/>
    </row>
    <row r="24802" spans="11:11" x14ac:dyDescent="0.25">
      <c r="K24802"/>
    </row>
    <row r="24803" spans="11:11" x14ac:dyDescent="0.25">
      <c r="K24803"/>
    </row>
    <row r="24804" spans="11:11" x14ac:dyDescent="0.25">
      <c r="K24804"/>
    </row>
    <row r="24805" spans="11:11" x14ac:dyDescent="0.25">
      <c r="K24805"/>
    </row>
    <row r="24806" spans="11:11" x14ac:dyDescent="0.25">
      <c r="K24806"/>
    </row>
    <row r="24807" spans="11:11" x14ac:dyDescent="0.25">
      <c r="K24807"/>
    </row>
    <row r="24808" spans="11:11" x14ac:dyDescent="0.25">
      <c r="K24808"/>
    </row>
    <row r="24809" spans="11:11" x14ac:dyDescent="0.25">
      <c r="K24809"/>
    </row>
    <row r="24810" spans="11:11" x14ac:dyDescent="0.25">
      <c r="K24810"/>
    </row>
    <row r="24811" spans="11:11" x14ac:dyDescent="0.25">
      <c r="K24811"/>
    </row>
    <row r="24812" spans="11:11" x14ac:dyDescent="0.25">
      <c r="K24812"/>
    </row>
    <row r="24813" spans="11:11" x14ac:dyDescent="0.25">
      <c r="K24813"/>
    </row>
    <row r="24814" spans="11:11" x14ac:dyDescent="0.25">
      <c r="K24814"/>
    </row>
    <row r="24815" spans="11:11" x14ac:dyDescent="0.25">
      <c r="K24815"/>
    </row>
    <row r="24816" spans="11:11" x14ac:dyDescent="0.25">
      <c r="K24816"/>
    </row>
    <row r="24817" spans="11:11" x14ac:dyDescent="0.25">
      <c r="K24817"/>
    </row>
    <row r="24818" spans="11:11" x14ac:dyDescent="0.25">
      <c r="K24818"/>
    </row>
    <row r="24819" spans="11:11" x14ac:dyDescent="0.25">
      <c r="K24819"/>
    </row>
    <row r="24820" spans="11:11" x14ac:dyDescent="0.25">
      <c r="K24820"/>
    </row>
    <row r="24821" spans="11:11" x14ac:dyDescent="0.25">
      <c r="K24821"/>
    </row>
    <row r="24822" spans="11:11" x14ac:dyDescent="0.25">
      <c r="K24822"/>
    </row>
    <row r="24823" spans="11:11" x14ac:dyDescent="0.25">
      <c r="K24823"/>
    </row>
    <row r="24824" spans="11:11" x14ac:dyDescent="0.25">
      <c r="K24824"/>
    </row>
    <row r="24825" spans="11:11" x14ac:dyDescent="0.25">
      <c r="K24825"/>
    </row>
    <row r="24826" spans="11:11" x14ac:dyDescent="0.25">
      <c r="K24826"/>
    </row>
    <row r="24827" spans="11:11" x14ac:dyDescent="0.25">
      <c r="K24827"/>
    </row>
    <row r="24828" spans="11:11" x14ac:dyDescent="0.25">
      <c r="K24828"/>
    </row>
    <row r="24829" spans="11:11" x14ac:dyDescent="0.25">
      <c r="K24829"/>
    </row>
    <row r="24830" spans="11:11" x14ac:dyDescent="0.25">
      <c r="K24830"/>
    </row>
    <row r="24831" spans="11:11" x14ac:dyDescent="0.25">
      <c r="K24831"/>
    </row>
    <row r="24832" spans="11:11" x14ac:dyDescent="0.25">
      <c r="K24832"/>
    </row>
    <row r="24833" spans="11:11" x14ac:dyDescent="0.25">
      <c r="K24833"/>
    </row>
    <row r="24834" spans="11:11" x14ac:dyDescent="0.25">
      <c r="K24834"/>
    </row>
    <row r="24835" spans="11:11" x14ac:dyDescent="0.25">
      <c r="K24835"/>
    </row>
    <row r="24836" spans="11:11" x14ac:dyDescent="0.25">
      <c r="K24836"/>
    </row>
    <row r="24837" spans="11:11" x14ac:dyDescent="0.25">
      <c r="K24837"/>
    </row>
    <row r="24838" spans="11:11" x14ac:dyDescent="0.25">
      <c r="K24838"/>
    </row>
    <row r="24839" spans="11:11" x14ac:dyDescent="0.25">
      <c r="K24839"/>
    </row>
    <row r="24840" spans="11:11" x14ac:dyDescent="0.25">
      <c r="K24840"/>
    </row>
    <row r="24841" spans="11:11" x14ac:dyDescent="0.25">
      <c r="K24841"/>
    </row>
    <row r="24842" spans="11:11" x14ac:dyDescent="0.25">
      <c r="K24842"/>
    </row>
    <row r="24843" spans="11:11" x14ac:dyDescent="0.25">
      <c r="K24843"/>
    </row>
    <row r="24844" spans="11:11" x14ac:dyDescent="0.25">
      <c r="K24844"/>
    </row>
    <row r="24845" spans="11:11" x14ac:dyDescent="0.25">
      <c r="K24845"/>
    </row>
    <row r="24846" spans="11:11" x14ac:dyDescent="0.25">
      <c r="K24846"/>
    </row>
    <row r="24847" spans="11:11" x14ac:dyDescent="0.25">
      <c r="K24847"/>
    </row>
    <row r="24848" spans="11:11" x14ac:dyDescent="0.25">
      <c r="K24848"/>
    </row>
    <row r="24849" spans="11:11" x14ac:dyDescent="0.25">
      <c r="K24849"/>
    </row>
    <row r="24850" spans="11:11" x14ac:dyDescent="0.25">
      <c r="K24850"/>
    </row>
    <row r="24851" spans="11:11" x14ac:dyDescent="0.25">
      <c r="K24851"/>
    </row>
    <row r="24852" spans="11:11" x14ac:dyDescent="0.25">
      <c r="K24852"/>
    </row>
    <row r="24853" spans="11:11" x14ac:dyDescent="0.25">
      <c r="K24853"/>
    </row>
    <row r="24854" spans="11:11" x14ac:dyDescent="0.25">
      <c r="K24854"/>
    </row>
    <row r="24855" spans="11:11" x14ac:dyDescent="0.25">
      <c r="K24855"/>
    </row>
    <row r="24856" spans="11:11" x14ac:dyDescent="0.25">
      <c r="K24856"/>
    </row>
    <row r="24857" spans="11:11" x14ac:dyDescent="0.25">
      <c r="K24857"/>
    </row>
    <row r="24858" spans="11:11" x14ac:dyDescent="0.25">
      <c r="K24858"/>
    </row>
    <row r="24859" spans="11:11" x14ac:dyDescent="0.25">
      <c r="K24859"/>
    </row>
    <row r="24860" spans="11:11" x14ac:dyDescent="0.25">
      <c r="K24860"/>
    </row>
    <row r="24861" spans="11:11" x14ac:dyDescent="0.25">
      <c r="K24861"/>
    </row>
    <row r="24862" spans="11:11" x14ac:dyDescent="0.25">
      <c r="K24862"/>
    </row>
    <row r="24863" spans="11:11" x14ac:dyDescent="0.25">
      <c r="K24863"/>
    </row>
    <row r="24864" spans="11:11" x14ac:dyDescent="0.25">
      <c r="K24864"/>
    </row>
    <row r="24865" spans="11:11" x14ac:dyDescent="0.25">
      <c r="K24865"/>
    </row>
    <row r="24866" spans="11:11" x14ac:dyDescent="0.25">
      <c r="K24866"/>
    </row>
    <row r="24867" spans="11:11" x14ac:dyDescent="0.25">
      <c r="K24867"/>
    </row>
    <row r="24868" spans="11:11" x14ac:dyDescent="0.25">
      <c r="K24868"/>
    </row>
    <row r="24869" spans="11:11" x14ac:dyDescent="0.25">
      <c r="K24869"/>
    </row>
    <row r="24870" spans="11:11" x14ac:dyDescent="0.25">
      <c r="K24870"/>
    </row>
    <row r="24871" spans="11:11" x14ac:dyDescent="0.25">
      <c r="K24871"/>
    </row>
    <row r="24872" spans="11:11" x14ac:dyDescent="0.25">
      <c r="K24872"/>
    </row>
    <row r="24873" spans="11:11" x14ac:dyDescent="0.25">
      <c r="K24873"/>
    </row>
    <row r="24874" spans="11:11" x14ac:dyDescent="0.25">
      <c r="K24874"/>
    </row>
    <row r="24875" spans="11:11" x14ac:dyDescent="0.25">
      <c r="K24875"/>
    </row>
    <row r="24876" spans="11:11" x14ac:dyDescent="0.25">
      <c r="K24876"/>
    </row>
    <row r="24877" spans="11:11" x14ac:dyDescent="0.25">
      <c r="K24877"/>
    </row>
    <row r="24878" spans="11:11" x14ac:dyDescent="0.25">
      <c r="K24878"/>
    </row>
    <row r="24879" spans="11:11" x14ac:dyDescent="0.25">
      <c r="K24879"/>
    </row>
    <row r="24880" spans="11:11" x14ac:dyDescent="0.25">
      <c r="K24880"/>
    </row>
    <row r="24881" spans="11:11" x14ac:dyDescent="0.25">
      <c r="K24881"/>
    </row>
    <row r="24882" spans="11:11" x14ac:dyDescent="0.25">
      <c r="K24882"/>
    </row>
    <row r="24883" spans="11:11" x14ac:dyDescent="0.25">
      <c r="K24883"/>
    </row>
    <row r="24884" spans="11:11" x14ac:dyDescent="0.25">
      <c r="K24884"/>
    </row>
    <row r="24885" spans="11:11" x14ac:dyDescent="0.25">
      <c r="K24885"/>
    </row>
    <row r="24886" spans="11:11" x14ac:dyDescent="0.25">
      <c r="K24886"/>
    </row>
    <row r="24887" spans="11:11" x14ac:dyDescent="0.25">
      <c r="K24887"/>
    </row>
    <row r="24888" spans="11:11" x14ac:dyDescent="0.25">
      <c r="K24888"/>
    </row>
    <row r="24889" spans="11:11" x14ac:dyDescent="0.25">
      <c r="K24889"/>
    </row>
    <row r="24890" spans="11:11" x14ac:dyDescent="0.25">
      <c r="K24890"/>
    </row>
    <row r="24891" spans="11:11" x14ac:dyDescent="0.25">
      <c r="K24891"/>
    </row>
    <row r="24892" spans="11:11" x14ac:dyDescent="0.25">
      <c r="K24892"/>
    </row>
    <row r="24893" spans="11:11" x14ac:dyDescent="0.25">
      <c r="K24893"/>
    </row>
    <row r="24894" spans="11:11" x14ac:dyDescent="0.25">
      <c r="K24894"/>
    </row>
    <row r="24895" spans="11:11" x14ac:dyDescent="0.25">
      <c r="K24895"/>
    </row>
    <row r="24896" spans="11:11" x14ac:dyDescent="0.25">
      <c r="K24896"/>
    </row>
    <row r="24897" spans="11:11" x14ac:dyDescent="0.25">
      <c r="K24897"/>
    </row>
    <row r="24898" spans="11:11" x14ac:dyDescent="0.25">
      <c r="K24898"/>
    </row>
    <row r="24899" spans="11:11" x14ac:dyDescent="0.25">
      <c r="K24899"/>
    </row>
    <row r="24900" spans="11:11" x14ac:dyDescent="0.25">
      <c r="K24900"/>
    </row>
    <row r="24901" spans="11:11" x14ac:dyDescent="0.25">
      <c r="K24901"/>
    </row>
    <row r="24902" spans="11:11" x14ac:dyDescent="0.25">
      <c r="K24902"/>
    </row>
    <row r="24903" spans="11:11" x14ac:dyDescent="0.25">
      <c r="K24903"/>
    </row>
    <row r="24904" spans="11:11" x14ac:dyDescent="0.25">
      <c r="K24904"/>
    </row>
    <row r="24905" spans="11:11" x14ac:dyDescent="0.25">
      <c r="K24905"/>
    </row>
    <row r="24906" spans="11:11" x14ac:dyDescent="0.25">
      <c r="K24906"/>
    </row>
    <row r="24907" spans="11:11" x14ac:dyDescent="0.25">
      <c r="K24907"/>
    </row>
    <row r="24908" spans="11:11" x14ac:dyDescent="0.25">
      <c r="K24908"/>
    </row>
    <row r="24909" spans="11:11" x14ac:dyDescent="0.25">
      <c r="K24909"/>
    </row>
    <row r="24910" spans="11:11" x14ac:dyDescent="0.25">
      <c r="K24910"/>
    </row>
    <row r="24911" spans="11:11" x14ac:dyDescent="0.25">
      <c r="K24911"/>
    </row>
    <row r="24912" spans="11:11" x14ac:dyDescent="0.25">
      <c r="K24912"/>
    </row>
    <row r="24913" spans="11:11" x14ac:dyDescent="0.25">
      <c r="K24913"/>
    </row>
    <row r="24914" spans="11:11" x14ac:dyDescent="0.25">
      <c r="K24914"/>
    </row>
    <row r="24915" spans="11:11" x14ac:dyDescent="0.25">
      <c r="K24915"/>
    </row>
    <row r="24916" spans="11:11" x14ac:dyDescent="0.25">
      <c r="K24916"/>
    </row>
    <row r="24917" spans="11:11" x14ac:dyDescent="0.25">
      <c r="K24917"/>
    </row>
    <row r="24918" spans="11:11" x14ac:dyDescent="0.25">
      <c r="K24918"/>
    </row>
    <row r="24919" spans="11:11" x14ac:dyDescent="0.25">
      <c r="K24919"/>
    </row>
    <row r="24920" spans="11:11" x14ac:dyDescent="0.25">
      <c r="K24920"/>
    </row>
    <row r="24921" spans="11:11" x14ac:dyDescent="0.25">
      <c r="K24921"/>
    </row>
    <row r="24922" spans="11:11" x14ac:dyDescent="0.25">
      <c r="K24922"/>
    </row>
    <row r="24923" spans="11:11" x14ac:dyDescent="0.25">
      <c r="K24923"/>
    </row>
    <row r="24924" spans="11:11" x14ac:dyDescent="0.25">
      <c r="K24924"/>
    </row>
    <row r="24925" spans="11:11" x14ac:dyDescent="0.25">
      <c r="K24925"/>
    </row>
    <row r="24926" spans="11:11" x14ac:dyDescent="0.25">
      <c r="K24926"/>
    </row>
    <row r="24927" spans="11:11" x14ac:dyDescent="0.25">
      <c r="K24927"/>
    </row>
    <row r="24928" spans="11:11" x14ac:dyDescent="0.25">
      <c r="K24928"/>
    </row>
    <row r="24929" spans="11:11" x14ac:dyDescent="0.25">
      <c r="K24929"/>
    </row>
    <row r="24930" spans="11:11" x14ac:dyDescent="0.25">
      <c r="K24930"/>
    </row>
    <row r="24931" spans="11:11" x14ac:dyDescent="0.25">
      <c r="K24931"/>
    </row>
    <row r="24932" spans="11:11" x14ac:dyDescent="0.25">
      <c r="K24932"/>
    </row>
    <row r="24933" spans="11:11" x14ac:dyDescent="0.25">
      <c r="K24933"/>
    </row>
    <row r="24934" spans="11:11" x14ac:dyDescent="0.25">
      <c r="K24934"/>
    </row>
    <row r="24935" spans="11:11" x14ac:dyDescent="0.25">
      <c r="K24935"/>
    </row>
    <row r="24936" spans="11:11" x14ac:dyDescent="0.25">
      <c r="K24936"/>
    </row>
    <row r="24937" spans="11:11" x14ac:dyDescent="0.25">
      <c r="K24937"/>
    </row>
    <row r="24938" spans="11:11" x14ac:dyDescent="0.25">
      <c r="K24938"/>
    </row>
    <row r="24939" spans="11:11" x14ac:dyDescent="0.25">
      <c r="K24939"/>
    </row>
    <row r="24940" spans="11:11" x14ac:dyDescent="0.25">
      <c r="K24940"/>
    </row>
    <row r="24941" spans="11:11" x14ac:dyDescent="0.25">
      <c r="K24941"/>
    </row>
    <row r="24942" spans="11:11" x14ac:dyDescent="0.25">
      <c r="K24942"/>
    </row>
    <row r="24943" spans="11:11" x14ac:dyDescent="0.25">
      <c r="K24943"/>
    </row>
    <row r="24944" spans="11:11" x14ac:dyDescent="0.25">
      <c r="K24944"/>
    </row>
    <row r="24945" spans="11:11" x14ac:dyDescent="0.25">
      <c r="K24945"/>
    </row>
    <row r="24946" spans="11:11" x14ac:dyDescent="0.25">
      <c r="K24946"/>
    </row>
    <row r="24947" spans="11:11" x14ac:dyDescent="0.25">
      <c r="K24947"/>
    </row>
    <row r="24948" spans="11:11" x14ac:dyDescent="0.25">
      <c r="K24948"/>
    </row>
    <row r="24949" spans="11:11" x14ac:dyDescent="0.25">
      <c r="K24949"/>
    </row>
    <row r="24950" spans="11:11" x14ac:dyDescent="0.25">
      <c r="K24950"/>
    </row>
    <row r="24951" spans="11:11" x14ac:dyDescent="0.25">
      <c r="K24951"/>
    </row>
    <row r="24952" spans="11:11" x14ac:dyDescent="0.25">
      <c r="K24952"/>
    </row>
    <row r="24953" spans="11:11" x14ac:dyDescent="0.25">
      <c r="K24953"/>
    </row>
    <row r="24954" spans="11:11" x14ac:dyDescent="0.25">
      <c r="K24954"/>
    </row>
    <row r="24955" spans="11:11" x14ac:dyDescent="0.25">
      <c r="K24955"/>
    </row>
    <row r="24956" spans="11:11" x14ac:dyDescent="0.25">
      <c r="K24956"/>
    </row>
    <row r="24957" spans="11:11" x14ac:dyDescent="0.25">
      <c r="K24957"/>
    </row>
    <row r="24958" spans="11:11" x14ac:dyDescent="0.25">
      <c r="K24958"/>
    </row>
    <row r="24959" spans="11:11" x14ac:dyDescent="0.25">
      <c r="K24959"/>
    </row>
    <row r="24960" spans="11:11" x14ac:dyDescent="0.25">
      <c r="K24960"/>
    </row>
    <row r="24961" spans="11:11" x14ac:dyDescent="0.25">
      <c r="K24961"/>
    </row>
    <row r="24962" spans="11:11" x14ac:dyDescent="0.25">
      <c r="K24962"/>
    </row>
    <row r="24963" spans="11:11" x14ac:dyDescent="0.25">
      <c r="K24963"/>
    </row>
    <row r="24964" spans="11:11" x14ac:dyDescent="0.25">
      <c r="K24964"/>
    </row>
    <row r="24965" spans="11:11" x14ac:dyDescent="0.25">
      <c r="K24965"/>
    </row>
    <row r="24966" spans="11:11" x14ac:dyDescent="0.25">
      <c r="K24966"/>
    </row>
    <row r="24967" spans="11:11" x14ac:dyDescent="0.25">
      <c r="K24967"/>
    </row>
    <row r="24968" spans="11:11" x14ac:dyDescent="0.25">
      <c r="K24968"/>
    </row>
    <row r="24969" spans="11:11" x14ac:dyDescent="0.25">
      <c r="K24969"/>
    </row>
    <row r="24970" spans="11:11" x14ac:dyDescent="0.25">
      <c r="K24970"/>
    </row>
    <row r="24971" spans="11:11" x14ac:dyDescent="0.25">
      <c r="K24971"/>
    </row>
    <row r="24972" spans="11:11" x14ac:dyDescent="0.25">
      <c r="K24972"/>
    </row>
    <row r="24973" spans="11:11" x14ac:dyDescent="0.25">
      <c r="K24973"/>
    </row>
    <row r="24974" spans="11:11" x14ac:dyDescent="0.25">
      <c r="K24974"/>
    </row>
    <row r="24975" spans="11:11" x14ac:dyDescent="0.25">
      <c r="K24975"/>
    </row>
    <row r="24976" spans="11:11" x14ac:dyDescent="0.25">
      <c r="K24976"/>
    </row>
    <row r="24977" spans="11:11" x14ac:dyDescent="0.25">
      <c r="K24977"/>
    </row>
    <row r="24978" spans="11:11" x14ac:dyDescent="0.25">
      <c r="K24978"/>
    </row>
    <row r="24979" spans="11:11" x14ac:dyDescent="0.25">
      <c r="K24979"/>
    </row>
    <row r="24980" spans="11:11" x14ac:dyDescent="0.25">
      <c r="K24980"/>
    </row>
    <row r="24981" spans="11:11" x14ac:dyDescent="0.25">
      <c r="K24981"/>
    </row>
    <row r="24982" spans="11:11" x14ac:dyDescent="0.25">
      <c r="K24982"/>
    </row>
    <row r="24983" spans="11:11" x14ac:dyDescent="0.25">
      <c r="K24983"/>
    </row>
    <row r="24984" spans="11:11" x14ac:dyDescent="0.25">
      <c r="K24984"/>
    </row>
    <row r="24985" spans="11:11" x14ac:dyDescent="0.25">
      <c r="K24985"/>
    </row>
    <row r="24986" spans="11:11" x14ac:dyDescent="0.25">
      <c r="K24986"/>
    </row>
    <row r="24987" spans="11:11" x14ac:dyDescent="0.25">
      <c r="K24987"/>
    </row>
    <row r="24988" spans="11:11" x14ac:dyDescent="0.25">
      <c r="K24988"/>
    </row>
    <row r="24989" spans="11:11" x14ac:dyDescent="0.25">
      <c r="K24989"/>
    </row>
    <row r="24990" spans="11:11" x14ac:dyDescent="0.25">
      <c r="K24990"/>
    </row>
    <row r="24991" spans="11:11" x14ac:dyDescent="0.25">
      <c r="K24991"/>
    </row>
    <row r="24992" spans="11:11" x14ac:dyDescent="0.25">
      <c r="K24992"/>
    </row>
    <row r="24993" spans="11:11" x14ac:dyDescent="0.25">
      <c r="K24993"/>
    </row>
    <row r="24994" spans="11:11" x14ac:dyDescent="0.25">
      <c r="K24994"/>
    </row>
    <row r="24995" spans="11:11" x14ac:dyDescent="0.25">
      <c r="K24995"/>
    </row>
    <row r="24996" spans="11:11" x14ac:dyDescent="0.25">
      <c r="K24996"/>
    </row>
    <row r="24997" spans="11:11" x14ac:dyDescent="0.25">
      <c r="K24997"/>
    </row>
    <row r="24998" spans="11:11" x14ac:dyDescent="0.25">
      <c r="K24998"/>
    </row>
    <row r="24999" spans="11:11" x14ac:dyDescent="0.25">
      <c r="K24999"/>
    </row>
    <row r="25000" spans="11:11" x14ac:dyDescent="0.25">
      <c r="K25000"/>
    </row>
    <row r="25001" spans="11:11" x14ac:dyDescent="0.25">
      <c r="K25001"/>
    </row>
    <row r="25002" spans="11:11" x14ac:dyDescent="0.25">
      <c r="K25002"/>
    </row>
    <row r="25003" spans="11:11" x14ac:dyDescent="0.25">
      <c r="K25003"/>
    </row>
    <row r="25004" spans="11:11" x14ac:dyDescent="0.25">
      <c r="K25004"/>
    </row>
    <row r="25005" spans="11:11" x14ac:dyDescent="0.25">
      <c r="K25005"/>
    </row>
    <row r="25006" spans="11:11" x14ac:dyDescent="0.25">
      <c r="K25006"/>
    </row>
    <row r="25007" spans="11:11" x14ac:dyDescent="0.25">
      <c r="K25007"/>
    </row>
    <row r="25008" spans="11:11" x14ac:dyDescent="0.25">
      <c r="K25008"/>
    </row>
    <row r="25009" spans="11:11" x14ac:dyDescent="0.25">
      <c r="K25009"/>
    </row>
    <row r="25010" spans="11:11" x14ac:dyDescent="0.25">
      <c r="K25010"/>
    </row>
    <row r="25011" spans="11:11" x14ac:dyDescent="0.25">
      <c r="K25011"/>
    </row>
    <row r="25012" spans="11:11" x14ac:dyDescent="0.25">
      <c r="K25012"/>
    </row>
    <row r="25013" spans="11:11" x14ac:dyDescent="0.25">
      <c r="K25013"/>
    </row>
    <row r="25014" spans="11:11" x14ac:dyDescent="0.25">
      <c r="K25014"/>
    </row>
    <row r="25015" spans="11:11" x14ac:dyDescent="0.25">
      <c r="K25015"/>
    </row>
    <row r="25016" spans="11:11" x14ac:dyDescent="0.25">
      <c r="K25016"/>
    </row>
    <row r="25017" spans="11:11" x14ac:dyDescent="0.25">
      <c r="K25017"/>
    </row>
    <row r="25018" spans="11:11" x14ac:dyDescent="0.25">
      <c r="K25018"/>
    </row>
    <row r="25019" spans="11:11" x14ac:dyDescent="0.25">
      <c r="K25019"/>
    </row>
    <row r="25020" spans="11:11" x14ac:dyDescent="0.25">
      <c r="K25020"/>
    </row>
    <row r="25021" spans="11:11" x14ac:dyDescent="0.25">
      <c r="K25021"/>
    </row>
    <row r="25022" spans="11:11" x14ac:dyDescent="0.25">
      <c r="K25022"/>
    </row>
    <row r="25023" spans="11:11" x14ac:dyDescent="0.25">
      <c r="K25023"/>
    </row>
    <row r="25024" spans="11:11" x14ac:dyDescent="0.25">
      <c r="K25024"/>
    </row>
    <row r="25025" spans="11:11" x14ac:dyDescent="0.25">
      <c r="K25025"/>
    </row>
    <row r="25026" spans="11:11" x14ac:dyDescent="0.25">
      <c r="K25026"/>
    </row>
    <row r="25027" spans="11:11" x14ac:dyDescent="0.25">
      <c r="K25027"/>
    </row>
    <row r="25028" spans="11:11" x14ac:dyDescent="0.25">
      <c r="K25028"/>
    </row>
    <row r="25029" spans="11:11" x14ac:dyDescent="0.25">
      <c r="K25029"/>
    </row>
    <row r="25030" spans="11:11" x14ac:dyDescent="0.25">
      <c r="K25030"/>
    </row>
    <row r="25031" spans="11:11" x14ac:dyDescent="0.25">
      <c r="K25031"/>
    </row>
    <row r="25032" spans="11:11" x14ac:dyDescent="0.25">
      <c r="K25032"/>
    </row>
    <row r="25033" spans="11:11" x14ac:dyDescent="0.25">
      <c r="K25033"/>
    </row>
    <row r="25034" spans="11:11" x14ac:dyDescent="0.25">
      <c r="K25034"/>
    </row>
    <row r="25035" spans="11:11" x14ac:dyDescent="0.25">
      <c r="K25035"/>
    </row>
    <row r="25036" spans="11:11" x14ac:dyDescent="0.25">
      <c r="K25036"/>
    </row>
    <row r="25037" spans="11:11" x14ac:dyDescent="0.25">
      <c r="K25037"/>
    </row>
    <row r="25038" spans="11:11" x14ac:dyDescent="0.25">
      <c r="K25038"/>
    </row>
    <row r="25039" spans="11:11" x14ac:dyDescent="0.25">
      <c r="K25039"/>
    </row>
    <row r="25040" spans="11:11" x14ac:dyDescent="0.25">
      <c r="K25040"/>
    </row>
    <row r="25041" spans="11:11" x14ac:dyDescent="0.25">
      <c r="K25041"/>
    </row>
    <row r="25042" spans="11:11" x14ac:dyDescent="0.25">
      <c r="K25042"/>
    </row>
    <row r="25043" spans="11:11" x14ac:dyDescent="0.25">
      <c r="K25043"/>
    </row>
    <row r="25044" spans="11:11" x14ac:dyDescent="0.25">
      <c r="K25044"/>
    </row>
    <row r="25045" spans="11:11" x14ac:dyDescent="0.25">
      <c r="K25045"/>
    </row>
    <row r="25046" spans="11:11" x14ac:dyDescent="0.25">
      <c r="K25046"/>
    </row>
    <row r="25047" spans="11:11" x14ac:dyDescent="0.25">
      <c r="K25047"/>
    </row>
    <row r="25048" spans="11:11" x14ac:dyDescent="0.25">
      <c r="K25048"/>
    </row>
    <row r="25049" spans="11:11" x14ac:dyDescent="0.25">
      <c r="K25049"/>
    </row>
    <row r="25050" spans="11:11" x14ac:dyDescent="0.25">
      <c r="K25050"/>
    </row>
    <row r="25051" spans="11:11" x14ac:dyDescent="0.25">
      <c r="K25051"/>
    </row>
    <row r="25052" spans="11:11" x14ac:dyDescent="0.25">
      <c r="K25052"/>
    </row>
    <row r="25053" spans="11:11" x14ac:dyDescent="0.25">
      <c r="K25053"/>
    </row>
    <row r="25054" spans="11:11" x14ac:dyDescent="0.25">
      <c r="K25054"/>
    </row>
    <row r="25055" spans="11:11" x14ac:dyDescent="0.25">
      <c r="K25055"/>
    </row>
    <row r="25056" spans="11:11" x14ac:dyDescent="0.25">
      <c r="K25056"/>
    </row>
    <row r="25057" spans="11:11" x14ac:dyDescent="0.25">
      <c r="K25057"/>
    </row>
    <row r="25058" spans="11:11" x14ac:dyDescent="0.25">
      <c r="K25058"/>
    </row>
    <row r="25059" spans="11:11" x14ac:dyDescent="0.25">
      <c r="K25059"/>
    </row>
    <row r="25060" spans="11:11" x14ac:dyDescent="0.25">
      <c r="K25060"/>
    </row>
    <row r="25061" spans="11:11" x14ac:dyDescent="0.25">
      <c r="K25061"/>
    </row>
    <row r="25062" spans="11:11" x14ac:dyDescent="0.25">
      <c r="K25062"/>
    </row>
    <row r="25063" spans="11:11" x14ac:dyDescent="0.25">
      <c r="K25063"/>
    </row>
    <row r="25064" spans="11:11" x14ac:dyDescent="0.25">
      <c r="K25064"/>
    </row>
    <row r="25065" spans="11:11" x14ac:dyDescent="0.25">
      <c r="K25065"/>
    </row>
    <row r="25066" spans="11:11" x14ac:dyDescent="0.25">
      <c r="K25066"/>
    </row>
    <row r="25067" spans="11:11" x14ac:dyDescent="0.25">
      <c r="K25067"/>
    </row>
    <row r="25068" spans="11:11" x14ac:dyDescent="0.25">
      <c r="K25068"/>
    </row>
    <row r="25069" spans="11:11" x14ac:dyDescent="0.25">
      <c r="K25069"/>
    </row>
    <row r="25070" spans="11:11" x14ac:dyDescent="0.25">
      <c r="K25070"/>
    </row>
    <row r="25071" spans="11:11" x14ac:dyDescent="0.25">
      <c r="K25071"/>
    </row>
    <row r="25072" spans="11:11" x14ac:dyDescent="0.25">
      <c r="K25072"/>
    </row>
    <row r="25073" spans="11:11" x14ac:dyDescent="0.25">
      <c r="K25073"/>
    </row>
    <row r="25074" spans="11:11" x14ac:dyDescent="0.25">
      <c r="K25074"/>
    </row>
    <row r="25075" spans="11:11" x14ac:dyDescent="0.25">
      <c r="K25075"/>
    </row>
    <row r="25076" spans="11:11" x14ac:dyDescent="0.25">
      <c r="K25076"/>
    </row>
    <row r="25077" spans="11:11" x14ac:dyDescent="0.25">
      <c r="K25077"/>
    </row>
    <row r="25078" spans="11:11" x14ac:dyDescent="0.25">
      <c r="K25078"/>
    </row>
    <row r="25079" spans="11:11" x14ac:dyDescent="0.25">
      <c r="K25079"/>
    </row>
    <row r="25080" spans="11:11" x14ac:dyDescent="0.25">
      <c r="K25080"/>
    </row>
    <row r="25081" spans="11:11" x14ac:dyDescent="0.25">
      <c r="K25081"/>
    </row>
    <row r="25082" spans="11:11" x14ac:dyDescent="0.25">
      <c r="K25082"/>
    </row>
    <row r="25083" spans="11:11" x14ac:dyDescent="0.25">
      <c r="K25083"/>
    </row>
    <row r="25084" spans="11:11" x14ac:dyDescent="0.25">
      <c r="K25084"/>
    </row>
    <row r="25085" spans="11:11" x14ac:dyDescent="0.25">
      <c r="K25085"/>
    </row>
    <row r="25086" spans="11:11" x14ac:dyDescent="0.25">
      <c r="K25086"/>
    </row>
    <row r="25087" spans="11:11" x14ac:dyDescent="0.25">
      <c r="K25087"/>
    </row>
    <row r="25088" spans="11:11" x14ac:dyDescent="0.25">
      <c r="K25088"/>
    </row>
    <row r="25089" spans="11:11" x14ac:dyDescent="0.25">
      <c r="K25089"/>
    </row>
    <row r="25090" spans="11:11" x14ac:dyDescent="0.25">
      <c r="K25090"/>
    </row>
    <row r="25091" spans="11:11" x14ac:dyDescent="0.25">
      <c r="K25091"/>
    </row>
    <row r="25092" spans="11:11" x14ac:dyDescent="0.25">
      <c r="K25092"/>
    </row>
    <row r="25093" spans="11:11" x14ac:dyDescent="0.25">
      <c r="K25093"/>
    </row>
    <row r="25094" spans="11:11" x14ac:dyDescent="0.25">
      <c r="K25094"/>
    </row>
    <row r="25095" spans="11:11" x14ac:dyDescent="0.25">
      <c r="K25095"/>
    </row>
    <row r="25096" spans="11:11" x14ac:dyDescent="0.25">
      <c r="K25096"/>
    </row>
    <row r="25097" spans="11:11" x14ac:dyDescent="0.25">
      <c r="K25097"/>
    </row>
    <row r="25098" spans="11:11" x14ac:dyDescent="0.25">
      <c r="K25098"/>
    </row>
    <row r="25099" spans="11:11" x14ac:dyDescent="0.25">
      <c r="K25099"/>
    </row>
    <row r="25100" spans="11:11" x14ac:dyDescent="0.25">
      <c r="K25100"/>
    </row>
    <row r="25101" spans="11:11" x14ac:dyDescent="0.25">
      <c r="K25101"/>
    </row>
    <row r="25102" spans="11:11" x14ac:dyDescent="0.25">
      <c r="K25102"/>
    </row>
    <row r="25103" spans="11:11" x14ac:dyDescent="0.25">
      <c r="K25103"/>
    </row>
    <row r="25104" spans="11:11" x14ac:dyDescent="0.25">
      <c r="K25104"/>
    </row>
    <row r="25105" spans="11:11" x14ac:dyDescent="0.25">
      <c r="K25105"/>
    </row>
    <row r="25106" spans="11:11" x14ac:dyDescent="0.25">
      <c r="K25106"/>
    </row>
    <row r="25107" spans="11:11" x14ac:dyDescent="0.25">
      <c r="K25107"/>
    </row>
    <row r="25108" spans="11:11" x14ac:dyDescent="0.25">
      <c r="K25108"/>
    </row>
    <row r="25109" spans="11:11" x14ac:dyDescent="0.25">
      <c r="K25109"/>
    </row>
    <row r="25110" spans="11:11" x14ac:dyDescent="0.25">
      <c r="K25110"/>
    </row>
    <row r="25111" spans="11:11" x14ac:dyDescent="0.25">
      <c r="K25111"/>
    </row>
    <row r="25112" spans="11:11" x14ac:dyDescent="0.25">
      <c r="K25112"/>
    </row>
    <row r="25113" spans="11:11" x14ac:dyDescent="0.25">
      <c r="K25113"/>
    </row>
    <row r="25114" spans="11:11" x14ac:dyDescent="0.25">
      <c r="K25114"/>
    </row>
    <row r="25115" spans="11:11" x14ac:dyDescent="0.25">
      <c r="K25115"/>
    </row>
    <row r="25116" spans="11:11" x14ac:dyDescent="0.25">
      <c r="K25116"/>
    </row>
    <row r="25117" spans="11:11" x14ac:dyDescent="0.25">
      <c r="K25117"/>
    </row>
    <row r="25118" spans="11:11" x14ac:dyDescent="0.25">
      <c r="K25118"/>
    </row>
    <row r="25119" spans="11:11" x14ac:dyDescent="0.25">
      <c r="K25119"/>
    </row>
    <row r="25120" spans="11:11" x14ac:dyDescent="0.25">
      <c r="K25120"/>
    </row>
    <row r="25121" spans="11:11" x14ac:dyDescent="0.25">
      <c r="K25121"/>
    </row>
    <row r="25122" spans="11:11" x14ac:dyDescent="0.25">
      <c r="K25122"/>
    </row>
    <row r="25123" spans="11:11" x14ac:dyDescent="0.25">
      <c r="K25123"/>
    </row>
    <row r="25124" spans="11:11" x14ac:dyDescent="0.25">
      <c r="K25124"/>
    </row>
    <row r="25125" spans="11:11" x14ac:dyDescent="0.25">
      <c r="K25125"/>
    </row>
    <row r="25126" spans="11:11" x14ac:dyDescent="0.25">
      <c r="K25126"/>
    </row>
    <row r="25127" spans="11:11" x14ac:dyDescent="0.25">
      <c r="K25127"/>
    </row>
    <row r="25128" spans="11:11" x14ac:dyDescent="0.25">
      <c r="K25128"/>
    </row>
    <row r="25129" spans="11:11" x14ac:dyDescent="0.25">
      <c r="K25129"/>
    </row>
    <row r="25130" spans="11:11" x14ac:dyDescent="0.25">
      <c r="K25130"/>
    </row>
    <row r="25131" spans="11:11" x14ac:dyDescent="0.25">
      <c r="K25131"/>
    </row>
    <row r="25132" spans="11:11" x14ac:dyDescent="0.25">
      <c r="K25132"/>
    </row>
    <row r="25133" spans="11:11" x14ac:dyDescent="0.25">
      <c r="K25133"/>
    </row>
    <row r="25134" spans="11:11" x14ac:dyDescent="0.25">
      <c r="K25134"/>
    </row>
    <row r="25135" spans="11:11" x14ac:dyDescent="0.25">
      <c r="K25135"/>
    </row>
    <row r="25136" spans="11:11" x14ac:dyDescent="0.25">
      <c r="K25136"/>
    </row>
    <row r="25137" spans="11:11" x14ac:dyDescent="0.25">
      <c r="K25137"/>
    </row>
    <row r="25138" spans="11:11" x14ac:dyDescent="0.25">
      <c r="K25138"/>
    </row>
    <row r="25139" spans="11:11" x14ac:dyDescent="0.25">
      <c r="K25139"/>
    </row>
    <row r="25140" spans="11:11" x14ac:dyDescent="0.25">
      <c r="K25140"/>
    </row>
    <row r="25141" spans="11:11" x14ac:dyDescent="0.25">
      <c r="K25141"/>
    </row>
    <row r="25142" spans="11:11" x14ac:dyDescent="0.25">
      <c r="K25142"/>
    </row>
    <row r="25143" spans="11:11" x14ac:dyDescent="0.25">
      <c r="K25143"/>
    </row>
    <row r="25144" spans="11:11" x14ac:dyDescent="0.25">
      <c r="K25144"/>
    </row>
    <row r="25145" spans="11:11" x14ac:dyDescent="0.25">
      <c r="K25145"/>
    </row>
    <row r="25146" spans="11:11" x14ac:dyDescent="0.25">
      <c r="K25146"/>
    </row>
    <row r="25147" spans="11:11" x14ac:dyDescent="0.25">
      <c r="K25147"/>
    </row>
    <row r="25148" spans="11:11" x14ac:dyDescent="0.25">
      <c r="K25148"/>
    </row>
    <row r="25149" spans="11:11" x14ac:dyDescent="0.25">
      <c r="K25149"/>
    </row>
    <row r="25150" spans="11:11" x14ac:dyDescent="0.25">
      <c r="K25150"/>
    </row>
    <row r="25151" spans="11:11" x14ac:dyDescent="0.25">
      <c r="K25151"/>
    </row>
    <row r="25152" spans="11:11" x14ac:dyDescent="0.25">
      <c r="K25152"/>
    </row>
    <row r="25153" spans="11:11" x14ac:dyDescent="0.25">
      <c r="K25153"/>
    </row>
    <row r="25154" spans="11:11" x14ac:dyDescent="0.25">
      <c r="K25154"/>
    </row>
    <row r="25155" spans="11:11" x14ac:dyDescent="0.25">
      <c r="K25155"/>
    </row>
    <row r="25156" spans="11:11" x14ac:dyDescent="0.25">
      <c r="K25156"/>
    </row>
    <row r="25157" spans="11:11" x14ac:dyDescent="0.25">
      <c r="K25157"/>
    </row>
    <row r="25158" spans="11:11" x14ac:dyDescent="0.25">
      <c r="K25158"/>
    </row>
    <row r="25159" spans="11:11" x14ac:dyDescent="0.25">
      <c r="K25159"/>
    </row>
    <row r="25160" spans="11:11" x14ac:dyDescent="0.25">
      <c r="K25160"/>
    </row>
    <row r="25161" spans="11:11" x14ac:dyDescent="0.25">
      <c r="K25161"/>
    </row>
    <row r="25162" spans="11:11" x14ac:dyDescent="0.25">
      <c r="K25162"/>
    </row>
    <row r="25163" spans="11:11" x14ac:dyDescent="0.25">
      <c r="K25163"/>
    </row>
    <row r="25164" spans="11:11" x14ac:dyDescent="0.25">
      <c r="K25164"/>
    </row>
    <row r="25165" spans="11:11" x14ac:dyDescent="0.25">
      <c r="K25165"/>
    </row>
    <row r="25166" spans="11:11" x14ac:dyDescent="0.25">
      <c r="K25166"/>
    </row>
    <row r="25167" spans="11:11" x14ac:dyDescent="0.25">
      <c r="K25167"/>
    </row>
    <row r="25168" spans="11:11" x14ac:dyDescent="0.25">
      <c r="K25168"/>
    </row>
    <row r="25169" spans="11:11" x14ac:dyDescent="0.25">
      <c r="K25169"/>
    </row>
    <row r="25170" spans="11:11" x14ac:dyDescent="0.25">
      <c r="K25170"/>
    </row>
    <row r="25171" spans="11:11" x14ac:dyDescent="0.25">
      <c r="K25171"/>
    </row>
    <row r="25172" spans="11:11" x14ac:dyDescent="0.25">
      <c r="K25172"/>
    </row>
    <row r="25173" spans="11:11" x14ac:dyDescent="0.25">
      <c r="K25173"/>
    </row>
    <row r="25174" spans="11:11" x14ac:dyDescent="0.25">
      <c r="K25174"/>
    </row>
    <row r="25175" spans="11:11" x14ac:dyDescent="0.25">
      <c r="K25175"/>
    </row>
    <row r="25176" spans="11:11" x14ac:dyDescent="0.25">
      <c r="K25176"/>
    </row>
    <row r="25177" spans="11:11" x14ac:dyDescent="0.25">
      <c r="K25177"/>
    </row>
    <row r="25178" spans="11:11" x14ac:dyDescent="0.25">
      <c r="K25178"/>
    </row>
    <row r="25179" spans="11:11" x14ac:dyDescent="0.25">
      <c r="K25179"/>
    </row>
    <row r="25180" spans="11:11" x14ac:dyDescent="0.25">
      <c r="K25180"/>
    </row>
    <row r="25181" spans="11:11" x14ac:dyDescent="0.25">
      <c r="K25181"/>
    </row>
    <row r="25182" spans="11:11" x14ac:dyDescent="0.25">
      <c r="K25182"/>
    </row>
    <row r="25183" spans="11:11" x14ac:dyDescent="0.25">
      <c r="K25183"/>
    </row>
    <row r="25184" spans="11:11" x14ac:dyDescent="0.25">
      <c r="K25184"/>
    </row>
    <row r="25185" spans="11:11" x14ac:dyDescent="0.25">
      <c r="K25185"/>
    </row>
    <row r="25186" spans="11:11" x14ac:dyDescent="0.25">
      <c r="K25186"/>
    </row>
    <row r="25187" spans="11:11" x14ac:dyDescent="0.25">
      <c r="K25187"/>
    </row>
    <row r="25188" spans="11:11" x14ac:dyDescent="0.25">
      <c r="K25188"/>
    </row>
    <row r="25189" spans="11:11" x14ac:dyDescent="0.25">
      <c r="K25189"/>
    </row>
    <row r="25190" spans="11:11" x14ac:dyDescent="0.25">
      <c r="K25190"/>
    </row>
    <row r="25191" spans="11:11" x14ac:dyDescent="0.25">
      <c r="K25191"/>
    </row>
    <row r="25192" spans="11:11" x14ac:dyDescent="0.25">
      <c r="K25192"/>
    </row>
    <row r="25193" spans="11:11" x14ac:dyDescent="0.25">
      <c r="K25193"/>
    </row>
    <row r="25194" spans="11:11" x14ac:dyDescent="0.25">
      <c r="K25194"/>
    </row>
    <row r="25195" spans="11:11" x14ac:dyDescent="0.25">
      <c r="K25195"/>
    </row>
    <row r="25196" spans="11:11" x14ac:dyDescent="0.25">
      <c r="K25196"/>
    </row>
    <row r="25197" spans="11:11" x14ac:dyDescent="0.25">
      <c r="K25197"/>
    </row>
    <row r="25198" spans="11:11" x14ac:dyDescent="0.25">
      <c r="K25198"/>
    </row>
    <row r="25199" spans="11:11" x14ac:dyDescent="0.25">
      <c r="K25199"/>
    </row>
    <row r="25200" spans="11:11" x14ac:dyDescent="0.25">
      <c r="K25200"/>
    </row>
    <row r="25201" spans="11:11" x14ac:dyDescent="0.25">
      <c r="K25201"/>
    </row>
    <row r="25202" spans="11:11" x14ac:dyDescent="0.25">
      <c r="K25202"/>
    </row>
    <row r="25203" spans="11:11" x14ac:dyDescent="0.25">
      <c r="K25203"/>
    </row>
    <row r="25204" spans="11:11" x14ac:dyDescent="0.25">
      <c r="K25204"/>
    </row>
    <row r="25205" spans="11:11" x14ac:dyDescent="0.25">
      <c r="K25205"/>
    </row>
    <row r="25206" spans="11:11" x14ac:dyDescent="0.25">
      <c r="K25206"/>
    </row>
    <row r="25207" spans="11:11" x14ac:dyDescent="0.25">
      <c r="K25207"/>
    </row>
    <row r="25208" spans="11:11" x14ac:dyDescent="0.25">
      <c r="K25208"/>
    </row>
    <row r="25209" spans="11:11" x14ac:dyDescent="0.25">
      <c r="K25209"/>
    </row>
    <row r="25210" spans="11:11" x14ac:dyDescent="0.25">
      <c r="K25210"/>
    </row>
    <row r="25211" spans="11:11" x14ac:dyDescent="0.25">
      <c r="K25211"/>
    </row>
    <row r="25212" spans="11:11" x14ac:dyDescent="0.25">
      <c r="K25212"/>
    </row>
    <row r="25213" spans="11:11" x14ac:dyDescent="0.25">
      <c r="K25213"/>
    </row>
    <row r="25214" spans="11:11" x14ac:dyDescent="0.25">
      <c r="K25214"/>
    </row>
    <row r="25215" spans="11:11" x14ac:dyDescent="0.25">
      <c r="K25215"/>
    </row>
    <row r="25216" spans="11:11" x14ac:dyDescent="0.25">
      <c r="K25216"/>
    </row>
    <row r="25217" spans="11:11" x14ac:dyDescent="0.25">
      <c r="K25217"/>
    </row>
    <row r="25218" spans="11:11" x14ac:dyDescent="0.25">
      <c r="K25218"/>
    </row>
    <row r="25219" spans="11:11" x14ac:dyDescent="0.25">
      <c r="K25219"/>
    </row>
    <row r="25220" spans="11:11" x14ac:dyDescent="0.25">
      <c r="K25220"/>
    </row>
    <row r="25221" spans="11:11" x14ac:dyDescent="0.25">
      <c r="K25221"/>
    </row>
    <row r="25222" spans="11:11" x14ac:dyDescent="0.25">
      <c r="K25222"/>
    </row>
    <row r="25223" spans="11:11" x14ac:dyDescent="0.25">
      <c r="K25223"/>
    </row>
    <row r="25224" spans="11:11" x14ac:dyDescent="0.25">
      <c r="K25224"/>
    </row>
    <row r="25225" spans="11:11" x14ac:dyDescent="0.25">
      <c r="K25225"/>
    </row>
    <row r="25226" spans="11:11" x14ac:dyDescent="0.25">
      <c r="K25226"/>
    </row>
    <row r="25227" spans="11:11" x14ac:dyDescent="0.25">
      <c r="K25227"/>
    </row>
    <row r="25228" spans="11:11" x14ac:dyDescent="0.25">
      <c r="K25228"/>
    </row>
    <row r="25229" spans="11:11" x14ac:dyDescent="0.25">
      <c r="K25229"/>
    </row>
    <row r="25230" spans="11:11" x14ac:dyDescent="0.25">
      <c r="K25230"/>
    </row>
    <row r="25231" spans="11:11" x14ac:dyDescent="0.25">
      <c r="K25231"/>
    </row>
    <row r="25232" spans="11:11" x14ac:dyDescent="0.25">
      <c r="K25232"/>
    </row>
    <row r="25233" spans="11:11" x14ac:dyDescent="0.25">
      <c r="K25233"/>
    </row>
    <row r="25234" spans="11:11" x14ac:dyDescent="0.25">
      <c r="K25234"/>
    </row>
    <row r="25235" spans="11:11" x14ac:dyDescent="0.25">
      <c r="K25235"/>
    </row>
    <row r="25236" spans="11:11" x14ac:dyDescent="0.25">
      <c r="K25236"/>
    </row>
    <row r="25237" spans="11:11" x14ac:dyDescent="0.25">
      <c r="K25237"/>
    </row>
    <row r="25238" spans="11:11" x14ac:dyDescent="0.25">
      <c r="K25238"/>
    </row>
    <row r="25239" spans="11:11" x14ac:dyDescent="0.25">
      <c r="K25239"/>
    </row>
    <row r="25240" spans="11:11" x14ac:dyDescent="0.25">
      <c r="K25240"/>
    </row>
    <row r="25241" spans="11:11" x14ac:dyDescent="0.25">
      <c r="K25241"/>
    </row>
    <row r="25242" spans="11:11" x14ac:dyDescent="0.25">
      <c r="K25242"/>
    </row>
    <row r="25243" spans="11:11" x14ac:dyDescent="0.25">
      <c r="K25243"/>
    </row>
    <row r="25244" spans="11:11" x14ac:dyDescent="0.25">
      <c r="K25244"/>
    </row>
    <row r="25245" spans="11:11" x14ac:dyDescent="0.25">
      <c r="K25245"/>
    </row>
    <row r="25246" spans="11:11" x14ac:dyDescent="0.25">
      <c r="K25246"/>
    </row>
    <row r="25247" spans="11:11" x14ac:dyDescent="0.25">
      <c r="K25247"/>
    </row>
    <row r="25248" spans="11:11" x14ac:dyDescent="0.25">
      <c r="K25248"/>
    </row>
    <row r="25249" spans="11:11" x14ac:dyDescent="0.25">
      <c r="K25249"/>
    </row>
    <row r="25250" spans="11:11" x14ac:dyDescent="0.25">
      <c r="K25250"/>
    </row>
    <row r="25251" spans="11:11" x14ac:dyDescent="0.25">
      <c r="K25251"/>
    </row>
    <row r="25252" spans="11:11" x14ac:dyDescent="0.25">
      <c r="K25252"/>
    </row>
    <row r="25253" spans="11:11" x14ac:dyDescent="0.25">
      <c r="K25253"/>
    </row>
    <row r="25254" spans="11:11" x14ac:dyDescent="0.25">
      <c r="K25254"/>
    </row>
    <row r="25255" spans="11:11" x14ac:dyDescent="0.25">
      <c r="K25255"/>
    </row>
    <row r="25256" spans="11:11" x14ac:dyDescent="0.25">
      <c r="K25256"/>
    </row>
    <row r="25257" spans="11:11" x14ac:dyDescent="0.25">
      <c r="K25257"/>
    </row>
    <row r="25258" spans="11:11" x14ac:dyDescent="0.25">
      <c r="K25258"/>
    </row>
    <row r="25259" spans="11:11" x14ac:dyDescent="0.25">
      <c r="K25259"/>
    </row>
    <row r="25260" spans="11:11" x14ac:dyDescent="0.25">
      <c r="K25260"/>
    </row>
    <row r="25261" spans="11:11" x14ac:dyDescent="0.25">
      <c r="K25261"/>
    </row>
    <row r="25262" spans="11:11" x14ac:dyDescent="0.25">
      <c r="K25262"/>
    </row>
    <row r="25263" spans="11:11" x14ac:dyDescent="0.25">
      <c r="K25263"/>
    </row>
    <row r="25264" spans="11:11" x14ac:dyDescent="0.25">
      <c r="K25264"/>
    </row>
    <row r="25265" spans="11:11" x14ac:dyDescent="0.25">
      <c r="K25265"/>
    </row>
    <row r="25266" spans="11:11" x14ac:dyDescent="0.25">
      <c r="K25266"/>
    </row>
    <row r="25267" spans="11:11" x14ac:dyDescent="0.25">
      <c r="K25267"/>
    </row>
    <row r="25268" spans="11:11" x14ac:dyDescent="0.25">
      <c r="K25268"/>
    </row>
    <row r="25269" spans="11:11" x14ac:dyDescent="0.25">
      <c r="K25269"/>
    </row>
    <row r="25270" spans="11:11" x14ac:dyDescent="0.25">
      <c r="K25270"/>
    </row>
    <row r="25271" spans="11:11" x14ac:dyDescent="0.25">
      <c r="K25271"/>
    </row>
    <row r="25272" spans="11:11" x14ac:dyDescent="0.25">
      <c r="K25272"/>
    </row>
    <row r="25273" spans="11:11" x14ac:dyDescent="0.25">
      <c r="K25273"/>
    </row>
    <row r="25274" spans="11:11" x14ac:dyDescent="0.25">
      <c r="K25274"/>
    </row>
    <row r="25275" spans="11:11" x14ac:dyDescent="0.25">
      <c r="K25275"/>
    </row>
    <row r="25276" spans="11:11" x14ac:dyDescent="0.25">
      <c r="K25276"/>
    </row>
    <row r="25277" spans="11:11" x14ac:dyDescent="0.25">
      <c r="K25277"/>
    </row>
    <row r="25278" spans="11:11" x14ac:dyDescent="0.25">
      <c r="K25278"/>
    </row>
    <row r="25279" spans="11:11" x14ac:dyDescent="0.25">
      <c r="K25279"/>
    </row>
    <row r="25280" spans="11:11" x14ac:dyDescent="0.25">
      <c r="K25280"/>
    </row>
    <row r="25281" spans="11:11" x14ac:dyDescent="0.25">
      <c r="K25281"/>
    </row>
    <row r="25282" spans="11:11" x14ac:dyDescent="0.25">
      <c r="K25282"/>
    </row>
    <row r="25283" spans="11:11" x14ac:dyDescent="0.25">
      <c r="K25283"/>
    </row>
    <row r="25284" spans="11:11" x14ac:dyDescent="0.25">
      <c r="K25284"/>
    </row>
    <row r="25285" spans="11:11" x14ac:dyDescent="0.25">
      <c r="K25285"/>
    </row>
    <row r="25286" spans="11:11" x14ac:dyDescent="0.25">
      <c r="K25286"/>
    </row>
    <row r="25287" spans="11:11" x14ac:dyDescent="0.25">
      <c r="K25287"/>
    </row>
    <row r="25288" spans="11:11" x14ac:dyDescent="0.25">
      <c r="K25288"/>
    </row>
    <row r="25289" spans="11:11" x14ac:dyDescent="0.25">
      <c r="K25289"/>
    </row>
    <row r="25290" spans="11:11" x14ac:dyDescent="0.25">
      <c r="K25290"/>
    </row>
    <row r="25291" spans="11:11" x14ac:dyDescent="0.25">
      <c r="K25291"/>
    </row>
    <row r="25292" spans="11:11" x14ac:dyDescent="0.25">
      <c r="K25292"/>
    </row>
    <row r="25293" spans="11:11" x14ac:dyDescent="0.25">
      <c r="K25293"/>
    </row>
    <row r="25294" spans="11:11" x14ac:dyDescent="0.25">
      <c r="K25294"/>
    </row>
    <row r="25295" spans="11:11" x14ac:dyDescent="0.25">
      <c r="K25295"/>
    </row>
    <row r="25296" spans="11:11" x14ac:dyDescent="0.25">
      <c r="K25296"/>
    </row>
    <row r="25297" spans="11:11" x14ac:dyDescent="0.25">
      <c r="K25297"/>
    </row>
    <row r="25298" spans="11:11" x14ac:dyDescent="0.25">
      <c r="K25298"/>
    </row>
    <row r="25299" spans="11:11" x14ac:dyDescent="0.25">
      <c r="K25299"/>
    </row>
    <row r="25300" spans="11:11" x14ac:dyDescent="0.25">
      <c r="K25300"/>
    </row>
    <row r="25301" spans="11:11" x14ac:dyDescent="0.25">
      <c r="K25301"/>
    </row>
    <row r="25302" spans="11:11" x14ac:dyDescent="0.25">
      <c r="K25302"/>
    </row>
    <row r="25303" spans="11:11" x14ac:dyDescent="0.25">
      <c r="K25303"/>
    </row>
    <row r="25304" spans="11:11" x14ac:dyDescent="0.25">
      <c r="K25304"/>
    </row>
    <row r="25305" spans="11:11" x14ac:dyDescent="0.25">
      <c r="K25305"/>
    </row>
    <row r="25306" spans="11:11" x14ac:dyDescent="0.25">
      <c r="K25306"/>
    </row>
    <row r="25307" spans="11:11" x14ac:dyDescent="0.25">
      <c r="K25307"/>
    </row>
    <row r="25308" spans="11:11" x14ac:dyDescent="0.25">
      <c r="K25308"/>
    </row>
    <row r="25309" spans="11:11" x14ac:dyDescent="0.25">
      <c r="K25309"/>
    </row>
    <row r="25310" spans="11:11" x14ac:dyDescent="0.25">
      <c r="K25310"/>
    </row>
    <row r="25311" spans="11:11" x14ac:dyDescent="0.25">
      <c r="K25311"/>
    </row>
    <row r="25312" spans="11:11" x14ac:dyDescent="0.25">
      <c r="K25312"/>
    </row>
    <row r="25313" spans="11:11" x14ac:dyDescent="0.25">
      <c r="K25313"/>
    </row>
    <row r="25314" spans="11:11" x14ac:dyDescent="0.25">
      <c r="K25314"/>
    </row>
    <row r="25315" spans="11:11" x14ac:dyDescent="0.25">
      <c r="K25315"/>
    </row>
    <row r="25316" spans="11:11" x14ac:dyDescent="0.25">
      <c r="K25316"/>
    </row>
    <row r="25317" spans="11:11" x14ac:dyDescent="0.25">
      <c r="K25317"/>
    </row>
    <row r="25318" spans="11:11" x14ac:dyDescent="0.25">
      <c r="K25318"/>
    </row>
    <row r="25319" spans="11:11" x14ac:dyDescent="0.25">
      <c r="K25319"/>
    </row>
    <row r="25320" spans="11:11" x14ac:dyDescent="0.25">
      <c r="K25320"/>
    </row>
    <row r="25321" spans="11:11" x14ac:dyDescent="0.25">
      <c r="K25321"/>
    </row>
    <row r="25322" spans="11:11" x14ac:dyDescent="0.25">
      <c r="K25322"/>
    </row>
    <row r="25323" spans="11:11" x14ac:dyDescent="0.25">
      <c r="K25323"/>
    </row>
    <row r="25324" spans="11:11" x14ac:dyDescent="0.25">
      <c r="K25324"/>
    </row>
    <row r="25325" spans="11:11" x14ac:dyDescent="0.25">
      <c r="K25325"/>
    </row>
    <row r="25326" spans="11:11" x14ac:dyDescent="0.25">
      <c r="K25326"/>
    </row>
    <row r="25327" spans="11:11" x14ac:dyDescent="0.25">
      <c r="K25327"/>
    </row>
    <row r="25328" spans="11:11" x14ac:dyDescent="0.25">
      <c r="K25328"/>
    </row>
    <row r="25329" spans="11:11" x14ac:dyDescent="0.25">
      <c r="K25329"/>
    </row>
    <row r="25330" spans="11:11" x14ac:dyDescent="0.25">
      <c r="K25330"/>
    </row>
    <row r="25331" spans="11:11" x14ac:dyDescent="0.25">
      <c r="K25331"/>
    </row>
    <row r="25332" spans="11:11" x14ac:dyDescent="0.25">
      <c r="K25332"/>
    </row>
    <row r="25333" spans="11:11" x14ac:dyDescent="0.25">
      <c r="K25333"/>
    </row>
    <row r="25334" spans="11:11" x14ac:dyDescent="0.25">
      <c r="K25334"/>
    </row>
    <row r="25335" spans="11:11" x14ac:dyDescent="0.25">
      <c r="K25335"/>
    </row>
    <row r="25336" spans="11:11" x14ac:dyDescent="0.25">
      <c r="K25336"/>
    </row>
    <row r="25337" spans="11:11" x14ac:dyDescent="0.25">
      <c r="K25337"/>
    </row>
    <row r="25338" spans="11:11" x14ac:dyDescent="0.25">
      <c r="K25338"/>
    </row>
    <row r="25339" spans="11:11" x14ac:dyDescent="0.25">
      <c r="K25339"/>
    </row>
    <row r="25340" spans="11:11" x14ac:dyDescent="0.25">
      <c r="K25340"/>
    </row>
    <row r="25341" spans="11:11" x14ac:dyDescent="0.25">
      <c r="K25341"/>
    </row>
    <row r="25342" spans="11:11" x14ac:dyDescent="0.25">
      <c r="K25342"/>
    </row>
    <row r="25343" spans="11:11" x14ac:dyDescent="0.25">
      <c r="K25343"/>
    </row>
    <row r="25344" spans="11:11" x14ac:dyDescent="0.25">
      <c r="K25344"/>
    </row>
    <row r="25345" spans="11:11" x14ac:dyDescent="0.25">
      <c r="K25345"/>
    </row>
    <row r="25346" spans="11:11" x14ac:dyDescent="0.25">
      <c r="K25346"/>
    </row>
    <row r="25347" spans="11:11" x14ac:dyDescent="0.25">
      <c r="K25347"/>
    </row>
    <row r="25348" spans="11:11" x14ac:dyDescent="0.25">
      <c r="K25348"/>
    </row>
    <row r="25349" spans="11:11" x14ac:dyDescent="0.25">
      <c r="K25349"/>
    </row>
    <row r="25350" spans="11:11" x14ac:dyDescent="0.25">
      <c r="K25350"/>
    </row>
    <row r="25351" spans="11:11" x14ac:dyDescent="0.25">
      <c r="K25351"/>
    </row>
    <row r="25352" spans="11:11" x14ac:dyDescent="0.25">
      <c r="K25352"/>
    </row>
    <row r="25353" spans="11:11" x14ac:dyDescent="0.25">
      <c r="K25353"/>
    </row>
    <row r="25354" spans="11:11" x14ac:dyDescent="0.25">
      <c r="K25354"/>
    </row>
    <row r="25355" spans="11:11" x14ac:dyDescent="0.25">
      <c r="K25355"/>
    </row>
    <row r="25356" spans="11:11" x14ac:dyDescent="0.25">
      <c r="K25356"/>
    </row>
    <row r="25357" spans="11:11" x14ac:dyDescent="0.25">
      <c r="K25357"/>
    </row>
    <row r="25358" spans="11:11" x14ac:dyDescent="0.25">
      <c r="K25358"/>
    </row>
    <row r="25359" spans="11:11" x14ac:dyDescent="0.25">
      <c r="K25359"/>
    </row>
    <row r="25360" spans="11:11" x14ac:dyDescent="0.25">
      <c r="K25360"/>
    </row>
    <row r="25361" spans="11:11" x14ac:dyDescent="0.25">
      <c r="K25361"/>
    </row>
    <row r="25362" spans="11:11" x14ac:dyDescent="0.25">
      <c r="K25362"/>
    </row>
    <row r="25363" spans="11:11" x14ac:dyDescent="0.25">
      <c r="K25363"/>
    </row>
    <row r="25364" spans="11:11" x14ac:dyDescent="0.25">
      <c r="K25364"/>
    </row>
    <row r="25365" spans="11:11" x14ac:dyDescent="0.25">
      <c r="K25365"/>
    </row>
    <row r="25366" spans="11:11" x14ac:dyDescent="0.25">
      <c r="K25366"/>
    </row>
    <row r="25367" spans="11:11" x14ac:dyDescent="0.25">
      <c r="K25367"/>
    </row>
    <row r="25368" spans="11:11" x14ac:dyDescent="0.25">
      <c r="K25368"/>
    </row>
    <row r="25369" spans="11:11" x14ac:dyDescent="0.25">
      <c r="K25369"/>
    </row>
    <row r="25370" spans="11:11" x14ac:dyDescent="0.25">
      <c r="K25370"/>
    </row>
    <row r="25371" spans="11:11" x14ac:dyDescent="0.25">
      <c r="K25371"/>
    </row>
    <row r="25372" spans="11:11" x14ac:dyDescent="0.25">
      <c r="K25372"/>
    </row>
    <row r="25373" spans="11:11" x14ac:dyDescent="0.25">
      <c r="K25373"/>
    </row>
    <row r="25374" spans="11:11" x14ac:dyDescent="0.25">
      <c r="K25374"/>
    </row>
    <row r="25375" spans="11:11" x14ac:dyDescent="0.25">
      <c r="K25375"/>
    </row>
    <row r="25376" spans="11:11" x14ac:dyDescent="0.25">
      <c r="K25376"/>
    </row>
    <row r="25377" spans="11:11" x14ac:dyDescent="0.25">
      <c r="K25377"/>
    </row>
    <row r="25378" spans="11:11" x14ac:dyDescent="0.25">
      <c r="K25378"/>
    </row>
    <row r="25379" spans="11:11" x14ac:dyDescent="0.25">
      <c r="K25379"/>
    </row>
    <row r="25380" spans="11:11" x14ac:dyDescent="0.25">
      <c r="K25380"/>
    </row>
    <row r="25381" spans="11:11" x14ac:dyDescent="0.25">
      <c r="K25381"/>
    </row>
    <row r="25382" spans="11:11" x14ac:dyDescent="0.25">
      <c r="K25382"/>
    </row>
    <row r="25383" spans="11:11" x14ac:dyDescent="0.25">
      <c r="K25383"/>
    </row>
    <row r="25384" spans="11:11" x14ac:dyDescent="0.25">
      <c r="K25384"/>
    </row>
    <row r="25385" spans="11:11" x14ac:dyDescent="0.25">
      <c r="K25385"/>
    </row>
    <row r="25386" spans="11:11" x14ac:dyDescent="0.25">
      <c r="K25386"/>
    </row>
    <row r="25387" spans="11:11" x14ac:dyDescent="0.25">
      <c r="K25387"/>
    </row>
    <row r="25388" spans="11:11" x14ac:dyDescent="0.25">
      <c r="K25388"/>
    </row>
    <row r="25389" spans="11:11" x14ac:dyDescent="0.25">
      <c r="K25389"/>
    </row>
    <row r="25390" spans="11:11" x14ac:dyDescent="0.25">
      <c r="K25390"/>
    </row>
    <row r="25391" spans="11:11" x14ac:dyDescent="0.25">
      <c r="K25391"/>
    </row>
    <row r="25392" spans="11:11" x14ac:dyDescent="0.25">
      <c r="K25392"/>
    </row>
    <row r="25393" spans="11:11" x14ac:dyDescent="0.25">
      <c r="K25393"/>
    </row>
    <row r="25394" spans="11:11" x14ac:dyDescent="0.25">
      <c r="K25394"/>
    </row>
    <row r="25395" spans="11:11" x14ac:dyDescent="0.25">
      <c r="K25395"/>
    </row>
    <row r="25396" spans="11:11" x14ac:dyDescent="0.25">
      <c r="K25396"/>
    </row>
    <row r="25397" spans="11:11" x14ac:dyDescent="0.25">
      <c r="K25397"/>
    </row>
    <row r="25398" spans="11:11" x14ac:dyDescent="0.25">
      <c r="K25398"/>
    </row>
    <row r="25399" spans="11:11" x14ac:dyDescent="0.25">
      <c r="K25399"/>
    </row>
    <row r="25400" spans="11:11" x14ac:dyDescent="0.25">
      <c r="K25400"/>
    </row>
    <row r="25401" spans="11:11" x14ac:dyDescent="0.25">
      <c r="K25401"/>
    </row>
    <row r="25402" spans="11:11" x14ac:dyDescent="0.25">
      <c r="K25402"/>
    </row>
    <row r="25403" spans="11:11" x14ac:dyDescent="0.25">
      <c r="K25403"/>
    </row>
    <row r="25404" spans="11:11" x14ac:dyDescent="0.25">
      <c r="K25404"/>
    </row>
    <row r="25405" spans="11:11" x14ac:dyDescent="0.25">
      <c r="K25405"/>
    </row>
    <row r="25406" spans="11:11" x14ac:dyDescent="0.25">
      <c r="K25406"/>
    </row>
    <row r="25407" spans="11:11" x14ac:dyDescent="0.25">
      <c r="K25407"/>
    </row>
    <row r="25408" spans="11:11" x14ac:dyDescent="0.25">
      <c r="K25408"/>
    </row>
    <row r="25409" spans="11:11" x14ac:dyDescent="0.25">
      <c r="K25409"/>
    </row>
    <row r="25410" spans="11:11" x14ac:dyDescent="0.25">
      <c r="K25410"/>
    </row>
    <row r="25411" spans="11:11" x14ac:dyDescent="0.25">
      <c r="K25411"/>
    </row>
    <row r="25412" spans="11:11" x14ac:dyDescent="0.25">
      <c r="K25412"/>
    </row>
    <row r="25413" spans="11:11" x14ac:dyDescent="0.25">
      <c r="K25413"/>
    </row>
    <row r="25414" spans="11:11" x14ac:dyDescent="0.25">
      <c r="K25414"/>
    </row>
    <row r="25415" spans="11:11" x14ac:dyDescent="0.25">
      <c r="K25415"/>
    </row>
    <row r="25416" spans="11:11" x14ac:dyDescent="0.25">
      <c r="K25416"/>
    </row>
    <row r="25417" spans="11:11" x14ac:dyDescent="0.25">
      <c r="K25417"/>
    </row>
    <row r="25418" spans="11:11" x14ac:dyDescent="0.25">
      <c r="K25418"/>
    </row>
    <row r="25419" spans="11:11" x14ac:dyDescent="0.25">
      <c r="K25419"/>
    </row>
    <row r="25420" spans="11:11" x14ac:dyDescent="0.25">
      <c r="K25420"/>
    </row>
    <row r="25421" spans="11:11" x14ac:dyDescent="0.25">
      <c r="K25421"/>
    </row>
    <row r="25422" spans="11:11" x14ac:dyDescent="0.25">
      <c r="K25422"/>
    </row>
    <row r="25423" spans="11:11" x14ac:dyDescent="0.25">
      <c r="K25423"/>
    </row>
    <row r="25424" spans="11:11" x14ac:dyDescent="0.25">
      <c r="K25424"/>
    </row>
    <row r="25425" spans="11:11" x14ac:dyDescent="0.25">
      <c r="K25425"/>
    </row>
    <row r="25426" spans="11:11" x14ac:dyDescent="0.25">
      <c r="K25426"/>
    </row>
    <row r="25427" spans="11:11" x14ac:dyDescent="0.25">
      <c r="K25427"/>
    </row>
    <row r="25428" spans="11:11" x14ac:dyDescent="0.25">
      <c r="K25428"/>
    </row>
    <row r="25429" spans="11:11" x14ac:dyDescent="0.25">
      <c r="K25429"/>
    </row>
    <row r="25430" spans="11:11" x14ac:dyDescent="0.25">
      <c r="K25430"/>
    </row>
    <row r="25431" spans="11:11" x14ac:dyDescent="0.25">
      <c r="K25431"/>
    </row>
    <row r="25432" spans="11:11" x14ac:dyDescent="0.25">
      <c r="K25432"/>
    </row>
    <row r="25433" spans="11:11" x14ac:dyDescent="0.25">
      <c r="K25433"/>
    </row>
    <row r="25434" spans="11:11" x14ac:dyDescent="0.25">
      <c r="K25434"/>
    </row>
    <row r="25435" spans="11:11" x14ac:dyDescent="0.25">
      <c r="K25435"/>
    </row>
    <row r="25436" spans="11:11" x14ac:dyDescent="0.25">
      <c r="K25436"/>
    </row>
    <row r="25437" spans="11:11" x14ac:dyDescent="0.25">
      <c r="K25437"/>
    </row>
    <row r="25438" spans="11:11" x14ac:dyDescent="0.25">
      <c r="K25438"/>
    </row>
    <row r="25439" spans="11:11" x14ac:dyDescent="0.25">
      <c r="K25439"/>
    </row>
    <row r="25440" spans="11:11" x14ac:dyDescent="0.25">
      <c r="K25440"/>
    </row>
    <row r="25441" spans="11:11" x14ac:dyDescent="0.25">
      <c r="K25441"/>
    </row>
    <row r="25442" spans="11:11" x14ac:dyDescent="0.25">
      <c r="K25442"/>
    </row>
    <row r="25443" spans="11:11" x14ac:dyDescent="0.25">
      <c r="K25443"/>
    </row>
    <row r="25444" spans="11:11" x14ac:dyDescent="0.25">
      <c r="K25444"/>
    </row>
    <row r="25445" spans="11:11" x14ac:dyDescent="0.25">
      <c r="K25445"/>
    </row>
    <row r="25446" spans="11:11" x14ac:dyDescent="0.25">
      <c r="K25446"/>
    </row>
    <row r="25447" spans="11:11" x14ac:dyDescent="0.25">
      <c r="K25447"/>
    </row>
    <row r="25448" spans="11:11" x14ac:dyDescent="0.25">
      <c r="K25448"/>
    </row>
    <row r="25449" spans="11:11" x14ac:dyDescent="0.25">
      <c r="K25449"/>
    </row>
    <row r="25450" spans="11:11" x14ac:dyDescent="0.25">
      <c r="K25450"/>
    </row>
    <row r="25451" spans="11:11" x14ac:dyDescent="0.25">
      <c r="K25451"/>
    </row>
    <row r="25452" spans="11:11" x14ac:dyDescent="0.25">
      <c r="K25452"/>
    </row>
    <row r="25453" spans="11:11" x14ac:dyDescent="0.25">
      <c r="K25453"/>
    </row>
    <row r="25454" spans="11:11" x14ac:dyDescent="0.25">
      <c r="K25454"/>
    </row>
    <row r="25455" spans="11:11" x14ac:dyDescent="0.25">
      <c r="K25455"/>
    </row>
    <row r="25456" spans="11:11" x14ac:dyDescent="0.25">
      <c r="K25456"/>
    </row>
    <row r="25457" spans="11:11" x14ac:dyDescent="0.25">
      <c r="K25457"/>
    </row>
    <row r="25458" spans="11:11" x14ac:dyDescent="0.25">
      <c r="K25458"/>
    </row>
    <row r="25459" spans="11:11" x14ac:dyDescent="0.25">
      <c r="K25459"/>
    </row>
    <row r="25460" spans="11:11" x14ac:dyDescent="0.25">
      <c r="K25460"/>
    </row>
    <row r="25461" spans="11:11" x14ac:dyDescent="0.25">
      <c r="K25461"/>
    </row>
    <row r="25462" spans="11:11" x14ac:dyDescent="0.25">
      <c r="K25462"/>
    </row>
    <row r="25463" spans="11:11" x14ac:dyDescent="0.25">
      <c r="K25463"/>
    </row>
    <row r="25464" spans="11:11" x14ac:dyDescent="0.25">
      <c r="K25464"/>
    </row>
    <row r="25465" spans="11:11" x14ac:dyDescent="0.25">
      <c r="K25465"/>
    </row>
    <row r="25466" spans="11:11" x14ac:dyDescent="0.25">
      <c r="K25466"/>
    </row>
    <row r="25467" spans="11:11" x14ac:dyDescent="0.25">
      <c r="K25467"/>
    </row>
    <row r="25468" spans="11:11" x14ac:dyDescent="0.25">
      <c r="K25468"/>
    </row>
    <row r="25469" spans="11:11" x14ac:dyDescent="0.25">
      <c r="K25469"/>
    </row>
    <row r="25470" spans="11:11" x14ac:dyDescent="0.25">
      <c r="K25470"/>
    </row>
    <row r="25471" spans="11:11" x14ac:dyDescent="0.25">
      <c r="K25471"/>
    </row>
    <row r="25472" spans="11:11" x14ac:dyDescent="0.25">
      <c r="K25472"/>
    </row>
    <row r="25473" spans="11:11" x14ac:dyDescent="0.25">
      <c r="K25473"/>
    </row>
    <row r="25474" spans="11:11" x14ac:dyDescent="0.25">
      <c r="K25474"/>
    </row>
    <row r="25475" spans="11:11" x14ac:dyDescent="0.25">
      <c r="K25475"/>
    </row>
    <row r="25476" spans="11:11" x14ac:dyDescent="0.25">
      <c r="K25476"/>
    </row>
    <row r="25477" spans="11:11" x14ac:dyDescent="0.25">
      <c r="K25477"/>
    </row>
    <row r="25478" spans="11:11" x14ac:dyDescent="0.25">
      <c r="K25478"/>
    </row>
    <row r="25479" spans="11:11" x14ac:dyDescent="0.25">
      <c r="K25479"/>
    </row>
    <row r="25480" spans="11:11" x14ac:dyDescent="0.25">
      <c r="K25480"/>
    </row>
    <row r="25481" spans="11:11" x14ac:dyDescent="0.25">
      <c r="K25481"/>
    </row>
    <row r="25482" spans="11:11" x14ac:dyDescent="0.25">
      <c r="K25482"/>
    </row>
    <row r="25483" spans="11:11" x14ac:dyDescent="0.25">
      <c r="K25483"/>
    </row>
    <row r="25484" spans="11:11" x14ac:dyDescent="0.25">
      <c r="K25484"/>
    </row>
    <row r="25485" spans="11:11" x14ac:dyDescent="0.25">
      <c r="K25485"/>
    </row>
    <row r="25486" spans="11:11" x14ac:dyDescent="0.25">
      <c r="K25486"/>
    </row>
    <row r="25487" spans="11:11" x14ac:dyDescent="0.25">
      <c r="K25487"/>
    </row>
    <row r="25488" spans="11:11" x14ac:dyDescent="0.25">
      <c r="K25488"/>
    </row>
    <row r="25489" spans="11:11" x14ac:dyDescent="0.25">
      <c r="K25489"/>
    </row>
    <row r="25490" spans="11:11" x14ac:dyDescent="0.25">
      <c r="K25490"/>
    </row>
    <row r="25491" spans="11:11" x14ac:dyDescent="0.25">
      <c r="K25491"/>
    </row>
    <row r="25492" spans="11:11" x14ac:dyDescent="0.25">
      <c r="K25492"/>
    </row>
    <row r="25493" spans="11:11" x14ac:dyDescent="0.25">
      <c r="K25493"/>
    </row>
    <row r="25494" spans="11:11" x14ac:dyDescent="0.25">
      <c r="K25494"/>
    </row>
    <row r="25495" spans="11:11" x14ac:dyDescent="0.25">
      <c r="K25495"/>
    </row>
    <row r="25496" spans="11:11" x14ac:dyDescent="0.25">
      <c r="K25496"/>
    </row>
    <row r="25497" spans="11:11" x14ac:dyDescent="0.25">
      <c r="K25497"/>
    </row>
    <row r="25498" spans="11:11" x14ac:dyDescent="0.25">
      <c r="K25498"/>
    </row>
    <row r="25499" spans="11:11" x14ac:dyDescent="0.25">
      <c r="K25499"/>
    </row>
    <row r="25500" spans="11:11" x14ac:dyDescent="0.25">
      <c r="K25500"/>
    </row>
    <row r="25501" spans="11:11" x14ac:dyDescent="0.25">
      <c r="K25501"/>
    </row>
    <row r="25502" spans="11:11" x14ac:dyDescent="0.25">
      <c r="K25502"/>
    </row>
    <row r="25503" spans="11:11" x14ac:dyDescent="0.25">
      <c r="K25503"/>
    </row>
    <row r="25504" spans="11:11" x14ac:dyDescent="0.25">
      <c r="K25504"/>
    </row>
    <row r="25505" spans="11:11" x14ac:dyDescent="0.25">
      <c r="K25505"/>
    </row>
    <row r="25506" spans="11:11" x14ac:dyDescent="0.25">
      <c r="K25506"/>
    </row>
    <row r="25507" spans="11:11" x14ac:dyDescent="0.25">
      <c r="K25507"/>
    </row>
    <row r="25508" spans="11:11" x14ac:dyDescent="0.25">
      <c r="K25508"/>
    </row>
    <row r="25509" spans="11:11" x14ac:dyDescent="0.25">
      <c r="K25509"/>
    </row>
    <row r="25510" spans="11:11" x14ac:dyDescent="0.25">
      <c r="K25510"/>
    </row>
    <row r="25511" spans="11:11" x14ac:dyDescent="0.25">
      <c r="K25511"/>
    </row>
    <row r="25512" spans="11:11" x14ac:dyDescent="0.25">
      <c r="K25512"/>
    </row>
    <row r="25513" spans="11:11" x14ac:dyDescent="0.25">
      <c r="K25513"/>
    </row>
    <row r="25514" spans="11:11" x14ac:dyDescent="0.25">
      <c r="K25514"/>
    </row>
    <row r="25515" spans="11:11" x14ac:dyDescent="0.25">
      <c r="K25515"/>
    </row>
    <row r="25516" spans="11:11" x14ac:dyDescent="0.25">
      <c r="K25516"/>
    </row>
    <row r="25517" spans="11:11" x14ac:dyDescent="0.25">
      <c r="K25517"/>
    </row>
    <row r="25518" spans="11:11" x14ac:dyDescent="0.25">
      <c r="K25518"/>
    </row>
    <row r="25519" spans="11:11" x14ac:dyDescent="0.25">
      <c r="K25519"/>
    </row>
    <row r="25520" spans="11:11" x14ac:dyDescent="0.25">
      <c r="K25520"/>
    </row>
    <row r="25521" spans="11:11" x14ac:dyDescent="0.25">
      <c r="K25521"/>
    </row>
    <row r="25522" spans="11:11" x14ac:dyDescent="0.25">
      <c r="K25522"/>
    </row>
    <row r="25523" spans="11:11" x14ac:dyDescent="0.25">
      <c r="K25523"/>
    </row>
    <row r="25524" spans="11:11" x14ac:dyDescent="0.25">
      <c r="K25524"/>
    </row>
    <row r="25525" spans="11:11" x14ac:dyDescent="0.25">
      <c r="K25525"/>
    </row>
    <row r="25526" spans="11:11" x14ac:dyDescent="0.25">
      <c r="K25526"/>
    </row>
    <row r="25527" spans="11:11" x14ac:dyDescent="0.25">
      <c r="K25527"/>
    </row>
    <row r="25528" spans="11:11" x14ac:dyDescent="0.25">
      <c r="K25528"/>
    </row>
    <row r="25529" spans="11:11" x14ac:dyDescent="0.25">
      <c r="K25529"/>
    </row>
    <row r="25530" spans="11:11" x14ac:dyDescent="0.25">
      <c r="K25530"/>
    </row>
    <row r="25531" spans="11:11" x14ac:dyDescent="0.25">
      <c r="K25531"/>
    </row>
    <row r="25532" spans="11:11" x14ac:dyDescent="0.25">
      <c r="K25532"/>
    </row>
    <row r="25533" spans="11:11" x14ac:dyDescent="0.25">
      <c r="K25533"/>
    </row>
    <row r="25534" spans="11:11" x14ac:dyDescent="0.25">
      <c r="K25534"/>
    </row>
    <row r="25535" spans="11:11" x14ac:dyDescent="0.25">
      <c r="K25535"/>
    </row>
    <row r="25536" spans="11:11" x14ac:dyDescent="0.25">
      <c r="K25536"/>
    </row>
    <row r="25537" spans="11:11" x14ac:dyDescent="0.25">
      <c r="K25537"/>
    </row>
    <row r="25538" spans="11:11" x14ac:dyDescent="0.25">
      <c r="K25538"/>
    </row>
    <row r="25539" spans="11:11" x14ac:dyDescent="0.25">
      <c r="K25539"/>
    </row>
    <row r="25540" spans="11:11" x14ac:dyDescent="0.25">
      <c r="K25540"/>
    </row>
    <row r="25541" spans="11:11" x14ac:dyDescent="0.25">
      <c r="K25541"/>
    </row>
    <row r="25542" spans="11:11" x14ac:dyDescent="0.25">
      <c r="K25542"/>
    </row>
    <row r="25543" spans="11:11" x14ac:dyDescent="0.25">
      <c r="K25543"/>
    </row>
    <row r="25544" spans="11:11" x14ac:dyDescent="0.25">
      <c r="K25544"/>
    </row>
    <row r="25545" spans="11:11" x14ac:dyDescent="0.25">
      <c r="K25545"/>
    </row>
    <row r="25546" spans="11:11" x14ac:dyDescent="0.25">
      <c r="K25546"/>
    </row>
    <row r="25547" spans="11:11" x14ac:dyDescent="0.25">
      <c r="K25547"/>
    </row>
    <row r="25548" spans="11:11" x14ac:dyDescent="0.25">
      <c r="K25548"/>
    </row>
    <row r="25549" spans="11:11" x14ac:dyDescent="0.25">
      <c r="K25549"/>
    </row>
    <row r="25550" spans="11:11" x14ac:dyDescent="0.25">
      <c r="K25550"/>
    </row>
    <row r="25551" spans="11:11" x14ac:dyDescent="0.25">
      <c r="K25551"/>
    </row>
    <row r="25552" spans="11:11" x14ac:dyDescent="0.25">
      <c r="K25552"/>
    </row>
    <row r="25553" spans="11:11" x14ac:dyDescent="0.25">
      <c r="K25553"/>
    </row>
    <row r="25554" spans="11:11" x14ac:dyDescent="0.25">
      <c r="K25554"/>
    </row>
    <row r="25555" spans="11:11" x14ac:dyDescent="0.25">
      <c r="K25555"/>
    </row>
    <row r="25556" spans="11:11" x14ac:dyDescent="0.25">
      <c r="K25556"/>
    </row>
    <row r="25557" spans="11:11" x14ac:dyDescent="0.25">
      <c r="K25557"/>
    </row>
    <row r="25558" spans="11:11" x14ac:dyDescent="0.25">
      <c r="K25558"/>
    </row>
    <row r="25559" spans="11:11" x14ac:dyDescent="0.25">
      <c r="K25559"/>
    </row>
    <row r="25560" spans="11:11" x14ac:dyDescent="0.25">
      <c r="K25560"/>
    </row>
    <row r="25561" spans="11:11" x14ac:dyDescent="0.25">
      <c r="K25561"/>
    </row>
    <row r="25562" spans="11:11" x14ac:dyDescent="0.25">
      <c r="K25562"/>
    </row>
    <row r="25563" spans="11:11" x14ac:dyDescent="0.25">
      <c r="K25563"/>
    </row>
    <row r="25564" spans="11:11" x14ac:dyDescent="0.25">
      <c r="K25564"/>
    </row>
    <row r="25565" spans="11:11" x14ac:dyDescent="0.25">
      <c r="K25565"/>
    </row>
    <row r="25566" spans="11:11" x14ac:dyDescent="0.25">
      <c r="K25566"/>
    </row>
    <row r="25567" spans="11:11" x14ac:dyDescent="0.25">
      <c r="K25567"/>
    </row>
    <row r="25568" spans="11:11" x14ac:dyDescent="0.25">
      <c r="K25568"/>
    </row>
    <row r="25569" spans="11:11" x14ac:dyDescent="0.25">
      <c r="K25569"/>
    </row>
    <row r="25570" spans="11:11" x14ac:dyDescent="0.25">
      <c r="K25570"/>
    </row>
    <row r="25571" spans="11:11" x14ac:dyDescent="0.25">
      <c r="K25571"/>
    </row>
    <row r="25572" spans="11:11" x14ac:dyDescent="0.25">
      <c r="K25572"/>
    </row>
    <row r="25573" spans="11:11" x14ac:dyDescent="0.25">
      <c r="K25573"/>
    </row>
    <row r="25574" spans="11:11" x14ac:dyDescent="0.25">
      <c r="K25574"/>
    </row>
    <row r="25575" spans="11:11" x14ac:dyDescent="0.25">
      <c r="K25575"/>
    </row>
    <row r="25576" spans="11:11" x14ac:dyDescent="0.25">
      <c r="K25576"/>
    </row>
    <row r="25577" spans="11:11" x14ac:dyDescent="0.25">
      <c r="K25577"/>
    </row>
    <row r="25578" spans="11:11" x14ac:dyDescent="0.25">
      <c r="K25578"/>
    </row>
    <row r="25579" spans="11:11" x14ac:dyDescent="0.25">
      <c r="K25579"/>
    </row>
    <row r="25580" spans="11:11" x14ac:dyDescent="0.25">
      <c r="K25580"/>
    </row>
    <row r="25581" spans="11:11" x14ac:dyDescent="0.25">
      <c r="K25581"/>
    </row>
    <row r="25582" spans="11:11" x14ac:dyDescent="0.25">
      <c r="K25582"/>
    </row>
    <row r="25583" spans="11:11" x14ac:dyDescent="0.25">
      <c r="K25583"/>
    </row>
    <row r="25584" spans="11:11" x14ac:dyDescent="0.25">
      <c r="K25584"/>
    </row>
    <row r="25585" spans="11:11" x14ac:dyDescent="0.25">
      <c r="K25585"/>
    </row>
    <row r="25586" spans="11:11" x14ac:dyDescent="0.25">
      <c r="K25586"/>
    </row>
    <row r="25587" spans="11:11" x14ac:dyDescent="0.25">
      <c r="K25587"/>
    </row>
    <row r="25588" spans="11:11" x14ac:dyDescent="0.25">
      <c r="K25588"/>
    </row>
    <row r="25589" spans="11:11" x14ac:dyDescent="0.25">
      <c r="K25589"/>
    </row>
    <row r="25590" spans="11:11" x14ac:dyDescent="0.25">
      <c r="K25590"/>
    </row>
    <row r="25591" spans="11:11" x14ac:dyDescent="0.25">
      <c r="K25591"/>
    </row>
    <row r="25592" spans="11:11" x14ac:dyDescent="0.25">
      <c r="K25592"/>
    </row>
    <row r="25593" spans="11:11" x14ac:dyDescent="0.25">
      <c r="K25593"/>
    </row>
    <row r="25594" spans="11:11" x14ac:dyDescent="0.25">
      <c r="K25594"/>
    </row>
    <row r="25595" spans="11:11" x14ac:dyDescent="0.25">
      <c r="K25595"/>
    </row>
    <row r="25596" spans="11:11" x14ac:dyDescent="0.25">
      <c r="K25596"/>
    </row>
    <row r="25597" spans="11:11" x14ac:dyDescent="0.25">
      <c r="K25597"/>
    </row>
    <row r="25598" spans="11:11" x14ac:dyDescent="0.25">
      <c r="K25598"/>
    </row>
    <row r="25599" spans="11:11" x14ac:dyDescent="0.25">
      <c r="K25599"/>
    </row>
    <row r="25600" spans="11:11" x14ac:dyDescent="0.25">
      <c r="K25600"/>
    </row>
    <row r="25601" spans="11:11" x14ac:dyDescent="0.25">
      <c r="K25601"/>
    </row>
    <row r="25602" spans="11:11" x14ac:dyDescent="0.25">
      <c r="K25602"/>
    </row>
    <row r="25603" spans="11:11" x14ac:dyDescent="0.25">
      <c r="K25603"/>
    </row>
    <row r="25604" spans="11:11" x14ac:dyDescent="0.25">
      <c r="K25604"/>
    </row>
    <row r="25605" spans="11:11" x14ac:dyDescent="0.25">
      <c r="K25605"/>
    </row>
    <row r="25606" spans="11:11" x14ac:dyDescent="0.25">
      <c r="K25606"/>
    </row>
    <row r="25607" spans="11:11" x14ac:dyDescent="0.25">
      <c r="K25607"/>
    </row>
    <row r="25608" spans="11:11" x14ac:dyDescent="0.25">
      <c r="K25608"/>
    </row>
    <row r="25609" spans="11:11" x14ac:dyDescent="0.25">
      <c r="K25609"/>
    </row>
    <row r="25610" spans="11:11" x14ac:dyDescent="0.25">
      <c r="K25610"/>
    </row>
    <row r="25611" spans="11:11" x14ac:dyDescent="0.25">
      <c r="K25611"/>
    </row>
    <row r="25612" spans="11:11" x14ac:dyDescent="0.25">
      <c r="K25612"/>
    </row>
    <row r="25613" spans="11:11" x14ac:dyDescent="0.25">
      <c r="K25613"/>
    </row>
    <row r="25614" spans="11:11" x14ac:dyDescent="0.25">
      <c r="K25614"/>
    </row>
    <row r="25615" spans="11:11" x14ac:dyDescent="0.25">
      <c r="K25615"/>
    </row>
    <row r="25616" spans="11:11" x14ac:dyDescent="0.25">
      <c r="K25616"/>
    </row>
    <row r="25617" spans="11:11" x14ac:dyDescent="0.25">
      <c r="K25617"/>
    </row>
    <row r="25618" spans="11:11" x14ac:dyDescent="0.25">
      <c r="K25618"/>
    </row>
    <row r="25619" spans="11:11" x14ac:dyDescent="0.25">
      <c r="K25619"/>
    </row>
    <row r="25620" spans="11:11" x14ac:dyDescent="0.25">
      <c r="K25620"/>
    </row>
    <row r="25621" spans="11:11" x14ac:dyDescent="0.25">
      <c r="K25621"/>
    </row>
    <row r="25622" spans="11:11" x14ac:dyDescent="0.25">
      <c r="K25622"/>
    </row>
    <row r="25623" spans="11:11" x14ac:dyDescent="0.25">
      <c r="K25623"/>
    </row>
    <row r="25624" spans="11:11" x14ac:dyDescent="0.25">
      <c r="K25624"/>
    </row>
    <row r="25625" spans="11:11" x14ac:dyDescent="0.25">
      <c r="K25625"/>
    </row>
    <row r="25626" spans="11:11" x14ac:dyDescent="0.25">
      <c r="K25626"/>
    </row>
    <row r="25627" spans="11:11" x14ac:dyDescent="0.25">
      <c r="K25627"/>
    </row>
    <row r="25628" spans="11:11" x14ac:dyDescent="0.25">
      <c r="K25628"/>
    </row>
    <row r="25629" spans="11:11" x14ac:dyDescent="0.25">
      <c r="K25629"/>
    </row>
    <row r="25630" spans="11:11" x14ac:dyDescent="0.25">
      <c r="K25630"/>
    </row>
    <row r="25631" spans="11:11" x14ac:dyDescent="0.25">
      <c r="K25631"/>
    </row>
    <row r="25632" spans="11:11" x14ac:dyDescent="0.25">
      <c r="K25632"/>
    </row>
    <row r="25633" spans="11:11" x14ac:dyDescent="0.25">
      <c r="K25633"/>
    </row>
    <row r="25634" spans="11:11" x14ac:dyDescent="0.25">
      <c r="K25634"/>
    </row>
    <row r="25635" spans="11:11" x14ac:dyDescent="0.25">
      <c r="K25635"/>
    </row>
    <row r="25636" spans="11:11" x14ac:dyDescent="0.25">
      <c r="K25636"/>
    </row>
    <row r="25637" spans="11:11" x14ac:dyDescent="0.25">
      <c r="K25637"/>
    </row>
    <row r="25638" spans="11:11" x14ac:dyDescent="0.25">
      <c r="K25638"/>
    </row>
    <row r="25639" spans="11:11" x14ac:dyDescent="0.25">
      <c r="K25639"/>
    </row>
    <row r="25640" spans="11:11" x14ac:dyDescent="0.25">
      <c r="K25640"/>
    </row>
    <row r="25641" spans="11:11" x14ac:dyDescent="0.25">
      <c r="K25641"/>
    </row>
    <row r="25642" spans="11:11" x14ac:dyDescent="0.25">
      <c r="K25642"/>
    </row>
    <row r="25643" spans="11:11" x14ac:dyDescent="0.25">
      <c r="K25643"/>
    </row>
    <row r="25644" spans="11:11" x14ac:dyDescent="0.25">
      <c r="K25644"/>
    </row>
    <row r="25645" spans="11:11" x14ac:dyDescent="0.25">
      <c r="K25645"/>
    </row>
    <row r="25646" spans="11:11" x14ac:dyDescent="0.25">
      <c r="K25646"/>
    </row>
    <row r="25647" spans="11:11" x14ac:dyDescent="0.25">
      <c r="K25647"/>
    </row>
    <row r="25648" spans="11:11" x14ac:dyDescent="0.25">
      <c r="K25648"/>
    </row>
    <row r="25649" spans="11:11" x14ac:dyDescent="0.25">
      <c r="K25649"/>
    </row>
    <row r="25650" spans="11:11" x14ac:dyDescent="0.25">
      <c r="K25650"/>
    </row>
    <row r="25651" spans="11:11" x14ac:dyDescent="0.25">
      <c r="K25651"/>
    </row>
    <row r="25652" spans="11:11" x14ac:dyDescent="0.25">
      <c r="K25652"/>
    </row>
    <row r="25653" spans="11:11" x14ac:dyDescent="0.25">
      <c r="K25653"/>
    </row>
    <row r="25654" spans="11:11" x14ac:dyDescent="0.25">
      <c r="K25654"/>
    </row>
    <row r="25655" spans="11:11" x14ac:dyDescent="0.25">
      <c r="K25655"/>
    </row>
    <row r="25656" spans="11:11" x14ac:dyDescent="0.25">
      <c r="K25656"/>
    </row>
    <row r="25657" spans="11:11" x14ac:dyDescent="0.25">
      <c r="K25657"/>
    </row>
    <row r="25658" spans="11:11" x14ac:dyDescent="0.25">
      <c r="K25658"/>
    </row>
    <row r="25659" spans="11:11" x14ac:dyDescent="0.25">
      <c r="K25659"/>
    </row>
    <row r="25660" spans="11:11" x14ac:dyDescent="0.25">
      <c r="K25660"/>
    </row>
    <row r="25661" spans="11:11" x14ac:dyDescent="0.25">
      <c r="K25661"/>
    </row>
    <row r="25662" spans="11:11" x14ac:dyDescent="0.25">
      <c r="K25662"/>
    </row>
    <row r="25663" spans="11:11" x14ac:dyDescent="0.25">
      <c r="K25663"/>
    </row>
    <row r="25664" spans="11:11" x14ac:dyDescent="0.25">
      <c r="K25664"/>
    </row>
    <row r="25665" spans="11:11" x14ac:dyDescent="0.25">
      <c r="K25665"/>
    </row>
    <row r="25666" spans="11:11" x14ac:dyDescent="0.25">
      <c r="K25666"/>
    </row>
    <row r="25667" spans="11:11" x14ac:dyDescent="0.25">
      <c r="K25667"/>
    </row>
    <row r="25668" spans="11:11" x14ac:dyDescent="0.25">
      <c r="K25668"/>
    </row>
    <row r="25669" spans="11:11" x14ac:dyDescent="0.25">
      <c r="K25669"/>
    </row>
    <row r="25670" spans="11:11" x14ac:dyDescent="0.25">
      <c r="K25670"/>
    </row>
    <row r="25671" spans="11:11" x14ac:dyDescent="0.25">
      <c r="K25671"/>
    </row>
    <row r="25672" spans="11:11" x14ac:dyDescent="0.25">
      <c r="K25672"/>
    </row>
    <row r="25673" spans="11:11" x14ac:dyDescent="0.25">
      <c r="K25673"/>
    </row>
    <row r="25674" spans="11:11" x14ac:dyDescent="0.25">
      <c r="K25674"/>
    </row>
    <row r="25675" spans="11:11" x14ac:dyDescent="0.25">
      <c r="K25675"/>
    </row>
    <row r="25676" spans="11:11" x14ac:dyDescent="0.25">
      <c r="K25676"/>
    </row>
    <row r="25677" spans="11:11" x14ac:dyDescent="0.25">
      <c r="K25677"/>
    </row>
    <row r="25678" spans="11:11" x14ac:dyDescent="0.25">
      <c r="K25678"/>
    </row>
    <row r="25679" spans="11:11" x14ac:dyDescent="0.25">
      <c r="K25679"/>
    </row>
    <row r="25680" spans="11:11" x14ac:dyDescent="0.25">
      <c r="K25680"/>
    </row>
    <row r="25681" spans="11:11" x14ac:dyDescent="0.25">
      <c r="K25681"/>
    </row>
    <row r="25682" spans="11:11" x14ac:dyDescent="0.25">
      <c r="K25682"/>
    </row>
    <row r="25683" spans="11:11" x14ac:dyDescent="0.25">
      <c r="K25683"/>
    </row>
    <row r="25684" spans="11:11" x14ac:dyDescent="0.25">
      <c r="K25684"/>
    </row>
    <row r="25685" spans="11:11" x14ac:dyDescent="0.25">
      <c r="K25685"/>
    </row>
    <row r="25686" spans="11:11" x14ac:dyDescent="0.25">
      <c r="K25686"/>
    </row>
    <row r="25687" spans="11:11" x14ac:dyDescent="0.25">
      <c r="K25687"/>
    </row>
    <row r="25688" spans="11:11" x14ac:dyDescent="0.25">
      <c r="K25688"/>
    </row>
    <row r="25689" spans="11:11" x14ac:dyDescent="0.25">
      <c r="K25689"/>
    </row>
    <row r="25690" spans="11:11" x14ac:dyDescent="0.25">
      <c r="K25690"/>
    </row>
    <row r="25691" spans="11:11" x14ac:dyDescent="0.25">
      <c r="K25691"/>
    </row>
    <row r="25692" spans="11:11" x14ac:dyDescent="0.25">
      <c r="K25692"/>
    </row>
    <row r="25693" spans="11:11" x14ac:dyDescent="0.25">
      <c r="K25693"/>
    </row>
    <row r="25694" spans="11:11" x14ac:dyDescent="0.25">
      <c r="K25694"/>
    </row>
    <row r="25695" spans="11:11" x14ac:dyDescent="0.25">
      <c r="K25695"/>
    </row>
    <row r="25696" spans="11:11" x14ac:dyDescent="0.25">
      <c r="K25696"/>
    </row>
    <row r="25697" spans="11:11" x14ac:dyDescent="0.25">
      <c r="K25697"/>
    </row>
    <row r="25698" spans="11:11" x14ac:dyDescent="0.25">
      <c r="K25698"/>
    </row>
    <row r="25699" spans="11:11" x14ac:dyDescent="0.25">
      <c r="K25699"/>
    </row>
    <row r="25700" spans="11:11" x14ac:dyDescent="0.25">
      <c r="K25700"/>
    </row>
    <row r="25701" spans="11:11" x14ac:dyDescent="0.25">
      <c r="K25701"/>
    </row>
    <row r="25702" spans="11:11" x14ac:dyDescent="0.25">
      <c r="K25702"/>
    </row>
    <row r="25703" spans="11:11" x14ac:dyDescent="0.25">
      <c r="K25703"/>
    </row>
    <row r="25704" spans="11:11" x14ac:dyDescent="0.25">
      <c r="K25704"/>
    </row>
    <row r="25705" spans="11:11" x14ac:dyDescent="0.25">
      <c r="K25705"/>
    </row>
    <row r="25706" spans="11:11" x14ac:dyDescent="0.25">
      <c r="K25706"/>
    </row>
    <row r="25707" spans="11:11" x14ac:dyDescent="0.25">
      <c r="K25707"/>
    </row>
    <row r="25708" spans="11:11" x14ac:dyDescent="0.25">
      <c r="K25708"/>
    </row>
    <row r="25709" spans="11:11" x14ac:dyDescent="0.25">
      <c r="K25709"/>
    </row>
    <row r="25710" spans="11:11" x14ac:dyDescent="0.25">
      <c r="K25710"/>
    </row>
    <row r="25711" spans="11:11" x14ac:dyDescent="0.25">
      <c r="K25711"/>
    </row>
    <row r="25712" spans="11:11" x14ac:dyDescent="0.25">
      <c r="K25712"/>
    </row>
    <row r="25713" spans="11:11" x14ac:dyDescent="0.25">
      <c r="K25713"/>
    </row>
    <row r="25714" spans="11:11" x14ac:dyDescent="0.25">
      <c r="K25714"/>
    </row>
    <row r="25715" spans="11:11" x14ac:dyDescent="0.25">
      <c r="K25715"/>
    </row>
    <row r="25716" spans="11:11" x14ac:dyDescent="0.25">
      <c r="K25716"/>
    </row>
    <row r="25717" spans="11:11" x14ac:dyDescent="0.25">
      <c r="K25717"/>
    </row>
    <row r="25718" spans="11:11" x14ac:dyDescent="0.25">
      <c r="K25718"/>
    </row>
    <row r="25719" spans="11:11" x14ac:dyDescent="0.25">
      <c r="K25719"/>
    </row>
    <row r="25720" spans="11:11" x14ac:dyDescent="0.25">
      <c r="K25720"/>
    </row>
    <row r="25721" spans="11:11" x14ac:dyDescent="0.25">
      <c r="K25721"/>
    </row>
    <row r="25722" spans="11:11" x14ac:dyDescent="0.25">
      <c r="K25722"/>
    </row>
    <row r="25723" spans="11:11" x14ac:dyDescent="0.25">
      <c r="K25723"/>
    </row>
    <row r="25724" spans="11:11" x14ac:dyDescent="0.25">
      <c r="K25724"/>
    </row>
    <row r="25725" spans="11:11" x14ac:dyDescent="0.25">
      <c r="K25725"/>
    </row>
    <row r="25726" spans="11:11" x14ac:dyDescent="0.25">
      <c r="K25726"/>
    </row>
    <row r="25727" spans="11:11" x14ac:dyDescent="0.25">
      <c r="K25727"/>
    </row>
    <row r="25728" spans="11:11" x14ac:dyDescent="0.25">
      <c r="K25728"/>
    </row>
    <row r="25729" spans="11:11" x14ac:dyDescent="0.25">
      <c r="K25729"/>
    </row>
    <row r="25730" spans="11:11" x14ac:dyDescent="0.25">
      <c r="K25730"/>
    </row>
    <row r="25731" spans="11:11" x14ac:dyDescent="0.25">
      <c r="K25731"/>
    </row>
    <row r="25732" spans="11:11" x14ac:dyDescent="0.25">
      <c r="K25732"/>
    </row>
    <row r="25733" spans="11:11" x14ac:dyDescent="0.25">
      <c r="K25733"/>
    </row>
    <row r="25734" spans="11:11" x14ac:dyDescent="0.25">
      <c r="K25734"/>
    </row>
    <row r="25735" spans="11:11" x14ac:dyDescent="0.25">
      <c r="K25735"/>
    </row>
    <row r="25736" spans="11:11" x14ac:dyDescent="0.25">
      <c r="K25736"/>
    </row>
    <row r="25737" spans="11:11" x14ac:dyDescent="0.25">
      <c r="K25737"/>
    </row>
    <row r="25738" spans="11:11" x14ac:dyDescent="0.25">
      <c r="K25738"/>
    </row>
    <row r="25739" spans="11:11" x14ac:dyDescent="0.25">
      <c r="K25739"/>
    </row>
    <row r="25740" spans="11:11" x14ac:dyDescent="0.25">
      <c r="K25740"/>
    </row>
    <row r="25741" spans="11:11" x14ac:dyDescent="0.25">
      <c r="K25741"/>
    </row>
    <row r="25742" spans="11:11" x14ac:dyDescent="0.25">
      <c r="K25742"/>
    </row>
    <row r="25743" spans="11:11" x14ac:dyDescent="0.25">
      <c r="K25743"/>
    </row>
    <row r="25744" spans="11:11" x14ac:dyDescent="0.25">
      <c r="K25744"/>
    </row>
    <row r="25745" spans="11:11" x14ac:dyDescent="0.25">
      <c r="K25745"/>
    </row>
    <row r="25746" spans="11:11" x14ac:dyDescent="0.25">
      <c r="K25746"/>
    </row>
    <row r="25747" spans="11:11" x14ac:dyDescent="0.25">
      <c r="K25747"/>
    </row>
    <row r="25748" spans="11:11" x14ac:dyDescent="0.25">
      <c r="K25748"/>
    </row>
    <row r="25749" spans="11:11" x14ac:dyDescent="0.25">
      <c r="K25749"/>
    </row>
    <row r="25750" spans="11:11" x14ac:dyDescent="0.25">
      <c r="K25750"/>
    </row>
    <row r="25751" spans="11:11" x14ac:dyDescent="0.25">
      <c r="K25751"/>
    </row>
    <row r="25752" spans="11:11" x14ac:dyDescent="0.25">
      <c r="K25752"/>
    </row>
    <row r="25753" spans="11:11" x14ac:dyDescent="0.25">
      <c r="K25753"/>
    </row>
    <row r="25754" spans="11:11" x14ac:dyDescent="0.25">
      <c r="K25754"/>
    </row>
    <row r="25755" spans="11:11" x14ac:dyDescent="0.25">
      <c r="K25755"/>
    </row>
    <row r="25756" spans="11:11" x14ac:dyDescent="0.25">
      <c r="K25756"/>
    </row>
    <row r="25757" spans="11:11" x14ac:dyDescent="0.25">
      <c r="K25757"/>
    </row>
    <row r="25758" spans="11:11" x14ac:dyDescent="0.25">
      <c r="K25758"/>
    </row>
    <row r="25759" spans="11:11" x14ac:dyDescent="0.25">
      <c r="K25759"/>
    </row>
    <row r="25760" spans="11:11" x14ac:dyDescent="0.25">
      <c r="K25760"/>
    </row>
    <row r="25761" spans="11:11" x14ac:dyDescent="0.25">
      <c r="K25761"/>
    </row>
    <row r="25762" spans="11:11" x14ac:dyDescent="0.25">
      <c r="K25762"/>
    </row>
    <row r="25763" spans="11:11" x14ac:dyDescent="0.25">
      <c r="K25763"/>
    </row>
    <row r="25764" spans="11:11" x14ac:dyDescent="0.25">
      <c r="K25764"/>
    </row>
    <row r="25765" spans="11:11" x14ac:dyDescent="0.25">
      <c r="K25765"/>
    </row>
    <row r="25766" spans="11:11" x14ac:dyDescent="0.25">
      <c r="K25766"/>
    </row>
    <row r="25767" spans="11:11" x14ac:dyDescent="0.25">
      <c r="K25767"/>
    </row>
    <row r="25768" spans="11:11" x14ac:dyDescent="0.25">
      <c r="K25768"/>
    </row>
    <row r="25769" spans="11:11" x14ac:dyDescent="0.25">
      <c r="K25769"/>
    </row>
    <row r="25770" spans="11:11" x14ac:dyDescent="0.25">
      <c r="K25770"/>
    </row>
    <row r="25771" spans="11:11" x14ac:dyDescent="0.25">
      <c r="K25771"/>
    </row>
    <row r="25772" spans="11:11" x14ac:dyDescent="0.25">
      <c r="K25772"/>
    </row>
    <row r="25773" spans="11:11" x14ac:dyDescent="0.25">
      <c r="K25773"/>
    </row>
    <row r="25774" spans="11:11" x14ac:dyDescent="0.25">
      <c r="K25774"/>
    </row>
    <row r="25775" spans="11:11" x14ac:dyDescent="0.25">
      <c r="K25775"/>
    </row>
    <row r="25776" spans="11:11" x14ac:dyDescent="0.25">
      <c r="K25776"/>
    </row>
    <row r="25777" spans="11:11" x14ac:dyDescent="0.25">
      <c r="K25777"/>
    </row>
    <row r="25778" spans="11:11" x14ac:dyDescent="0.25">
      <c r="K25778"/>
    </row>
    <row r="25779" spans="11:11" x14ac:dyDescent="0.25">
      <c r="K25779"/>
    </row>
    <row r="25780" spans="11:11" x14ac:dyDescent="0.25">
      <c r="K25780"/>
    </row>
    <row r="25781" spans="11:11" x14ac:dyDescent="0.25">
      <c r="K25781"/>
    </row>
    <row r="25782" spans="11:11" x14ac:dyDescent="0.25">
      <c r="K25782"/>
    </row>
    <row r="25783" spans="11:11" x14ac:dyDescent="0.25">
      <c r="K25783"/>
    </row>
    <row r="25784" spans="11:11" x14ac:dyDescent="0.25">
      <c r="K25784"/>
    </row>
    <row r="25785" spans="11:11" x14ac:dyDescent="0.25">
      <c r="K25785"/>
    </row>
    <row r="25786" spans="11:11" x14ac:dyDescent="0.25">
      <c r="K25786"/>
    </row>
    <row r="25787" spans="11:11" x14ac:dyDescent="0.25">
      <c r="K25787"/>
    </row>
    <row r="25788" spans="11:11" x14ac:dyDescent="0.25">
      <c r="K25788"/>
    </row>
    <row r="25789" spans="11:11" x14ac:dyDescent="0.25">
      <c r="K25789"/>
    </row>
    <row r="25790" spans="11:11" x14ac:dyDescent="0.25">
      <c r="K25790"/>
    </row>
    <row r="25791" spans="11:11" x14ac:dyDescent="0.25">
      <c r="K25791"/>
    </row>
    <row r="25792" spans="11:11" x14ac:dyDescent="0.25">
      <c r="K25792"/>
    </row>
    <row r="25793" spans="11:11" x14ac:dyDescent="0.25">
      <c r="K25793"/>
    </row>
    <row r="25794" spans="11:11" x14ac:dyDescent="0.25">
      <c r="K25794"/>
    </row>
    <row r="25795" spans="11:11" x14ac:dyDescent="0.25">
      <c r="K25795"/>
    </row>
    <row r="25796" spans="11:11" x14ac:dyDescent="0.25">
      <c r="K25796"/>
    </row>
    <row r="25797" spans="11:11" x14ac:dyDescent="0.25">
      <c r="K25797"/>
    </row>
    <row r="25798" spans="11:11" x14ac:dyDescent="0.25">
      <c r="K25798"/>
    </row>
    <row r="25799" spans="11:11" x14ac:dyDescent="0.25">
      <c r="K25799"/>
    </row>
    <row r="25800" spans="11:11" x14ac:dyDescent="0.25">
      <c r="K25800"/>
    </row>
    <row r="25801" spans="11:11" x14ac:dyDescent="0.25">
      <c r="K25801"/>
    </row>
    <row r="25802" spans="11:11" x14ac:dyDescent="0.25">
      <c r="K25802"/>
    </row>
    <row r="25803" spans="11:11" x14ac:dyDescent="0.25">
      <c r="K25803"/>
    </row>
    <row r="25804" spans="11:11" x14ac:dyDescent="0.25">
      <c r="K25804"/>
    </row>
    <row r="25805" spans="11:11" x14ac:dyDescent="0.25">
      <c r="K25805"/>
    </row>
    <row r="25806" spans="11:11" x14ac:dyDescent="0.25">
      <c r="K25806"/>
    </row>
    <row r="25807" spans="11:11" x14ac:dyDescent="0.25">
      <c r="K25807"/>
    </row>
    <row r="25808" spans="11:11" x14ac:dyDescent="0.25">
      <c r="K25808"/>
    </row>
    <row r="25809" spans="11:11" x14ac:dyDescent="0.25">
      <c r="K25809"/>
    </row>
    <row r="25810" spans="11:11" x14ac:dyDescent="0.25">
      <c r="K25810"/>
    </row>
    <row r="25811" spans="11:11" x14ac:dyDescent="0.25">
      <c r="K25811"/>
    </row>
    <row r="25812" spans="11:11" x14ac:dyDescent="0.25">
      <c r="K25812"/>
    </row>
    <row r="25813" spans="11:11" x14ac:dyDescent="0.25">
      <c r="K25813"/>
    </row>
    <row r="25814" spans="11:11" x14ac:dyDescent="0.25">
      <c r="K25814"/>
    </row>
    <row r="25815" spans="11:11" x14ac:dyDescent="0.25">
      <c r="K25815"/>
    </row>
    <row r="25816" spans="11:11" x14ac:dyDescent="0.25">
      <c r="K25816"/>
    </row>
    <row r="25817" spans="11:11" x14ac:dyDescent="0.25">
      <c r="K25817"/>
    </row>
    <row r="25818" spans="11:11" x14ac:dyDescent="0.25">
      <c r="K25818"/>
    </row>
    <row r="25819" spans="11:11" x14ac:dyDescent="0.25">
      <c r="K25819"/>
    </row>
    <row r="25820" spans="11:11" x14ac:dyDescent="0.25">
      <c r="K25820"/>
    </row>
    <row r="25821" spans="11:11" x14ac:dyDescent="0.25">
      <c r="K25821"/>
    </row>
    <row r="25822" spans="11:11" x14ac:dyDescent="0.25">
      <c r="K25822"/>
    </row>
    <row r="25823" spans="11:11" x14ac:dyDescent="0.25">
      <c r="K25823"/>
    </row>
    <row r="25824" spans="11:11" x14ac:dyDescent="0.25">
      <c r="K25824"/>
    </row>
    <row r="25825" spans="11:11" x14ac:dyDescent="0.25">
      <c r="K25825"/>
    </row>
    <row r="25826" spans="11:11" x14ac:dyDescent="0.25">
      <c r="K25826"/>
    </row>
    <row r="25827" spans="11:11" x14ac:dyDescent="0.25">
      <c r="K25827"/>
    </row>
    <row r="25828" spans="11:11" x14ac:dyDescent="0.25">
      <c r="K25828"/>
    </row>
    <row r="25829" spans="11:11" x14ac:dyDescent="0.25">
      <c r="K25829"/>
    </row>
    <row r="25830" spans="11:11" x14ac:dyDescent="0.25">
      <c r="K25830"/>
    </row>
    <row r="25831" spans="11:11" x14ac:dyDescent="0.25">
      <c r="K25831"/>
    </row>
    <row r="25832" spans="11:11" x14ac:dyDescent="0.25">
      <c r="K25832"/>
    </row>
    <row r="25833" spans="11:11" x14ac:dyDescent="0.25">
      <c r="K25833"/>
    </row>
    <row r="25834" spans="11:11" x14ac:dyDescent="0.25">
      <c r="K25834"/>
    </row>
    <row r="25835" spans="11:11" x14ac:dyDescent="0.25">
      <c r="K25835"/>
    </row>
    <row r="25836" spans="11:11" x14ac:dyDescent="0.25">
      <c r="K25836"/>
    </row>
    <row r="25837" spans="11:11" x14ac:dyDescent="0.25">
      <c r="K25837"/>
    </row>
    <row r="25838" spans="11:11" x14ac:dyDescent="0.25">
      <c r="K25838"/>
    </row>
    <row r="25839" spans="11:11" x14ac:dyDescent="0.25">
      <c r="K25839"/>
    </row>
    <row r="25840" spans="11:11" x14ac:dyDescent="0.25">
      <c r="K25840"/>
    </row>
    <row r="25841" spans="11:11" x14ac:dyDescent="0.25">
      <c r="K25841"/>
    </row>
    <row r="25842" spans="11:11" x14ac:dyDescent="0.25">
      <c r="K25842"/>
    </row>
    <row r="25843" spans="11:11" x14ac:dyDescent="0.25">
      <c r="K25843"/>
    </row>
    <row r="25844" spans="11:11" x14ac:dyDescent="0.25">
      <c r="K25844"/>
    </row>
    <row r="25845" spans="11:11" x14ac:dyDescent="0.25">
      <c r="K25845"/>
    </row>
    <row r="25846" spans="11:11" x14ac:dyDescent="0.25">
      <c r="K25846"/>
    </row>
    <row r="25847" spans="11:11" x14ac:dyDescent="0.25">
      <c r="K25847"/>
    </row>
    <row r="25848" spans="11:11" x14ac:dyDescent="0.25">
      <c r="K25848"/>
    </row>
    <row r="25849" spans="11:11" x14ac:dyDescent="0.25">
      <c r="K25849"/>
    </row>
    <row r="25850" spans="11:11" x14ac:dyDescent="0.25">
      <c r="K25850"/>
    </row>
    <row r="25851" spans="11:11" x14ac:dyDescent="0.25">
      <c r="K25851"/>
    </row>
    <row r="25852" spans="11:11" x14ac:dyDescent="0.25">
      <c r="K25852"/>
    </row>
    <row r="25853" spans="11:11" x14ac:dyDescent="0.25">
      <c r="K25853"/>
    </row>
    <row r="25854" spans="11:11" x14ac:dyDescent="0.25">
      <c r="K25854"/>
    </row>
    <row r="25855" spans="11:11" x14ac:dyDescent="0.25">
      <c r="K25855"/>
    </row>
    <row r="25856" spans="11:11" x14ac:dyDescent="0.25">
      <c r="K25856"/>
    </row>
    <row r="25857" spans="11:11" x14ac:dyDescent="0.25">
      <c r="K25857"/>
    </row>
    <row r="25858" spans="11:11" x14ac:dyDescent="0.25">
      <c r="K25858"/>
    </row>
    <row r="25859" spans="11:11" x14ac:dyDescent="0.25">
      <c r="K25859"/>
    </row>
    <row r="25860" spans="11:11" x14ac:dyDescent="0.25">
      <c r="K25860"/>
    </row>
    <row r="25861" spans="11:11" x14ac:dyDescent="0.25">
      <c r="K25861"/>
    </row>
    <row r="25862" spans="11:11" x14ac:dyDescent="0.25">
      <c r="K25862"/>
    </row>
    <row r="25863" spans="11:11" x14ac:dyDescent="0.25">
      <c r="K25863"/>
    </row>
    <row r="25864" spans="11:11" x14ac:dyDescent="0.25">
      <c r="K25864"/>
    </row>
    <row r="25865" spans="11:11" x14ac:dyDescent="0.25">
      <c r="K25865"/>
    </row>
    <row r="25866" spans="11:11" x14ac:dyDescent="0.25">
      <c r="K25866"/>
    </row>
    <row r="25867" spans="11:11" x14ac:dyDescent="0.25">
      <c r="K25867"/>
    </row>
    <row r="25868" spans="11:11" x14ac:dyDescent="0.25">
      <c r="K25868"/>
    </row>
    <row r="25869" spans="11:11" x14ac:dyDescent="0.25">
      <c r="K25869"/>
    </row>
    <row r="25870" spans="11:11" x14ac:dyDescent="0.25">
      <c r="K25870"/>
    </row>
    <row r="25871" spans="11:11" x14ac:dyDescent="0.25">
      <c r="K25871"/>
    </row>
    <row r="25872" spans="11:11" x14ac:dyDescent="0.25">
      <c r="K25872"/>
    </row>
    <row r="25873" spans="11:11" x14ac:dyDescent="0.25">
      <c r="K25873"/>
    </row>
    <row r="25874" spans="11:11" x14ac:dyDescent="0.25">
      <c r="K25874"/>
    </row>
    <row r="25875" spans="11:11" x14ac:dyDescent="0.25">
      <c r="K25875"/>
    </row>
    <row r="25876" spans="11:11" x14ac:dyDescent="0.25">
      <c r="K25876"/>
    </row>
    <row r="25877" spans="11:11" x14ac:dyDescent="0.25">
      <c r="K25877"/>
    </row>
    <row r="25878" spans="11:11" x14ac:dyDescent="0.25">
      <c r="K25878"/>
    </row>
    <row r="25879" spans="11:11" x14ac:dyDescent="0.25">
      <c r="K25879"/>
    </row>
    <row r="25880" spans="11:11" x14ac:dyDescent="0.25">
      <c r="K25880"/>
    </row>
    <row r="25881" spans="11:11" x14ac:dyDescent="0.25">
      <c r="K25881"/>
    </row>
    <row r="25882" spans="11:11" x14ac:dyDescent="0.25">
      <c r="K25882"/>
    </row>
    <row r="25883" spans="11:11" x14ac:dyDescent="0.25">
      <c r="K25883"/>
    </row>
    <row r="25884" spans="11:11" x14ac:dyDescent="0.25">
      <c r="K25884"/>
    </row>
    <row r="25885" spans="11:11" x14ac:dyDescent="0.25">
      <c r="K25885"/>
    </row>
    <row r="25886" spans="11:11" x14ac:dyDescent="0.25">
      <c r="K25886"/>
    </row>
    <row r="25887" spans="11:11" x14ac:dyDescent="0.25">
      <c r="K25887"/>
    </row>
    <row r="25888" spans="11:11" x14ac:dyDescent="0.25">
      <c r="K25888"/>
    </row>
    <row r="25889" spans="11:11" x14ac:dyDescent="0.25">
      <c r="K25889"/>
    </row>
    <row r="25890" spans="11:11" x14ac:dyDescent="0.25">
      <c r="K25890"/>
    </row>
    <row r="25891" spans="11:11" x14ac:dyDescent="0.25">
      <c r="K25891"/>
    </row>
    <row r="25892" spans="11:11" x14ac:dyDescent="0.25">
      <c r="K25892"/>
    </row>
    <row r="25893" spans="11:11" x14ac:dyDescent="0.25">
      <c r="K25893"/>
    </row>
    <row r="25894" spans="11:11" x14ac:dyDescent="0.25">
      <c r="K25894"/>
    </row>
    <row r="25895" spans="11:11" x14ac:dyDescent="0.25">
      <c r="K25895"/>
    </row>
    <row r="25896" spans="11:11" x14ac:dyDescent="0.25">
      <c r="K25896"/>
    </row>
    <row r="25897" spans="11:11" x14ac:dyDescent="0.25">
      <c r="K25897"/>
    </row>
    <row r="25898" spans="11:11" x14ac:dyDescent="0.25">
      <c r="K25898"/>
    </row>
    <row r="25899" spans="11:11" x14ac:dyDescent="0.25">
      <c r="K25899"/>
    </row>
    <row r="25900" spans="11:11" x14ac:dyDescent="0.25">
      <c r="K25900"/>
    </row>
    <row r="25901" spans="11:11" x14ac:dyDescent="0.25">
      <c r="K25901"/>
    </row>
    <row r="25902" spans="11:11" x14ac:dyDescent="0.25">
      <c r="K25902"/>
    </row>
    <row r="25903" spans="11:11" x14ac:dyDescent="0.25">
      <c r="K25903"/>
    </row>
    <row r="25904" spans="11:11" x14ac:dyDescent="0.25">
      <c r="K25904"/>
    </row>
    <row r="25905" spans="11:11" x14ac:dyDescent="0.25">
      <c r="K25905"/>
    </row>
    <row r="25906" spans="11:11" x14ac:dyDescent="0.25">
      <c r="K25906"/>
    </row>
    <row r="25907" spans="11:11" x14ac:dyDescent="0.25">
      <c r="K25907"/>
    </row>
    <row r="25908" spans="11:11" x14ac:dyDescent="0.25">
      <c r="K25908"/>
    </row>
    <row r="25909" spans="11:11" x14ac:dyDescent="0.25">
      <c r="K25909"/>
    </row>
    <row r="25910" spans="11:11" x14ac:dyDescent="0.25">
      <c r="K25910"/>
    </row>
    <row r="25911" spans="11:11" x14ac:dyDescent="0.25">
      <c r="K25911"/>
    </row>
    <row r="25912" spans="11:11" x14ac:dyDescent="0.25">
      <c r="K25912"/>
    </row>
    <row r="25913" spans="11:11" x14ac:dyDescent="0.25">
      <c r="K25913"/>
    </row>
    <row r="25914" spans="11:11" x14ac:dyDescent="0.25">
      <c r="K25914"/>
    </row>
    <row r="25915" spans="11:11" x14ac:dyDescent="0.25">
      <c r="K25915"/>
    </row>
    <row r="25916" spans="11:11" x14ac:dyDescent="0.25">
      <c r="K25916"/>
    </row>
    <row r="25917" spans="11:11" x14ac:dyDescent="0.25">
      <c r="K25917"/>
    </row>
    <row r="25918" spans="11:11" x14ac:dyDescent="0.25">
      <c r="K25918"/>
    </row>
    <row r="25919" spans="11:11" x14ac:dyDescent="0.25">
      <c r="K25919"/>
    </row>
    <row r="25920" spans="11:11" x14ac:dyDescent="0.25">
      <c r="K25920"/>
    </row>
    <row r="25921" spans="11:11" x14ac:dyDescent="0.25">
      <c r="K25921"/>
    </row>
    <row r="25922" spans="11:11" x14ac:dyDescent="0.25">
      <c r="K25922"/>
    </row>
    <row r="25923" spans="11:11" x14ac:dyDescent="0.25">
      <c r="K25923"/>
    </row>
    <row r="25924" spans="11:11" x14ac:dyDescent="0.25">
      <c r="K25924"/>
    </row>
    <row r="25925" spans="11:11" x14ac:dyDescent="0.25">
      <c r="K25925"/>
    </row>
    <row r="25926" spans="11:11" x14ac:dyDescent="0.25">
      <c r="K25926"/>
    </row>
    <row r="25927" spans="11:11" x14ac:dyDescent="0.25">
      <c r="K25927"/>
    </row>
    <row r="25928" spans="11:11" x14ac:dyDescent="0.25">
      <c r="K25928"/>
    </row>
    <row r="25929" spans="11:11" x14ac:dyDescent="0.25">
      <c r="K25929"/>
    </row>
    <row r="25930" spans="11:11" x14ac:dyDescent="0.25">
      <c r="K25930"/>
    </row>
    <row r="25931" spans="11:11" x14ac:dyDescent="0.25">
      <c r="K25931"/>
    </row>
    <row r="25932" spans="11:11" x14ac:dyDescent="0.25">
      <c r="K25932"/>
    </row>
    <row r="25933" spans="11:11" x14ac:dyDescent="0.25">
      <c r="K25933"/>
    </row>
    <row r="25934" spans="11:11" x14ac:dyDescent="0.25">
      <c r="K25934"/>
    </row>
    <row r="25935" spans="11:11" x14ac:dyDescent="0.25">
      <c r="K25935"/>
    </row>
    <row r="25936" spans="11:11" x14ac:dyDescent="0.25">
      <c r="K25936"/>
    </row>
    <row r="25937" spans="11:11" x14ac:dyDescent="0.25">
      <c r="K25937"/>
    </row>
    <row r="25938" spans="11:11" x14ac:dyDescent="0.25">
      <c r="K25938"/>
    </row>
    <row r="25939" spans="11:11" x14ac:dyDescent="0.25">
      <c r="K25939"/>
    </row>
    <row r="25940" spans="11:11" x14ac:dyDescent="0.25">
      <c r="K25940"/>
    </row>
    <row r="25941" spans="11:11" x14ac:dyDescent="0.25">
      <c r="K25941"/>
    </row>
    <row r="25942" spans="11:11" x14ac:dyDescent="0.25">
      <c r="K25942"/>
    </row>
    <row r="25943" spans="11:11" x14ac:dyDescent="0.25">
      <c r="K25943"/>
    </row>
    <row r="25944" spans="11:11" x14ac:dyDescent="0.25">
      <c r="K25944"/>
    </row>
    <row r="25945" spans="11:11" x14ac:dyDescent="0.25">
      <c r="K25945"/>
    </row>
    <row r="25946" spans="11:11" x14ac:dyDescent="0.25">
      <c r="K25946"/>
    </row>
    <row r="25947" spans="11:11" x14ac:dyDescent="0.25">
      <c r="K25947"/>
    </row>
    <row r="25948" spans="11:11" x14ac:dyDescent="0.25">
      <c r="K25948"/>
    </row>
    <row r="25949" spans="11:11" x14ac:dyDescent="0.25">
      <c r="K25949"/>
    </row>
    <row r="25950" spans="11:11" x14ac:dyDescent="0.25">
      <c r="K25950"/>
    </row>
    <row r="25951" spans="11:11" x14ac:dyDescent="0.25">
      <c r="K25951"/>
    </row>
    <row r="25952" spans="11:11" x14ac:dyDescent="0.25">
      <c r="K25952"/>
    </row>
    <row r="25953" spans="11:11" x14ac:dyDescent="0.25">
      <c r="K25953"/>
    </row>
    <row r="25954" spans="11:11" x14ac:dyDescent="0.25">
      <c r="K25954"/>
    </row>
    <row r="25955" spans="11:11" x14ac:dyDescent="0.25">
      <c r="K25955"/>
    </row>
    <row r="25956" spans="11:11" x14ac:dyDescent="0.25">
      <c r="K25956"/>
    </row>
    <row r="25957" spans="11:11" x14ac:dyDescent="0.25">
      <c r="K25957"/>
    </row>
    <row r="25958" spans="11:11" x14ac:dyDescent="0.25">
      <c r="K25958"/>
    </row>
    <row r="25959" spans="11:11" x14ac:dyDescent="0.25">
      <c r="K25959"/>
    </row>
    <row r="25960" spans="11:11" x14ac:dyDescent="0.25">
      <c r="K25960"/>
    </row>
    <row r="25961" spans="11:11" x14ac:dyDescent="0.25">
      <c r="K25961"/>
    </row>
    <row r="25962" spans="11:11" x14ac:dyDescent="0.25">
      <c r="K25962"/>
    </row>
    <row r="25963" spans="11:11" x14ac:dyDescent="0.25">
      <c r="K25963"/>
    </row>
    <row r="25964" spans="11:11" x14ac:dyDescent="0.25">
      <c r="K25964"/>
    </row>
    <row r="25965" spans="11:11" x14ac:dyDescent="0.25">
      <c r="K25965"/>
    </row>
    <row r="25966" spans="11:11" x14ac:dyDescent="0.25">
      <c r="K25966"/>
    </row>
    <row r="25967" spans="11:11" x14ac:dyDescent="0.25">
      <c r="K25967"/>
    </row>
    <row r="25968" spans="11:11" x14ac:dyDescent="0.25">
      <c r="K25968"/>
    </row>
    <row r="25969" spans="11:11" x14ac:dyDescent="0.25">
      <c r="K25969"/>
    </row>
    <row r="25970" spans="11:11" x14ac:dyDescent="0.25">
      <c r="K25970"/>
    </row>
    <row r="25971" spans="11:11" x14ac:dyDescent="0.25">
      <c r="K25971"/>
    </row>
    <row r="25972" spans="11:11" x14ac:dyDescent="0.25">
      <c r="K25972"/>
    </row>
    <row r="25973" spans="11:11" x14ac:dyDescent="0.25">
      <c r="K25973"/>
    </row>
    <row r="25974" spans="11:11" x14ac:dyDescent="0.25">
      <c r="K25974"/>
    </row>
    <row r="25975" spans="11:11" x14ac:dyDescent="0.25">
      <c r="K25975"/>
    </row>
    <row r="25976" spans="11:11" x14ac:dyDescent="0.25">
      <c r="K25976"/>
    </row>
    <row r="25977" spans="11:11" x14ac:dyDescent="0.25">
      <c r="K25977"/>
    </row>
    <row r="25978" spans="11:11" x14ac:dyDescent="0.25">
      <c r="K25978"/>
    </row>
    <row r="25979" spans="11:11" x14ac:dyDescent="0.25">
      <c r="K25979"/>
    </row>
    <row r="25980" spans="11:11" x14ac:dyDescent="0.25">
      <c r="K25980"/>
    </row>
    <row r="25981" spans="11:11" x14ac:dyDescent="0.25">
      <c r="K25981"/>
    </row>
    <row r="25982" spans="11:11" x14ac:dyDescent="0.25">
      <c r="K25982"/>
    </row>
    <row r="25983" spans="11:11" x14ac:dyDescent="0.25">
      <c r="K25983"/>
    </row>
    <row r="25984" spans="11:11" x14ac:dyDescent="0.25">
      <c r="K25984"/>
    </row>
    <row r="25985" spans="11:11" x14ac:dyDescent="0.25">
      <c r="K25985"/>
    </row>
    <row r="25986" spans="11:11" x14ac:dyDescent="0.25">
      <c r="K25986"/>
    </row>
    <row r="25987" spans="11:11" x14ac:dyDescent="0.25">
      <c r="K25987"/>
    </row>
    <row r="25988" spans="11:11" x14ac:dyDescent="0.25">
      <c r="K25988"/>
    </row>
    <row r="25989" spans="11:11" x14ac:dyDescent="0.25">
      <c r="K25989"/>
    </row>
    <row r="25990" spans="11:11" x14ac:dyDescent="0.25">
      <c r="K25990"/>
    </row>
    <row r="25991" spans="11:11" x14ac:dyDescent="0.25">
      <c r="K25991"/>
    </row>
    <row r="25992" spans="11:11" x14ac:dyDescent="0.25">
      <c r="K25992"/>
    </row>
    <row r="25993" spans="11:11" x14ac:dyDescent="0.25">
      <c r="K25993"/>
    </row>
    <row r="25994" spans="11:11" x14ac:dyDescent="0.25">
      <c r="K25994"/>
    </row>
    <row r="25995" spans="11:11" x14ac:dyDescent="0.25">
      <c r="K25995"/>
    </row>
    <row r="25996" spans="11:11" x14ac:dyDescent="0.25">
      <c r="K25996"/>
    </row>
    <row r="25997" spans="11:11" x14ac:dyDescent="0.25">
      <c r="K25997"/>
    </row>
    <row r="25998" spans="11:11" x14ac:dyDescent="0.25">
      <c r="K25998"/>
    </row>
    <row r="25999" spans="11:11" x14ac:dyDescent="0.25">
      <c r="K25999"/>
    </row>
    <row r="26000" spans="11:11" x14ac:dyDescent="0.25">
      <c r="K26000"/>
    </row>
    <row r="26001" spans="11:11" x14ac:dyDescent="0.25">
      <c r="K26001"/>
    </row>
    <row r="26002" spans="11:11" x14ac:dyDescent="0.25">
      <c r="K26002"/>
    </row>
    <row r="26003" spans="11:11" x14ac:dyDescent="0.25">
      <c r="K26003"/>
    </row>
    <row r="26004" spans="11:11" x14ac:dyDescent="0.25">
      <c r="K26004"/>
    </row>
    <row r="26005" spans="11:11" x14ac:dyDescent="0.25">
      <c r="K26005"/>
    </row>
    <row r="26006" spans="11:11" x14ac:dyDescent="0.25">
      <c r="K26006"/>
    </row>
    <row r="26007" spans="11:11" x14ac:dyDescent="0.25">
      <c r="K26007"/>
    </row>
    <row r="26008" spans="11:11" x14ac:dyDescent="0.25">
      <c r="K26008"/>
    </row>
    <row r="26009" spans="11:11" x14ac:dyDescent="0.25">
      <c r="K26009"/>
    </row>
    <row r="26010" spans="11:11" x14ac:dyDescent="0.25">
      <c r="K26010"/>
    </row>
    <row r="26011" spans="11:11" x14ac:dyDescent="0.25">
      <c r="K26011"/>
    </row>
    <row r="26012" spans="11:11" x14ac:dyDescent="0.25">
      <c r="K26012"/>
    </row>
    <row r="26013" spans="11:11" x14ac:dyDescent="0.25">
      <c r="K26013"/>
    </row>
    <row r="26014" spans="11:11" x14ac:dyDescent="0.25">
      <c r="K26014"/>
    </row>
    <row r="26015" spans="11:11" x14ac:dyDescent="0.25">
      <c r="K26015"/>
    </row>
    <row r="26016" spans="11:11" x14ac:dyDescent="0.25">
      <c r="K26016"/>
    </row>
    <row r="26017" spans="11:11" x14ac:dyDescent="0.25">
      <c r="K26017"/>
    </row>
    <row r="26018" spans="11:11" x14ac:dyDescent="0.25">
      <c r="K26018"/>
    </row>
    <row r="26019" spans="11:11" x14ac:dyDescent="0.25">
      <c r="K26019"/>
    </row>
    <row r="26020" spans="11:11" x14ac:dyDescent="0.25">
      <c r="K26020"/>
    </row>
    <row r="26021" spans="11:11" x14ac:dyDescent="0.25">
      <c r="K26021"/>
    </row>
    <row r="26022" spans="11:11" x14ac:dyDescent="0.25">
      <c r="K26022"/>
    </row>
    <row r="26023" spans="11:11" x14ac:dyDescent="0.25">
      <c r="K26023"/>
    </row>
    <row r="26024" spans="11:11" x14ac:dyDescent="0.25">
      <c r="K26024"/>
    </row>
    <row r="26025" spans="11:11" x14ac:dyDescent="0.25">
      <c r="K26025"/>
    </row>
    <row r="26026" spans="11:11" x14ac:dyDescent="0.25">
      <c r="K26026"/>
    </row>
    <row r="26027" spans="11:11" x14ac:dyDescent="0.25">
      <c r="K26027"/>
    </row>
    <row r="26028" spans="11:11" x14ac:dyDescent="0.25">
      <c r="K26028"/>
    </row>
    <row r="26029" spans="11:11" x14ac:dyDescent="0.25">
      <c r="K26029"/>
    </row>
    <row r="26030" spans="11:11" x14ac:dyDescent="0.25">
      <c r="K26030"/>
    </row>
    <row r="26031" spans="11:11" x14ac:dyDescent="0.25">
      <c r="K26031"/>
    </row>
    <row r="26032" spans="11:11" x14ac:dyDescent="0.25">
      <c r="K26032"/>
    </row>
    <row r="26033" spans="11:11" x14ac:dyDescent="0.25">
      <c r="K26033"/>
    </row>
    <row r="26034" spans="11:11" x14ac:dyDescent="0.25">
      <c r="K26034"/>
    </row>
    <row r="26035" spans="11:11" x14ac:dyDescent="0.25">
      <c r="K26035"/>
    </row>
    <row r="26036" spans="11:11" x14ac:dyDescent="0.25">
      <c r="K26036"/>
    </row>
    <row r="26037" spans="11:11" x14ac:dyDescent="0.25">
      <c r="K26037"/>
    </row>
    <row r="26038" spans="11:11" x14ac:dyDescent="0.25">
      <c r="K26038"/>
    </row>
    <row r="26039" spans="11:11" x14ac:dyDescent="0.25">
      <c r="K26039"/>
    </row>
    <row r="26040" spans="11:11" x14ac:dyDescent="0.25">
      <c r="K26040"/>
    </row>
    <row r="26041" spans="11:11" x14ac:dyDescent="0.25">
      <c r="K26041"/>
    </row>
    <row r="26042" spans="11:11" x14ac:dyDescent="0.25">
      <c r="K26042"/>
    </row>
    <row r="26043" spans="11:11" x14ac:dyDescent="0.25">
      <c r="K26043"/>
    </row>
    <row r="26044" spans="11:11" x14ac:dyDescent="0.25">
      <c r="K26044"/>
    </row>
    <row r="26045" spans="11:11" x14ac:dyDescent="0.25">
      <c r="K26045"/>
    </row>
    <row r="26046" spans="11:11" x14ac:dyDescent="0.25">
      <c r="K26046"/>
    </row>
    <row r="26047" spans="11:11" x14ac:dyDescent="0.25">
      <c r="K26047"/>
    </row>
    <row r="26048" spans="11:11" x14ac:dyDescent="0.25">
      <c r="K26048"/>
    </row>
    <row r="26049" spans="11:11" x14ac:dyDescent="0.25">
      <c r="K26049"/>
    </row>
    <row r="26050" spans="11:11" x14ac:dyDescent="0.25">
      <c r="K26050"/>
    </row>
    <row r="26051" spans="11:11" x14ac:dyDescent="0.25">
      <c r="K26051"/>
    </row>
    <row r="26052" spans="11:11" x14ac:dyDescent="0.25">
      <c r="K26052"/>
    </row>
    <row r="26053" spans="11:11" x14ac:dyDescent="0.25">
      <c r="K26053"/>
    </row>
    <row r="26054" spans="11:11" x14ac:dyDescent="0.25">
      <c r="K26054"/>
    </row>
    <row r="26055" spans="11:11" x14ac:dyDescent="0.25">
      <c r="K26055"/>
    </row>
    <row r="26056" spans="11:11" x14ac:dyDescent="0.25">
      <c r="K26056"/>
    </row>
    <row r="26057" spans="11:11" x14ac:dyDescent="0.25">
      <c r="K26057"/>
    </row>
    <row r="26058" spans="11:11" x14ac:dyDescent="0.25">
      <c r="K26058"/>
    </row>
    <row r="26059" spans="11:11" x14ac:dyDescent="0.25">
      <c r="K26059"/>
    </row>
    <row r="26060" spans="11:11" x14ac:dyDescent="0.25">
      <c r="K26060"/>
    </row>
    <row r="26061" spans="11:11" x14ac:dyDescent="0.25">
      <c r="K26061"/>
    </row>
    <row r="26062" spans="11:11" x14ac:dyDescent="0.25">
      <c r="K26062"/>
    </row>
    <row r="26063" spans="11:11" x14ac:dyDescent="0.25">
      <c r="K26063"/>
    </row>
    <row r="26064" spans="11:11" x14ac:dyDescent="0.25">
      <c r="K26064"/>
    </row>
    <row r="26065" spans="11:11" x14ac:dyDescent="0.25">
      <c r="K26065"/>
    </row>
    <row r="26066" spans="11:11" x14ac:dyDescent="0.25">
      <c r="K26066"/>
    </row>
    <row r="26067" spans="11:11" x14ac:dyDescent="0.25">
      <c r="K26067"/>
    </row>
    <row r="26068" spans="11:11" x14ac:dyDescent="0.25">
      <c r="K26068"/>
    </row>
    <row r="26069" spans="11:11" x14ac:dyDescent="0.25">
      <c r="K26069"/>
    </row>
    <row r="26070" spans="11:11" x14ac:dyDescent="0.25">
      <c r="K26070"/>
    </row>
    <row r="26071" spans="11:11" x14ac:dyDescent="0.25">
      <c r="K26071"/>
    </row>
    <row r="26072" spans="11:11" x14ac:dyDescent="0.25">
      <c r="K26072"/>
    </row>
    <row r="26073" spans="11:11" x14ac:dyDescent="0.25">
      <c r="K26073"/>
    </row>
    <row r="26074" spans="11:11" x14ac:dyDescent="0.25">
      <c r="K26074"/>
    </row>
    <row r="26075" spans="11:11" x14ac:dyDescent="0.25">
      <c r="K26075"/>
    </row>
    <row r="26076" spans="11:11" x14ac:dyDescent="0.25">
      <c r="K26076"/>
    </row>
    <row r="26077" spans="11:11" x14ac:dyDescent="0.25">
      <c r="K26077"/>
    </row>
    <row r="26078" spans="11:11" x14ac:dyDescent="0.25">
      <c r="K26078"/>
    </row>
    <row r="26079" spans="11:11" x14ac:dyDescent="0.25">
      <c r="K26079"/>
    </row>
    <row r="26080" spans="11:11" x14ac:dyDescent="0.25">
      <c r="K26080"/>
    </row>
    <row r="26081" spans="11:11" x14ac:dyDescent="0.25">
      <c r="K26081"/>
    </row>
    <row r="26082" spans="11:11" x14ac:dyDescent="0.25">
      <c r="K26082"/>
    </row>
    <row r="26083" spans="11:11" x14ac:dyDescent="0.25">
      <c r="K26083"/>
    </row>
    <row r="26084" spans="11:11" x14ac:dyDescent="0.25">
      <c r="K26084"/>
    </row>
    <row r="26085" spans="11:11" x14ac:dyDescent="0.25">
      <c r="K26085"/>
    </row>
    <row r="26086" spans="11:11" x14ac:dyDescent="0.25">
      <c r="K26086"/>
    </row>
    <row r="26087" spans="11:11" x14ac:dyDescent="0.25">
      <c r="K26087"/>
    </row>
    <row r="26088" spans="11:11" x14ac:dyDescent="0.25">
      <c r="K26088"/>
    </row>
    <row r="26089" spans="11:11" x14ac:dyDescent="0.25">
      <c r="K26089"/>
    </row>
    <row r="26090" spans="11:11" x14ac:dyDescent="0.25">
      <c r="K26090"/>
    </row>
    <row r="26091" spans="11:11" x14ac:dyDescent="0.25">
      <c r="K26091"/>
    </row>
    <row r="26092" spans="11:11" x14ac:dyDescent="0.25">
      <c r="K26092"/>
    </row>
    <row r="26093" spans="11:11" x14ac:dyDescent="0.25">
      <c r="K26093"/>
    </row>
    <row r="26094" spans="11:11" x14ac:dyDescent="0.25">
      <c r="K26094"/>
    </row>
    <row r="26095" spans="11:11" x14ac:dyDescent="0.25">
      <c r="K26095"/>
    </row>
    <row r="26096" spans="11:11" x14ac:dyDescent="0.25">
      <c r="K26096"/>
    </row>
    <row r="26097" spans="11:11" x14ac:dyDescent="0.25">
      <c r="K26097"/>
    </row>
    <row r="26098" spans="11:11" x14ac:dyDescent="0.25">
      <c r="K26098"/>
    </row>
    <row r="26099" spans="11:11" x14ac:dyDescent="0.25">
      <c r="K26099"/>
    </row>
    <row r="26100" spans="11:11" x14ac:dyDescent="0.25">
      <c r="K26100"/>
    </row>
    <row r="26101" spans="11:11" x14ac:dyDescent="0.25">
      <c r="K26101"/>
    </row>
    <row r="26102" spans="11:11" x14ac:dyDescent="0.25">
      <c r="K26102"/>
    </row>
    <row r="26103" spans="11:11" x14ac:dyDescent="0.25">
      <c r="K26103"/>
    </row>
    <row r="26104" spans="11:11" x14ac:dyDescent="0.25">
      <c r="K26104"/>
    </row>
    <row r="26105" spans="11:11" x14ac:dyDescent="0.25">
      <c r="K26105"/>
    </row>
    <row r="26106" spans="11:11" x14ac:dyDescent="0.25">
      <c r="K26106"/>
    </row>
    <row r="26107" spans="11:11" x14ac:dyDescent="0.25">
      <c r="K26107"/>
    </row>
    <row r="26108" spans="11:11" x14ac:dyDescent="0.25">
      <c r="K26108"/>
    </row>
    <row r="26109" spans="11:11" x14ac:dyDescent="0.25">
      <c r="K26109"/>
    </row>
    <row r="26110" spans="11:11" x14ac:dyDescent="0.25">
      <c r="K26110"/>
    </row>
    <row r="26111" spans="11:11" x14ac:dyDescent="0.25">
      <c r="K26111"/>
    </row>
    <row r="26112" spans="11:11" x14ac:dyDescent="0.25">
      <c r="K26112"/>
    </row>
    <row r="26113" spans="11:11" x14ac:dyDescent="0.25">
      <c r="K26113"/>
    </row>
    <row r="26114" spans="11:11" x14ac:dyDescent="0.25">
      <c r="K26114"/>
    </row>
    <row r="26115" spans="11:11" x14ac:dyDescent="0.25">
      <c r="K26115"/>
    </row>
    <row r="26116" spans="11:11" x14ac:dyDescent="0.25">
      <c r="K26116"/>
    </row>
    <row r="26117" spans="11:11" x14ac:dyDescent="0.25">
      <c r="K26117"/>
    </row>
    <row r="26118" spans="11:11" x14ac:dyDescent="0.25">
      <c r="K26118"/>
    </row>
    <row r="26119" spans="11:11" x14ac:dyDescent="0.25">
      <c r="K26119"/>
    </row>
    <row r="26120" spans="11:11" x14ac:dyDescent="0.25">
      <c r="K26120"/>
    </row>
    <row r="26121" spans="11:11" x14ac:dyDescent="0.25">
      <c r="K26121"/>
    </row>
    <row r="26122" spans="11:11" x14ac:dyDescent="0.25">
      <c r="K26122"/>
    </row>
    <row r="26123" spans="11:11" x14ac:dyDescent="0.25">
      <c r="K26123"/>
    </row>
    <row r="26124" spans="11:11" x14ac:dyDescent="0.25">
      <c r="K26124"/>
    </row>
    <row r="26125" spans="11:11" x14ac:dyDescent="0.25">
      <c r="K26125"/>
    </row>
    <row r="26126" spans="11:11" x14ac:dyDescent="0.25">
      <c r="K26126"/>
    </row>
    <row r="26127" spans="11:11" x14ac:dyDescent="0.25">
      <c r="K26127"/>
    </row>
    <row r="26128" spans="11:11" x14ac:dyDescent="0.25">
      <c r="K26128"/>
    </row>
    <row r="26129" spans="11:11" x14ac:dyDescent="0.25">
      <c r="K26129"/>
    </row>
    <row r="26130" spans="11:11" x14ac:dyDescent="0.25">
      <c r="K26130"/>
    </row>
    <row r="26131" spans="11:11" x14ac:dyDescent="0.25">
      <c r="K26131"/>
    </row>
    <row r="26132" spans="11:11" x14ac:dyDescent="0.25">
      <c r="K26132"/>
    </row>
    <row r="26133" spans="11:11" x14ac:dyDescent="0.25">
      <c r="K26133"/>
    </row>
    <row r="26134" spans="11:11" x14ac:dyDescent="0.25">
      <c r="K26134"/>
    </row>
    <row r="26135" spans="11:11" x14ac:dyDescent="0.25">
      <c r="K26135"/>
    </row>
    <row r="26136" spans="11:11" x14ac:dyDescent="0.25">
      <c r="K26136"/>
    </row>
    <row r="26137" spans="11:11" x14ac:dyDescent="0.25">
      <c r="K26137"/>
    </row>
    <row r="26138" spans="11:11" x14ac:dyDescent="0.25">
      <c r="K26138"/>
    </row>
    <row r="26139" spans="11:11" x14ac:dyDescent="0.25">
      <c r="K26139"/>
    </row>
    <row r="26140" spans="11:11" x14ac:dyDescent="0.25">
      <c r="K26140"/>
    </row>
    <row r="26141" spans="11:11" x14ac:dyDescent="0.25">
      <c r="K26141"/>
    </row>
    <row r="26142" spans="11:11" x14ac:dyDescent="0.25">
      <c r="K26142"/>
    </row>
    <row r="26143" spans="11:11" x14ac:dyDescent="0.25">
      <c r="K26143"/>
    </row>
    <row r="26144" spans="11:11" x14ac:dyDescent="0.25">
      <c r="K26144"/>
    </row>
    <row r="26145" spans="11:11" x14ac:dyDescent="0.25">
      <c r="K26145"/>
    </row>
    <row r="26146" spans="11:11" x14ac:dyDescent="0.25">
      <c r="K26146"/>
    </row>
    <row r="26147" spans="11:11" x14ac:dyDescent="0.25">
      <c r="K26147"/>
    </row>
    <row r="26148" spans="11:11" x14ac:dyDescent="0.25">
      <c r="K26148"/>
    </row>
    <row r="26149" spans="11:11" x14ac:dyDescent="0.25">
      <c r="K26149"/>
    </row>
    <row r="26150" spans="11:11" x14ac:dyDescent="0.25">
      <c r="K26150"/>
    </row>
    <row r="26151" spans="11:11" x14ac:dyDescent="0.25">
      <c r="K26151"/>
    </row>
    <row r="26152" spans="11:11" x14ac:dyDescent="0.25">
      <c r="K26152"/>
    </row>
    <row r="26153" spans="11:11" x14ac:dyDescent="0.25">
      <c r="K26153"/>
    </row>
    <row r="26154" spans="11:11" x14ac:dyDescent="0.25">
      <c r="K26154"/>
    </row>
    <row r="26155" spans="11:11" x14ac:dyDescent="0.25">
      <c r="K26155"/>
    </row>
    <row r="26156" spans="11:11" x14ac:dyDescent="0.25">
      <c r="K26156"/>
    </row>
    <row r="26157" spans="11:11" x14ac:dyDescent="0.25">
      <c r="K26157"/>
    </row>
    <row r="26158" spans="11:11" x14ac:dyDescent="0.25">
      <c r="K26158"/>
    </row>
    <row r="26159" spans="11:11" x14ac:dyDescent="0.25">
      <c r="K26159"/>
    </row>
    <row r="26160" spans="11:11" x14ac:dyDescent="0.25">
      <c r="K26160"/>
    </row>
    <row r="26161" spans="11:11" x14ac:dyDescent="0.25">
      <c r="K26161"/>
    </row>
    <row r="26162" spans="11:11" x14ac:dyDescent="0.25">
      <c r="K26162"/>
    </row>
    <row r="26163" spans="11:11" x14ac:dyDescent="0.25">
      <c r="K26163"/>
    </row>
    <row r="26164" spans="11:11" x14ac:dyDescent="0.25">
      <c r="K26164"/>
    </row>
    <row r="26165" spans="11:11" x14ac:dyDescent="0.25">
      <c r="K26165"/>
    </row>
    <row r="26166" spans="11:11" x14ac:dyDescent="0.25">
      <c r="K26166"/>
    </row>
    <row r="26167" spans="11:11" x14ac:dyDescent="0.25">
      <c r="K26167"/>
    </row>
    <row r="26168" spans="11:11" x14ac:dyDescent="0.25">
      <c r="K26168"/>
    </row>
    <row r="26169" spans="11:11" x14ac:dyDescent="0.25">
      <c r="K26169"/>
    </row>
    <row r="26170" spans="11:11" x14ac:dyDescent="0.25">
      <c r="K26170"/>
    </row>
    <row r="26171" spans="11:11" x14ac:dyDescent="0.25">
      <c r="K26171"/>
    </row>
    <row r="26172" spans="11:11" x14ac:dyDescent="0.25">
      <c r="K26172"/>
    </row>
    <row r="26173" spans="11:11" x14ac:dyDescent="0.25">
      <c r="K26173"/>
    </row>
    <row r="26174" spans="11:11" x14ac:dyDescent="0.25">
      <c r="K26174"/>
    </row>
    <row r="26175" spans="11:11" x14ac:dyDescent="0.25">
      <c r="K26175"/>
    </row>
    <row r="26176" spans="11:11" x14ac:dyDescent="0.25">
      <c r="K26176"/>
    </row>
    <row r="26177" spans="11:11" x14ac:dyDescent="0.25">
      <c r="K26177"/>
    </row>
    <row r="26178" spans="11:11" x14ac:dyDescent="0.25">
      <c r="K26178"/>
    </row>
    <row r="26179" spans="11:11" x14ac:dyDescent="0.25">
      <c r="K26179"/>
    </row>
    <row r="26180" spans="11:11" x14ac:dyDescent="0.25">
      <c r="K26180"/>
    </row>
    <row r="26181" spans="11:11" x14ac:dyDescent="0.25">
      <c r="K26181"/>
    </row>
    <row r="26182" spans="11:11" x14ac:dyDescent="0.25">
      <c r="K26182"/>
    </row>
    <row r="26183" spans="11:11" x14ac:dyDescent="0.25">
      <c r="K26183"/>
    </row>
    <row r="26184" spans="11:11" x14ac:dyDescent="0.25">
      <c r="K26184"/>
    </row>
    <row r="26185" spans="11:11" x14ac:dyDescent="0.25">
      <c r="K26185"/>
    </row>
    <row r="26186" spans="11:11" x14ac:dyDescent="0.25">
      <c r="K26186"/>
    </row>
    <row r="26187" spans="11:11" x14ac:dyDescent="0.25">
      <c r="K26187"/>
    </row>
    <row r="26188" spans="11:11" x14ac:dyDescent="0.25">
      <c r="K26188"/>
    </row>
    <row r="26189" spans="11:11" x14ac:dyDescent="0.25">
      <c r="K26189"/>
    </row>
    <row r="26190" spans="11:11" x14ac:dyDescent="0.25">
      <c r="K26190"/>
    </row>
    <row r="26191" spans="11:11" x14ac:dyDescent="0.25">
      <c r="K26191"/>
    </row>
    <row r="26192" spans="11:11" x14ac:dyDescent="0.25">
      <c r="K26192"/>
    </row>
    <row r="26193" spans="11:11" x14ac:dyDescent="0.25">
      <c r="K26193"/>
    </row>
    <row r="26194" spans="11:11" x14ac:dyDescent="0.25">
      <c r="K26194"/>
    </row>
    <row r="26195" spans="11:11" x14ac:dyDescent="0.25">
      <c r="K26195"/>
    </row>
    <row r="26196" spans="11:11" x14ac:dyDescent="0.25">
      <c r="K26196"/>
    </row>
    <row r="26197" spans="11:11" x14ac:dyDescent="0.25">
      <c r="K26197"/>
    </row>
    <row r="26198" spans="11:11" x14ac:dyDescent="0.25">
      <c r="K26198"/>
    </row>
    <row r="26199" spans="11:11" x14ac:dyDescent="0.25">
      <c r="K26199"/>
    </row>
    <row r="26200" spans="11:11" x14ac:dyDescent="0.25">
      <c r="K26200"/>
    </row>
    <row r="26201" spans="11:11" x14ac:dyDescent="0.25">
      <c r="K26201"/>
    </row>
    <row r="26202" spans="11:11" x14ac:dyDescent="0.25">
      <c r="K26202"/>
    </row>
    <row r="26203" spans="11:11" x14ac:dyDescent="0.25">
      <c r="K26203"/>
    </row>
    <row r="26204" spans="11:11" x14ac:dyDescent="0.25">
      <c r="K26204"/>
    </row>
    <row r="26205" spans="11:11" x14ac:dyDescent="0.25">
      <c r="K26205"/>
    </row>
    <row r="26206" spans="11:11" x14ac:dyDescent="0.25">
      <c r="K26206"/>
    </row>
    <row r="26207" spans="11:11" x14ac:dyDescent="0.25">
      <c r="K26207"/>
    </row>
    <row r="26208" spans="11:11" x14ac:dyDescent="0.25">
      <c r="K26208"/>
    </row>
    <row r="26209" spans="11:11" x14ac:dyDescent="0.25">
      <c r="K26209"/>
    </row>
    <row r="26210" spans="11:11" x14ac:dyDescent="0.25">
      <c r="K26210"/>
    </row>
    <row r="26211" spans="11:11" x14ac:dyDescent="0.25">
      <c r="K26211"/>
    </row>
    <row r="26212" spans="11:11" x14ac:dyDescent="0.25">
      <c r="K26212"/>
    </row>
    <row r="26213" spans="11:11" x14ac:dyDescent="0.25">
      <c r="K26213"/>
    </row>
    <row r="26214" spans="11:11" x14ac:dyDescent="0.25">
      <c r="K26214"/>
    </row>
    <row r="26215" spans="11:11" x14ac:dyDescent="0.25">
      <c r="K26215"/>
    </row>
    <row r="26216" spans="11:11" x14ac:dyDescent="0.25">
      <c r="K26216"/>
    </row>
    <row r="26217" spans="11:11" x14ac:dyDescent="0.25">
      <c r="K26217"/>
    </row>
    <row r="26218" spans="11:11" x14ac:dyDescent="0.25">
      <c r="K26218"/>
    </row>
    <row r="26219" spans="11:11" x14ac:dyDescent="0.25">
      <c r="K26219"/>
    </row>
    <row r="26220" spans="11:11" x14ac:dyDescent="0.25">
      <c r="K26220"/>
    </row>
    <row r="26221" spans="11:11" x14ac:dyDescent="0.25">
      <c r="K26221"/>
    </row>
    <row r="26222" spans="11:11" x14ac:dyDescent="0.25">
      <c r="K26222"/>
    </row>
    <row r="26223" spans="11:11" x14ac:dyDescent="0.25">
      <c r="K26223"/>
    </row>
    <row r="26224" spans="11:11" x14ac:dyDescent="0.25">
      <c r="K26224"/>
    </row>
    <row r="26225" spans="11:11" x14ac:dyDescent="0.25">
      <c r="K26225"/>
    </row>
    <row r="26226" spans="11:11" x14ac:dyDescent="0.25">
      <c r="K26226"/>
    </row>
    <row r="26227" spans="11:11" x14ac:dyDescent="0.25">
      <c r="K26227"/>
    </row>
    <row r="26228" spans="11:11" x14ac:dyDescent="0.25">
      <c r="K26228"/>
    </row>
    <row r="26229" spans="11:11" x14ac:dyDescent="0.25">
      <c r="K26229"/>
    </row>
    <row r="26230" spans="11:11" x14ac:dyDescent="0.25">
      <c r="K26230"/>
    </row>
    <row r="26231" spans="11:11" x14ac:dyDescent="0.25">
      <c r="K26231"/>
    </row>
    <row r="26232" spans="11:11" x14ac:dyDescent="0.25">
      <c r="K26232"/>
    </row>
    <row r="26233" spans="11:11" x14ac:dyDescent="0.25">
      <c r="K26233"/>
    </row>
    <row r="26234" spans="11:11" x14ac:dyDescent="0.25">
      <c r="K26234"/>
    </row>
    <row r="26235" spans="11:11" x14ac:dyDescent="0.25">
      <c r="K26235"/>
    </row>
    <row r="26236" spans="11:11" x14ac:dyDescent="0.25">
      <c r="K26236"/>
    </row>
    <row r="26237" spans="11:11" x14ac:dyDescent="0.25">
      <c r="K26237"/>
    </row>
    <row r="26238" spans="11:11" x14ac:dyDescent="0.25">
      <c r="K26238"/>
    </row>
    <row r="26239" spans="11:11" x14ac:dyDescent="0.25">
      <c r="K26239"/>
    </row>
    <row r="26240" spans="11:11" x14ac:dyDescent="0.25">
      <c r="K26240"/>
    </row>
    <row r="26241" spans="11:11" x14ac:dyDescent="0.25">
      <c r="K26241"/>
    </row>
    <row r="26242" spans="11:11" x14ac:dyDescent="0.25">
      <c r="K26242"/>
    </row>
    <row r="26243" spans="11:11" x14ac:dyDescent="0.25">
      <c r="K26243"/>
    </row>
    <row r="26244" spans="11:11" x14ac:dyDescent="0.25">
      <c r="K26244"/>
    </row>
    <row r="26245" spans="11:11" x14ac:dyDescent="0.25">
      <c r="K26245"/>
    </row>
    <row r="26246" spans="11:11" x14ac:dyDescent="0.25">
      <c r="K26246"/>
    </row>
    <row r="26247" spans="11:11" x14ac:dyDescent="0.25">
      <c r="K26247"/>
    </row>
    <row r="26248" spans="11:11" x14ac:dyDescent="0.25">
      <c r="K26248"/>
    </row>
    <row r="26249" spans="11:11" x14ac:dyDescent="0.25">
      <c r="K26249"/>
    </row>
    <row r="26250" spans="11:11" x14ac:dyDescent="0.25">
      <c r="K26250"/>
    </row>
    <row r="26251" spans="11:11" x14ac:dyDescent="0.25">
      <c r="K26251"/>
    </row>
    <row r="26252" spans="11:11" x14ac:dyDescent="0.25">
      <c r="K26252"/>
    </row>
    <row r="26253" spans="11:11" x14ac:dyDescent="0.25">
      <c r="K26253"/>
    </row>
    <row r="26254" spans="11:11" x14ac:dyDescent="0.25">
      <c r="K26254"/>
    </row>
    <row r="26255" spans="11:11" x14ac:dyDescent="0.25">
      <c r="K26255"/>
    </row>
    <row r="26256" spans="11:11" x14ac:dyDescent="0.25">
      <c r="K26256"/>
    </row>
    <row r="26257" spans="11:11" x14ac:dyDescent="0.25">
      <c r="K26257"/>
    </row>
    <row r="26258" spans="11:11" x14ac:dyDescent="0.25">
      <c r="K26258"/>
    </row>
    <row r="26259" spans="11:11" x14ac:dyDescent="0.25">
      <c r="K26259"/>
    </row>
    <row r="26260" spans="11:11" x14ac:dyDescent="0.25">
      <c r="K26260"/>
    </row>
    <row r="26261" spans="11:11" x14ac:dyDescent="0.25">
      <c r="K26261"/>
    </row>
    <row r="26262" spans="11:11" x14ac:dyDescent="0.25">
      <c r="K26262"/>
    </row>
    <row r="26263" spans="11:11" x14ac:dyDescent="0.25">
      <c r="K26263"/>
    </row>
    <row r="26264" spans="11:11" x14ac:dyDescent="0.25">
      <c r="K26264"/>
    </row>
    <row r="26265" spans="11:11" x14ac:dyDescent="0.25">
      <c r="K26265"/>
    </row>
    <row r="26266" spans="11:11" x14ac:dyDescent="0.25">
      <c r="K26266"/>
    </row>
    <row r="26267" spans="11:11" x14ac:dyDescent="0.25">
      <c r="K26267"/>
    </row>
    <row r="26268" spans="11:11" x14ac:dyDescent="0.25">
      <c r="K26268"/>
    </row>
    <row r="26269" spans="11:11" x14ac:dyDescent="0.25">
      <c r="K26269"/>
    </row>
    <row r="26270" spans="11:11" x14ac:dyDescent="0.25">
      <c r="K26270"/>
    </row>
    <row r="26271" spans="11:11" x14ac:dyDescent="0.25">
      <c r="K26271"/>
    </row>
    <row r="26272" spans="11:11" x14ac:dyDescent="0.25">
      <c r="K26272"/>
    </row>
    <row r="26273" spans="11:11" x14ac:dyDescent="0.25">
      <c r="K26273"/>
    </row>
    <row r="26274" spans="11:11" x14ac:dyDescent="0.25">
      <c r="K26274"/>
    </row>
    <row r="26275" spans="11:11" x14ac:dyDescent="0.25">
      <c r="K26275"/>
    </row>
    <row r="26276" spans="11:11" x14ac:dyDescent="0.25">
      <c r="K26276"/>
    </row>
    <row r="26277" spans="11:11" x14ac:dyDescent="0.25">
      <c r="K26277"/>
    </row>
    <row r="26278" spans="11:11" x14ac:dyDescent="0.25">
      <c r="K26278"/>
    </row>
    <row r="26279" spans="11:11" x14ac:dyDescent="0.25">
      <c r="K26279"/>
    </row>
    <row r="26280" spans="11:11" x14ac:dyDescent="0.25">
      <c r="K26280"/>
    </row>
    <row r="26281" spans="11:11" x14ac:dyDescent="0.25">
      <c r="K26281"/>
    </row>
    <row r="26282" spans="11:11" x14ac:dyDescent="0.25">
      <c r="K26282"/>
    </row>
    <row r="26283" spans="11:11" x14ac:dyDescent="0.25">
      <c r="K26283"/>
    </row>
    <row r="26284" spans="11:11" x14ac:dyDescent="0.25">
      <c r="K26284"/>
    </row>
    <row r="26285" spans="11:11" x14ac:dyDescent="0.25">
      <c r="K26285"/>
    </row>
    <row r="26286" spans="11:11" x14ac:dyDescent="0.25">
      <c r="K26286"/>
    </row>
    <row r="26287" spans="11:11" x14ac:dyDescent="0.25">
      <c r="K26287"/>
    </row>
    <row r="26288" spans="11:11" x14ac:dyDescent="0.25">
      <c r="K26288"/>
    </row>
    <row r="26289" spans="11:11" x14ac:dyDescent="0.25">
      <c r="K26289"/>
    </row>
    <row r="26290" spans="11:11" x14ac:dyDescent="0.25">
      <c r="K26290"/>
    </row>
    <row r="26291" spans="11:11" x14ac:dyDescent="0.25">
      <c r="K26291"/>
    </row>
    <row r="26292" spans="11:11" x14ac:dyDescent="0.25">
      <c r="K26292"/>
    </row>
    <row r="26293" spans="11:11" x14ac:dyDescent="0.25">
      <c r="K26293"/>
    </row>
    <row r="26294" spans="11:11" x14ac:dyDescent="0.25">
      <c r="K26294"/>
    </row>
    <row r="26295" spans="11:11" x14ac:dyDescent="0.25">
      <c r="K26295"/>
    </row>
    <row r="26296" spans="11:11" x14ac:dyDescent="0.25">
      <c r="K26296"/>
    </row>
    <row r="26297" spans="11:11" x14ac:dyDescent="0.25">
      <c r="K26297"/>
    </row>
    <row r="26298" spans="11:11" x14ac:dyDescent="0.25">
      <c r="K26298"/>
    </row>
    <row r="26299" spans="11:11" x14ac:dyDescent="0.25">
      <c r="K26299"/>
    </row>
    <row r="26300" spans="11:11" x14ac:dyDescent="0.25">
      <c r="K26300"/>
    </row>
    <row r="26301" spans="11:11" x14ac:dyDescent="0.25">
      <c r="K26301"/>
    </row>
    <row r="26302" spans="11:11" x14ac:dyDescent="0.25">
      <c r="K26302"/>
    </row>
    <row r="26303" spans="11:11" x14ac:dyDescent="0.25">
      <c r="K26303"/>
    </row>
    <row r="26304" spans="11:11" x14ac:dyDescent="0.25">
      <c r="K26304"/>
    </row>
    <row r="26305" spans="11:11" x14ac:dyDescent="0.25">
      <c r="K26305"/>
    </row>
    <row r="26306" spans="11:11" x14ac:dyDescent="0.25">
      <c r="K26306"/>
    </row>
    <row r="26307" spans="11:11" x14ac:dyDescent="0.25">
      <c r="K26307"/>
    </row>
    <row r="26308" spans="11:11" x14ac:dyDescent="0.25">
      <c r="K26308"/>
    </row>
    <row r="26309" spans="11:11" x14ac:dyDescent="0.25">
      <c r="K26309"/>
    </row>
    <row r="26310" spans="11:11" x14ac:dyDescent="0.25">
      <c r="K26310"/>
    </row>
    <row r="26311" spans="11:11" x14ac:dyDescent="0.25">
      <c r="K26311"/>
    </row>
    <row r="26312" spans="11:11" x14ac:dyDescent="0.25">
      <c r="K26312"/>
    </row>
    <row r="26313" spans="11:11" x14ac:dyDescent="0.25">
      <c r="K26313"/>
    </row>
    <row r="26314" spans="11:11" x14ac:dyDescent="0.25">
      <c r="K26314"/>
    </row>
    <row r="26315" spans="11:11" x14ac:dyDescent="0.25">
      <c r="K26315"/>
    </row>
    <row r="26316" spans="11:11" x14ac:dyDescent="0.25">
      <c r="K26316"/>
    </row>
    <row r="26317" spans="11:11" x14ac:dyDescent="0.25">
      <c r="K26317"/>
    </row>
    <row r="26318" spans="11:11" x14ac:dyDescent="0.25">
      <c r="K26318"/>
    </row>
    <row r="26319" spans="11:11" x14ac:dyDescent="0.25">
      <c r="K26319"/>
    </row>
    <row r="26320" spans="11:11" x14ac:dyDescent="0.25">
      <c r="K26320"/>
    </row>
    <row r="26321" spans="11:11" x14ac:dyDescent="0.25">
      <c r="K26321"/>
    </row>
    <row r="26322" spans="11:11" x14ac:dyDescent="0.25">
      <c r="K26322"/>
    </row>
    <row r="26323" spans="11:11" x14ac:dyDescent="0.25">
      <c r="K26323"/>
    </row>
    <row r="26324" spans="11:11" x14ac:dyDescent="0.25">
      <c r="K26324"/>
    </row>
    <row r="26325" spans="11:11" x14ac:dyDescent="0.25">
      <c r="K26325"/>
    </row>
    <row r="26326" spans="11:11" x14ac:dyDescent="0.25">
      <c r="K26326"/>
    </row>
    <row r="26327" spans="11:11" x14ac:dyDescent="0.25">
      <c r="K26327"/>
    </row>
    <row r="26328" spans="11:11" x14ac:dyDescent="0.25">
      <c r="K26328"/>
    </row>
    <row r="26329" spans="11:11" x14ac:dyDescent="0.25">
      <c r="K26329"/>
    </row>
    <row r="26330" spans="11:11" x14ac:dyDescent="0.25">
      <c r="K26330"/>
    </row>
    <row r="26331" spans="11:11" x14ac:dyDescent="0.25">
      <c r="K26331"/>
    </row>
    <row r="26332" spans="11:11" x14ac:dyDescent="0.25">
      <c r="K26332"/>
    </row>
    <row r="26333" spans="11:11" x14ac:dyDescent="0.25">
      <c r="K26333"/>
    </row>
    <row r="26334" spans="11:11" x14ac:dyDescent="0.25">
      <c r="K26334"/>
    </row>
    <row r="26335" spans="11:11" x14ac:dyDescent="0.25">
      <c r="K26335"/>
    </row>
    <row r="26336" spans="11:11" x14ac:dyDescent="0.25">
      <c r="K26336"/>
    </row>
    <row r="26337" spans="11:11" x14ac:dyDescent="0.25">
      <c r="K26337"/>
    </row>
    <row r="26338" spans="11:11" x14ac:dyDescent="0.25">
      <c r="K26338"/>
    </row>
    <row r="26339" spans="11:11" x14ac:dyDescent="0.25">
      <c r="K26339"/>
    </row>
    <row r="26340" spans="11:11" x14ac:dyDescent="0.25">
      <c r="K26340"/>
    </row>
    <row r="26341" spans="11:11" x14ac:dyDescent="0.25">
      <c r="K26341"/>
    </row>
    <row r="26342" spans="11:11" x14ac:dyDescent="0.25">
      <c r="K26342"/>
    </row>
    <row r="26343" spans="11:11" x14ac:dyDescent="0.25">
      <c r="K26343"/>
    </row>
    <row r="26344" spans="11:11" x14ac:dyDescent="0.25">
      <c r="K26344"/>
    </row>
    <row r="26345" spans="11:11" x14ac:dyDescent="0.25">
      <c r="K26345"/>
    </row>
    <row r="26346" spans="11:11" x14ac:dyDescent="0.25">
      <c r="K26346"/>
    </row>
    <row r="26347" spans="11:11" x14ac:dyDescent="0.25">
      <c r="K26347"/>
    </row>
    <row r="26348" spans="11:11" x14ac:dyDescent="0.25">
      <c r="K26348"/>
    </row>
    <row r="26349" spans="11:11" x14ac:dyDescent="0.25">
      <c r="K26349"/>
    </row>
    <row r="26350" spans="11:11" x14ac:dyDescent="0.25">
      <c r="K26350"/>
    </row>
    <row r="26351" spans="11:11" x14ac:dyDescent="0.25">
      <c r="K26351"/>
    </row>
    <row r="26352" spans="11:11" x14ac:dyDescent="0.25">
      <c r="K26352"/>
    </row>
    <row r="26353" spans="11:11" x14ac:dyDescent="0.25">
      <c r="K26353"/>
    </row>
    <row r="26354" spans="11:11" x14ac:dyDescent="0.25">
      <c r="K26354"/>
    </row>
    <row r="26355" spans="11:11" x14ac:dyDescent="0.25">
      <c r="K26355"/>
    </row>
    <row r="26356" spans="11:11" x14ac:dyDescent="0.25">
      <c r="K26356"/>
    </row>
    <row r="26357" spans="11:11" x14ac:dyDescent="0.25">
      <c r="K26357"/>
    </row>
    <row r="26358" spans="11:11" x14ac:dyDescent="0.25">
      <c r="K26358"/>
    </row>
    <row r="26359" spans="11:11" x14ac:dyDescent="0.25">
      <c r="K26359"/>
    </row>
    <row r="26360" spans="11:11" x14ac:dyDescent="0.25">
      <c r="K26360"/>
    </row>
    <row r="26361" spans="11:11" x14ac:dyDescent="0.25">
      <c r="K26361"/>
    </row>
    <row r="26362" spans="11:11" x14ac:dyDescent="0.25">
      <c r="K26362"/>
    </row>
    <row r="26363" spans="11:11" x14ac:dyDescent="0.25">
      <c r="K26363"/>
    </row>
    <row r="26364" spans="11:11" x14ac:dyDescent="0.25">
      <c r="K26364"/>
    </row>
    <row r="26365" spans="11:11" x14ac:dyDescent="0.25">
      <c r="K26365"/>
    </row>
    <row r="26366" spans="11:11" x14ac:dyDescent="0.25">
      <c r="K26366"/>
    </row>
    <row r="26367" spans="11:11" x14ac:dyDescent="0.25">
      <c r="K26367"/>
    </row>
    <row r="26368" spans="11:11" x14ac:dyDescent="0.25">
      <c r="K26368"/>
    </row>
    <row r="26369" spans="11:11" x14ac:dyDescent="0.25">
      <c r="K26369"/>
    </row>
    <row r="26370" spans="11:11" x14ac:dyDescent="0.25">
      <c r="K26370"/>
    </row>
    <row r="26371" spans="11:11" x14ac:dyDescent="0.25">
      <c r="K26371"/>
    </row>
    <row r="26372" spans="11:11" x14ac:dyDescent="0.25">
      <c r="K26372"/>
    </row>
    <row r="26373" spans="11:11" x14ac:dyDescent="0.25">
      <c r="K26373"/>
    </row>
    <row r="26374" spans="11:11" x14ac:dyDescent="0.25">
      <c r="K26374"/>
    </row>
    <row r="26375" spans="11:11" x14ac:dyDescent="0.25">
      <c r="K26375"/>
    </row>
    <row r="26376" spans="11:11" x14ac:dyDescent="0.25">
      <c r="K26376"/>
    </row>
    <row r="26377" spans="11:11" x14ac:dyDescent="0.25">
      <c r="K26377"/>
    </row>
    <row r="26378" spans="11:11" x14ac:dyDescent="0.25">
      <c r="K26378"/>
    </row>
    <row r="26379" spans="11:11" x14ac:dyDescent="0.25">
      <c r="K26379"/>
    </row>
    <row r="26380" spans="11:11" x14ac:dyDescent="0.25">
      <c r="K26380"/>
    </row>
    <row r="26381" spans="11:11" x14ac:dyDescent="0.25">
      <c r="K26381"/>
    </row>
    <row r="26382" spans="11:11" x14ac:dyDescent="0.25">
      <c r="K26382"/>
    </row>
    <row r="26383" spans="11:11" x14ac:dyDescent="0.25">
      <c r="K26383"/>
    </row>
    <row r="26384" spans="11:11" x14ac:dyDescent="0.25">
      <c r="K26384"/>
    </row>
    <row r="26385" spans="11:11" x14ac:dyDescent="0.25">
      <c r="K26385"/>
    </row>
    <row r="26386" spans="11:11" x14ac:dyDescent="0.25">
      <c r="K26386"/>
    </row>
    <row r="26387" spans="11:11" x14ac:dyDescent="0.25">
      <c r="K26387"/>
    </row>
    <row r="26388" spans="11:11" x14ac:dyDescent="0.25">
      <c r="K26388"/>
    </row>
    <row r="26389" spans="11:11" x14ac:dyDescent="0.25">
      <c r="K26389"/>
    </row>
    <row r="26390" spans="11:11" x14ac:dyDescent="0.25">
      <c r="K26390"/>
    </row>
    <row r="26391" spans="11:11" x14ac:dyDescent="0.25">
      <c r="K26391"/>
    </row>
    <row r="26392" spans="11:11" x14ac:dyDescent="0.25">
      <c r="K26392"/>
    </row>
    <row r="26393" spans="11:11" x14ac:dyDescent="0.25">
      <c r="K26393"/>
    </row>
    <row r="26394" spans="11:11" x14ac:dyDescent="0.25">
      <c r="K26394"/>
    </row>
    <row r="26395" spans="11:11" x14ac:dyDescent="0.25">
      <c r="K26395"/>
    </row>
    <row r="26396" spans="11:11" x14ac:dyDescent="0.25">
      <c r="K26396"/>
    </row>
    <row r="26397" spans="11:11" x14ac:dyDescent="0.25">
      <c r="K26397"/>
    </row>
    <row r="26398" spans="11:11" x14ac:dyDescent="0.25">
      <c r="K26398"/>
    </row>
    <row r="26399" spans="11:11" x14ac:dyDescent="0.25">
      <c r="K26399"/>
    </row>
    <row r="26400" spans="11:11" x14ac:dyDescent="0.25">
      <c r="K26400"/>
    </row>
    <row r="26401" spans="11:11" x14ac:dyDescent="0.25">
      <c r="K26401"/>
    </row>
    <row r="26402" spans="11:11" x14ac:dyDescent="0.25">
      <c r="K26402"/>
    </row>
    <row r="26403" spans="11:11" x14ac:dyDescent="0.25">
      <c r="K26403"/>
    </row>
    <row r="26404" spans="11:11" x14ac:dyDescent="0.25">
      <c r="K26404"/>
    </row>
    <row r="26405" spans="11:11" x14ac:dyDescent="0.25">
      <c r="K26405"/>
    </row>
    <row r="26406" spans="11:11" x14ac:dyDescent="0.25">
      <c r="K26406"/>
    </row>
    <row r="26407" spans="11:11" x14ac:dyDescent="0.25">
      <c r="K26407"/>
    </row>
    <row r="26408" spans="11:11" x14ac:dyDescent="0.25">
      <c r="K26408"/>
    </row>
    <row r="26409" spans="11:11" x14ac:dyDescent="0.25">
      <c r="K26409"/>
    </row>
    <row r="26410" spans="11:11" x14ac:dyDescent="0.25">
      <c r="K26410"/>
    </row>
    <row r="26411" spans="11:11" x14ac:dyDescent="0.25">
      <c r="K26411"/>
    </row>
    <row r="26412" spans="11:11" x14ac:dyDescent="0.25">
      <c r="K26412"/>
    </row>
    <row r="26413" spans="11:11" x14ac:dyDescent="0.25">
      <c r="K26413"/>
    </row>
    <row r="26414" spans="11:11" x14ac:dyDescent="0.25">
      <c r="K26414"/>
    </row>
    <row r="26415" spans="11:11" x14ac:dyDescent="0.25">
      <c r="K26415"/>
    </row>
    <row r="26416" spans="11:11" x14ac:dyDescent="0.25">
      <c r="K26416"/>
    </row>
    <row r="26417" spans="11:11" x14ac:dyDescent="0.25">
      <c r="K26417"/>
    </row>
    <row r="26418" spans="11:11" x14ac:dyDescent="0.25">
      <c r="K26418"/>
    </row>
    <row r="26419" spans="11:11" x14ac:dyDescent="0.25">
      <c r="K26419"/>
    </row>
    <row r="26420" spans="11:11" x14ac:dyDescent="0.25">
      <c r="K26420"/>
    </row>
    <row r="26421" spans="11:11" x14ac:dyDescent="0.25">
      <c r="K26421"/>
    </row>
    <row r="26422" spans="11:11" x14ac:dyDescent="0.25">
      <c r="K26422"/>
    </row>
    <row r="26423" spans="11:11" x14ac:dyDescent="0.25">
      <c r="K26423"/>
    </row>
    <row r="26424" spans="11:11" x14ac:dyDescent="0.25">
      <c r="K26424"/>
    </row>
    <row r="26425" spans="11:11" x14ac:dyDescent="0.25">
      <c r="K26425"/>
    </row>
    <row r="26426" spans="11:11" x14ac:dyDescent="0.25">
      <c r="K26426"/>
    </row>
    <row r="26427" spans="11:11" x14ac:dyDescent="0.25">
      <c r="K26427"/>
    </row>
    <row r="26428" spans="11:11" x14ac:dyDescent="0.25">
      <c r="K26428"/>
    </row>
    <row r="26429" spans="11:11" x14ac:dyDescent="0.25">
      <c r="K26429"/>
    </row>
    <row r="26430" spans="11:11" x14ac:dyDescent="0.25">
      <c r="K26430"/>
    </row>
    <row r="26431" spans="11:11" x14ac:dyDescent="0.25">
      <c r="K26431"/>
    </row>
    <row r="26432" spans="11:11" x14ac:dyDescent="0.25">
      <c r="K26432"/>
    </row>
    <row r="26433" spans="11:11" x14ac:dyDescent="0.25">
      <c r="K26433"/>
    </row>
    <row r="26434" spans="11:11" x14ac:dyDescent="0.25">
      <c r="K26434"/>
    </row>
    <row r="26435" spans="11:11" x14ac:dyDescent="0.25">
      <c r="K26435"/>
    </row>
    <row r="26436" spans="11:11" x14ac:dyDescent="0.25">
      <c r="K26436"/>
    </row>
    <row r="26437" spans="11:11" x14ac:dyDescent="0.25">
      <c r="K26437"/>
    </row>
    <row r="26438" spans="11:11" x14ac:dyDescent="0.25">
      <c r="K26438"/>
    </row>
    <row r="26439" spans="11:11" x14ac:dyDescent="0.25">
      <c r="K26439"/>
    </row>
    <row r="26440" spans="11:11" x14ac:dyDescent="0.25">
      <c r="K26440"/>
    </row>
    <row r="26441" spans="11:11" x14ac:dyDescent="0.25">
      <c r="K26441"/>
    </row>
    <row r="26442" spans="11:11" x14ac:dyDescent="0.25">
      <c r="K26442"/>
    </row>
    <row r="26443" spans="11:11" x14ac:dyDescent="0.25">
      <c r="K26443"/>
    </row>
    <row r="26444" spans="11:11" x14ac:dyDescent="0.25">
      <c r="K26444"/>
    </row>
    <row r="26445" spans="11:11" x14ac:dyDescent="0.25">
      <c r="K26445"/>
    </row>
    <row r="26446" spans="11:11" x14ac:dyDescent="0.25">
      <c r="K26446"/>
    </row>
    <row r="26447" spans="11:11" x14ac:dyDescent="0.25">
      <c r="K26447"/>
    </row>
    <row r="26448" spans="11:11" x14ac:dyDescent="0.25">
      <c r="K26448"/>
    </row>
    <row r="26449" spans="11:11" x14ac:dyDescent="0.25">
      <c r="K26449"/>
    </row>
    <row r="26450" spans="11:11" x14ac:dyDescent="0.25">
      <c r="K26450"/>
    </row>
    <row r="26451" spans="11:11" x14ac:dyDescent="0.25">
      <c r="K26451"/>
    </row>
    <row r="26452" spans="11:11" x14ac:dyDescent="0.25">
      <c r="K26452"/>
    </row>
    <row r="26453" spans="11:11" x14ac:dyDescent="0.25">
      <c r="K26453"/>
    </row>
    <row r="26454" spans="11:11" x14ac:dyDescent="0.25">
      <c r="K26454"/>
    </row>
    <row r="26455" spans="11:11" x14ac:dyDescent="0.25">
      <c r="K26455"/>
    </row>
    <row r="26456" spans="11:11" x14ac:dyDescent="0.25">
      <c r="K26456"/>
    </row>
    <row r="26457" spans="11:11" x14ac:dyDescent="0.25">
      <c r="K26457"/>
    </row>
    <row r="26458" spans="11:11" x14ac:dyDescent="0.25">
      <c r="K26458"/>
    </row>
    <row r="26459" spans="11:11" x14ac:dyDescent="0.25">
      <c r="K26459"/>
    </row>
    <row r="26460" spans="11:11" x14ac:dyDescent="0.25">
      <c r="K26460"/>
    </row>
    <row r="26461" spans="11:11" x14ac:dyDescent="0.25">
      <c r="K26461"/>
    </row>
    <row r="26462" spans="11:11" x14ac:dyDescent="0.25">
      <c r="K26462"/>
    </row>
    <row r="26463" spans="11:11" x14ac:dyDescent="0.25">
      <c r="K26463"/>
    </row>
    <row r="26464" spans="11:11" x14ac:dyDescent="0.25">
      <c r="K26464"/>
    </row>
    <row r="26465" spans="11:11" x14ac:dyDescent="0.25">
      <c r="K26465"/>
    </row>
    <row r="26466" spans="11:11" x14ac:dyDescent="0.25">
      <c r="K26466"/>
    </row>
    <row r="26467" spans="11:11" x14ac:dyDescent="0.25">
      <c r="K26467"/>
    </row>
    <row r="26468" spans="11:11" x14ac:dyDescent="0.25">
      <c r="K26468"/>
    </row>
    <row r="26469" spans="11:11" x14ac:dyDescent="0.25">
      <c r="K26469"/>
    </row>
    <row r="26470" spans="11:11" x14ac:dyDescent="0.25">
      <c r="K26470"/>
    </row>
    <row r="26471" spans="11:11" x14ac:dyDescent="0.25">
      <c r="K26471"/>
    </row>
    <row r="26472" spans="11:11" x14ac:dyDescent="0.25">
      <c r="K26472"/>
    </row>
    <row r="26473" spans="11:11" x14ac:dyDescent="0.25">
      <c r="K26473"/>
    </row>
    <row r="26474" spans="11:11" x14ac:dyDescent="0.25">
      <c r="K26474"/>
    </row>
    <row r="26475" spans="11:11" x14ac:dyDescent="0.25">
      <c r="K26475"/>
    </row>
    <row r="26476" spans="11:11" x14ac:dyDescent="0.25">
      <c r="K26476"/>
    </row>
    <row r="26477" spans="11:11" x14ac:dyDescent="0.25">
      <c r="K26477"/>
    </row>
    <row r="26478" spans="11:11" x14ac:dyDescent="0.25">
      <c r="K26478"/>
    </row>
    <row r="26479" spans="11:11" x14ac:dyDescent="0.25">
      <c r="K26479"/>
    </row>
    <row r="26480" spans="11:11" x14ac:dyDescent="0.25">
      <c r="K26480"/>
    </row>
    <row r="26481" spans="11:11" x14ac:dyDescent="0.25">
      <c r="K26481"/>
    </row>
    <row r="26482" spans="11:11" x14ac:dyDescent="0.25">
      <c r="K26482"/>
    </row>
    <row r="26483" spans="11:11" x14ac:dyDescent="0.25">
      <c r="K26483"/>
    </row>
    <row r="26484" spans="11:11" x14ac:dyDescent="0.25">
      <c r="K26484"/>
    </row>
    <row r="26485" spans="11:11" x14ac:dyDescent="0.25">
      <c r="K26485"/>
    </row>
    <row r="26486" spans="11:11" x14ac:dyDescent="0.25">
      <c r="K26486"/>
    </row>
    <row r="26487" spans="11:11" x14ac:dyDescent="0.25">
      <c r="K26487"/>
    </row>
    <row r="26488" spans="11:11" x14ac:dyDescent="0.25">
      <c r="K26488"/>
    </row>
    <row r="26489" spans="11:11" x14ac:dyDescent="0.25">
      <c r="K26489"/>
    </row>
    <row r="26490" spans="11:11" x14ac:dyDescent="0.25">
      <c r="K26490"/>
    </row>
    <row r="26491" spans="11:11" x14ac:dyDescent="0.25">
      <c r="K26491"/>
    </row>
    <row r="26492" spans="11:11" x14ac:dyDescent="0.25">
      <c r="K26492"/>
    </row>
    <row r="26493" spans="11:11" x14ac:dyDescent="0.25">
      <c r="K26493"/>
    </row>
    <row r="26494" spans="11:11" x14ac:dyDescent="0.25">
      <c r="K26494"/>
    </row>
    <row r="26495" spans="11:11" x14ac:dyDescent="0.25">
      <c r="K26495"/>
    </row>
    <row r="26496" spans="11:11" x14ac:dyDescent="0.25">
      <c r="K26496"/>
    </row>
    <row r="26497" spans="11:11" x14ac:dyDescent="0.25">
      <c r="K26497"/>
    </row>
    <row r="26498" spans="11:11" x14ac:dyDescent="0.25">
      <c r="K26498"/>
    </row>
    <row r="26499" spans="11:11" x14ac:dyDescent="0.25">
      <c r="K26499"/>
    </row>
    <row r="26500" spans="11:11" x14ac:dyDescent="0.25">
      <c r="K26500"/>
    </row>
    <row r="26501" spans="11:11" x14ac:dyDescent="0.25">
      <c r="K26501"/>
    </row>
    <row r="26502" spans="11:11" x14ac:dyDescent="0.25">
      <c r="K26502"/>
    </row>
    <row r="26503" spans="11:11" x14ac:dyDescent="0.25">
      <c r="K26503"/>
    </row>
    <row r="26504" spans="11:11" x14ac:dyDescent="0.25">
      <c r="K26504"/>
    </row>
    <row r="26505" spans="11:11" x14ac:dyDescent="0.25">
      <c r="K26505"/>
    </row>
    <row r="26506" spans="11:11" x14ac:dyDescent="0.25">
      <c r="K26506"/>
    </row>
    <row r="26507" spans="11:11" x14ac:dyDescent="0.25">
      <c r="K26507"/>
    </row>
    <row r="26508" spans="11:11" x14ac:dyDescent="0.25">
      <c r="K26508"/>
    </row>
    <row r="26509" spans="11:11" x14ac:dyDescent="0.25">
      <c r="K26509"/>
    </row>
    <row r="26510" spans="11:11" x14ac:dyDescent="0.25">
      <c r="K26510"/>
    </row>
    <row r="26511" spans="11:11" x14ac:dyDescent="0.25">
      <c r="K26511"/>
    </row>
    <row r="26512" spans="11:11" x14ac:dyDescent="0.25">
      <c r="K26512"/>
    </row>
    <row r="26513" spans="11:11" x14ac:dyDescent="0.25">
      <c r="K26513"/>
    </row>
    <row r="26514" spans="11:11" x14ac:dyDescent="0.25">
      <c r="K26514"/>
    </row>
    <row r="26515" spans="11:11" x14ac:dyDescent="0.25">
      <c r="K26515"/>
    </row>
    <row r="26516" spans="11:11" x14ac:dyDescent="0.25">
      <c r="K26516"/>
    </row>
    <row r="26517" spans="11:11" x14ac:dyDescent="0.25">
      <c r="K26517"/>
    </row>
    <row r="26518" spans="11:11" x14ac:dyDescent="0.25">
      <c r="K26518"/>
    </row>
    <row r="26519" spans="11:11" x14ac:dyDescent="0.25">
      <c r="K26519"/>
    </row>
    <row r="26520" spans="11:11" x14ac:dyDescent="0.25">
      <c r="K26520"/>
    </row>
    <row r="26521" spans="11:11" x14ac:dyDescent="0.25">
      <c r="K26521"/>
    </row>
    <row r="26522" spans="11:11" x14ac:dyDescent="0.25">
      <c r="K26522"/>
    </row>
    <row r="26523" spans="11:11" x14ac:dyDescent="0.25">
      <c r="K26523"/>
    </row>
    <row r="26524" spans="11:11" x14ac:dyDescent="0.25">
      <c r="K26524"/>
    </row>
    <row r="26525" spans="11:11" x14ac:dyDescent="0.25">
      <c r="K26525"/>
    </row>
    <row r="26526" spans="11:11" x14ac:dyDescent="0.25">
      <c r="K26526"/>
    </row>
    <row r="26527" spans="11:11" x14ac:dyDescent="0.25">
      <c r="K26527"/>
    </row>
    <row r="26528" spans="11:11" x14ac:dyDescent="0.25">
      <c r="K26528"/>
    </row>
    <row r="26529" spans="11:11" x14ac:dyDescent="0.25">
      <c r="K26529"/>
    </row>
    <row r="26530" spans="11:11" x14ac:dyDescent="0.25">
      <c r="K26530"/>
    </row>
    <row r="26531" spans="11:11" x14ac:dyDescent="0.25">
      <c r="K26531"/>
    </row>
    <row r="26532" spans="11:11" x14ac:dyDescent="0.25">
      <c r="K26532"/>
    </row>
    <row r="26533" spans="11:11" x14ac:dyDescent="0.25">
      <c r="K26533"/>
    </row>
    <row r="26534" spans="11:11" x14ac:dyDescent="0.25">
      <c r="K26534"/>
    </row>
    <row r="26535" spans="11:11" x14ac:dyDescent="0.25">
      <c r="K26535"/>
    </row>
    <row r="26536" spans="11:11" x14ac:dyDescent="0.25">
      <c r="K26536"/>
    </row>
    <row r="26537" spans="11:11" x14ac:dyDescent="0.25">
      <c r="K26537"/>
    </row>
    <row r="26538" spans="11:11" x14ac:dyDescent="0.25">
      <c r="K26538"/>
    </row>
    <row r="26539" spans="11:11" x14ac:dyDescent="0.25">
      <c r="K26539"/>
    </row>
    <row r="26540" spans="11:11" x14ac:dyDescent="0.25">
      <c r="K26540"/>
    </row>
    <row r="26541" spans="11:11" x14ac:dyDescent="0.25">
      <c r="K26541"/>
    </row>
    <row r="26542" spans="11:11" x14ac:dyDescent="0.25">
      <c r="K26542"/>
    </row>
    <row r="26543" spans="11:11" x14ac:dyDescent="0.25">
      <c r="K26543"/>
    </row>
    <row r="26544" spans="11:11" x14ac:dyDescent="0.25">
      <c r="K26544"/>
    </row>
    <row r="26545" spans="11:11" x14ac:dyDescent="0.25">
      <c r="K26545"/>
    </row>
    <row r="26546" spans="11:11" x14ac:dyDescent="0.25">
      <c r="K26546"/>
    </row>
    <row r="26547" spans="11:11" x14ac:dyDescent="0.25">
      <c r="K26547"/>
    </row>
    <row r="26548" spans="11:11" x14ac:dyDescent="0.25">
      <c r="K26548"/>
    </row>
    <row r="26549" spans="11:11" x14ac:dyDescent="0.25">
      <c r="K26549"/>
    </row>
    <row r="26550" spans="11:11" x14ac:dyDescent="0.25">
      <c r="K26550"/>
    </row>
    <row r="26551" spans="11:11" x14ac:dyDescent="0.25">
      <c r="K26551"/>
    </row>
    <row r="26552" spans="11:11" x14ac:dyDescent="0.25">
      <c r="K26552"/>
    </row>
    <row r="26553" spans="11:11" x14ac:dyDescent="0.25">
      <c r="K26553"/>
    </row>
    <row r="26554" spans="11:11" x14ac:dyDescent="0.25">
      <c r="K26554"/>
    </row>
    <row r="26555" spans="11:11" x14ac:dyDescent="0.25">
      <c r="K26555"/>
    </row>
    <row r="26556" spans="11:11" x14ac:dyDescent="0.25">
      <c r="K26556"/>
    </row>
    <row r="26557" spans="11:11" x14ac:dyDescent="0.25">
      <c r="K26557"/>
    </row>
    <row r="26558" spans="11:11" x14ac:dyDescent="0.25">
      <c r="K26558"/>
    </row>
    <row r="26559" spans="11:11" x14ac:dyDescent="0.25">
      <c r="K26559"/>
    </row>
    <row r="26560" spans="11:11" x14ac:dyDescent="0.25">
      <c r="K26560"/>
    </row>
    <row r="26561" spans="11:11" x14ac:dyDescent="0.25">
      <c r="K26561"/>
    </row>
    <row r="26562" spans="11:11" x14ac:dyDescent="0.25">
      <c r="K26562"/>
    </row>
    <row r="26563" spans="11:11" x14ac:dyDescent="0.25">
      <c r="K26563"/>
    </row>
    <row r="26564" spans="11:11" x14ac:dyDescent="0.25">
      <c r="K26564"/>
    </row>
    <row r="26565" spans="11:11" x14ac:dyDescent="0.25">
      <c r="K26565"/>
    </row>
    <row r="26566" spans="11:11" x14ac:dyDescent="0.25">
      <c r="K26566"/>
    </row>
    <row r="26567" spans="11:11" x14ac:dyDescent="0.25">
      <c r="K26567"/>
    </row>
    <row r="26568" spans="11:11" x14ac:dyDescent="0.25">
      <c r="K26568"/>
    </row>
    <row r="26569" spans="11:11" x14ac:dyDescent="0.25">
      <c r="K26569"/>
    </row>
    <row r="26570" spans="11:11" x14ac:dyDescent="0.25">
      <c r="K26570"/>
    </row>
    <row r="26571" spans="11:11" x14ac:dyDescent="0.25">
      <c r="K26571"/>
    </row>
    <row r="26572" spans="11:11" x14ac:dyDescent="0.25">
      <c r="K26572"/>
    </row>
    <row r="26573" spans="11:11" x14ac:dyDescent="0.25">
      <c r="K26573"/>
    </row>
    <row r="26574" spans="11:11" x14ac:dyDescent="0.25">
      <c r="K26574"/>
    </row>
    <row r="26575" spans="11:11" x14ac:dyDescent="0.25">
      <c r="K26575"/>
    </row>
    <row r="26576" spans="11:11" x14ac:dyDescent="0.25">
      <c r="K26576"/>
    </row>
    <row r="26577" spans="11:11" x14ac:dyDescent="0.25">
      <c r="K26577"/>
    </row>
    <row r="26578" spans="11:11" x14ac:dyDescent="0.25">
      <c r="K26578"/>
    </row>
    <row r="26579" spans="11:11" x14ac:dyDescent="0.25">
      <c r="K26579"/>
    </row>
    <row r="26580" spans="11:11" x14ac:dyDescent="0.25">
      <c r="K26580"/>
    </row>
    <row r="26581" spans="11:11" x14ac:dyDescent="0.25">
      <c r="K26581"/>
    </row>
    <row r="26582" spans="11:11" x14ac:dyDescent="0.25">
      <c r="K26582"/>
    </row>
    <row r="26583" spans="11:11" x14ac:dyDescent="0.25">
      <c r="K26583"/>
    </row>
    <row r="26584" spans="11:11" x14ac:dyDescent="0.25">
      <c r="K26584"/>
    </row>
    <row r="26585" spans="11:11" x14ac:dyDescent="0.25">
      <c r="K26585"/>
    </row>
    <row r="26586" spans="11:11" x14ac:dyDescent="0.25">
      <c r="K26586"/>
    </row>
    <row r="26587" spans="11:11" x14ac:dyDescent="0.25">
      <c r="K26587"/>
    </row>
    <row r="26588" spans="11:11" x14ac:dyDescent="0.25">
      <c r="K26588"/>
    </row>
    <row r="26589" spans="11:11" x14ac:dyDescent="0.25">
      <c r="K26589"/>
    </row>
    <row r="26590" spans="11:11" x14ac:dyDescent="0.25">
      <c r="K26590"/>
    </row>
    <row r="26591" spans="11:11" x14ac:dyDescent="0.25">
      <c r="K26591"/>
    </row>
    <row r="26592" spans="11:11" x14ac:dyDescent="0.25">
      <c r="K26592"/>
    </row>
    <row r="26593" spans="11:11" x14ac:dyDescent="0.25">
      <c r="K26593"/>
    </row>
    <row r="26594" spans="11:11" x14ac:dyDescent="0.25">
      <c r="K26594"/>
    </row>
    <row r="26595" spans="11:11" x14ac:dyDescent="0.25">
      <c r="K26595"/>
    </row>
    <row r="26596" spans="11:11" x14ac:dyDescent="0.25">
      <c r="K26596"/>
    </row>
    <row r="26597" spans="11:11" x14ac:dyDescent="0.25">
      <c r="K26597"/>
    </row>
    <row r="26598" spans="11:11" x14ac:dyDescent="0.25">
      <c r="K26598"/>
    </row>
    <row r="26599" spans="11:11" x14ac:dyDescent="0.25">
      <c r="K26599"/>
    </row>
    <row r="26600" spans="11:11" x14ac:dyDescent="0.25">
      <c r="K26600"/>
    </row>
    <row r="26601" spans="11:11" x14ac:dyDescent="0.25">
      <c r="K26601"/>
    </row>
    <row r="26602" spans="11:11" x14ac:dyDescent="0.25">
      <c r="K26602"/>
    </row>
    <row r="26603" spans="11:11" x14ac:dyDescent="0.25">
      <c r="K26603"/>
    </row>
    <row r="26604" spans="11:11" x14ac:dyDescent="0.25">
      <c r="K26604"/>
    </row>
    <row r="26605" spans="11:11" x14ac:dyDescent="0.25">
      <c r="K26605"/>
    </row>
    <row r="26606" spans="11:11" x14ac:dyDescent="0.25">
      <c r="K26606"/>
    </row>
    <row r="26607" spans="11:11" x14ac:dyDescent="0.25">
      <c r="K26607"/>
    </row>
    <row r="26608" spans="11:11" x14ac:dyDescent="0.25">
      <c r="K26608"/>
    </row>
    <row r="26609" spans="11:11" x14ac:dyDescent="0.25">
      <c r="K26609"/>
    </row>
    <row r="26610" spans="11:11" x14ac:dyDescent="0.25">
      <c r="K26610"/>
    </row>
    <row r="26611" spans="11:11" x14ac:dyDescent="0.25">
      <c r="K26611"/>
    </row>
    <row r="26612" spans="11:11" x14ac:dyDescent="0.25">
      <c r="K26612"/>
    </row>
    <row r="26613" spans="11:11" x14ac:dyDescent="0.25">
      <c r="K26613"/>
    </row>
    <row r="26614" spans="11:11" x14ac:dyDescent="0.25">
      <c r="K26614"/>
    </row>
    <row r="26615" spans="11:11" x14ac:dyDescent="0.25">
      <c r="K26615"/>
    </row>
    <row r="26616" spans="11:11" x14ac:dyDescent="0.25">
      <c r="K26616"/>
    </row>
    <row r="26617" spans="11:11" x14ac:dyDescent="0.25">
      <c r="K26617"/>
    </row>
    <row r="26618" spans="11:11" x14ac:dyDescent="0.25">
      <c r="K26618"/>
    </row>
    <row r="26619" spans="11:11" x14ac:dyDescent="0.25">
      <c r="K26619"/>
    </row>
    <row r="26620" spans="11:11" x14ac:dyDescent="0.25">
      <c r="K26620"/>
    </row>
    <row r="26621" spans="11:11" x14ac:dyDescent="0.25">
      <c r="K26621"/>
    </row>
    <row r="26622" spans="11:11" x14ac:dyDescent="0.25">
      <c r="K26622"/>
    </row>
    <row r="26623" spans="11:11" x14ac:dyDescent="0.25">
      <c r="K26623"/>
    </row>
    <row r="26624" spans="11:11" x14ac:dyDescent="0.25">
      <c r="K26624"/>
    </row>
    <row r="26625" spans="11:11" x14ac:dyDescent="0.25">
      <c r="K26625"/>
    </row>
    <row r="26626" spans="11:11" x14ac:dyDescent="0.25">
      <c r="K26626"/>
    </row>
    <row r="26627" spans="11:11" x14ac:dyDescent="0.25">
      <c r="K26627"/>
    </row>
    <row r="26628" spans="11:11" x14ac:dyDescent="0.25">
      <c r="K26628"/>
    </row>
    <row r="26629" spans="11:11" x14ac:dyDescent="0.25">
      <c r="K26629"/>
    </row>
    <row r="26630" spans="11:11" x14ac:dyDescent="0.25">
      <c r="K26630"/>
    </row>
    <row r="26631" spans="11:11" x14ac:dyDescent="0.25">
      <c r="K26631"/>
    </row>
    <row r="26632" spans="11:11" x14ac:dyDescent="0.25">
      <c r="K26632"/>
    </row>
    <row r="26633" spans="11:11" x14ac:dyDescent="0.25">
      <c r="K26633"/>
    </row>
    <row r="26634" spans="11:11" x14ac:dyDescent="0.25">
      <c r="K26634"/>
    </row>
    <row r="26635" spans="11:11" x14ac:dyDescent="0.25">
      <c r="K26635"/>
    </row>
    <row r="26636" spans="11:11" x14ac:dyDescent="0.25">
      <c r="K26636"/>
    </row>
    <row r="26637" spans="11:11" x14ac:dyDescent="0.25">
      <c r="K26637"/>
    </row>
    <row r="26638" spans="11:11" x14ac:dyDescent="0.25">
      <c r="K26638"/>
    </row>
    <row r="26639" spans="11:11" x14ac:dyDescent="0.25">
      <c r="K26639"/>
    </row>
    <row r="26640" spans="11:11" x14ac:dyDescent="0.25">
      <c r="K26640"/>
    </row>
    <row r="26641" spans="11:11" x14ac:dyDescent="0.25">
      <c r="K26641"/>
    </row>
    <row r="26642" spans="11:11" x14ac:dyDescent="0.25">
      <c r="K26642"/>
    </row>
    <row r="26643" spans="11:11" x14ac:dyDescent="0.25">
      <c r="K26643"/>
    </row>
    <row r="26644" spans="11:11" x14ac:dyDescent="0.25">
      <c r="K26644"/>
    </row>
    <row r="26645" spans="11:11" x14ac:dyDescent="0.25">
      <c r="K26645"/>
    </row>
    <row r="26646" spans="11:11" x14ac:dyDescent="0.25">
      <c r="K26646"/>
    </row>
    <row r="26647" spans="11:11" x14ac:dyDescent="0.25">
      <c r="K26647"/>
    </row>
    <row r="26648" spans="11:11" x14ac:dyDescent="0.25">
      <c r="K26648"/>
    </row>
    <row r="26649" spans="11:11" x14ac:dyDescent="0.25">
      <c r="K26649"/>
    </row>
    <row r="26650" spans="11:11" x14ac:dyDescent="0.25">
      <c r="K26650"/>
    </row>
    <row r="26651" spans="11:11" x14ac:dyDescent="0.25">
      <c r="K26651"/>
    </row>
    <row r="26652" spans="11:11" x14ac:dyDescent="0.25">
      <c r="K26652"/>
    </row>
    <row r="26653" spans="11:11" x14ac:dyDescent="0.25">
      <c r="K26653"/>
    </row>
    <row r="26654" spans="11:11" x14ac:dyDescent="0.25">
      <c r="K26654"/>
    </row>
    <row r="26655" spans="11:11" x14ac:dyDescent="0.25">
      <c r="K26655"/>
    </row>
    <row r="26656" spans="11:11" x14ac:dyDescent="0.25">
      <c r="K26656"/>
    </row>
    <row r="26657" spans="11:11" x14ac:dyDescent="0.25">
      <c r="K26657"/>
    </row>
    <row r="26658" spans="11:11" x14ac:dyDescent="0.25">
      <c r="K26658"/>
    </row>
    <row r="26659" spans="11:11" x14ac:dyDescent="0.25">
      <c r="K26659"/>
    </row>
    <row r="26660" spans="11:11" x14ac:dyDescent="0.25">
      <c r="K26660"/>
    </row>
    <row r="26661" spans="11:11" x14ac:dyDescent="0.25">
      <c r="K26661"/>
    </row>
    <row r="26662" spans="11:11" x14ac:dyDescent="0.25">
      <c r="K26662"/>
    </row>
    <row r="26663" spans="11:11" x14ac:dyDescent="0.25">
      <c r="K26663"/>
    </row>
    <row r="26664" spans="11:11" x14ac:dyDescent="0.25">
      <c r="K26664"/>
    </row>
    <row r="26665" spans="11:11" x14ac:dyDescent="0.25">
      <c r="K26665"/>
    </row>
    <row r="26666" spans="11:11" x14ac:dyDescent="0.25">
      <c r="K26666"/>
    </row>
    <row r="26667" spans="11:11" x14ac:dyDescent="0.25">
      <c r="K26667"/>
    </row>
    <row r="26668" spans="11:11" x14ac:dyDescent="0.25">
      <c r="K26668"/>
    </row>
    <row r="26669" spans="11:11" x14ac:dyDescent="0.25">
      <c r="K26669"/>
    </row>
    <row r="26670" spans="11:11" x14ac:dyDescent="0.25">
      <c r="K26670"/>
    </row>
    <row r="26671" spans="11:11" x14ac:dyDescent="0.25">
      <c r="K26671"/>
    </row>
    <row r="26672" spans="11:11" x14ac:dyDescent="0.25">
      <c r="K26672"/>
    </row>
    <row r="26673" spans="11:11" x14ac:dyDescent="0.25">
      <c r="K26673"/>
    </row>
    <row r="26674" spans="11:11" x14ac:dyDescent="0.25">
      <c r="K26674"/>
    </row>
    <row r="26675" spans="11:11" x14ac:dyDescent="0.25">
      <c r="K26675"/>
    </row>
    <row r="26676" spans="11:11" x14ac:dyDescent="0.25">
      <c r="K26676"/>
    </row>
    <row r="26677" spans="11:11" x14ac:dyDescent="0.25">
      <c r="K26677"/>
    </row>
    <row r="26678" spans="11:11" x14ac:dyDescent="0.25">
      <c r="K26678"/>
    </row>
    <row r="26679" spans="11:11" x14ac:dyDescent="0.25">
      <c r="K26679"/>
    </row>
    <row r="26680" spans="11:11" x14ac:dyDescent="0.25">
      <c r="K26680"/>
    </row>
    <row r="26681" spans="11:11" x14ac:dyDescent="0.25">
      <c r="K26681"/>
    </row>
    <row r="26682" spans="11:11" x14ac:dyDescent="0.25">
      <c r="K26682"/>
    </row>
    <row r="26683" spans="11:11" x14ac:dyDescent="0.25">
      <c r="K26683"/>
    </row>
    <row r="26684" spans="11:11" x14ac:dyDescent="0.25">
      <c r="K26684"/>
    </row>
    <row r="26685" spans="11:11" x14ac:dyDescent="0.25">
      <c r="K26685"/>
    </row>
    <row r="26686" spans="11:11" x14ac:dyDescent="0.25">
      <c r="K26686"/>
    </row>
    <row r="26687" spans="11:11" x14ac:dyDescent="0.25">
      <c r="K26687"/>
    </row>
    <row r="26688" spans="11:11" x14ac:dyDescent="0.25">
      <c r="K26688"/>
    </row>
    <row r="26689" spans="11:11" x14ac:dyDescent="0.25">
      <c r="K26689"/>
    </row>
    <row r="26690" spans="11:11" x14ac:dyDescent="0.25">
      <c r="K26690"/>
    </row>
    <row r="26691" spans="11:11" x14ac:dyDescent="0.25">
      <c r="K26691"/>
    </row>
    <row r="26692" spans="11:11" x14ac:dyDescent="0.25">
      <c r="K26692"/>
    </row>
    <row r="26693" spans="11:11" x14ac:dyDescent="0.25">
      <c r="K26693"/>
    </row>
    <row r="26694" spans="11:11" x14ac:dyDescent="0.25">
      <c r="K26694"/>
    </row>
    <row r="26695" spans="11:11" x14ac:dyDescent="0.25">
      <c r="K26695"/>
    </row>
    <row r="26696" spans="11:11" x14ac:dyDescent="0.25">
      <c r="K26696"/>
    </row>
    <row r="26697" spans="11:11" x14ac:dyDescent="0.25">
      <c r="K26697"/>
    </row>
    <row r="26698" spans="11:11" x14ac:dyDescent="0.25">
      <c r="K26698"/>
    </row>
    <row r="26699" spans="11:11" x14ac:dyDescent="0.25">
      <c r="K26699"/>
    </row>
    <row r="26700" spans="11:11" x14ac:dyDescent="0.25">
      <c r="K26700"/>
    </row>
    <row r="26701" spans="11:11" x14ac:dyDescent="0.25">
      <c r="K26701"/>
    </row>
    <row r="26702" spans="11:11" x14ac:dyDescent="0.25">
      <c r="K26702"/>
    </row>
    <row r="26703" spans="11:11" x14ac:dyDescent="0.25">
      <c r="K26703"/>
    </row>
    <row r="26704" spans="11:11" x14ac:dyDescent="0.25">
      <c r="K26704"/>
    </row>
    <row r="26705" spans="11:11" x14ac:dyDescent="0.25">
      <c r="K26705"/>
    </row>
    <row r="26706" spans="11:11" x14ac:dyDescent="0.25">
      <c r="K26706"/>
    </row>
    <row r="26707" spans="11:11" x14ac:dyDescent="0.25">
      <c r="K26707"/>
    </row>
    <row r="26708" spans="11:11" x14ac:dyDescent="0.25">
      <c r="K26708"/>
    </row>
    <row r="26709" spans="11:11" x14ac:dyDescent="0.25">
      <c r="K26709"/>
    </row>
    <row r="26710" spans="11:11" x14ac:dyDescent="0.25">
      <c r="K26710"/>
    </row>
    <row r="26711" spans="11:11" x14ac:dyDescent="0.25">
      <c r="K26711"/>
    </row>
    <row r="26712" spans="11:11" x14ac:dyDescent="0.25">
      <c r="K26712"/>
    </row>
    <row r="26713" spans="11:11" x14ac:dyDescent="0.25">
      <c r="K26713"/>
    </row>
    <row r="26714" spans="11:11" x14ac:dyDescent="0.25">
      <c r="K26714"/>
    </row>
    <row r="26715" spans="11:11" x14ac:dyDescent="0.25">
      <c r="K26715"/>
    </row>
    <row r="26716" spans="11:11" x14ac:dyDescent="0.25">
      <c r="K26716"/>
    </row>
    <row r="26717" spans="11:11" x14ac:dyDescent="0.25">
      <c r="K26717"/>
    </row>
    <row r="26718" spans="11:11" x14ac:dyDescent="0.25">
      <c r="K26718"/>
    </row>
    <row r="26719" spans="11:11" x14ac:dyDescent="0.25">
      <c r="K26719"/>
    </row>
    <row r="26720" spans="11:11" x14ac:dyDescent="0.25">
      <c r="K26720"/>
    </row>
    <row r="26721" spans="11:11" x14ac:dyDescent="0.25">
      <c r="K26721"/>
    </row>
    <row r="26722" spans="11:11" x14ac:dyDescent="0.25">
      <c r="K26722"/>
    </row>
    <row r="26723" spans="11:11" x14ac:dyDescent="0.25">
      <c r="K26723"/>
    </row>
    <row r="26724" spans="11:11" x14ac:dyDescent="0.25">
      <c r="K26724"/>
    </row>
    <row r="26725" spans="11:11" x14ac:dyDescent="0.25">
      <c r="K26725"/>
    </row>
    <row r="26726" spans="11:11" x14ac:dyDescent="0.25">
      <c r="K26726"/>
    </row>
    <row r="26727" spans="11:11" x14ac:dyDescent="0.25">
      <c r="K26727"/>
    </row>
    <row r="26728" spans="11:11" x14ac:dyDescent="0.25">
      <c r="K26728"/>
    </row>
    <row r="26729" spans="11:11" x14ac:dyDescent="0.25">
      <c r="K26729"/>
    </row>
    <row r="26730" spans="11:11" x14ac:dyDescent="0.25">
      <c r="K26730"/>
    </row>
    <row r="26731" spans="11:11" x14ac:dyDescent="0.25">
      <c r="K26731"/>
    </row>
    <row r="26732" spans="11:11" x14ac:dyDescent="0.25">
      <c r="K26732"/>
    </row>
    <row r="26733" spans="11:11" x14ac:dyDescent="0.25">
      <c r="K26733"/>
    </row>
    <row r="26734" spans="11:11" x14ac:dyDescent="0.25">
      <c r="K26734"/>
    </row>
    <row r="26735" spans="11:11" x14ac:dyDescent="0.25">
      <c r="K26735"/>
    </row>
    <row r="26736" spans="11:11" x14ac:dyDescent="0.25">
      <c r="K26736"/>
    </row>
    <row r="26737" spans="11:11" x14ac:dyDescent="0.25">
      <c r="K26737"/>
    </row>
    <row r="26738" spans="11:11" x14ac:dyDescent="0.25">
      <c r="K26738"/>
    </row>
    <row r="26739" spans="11:11" x14ac:dyDescent="0.25">
      <c r="K26739"/>
    </row>
    <row r="26740" spans="11:11" x14ac:dyDescent="0.25">
      <c r="K26740"/>
    </row>
    <row r="26741" spans="11:11" x14ac:dyDescent="0.25">
      <c r="K26741"/>
    </row>
    <row r="26742" spans="11:11" x14ac:dyDescent="0.25">
      <c r="K26742"/>
    </row>
    <row r="26743" spans="11:11" x14ac:dyDescent="0.25">
      <c r="K26743"/>
    </row>
    <row r="26744" spans="11:11" x14ac:dyDescent="0.25">
      <c r="K26744"/>
    </row>
    <row r="26745" spans="11:11" x14ac:dyDescent="0.25">
      <c r="K26745"/>
    </row>
    <row r="26746" spans="11:11" x14ac:dyDescent="0.25">
      <c r="K26746"/>
    </row>
    <row r="26747" spans="11:11" x14ac:dyDescent="0.25">
      <c r="K26747"/>
    </row>
    <row r="26748" spans="11:11" x14ac:dyDescent="0.25">
      <c r="K26748"/>
    </row>
    <row r="26749" spans="11:11" x14ac:dyDescent="0.25">
      <c r="K26749"/>
    </row>
    <row r="26750" spans="11:11" x14ac:dyDescent="0.25">
      <c r="K26750"/>
    </row>
    <row r="26751" spans="11:11" x14ac:dyDescent="0.25">
      <c r="K26751"/>
    </row>
    <row r="26752" spans="11:11" x14ac:dyDescent="0.25">
      <c r="K26752"/>
    </row>
    <row r="26753" spans="11:11" x14ac:dyDescent="0.25">
      <c r="K26753"/>
    </row>
    <row r="26754" spans="11:11" x14ac:dyDescent="0.25">
      <c r="K26754"/>
    </row>
    <row r="26755" spans="11:11" x14ac:dyDescent="0.25">
      <c r="K26755"/>
    </row>
    <row r="26756" spans="11:11" x14ac:dyDescent="0.25">
      <c r="K26756"/>
    </row>
    <row r="26757" spans="11:11" x14ac:dyDescent="0.25">
      <c r="K26757"/>
    </row>
    <row r="26758" spans="11:11" x14ac:dyDescent="0.25">
      <c r="K26758"/>
    </row>
    <row r="26759" spans="11:11" x14ac:dyDescent="0.25">
      <c r="K26759"/>
    </row>
    <row r="26760" spans="11:11" x14ac:dyDescent="0.25">
      <c r="K26760"/>
    </row>
    <row r="26761" spans="11:11" x14ac:dyDescent="0.25">
      <c r="K26761"/>
    </row>
    <row r="26762" spans="11:11" x14ac:dyDescent="0.25">
      <c r="K26762"/>
    </row>
    <row r="26763" spans="11:11" x14ac:dyDescent="0.25">
      <c r="K26763"/>
    </row>
    <row r="26764" spans="11:11" x14ac:dyDescent="0.25">
      <c r="K26764"/>
    </row>
    <row r="26765" spans="11:11" x14ac:dyDescent="0.25">
      <c r="K26765"/>
    </row>
    <row r="26766" spans="11:11" x14ac:dyDescent="0.25">
      <c r="K26766"/>
    </row>
    <row r="26767" spans="11:11" x14ac:dyDescent="0.25">
      <c r="K26767"/>
    </row>
    <row r="26768" spans="11:11" x14ac:dyDescent="0.25">
      <c r="K26768"/>
    </row>
    <row r="26769" spans="11:11" x14ac:dyDescent="0.25">
      <c r="K26769"/>
    </row>
    <row r="26770" spans="11:11" x14ac:dyDescent="0.25">
      <c r="K26770"/>
    </row>
    <row r="26771" spans="11:11" x14ac:dyDescent="0.25">
      <c r="K26771"/>
    </row>
    <row r="26772" spans="11:11" x14ac:dyDescent="0.25">
      <c r="K26772"/>
    </row>
    <row r="26773" spans="11:11" x14ac:dyDescent="0.25">
      <c r="K26773"/>
    </row>
    <row r="26774" spans="11:11" x14ac:dyDescent="0.25">
      <c r="K26774"/>
    </row>
    <row r="26775" spans="11:11" x14ac:dyDescent="0.25">
      <c r="K26775"/>
    </row>
    <row r="26776" spans="11:11" x14ac:dyDescent="0.25">
      <c r="K26776"/>
    </row>
    <row r="26777" spans="11:11" x14ac:dyDescent="0.25">
      <c r="K26777"/>
    </row>
    <row r="26778" spans="11:11" x14ac:dyDescent="0.25">
      <c r="K26778"/>
    </row>
    <row r="26779" spans="11:11" x14ac:dyDescent="0.25">
      <c r="K26779"/>
    </row>
    <row r="26780" spans="11:11" x14ac:dyDescent="0.25">
      <c r="K26780"/>
    </row>
    <row r="26781" spans="11:11" x14ac:dyDescent="0.25">
      <c r="K26781"/>
    </row>
    <row r="26782" spans="11:11" x14ac:dyDescent="0.25">
      <c r="K26782"/>
    </row>
    <row r="26783" spans="11:11" x14ac:dyDescent="0.25">
      <c r="K26783"/>
    </row>
    <row r="26784" spans="11:11" x14ac:dyDescent="0.25">
      <c r="K26784"/>
    </row>
    <row r="26785" spans="11:11" x14ac:dyDescent="0.25">
      <c r="K26785"/>
    </row>
    <row r="26786" spans="11:11" x14ac:dyDescent="0.25">
      <c r="K26786"/>
    </row>
    <row r="26787" spans="11:11" x14ac:dyDescent="0.25">
      <c r="K26787"/>
    </row>
    <row r="26788" spans="11:11" x14ac:dyDescent="0.25">
      <c r="K26788"/>
    </row>
    <row r="26789" spans="11:11" x14ac:dyDescent="0.25">
      <c r="K26789"/>
    </row>
    <row r="26790" spans="11:11" x14ac:dyDescent="0.25">
      <c r="K26790"/>
    </row>
    <row r="26791" spans="11:11" x14ac:dyDescent="0.25">
      <c r="K26791"/>
    </row>
    <row r="26792" spans="11:11" x14ac:dyDescent="0.25">
      <c r="K26792"/>
    </row>
    <row r="26793" spans="11:11" x14ac:dyDescent="0.25">
      <c r="K26793"/>
    </row>
    <row r="26794" spans="11:11" x14ac:dyDescent="0.25">
      <c r="K26794"/>
    </row>
    <row r="26795" spans="11:11" x14ac:dyDescent="0.25">
      <c r="K26795"/>
    </row>
    <row r="26796" spans="11:11" x14ac:dyDescent="0.25">
      <c r="K26796"/>
    </row>
    <row r="26797" spans="11:11" x14ac:dyDescent="0.25">
      <c r="K26797"/>
    </row>
    <row r="26798" spans="11:11" x14ac:dyDescent="0.25">
      <c r="K26798"/>
    </row>
    <row r="26799" spans="11:11" x14ac:dyDescent="0.25">
      <c r="K26799"/>
    </row>
    <row r="26800" spans="11:11" x14ac:dyDescent="0.25">
      <c r="K26800"/>
    </row>
    <row r="26801" spans="11:11" x14ac:dyDescent="0.25">
      <c r="K26801"/>
    </row>
    <row r="26802" spans="11:11" x14ac:dyDescent="0.25">
      <c r="K26802"/>
    </row>
    <row r="26803" spans="11:11" x14ac:dyDescent="0.25">
      <c r="K26803"/>
    </row>
    <row r="26804" spans="11:11" x14ac:dyDescent="0.25">
      <c r="K26804"/>
    </row>
    <row r="26805" spans="11:11" x14ac:dyDescent="0.25">
      <c r="K26805"/>
    </row>
    <row r="26806" spans="11:11" x14ac:dyDescent="0.25">
      <c r="K26806"/>
    </row>
    <row r="26807" spans="11:11" x14ac:dyDescent="0.25">
      <c r="K26807"/>
    </row>
    <row r="26808" spans="11:11" x14ac:dyDescent="0.25">
      <c r="K26808"/>
    </row>
    <row r="26809" spans="11:11" x14ac:dyDescent="0.25">
      <c r="K26809"/>
    </row>
    <row r="26810" spans="11:11" x14ac:dyDescent="0.25">
      <c r="K26810"/>
    </row>
    <row r="26811" spans="11:11" x14ac:dyDescent="0.25">
      <c r="K26811"/>
    </row>
    <row r="26812" spans="11:11" x14ac:dyDescent="0.25">
      <c r="K26812"/>
    </row>
    <row r="26813" spans="11:11" x14ac:dyDescent="0.25">
      <c r="K26813"/>
    </row>
    <row r="26814" spans="11:11" x14ac:dyDescent="0.25">
      <c r="K26814"/>
    </row>
    <row r="26815" spans="11:11" x14ac:dyDescent="0.25">
      <c r="K26815"/>
    </row>
    <row r="26816" spans="11:11" x14ac:dyDescent="0.25">
      <c r="K26816"/>
    </row>
    <row r="26817" spans="11:11" x14ac:dyDescent="0.25">
      <c r="K26817"/>
    </row>
    <row r="26818" spans="11:11" x14ac:dyDescent="0.25">
      <c r="K26818"/>
    </row>
    <row r="26819" spans="11:11" x14ac:dyDescent="0.25">
      <c r="K26819"/>
    </row>
    <row r="26820" spans="11:11" x14ac:dyDescent="0.25">
      <c r="K26820"/>
    </row>
    <row r="26821" spans="11:11" x14ac:dyDescent="0.25">
      <c r="K26821"/>
    </row>
    <row r="26822" spans="11:11" x14ac:dyDescent="0.25">
      <c r="K26822"/>
    </row>
    <row r="26823" spans="11:11" x14ac:dyDescent="0.25">
      <c r="K26823"/>
    </row>
    <row r="26824" spans="11:11" x14ac:dyDescent="0.25">
      <c r="K26824"/>
    </row>
    <row r="26825" spans="11:11" x14ac:dyDescent="0.25">
      <c r="K26825"/>
    </row>
    <row r="26826" spans="11:11" x14ac:dyDescent="0.25">
      <c r="K26826"/>
    </row>
    <row r="26827" spans="11:11" x14ac:dyDescent="0.25">
      <c r="K26827"/>
    </row>
    <row r="26828" spans="11:11" x14ac:dyDescent="0.25">
      <c r="K26828"/>
    </row>
    <row r="26829" spans="11:11" x14ac:dyDescent="0.25">
      <c r="K26829"/>
    </row>
    <row r="26830" spans="11:11" x14ac:dyDescent="0.25">
      <c r="K26830"/>
    </row>
    <row r="26831" spans="11:11" x14ac:dyDescent="0.25">
      <c r="K26831"/>
    </row>
    <row r="26832" spans="11:11" x14ac:dyDescent="0.25">
      <c r="K26832"/>
    </row>
    <row r="26833" spans="11:11" x14ac:dyDescent="0.25">
      <c r="K26833"/>
    </row>
    <row r="26834" spans="11:11" x14ac:dyDescent="0.25">
      <c r="K26834"/>
    </row>
    <row r="26835" spans="11:11" x14ac:dyDescent="0.25">
      <c r="K26835"/>
    </row>
    <row r="26836" spans="11:11" x14ac:dyDescent="0.25">
      <c r="K26836"/>
    </row>
    <row r="26837" spans="11:11" x14ac:dyDescent="0.25">
      <c r="K26837"/>
    </row>
    <row r="26838" spans="11:11" x14ac:dyDescent="0.25">
      <c r="K26838"/>
    </row>
    <row r="26839" spans="11:11" x14ac:dyDescent="0.25">
      <c r="K26839"/>
    </row>
    <row r="26840" spans="11:11" x14ac:dyDescent="0.25">
      <c r="K26840"/>
    </row>
    <row r="26841" spans="11:11" x14ac:dyDescent="0.25">
      <c r="K26841"/>
    </row>
    <row r="26842" spans="11:11" x14ac:dyDescent="0.25">
      <c r="K26842"/>
    </row>
    <row r="26843" spans="11:11" x14ac:dyDescent="0.25">
      <c r="K26843"/>
    </row>
    <row r="26844" spans="11:11" x14ac:dyDescent="0.25">
      <c r="K26844"/>
    </row>
    <row r="26845" spans="11:11" x14ac:dyDescent="0.25">
      <c r="K26845"/>
    </row>
    <row r="26846" spans="11:11" x14ac:dyDescent="0.25">
      <c r="K26846"/>
    </row>
    <row r="26847" spans="11:11" x14ac:dyDescent="0.25">
      <c r="K26847"/>
    </row>
    <row r="26848" spans="11:11" x14ac:dyDescent="0.25">
      <c r="K26848"/>
    </row>
    <row r="26849" spans="11:11" x14ac:dyDescent="0.25">
      <c r="K26849"/>
    </row>
    <row r="26850" spans="11:11" x14ac:dyDescent="0.25">
      <c r="K26850"/>
    </row>
    <row r="26851" spans="11:11" x14ac:dyDescent="0.25">
      <c r="K26851"/>
    </row>
    <row r="26852" spans="11:11" x14ac:dyDescent="0.25">
      <c r="K26852"/>
    </row>
    <row r="26853" spans="11:11" x14ac:dyDescent="0.25">
      <c r="K26853"/>
    </row>
    <row r="26854" spans="11:11" x14ac:dyDescent="0.25">
      <c r="K26854"/>
    </row>
    <row r="26855" spans="11:11" x14ac:dyDescent="0.25">
      <c r="K26855"/>
    </row>
    <row r="26856" spans="11:11" x14ac:dyDescent="0.25">
      <c r="K26856"/>
    </row>
    <row r="26857" spans="11:11" x14ac:dyDescent="0.25">
      <c r="K26857"/>
    </row>
    <row r="26858" spans="11:11" x14ac:dyDescent="0.25">
      <c r="K26858"/>
    </row>
    <row r="26859" spans="11:11" x14ac:dyDescent="0.25">
      <c r="K26859"/>
    </row>
    <row r="26860" spans="11:11" x14ac:dyDescent="0.25">
      <c r="K26860"/>
    </row>
    <row r="26861" spans="11:11" x14ac:dyDescent="0.25">
      <c r="K26861"/>
    </row>
    <row r="26862" spans="11:11" x14ac:dyDescent="0.25">
      <c r="K26862"/>
    </row>
    <row r="26863" spans="11:11" x14ac:dyDescent="0.25">
      <c r="K26863"/>
    </row>
    <row r="26864" spans="11:11" x14ac:dyDescent="0.25">
      <c r="K26864"/>
    </row>
    <row r="26865" spans="11:11" x14ac:dyDescent="0.25">
      <c r="K26865"/>
    </row>
    <row r="26866" spans="11:11" x14ac:dyDescent="0.25">
      <c r="K26866"/>
    </row>
    <row r="26867" spans="11:11" x14ac:dyDescent="0.25">
      <c r="K26867"/>
    </row>
    <row r="26868" spans="11:11" x14ac:dyDescent="0.25">
      <c r="K26868"/>
    </row>
    <row r="26869" spans="11:11" x14ac:dyDescent="0.25">
      <c r="K26869"/>
    </row>
    <row r="26870" spans="11:11" x14ac:dyDescent="0.25">
      <c r="K26870"/>
    </row>
    <row r="26871" spans="11:11" x14ac:dyDescent="0.25">
      <c r="K26871"/>
    </row>
    <row r="26872" spans="11:11" x14ac:dyDescent="0.25">
      <c r="K26872"/>
    </row>
    <row r="26873" spans="11:11" x14ac:dyDescent="0.25">
      <c r="K26873"/>
    </row>
    <row r="26874" spans="11:11" x14ac:dyDescent="0.25">
      <c r="K26874"/>
    </row>
    <row r="26875" spans="11:11" x14ac:dyDescent="0.25">
      <c r="K26875"/>
    </row>
    <row r="26876" spans="11:11" x14ac:dyDescent="0.25">
      <c r="K26876"/>
    </row>
    <row r="26877" spans="11:11" x14ac:dyDescent="0.25">
      <c r="K26877"/>
    </row>
    <row r="26878" spans="11:11" x14ac:dyDescent="0.25">
      <c r="K26878"/>
    </row>
    <row r="26879" spans="11:11" x14ac:dyDescent="0.25">
      <c r="K26879"/>
    </row>
    <row r="26880" spans="11:11" x14ac:dyDescent="0.25">
      <c r="K26880"/>
    </row>
    <row r="26881" spans="11:11" x14ac:dyDescent="0.25">
      <c r="K26881"/>
    </row>
    <row r="26882" spans="11:11" x14ac:dyDescent="0.25">
      <c r="K26882"/>
    </row>
    <row r="26883" spans="11:11" x14ac:dyDescent="0.25">
      <c r="K26883"/>
    </row>
    <row r="26884" spans="11:11" x14ac:dyDescent="0.25">
      <c r="K26884"/>
    </row>
    <row r="26885" spans="11:11" x14ac:dyDescent="0.25">
      <c r="K26885"/>
    </row>
    <row r="26886" spans="11:11" x14ac:dyDescent="0.25">
      <c r="K26886"/>
    </row>
    <row r="26887" spans="11:11" x14ac:dyDescent="0.25">
      <c r="K26887"/>
    </row>
    <row r="26888" spans="11:11" x14ac:dyDescent="0.25">
      <c r="K26888"/>
    </row>
    <row r="26889" spans="11:11" x14ac:dyDescent="0.25">
      <c r="K26889"/>
    </row>
    <row r="26890" spans="11:11" x14ac:dyDescent="0.25">
      <c r="K26890"/>
    </row>
    <row r="26891" spans="11:11" x14ac:dyDescent="0.25">
      <c r="K26891"/>
    </row>
    <row r="26892" spans="11:11" x14ac:dyDescent="0.25">
      <c r="K26892"/>
    </row>
    <row r="26893" spans="11:11" x14ac:dyDescent="0.25">
      <c r="K26893"/>
    </row>
    <row r="26894" spans="11:11" x14ac:dyDescent="0.25">
      <c r="K26894"/>
    </row>
    <row r="26895" spans="11:11" x14ac:dyDescent="0.25">
      <c r="K26895"/>
    </row>
    <row r="26896" spans="11:11" x14ac:dyDescent="0.25">
      <c r="K26896"/>
    </row>
    <row r="26897" spans="11:11" x14ac:dyDescent="0.25">
      <c r="K26897"/>
    </row>
    <row r="26898" spans="11:11" x14ac:dyDescent="0.25">
      <c r="K26898"/>
    </row>
    <row r="26899" spans="11:11" x14ac:dyDescent="0.25">
      <c r="K26899"/>
    </row>
    <row r="26900" spans="11:11" x14ac:dyDescent="0.25">
      <c r="K26900"/>
    </row>
    <row r="26901" spans="11:11" x14ac:dyDescent="0.25">
      <c r="K26901"/>
    </row>
    <row r="26902" spans="11:11" x14ac:dyDescent="0.25">
      <c r="K26902"/>
    </row>
    <row r="26903" spans="11:11" x14ac:dyDescent="0.25">
      <c r="K26903"/>
    </row>
    <row r="26904" spans="11:11" x14ac:dyDescent="0.25">
      <c r="K26904"/>
    </row>
    <row r="26905" spans="11:11" x14ac:dyDescent="0.25">
      <c r="K26905"/>
    </row>
    <row r="26906" spans="11:11" x14ac:dyDescent="0.25">
      <c r="K26906"/>
    </row>
    <row r="26907" spans="11:11" x14ac:dyDescent="0.25">
      <c r="K26907"/>
    </row>
    <row r="26908" spans="11:11" x14ac:dyDescent="0.25">
      <c r="K26908"/>
    </row>
    <row r="26909" spans="11:11" x14ac:dyDescent="0.25">
      <c r="K26909"/>
    </row>
    <row r="26910" spans="11:11" x14ac:dyDescent="0.25">
      <c r="K26910"/>
    </row>
    <row r="26911" spans="11:11" x14ac:dyDescent="0.25">
      <c r="K26911"/>
    </row>
    <row r="26912" spans="11:11" x14ac:dyDescent="0.25">
      <c r="K26912"/>
    </row>
    <row r="26913" spans="11:11" x14ac:dyDescent="0.25">
      <c r="K26913"/>
    </row>
    <row r="26914" spans="11:11" x14ac:dyDescent="0.25">
      <c r="K26914"/>
    </row>
    <row r="26915" spans="11:11" x14ac:dyDescent="0.25">
      <c r="K26915"/>
    </row>
    <row r="26916" spans="11:11" x14ac:dyDescent="0.25">
      <c r="K26916"/>
    </row>
    <row r="26917" spans="11:11" x14ac:dyDescent="0.25">
      <c r="K26917"/>
    </row>
    <row r="26918" spans="11:11" x14ac:dyDescent="0.25">
      <c r="K26918"/>
    </row>
    <row r="26919" spans="11:11" x14ac:dyDescent="0.25">
      <c r="K26919"/>
    </row>
    <row r="26920" spans="11:11" x14ac:dyDescent="0.25">
      <c r="K26920"/>
    </row>
    <row r="26921" spans="11:11" x14ac:dyDescent="0.25">
      <c r="K26921"/>
    </row>
    <row r="26922" spans="11:11" x14ac:dyDescent="0.25">
      <c r="K26922"/>
    </row>
    <row r="26923" spans="11:11" x14ac:dyDescent="0.25">
      <c r="K26923"/>
    </row>
    <row r="26924" spans="11:11" x14ac:dyDescent="0.25">
      <c r="K26924"/>
    </row>
    <row r="26925" spans="11:11" x14ac:dyDescent="0.25">
      <c r="K26925"/>
    </row>
    <row r="26926" spans="11:11" x14ac:dyDescent="0.25">
      <c r="K26926"/>
    </row>
    <row r="26927" spans="11:11" x14ac:dyDescent="0.25">
      <c r="K26927"/>
    </row>
    <row r="26928" spans="11:11" x14ac:dyDescent="0.25">
      <c r="K26928"/>
    </row>
    <row r="26929" spans="11:11" x14ac:dyDescent="0.25">
      <c r="K26929"/>
    </row>
    <row r="26930" spans="11:11" x14ac:dyDescent="0.25">
      <c r="K26930"/>
    </row>
    <row r="26931" spans="11:11" x14ac:dyDescent="0.25">
      <c r="K26931"/>
    </row>
    <row r="26932" spans="11:11" x14ac:dyDescent="0.25">
      <c r="K26932"/>
    </row>
    <row r="26933" spans="11:11" x14ac:dyDescent="0.25">
      <c r="K26933"/>
    </row>
    <row r="26934" spans="11:11" x14ac:dyDescent="0.25">
      <c r="K26934"/>
    </row>
    <row r="26935" spans="11:11" x14ac:dyDescent="0.25">
      <c r="K26935"/>
    </row>
    <row r="26936" spans="11:11" x14ac:dyDescent="0.25">
      <c r="K26936"/>
    </row>
    <row r="26937" spans="11:11" x14ac:dyDescent="0.25">
      <c r="K26937"/>
    </row>
    <row r="26938" spans="11:11" x14ac:dyDescent="0.25">
      <c r="K26938"/>
    </row>
    <row r="26939" spans="11:11" x14ac:dyDescent="0.25">
      <c r="K26939"/>
    </row>
    <row r="26940" spans="11:11" x14ac:dyDescent="0.25">
      <c r="K26940"/>
    </row>
    <row r="26941" spans="11:11" x14ac:dyDescent="0.25">
      <c r="K26941"/>
    </row>
    <row r="26942" spans="11:11" x14ac:dyDescent="0.25">
      <c r="K26942"/>
    </row>
    <row r="26943" spans="11:11" x14ac:dyDescent="0.25">
      <c r="K26943"/>
    </row>
    <row r="26944" spans="11:11" x14ac:dyDescent="0.25">
      <c r="K26944"/>
    </row>
    <row r="26945" spans="11:11" x14ac:dyDescent="0.25">
      <c r="K26945"/>
    </row>
    <row r="26946" spans="11:11" x14ac:dyDescent="0.25">
      <c r="K26946"/>
    </row>
    <row r="26947" spans="11:11" x14ac:dyDescent="0.25">
      <c r="K26947"/>
    </row>
    <row r="26948" spans="11:11" x14ac:dyDescent="0.25">
      <c r="K26948"/>
    </row>
    <row r="26949" spans="11:11" x14ac:dyDescent="0.25">
      <c r="K26949"/>
    </row>
    <row r="26950" spans="11:11" x14ac:dyDescent="0.25">
      <c r="K26950"/>
    </row>
    <row r="26951" spans="11:11" x14ac:dyDescent="0.25">
      <c r="K26951"/>
    </row>
    <row r="26952" spans="11:11" x14ac:dyDescent="0.25">
      <c r="K26952"/>
    </row>
    <row r="26953" spans="11:11" x14ac:dyDescent="0.25">
      <c r="K26953"/>
    </row>
    <row r="26954" spans="11:11" x14ac:dyDescent="0.25">
      <c r="K26954"/>
    </row>
    <row r="26955" spans="11:11" x14ac:dyDescent="0.25">
      <c r="K26955"/>
    </row>
    <row r="26956" spans="11:11" x14ac:dyDescent="0.25">
      <c r="K26956"/>
    </row>
    <row r="26957" spans="11:11" x14ac:dyDescent="0.25">
      <c r="K26957"/>
    </row>
    <row r="26958" spans="11:11" x14ac:dyDescent="0.25">
      <c r="K26958"/>
    </row>
    <row r="26959" spans="11:11" x14ac:dyDescent="0.25">
      <c r="K26959"/>
    </row>
    <row r="26960" spans="11:11" x14ac:dyDescent="0.25">
      <c r="K26960"/>
    </row>
    <row r="26961" spans="11:11" x14ac:dyDescent="0.25">
      <c r="K26961"/>
    </row>
    <row r="26962" spans="11:11" x14ac:dyDescent="0.25">
      <c r="K26962"/>
    </row>
    <row r="26963" spans="11:11" x14ac:dyDescent="0.25">
      <c r="K26963"/>
    </row>
    <row r="26964" spans="11:11" x14ac:dyDescent="0.25">
      <c r="K26964"/>
    </row>
    <row r="26965" spans="11:11" x14ac:dyDescent="0.25">
      <c r="K26965"/>
    </row>
    <row r="26966" spans="11:11" x14ac:dyDescent="0.25">
      <c r="K26966"/>
    </row>
    <row r="26967" spans="11:11" x14ac:dyDescent="0.25">
      <c r="K26967"/>
    </row>
    <row r="26968" spans="11:11" x14ac:dyDescent="0.25">
      <c r="K26968"/>
    </row>
    <row r="26969" spans="11:11" x14ac:dyDescent="0.25">
      <c r="K26969"/>
    </row>
    <row r="26970" spans="11:11" x14ac:dyDescent="0.25">
      <c r="K26970"/>
    </row>
    <row r="26971" spans="11:11" x14ac:dyDescent="0.25">
      <c r="K26971"/>
    </row>
    <row r="26972" spans="11:11" x14ac:dyDescent="0.25">
      <c r="K26972"/>
    </row>
    <row r="26973" spans="11:11" x14ac:dyDescent="0.25">
      <c r="K26973"/>
    </row>
    <row r="26974" spans="11:11" x14ac:dyDescent="0.25">
      <c r="K26974"/>
    </row>
    <row r="26975" spans="11:11" x14ac:dyDescent="0.25">
      <c r="K26975"/>
    </row>
    <row r="26976" spans="11:11" x14ac:dyDescent="0.25">
      <c r="K26976"/>
    </row>
    <row r="26977" spans="11:11" x14ac:dyDescent="0.25">
      <c r="K26977"/>
    </row>
    <row r="26978" spans="11:11" x14ac:dyDescent="0.25">
      <c r="K26978"/>
    </row>
    <row r="26979" spans="11:11" x14ac:dyDescent="0.25">
      <c r="K26979"/>
    </row>
    <row r="26980" spans="11:11" x14ac:dyDescent="0.25">
      <c r="K26980"/>
    </row>
    <row r="26981" spans="11:11" x14ac:dyDescent="0.25">
      <c r="K26981"/>
    </row>
    <row r="26982" spans="11:11" x14ac:dyDescent="0.25">
      <c r="K26982"/>
    </row>
    <row r="26983" spans="11:11" x14ac:dyDescent="0.25">
      <c r="K26983"/>
    </row>
    <row r="26984" spans="11:11" x14ac:dyDescent="0.25">
      <c r="K26984"/>
    </row>
    <row r="26985" spans="11:11" x14ac:dyDescent="0.25">
      <c r="K26985"/>
    </row>
    <row r="26986" spans="11:11" x14ac:dyDescent="0.25">
      <c r="K26986"/>
    </row>
    <row r="26987" spans="11:11" x14ac:dyDescent="0.25">
      <c r="K26987"/>
    </row>
    <row r="26988" spans="11:11" x14ac:dyDescent="0.25">
      <c r="K26988"/>
    </row>
    <row r="26989" spans="11:11" x14ac:dyDescent="0.25">
      <c r="K26989"/>
    </row>
    <row r="26990" spans="11:11" x14ac:dyDescent="0.25">
      <c r="K26990"/>
    </row>
    <row r="26991" spans="11:11" x14ac:dyDescent="0.25">
      <c r="K26991"/>
    </row>
    <row r="26992" spans="11:11" x14ac:dyDescent="0.25">
      <c r="K26992"/>
    </row>
    <row r="26993" spans="11:11" x14ac:dyDescent="0.25">
      <c r="K26993"/>
    </row>
    <row r="26994" spans="11:11" x14ac:dyDescent="0.25">
      <c r="K26994"/>
    </row>
    <row r="26995" spans="11:11" x14ac:dyDescent="0.25">
      <c r="K26995"/>
    </row>
    <row r="26996" spans="11:11" x14ac:dyDescent="0.25">
      <c r="K26996"/>
    </row>
    <row r="26997" spans="11:11" x14ac:dyDescent="0.25">
      <c r="K26997"/>
    </row>
    <row r="26998" spans="11:11" x14ac:dyDescent="0.25">
      <c r="K26998"/>
    </row>
    <row r="26999" spans="11:11" x14ac:dyDescent="0.25">
      <c r="K26999"/>
    </row>
    <row r="27000" spans="11:11" x14ac:dyDescent="0.25">
      <c r="K27000"/>
    </row>
    <row r="27001" spans="11:11" x14ac:dyDescent="0.25">
      <c r="K27001"/>
    </row>
    <row r="27002" spans="11:11" x14ac:dyDescent="0.25">
      <c r="K27002"/>
    </row>
    <row r="27003" spans="11:11" x14ac:dyDescent="0.25">
      <c r="K27003"/>
    </row>
    <row r="27004" spans="11:11" x14ac:dyDescent="0.25">
      <c r="K27004"/>
    </row>
    <row r="27005" spans="11:11" x14ac:dyDescent="0.25">
      <c r="K27005"/>
    </row>
    <row r="27006" spans="11:11" x14ac:dyDescent="0.25">
      <c r="K27006"/>
    </row>
    <row r="27007" spans="11:11" x14ac:dyDescent="0.25">
      <c r="K27007"/>
    </row>
    <row r="27008" spans="11:11" x14ac:dyDescent="0.25">
      <c r="K27008"/>
    </row>
    <row r="27009" spans="11:11" x14ac:dyDescent="0.25">
      <c r="K27009"/>
    </row>
    <row r="27010" spans="11:11" x14ac:dyDescent="0.25">
      <c r="K27010"/>
    </row>
    <row r="27011" spans="11:11" x14ac:dyDescent="0.25">
      <c r="K27011"/>
    </row>
    <row r="27012" spans="11:11" x14ac:dyDescent="0.25">
      <c r="K27012"/>
    </row>
    <row r="27013" spans="11:11" x14ac:dyDescent="0.25">
      <c r="K27013"/>
    </row>
    <row r="27014" spans="11:11" x14ac:dyDescent="0.25">
      <c r="K27014"/>
    </row>
    <row r="27015" spans="11:11" x14ac:dyDescent="0.25">
      <c r="K27015"/>
    </row>
    <row r="27016" spans="11:11" x14ac:dyDescent="0.25">
      <c r="K27016"/>
    </row>
    <row r="27017" spans="11:11" x14ac:dyDescent="0.25">
      <c r="K27017"/>
    </row>
    <row r="27018" spans="11:11" x14ac:dyDescent="0.25">
      <c r="K27018"/>
    </row>
    <row r="27019" spans="11:11" x14ac:dyDescent="0.25">
      <c r="K27019"/>
    </row>
    <row r="27020" spans="11:11" x14ac:dyDescent="0.25">
      <c r="K27020"/>
    </row>
    <row r="27021" spans="11:11" x14ac:dyDescent="0.25">
      <c r="K27021"/>
    </row>
    <row r="27022" spans="11:11" x14ac:dyDescent="0.25">
      <c r="K27022"/>
    </row>
    <row r="27023" spans="11:11" x14ac:dyDescent="0.25">
      <c r="K27023"/>
    </row>
    <row r="27024" spans="11:11" x14ac:dyDescent="0.25">
      <c r="K27024"/>
    </row>
    <row r="27025" spans="11:11" x14ac:dyDescent="0.25">
      <c r="K27025"/>
    </row>
    <row r="27026" spans="11:11" x14ac:dyDescent="0.25">
      <c r="K27026"/>
    </row>
    <row r="27027" spans="11:11" x14ac:dyDescent="0.25">
      <c r="K27027"/>
    </row>
    <row r="27028" spans="11:11" x14ac:dyDescent="0.25">
      <c r="K27028"/>
    </row>
    <row r="27029" spans="11:11" x14ac:dyDescent="0.25">
      <c r="K27029"/>
    </row>
    <row r="27030" spans="11:11" x14ac:dyDescent="0.25">
      <c r="K27030"/>
    </row>
    <row r="27031" spans="11:11" x14ac:dyDescent="0.25">
      <c r="K27031"/>
    </row>
    <row r="27032" spans="11:11" x14ac:dyDescent="0.25">
      <c r="K27032"/>
    </row>
    <row r="27033" spans="11:11" x14ac:dyDescent="0.25">
      <c r="K27033"/>
    </row>
    <row r="27034" spans="11:11" x14ac:dyDescent="0.25">
      <c r="K27034"/>
    </row>
    <row r="27035" spans="11:11" x14ac:dyDescent="0.25">
      <c r="K27035"/>
    </row>
    <row r="27036" spans="11:11" x14ac:dyDescent="0.25">
      <c r="K27036"/>
    </row>
    <row r="27037" spans="11:11" x14ac:dyDescent="0.25">
      <c r="K27037"/>
    </row>
    <row r="27038" spans="11:11" x14ac:dyDescent="0.25">
      <c r="K27038"/>
    </row>
    <row r="27039" spans="11:11" x14ac:dyDescent="0.25">
      <c r="K27039"/>
    </row>
    <row r="27040" spans="11:11" x14ac:dyDescent="0.25">
      <c r="K27040"/>
    </row>
    <row r="27041" spans="11:11" x14ac:dyDescent="0.25">
      <c r="K27041"/>
    </row>
    <row r="27042" spans="11:11" x14ac:dyDescent="0.25">
      <c r="K27042"/>
    </row>
    <row r="27043" spans="11:11" x14ac:dyDescent="0.25">
      <c r="K27043"/>
    </row>
    <row r="27044" spans="11:11" x14ac:dyDescent="0.25">
      <c r="K27044"/>
    </row>
    <row r="27045" spans="11:11" x14ac:dyDescent="0.25">
      <c r="K27045"/>
    </row>
    <row r="27046" spans="11:11" x14ac:dyDescent="0.25">
      <c r="K27046"/>
    </row>
    <row r="27047" spans="11:11" x14ac:dyDescent="0.25">
      <c r="K27047"/>
    </row>
    <row r="27048" spans="11:11" x14ac:dyDescent="0.25">
      <c r="K27048"/>
    </row>
    <row r="27049" spans="11:11" x14ac:dyDescent="0.25">
      <c r="K27049"/>
    </row>
    <row r="27050" spans="11:11" x14ac:dyDescent="0.25">
      <c r="K27050"/>
    </row>
    <row r="27051" spans="11:11" x14ac:dyDescent="0.25">
      <c r="K27051"/>
    </row>
    <row r="27052" spans="11:11" x14ac:dyDescent="0.25">
      <c r="K27052"/>
    </row>
    <row r="27053" spans="11:11" x14ac:dyDescent="0.25">
      <c r="K27053"/>
    </row>
    <row r="27054" spans="11:11" x14ac:dyDescent="0.25">
      <c r="K27054"/>
    </row>
    <row r="27055" spans="11:11" x14ac:dyDescent="0.25">
      <c r="K27055"/>
    </row>
    <row r="27056" spans="11:11" x14ac:dyDescent="0.25">
      <c r="K27056"/>
    </row>
    <row r="27057" spans="11:11" x14ac:dyDescent="0.25">
      <c r="K27057"/>
    </row>
    <row r="27058" spans="11:11" x14ac:dyDescent="0.25">
      <c r="K27058"/>
    </row>
    <row r="27059" spans="11:11" x14ac:dyDescent="0.25">
      <c r="K27059"/>
    </row>
    <row r="27060" spans="11:11" x14ac:dyDescent="0.25">
      <c r="K27060"/>
    </row>
    <row r="27061" spans="11:11" x14ac:dyDescent="0.25">
      <c r="K27061"/>
    </row>
    <row r="27062" spans="11:11" x14ac:dyDescent="0.25">
      <c r="K27062"/>
    </row>
    <row r="27063" spans="11:11" x14ac:dyDescent="0.25">
      <c r="K27063"/>
    </row>
    <row r="27064" spans="11:11" x14ac:dyDescent="0.25">
      <c r="K27064"/>
    </row>
    <row r="27065" spans="11:11" x14ac:dyDescent="0.25">
      <c r="K27065"/>
    </row>
    <row r="27066" spans="11:11" x14ac:dyDescent="0.25">
      <c r="K27066"/>
    </row>
    <row r="27067" spans="11:11" x14ac:dyDescent="0.25">
      <c r="K27067"/>
    </row>
    <row r="27068" spans="11:11" x14ac:dyDescent="0.25">
      <c r="K27068"/>
    </row>
    <row r="27069" spans="11:11" x14ac:dyDescent="0.25">
      <c r="K27069"/>
    </row>
    <row r="27070" spans="11:11" x14ac:dyDescent="0.25">
      <c r="K27070"/>
    </row>
    <row r="27071" spans="11:11" x14ac:dyDescent="0.25">
      <c r="K27071"/>
    </row>
    <row r="27072" spans="11:11" x14ac:dyDescent="0.25">
      <c r="K27072"/>
    </row>
    <row r="27073" spans="11:11" x14ac:dyDescent="0.25">
      <c r="K27073"/>
    </row>
    <row r="27074" spans="11:11" x14ac:dyDescent="0.25">
      <c r="K27074"/>
    </row>
    <row r="27075" spans="11:11" x14ac:dyDescent="0.25">
      <c r="K27075"/>
    </row>
    <row r="27076" spans="11:11" x14ac:dyDescent="0.25">
      <c r="K27076"/>
    </row>
    <row r="27077" spans="11:11" x14ac:dyDescent="0.25">
      <c r="K27077"/>
    </row>
    <row r="27078" spans="11:11" x14ac:dyDescent="0.25">
      <c r="K27078"/>
    </row>
    <row r="27079" spans="11:11" x14ac:dyDescent="0.25">
      <c r="K27079"/>
    </row>
    <row r="27080" spans="11:11" x14ac:dyDescent="0.25">
      <c r="K27080"/>
    </row>
    <row r="27081" spans="11:11" x14ac:dyDescent="0.25">
      <c r="K27081"/>
    </row>
    <row r="27082" spans="11:11" x14ac:dyDescent="0.25">
      <c r="K27082"/>
    </row>
    <row r="27083" spans="11:11" x14ac:dyDescent="0.25">
      <c r="K27083"/>
    </row>
    <row r="27084" spans="11:11" x14ac:dyDescent="0.25">
      <c r="K27084"/>
    </row>
    <row r="27085" spans="11:11" x14ac:dyDescent="0.25">
      <c r="K27085"/>
    </row>
    <row r="27086" spans="11:11" x14ac:dyDescent="0.25">
      <c r="K27086"/>
    </row>
    <row r="27087" spans="11:11" x14ac:dyDescent="0.25">
      <c r="K27087"/>
    </row>
    <row r="27088" spans="11:11" x14ac:dyDescent="0.25">
      <c r="K27088"/>
    </row>
    <row r="27089" spans="11:11" x14ac:dyDescent="0.25">
      <c r="K27089"/>
    </row>
    <row r="27090" spans="11:11" x14ac:dyDescent="0.25">
      <c r="K27090"/>
    </row>
    <row r="27091" spans="11:11" x14ac:dyDescent="0.25">
      <c r="K27091"/>
    </row>
    <row r="27092" spans="11:11" x14ac:dyDescent="0.25">
      <c r="K27092"/>
    </row>
    <row r="27093" spans="11:11" x14ac:dyDescent="0.25">
      <c r="K27093"/>
    </row>
    <row r="27094" spans="11:11" x14ac:dyDescent="0.25">
      <c r="K27094"/>
    </row>
    <row r="27095" spans="11:11" x14ac:dyDescent="0.25">
      <c r="K27095"/>
    </row>
    <row r="27096" spans="11:11" x14ac:dyDescent="0.25">
      <c r="K27096"/>
    </row>
    <row r="27097" spans="11:11" x14ac:dyDescent="0.25">
      <c r="K27097"/>
    </row>
    <row r="27098" spans="11:11" x14ac:dyDescent="0.25">
      <c r="K27098"/>
    </row>
    <row r="27099" spans="11:11" x14ac:dyDescent="0.25">
      <c r="K27099"/>
    </row>
    <row r="27100" spans="11:11" x14ac:dyDescent="0.25">
      <c r="K27100"/>
    </row>
    <row r="27101" spans="11:11" x14ac:dyDescent="0.25">
      <c r="K27101"/>
    </row>
    <row r="27102" spans="11:11" x14ac:dyDescent="0.25">
      <c r="K27102"/>
    </row>
    <row r="27103" spans="11:11" x14ac:dyDescent="0.25">
      <c r="K27103"/>
    </row>
    <row r="27104" spans="11:11" x14ac:dyDescent="0.25">
      <c r="K27104"/>
    </row>
    <row r="27105" spans="11:11" x14ac:dyDescent="0.25">
      <c r="K27105"/>
    </row>
    <row r="27106" spans="11:11" x14ac:dyDescent="0.25">
      <c r="K27106"/>
    </row>
    <row r="27107" spans="11:11" x14ac:dyDescent="0.25">
      <c r="K27107"/>
    </row>
    <row r="27108" spans="11:11" x14ac:dyDescent="0.25">
      <c r="K27108"/>
    </row>
    <row r="27109" spans="11:11" x14ac:dyDescent="0.25">
      <c r="K27109"/>
    </row>
    <row r="27110" spans="11:11" x14ac:dyDescent="0.25">
      <c r="K27110"/>
    </row>
    <row r="27111" spans="11:11" x14ac:dyDescent="0.25">
      <c r="K27111"/>
    </row>
    <row r="27112" spans="11:11" x14ac:dyDescent="0.25">
      <c r="K27112"/>
    </row>
    <row r="27113" spans="11:11" x14ac:dyDescent="0.25">
      <c r="K27113"/>
    </row>
    <row r="27114" spans="11:11" x14ac:dyDescent="0.25">
      <c r="K27114"/>
    </row>
    <row r="27115" spans="11:11" x14ac:dyDescent="0.25">
      <c r="K27115"/>
    </row>
    <row r="27116" spans="11:11" x14ac:dyDescent="0.25">
      <c r="K27116"/>
    </row>
    <row r="27117" spans="11:11" x14ac:dyDescent="0.25">
      <c r="K27117"/>
    </row>
    <row r="27118" spans="11:11" x14ac:dyDescent="0.25">
      <c r="K27118"/>
    </row>
    <row r="27119" spans="11:11" x14ac:dyDescent="0.25">
      <c r="K27119"/>
    </row>
    <row r="27120" spans="11:11" x14ac:dyDescent="0.25">
      <c r="K27120"/>
    </row>
    <row r="27121" spans="11:11" x14ac:dyDescent="0.25">
      <c r="K27121"/>
    </row>
    <row r="27122" spans="11:11" x14ac:dyDescent="0.25">
      <c r="K27122"/>
    </row>
    <row r="27123" spans="11:11" x14ac:dyDescent="0.25">
      <c r="K27123"/>
    </row>
    <row r="27124" spans="11:11" x14ac:dyDescent="0.25">
      <c r="K27124"/>
    </row>
    <row r="27125" spans="11:11" x14ac:dyDescent="0.25">
      <c r="K27125"/>
    </row>
    <row r="27126" spans="11:11" x14ac:dyDescent="0.25">
      <c r="K27126"/>
    </row>
    <row r="27127" spans="11:11" x14ac:dyDescent="0.25">
      <c r="K27127"/>
    </row>
    <row r="27128" spans="11:11" x14ac:dyDescent="0.25">
      <c r="K27128"/>
    </row>
    <row r="27129" spans="11:11" x14ac:dyDescent="0.25">
      <c r="K27129"/>
    </row>
    <row r="27130" spans="11:11" x14ac:dyDescent="0.25">
      <c r="K27130"/>
    </row>
    <row r="27131" spans="11:11" x14ac:dyDescent="0.25">
      <c r="K27131"/>
    </row>
    <row r="27132" spans="11:11" x14ac:dyDescent="0.25">
      <c r="K27132"/>
    </row>
    <row r="27133" spans="11:11" x14ac:dyDescent="0.25">
      <c r="K27133"/>
    </row>
    <row r="27134" spans="11:11" x14ac:dyDescent="0.25">
      <c r="K27134"/>
    </row>
    <row r="27135" spans="11:11" x14ac:dyDescent="0.25">
      <c r="K27135"/>
    </row>
    <row r="27136" spans="11:11" x14ac:dyDescent="0.25">
      <c r="K27136"/>
    </row>
    <row r="27137" spans="11:11" x14ac:dyDescent="0.25">
      <c r="K27137"/>
    </row>
    <row r="27138" spans="11:11" x14ac:dyDescent="0.25">
      <c r="K27138"/>
    </row>
    <row r="27139" spans="11:11" x14ac:dyDescent="0.25">
      <c r="K27139"/>
    </row>
    <row r="27140" spans="11:11" x14ac:dyDescent="0.25">
      <c r="K27140"/>
    </row>
    <row r="27141" spans="11:11" x14ac:dyDescent="0.25">
      <c r="K27141"/>
    </row>
    <row r="27142" spans="11:11" x14ac:dyDescent="0.25">
      <c r="K27142"/>
    </row>
    <row r="27143" spans="11:11" x14ac:dyDescent="0.25">
      <c r="K27143"/>
    </row>
    <row r="27144" spans="11:11" x14ac:dyDescent="0.25">
      <c r="K27144"/>
    </row>
    <row r="27145" spans="11:11" x14ac:dyDescent="0.25">
      <c r="K27145"/>
    </row>
    <row r="27146" spans="11:11" x14ac:dyDescent="0.25">
      <c r="K27146"/>
    </row>
    <row r="27147" spans="11:11" x14ac:dyDescent="0.25">
      <c r="K27147"/>
    </row>
    <row r="27148" spans="11:11" x14ac:dyDescent="0.25">
      <c r="K27148"/>
    </row>
    <row r="27149" spans="11:11" x14ac:dyDescent="0.25">
      <c r="K27149"/>
    </row>
    <row r="27150" spans="11:11" x14ac:dyDescent="0.25">
      <c r="K27150"/>
    </row>
    <row r="27151" spans="11:11" x14ac:dyDescent="0.25">
      <c r="K27151"/>
    </row>
    <row r="27152" spans="11:11" x14ac:dyDescent="0.25">
      <c r="K27152"/>
    </row>
    <row r="27153" spans="11:11" x14ac:dyDescent="0.25">
      <c r="K27153"/>
    </row>
    <row r="27154" spans="11:11" x14ac:dyDescent="0.25">
      <c r="K27154"/>
    </row>
    <row r="27155" spans="11:11" x14ac:dyDescent="0.25">
      <c r="K27155"/>
    </row>
    <row r="27156" spans="11:11" x14ac:dyDescent="0.25">
      <c r="K27156"/>
    </row>
    <row r="27157" spans="11:11" x14ac:dyDescent="0.25">
      <c r="K27157"/>
    </row>
    <row r="27158" spans="11:11" x14ac:dyDescent="0.25">
      <c r="K27158"/>
    </row>
    <row r="27159" spans="11:11" x14ac:dyDescent="0.25">
      <c r="K27159"/>
    </row>
    <row r="27160" spans="11:11" x14ac:dyDescent="0.25">
      <c r="K27160"/>
    </row>
    <row r="27161" spans="11:11" x14ac:dyDescent="0.25">
      <c r="K27161"/>
    </row>
    <row r="27162" spans="11:11" x14ac:dyDescent="0.25">
      <c r="K27162"/>
    </row>
    <row r="27163" spans="11:11" x14ac:dyDescent="0.25">
      <c r="K27163"/>
    </row>
    <row r="27164" spans="11:11" x14ac:dyDescent="0.25">
      <c r="K27164"/>
    </row>
    <row r="27165" spans="11:11" x14ac:dyDescent="0.25">
      <c r="K27165"/>
    </row>
    <row r="27166" spans="11:11" x14ac:dyDescent="0.25">
      <c r="K27166"/>
    </row>
    <row r="27167" spans="11:11" x14ac:dyDescent="0.25">
      <c r="K27167"/>
    </row>
    <row r="27168" spans="11:11" x14ac:dyDescent="0.25">
      <c r="K27168"/>
    </row>
    <row r="27169" spans="11:11" x14ac:dyDescent="0.25">
      <c r="K27169"/>
    </row>
    <row r="27170" spans="11:11" x14ac:dyDescent="0.25">
      <c r="K27170"/>
    </row>
    <row r="27171" spans="11:11" x14ac:dyDescent="0.25">
      <c r="K27171"/>
    </row>
    <row r="27172" spans="11:11" x14ac:dyDescent="0.25">
      <c r="K27172"/>
    </row>
    <row r="27173" spans="11:11" x14ac:dyDescent="0.25">
      <c r="K27173"/>
    </row>
    <row r="27174" spans="11:11" x14ac:dyDescent="0.25">
      <c r="K27174"/>
    </row>
    <row r="27175" spans="11:11" x14ac:dyDescent="0.25">
      <c r="K27175"/>
    </row>
    <row r="27176" spans="11:11" x14ac:dyDescent="0.25">
      <c r="K27176"/>
    </row>
    <row r="27177" spans="11:11" x14ac:dyDescent="0.25">
      <c r="K27177"/>
    </row>
    <row r="27178" spans="11:11" x14ac:dyDescent="0.25">
      <c r="K27178"/>
    </row>
    <row r="27179" spans="11:11" x14ac:dyDescent="0.25">
      <c r="K27179"/>
    </row>
    <row r="27180" spans="11:11" x14ac:dyDescent="0.25">
      <c r="K27180"/>
    </row>
    <row r="27181" spans="11:11" x14ac:dyDescent="0.25">
      <c r="K27181"/>
    </row>
    <row r="27182" spans="11:11" x14ac:dyDescent="0.25">
      <c r="K27182"/>
    </row>
    <row r="27183" spans="11:11" x14ac:dyDescent="0.25">
      <c r="K27183"/>
    </row>
    <row r="27184" spans="11:11" x14ac:dyDescent="0.25">
      <c r="K27184"/>
    </row>
    <row r="27185" spans="11:11" x14ac:dyDescent="0.25">
      <c r="K27185"/>
    </row>
    <row r="27186" spans="11:11" x14ac:dyDescent="0.25">
      <c r="K27186"/>
    </row>
    <row r="27187" spans="11:11" x14ac:dyDescent="0.25">
      <c r="K27187"/>
    </row>
    <row r="27188" spans="11:11" x14ac:dyDescent="0.25">
      <c r="K27188"/>
    </row>
    <row r="27189" spans="11:11" x14ac:dyDescent="0.25">
      <c r="K27189"/>
    </row>
    <row r="27190" spans="11:11" x14ac:dyDescent="0.25">
      <c r="K27190"/>
    </row>
    <row r="27191" spans="11:11" x14ac:dyDescent="0.25">
      <c r="K27191"/>
    </row>
    <row r="27192" spans="11:11" x14ac:dyDescent="0.25">
      <c r="K27192"/>
    </row>
    <row r="27193" spans="11:11" x14ac:dyDescent="0.25">
      <c r="K27193"/>
    </row>
    <row r="27194" spans="11:11" x14ac:dyDescent="0.25">
      <c r="K27194"/>
    </row>
    <row r="27195" spans="11:11" x14ac:dyDescent="0.25">
      <c r="K27195"/>
    </row>
    <row r="27196" spans="11:11" x14ac:dyDescent="0.25">
      <c r="K27196"/>
    </row>
    <row r="27197" spans="11:11" x14ac:dyDescent="0.25">
      <c r="K27197"/>
    </row>
    <row r="27198" spans="11:11" x14ac:dyDescent="0.25">
      <c r="K27198"/>
    </row>
    <row r="27199" spans="11:11" x14ac:dyDescent="0.25">
      <c r="K27199"/>
    </row>
    <row r="27200" spans="11:11" x14ac:dyDescent="0.25">
      <c r="K27200"/>
    </row>
    <row r="27201" spans="11:11" x14ac:dyDescent="0.25">
      <c r="K27201"/>
    </row>
    <row r="27202" spans="11:11" x14ac:dyDescent="0.25">
      <c r="K27202"/>
    </row>
    <row r="27203" spans="11:11" x14ac:dyDescent="0.25">
      <c r="K27203"/>
    </row>
    <row r="27204" spans="11:11" x14ac:dyDescent="0.25">
      <c r="K27204"/>
    </row>
    <row r="27205" spans="11:11" x14ac:dyDescent="0.25">
      <c r="K27205"/>
    </row>
    <row r="27206" spans="11:11" x14ac:dyDescent="0.25">
      <c r="K27206"/>
    </row>
    <row r="27207" spans="11:11" x14ac:dyDescent="0.25">
      <c r="K27207"/>
    </row>
    <row r="27208" spans="11:11" x14ac:dyDescent="0.25">
      <c r="K27208"/>
    </row>
    <row r="27209" spans="11:11" x14ac:dyDescent="0.25">
      <c r="K27209"/>
    </row>
    <row r="27210" spans="11:11" x14ac:dyDescent="0.25">
      <c r="K27210"/>
    </row>
    <row r="27211" spans="11:11" x14ac:dyDescent="0.25">
      <c r="K27211"/>
    </row>
    <row r="27212" spans="11:11" x14ac:dyDescent="0.25">
      <c r="K27212"/>
    </row>
    <row r="27213" spans="11:11" x14ac:dyDescent="0.25">
      <c r="K27213"/>
    </row>
    <row r="27214" spans="11:11" x14ac:dyDescent="0.25">
      <c r="K27214"/>
    </row>
    <row r="27215" spans="11:11" x14ac:dyDescent="0.25">
      <c r="K27215"/>
    </row>
    <row r="27216" spans="11:11" x14ac:dyDescent="0.25">
      <c r="K27216"/>
    </row>
    <row r="27217" spans="11:11" x14ac:dyDescent="0.25">
      <c r="K27217"/>
    </row>
    <row r="27218" spans="11:11" x14ac:dyDescent="0.25">
      <c r="K27218"/>
    </row>
    <row r="27219" spans="11:11" x14ac:dyDescent="0.25">
      <c r="K27219"/>
    </row>
    <row r="27220" spans="11:11" x14ac:dyDescent="0.25">
      <c r="K27220"/>
    </row>
    <row r="27221" spans="11:11" x14ac:dyDescent="0.25">
      <c r="K27221"/>
    </row>
    <row r="27222" spans="11:11" x14ac:dyDescent="0.25">
      <c r="K27222"/>
    </row>
    <row r="27223" spans="11:11" x14ac:dyDescent="0.25">
      <c r="K27223"/>
    </row>
    <row r="27224" spans="11:11" x14ac:dyDescent="0.25">
      <c r="K27224"/>
    </row>
    <row r="27225" spans="11:11" x14ac:dyDescent="0.25">
      <c r="K27225"/>
    </row>
    <row r="27226" spans="11:11" x14ac:dyDescent="0.25">
      <c r="K27226"/>
    </row>
    <row r="27227" spans="11:11" x14ac:dyDescent="0.25">
      <c r="K27227"/>
    </row>
    <row r="27228" spans="11:11" x14ac:dyDescent="0.25">
      <c r="K27228"/>
    </row>
    <row r="27229" spans="11:11" x14ac:dyDescent="0.25">
      <c r="K27229"/>
    </row>
    <row r="27230" spans="11:11" x14ac:dyDescent="0.25">
      <c r="K27230"/>
    </row>
    <row r="27231" spans="11:11" x14ac:dyDescent="0.25">
      <c r="K27231"/>
    </row>
    <row r="27232" spans="11:11" x14ac:dyDescent="0.25">
      <c r="K27232"/>
    </row>
    <row r="27233" spans="11:11" x14ac:dyDescent="0.25">
      <c r="K27233"/>
    </row>
    <row r="27234" spans="11:11" x14ac:dyDescent="0.25">
      <c r="K27234"/>
    </row>
    <row r="27235" spans="11:11" x14ac:dyDescent="0.25">
      <c r="K27235"/>
    </row>
    <row r="27236" spans="11:11" x14ac:dyDescent="0.25">
      <c r="K27236"/>
    </row>
    <row r="27237" spans="11:11" x14ac:dyDescent="0.25">
      <c r="K27237"/>
    </row>
    <row r="27238" spans="11:11" x14ac:dyDescent="0.25">
      <c r="K27238"/>
    </row>
    <row r="27239" spans="11:11" x14ac:dyDescent="0.25">
      <c r="K27239"/>
    </row>
    <row r="27240" spans="11:11" x14ac:dyDescent="0.25">
      <c r="K27240"/>
    </row>
    <row r="27241" spans="11:11" x14ac:dyDescent="0.25">
      <c r="K27241"/>
    </row>
    <row r="27242" spans="11:11" x14ac:dyDescent="0.25">
      <c r="K27242"/>
    </row>
    <row r="27243" spans="11:11" x14ac:dyDescent="0.25">
      <c r="K27243"/>
    </row>
    <row r="27244" spans="11:11" x14ac:dyDescent="0.25">
      <c r="K27244"/>
    </row>
    <row r="27245" spans="11:11" x14ac:dyDescent="0.25">
      <c r="K27245"/>
    </row>
    <row r="27246" spans="11:11" x14ac:dyDescent="0.25">
      <c r="K27246"/>
    </row>
    <row r="27247" spans="11:11" x14ac:dyDescent="0.25">
      <c r="K27247"/>
    </row>
    <row r="27248" spans="11:11" x14ac:dyDescent="0.25">
      <c r="K27248"/>
    </row>
    <row r="27249" spans="11:11" x14ac:dyDescent="0.25">
      <c r="K27249"/>
    </row>
    <row r="27250" spans="11:11" x14ac:dyDescent="0.25">
      <c r="K27250"/>
    </row>
    <row r="27251" spans="11:11" x14ac:dyDescent="0.25">
      <c r="K27251"/>
    </row>
    <row r="27252" spans="11:11" x14ac:dyDescent="0.25">
      <c r="K27252"/>
    </row>
    <row r="27253" spans="11:11" x14ac:dyDescent="0.25">
      <c r="K27253"/>
    </row>
    <row r="27254" spans="11:11" x14ac:dyDescent="0.25">
      <c r="K27254"/>
    </row>
    <row r="27255" spans="11:11" x14ac:dyDescent="0.25">
      <c r="K27255"/>
    </row>
    <row r="27256" spans="11:11" x14ac:dyDescent="0.25">
      <c r="K27256"/>
    </row>
    <row r="27257" spans="11:11" x14ac:dyDescent="0.25">
      <c r="K27257"/>
    </row>
    <row r="27258" spans="11:11" x14ac:dyDescent="0.25">
      <c r="K27258"/>
    </row>
    <row r="27259" spans="11:11" x14ac:dyDescent="0.25">
      <c r="K27259"/>
    </row>
    <row r="27260" spans="11:11" x14ac:dyDescent="0.25">
      <c r="K27260"/>
    </row>
    <row r="27261" spans="11:11" x14ac:dyDescent="0.25">
      <c r="K27261"/>
    </row>
    <row r="27262" spans="11:11" x14ac:dyDescent="0.25">
      <c r="K27262"/>
    </row>
    <row r="27263" spans="11:11" x14ac:dyDescent="0.25">
      <c r="K27263"/>
    </row>
    <row r="27264" spans="11:11" x14ac:dyDescent="0.25">
      <c r="K27264"/>
    </row>
    <row r="27265" spans="11:11" x14ac:dyDescent="0.25">
      <c r="K27265"/>
    </row>
    <row r="27266" spans="11:11" x14ac:dyDescent="0.25">
      <c r="K27266"/>
    </row>
    <row r="27267" spans="11:11" x14ac:dyDescent="0.25">
      <c r="K27267"/>
    </row>
    <row r="27268" spans="11:11" x14ac:dyDescent="0.25">
      <c r="K27268"/>
    </row>
    <row r="27269" spans="11:11" x14ac:dyDescent="0.25">
      <c r="K27269"/>
    </row>
    <row r="27270" spans="11:11" x14ac:dyDescent="0.25">
      <c r="K27270"/>
    </row>
    <row r="27271" spans="11:11" x14ac:dyDescent="0.25">
      <c r="K27271"/>
    </row>
    <row r="27272" spans="11:11" x14ac:dyDescent="0.25">
      <c r="K27272"/>
    </row>
    <row r="27273" spans="11:11" x14ac:dyDescent="0.25">
      <c r="K27273"/>
    </row>
    <row r="27274" spans="11:11" x14ac:dyDescent="0.25">
      <c r="K27274"/>
    </row>
    <row r="27275" spans="11:11" x14ac:dyDescent="0.25">
      <c r="K27275"/>
    </row>
    <row r="27276" spans="11:11" x14ac:dyDescent="0.25">
      <c r="K27276"/>
    </row>
    <row r="27277" spans="11:11" x14ac:dyDescent="0.25">
      <c r="K27277"/>
    </row>
    <row r="27278" spans="11:11" x14ac:dyDescent="0.25">
      <c r="K27278"/>
    </row>
    <row r="27279" spans="11:11" x14ac:dyDescent="0.25">
      <c r="K27279"/>
    </row>
    <row r="27280" spans="11:11" x14ac:dyDescent="0.25">
      <c r="K27280"/>
    </row>
    <row r="27281" spans="11:11" x14ac:dyDescent="0.25">
      <c r="K27281"/>
    </row>
    <row r="27282" spans="11:11" x14ac:dyDescent="0.25">
      <c r="K27282"/>
    </row>
    <row r="27283" spans="11:11" x14ac:dyDescent="0.25">
      <c r="K27283"/>
    </row>
    <row r="27284" spans="11:11" x14ac:dyDescent="0.25">
      <c r="K27284"/>
    </row>
    <row r="27285" spans="11:11" x14ac:dyDescent="0.25">
      <c r="K27285"/>
    </row>
    <row r="27286" spans="11:11" x14ac:dyDescent="0.25">
      <c r="K27286"/>
    </row>
    <row r="27287" spans="11:11" x14ac:dyDescent="0.25">
      <c r="K27287"/>
    </row>
    <row r="27288" spans="11:11" x14ac:dyDescent="0.25">
      <c r="K27288"/>
    </row>
    <row r="27289" spans="11:11" x14ac:dyDescent="0.25">
      <c r="K27289"/>
    </row>
    <row r="27290" spans="11:11" x14ac:dyDescent="0.25">
      <c r="K27290"/>
    </row>
    <row r="27291" spans="11:11" x14ac:dyDescent="0.25">
      <c r="K27291"/>
    </row>
    <row r="27292" spans="11:11" x14ac:dyDescent="0.25">
      <c r="K27292"/>
    </row>
    <row r="27293" spans="11:11" x14ac:dyDescent="0.25">
      <c r="K27293"/>
    </row>
    <row r="27294" spans="11:11" x14ac:dyDescent="0.25">
      <c r="K27294"/>
    </row>
    <row r="27295" spans="11:11" x14ac:dyDescent="0.25">
      <c r="K27295"/>
    </row>
    <row r="27296" spans="11:11" x14ac:dyDescent="0.25">
      <c r="K27296"/>
    </row>
    <row r="27297" spans="11:11" x14ac:dyDescent="0.25">
      <c r="K27297"/>
    </row>
    <row r="27298" spans="11:11" x14ac:dyDescent="0.25">
      <c r="K27298"/>
    </row>
    <row r="27299" spans="11:11" x14ac:dyDescent="0.25">
      <c r="K27299"/>
    </row>
    <row r="27300" spans="11:11" x14ac:dyDescent="0.25">
      <c r="K27300"/>
    </row>
    <row r="27301" spans="11:11" x14ac:dyDescent="0.25">
      <c r="K27301"/>
    </row>
    <row r="27302" spans="11:11" x14ac:dyDescent="0.25">
      <c r="K27302"/>
    </row>
    <row r="27303" spans="11:11" x14ac:dyDescent="0.25">
      <c r="K27303"/>
    </row>
    <row r="27304" spans="11:11" x14ac:dyDescent="0.25">
      <c r="K27304"/>
    </row>
    <row r="27305" spans="11:11" x14ac:dyDescent="0.25">
      <c r="K27305"/>
    </row>
    <row r="27306" spans="11:11" x14ac:dyDescent="0.25">
      <c r="K27306"/>
    </row>
    <row r="27307" spans="11:11" x14ac:dyDescent="0.25">
      <c r="K27307"/>
    </row>
    <row r="27308" spans="11:11" x14ac:dyDescent="0.25">
      <c r="K27308"/>
    </row>
    <row r="27309" spans="11:11" x14ac:dyDescent="0.25">
      <c r="K27309"/>
    </row>
    <row r="27310" spans="11:11" x14ac:dyDescent="0.25">
      <c r="K27310"/>
    </row>
    <row r="27311" spans="11:11" x14ac:dyDescent="0.25">
      <c r="K27311"/>
    </row>
    <row r="27312" spans="11:11" x14ac:dyDescent="0.25">
      <c r="K27312"/>
    </row>
    <row r="27313" spans="11:11" x14ac:dyDescent="0.25">
      <c r="K27313"/>
    </row>
    <row r="27314" spans="11:11" x14ac:dyDescent="0.25">
      <c r="K27314"/>
    </row>
    <row r="27315" spans="11:11" x14ac:dyDescent="0.25">
      <c r="K27315"/>
    </row>
    <row r="27316" spans="11:11" x14ac:dyDescent="0.25">
      <c r="K27316"/>
    </row>
    <row r="27317" spans="11:11" x14ac:dyDescent="0.25">
      <c r="K27317"/>
    </row>
    <row r="27318" spans="11:11" x14ac:dyDescent="0.25">
      <c r="K27318"/>
    </row>
    <row r="27319" spans="11:11" x14ac:dyDescent="0.25">
      <c r="K27319"/>
    </row>
    <row r="27320" spans="11:11" x14ac:dyDescent="0.25">
      <c r="K27320"/>
    </row>
    <row r="27321" spans="11:11" x14ac:dyDescent="0.25">
      <c r="K27321"/>
    </row>
    <row r="27322" spans="11:11" x14ac:dyDescent="0.25">
      <c r="K27322"/>
    </row>
    <row r="27323" spans="11:11" x14ac:dyDescent="0.25">
      <c r="K27323"/>
    </row>
    <row r="27324" spans="11:11" x14ac:dyDescent="0.25">
      <c r="K27324"/>
    </row>
    <row r="27325" spans="11:11" x14ac:dyDescent="0.25">
      <c r="K27325"/>
    </row>
    <row r="27326" spans="11:11" x14ac:dyDescent="0.25">
      <c r="K27326"/>
    </row>
    <row r="27327" spans="11:11" x14ac:dyDescent="0.25">
      <c r="K27327"/>
    </row>
    <row r="27328" spans="11:11" x14ac:dyDescent="0.25">
      <c r="K27328"/>
    </row>
    <row r="27329" spans="11:11" x14ac:dyDescent="0.25">
      <c r="K27329"/>
    </row>
    <row r="27330" spans="11:11" x14ac:dyDescent="0.25">
      <c r="K27330"/>
    </row>
    <row r="27331" spans="11:11" x14ac:dyDescent="0.25">
      <c r="K27331"/>
    </row>
    <row r="27332" spans="11:11" x14ac:dyDescent="0.25">
      <c r="K27332"/>
    </row>
    <row r="27333" spans="11:11" x14ac:dyDescent="0.25">
      <c r="K27333"/>
    </row>
    <row r="27334" spans="11:11" x14ac:dyDescent="0.25">
      <c r="K27334"/>
    </row>
    <row r="27335" spans="11:11" x14ac:dyDescent="0.25">
      <c r="K27335"/>
    </row>
    <row r="27336" spans="11:11" x14ac:dyDescent="0.25">
      <c r="K27336"/>
    </row>
    <row r="27337" spans="11:11" x14ac:dyDescent="0.25">
      <c r="K27337"/>
    </row>
    <row r="27338" spans="11:11" x14ac:dyDescent="0.25">
      <c r="K27338"/>
    </row>
    <row r="27339" spans="11:11" x14ac:dyDescent="0.25">
      <c r="K27339"/>
    </row>
    <row r="27340" spans="11:11" x14ac:dyDescent="0.25">
      <c r="K27340"/>
    </row>
    <row r="27341" spans="11:11" x14ac:dyDescent="0.25">
      <c r="K27341"/>
    </row>
    <row r="27342" spans="11:11" x14ac:dyDescent="0.25">
      <c r="K27342"/>
    </row>
    <row r="27343" spans="11:11" x14ac:dyDescent="0.25">
      <c r="K27343"/>
    </row>
    <row r="27344" spans="11:11" x14ac:dyDescent="0.25">
      <c r="K27344"/>
    </row>
    <row r="27345" spans="11:11" x14ac:dyDescent="0.25">
      <c r="K27345"/>
    </row>
    <row r="27346" spans="11:11" x14ac:dyDescent="0.25">
      <c r="K27346"/>
    </row>
    <row r="27347" spans="11:11" x14ac:dyDescent="0.25">
      <c r="K27347"/>
    </row>
    <row r="27348" spans="11:11" x14ac:dyDescent="0.25">
      <c r="K27348"/>
    </row>
    <row r="27349" spans="11:11" x14ac:dyDescent="0.25">
      <c r="K27349"/>
    </row>
    <row r="27350" spans="11:11" x14ac:dyDescent="0.25">
      <c r="K27350"/>
    </row>
    <row r="27351" spans="11:11" x14ac:dyDescent="0.25">
      <c r="K27351"/>
    </row>
    <row r="27352" spans="11:11" x14ac:dyDescent="0.25">
      <c r="K27352"/>
    </row>
    <row r="27353" spans="11:11" x14ac:dyDescent="0.25">
      <c r="K27353"/>
    </row>
    <row r="27354" spans="11:11" x14ac:dyDescent="0.25">
      <c r="K27354"/>
    </row>
    <row r="27355" spans="11:11" x14ac:dyDescent="0.25">
      <c r="K27355"/>
    </row>
    <row r="27356" spans="11:11" x14ac:dyDescent="0.25">
      <c r="K27356"/>
    </row>
    <row r="27357" spans="11:11" x14ac:dyDescent="0.25">
      <c r="K27357"/>
    </row>
    <row r="27358" spans="11:11" x14ac:dyDescent="0.25">
      <c r="K27358"/>
    </row>
    <row r="27359" spans="11:11" x14ac:dyDescent="0.25">
      <c r="K27359"/>
    </row>
    <row r="27360" spans="11:11" x14ac:dyDescent="0.25">
      <c r="K27360"/>
    </row>
    <row r="27361" spans="11:11" x14ac:dyDescent="0.25">
      <c r="K27361"/>
    </row>
    <row r="27362" spans="11:11" x14ac:dyDescent="0.25">
      <c r="K27362"/>
    </row>
    <row r="27363" spans="11:11" x14ac:dyDescent="0.25">
      <c r="K27363"/>
    </row>
    <row r="27364" spans="11:11" x14ac:dyDescent="0.25">
      <c r="K27364"/>
    </row>
    <row r="27365" spans="11:11" x14ac:dyDescent="0.25">
      <c r="K27365"/>
    </row>
    <row r="27366" spans="11:11" x14ac:dyDescent="0.25">
      <c r="K27366"/>
    </row>
    <row r="27367" spans="11:11" x14ac:dyDescent="0.25">
      <c r="K27367"/>
    </row>
    <row r="27368" spans="11:11" x14ac:dyDescent="0.25">
      <c r="K27368"/>
    </row>
    <row r="27369" spans="11:11" x14ac:dyDescent="0.25">
      <c r="K27369"/>
    </row>
    <row r="27370" spans="11:11" x14ac:dyDescent="0.25">
      <c r="K27370"/>
    </row>
    <row r="27371" spans="11:11" x14ac:dyDescent="0.25">
      <c r="K27371"/>
    </row>
    <row r="27372" spans="11:11" x14ac:dyDescent="0.25">
      <c r="K27372"/>
    </row>
    <row r="27373" spans="11:11" x14ac:dyDescent="0.25">
      <c r="K27373"/>
    </row>
    <row r="27374" spans="11:11" x14ac:dyDescent="0.25">
      <c r="K27374"/>
    </row>
    <row r="27375" spans="11:11" x14ac:dyDescent="0.25">
      <c r="K27375"/>
    </row>
    <row r="27376" spans="11:11" x14ac:dyDescent="0.25">
      <c r="K27376"/>
    </row>
    <row r="27377" spans="11:11" x14ac:dyDescent="0.25">
      <c r="K27377"/>
    </row>
    <row r="27378" spans="11:11" x14ac:dyDescent="0.25">
      <c r="K27378"/>
    </row>
    <row r="27379" spans="11:11" x14ac:dyDescent="0.25">
      <c r="K27379"/>
    </row>
    <row r="27380" spans="11:11" x14ac:dyDescent="0.25">
      <c r="K27380"/>
    </row>
    <row r="27381" spans="11:11" x14ac:dyDescent="0.25">
      <c r="K27381"/>
    </row>
    <row r="27382" spans="11:11" x14ac:dyDescent="0.25">
      <c r="K27382"/>
    </row>
    <row r="27383" spans="11:11" x14ac:dyDescent="0.25">
      <c r="K27383"/>
    </row>
    <row r="27384" spans="11:11" x14ac:dyDescent="0.25">
      <c r="K27384"/>
    </row>
    <row r="27385" spans="11:11" x14ac:dyDescent="0.25">
      <c r="K27385"/>
    </row>
    <row r="27386" spans="11:11" x14ac:dyDescent="0.25">
      <c r="K27386"/>
    </row>
    <row r="27387" spans="11:11" x14ac:dyDescent="0.25">
      <c r="K27387"/>
    </row>
    <row r="27388" spans="11:11" x14ac:dyDescent="0.25">
      <c r="K27388"/>
    </row>
    <row r="27389" spans="11:11" x14ac:dyDescent="0.25">
      <c r="K27389"/>
    </row>
    <row r="27390" spans="11:11" x14ac:dyDescent="0.25">
      <c r="K27390"/>
    </row>
    <row r="27391" spans="11:11" x14ac:dyDescent="0.25">
      <c r="K27391"/>
    </row>
    <row r="27392" spans="11:11" x14ac:dyDescent="0.25">
      <c r="K27392"/>
    </row>
    <row r="27393" spans="11:11" x14ac:dyDescent="0.25">
      <c r="K27393"/>
    </row>
    <row r="27394" spans="11:11" x14ac:dyDescent="0.25">
      <c r="K27394"/>
    </row>
    <row r="27395" spans="11:11" x14ac:dyDescent="0.25">
      <c r="K27395"/>
    </row>
    <row r="27396" spans="11:11" x14ac:dyDescent="0.25">
      <c r="K27396"/>
    </row>
    <row r="27397" spans="11:11" x14ac:dyDescent="0.25">
      <c r="K27397"/>
    </row>
    <row r="27398" spans="11:11" x14ac:dyDescent="0.25">
      <c r="K27398"/>
    </row>
    <row r="27399" spans="11:11" x14ac:dyDescent="0.25">
      <c r="K27399"/>
    </row>
    <row r="27400" spans="11:11" x14ac:dyDescent="0.25">
      <c r="K27400"/>
    </row>
    <row r="27401" spans="11:11" x14ac:dyDescent="0.25">
      <c r="K27401"/>
    </row>
    <row r="27402" spans="11:11" x14ac:dyDescent="0.25">
      <c r="K27402"/>
    </row>
    <row r="27403" spans="11:11" x14ac:dyDescent="0.25">
      <c r="K27403"/>
    </row>
    <row r="27404" spans="11:11" x14ac:dyDescent="0.25">
      <c r="K27404"/>
    </row>
    <row r="27405" spans="11:11" x14ac:dyDescent="0.25">
      <c r="K27405"/>
    </row>
    <row r="27406" spans="11:11" x14ac:dyDescent="0.25">
      <c r="K27406"/>
    </row>
    <row r="27407" spans="11:11" x14ac:dyDescent="0.25">
      <c r="K27407"/>
    </row>
    <row r="27408" spans="11:11" x14ac:dyDescent="0.25">
      <c r="K27408"/>
    </row>
    <row r="27409" spans="11:11" x14ac:dyDescent="0.25">
      <c r="K27409"/>
    </row>
    <row r="27410" spans="11:11" x14ac:dyDescent="0.25">
      <c r="K27410"/>
    </row>
    <row r="27411" spans="11:11" x14ac:dyDescent="0.25">
      <c r="K27411"/>
    </row>
    <row r="27412" spans="11:11" x14ac:dyDescent="0.25">
      <c r="K27412"/>
    </row>
    <row r="27413" spans="11:11" x14ac:dyDescent="0.25">
      <c r="K27413"/>
    </row>
    <row r="27414" spans="11:11" x14ac:dyDescent="0.25">
      <c r="K27414"/>
    </row>
    <row r="27415" spans="11:11" x14ac:dyDescent="0.25">
      <c r="K27415"/>
    </row>
    <row r="27416" spans="11:11" x14ac:dyDescent="0.25">
      <c r="K27416"/>
    </row>
    <row r="27417" spans="11:11" x14ac:dyDescent="0.25">
      <c r="K27417"/>
    </row>
    <row r="27418" spans="11:11" x14ac:dyDescent="0.25">
      <c r="K27418"/>
    </row>
    <row r="27419" spans="11:11" x14ac:dyDescent="0.25">
      <c r="K27419"/>
    </row>
    <row r="27420" spans="11:11" x14ac:dyDescent="0.25">
      <c r="K27420"/>
    </row>
    <row r="27421" spans="11:11" x14ac:dyDescent="0.25">
      <c r="K27421"/>
    </row>
    <row r="27422" spans="11:11" x14ac:dyDescent="0.25">
      <c r="K27422"/>
    </row>
    <row r="27423" spans="11:11" x14ac:dyDescent="0.25">
      <c r="K27423"/>
    </row>
    <row r="27424" spans="11:11" x14ac:dyDescent="0.25">
      <c r="K27424"/>
    </row>
    <row r="27425" spans="11:11" x14ac:dyDescent="0.25">
      <c r="K27425"/>
    </row>
    <row r="27426" spans="11:11" x14ac:dyDescent="0.25">
      <c r="K27426"/>
    </row>
    <row r="27427" spans="11:11" x14ac:dyDescent="0.25">
      <c r="K27427"/>
    </row>
    <row r="27428" spans="11:11" x14ac:dyDescent="0.25">
      <c r="K27428"/>
    </row>
    <row r="27429" spans="11:11" x14ac:dyDescent="0.25">
      <c r="K27429"/>
    </row>
    <row r="27430" spans="11:11" x14ac:dyDescent="0.25">
      <c r="K27430"/>
    </row>
    <row r="27431" spans="11:11" x14ac:dyDescent="0.25">
      <c r="K27431"/>
    </row>
    <row r="27432" spans="11:11" x14ac:dyDescent="0.25">
      <c r="K27432"/>
    </row>
    <row r="27433" spans="11:11" x14ac:dyDescent="0.25">
      <c r="K27433"/>
    </row>
    <row r="27434" spans="11:11" x14ac:dyDescent="0.25">
      <c r="K27434"/>
    </row>
    <row r="27435" spans="11:11" x14ac:dyDescent="0.25">
      <c r="K27435"/>
    </row>
    <row r="27436" spans="11:11" x14ac:dyDescent="0.25">
      <c r="K27436"/>
    </row>
    <row r="27437" spans="11:11" x14ac:dyDescent="0.25">
      <c r="K27437"/>
    </row>
    <row r="27438" spans="11:11" x14ac:dyDescent="0.25">
      <c r="K27438"/>
    </row>
    <row r="27439" spans="11:11" x14ac:dyDescent="0.25">
      <c r="K27439"/>
    </row>
    <row r="27440" spans="11:11" x14ac:dyDescent="0.25">
      <c r="K27440"/>
    </row>
    <row r="27441" spans="11:11" x14ac:dyDescent="0.25">
      <c r="K27441"/>
    </row>
    <row r="27442" spans="11:11" x14ac:dyDescent="0.25">
      <c r="K27442"/>
    </row>
    <row r="27443" spans="11:11" x14ac:dyDescent="0.25">
      <c r="K27443"/>
    </row>
    <row r="27444" spans="11:11" x14ac:dyDescent="0.25">
      <c r="K27444"/>
    </row>
    <row r="27445" spans="11:11" x14ac:dyDescent="0.25">
      <c r="K27445"/>
    </row>
    <row r="27446" spans="11:11" x14ac:dyDescent="0.25">
      <c r="K27446"/>
    </row>
    <row r="27447" spans="11:11" x14ac:dyDescent="0.25">
      <c r="K27447"/>
    </row>
    <row r="27448" spans="11:11" x14ac:dyDescent="0.25">
      <c r="K27448"/>
    </row>
    <row r="27449" spans="11:11" x14ac:dyDescent="0.25">
      <c r="K27449"/>
    </row>
    <row r="27450" spans="11:11" x14ac:dyDescent="0.25">
      <c r="K27450"/>
    </row>
    <row r="27451" spans="11:11" x14ac:dyDescent="0.25">
      <c r="K27451"/>
    </row>
    <row r="27452" spans="11:11" x14ac:dyDescent="0.25">
      <c r="K27452"/>
    </row>
    <row r="27453" spans="11:11" x14ac:dyDescent="0.25">
      <c r="K27453"/>
    </row>
    <row r="27454" spans="11:11" x14ac:dyDescent="0.25">
      <c r="K27454"/>
    </row>
    <row r="27455" spans="11:11" x14ac:dyDescent="0.25">
      <c r="K27455"/>
    </row>
    <row r="27456" spans="11:11" x14ac:dyDescent="0.25">
      <c r="K27456"/>
    </row>
    <row r="27457" spans="11:11" x14ac:dyDescent="0.25">
      <c r="K27457"/>
    </row>
    <row r="27458" spans="11:11" x14ac:dyDescent="0.25">
      <c r="K27458"/>
    </row>
    <row r="27459" spans="11:11" x14ac:dyDescent="0.25">
      <c r="K27459"/>
    </row>
    <row r="27460" spans="11:11" x14ac:dyDescent="0.25">
      <c r="K27460"/>
    </row>
    <row r="27461" spans="11:11" x14ac:dyDescent="0.25">
      <c r="K27461"/>
    </row>
    <row r="27462" spans="11:11" x14ac:dyDescent="0.25">
      <c r="K27462"/>
    </row>
    <row r="27463" spans="11:11" x14ac:dyDescent="0.25">
      <c r="K27463"/>
    </row>
    <row r="27464" spans="11:11" x14ac:dyDescent="0.25">
      <c r="K27464"/>
    </row>
    <row r="27465" spans="11:11" x14ac:dyDescent="0.25">
      <c r="K27465"/>
    </row>
    <row r="27466" spans="11:11" x14ac:dyDescent="0.25">
      <c r="K27466"/>
    </row>
    <row r="27467" spans="11:11" x14ac:dyDescent="0.25">
      <c r="K27467"/>
    </row>
    <row r="27468" spans="11:11" x14ac:dyDescent="0.25">
      <c r="K27468"/>
    </row>
    <row r="27469" spans="11:11" x14ac:dyDescent="0.25">
      <c r="K27469"/>
    </row>
    <row r="27470" spans="11:11" x14ac:dyDescent="0.25">
      <c r="K27470"/>
    </row>
    <row r="27471" spans="11:11" x14ac:dyDescent="0.25">
      <c r="K27471"/>
    </row>
    <row r="27472" spans="11:11" x14ac:dyDescent="0.25">
      <c r="K27472"/>
    </row>
    <row r="27473" spans="11:11" x14ac:dyDescent="0.25">
      <c r="K27473"/>
    </row>
    <row r="27474" spans="11:11" x14ac:dyDescent="0.25">
      <c r="K27474"/>
    </row>
    <row r="27475" spans="11:11" x14ac:dyDescent="0.25">
      <c r="K27475"/>
    </row>
    <row r="27476" spans="11:11" x14ac:dyDescent="0.25">
      <c r="K27476"/>
    </row>
    <row r="27477" spans="11:11" x14ac:dyDescent="0.25">
      <c r="K27477"/>
    </row>
    <row r="27478" spans="11:11" x14ac:dyDescent="0.25">
      <c r="K27478"/>
    </row>
    <row r="27479" spans="11:11" x14ac:dyDescent="0.25">
      <c r="K27479"/>
    </row>
    <row r="27480" spans="11:11" x14ac:dyDescent="0.25">
      <c r="K27480"/>
    </row>
    <row r="27481" spans="11:11" x14ac:dyDescent="0.25">
      <c r="K27481"/>
    </row>
    <row r="27482" spans="11:11" x14ac:dyDescent="0.25">
      <c r="K27482"/>
    </row>
    <row r="27483" spans="11:11" x14ac:dyDescent="0.25">
      <c r="K27483"/>
    </row>
    <row r="27484" spans="11:11" x14ac:dyDescent="0.25">
      <c r="K27484"/>
    </row>
    <row r="27485" spans="11:11" x14ac:dyDescent="0.25">
      <c r="K27485"/>
    </row>
    <row r="27486" spans="11:11" x14ac:dyDescent="0.25">
      <c r="K27486"/>
    </row>
    <row r="27487" spans="11:11" x14ac:dyDescent="0.25">
      <c r="K27487"/>
    </row>
    <row r="27488" spans="11:11" x14ac:dyDescent="0.25">
      <c r="K27488"/>
    </row>
    <row r="27489" spans="11:11" x14ac:dyDescent="0.25">
      <c r="K27489"/>
    </row>
    <row r="27490" spans="11:11" x14ac:dyDescent="0.25">
      <c r="K27490"/>
    </row>
    <row r="27491" spans="11:11" x14ac:dyDescent="0.25">
      <c r="K27491"/>
    </row>
    <row r="27492" spans="11:11" x14ac:dyDescent="0.25">
      <c r="K27492"/>
    </row>
    <row r="27493" spans="11:11" x14ac:dyDescent="0.25">
      <c r="K27493"/>
    </row>
    <row r="27494" spans="11:11" x14ac:dyDescent="0.25">
      <c r="K27494"/>
    </row>
    <row r="27495" spans="11:11" x14ac:dyDescent="0.25">
      <c r="K27495"/>
    </row>
    <row r="27496" spans="11:11" x14ac:dyDescent="0.25">
      <c r="K27496"/>
    </row>
    <row r="27497" spans="11:11" x14ac:dyDescent="0.25">
      <c r="K27497"/>
    </row>
    <row r="27498" spans="11:11" x14ac:dyDescent="0.25">
      <c r="K27498"/>
    </row>
    <row r="27499" spans="11:11" x14ac:dyDescent="0.25">
      <c r="K27499"/>
    </row>
    <row r="27500" spans="11:11" x14ac:dyDescent="0.25">
      <c r="K27500"/>
    </row>
    <row r="27501" spans="11:11" x14ac:dyDescent="0.25">
      <c r="K27501"/>
    </row>
    <row r="27502" spans="11:11" x14ac:dyDescent="0.25">
      <c r="K27502"/>
    </row>
    <row r="27503" spans="11:11" x14ac:dyDescent="0.25">
      <c r="K27503"/>
    </row>
    <row r="27504" spans="11:11" x14ac:dyDescent="0.25">
      <c r="K27504"/>
    </row>
    <row r="27505" spans="11:11" x14ac:dyDescent="0.25">
      <c r="K27505"/>
    </row>
    <row r="27506" spans="11:11" x14ac:dyDescent="0.25">
      <c r="K27506"/>
    </row>
    <row r="27507" spans="11:11" x14ac:dyDescent="0.25">
      <c r="K27507"/>
    </row>
    <row r="27508" spans="11:11" x14ac:dyDescent="0.25">
      <c r="K27508"/>
    </row>
    <row r="27509" spans="11:11" x14ac:dyDescent="0.25">
      <c r="K27509"/>
    </row>
    <row r="27510" spans="11:11" x14ac:dyDescent="0.25">
      <c r="K27510"/>
    </row>
    <row r="27511" spans="11:11" x14ac:dyDescent="0.25">
      <c r="K27511"/>
    </row>
    <row r="27512" spans="11:11" x14ac:dyDescent="0.25">
      <c r="K27512"/>
    </row>
    <row r="27513" spans="11:11" x14ac:dyDescent="0.25">
      <c r="K27513"/>
    </row>
    <row r="27514" spans="11:11" x14ac:dyDescent="0.25">
      <c r="K27514"/>
    </row>
    <row r="27515" spans="11:11" x14ac:dyDescent="0.25">
      <c r="K27515"/>
    </row>
    <row r="27516" spans="11:11" x14ac:dyDescent="0.25">
      <c r="K27516"/>
    </row>
    <row r="27517" spans="11:11" x14ac:dyDescent="0.25">
      <c r="K27517"/>
    </row>
    <row r="27518" spans="11:11" x14ac:dyDescent="0.25">
      <c r="K27518"/>
    </row>
    <row r="27519" spans="11:11" x14ac:dyDescent="0.25">
      <c r="K27519"/>
    </row>
    <row r="27520" spans="11:11" x14ac:dyDescent="0.25">
      <c r="K27520"/>
    </row>
    <row r="27521" spans="11:11" x14ac:dyDescent="0.25">
      <c r="K27521"/>
    </row>
    <row r="27522" spans="11:11" x14ac:dyDescent="0.25">
      <c r="K27522"/>
    </row>
    <row r="27523" spans="11:11" x14ac:dyDescent="0.25">
      <c r="K27523"/>
    </row>
    <row r="27524" spans="11:11" x14ac:dyDescent="0.25">
      <c r="K27524"/>
    </row>
    <row r="27525" spans="11:11" x14ac:dyDescent="0.25">
      <c r="K27525"/>
    </row>
    <row r="27526" spans="11:11" x14ac:dyDescent="0.25">
      <c r="K27526"/>
    </row>
    <row r="27527" spans="11:11" x14ac:dyDescent="0.25">
      <c r="K27527"/>
    </row>
    <row r="27528" spans="11:11" x14ac:dyDescent="0.25">
      <c r="K27528"/>
    </row>
    <row r="27529" spans="11:11" x14ac:dyDescent="0.25">
      <c r="K27529"/>
    </row>
    <row r="27530" spans="11:11" x14ac:dyDescent="0.25">
      <c r="K27530"/>
    </row>
    <row r="27531" spans="11:11" x14ac:dyDescent="0.25">
      <c r="K27531"/>
    </row>
    <row r="27532" spans="11:11" x14ac:dyDescent="0.25">
      <c r="K27532"/>
    </row>
    <row r="27533" spans="11:11" x14ac:dyDescent="0.25">
      <c r="K27533"/>
    </row>
    <row r="27534" spans="11:11" x14ac:dyDescent="0.25">
      <c r="K27534"/>
    </row>
    <row r="27535" spans="11:11" x14ac:dyDescent="0.25">
      <c r="K27535"/>
    </row>
    <row r="27536" spans="11:11" x14ac:dyDescent="0.25">
      <c r="K27536"/>
    </row>
    <row r="27537" spans="11:11" x14ac:dyDescent="0.25">
      <c r="K27537"/>
    </row>
    <row r="27538" spans="11:11" x14ac:dyDescent="0.25">
      <c r="K27538"/>
    </row>
    <row r="27539" spans="11:11" x14ac:dyDescent="0.25">
      <c r="K27539"/>
    </row>
    <row r="27540" spans="11:11" x14ac:dyDescent="0.25">
      <c r="K27540"/>
    </row>
    <row r="27541" spans="11:11" x14ac:dyDescent="0.25">
      <c r="K27541"/>
    </row>
    <row r="27542" spans="11:11" x14ac:dyDescent="0.25">
      <c r="K27542"/>
    </row>
    <row r="27543" spans="11:11" x14ac:dyDescent="0.25">
      <c r="K27543"/>
    </row>
    <row r="27544" spans="11:11" x14ac:dyDescent="0.25">
      <c r="K27544"/>
    </row>
    <row r="27545" spans="11:11" x14ac:dyDescent="0.25">
      <c r="K27545"/>
    </row>
    <row r="27546" spans="11:11" x14ac:dyDescent="0.25">
      <c r="K27546"/>
    </row>
    <row r="27547" spans="11:11" x14ac:dyDescent="0.25">
      <c r="K27547"/>
    </row>
    <row r="27548" spans="11:11" x14ac:dyDescent="0.25">
      <c r="K27548"/>
    </row>
    <row r="27549" spans="11:11" x14ac:dyDescent="0.25">
      <c r="K27549"/>
    </row>
    <row r="27550" spans="11:11" x14ac:dyDescent="0.25">
      <c r="K27550"/>
    </row>
    <row r="27551" spans="11:11" x14ac:dyDescent="0.25">
      <c r="K27551"/>
    </row>
    <row r="27552" spans="11:11" x14ac:dyDescent="0.25">
      <c r="K27552"/>
    </row>
    <row r="27553" spans="11:11" x14ac:dyDescent="0.25">
      <c r="K27553"/>
    </row>
    <row r="27554" spans="11:11" x14ac:dyDescent="0.25">
      <c r="K27554"/>
    </row>
    <row r="27555" spans="11:11" x14ac:dyDescent="0.25">
      <c r="K27555"/>
    </row>
    <row r="27556" spans="11:11" x14ac:dyDescent="0.25">
      <c r="K27556"/>
    </row>
    <row r="27557" spans="11:11" x14ac:dyDescent="0.25">
      <c r="K27557"/>
    </row>
    <row r="27558" spans="11:11" x14ac:dyDescent="0.25">
      <c r="K27558"/>
    </row>
    <row r="27559" spans="11:11" x14ac:dyDescent="0.25">
      <c r="K27559"/>
    </row>
    <row r="27560" spans="11:11" x14ac:dyDescent="0.25">
      <c r="K27560"/>
    </row>
    <row r="27561" spans="11:11" x14ac:dyDescent="0.25">
      <c r="K27561"/>
    </row>
    <row r="27562" spans="11:11" x14ac:dyDescent="0.25">
      <c r="K27562"/>
    </row>
    <row r="27563" spans="11:11" x14ac:dyDescent="0.25">
      <c r="K27563"/>
    </row>
    <row r="27564" spans="11:11" x14ac:dyDescent="0.25">
      <c r="K27564"/>
    </row>
    <row r="27565" spans="11:11" x14ac:dyDescent="0.25">
      <c r="K27565"/>
    </row>
    <row r="27566" spans="11:11" x14ac:dyDescent="0.25">
      <c r="K27566"/>
    </row>
    <row r="27567" spans="11:11" x14ac:dyDescent="0.25">
      <c r="K27567"/>
    </row>
    <row r="27568" spans="11:11" x14ac:dyDescent="0.25">
      <c r="K27568"/>
    </row>
    <row r="27569" spans="11:11" x14ac:dyDescent="0.25">
      <c r="K27569"/>
    </row>
    <row r="27570" spans="11:11" x14ac:dyDescent="0.25">
      <c r="K27570"/>
    </row>
    <row r="27571" spans="11:11" x14ac:dyDescent="0.25">
      <c r="K27571"/>
    </row>
    <row r="27572" spans="11:11" x14ac:dyDescent="0.25">
      <c r="K27572"/>
    </row>
    <row r="27573" spans="11:11" x14ac:dyDescent="0.25">
      <c r="K27573"/>
    </row>
    <row r="27574" spans="11:11" x14ac:dyDescent="0.25">
      <c r="K27574"/>
    </row>
    <row r="27575" spans="11:11" x14ac:dyDescent="0.25">
      <c r="K27575"/>
    </row>
    <row r="27576" spans="11:11" x14ac:dyDescent="0.25">
      <c r="K27576"/>
    </row>
    <row r="27577" spans="11:11" x14ac:dyDescent="0.25">
      <c r="K27577"/>
    </row>
    <row r="27578" spans="11:11" x14ac:dyDescent="0.25">
      <c r="K27578"/>
    </row>
    <row r="27579" spans="11:11" x14ac:dyDescent="0.25">
      <c r="K27579"/>
    </row>
    <row r="27580" spans="11:11" x14ac:dyDescent="0.25">
      <c r="K27580"/>
    </row>
    <row r="27581" spans="11:11" x14ac:dyDescent="0.25">
      <c r="K27581"/>
    </row>
    <row r="27582" spans="11:11" x14ac:dyDescent="0.25">
      <c r="K27582"/>
    </row>
    <row r="27583" spans="11:11" x14ac:dyDescent="0.25">
      <c r="K27583"/>
    </row>
    <row r="27584" spans="11:11" x14ac:dyDescent="0.25">
      <c r="K27584"/>
    </row>
    <row r="27585" spans="11:11" x14ac:dyDescent="0.25">
      <c r="K27585"/>
    </row>
    <row r="27586" spans="11:11" x14ac:dyDescent="0.25">
      <c r="K27586"/>
    </row>
    <row r="27587" spans="11:11" x14ac:dyDescent="0.25">
      <c r="K27587"/>
    </row>
    <row r="27588" spans="11:11" x14ac:dyDescent="0.25">
      <c r="K27588"/>
    </row>
    <row r="27589" spans="11:11" x14ac:dyDescent="0.25">
      <c r="K27589"/>
    </row>
    <row r="27590" spans="11:11" x14ac:dyDescent="0.25">
      <c r="K27590"/>
    </row>
    <row r="27591" spans="11:11" x14ac:dyDescent="0.25">
      <c r="K27591"/>
    </row>
    <row r="27592" spans="11:11" x14ac:dyDescent="0.25">
      <c r="K27592"/>
    </row>
    <row r="27593" spans="11:11" x14ac:dyDescent="0.25">
      <c r="K27593"/>
    </row>
    <row r="27594" spans="11:11" x14ac:dyDescent="0.25">
      <c r="K27594"/>
    </row>
    <row r="27595" spans="11:11" x14ac:dyDescent="0.25">
      <c r="K27595"/>
    </row>
    <row r="27596" spans="11:11" x14ac:dyDescent="0.25">
      <c r="K27596"/>
    </row>
    <row r="27597" spans="11:11" x14ac:dyDescent="0.25">
      <c r="K27597"/>
    </row>
    <row r="27598" spans="11:11" x14ac:dyDescent="0.25">
      <c r="K27598"/>
    </row>
    <row r="27599" spans="11:11" x14ac:dyDescent="0.25">
      <c r="K27599"/>
    </row>
    <row r="27600" spans="11:11" x14ac:dyDescent="0.25">
      <c r="K27600"/>
    </row>
    <row r="27601" spans="11:11" x14ac:dyDescent="0.25">
      <c r="K27601"/>
    </row>
    <row r="27602" spans="11:11" x14ac:dyDescent="0.25">
      <c r="K27602"/>
    </row>
    <row r="27603" spans="11:11" x14ac:dyDescent="0.25">
      <c r="K27603"/>
    </row>
    <row r="27604" spans="11:11" x14ac:dyDescent="0.25">
      <c r="K27604"/>
    </row>
    <row r="27605" spans="11:11" x14ac:dyDescent="0.25">
      <c r="K27605"/>
    </row>
    <row r="27606" spans="11:11" x14ac:dyDescent="0.25">
      <c r="K27606"/>
    </row>
    <row r="27607" spans="11:11" x14ac:dyDescent="0.25">
      <c r="K27607"/>
    </row>
    <row r="27608" spans="11:11" x14ac:dyDescent="0.25">
      <c r="K27608"/>
    </row>
    <row r="27609" spans="11:11" x14ac:dyDescent="0.25">
      <c r="K27609"/>
    </row>
    <row r="27610" spans="11:11" x14ac:dyDescent="0.25">
      <c r="K27610"/>
    </row>
    <row r="27611" spans="11:11" x14ac:dyDescent="0.25">
      <c r="K27611"/>
    </row>
    <row r="27612" spans="11:11" x14ac:dyDescent="0.25">
      <c r="K27612"/>
    </row>
    <row r="27613" spans="11:11" x14ac:dyDescent="0.25">
      <c r="K27613"/>
    </row>
    <row r="27614" spans="11:11" x14ac:dyDescent="0.25">
      <c r="K27614"/>
    </row>
    <row r="27615" spans="11:11" x14ac:dyDescent="0.25">
      <c r="K27615"/>
    </row>
    <row r="27616" spans="11:11" x14ac:dyDescent="0.25">
      <c r="K27616"/>
    </row>
    <row r="27617" spans="11:11" x14ac:dyDescent="0.25">
      <c r="K27617"/>
    </row>
    <row r="27618" spans="11:11" x14ac:dyDescent="0.25">
      <c r="K27618"/>
    </row>
    <row r="27619" spans="11:11" x14ac:dyDescent="0.25">
      <c r="K27619"/>
    </row>
    <row r="27620" spans="11:11" x14ac:dyDescent="0.25">
      <c r="K27620"/>
    </row>
    <row r="27621" spans="11:11" x14ac:dyDescent="0.25">
      <c r="K27621"/>
    </row>
    <row r="27622" spans="11:11" x14ac:dyDescent="0.25">
      <c r="K27622"/>
    </row>
    <row r="27623" spans="11:11" x14ac:dyDescent="0.25">
      <c r="K27623"/>
    </row>
    <row r="27624" spans="11:11" x14ac:dyDescent="0.25">
      <c r="K27624"/>
    </row>
    <row r="27625" spans="11:11" x14ac:dyDescent="0.25">
      <c r="K27625"/>
    </row>
    <row r="27626" spans="11:11" x14ac:dyDescent="0.25">
      <c r="K27626"/>
    </row>
    <row r="27627" spans="11:11" x14ac:dyDescent="0.25">
      <c r="K27627"/>
    </row>
    <row r="27628" spans="11:11" x14ac:dyDescent="0.25">
      <c r="K27628"/>
    </row>
    <row r="27629" spans="11:11" x14ac:dyDescent="0.25">
      <c r="K27629"/>
    </row>
    <row r="27630" spans="11:11" x14ac:dyDescent="0.25">
      <c r="K27630"/>
    </row>
    <row r="27631" spans="11:11" x14ac:dyDescent="0.25">
      <c r="K27631"/>
    </row>
    <row r="27632" spans="11:11" x14ac:dyDescent="0.25">
      <c r="K27632"/>
    </row>
    <row r="27633" spans="11:11" x14ac:dyDescent="0.25">
      <c r="K27633"/>
    </row>
    <row r="27634" spans="11:11" x14ac:dyDescent="0.25">
      <c r="K27634"/>
    </row>
    <row r="27635" spans="11:11" x14ac:dyDescent="0.25">
      <c r="K27635"/>
    </row>
    <row r="27636" spans="11:11" x14ac:dyDescent="0.25">
      <c r="K27636"/>
    </row>
    <row r="27637" spans="11:11" x14ac:dyDescent="0.25">
      <c r="K27637"/>
    </row>
    <row r="27638" spans="11:11" x14ac:dyDescent="0.25">
      <c r="K27638"/>
    </row>
    <row r="27639" spans="11:11" x14ac:dyDescent="0.25">
      <c r="K27639"/>
    </row>
    <row r="27640" spans="11:11" x14ac:dyDescent="0.25">
      <c r="K27640"/>
    </row>
    <row r="27641" spans="11:11" x14ac:dyDescent="0.25">
      <c r="K27641"/>
    </row>
    <row r="27642" spans="11:11" x14ac:dyDescent="0.25">
      <c r="K27642"/>
    </row>
    <row r="27643" spans="11:11" x14ac:dyDescent="0.25">
      <c r="K27643"/>
    </row>
    <row r="27644" spans="11:11" x14ac:dyDescent="0.25">
      <c r="K27644"/>
    </row>
    <row r="27645" spans="11:11" x14ac:dyDescent="0.25">
      <c r="K27645"/>
    </row>
    <row r="27646" spans="11:11" x14ac:dyDescent="0.25">
      <c r="K27646"/>
    </row>
    <row r="27647" spans="11:11" x14ac:dyDescent="0.25">
      <c r="K27647"/>
    </row>
    <row r="27648" spans="11:11" x14ac:dyDescent="0.25">
      <c r="K27648"/>
    </row>
    <row r="27649" spans="11:11" x14ac:dyDescent="0.25">
      <c r="K27649"/>
    </row>
    <row r="27650" spans="11:11" x14ac:dyDescent="0.25">
      <c r="K27650"/>
    </row>
    <row r="27651" spans="11:11" x14ac:dyDescent="0.25">
      <c r="K27651"/>
    </row>
    <row r="27652" spans="11:11" x14ac:dyDescent="0.25">
      <c r="K27652"/>
    </row>
    <row r="27653" spans="11:11" x14ac:dyDescent="0.25">
      <c r="K27653"/>
    </row>
    <row r="27654" spans="11:11" x14ac:dyDescent="0.25">
      <c r="K27654"/>
    </row>
    <row r="27655" spans="11:11" x14ac:dyDescent="0.25">
      <c r="K27655"/>
    </row>
    <row r="27656" spans="11:11" x14ac:dyDescent="0.25">
      <c r="K27656"/>
    </row>
    <row r="27657" spans="11:11" x14ac:dyDescent="0.25">
      <c r="K27657"/>
    </row>
    <row r="27658" spans="11:11" x14ac:dyDescent="0.25">
      <c r="K27658"/>
    </row>
    <row r="27659" spans="11:11" x14ac:dyDescent="0.25">
      <c r="K27659"/>
    </row>
    <row r="27660" spans="11:11" x14ac:dyDescent="0.25">
      <c r="K27660"/>
    </row>
    <row r="27661" spans="11:11" x14ac:dyDescent="0.25">
      <c r="K27661"/>
    </row>
    <row r="27662" spans="11:11" x14ac:dyDescent="0.25">
      <c r="K27662"/>
    </row>
    <row r="27663" spans="11:11" x14ac:dyDescent="0.25">
      <c r="K27663"/>
    </row>
    <row r="27664" spans="11:11" x14ac:dyDescent="0.25">
      <c r="K27664"/>
    </row>
    <row r="27665" spans="11:11" x14ac:dyDescent="0.25">
      <c r="K27665"/>
    </row>
    <row r="27666" spans="11:11" x14ac:dyDescent="0.25">
      <c r="K27666"/>
    </row>
    <row r="27667" spans="11:11" x14ac:dyDescent="0.25">
      <c r="K27667"/>
    </row>
    <row r="27668" spans="11:11" x14ac:dyDescent="0.25">
      <c r="K27668"/>
    </row>
    <row r="27669" spans="11:11" x14ac:dyDescent="0.25">
      <c r="K27669"/>
    </row>
    <row r="27670" spans="11:11" x14ac:dyDescent="0.25">
      <c r="K27670"/>
    </row>
    <row r="27671" spans="11:11" x14ac:dyDescent="0.25">
      <c r="K27671"/>
    </row>
    <row r="27672" spans="11:11" x14ac:dyDescent="0.25">
      <c r="K27672"/>
    </row>
    <row r="27673" spans="11:11" x14ac:dyDescent="0.25">
      <c r="K27673"/>
    </row>
    <row r="27674" spans="11:11" x14ac:dyDescent="0.25">
      <c r="K27674"/>
    </row>
    <row r="27675" spans="11:11" x14ac:dyDescent="0.25">
      <c r="K27675"/>
    </row>
    <row r="27676" spans="11:11" x14ac:dyDescent="0.25">
      <c r="K27676"/>
    </row>
    <row r="27677" spans="11:11" x14ac:dyDescent="0.25">
      <c r="K27677"/>
    </row>
    <row r="27678" spans="11:11" x14ac:dyDescent="0.25">
      <c r="K27678"/>
    </row>
    <row r="27679" spans="11:11" x14ac:dyDescent="0.25">
      <c r="K27679"/>
    </row>
    <row r="27680" spans="11:11" x14ac:dyDescent="0.25">
      <c r="K27680"/>
    </row>
    <row r="27681" spans="11:11" x14ac:dyDescent="0.25">
      <c r="K27681"/>
    </row>
    <row r="27682" spans="11:11" x14ac:dyDescent="0.25">
      <c r="K27682"/>
    </row>
    <row r="27683" spans="11:11" x14ac:dyDescent="0.25">
      <c r="K27683"/>
    </row>
    <row r="27684" spans="11:11" x14ac:dyDescent="0.25">
      <c r="K27684"/>
    </row>
    <row r="27685" spans="11:11" x14ac:dyDescent="0.25">
      <c r="K27685"/>
    </row>
    <row r="27686" spans="11:11" x14ac:dyDescent="0.25">
      <c r="K27686"/>
    </row>
    <row r="27687" spans="11:11" x14ac:dyDescent="0.25">
      <c r="K27687"/>
    </row>
    <row r="27688" spans="11:11" x14ac:dyDescent="0.25">
      <c r="K27688"/>
    </row>
    <row r="27689" spans="11:11" x14ac:dyDescent="0.25">
      <c r="K27689"/>
    </row>
    <row r="27690" spans="11:11" x14ac:dyDescent="0.25">
      <c r="K27690"/>
    </row>
    <row r="27691" spans="11:11" x14ac:dyDescent="0.25">
      <c r="K27691"/>
    </row>
    <row r="27692" spans="11:11" x14ac:dyDescent="0.25">
      <c r="K27692"/>
    </row>
    <row r="27693" spans="11:11" x14ac:dyDescent="0.25">
      <c r="K27693"/>
    </row>
    <row r="27694" spans="11:11" x14ac:dyDescent="0.25">
      <c r="K27694"/>
    </row>
    <row r="27695" spans="11:11" x14ac:dyDescent="0.25">
      <c r="K27695"/>
    </row>
    <row r="27696" spans="11:11" x14ac:dyDescent="0.25">
      <c r="K27696"/>
    </row>
    <row r="27697" spans="11:11" x14ac:dyDescent="0.25">
      <c r="K27697"/>
    </row>
    <row r="27698" spans="11:11" x14ac:dyDescent="0.25">
      <c r="K27698"/>
    </row>
    <row r="27699" spans="11:11" x14ac:dyDescent="0.25">
      <c r="K27699"/>
    </row>
    <row r="27700" spans="11:11" x14ac:dyDescent="0.25">
      <c r="K27700"/>
    </row>
    <row r="27701" spans="11:11" x14ac:dyDescent="0.25">
      <c r="K27701"/>
    </row>
    <row r="27702" spans="11:11" x14ac:dyDescent="0.25">
      <c r="K27702"/>
    </row>
    <row r="27703" spans="11:11" x14ac:dyDescent="0.25">
      <c r="K27703"/>
    </row>
    <row r="27704" spans="11:11" x14ac:dyDescent="0.25">
      <c r="K27704"/>
    </row>
    <row r="27705" spans="11:11" x14ac:dyDescent="0.25">
      <c r="K27705"/>
    </row>
    <row r="27706" spans="11:11" x14ac:dyDescent="0.25">
      <c r="K27706"/>
    </row>
    <row r="27707" spans="11:11" x14ac:dyDescent="0.25">
      <c r="K27707"/>
    </row>
    <row r="27708" spans="11:11" x14ac:dyDescent="0.25">
      <c r="K27708"/>
    </row>
    <row r="27709" spans="11:11" x14ac:dyDescent="0.25">
      <c r="K27709"/>
    </row>
    <row r="27710" spans="11:11" x14ac:dyDescent="0.25">
      <c r="K27710"/>
    </row>
    <row r="27711" spans="11:11" x14ac:dyDescent="0.25">
      <c r="K27711"/>
    </row>
    <row r="27712" spans="11:11" x14ac:dyDescent="0.25">
      <c r="K27712"/>
    </row>
    <row r="27713" spans="11:11" x14ac:dyDescent="0.25">
      <c r="K27713"/>
    </row>
    <row r="27714" spans="11:11" x14ac:dyDescent="0.25">
      <c r="K27714"/>
    </row>
    <row r="27715" spans="11:11" x14ac:dyDescent="0.25">
      <c r="K27715"/>
    </row>
    <row r="27716" spans="11:11" x14ac:dyDescent="0.25">
      <c r="K27716"/>
    </row>
    <row r="27717" spans="11:11" x14ac:dyDescent="0.25">
      <c r="K27717"/>
    </row>
    <row r="27718" spans="11:11" x14ac:dyDescent="0.25">
      <c r="K27718"/>
    </row>
    <row r="27719" spans="11:11" x14ac:dyDescent="0.25">
      <c r="K27719"/>
    </row>
    <row r="27720" spans="11:11" x14ac:dyDescent="0.25">
      <c r="K27720"/>
    </row>
    <row r="27721" spans="11:11" x14ac:dyDescent="0.25">
      <c r="K27721"/>
    </row>
    <row r="27722" spans="11:11" x14ac:dyDescent="0.25">
      <c r="K27722"/>
    </row>
    <row r="27723" spans="11:11" x14ac:dyDescent="0.25">
      <c r="K27723"/>
    </row>
    <row r="27724" spans="11:11" x14ac:dyDescent="0.25">
      <c r="K27724"/>
    </row>
    <row r="27725" spans="11:11" x14ac:dyDescent="0.25">
      <c r="K27725"/>
    </row>
    <row r="27726" spans="11:11" x14ac:dyDescent="0.25">
      <c r="K27726"/>
    </row>
    <row r="27727" spans="11:11" x14ac:dyDescent="0.25">
      <c r="K27727"/>
    </row>
    <row r="27728" spans="11:11" x14ac:dyDescent="0.25">
      <c r="K27728"/>
    </row>
    <row r="27729" spans="11:11" x14ac:dyDescent="0.25">
      <c r="K27729"/>
    </row>
    <row r="27730" spans="11:11" x14ac:dyDescent="0.25">
      <c r="K27730"/>
    </row>
    <row r="27731" spans="11:11" x14ac:dyDescent="0.25">
      <c r="K27731"/>
    </row>
    <row r="27732" spans="11:11" x14ac:dyDescent="0.25">
      <c r="K27732"/>
    </row>
    <row r="27733" spans="11:11" x14ac:dyDescent="0.25">
      <c r="K27733"/>
    </row>
    <row r="27734" spans="11:11" x14ac:dyDescent="0.25">
      <c r="K27734"/>
    </row>
    <row r="27735" spans="11:11" x14ac:dyDescent="0.25">
      <c r="K27735"/>
    </row>
    <row r="27736" spans="11:11" x14ac:dyDescent="0.25">
      <c r="K27736"/>
    </row>
    <row r="27737" spans="11:11" x14ac:dyDescent="0.25">
      <c r="K27737"/>
    </row>
    <row r="27738" spans="11:11" x14ac:dyDescent="0.25">
      <c r="K27738"/>
    </row>
    <row r="27739" spans="11:11" x14ac:dyDescent="0.25">
      <c r="K27739"/>
    </row>
    <row r="27740" spans="11:11" x14ac:dyDescent="0.25">
      <c r="K27740"/>
    </row>
    <row r="27741" spans="11:11" x14ac:dyDescent="0.25">
      <c r="K27741"/>
    </row>
    <row r="27742" spans="11:11" x14ac:dyDescent="0.25">
      <c r="K27742"/>
    </row>
    <row r="27743" spans="11:11" x14ac:dyDescent="0.25">
      <c r="K27743"/>
    </row>
    <row r="27744" spans="11:11" x14ac:dyDescent="0.25">
      <c r="K27744"/>
    </row>
    <row r="27745" spans="11:11" x14ac:dyDescent="0.25">
      <c r="K27745"/>
    </row>
    <row r="27746" spans="11:11" x14ac:dyDescent="0.25">
      <c r="K27746"/>
    </row>
    <row r="27747" spans="11:11" x14ac:dyDescent="0.25">
      <c r="K27747"/>
    </row>
    <row r="27748" spans="11:11" x14ac:dyDescent="0.25">
      <c r="K27748"/>
    </row>
    <row r="27749" spans="11:11" x14ac:dyDescent="0.25">
      <c r="K27749"/>
    </row>
    <row r="27750" spans="11:11" x14ac:dyDescent="0.25">
      <c r="K27750"/>
    </row>
    <row r="27751" spans="11:11" x14ac:dyDescent="0.25">
      <c r="K27751"/>
    </row>
    <row r="27752" spans="11:11" x14ac:dyDescent="0.25">
      <c r="K27752"/>
    </row>
    <row r="27753" spans="11:11" x14ac:dyDescent="0.25">
      <c r="K27753"/>
    </row>
    <row r="27754" spans="11:11" x14ac:dyDescent="0.25">
      <c r="K27754"/>
    </row>
    <row r="27755" spans="11:11" x14ac:dyDescent="0.25">
      <c r="K27755"/>
    </row>
    <row r="27756" spans="11:11" x14ac:dyDescent="0.25">
      <c r="K27756"/>
    </row>
    <row r="27757" spans="11:11" x14ac:dyDescent="0.25">
      <c r="K27757"/>
    </row>
    <row r="27758" spans="11:11" x14ac:dyDescent="0.25">
      <c r="K27758"/>
    </row>
    <row r="27759" spans="11:11" x14ac:dyDescent="0.25">
      <c r="K27759"/>
    </row>
    <row r="27760" spans="11:11" x14ac:dyDescent="0.25">
      <c r="K27760"/>
    </row>
    <row r="27761" spans="11:11" x14ac:dyDescent="0.25">
      <c r="K27761"/>
    </row>
    <row r="27762" spans="11:11" x14ac:dyDescent="0.25">
      <c r="K27762"/>
    </row>
    <row r="27763" spans="11:11" x14ac:dyDescent="0.25">
      <c r="K27763"/>
    </row>
    <row r="27764" spans="11:11" x14ac:dyDescent="0.25">
      <c r="K27764"/>
    </row>
    <row r="27765" spans="11:11" x14ac:dyDescent="0.25">
      <c r="K27765"/>
    </row>
    <row r="27766" spans="11:11" x14ac:dyDescent="0.25">
      <c r="K27766"/>
    </row>
    <row r="27767" spans="11:11" x14ac:dyDescent="0.25">
      <c r="K27767"/>
    </row>
    <row r="27768" spans="11:11" x14ac:dyDescent="0.25">
      <c r="K27768"/>
    </row>
    <row r="27769" spans="11:11" x14ac:dyDescent="0.25">
      <c r="K27769"/>
    </row>
    <row r="27770" spans="11:11" x14ac:dyDescent="0.25">
      <c r="K27770"/>
    </row>
    <row r="27771" spans="11:11" x14ac:dyDescent="0.25">
      <c r="K27771"/>
    </row>
    <row r="27772" spans="11:11" x14ac:dyDescent="0.25">
      <c r="K27772"/>
    </row>
    <row r="27773" spans="11:11" x14ac:dyDescent="0.25">
      <c r="K27773"/>
    </row>
    <row r="27774" spans="11:11" x14ac:dyDescent="0.25">
      <c r="K27774"/>
    </row>
    <row r="27775" spans="11:11" x14ac:dyDescent="0.25">
      <c r="K27775"/>
    </row>
    <row r="27776" spans="11:11" x14ac:dyDescent="0.25">
      <c r="K27776"/>
    </row>
    <row r="27777" spans="11:11" x14ac:dyDescent="0.25">
      <c r="K27777"/>
    </row>
    <row r="27778" spans="11:11" x14ac:dyDescent="0.25">
      <c r="K27778"/>
    </row>
    <row r="27779" spans="11:11" x14ac:dyDescent="0.25">
      <c r="K27779"/>
    </row>
    <row r="27780" spans="11:11" x14ac:dyDescent="0.25">
      <c r="K27780"/>
    </row>
    <row r="27781" spans="11:11" x14ac:dyDescent="0.25">
      <c r="K27781"/>
    </row>
    <row r="27782" spans="11:11" x14ac:dyDescent="0.25">
      <c r="K27782"/>
    </row>
    <row r="27783" spans="11:11" x14ac:dyDescent="0.25">
      <c r="K27783"/>
    </row>
    <row r="27784" spans="11:11" x14ac:dyDescent="0.25">
      <c r="K27784"/>
    </row>
    <row r="27785" spans="11:11" x14ac:dyDescent="0.25">
      <c r="K27785"/>
    </row>
    <row r="27786" spans="11:11" x14ac:dyDescent="0.25">
      <c r="K27786"/>
    </row>
    <row r="27787" spans="11:11" x14ac:dyDescent="0.25">
      <c r="K27787"/>
    </row>
    <row r="27788" spans="11:11" x14ac:dyDescent="0.25">
      <c r="K27788"/>
    </row>
    <row r="27789" spans="11:11" x14ac:dyDescent="0.25">
      <c r="K27789"/>
    </row>
    <row r="27790" spans="11:11" x14ac:dyDescent="0.25">
      <c r="K27790"/>
    </row>
    <row r="27791" spans="11:11" x14ac:dyDescent="0.25">
      <c r="K27791"/>
    </row>
    <row r="27792" spans="11:11" x14ac:dyDescent="0.25">
      <c r="K27792"/>
    </row>
    <row r="27793" spans="11:11" x14ac:dyDescent="0.25">
      <c r="K27793"/>
    </row>
    <row r="27794" spans="11:11" x14ac:dyDescent="0.25">
      <c r="K27794"/>
    </row>
    <row r="27795" spans="11:11" x14ac:dyDescent="0.25">
      <c r="K27795"/>
    </row>
    <row r="27796" spans="11:11" x14ac:dyDescent="0.25">
      <c r="K27796"/>
    </row>
    <row r="27797" spans="11:11" x14ac:dyDescent="0.25">
      <c r="K27797"/>
    </row>
    <row r="27798" spans="11:11" x14ac:dyDescent="0.25">
      <c r="K27798"/>
    </row>
    <row r="27799" spans="11:11" x14ac:dyDescent="0.25">
      <c r="K27799"/>
    </row>
    <row r="27800" spans="11:11" x14ac:dyDescent="0.25">
      <c r="K27800"/>
    </row>
    <row r="27801" spans="11:11" x14ac:dyDescent="0.25">
      <c r="K27801"/>
    </row>
    <row r="27802" spans="11:11" x14ac:dyDescent="0.25">
      <c r="K27802"/>
    </row>
    <row r="27803" spans="11:11" x14ac:dyDescent="0.25">
      <c r="K27803"/>
    </row>
    <row r="27804" spans="11:11" x14ac:dyDescent="0.25">
      <c r="K27804"/>
    </row>
    <row r="27805" spans="11:11" x14ac:dyDescent="0.25">
      <c r="K27805"/>
    </row>
    <row r="27806" spans="11:11" x14ac:dyDescent="0.25">
      <c r="K27806"/>
    </row>
    <row r="27807" spans="11:11" x14ac:dyDescent="0.25">
      <c r="K27807"/>
    </row>
    <row r="27808" spans="11:11" x14ac:dyDescent="0.25">
      <c r="K27808"/>
    </row>
    <row r="27809" spans="11:11" x14ac:dyDescent="0.25">
      <c r="K27809"/>
    </row>
    <row r="27810" spans="11:11" x14ac:dyDescent="0.25">
      <c r="K27810"/>
    </row>
    <row r="27811" spans="11:11" x14ac:dyDescent="0.25">
      <c r="K27811"/>
    </row>
    <row r="27812" spans="11:11" x14ac:dyDescent="0.25">
      <c r="K27812"/>
    </row>
    <row r="27813" spans="11:11" x14ac:dyDescent="0.25">
      <c r="K27813"/>
    </row>
    <row r="27814" spans="11:11" x14ac:dyDescent="0.25">
      <c r="K27814"/>
    </row>
    <row r="27815" spans="11:11" x14ac:dyDescent="0.25">
      <c r="K27815"/>
    </row>
    <row r="27816" spans="11:11" x14ac:dyDescent="0.25">
      <c r="K27816"/>
    </row>
    <row r="27817" spans="11:11" x14ac:dyDescent="0.25">
      <c r="K27817"/>
    </row>
    <row r="27818" spans="11:11" x14ac:dyDescent="0.25">
      <c r="K27818"/>
    </row>
    <row r="27819" spans="11:11" x14ac:dyDescent="0.25">
      <c r="K27819"/>
    </row>
    <row r="27820" spans="11:11" x14ac:dyDescent="0.25">
      <c r="K27820"/>
    </row>
    <row r="27821" spans="11:11" x14ac:dyDescent="0.25">
      <c r="K27821"/>
    </row>
    <row r="27822" spans="11:11" x14ac:dyDescent="0.25">
      <c r="K27822"/>
    </row>
    <row r="27823" spans="11:11" x14ac:dyDescent="0.25">
      <c r="K27823"/>
    </row>
    <row r="27824" spans="11:11" x14ac:dyDescent="0.25">
      <c r="K27824"/>
    </row>
    <row r="27825" spans="11:11" x14ac:dyDescent="0.25">
      <c r="K27825"/>
    </row>
    <row r="27826" spans="11:11" x14ac:dyDescent="0.25">
      <c r="K27826"/>
    </row>
    <row r="27827" spans="11:11" x14ac:dyDescent="0.25">
      <c r="K27827"/>
    </row>
    <row r="27828" spans="11:11" x14ac:dyDescent="0.25">
      <c r="K27828"/>
    </row>
    <row r="27829" spans="11:11" x14ac:dyDescent="0.25">
      <c r="K27829"/>
    </row>
    <row r="27830" spans="11:11" x14ac:dyDescent="0.25">
      <c r="K27830"/>
    </row>
    <row r="27831" spans="11:11" x14ac:dyDescent="0.25">
      <c r="K27831"/>
    </row>
    <row r="27832" spans="11:11" x14ac:dyDescent="0.25">
      <c r="K27832"/>
    </row>
    <row r="27833" spans="11:11" x14ac:dyDescent="0.25">
      <c r="K27833"/>
    </row>
    <row r="27834" spans="11:11" x14ac:dyDescent="0.25">
      <c r="K27834"/>
    </row>
    <row r="27835" spans="11:11" x14ac:dyDescent="0.25">
      <c r="K27835"/>
    </row>
    <row r="27836" spans="11:11" x14ac:dyDescent="0.25">
      <c r="K27836"/>
    </row>
    <row r="27837" spans="11:11" x14ac:dyDescent="0.25">
      <c r="K27837"/>
    </row>
    <row r="27838" spans="11:11" x14ac:dyDescent="0.25">
      <c r="K27838"/>
    </row>
    <row r="27839" spans="11:11" x14ac:dyDescent="0.25">
      <c r="K27839"/>
    </row>
    <row r="27840" spans="11:11" x14ac:dyDescent="0.25">
      <c r="K27840"/>
    </row>
    <row r="27841" spans="11:11" x14ac:dyDescent="0.25">
      <c r="K27841"/>
    </row>
    <row r="27842" spans="11:11" x14ac:dyDescent="0.25">
      <c r="K27842"/>
    </row>
    <row r="27843" spans="11:11" x14ac:dyDescent="0.25">
      <c r="K27843"/>
    </row>
    <row r="27844" spans="11:11" x14ac:dyDescent="0.25">
      <c r="K27844"/>
    </row>
    <row r="27845" spans="11:11" x14ac:dyDescent="0.25">
      <c r="K27845"/>
    </row>
    <row r="27846" spans="11:11" x14ac:dyDescent="0.25">
      <c r="K27846"/>
    </row>
    <row r="27847" spans="11:11" x14ac:dyDescent="0.25">
      <c r="K27847"/>
    </row>
    <row r="27848" spans="11:11" x14ac:dyDescent="0.25">
      <c r="K27848"/>
    </row>
    <row r="27849" spans="11:11" x14ac:dyDescent="0.25">
      <c r="K27849"/>
    </row>
    <row r="27850" spans="11:11" x14ac:dyDescent="0.25">
      <c r="K27850"/>
    </row>
    <row r="27851" spans="11:11" x14ac:dyDescent="0.25">
      <c r="K27851"/>
    </row>
    <row r="27852" spans="11:11" x14ac:dyDescent="0.25">
      <c r="K27852"/>
    </row>
    <row r="27853" spans="11:11" x14ac:dyDescent="0.25">
      <c r="K27853"/>
    </row>
    <row r="27854" spans="11:11" x14ac:dyDescent="0.25">
      <c r="K27854"/>
    </row>
    <row r="27855" spans="11:11" x14ac:dyDescent="0.25">
      <c r="K27855"/>
    </row>
    <row r="27856" spans="11:11" x14ac:dyDescent="0.25">
      <c r="K27856"/>
    </row>
    <row r="27857" spans="11:11" x14ac:dyDescent="0.25">
      <c r="K27857"/>
    </row>
    <row r="27858" spans="11:11" x14ac:dyDescent="0.25">
      <c r="K27858"/>
    </row>
    <row r="27859" spans="11:11" x14ac:dyDescent="0.25">
      <c r="K27859"/>
    </row>
    <row r="27860" spans="11:11" x14ac:dyDescent="0.25">
      <c r="K27860"/>
    </row>
    <row r="27861" spans="11:11" x14ac:dyDescent="0.25">
      <c r="K27861"/>
    </row>
    <row r="27862" spans="11:11" x14ac:dyDescent="0.25">
      <c r="K27862"/>
    </row>
    <row r="27863" spans="11:11" x14ac:dyDescent="0.25">
      <c r="K27863"/>
    </row>
    <row r="27864" spans="11:11" x14ac:dyDescent="0.25">
      <c r="K27864"/>
    </row>
    <row r="27865" spans="11:11" x14ac:dyDescent="0.25">
      <c r="K27865"/>
    </row>
    <row r="27866" spans="11:11" x14ac:dyDescent="0.25">
      <c r="K27866"/>
    </row>
    <row r="27867" spans="11:11" x14ac:dyDescent="0.25">
      <c r="K27867"/>
    </row>
    <row r="27868" spans="11:11" x14ac:dyDescent="0.25">
      <c r="K27868"/>
    </row>
    <row r="27869" spans="11:11" x14ac:dyDescent="0.25">
      <c r="K27869"/>
    </row>
    <row r="27870" spans="11:11" x14ac:dyDescent="0.25">
      <c r="K27870"/>
    </row>
    <row r="27871" spans="11:11" x14ac:dyDescent="0.25">
      <c r="K27871"/>
    </row>
    <row r="27872" spans="11:11" x14ac:dyDescent="0.25">
      <c r="K27872"/>
    </row>
    <row r="27873" spans="11:11" x14ac:dyDescent="0.25">
      <c r="K27873"/>
    </row>
    <row r="27874" spans="11:11" x14ac:dyDescent="0.25">
      <c r="K27874"/>
    </row>
    <row r="27875" spans="11:11" x14ac:dyDescent="0.25">
      <c r="K27875"/>
    </row>
    <row r="27876" spans="11:11" x14ac:dyDescent="0.25">
      <c r="K27876"/>
    </row>
    <row r="27877" spans="11:11" x14ac:dyDescent="0.25">
      <c r="K27877"/>
    </row>
    <row r="27878" spans="11:11" x14ac:dyDescent="0.25">
      <c r="K27878"/>
    </row>
    <row r="27879" spans="11:11" x14ac:dyDescent="0.25">
      <c r="K27879"/>
    </row>
    <row r="27880" spans="11:11" x14ac:dyDescent="0.25">
      <c r="K27880"/>
    </row>
    <row r="27881" spans="11:11" x14ac:dyDescent="0.25">
      <c r="K27881"/>
    </row>
    <row r="27882" spans="11:11" x14ac:dyDescent="0.25">
      <c r="K27882"/>
    </row>
    <row r="27883" spans="11:11" x14ac:dyDescent="0.25">
      <c r="K27883"/>
    </row>
    <row r="27884" spans="11:11" x14ac:dyDescent="0.25">
      <c r="K27884"/>
    </row>
    <row r="27885" spans="11:11" x14ac:dyDescent="0.25">
      <c r="K27885"/>
    </row>
    <row r="27886" spans="11:11" x14ac:dyDescent="0.25">
      <c r="K27886"/>
    </row>
    <row r="27887" spans="11:11" x14ac:dyDescent="0.25">
      <c r="K27887"/>
    </row>
    <row r="27888" spans="11:11" x14ac:dyDescent="0.25">
      <c r="K27888"/>
    </row>
    <row r="27889" spans="11:11" x14ac:dyDescent="0.25">
      <c r="K27889"/>
    </row>
    <row r="27890" spans="11:11" x14ac:dyDescent="0.25">
      <c r="K27890"/>
    </row>
    <row r="27891" spans="11:11" x14ac:dyDescent="0.25">
      <c r="K27891"/>
    </row>
    <row r="27892" spans="11:11" x14ac:dyDescent="0.25">
      <c r="K27892"/>
    </row>
    <row r="27893" spans="11:11" x14ac:dyDescent="0.25">
      <c r="K27893"/>
    </row>
    <row r="27894" spans="11:11" x14ac:dyDescent="0.25">
      <c r="K27894"/>
    </row>
    <row r="27895" spans="11:11" x14ac:dyDescent="0.25">
      <c r="K27895"/>
    </row>
    <row r="27896" spans="11:11" x14ac:dyDescent="0.25">
      <c r="K27896"/>
    </row>
    <row r="27897" spans="11:11" x14ac:dyDescent="0.25">
      <c r="K27897"/>
    </row>
    <row r="27898" spans="11:11" x14ac:dyDescent="0.25">
      <c r="K27898"/>
    </row>
    <row r="27899" spans="11:11" x14ac:dyDescent="0.25">
      <c r="K27899"/>
    </row>
    <row r="27900" spans="11:11" x14ac:dyDescent="0.25">
      <c r="K27900"/>
    </row>
    <row r="27901" spans="11:11" x14ac:dyDescent="0.25">
      <c r="K27901"/>
    </row>
    <row r="27902" spans="11:11" x14ac:dyDescent="0.25">
      <c r="K27902"/>
    </row>
    <row r="27903" spans="11:11" x14ac:dyDescent="0.25">
      <c r="K27903"/>
    </row>
    <row r="27904" spans="11:11" x14ac:dyDescent="0.25">
      <c r="K27904"/>
    </row>
    <row r="27905" spans="11:11" x14ac:dyDescent="0.25">
      <c r="K27905"/>
    </row>
    <row r="27906" spans="11:11" x14ac:dyDescent="0.25">
      <c r="K27906"/>
    </row>
    <row r="27907" spans="11:11" x14ac:dyDescent="0.25">
      <c r="K27907"/>
    </row>
    <row r="27908" spans="11:11" x14ac:dyDescent="0.25">
      <c r="K27908"/>
    </row>
    <row r="27909" spans="11:11" x14ac:dyDescent="0.25">
      <c r="K27909"/>
    </row>
    <row r="27910" spans="11:11" x14ac:dyDescent="0.25">
      <c r="K27910"/>
    </row>
    <row r="27911" spans="11:11" x14ac:dyDescent="0.25">
      <c r="K27911"/>
    </row>
    <row r="27912" spans="11:11" x14ac:dyDescent="0.25">
      <c r="K27912"/>
    </row>
    <row r="27913" spans="11:11" x14ac:dyDescent="0.25">
      <c r="K27913"/>
    </row>
    <row r="27914" spans="11:11" x14ac:dyDescent="0.25">
      <c r="K27914"/>
    </row>
    <row r="27915" spans="11:11" x14ac:dyDescent="0.25">
      <c r="K27915"/>
    </row>
    <row r="27916" spans="11:11" x14ac:dyDescent="0.25">
      <c r="K27916"/>
    </row>
    <row r="27917" spans="11:11" x14ac:dyDescent="0.25">
      <c r="K27917"/>
    </row>
    <row r="27918" spans="11:11" x14ac:dyDescent="0.25">
      <c r="K27918"/>
    </row>
    <row r="27919" spans="11:11" x14ac:dyDescent="0.25">
      <c r="K27919"/>
    </row>
    <row r="27920" spans="11:11" x14ac:dyDescent="0.25">
      <c r="K27920"/>
    </row>
    <row r="27921" spans="11:11" x14ac:dyDescent="0.25">
      <c r="K27921"/>
    </row>
    <row r="27922" spans="11:11" x14ac:dyDescent="0.25">
      <c r="K27922"/>
    </row>
    <row r="27923" spans="11:11" x14ac:dyDescent="0.25">
      <c r="K27923"/>
    </row>
    <row r="27924" spans="11:11" x14ac:dyDescent="0.25">
      <c r="K27924"/>
    </row>
    <row r="27925" spans="11:11" x14ac:dyDescent="0.25">
      <c r="K27925"/>
    </row>
    <row r="27926" spans="11:11" x14ac:dyDescent="0.25">
      <c r="K27926"/>
    </row>
    <row r="27927" spans="11:11" x14ac:dyDescent="0.25">
      <c r="K27927"/>
    </row>
    <row r="27928" spans="11:11" x14ac:dyDescent="0.25">
      <c r="K27928"/>
    </row>
    <row r="27929" spans="11:11" x14ac:dyDescent="0.25">
      <c r="K27929"/>
    </row>
    <row r="27930" spans="11:11" x14ac:dyDescent="0.25">
      <c r="K27930"/>
    </row>
    <row r="27931" spans="11:11" x14ac:dyDescent="0.25">
      <c r="K27931"/>
    </row>
    <row r="27932" spans="11:11" x14ac:dyDescent="0.25">
      <c r="K27932"/>
    </row>
    <row r="27933" spans="11:11" x14ac:dyDescent="0.25">
      <c r="K27933"/>
    </row>
    <row r="27934" spans="11:11" x14ac:dyDescent="0.25">
      <c r="K27934"/>
    </row>
    <row r="27935" spans="11:11" x14ac:dyDescent="0.25">
      <c r="K27935"/>
    </row>
    <row r="27936" spans="11:11" x14ac:dyDescent="0.25">
      <c r="K27936"/>
    </row>
    <row r="27937" spans="11:11" x14ac:dyDescent="0.25">
      <c r="K27937"/>
    </row>
    <row r="27938" spans="11:11" x14ac:dyDescent="0.25">
      <c r="K27938"/>
    </row>
    <row r="27939" spans="11:11" x14ac:dyDescent="0.25">
      <c r="K27939"/>
    </row>
    <row r="27940" spans="11:11" x14ac:dyDescent="0.25">
      <c r="K27940"/>
    </row>
    <row r="27941" spans="11:11" x14ac:dyDescent="0.25">
      <c r="K27941"/>
    </row>
    <row r="27942" spans="11:11" x14ac:dyDescent="0.25">
      <c r="K27942"/>
    </row>
    <row r="27943" spans="11:11" x14ac:dyDescent="0.25">
      <c r="K27943"/>
    </row>
    <row r="27944" spans="11:11" x14ac:dyDescent="0.25">
      <c r="K27944"/>
    </row>
    <row r="27945" spans="11:11" x14ac:dyDescent="0.25">
      <c r="K27945"/>
    </row>
    <row r="27946" spans="11:11" x14ac:dyDescent="0.25">
      <c r="K27946"/>
    </row>
    <row r="27947" spans="11:11" x14ac:dyDescent="0.25">
      <c r="K27947"/>
    </row>
    <row r="27948" spans="11:11" x14ac:dyDescent="0.25">
      <c r="K27948"/>
    </row>
    <row r="27949" spans="11:11" x14ac:dyDescent="0.25">
      <c r="K27949"/>
    </row>
    <row r="27950" spans="11:11" x14ac:dyDescent="0.25">
      <c r="K27950"/>
    </row>
    <row r="27951" spans="11:11" x14ac:dyDescent="0.25">
      <c r="K27951"/>
    </row>
    <row r="27952" spans="11:11" x14ac:dyDescent="0.25">
      <c r="K27952"/>
    </row>
    <row r="27953" spans="11:11" x14ac:dyDescent="0.25">
      <c r="K27953"/>
    </row>
    <row r="27954" spans="11:11" x14ac:dyDescent="0.25">
      <c r="K27954"/>
    </row>
    <row r="27955" spans="11:11" x14ac:dyDescent="0.25">
      <c r="K27955"/>
    </row>
    <row r="27956" spans="11:11" x14ac:dyDescent="0.25">
      <c r="K27956"/>
    </row>
    <row r="27957" spans="11:11" x14ac:dyDescent="0.25">
      <c r="K27957"/>
    </row>
    <row r="27958" spans="11:11" x14ac:dyDescent="0.25">
      <c r="K27958"/>
    </row>
    <row r="27959" spans="11:11" x14ac:dyDescent="0.25">
      <c r="K27959"/>
    </row>
    <row r="27960" spans="11:11" x14ac:dyDescent="0.25">
      <c r="K27960"/>
    </row>
    <row r="27961" spans="11:11" x14ac:dyDescent="0.25">
      <c r="K27961"/>
    </row>
    <row r="27962" spans="11:11" x14ac:dyDescent="0.25">
      <c r="K27962"/>
    </row>
    <row r="27963" spans="11:11" x14ac:dyDescent="0.25">
      <c r="K27963"/>
    </row>
    <row r="27964" spans="11:11" x14ac:dyDescent="0.25">
      <c r="K27964"/>
    </row>
    <row r="27965" spans="11:11" x14ac:dyDescent="0.25">
      <c r="K27965"/>
    </row>
    <row r="27966" spans="11:11" x14ac:dyDescent="0.25">
      <c r="K27966"/>
    </row>
    <row r="27967" spans="11:11" x14ac:dyDescent="0.25">
      <c r="K27967"/>
    </row>
    <row r="27968" spans="11:11" x14ac:dyDescent="0.25">
      <c r="K27968"/>
    </row>
    <row r="27969" spans="11:11" x14ac:dyDescent="0.25">
      <c r="K27969"/>
    </row>
    <row r="27970" spans="11:11" x14ac:dyDescent="0.25">
      <c r="K27970"/>
    </row>
    <row r="27971" spans="11:11" x14ac:dyDescent="0.25">
      <c r="K27971"/>
    </row>
    <row r="27972" spans="11:11" x14ac:dyDescent="0.25">
      <c r="K27972"/>
    </row>
    <row r="27973" spans="11:11" x14ac:dyDescent="0.25">
      <c r="K27973"/>
    </row>
    <row r="27974" spans="11:11" x14ac:dyDescent="0.25">
      <c r="K27974"/>
    </row>
    <row r="27975" spans="11:11" x14ac:dyDescent="0.25">
      <c r="K27975"/>
    </row>
    <row r="27976" spans="11:11" x14ac:dyDescent="0.25">
      <c r="K27976"/>
    </row>
    <row r="27977" spans="11:11" x14ac:dyDescent="0.25">
      <c r="K27977"/>
    </row>
    <row r="27978" spans="11:11" x14ac:dyDescent="0.25">
      <c r="K27978"/>
    </row>
    <row r="27979" spans="11:11" x14ac:dyDescent="0.25">
      <c r="K27979"/>
    </row>
    <row r="27980" spans="11:11" x14ac:dyDescent="0.25">
      <c r="K27980"/>
    </row>
    <row r="27981" spans="11:11" x14ac:dyDescent="0.25">
      <c r="K27981"/>
    </row>
    <row r="27982" spans="11:11" x14ac:dyDescent="0.25">
      <c r="K27982"/>
    </row>
    <row r="27983" spans="11:11" x14ac:dyDescent="0.25">
      <c r="K27983"/>
    </row>
    <row r="27984" spans="11:11" x14ac:dyDescent="0.25">
      <c r="K27984"/>
    </row>
    <row r="27985" spans="11:11" x14ac:dyDescent="0.25">
      <c r="K27985"/>
    </row>
    <row r="27986" spans="11:11" x14ac:dyDescent="0.25">
      <c r="K27986"/>
    </row>
    <row r="27987" spans="11:11" x14ac:dyDescent="0.25">
      <c r="K27987"/>
    </row>
    <row r="27988" spans="11:11" x14ac:dyDescent="0.25">
      <c r="K27988"/>
    </row>
    <row r="27989" spans="11:11" x14ac:dyDescent="0.25">
      <c r="K27989"/>
    </row>
    <row r="27990" spans="11:11" x14ac:dyDescent="0.25">
      <c r="K27990"/>
    </row>
    <row r="27991" spans="11:11" x14ac:dyDescent="0.25">
      <c r="K27991"/>
    </row>
    <row r="27992" spans="11:11" x14ac:dyDescent="0.25">
      <c r="K27992"/>
    </row>
    <row r="27993" spans="11:11" x14ac:dyDescent="0.25">
      <c r="K27993"/>
    </row>
    <row r="27994" spans="11:11" x14ac:dyDescent="0.25">
      <c r="K27994"/>
    </row>
    <row r="27995" spans="11:11" x14ac:dyDescent="0.25">
      <c r="K27995"/>
    </row>
    <row r="27996" spans="11:11" x14ac:dyDescent="0.25">
      <c r="K27996"/>
    </row>
    <row r="27997" spans="11:11" x14ac:dyDescent="0.25">
      <c r="K27997"/>
    </row>
    <row r="27998" spans="11:11" x14ac:dyDescent="0.25">
      <c r="K27998"/>
    </row>
    <row r="27999" spans="11:11" x14ac:dyDescent="0.25">
      <c r="K27999"/>
    </row>
    <row r="28000" spans="11:11" x14ac:dyDescent="0.25">
      <c r="K28000"/>
    </row>
    <row r="28001" spans="11:11" x14ac:dyDescent="0.25">
      <c r="K28001"/>
    </row>
    <row r="28002" spans="11:11" x14ac:dyDescent="0.25">
      <c r="K28002"/>
    </row>
    <row r="28003" spans="11:11" x14ac:dyDescent="0.25">
      <c r="K28003"/>
    </row>
    <row r="28004" spans="11:11" x14ac:dyDescent="0.25">
      <c r="K28004"/>
    </row>
    <row r="28005" spans="11:11" x14ac:dyDescent="0.25">
      <c r="K28005"/>
    </row>
    <row r="28006" spans="11:11" x14ac:dyDescent="0.25">
      <c r="K28006"/>
    </row>
    <row r="28007" spans="11:11" x14ac:dyDescent="0.25">
      <c r="K28007"/>
    </row>
    <row r="28008" spans="11:11" x14ac:dyDescent="0.25">
      <c r="K28008"/>
    </row>
    <row r="28009" spans="11:11" x14ac:dyDescent="0.25">
      <c r="K28009"/>
    </row>
    <row r="28010" spans="11:11" x14ac:dyDescent="0.25">
      <c r="K28010"/>
    </row>
    <row r="28011" spans="11:11" x14ac:dyDescent="0.25">
      <c r="K28011"/>
    </row>
    <row r="28012" spans="11:11" x14ac:dyDescent="0.25">
      <c r="K28012"/>
    </row>
    <row r="28013" spans="11:11" x14ac:dyDescent="0.25">
      <c r="K28013"/>
    </row>
    <row r="28014" spans="11:11" x14ac:dyDescent="0.25">
      <c r="K28014"/>
    </row>
    <row r="28015" spans="11:11" x14ac:dyDescent="0.25">
      <c r="K28015"/>
    </row>
    <row r="28016" spans="11:11" x14ac:dyDescent="0.25">
      <c r="K28016"/>
    </row>
    <row r="28017" spans="11:11" x14ac:dyDescent="0.25">
      <c r="K28017"/>
    </row>
    <row r="28018" spans="11:11" x14ac:dyDescent="0.25">
      <c r="K28018"/>
    </row>
    <row r="28019" spans="11:11" x14ac:dyDescent="0.25">
      <c r="K28019"/>
    </row>
    <row r="28020" spans="11:11" x14ac:dyDescent="0.25">
      <c r="K28020"/>
    </row>
    <row r="28021" spans="11:11" x14ac:dyDescent="0.25">
      <c r="K28021"/>
    </row>
    <row r="28022" spans="11:11" x14ac:dyDescent="0.25">
      <c r="K28022"/>
    </row>
    <row r="28023" spans="11:11" x14ac:dyDescent="0.25">
      <c r="K28023"/>
    </row>
    <row r="28024" spans="11:11" x14ac:dyDescent="0.25">
      <c r="K28024"/>
    </row>
    <row r="28025" spans="11:11" x14ac:dyDescent="0.25">
      <c r="K28025"/>
    </row>
    <row r="28026" spans="11:11" x14ac:dyDescent="0.25">
      <c r="K28026"/>
    </row>
    <row r="28027" spans="11:11" x14ac:dyDescent="0.25">
      <c r="K28027"/>
    </row>
    <row r="28028" spans="11:11" x14ac:dyDescent="0.25">
      <c r="K28028"/>
    </row>
    <row r="28029" spans="11:11" x14ac:dyDescent="0.25">
      <c r="K28029"/>
    </row>
    <row r="28030" spans="11:11" x14ac:dyDescent="0.25">
      <c r="K28030"/>
    </row>
    <row r="28031" spans="11:11" x14ac:dyDescent="0.25">
      <c r="K28031"/>
    </row>
    <row r="28032" spans="11:11" x14ac:dyDescent="0.25">
      <c r="K28032"/>
    </row>
    <row r="28033" spans="11:11" x14ac:dyDescent="0.25">
      <c r="K28033"/>
    </row>
    <row r="28034" spans="11:11" x14ac:dyDescent="0.25">
      <c r="K28034"/>
    </row>
    <row r="28035" spans="11:11" x14ac:dyDescent="0.25">
      <c r="K28035"/>
    </row>
    <row r="28036" spans="11:11" x14ac:dyDescent="0.25">
      <c r="K28036"/>
    </row>
    <row r="28037" spans="11:11" x14ac:dyDescent="0.25">
      <c r="K28037"/>
    </row>
    <row r="28038" spans="11:11" x14ac:dyDescent="0.25">
      <c r="K28038"/>
    </row>
    <row r="28039" spans="11:11" x14ac:dyDescent="0.25">
      <c r="K28039"/>
    </row>
    <row r="28040" spans="11:11" x14ac:dyDescent="0.25">
      <c r="K28040"/>
    </row>
    <row r="28041" spans="11:11" x14ac:dyDescent="0.25">
      <c r="K28041"/>
    </row>
    <row r="28042" spans="11:11" x14ac:dyDescent="0.25">
      <c r="K28042"/>
    </row>
    <row r="28043" spans="11:11" x14ac:dyDescent="0.25">
      <c r="K28043"/>
    </row>
    <row r="28044" spans="11:11" x14ac:dyDescent="0.25">
      <c r="K28044"/>
    </row>
    <row r="28045" spans="11:11" x14ac:dyDescent="0.25">
      <c r="K28045"/>
    </row>
    <row r="28046" spans="11:11" x14ac:dyDescent="0.25">
      <c r="K28046"/>
    </row>
    <row r="28047" spans="11:11" x14ac:dyDescent="0.25">
      <c r="K28047"/>
    </row>
    <row r="28048" spans="11:11" x14ac:dyDescent="0.25">
      <c r="K28048"/>
    </row>
    <row r="28049" spans="11:11" x14ac:dyDescent="0.25">
      <c r="K28049"/>
    </row>
    <row r="28050" spans="11:11" x14ac:dyDescent="0.25">
      <c r="K28050"/>
    </row>
    <row r="28051" spans="11:11" x14ac:dyDescent="0.25">
      <c r="K28051"/>
    </row>
    <row r="28052" spans="11:11" x14ac:dyDescent="0.25">
      <c r="K28052"/>
    </row>
    <row r="28053" spans="11:11" x14ac:dyDescent="0.25">
      <c r="K28053"/>
    </row>
    <row r="28054" spans="11:11" x14ac:dyDescent="0.25">
      <c r="K28054"/>
    </row>
    <row r="28055" spans="11:11" x14ac:dyDescent="0.25">
      <c r="K28055"/>
    </row>
    <row r="28056" spans="11:11" x14ac:dyDescent="0.25">
      <c r="K28056"/>
    </row>
    <row r="28057" spans="11:11" x14ac:dyDescent="0.25">
      <c r="K28057"/>
    </row>
    <row r="28058" spans="11:11" x14ac:dyDescent="0.25">
      <c r="K28058"/>
    </row>
    <row r="28059" spans="11:11" x14ac:dyDescent="0.25">
      <c r="K28059"/>
    </row>
    <row r="28060" spans="11:11" x14ac:dyDescent="0.25">
      <c r="K28060"/>
    </row>
    <row r="28061" spans="11:11" x14ac:dyDescent="0.25">
      <c r="K28061"/>
    </row>
    <row r="28062" spans="11:11" x14ac:dyDescent="0.25">
      <c r="K28062"/>
    </row>
    <row r="28063" spans="11:11" x14ac:dyDescent="0.25">
      <c r="K28063"/>
    </row>
    <row r="28064" spans="11:11" x14ac:dyDescent="0.25">
      <c r="K28064"/>
    </row>
    <row r="28065" spans="11:11" x14ac:dyDescent="0.25">
      <c r="K28065"/>
    </row>
    <row r="28066" spans="11:11" x14ac:dyDescent="0.25">
      <c r="K28066"/>
    </row>
    <row r="28067" spans="11:11" x14ac:dyDescent="0.25">
      <c r="K28067"/>
    </row>
    <row r="28068" spans="11:11" x14ac:dyDescent="0.25">
      <c r="K28068"/>
    </row>
    <row r="28069" spans="11:11" x14ac:dyDescent="0.25">
      <c r="K28069"/>
    </row>
    <row r="28070" spans="11:11" x14ac:dyDescent="0.25">
      <c r="K28070"/>
    </row>
    <row r="28071" spans="11:11" x14ac:dyDescent="0.25">
      <c r="K28071"/>
    </row>
    <row r="28072" spans="11:11" x14ac:dyDescent="0.25">
      <c r="K28072"/>
    </row>
    <row r="28073" spans="11:11" x14ac:dyDescent="0.25">
      <c r="K28073"/>
    </row>
    <row r="28074" spans="11:11" x14ac:dyDescent="0.25">
      <c r="K28074"/>
    </row>
    <row r="28075" spans="11:11" x14ac:dyDescent="0.25">
      <c r="K28075"/>
    </row>
    <row r="28076" spans="11:11" x14ac:dyDescent="0.25">
      <c r="K28076"/>
    </row>
    <row r="28077" spans="11:11" x14ac:dyDescent="0.25">
      <c r="K28077"/>
    </row>
    <row r="28078" spans="11:11" x14ac:dyDescent="0.25">
      <c r="K28078"/>
    </row>
    <row r="28079" spans="11:11" x14ac:dyDescent="0.25">
      <c r="K28079"/>
    </row>
    <row r="28080" spans="11:11" x14ac:dyDescent="0.25">
      <c r="K28080"/>
    </row>
    <row r="28081" spans="11:11" x14ac:dyDescent="0.25">
      <c r="K28081"/>
    </row>
    <row r="28082" spans="11:11" x14ac:dyDescent="0.25">
      <c r="K28082"/>
    </row>
    <row r="28083" spans="11:11" x14ac:dyDescent="0.25">
      <c r="K28083"/>
    </row>
    <row r="28084" spans="11:11" x14ac:dyDescent="0.25">
      <c r="K28084"/>
    </row>
    <row r="28085" spans="11:11" x14ac:dyDescent="0.25">
      <c r="K28085"/>
    </row>
    <row r="28086" spans="11:11" x14ac:dyDescent="0.25">
      <c r="K28086"/>
    </row>
    <row r="28087" spans="11:11" x14ac:dyDescent="0.25">
      <c r="K28087"/>
    </row>
    <row r="28088" spans="11:11" x14ac:dyDescent="0.25">
      <c r="K28088"/>
    </row>
    <row r="28089" spans="11:11" x14ac:dyDescent="0.25">
      <c r="K28089"/>
    </row>
    <row r="28090" spans="11:11" x14ac:dyDescent="0.25">
      <c r="K28090"/>
    </row>
    <row r="28091" spans="11:11" x14ac:dyDescent="0.25">
      <c r="K28091"/>
    </row>
    <row r="28092" spans="11:11" x14ac:dyDescent="0.25">
      <c r="K28092"/>
    </row>
    <row r="28093" spans="11:11" x14ac:dyDescent="0.25">
      <c r="K28093"/>
    </row>
    <row r="28094" spans="11:11" x14ac:dyDescent="0.25">
      <c r="K28094"/>
    </row>
    <row r="28095" spans="11:11" x14ac:dyDescent="0.25">
      <c r="K28095"/>
    </row>
    <row r="28096" spans="11:11" x14ac:dyDescent="0.25">
      <c r="K28096"/>
    </row>
    <row r="28097" spans="11:11" x14ac:dyDescent="0.25">
      <c r="K28097"/>
    </row>
    <row r="28098" spans="11:11" x14ac:dyDescent="0.25">
      <c r="K28098"/>
    </row>
    <row r="28099" spans="11:11" x14ac:dyDescent="0.25">
      <c r="K28099"/>
    </row>
    <row r="28100" spans="11:11" x14ac:dyDescent="0.25">
      <c r="K28100"/>
    </row>
    <row r="28101" spans="11:11" x14ac:dyDescent="0.25">
      <c r="K28101"/>
    </row>
    <row r="28102" spans="11:11" x14ac:dyDescent="0.25">
      <c r="K28102"/>
    </row>
    <row r="28103" spans="11:11" x14ac:dyDescent="0.25">
      <c r="K28103"/>
    </row>
    <row r="28104" spans="11:11" x14ac:dyDescent="0.25">
      <c r="K28104"/>
    </row>
    <row r="28105" spans="11:11" x14ac:dyDescent="0.25">
      <c r="K28105"/>
    </row>
    <row r="28106" spans="11:11" x14ac:dyDescent="0.25">
      <c r="K28106"/>
    </row>
    <row r="28107" spans="11:11" x14ac:dyDescent="0.25">
      <c r="K28107"/>
    </row>
    <row r="28108" spans="11:11" x14ac:dyDescent="0.25">
      <c r="K28108"/>
    </row>
    <row r="28109" spans="11:11" x14ac:dyDescent="0.25">
      <c r="K28109"/>
    </row>
    <row r="28110" spans="11:11" x14ac:dyDescent="0.25">
      <c r="K28110"/>
    </row>
    <row r="28111" spans="11:11" x14ac:dyDescent="0.25">
      <c r="K28111"/>
    </row>
    <row r="28112" spans="11:11" x14ac:dyDescent="0.25">
      <c r="K28112"/>
    </row>
    <row r="28113" spans="11:11" x14ac:dyDescent="0.25">
      <c r="K28113"/>
    </row>
    <row r="28114" spans="11:11" x14ac:dyDescent="0.25">
      <c r="K28114"/>
    </row>
    <row r="28115" spans="11:11" x14ac:dyDescent="0.25">
      <c r="K28115"/>
    </row>
    <row r="28116" spans="11:11" x14ac:dyDescent="0.25">
      <c r="K28116"/>
    </row>
    <row r="28117" spans="11:11" x14ac:dyDescent="0.25">
      <c r="K28117"/>
    </row>
    <row r="28118" spans="11:11" x14ac:dyDescent="0.25">
      <c r="K28118"/>
    </row>
    <row r="28119" spans="11:11" x14ac:dyDescent="0.25">
      <c r="K28119"/>
    </row>
    <row r="28120" spans="11:11" x14ac:dyDescent="0.25">
      <c r="K28120"/>
    </row>
    <row r="28121" spans="11:11" x14ac:dyDescent="0.25">
      <c r="K28121"/>
    </row>
    <row r="28122" spans="11:11" x14ac:dyDescent="0.25">
      <c r="K28122"/>
    </row>
    <row r="28123" spans="11:11" x14ac:dyDescent="0.25">
      <c r="K28123"/>
    </row>
    <row r="28124" spans="11:11" x14ac:dyDescent="0.25">
      <c r="K28124"/>
    </row>
    <row r="28125" spans="11:11" x14ac:dyDescent="0.25">
      <c r="K28125"/>
    </row>
    <row r="28126" spans="11:11" x14ac:dyDescent="0.25">
      <c r="K28126"/>
    </row>
    <row r="28127" spans="11:11" x14ac:dyDescent="0.25">
      <c r="K28127"/>
    </row>
    <row r="28128" spans="11:11" x14ac:dyDescent="0.25">
      <c r="K28128"/>
    </row>
    <row r="28129" spans="11:11" x14ac:dyDescent="0.25">
      <c r="K28129"/>
    </row>
    <row r="28130" spans="11:11" x14ac:dyDescent="0.25">
      <c r="K28130"/>
    </row>
    <row r="28131" spans="11:11" x14ac:dyDescent="0.25">
      <c r="K28131"/>
    </row>
    <row r="28132" spans="11:11" x14ac:dyDescent="0.25">
      <c r="K28132"/>
    </row>
    <row r="28133" spans="11:11" x14ac:dyDescent="0.25">
      <c r="K28133"/>
    </row>
    <row r="28134" spans="11:11" x14ac:dyDescent="0.25">
      <c r="K28134"/>
    </row>
    <row r="28135" spans="11:11" x14ac:dyDescent="0.25">
      <c r="K28135"/>
    </row>
    <row r="28136" spans="11:11" x14ac:dyDescent="0.25">
      <c r="K28136"/>
    </row>
    <row r="28137" spans="11:11" x14ac:dyDescent="0.25">
      <c r="K28137"/>
    </row>
    <row r="28138" spans="11:11" x14ac:dyDescent="0.25">
      <c r="K28138"/>
    </row>
    <row r="28139" spans="11:11" x14ac:dyDescent="0.25">
      <c r="K28139"/>
    </row>
    <row r="28140" spans="11:11" x14ac:dyDescent="0.25">
      <c r="K28140"/>
    </row>
    <row r="28141" spans="11:11" x14ac:dyDescent="0.25">
      <c r="K28141"/>
    </row>
    <row r="28142" spans="11:11" x14ac:dyDescent="0.25">
      <c r="K28142"/>
    </row>
    <row r="28143" spans="11:11" x14ac:dyDescent="0.25">
      <c r="K28143"/>
    </row>
    <row r="28144" spans="11:11" x14ac:dyDescent="0.25">
      <c r="K28144"/>
    </row>
    <row r="28145" spans="11:11" x14ac:dyDescent="0.25">
      <c r="K28145"/>
    </row>
    <row r="28146" spans="11:11" x14ac:dyDescent="0.25">
      <c r="K28146"/>
    </row>
    <row r="28147" spans="11:11" x14ac:dyDescent="0.25">
      <c r="K28147"/>
    </row>
    <row r="28148" spans="11:11" x14ac:dyDescent="0.25">
      <c r="K28148"/>
    </row>
    <row r="28149" spans="11:11" x14ac:dyDescent="0.25">
      <c r="K28149"/>
    </row>
    <row r="28150" spans="11:11" x14ac:dyDescent="0.25">
      <c r="K28150"/>
    </row>
    <row r="28151" spans="11:11" x14ac:dyDescent="0.25">
      <c r="K28151"/>
    </row>
    <row r="28152" spans="11:11" x14ac:dyDescent="0.25">
      <c r="K28152"/>
    </row>
    <row r="28153" spans="11:11" x14ac:dyDescent="0.25">
      <c r="K28153"/>
    </row>
    <row r="28154" spans="11:11" x14ac:dyDescent="0.25">
      <c r="K28154"/>
    </row>
    <row r="28155" spans="11:11" x14ac:dyDescent="0.25">
      <c r="K28155"/>
    </row>
    <row r="28156" spans="11:11" x14ac:dyDescent="0.25">
      <c r="K28156"/>
    </row>
    <row r="28157" spans="11:11" x14ac:dyDescent="0.25">
      <c r="K28157"/>
    </row>
    <row r="28158" spans="11:11" x14ac:dyDescent="0.25">
      <c r="K28158"/>
    </row>
    <row r="28159" spans="11:11" x14ac:dyDescent="0.25">
      <c r="K28159"/>
    </row>
    <row r="28160" spans="11:11" x14ac:dyDescent="0.25">
      <c r="K28160"/>
    </row>
    <row r="28161" spans="11:11" x14ac:dyDescent="0.25">
      <c r="K28161"/>
    </row>
    <row r="28162" spans="11:11" x14ac:dyDescent="0.25">
      <c r="K28162"/>
    </row>
    <row r="28163" spans="11:11" x14ac:dyDescent="0.25">
      <c r="K28163"/>
    </row>
    <row r="28164" spans="11:11" x14ac:dyDescent="0.25">
      <c r="K28164"/>
    </row>
    <row r="28165" spans="11:11" x14ac:dyDescent="0.25">
      <c r="K28165"/>
    </row>
    <row r="28166" spans="11:11" x14ac:dyDescent="0.25">
      <c r="K28166"/>
    </row>
    <row r="28167" spans="11:11" x14ac:dyDescent="0.25">
      <c r="K28167"/>
    </row>
    <row r="28168" spans="11:11" x14ac:dyDescent="0.25">
      <c r="K28168"/>
    </row>
    <row r="28169" spans="11:11" x14ac:dyDescent="0.25">
      <c r="K28169"/>
    </row>
    <row r="28170" spans="11:11" x14ac:dyDescent="0.25">
      <c r="K28170"/>
    </row>
    <row r="28171" spans="11:11" x14ac:dyDescent="0.25">
      <c r="K28171"/>
    </row>
    <row r="28172" spans="11:11" x14ac:dyDescent="0.25">
      <c r="K28172"/>
    </row>
    <row r="28173" spans="11:11" x14ac:dyDescent="0.25">
      <c r="K28173"/>
    </row>
    <row r="28174" spans="11:11" x14ac:dyDescent="0.25">
      <c r="K28174"/>
    </row>
    <row r="28175" spans="11:11" x14ac:dyDescent="0.25">
      <c r="K28175"/>
    </row>
    <row r="28176" spans="11:11" x14ac:dyDescent="0.25">
      <c r="K28176"/>
    </row>
    <row r="28177" spans="11:11" x14ac:dyDescent="0.25">
      <c r="K28177"/>
    </row>
    <row r="28178" spans="11:11" x14ac:dyDescent="0.25">
      <c r="K28178"/>
    </row>
    <row r="28179" spans="11:11" x14ac:dyDescent="0.25">
      <c r="K28179"/>
    </row>
    <row r="28180" spans="11:11" x14ac:dyDescent="0.25">
      <c r="K28180"/>
    </row>
    <row r="28181" spans="11:11" x14ac:dyDescent="0.25">
      <c r="K28181"/>
    </row>
    <row r="28182" spans="11:11" x14ac:dyDescent="0.25">
      <c r="K28182"/>
    </row>
    <row r="28183" spans="11:11" x14ac:dyDescent="0.25">
      <c r="K28183"/>
    </row>
    <row r="28184" spans="11:11" x14ac:dyDescent="0.25">
      <c r="K28184"/>
    </row>
    <row r="28185" spans="11:11" x14ac:dyDescent="0.25">
      <c r="K28185"/>
    </row>
    <row r="28186" spans="11:11" x14ac:dyDescent="0.25">
      <c r="K28186"/>
    </row>
    <row r="28187" spans="11:11" x14ac:dyDescent="0.25">
      <c r="K28187"/>
    </row>
    <row r="28188" spans="11:11" x14ac:dyDescent="0.25">
      <c r="K28188"/>
    </row>
    <row r="28189" spans="11:11" x14ac:dyDescent="0.25">
      <c r="K28189"/>
    </row>
    <row r="28190" spans="11:11" x14ac:dyDescent="0.25">
      <c r="K28190"/>
    </row>
    <row r="28191" spans="11:11" x14ac:dyDescent="0.25">
      <c r="K28191"/>
    </row>
    <row r="28192" spans="11:11" x14ac:dyDescent="0.25">
      <c r="K28192"/>
    </row>
    <row r="28193" spans="11:11" x14ac:dyDescent="0.25">
      <c r="K28193"/>
    </row>
    <row r="28194" spans="11:11" x14ac:dyDescent="0.25">
      <c r="K28194"/>
    </row>
    <row r="28195" spans="11:11" x14ac:dyDescent="0.25">
      <c r="K28195"/>
    </row>
    <row r="28196" spans="11:11" x14ac:dyDescent="0.25">
      <c r="K28196"/>
    </row>
    <row r="28197" spans="11:11" x14ac:dyDescent="0.25">
      <c r="K28197"/>
    </row>
    <row r="28198" spans="11:11" x14ac:dyDescent="0.25">
      <c r="K28198"/>
    </row>
    <row r="28199" spans="11:11" x14ac:dyDescent="0.25">
      <c r="K28199"/>
    </row>
    <row r="28200" spans="11:11" x14ac:dyDescent="0.25">
      <c r="K28200"/>
    </row>
    <row r="28201" spans="11:11" x14ac:dyDescent="0.25">
      <c r="K28201"/>
    </row>
    <row r="28202" spans="11:11" x14ac:dyDescent="0.25">
      <c r="K28202"/>
    </row>
    <row r="28203" spans="11:11" x14ac:dyDescent="0.25">
      <c r="K28203"/>
    </row>
    <row r="28204" spans="11:11" x14ac:dyDescent="0.25">
      <c r="K28204"/>
    </row>
    <row r="28205" spans="11:11" x14ac:dyDescent="0.25">
      <c r="K28205"/>
    </row>
    <row r="28206" spans="11:11" x14ac:dyDescent="0.25">
      <c r="K28206"/>
    </row>
    <row r="28207" spans="11:11" x14ac:dyDescent="0.25">
      <c r="K28207"/>
    </row>
    <row r="28208" spans="11:11" x14ac:dyDescent="0.25">
      <c r="K28208"/>
    </row>
    <row r="28209" spans="11:11" x14ac:dyDescent="0.25">
      <c r="K28209"/>
    </row>
    <row r="28210" spans="11:11" x14ac:dyDescent="0.25">
      <c r="K28210"/>
    </row>
    <row r="28211" spans="11:11" x14ac:dyDescent="0.25">
      <c r="K28211"/>
    </row>
    <row r="28212" spans="11:11" x14ac:dyDescent="0.25">
      <c r="K28212"/>
    </row>
    <row r="28213" spans="11:11" x14ac:dyDescent="0.25">
      <c r="K28213"/>
    </row>
    <row r="28214" spans="11:11" x14ac:dyDescent="0.25">
      <c r="K28214"/>
    </row>
    <row r="28215" spans="11:11" x14ac:dyDescent="0.25">
      <c r="K28215"/>
    </row>
    <row r="28216" spans="11:11" x14ac:dyDescent="0.25">
      <c r="K28216"/>
    </row>
    <row r="28217" spans="11:11" x14ac:dyDescent="0.25">
      <c r="K28217"/>
    </row>
    <row r="28218" spans="11:11" x14ac:dyDescent="0.25">
      <c r="K28218"/>
    </row>
    <row r="28219" spans="11:11" x14ac:dyDescent="0.25">
      <c r="K28219"/>
    </row>
    <row r="28220" spans="11:11" x14ac:dyDescent="0.25">
      <c r="K28220"/>
    </row>
    <row r="28221" spans="11:11" x14ac:dyDescent="0.25">
      <c r="K28221"/>
    </row>
    <row r="28222" spans="11:11" x14ac:dyDescent="0.25">
      <c r="K28222"/>
    </row>
    <row r="28223" spans="11:11" x14ac:dyDescent="0.25">
      <c r="K28223"/>
    </row>
    <row r="28224" spans="11:11" x14ac:dyDescent="0.25">
      <c r="K28224"/>
    </row>
    <row r="28225" spans="11:11" x14ac:dyDescent="0.25">
      <c r="K28225"/>
    </row>
    <row r="28226" spans="11:11" x14ac:dyDescent="0.25">
      <c r="K28226"/>
    </row>
    <row r="28227" spans="11:11" x14ac:dyDescent="0.25">
      <c r="K28227"/>
    </row>
    <row r="28228" spans="11:11" x14ac:dyDescent="0.25">
      <c r="K28228"/>
    </row>
    <row r="28229" spans="11:11" x14ac:dyDescent="0.25">
      <c r="K28229"/>
    </row>
    <row r="28230" spans="11:11" x14ac:dyDescent="0.25">
      <c r="K28230"/>
    </row>
    <row r="28231" spans="11:11" x14ac:dyDescent="0.25">
      <c r="K28231"/>
    </row>
    <row r="28232" spans="11:11" x14ac:dyDescent="0.25">
      <c r="K28232"/>
    </row>
    <row r="28233" spans="11:11" x14ac:dyDescent="0.25">
      <c r="K28233"/>
    </row>
    <row r="28234" spans="11:11" x14ac:dyDescent="0.25">
      <c r="K28234"/>
    </row>
    <row r="28235" spans="11:11" x14ac:dyDescent="0.25">
      <c r="K28235"/>
    </row>
    <row r="28236" spans="11:11" x14ac:dyDescent="0.25">
      <c r="K28236"/>
    </row>
    <row r="28237" spans="11:11" x14ac:dyDescent="0.25">
      <c r="K28237"/>
    </row>
    <row r="28238" spans="11:11" x14ac:dyDescent="0.25">
      <c r="K28238"/>
    </row>
    <row r="28239" spans="11:11" x14ac:dyDescent="0.25">
      <c r="K28239"/>
    </row>
    <row r="28240" spans="11:11" x14ac:dyDescent="0.25">
      <c r="K28240"/>
    </row>
    <row r="28241" spans="11:11" x14ac:dyDescent="0.25">
      <c r="K28241"/>
    </row>
    <row r="28242" spans="11:11" x14ac:dyDescent="0.25">
      <c r="K28242"/>
    </row>
    <row r="28243" spans="11:11" x14ac:dyDescent="0.25">
      <c r="K28243"/>
    </row>
    <row r="28244" spans="11:11" x14ac:dyDescent="0.25">
      <c r="K28244"/>
    </row>
    <row r="28245" spans="11:11" x14ac:dyDescent="0.25">
      <c r="K28245"/>
    </row>
    <row r="28246" spans="11:11" x14ac:dyDescent="0.25">
      <c r="K28246"/>
    </row>
    <row r="28247" spans="11:11" x14ac:dyDescent="0.25">
      <c r="K28247"/>
    </row>
    <row r="28248" spans="11:11" x14ac:dyDescent="0.25">
      <c r="K28248"/>
    </row>
    <row r="28249" spans="11:11" x14ac:dyDescent="0.25">
      <c r="K28249"/>
    </row>
    <row r="28250" spans="11:11" x14ac:dyDescent="0.25">
      <c r="K28250"/>
    </row>
    <row r="28251" spans="11:11" x14ac:dyDescent="0.25">
      <c r="K28251"/>
    </row>
    <row r="28252" spans="11:11" x14ac:dyDescent="0.25">
      <c r="K28252"/>
    </row>
    <row r="28253" spans="11:11" x14ac:dyDescent="0.25">
      <c r="K28253"/>
    </row>
    <row r="28254" spans="11:11" x14ac:dyDescent="0.25">
      <c r="K28254"/>
    </row>
    <row r="28255" spans="11:11" x14ac:dyDescent="0.25">
      <c r="K28255"/>
    </row>
    <row r="28256" spans="11:11" x14ac:dyDescent="0.25">
      <c r="K28256"/>
    </row>
    <row r="28257" spans="11:11" x14ac:dyDescent="0.25">
      <c r="K28257"/>
    </row>
    <row r="28258" spans="11:11" x14ac:dyDescent="0.25">
      <c r="K28258"/>
    </row>
    <row r="28259" spans="11:11" x14ac:dyDescent="0.25">
      <c r="K28259"/>
    </row>
    <row r="28260" spans="11:11" x14ac:dyDescent="0.25">
      <c r="K28260"/>
    </row>
    <row r="28261" spans="11:11" x14ac:dyDescent="0.25">
      <c r="K28261"/>
    </row>
    <row r="28262" spans="11:11" x14ac:dyDescent="0.25">
      <c r="K28262"/>
    </row>
    <row r="28263" spans="11:11" x14ac:dyDescent="0.25">
      <c r="K28263"/>
    </row>
    <row r="28264" spans="11:11" x14ac:dyDescent="0.25">
      <c r="K28264"/>
    </row>
    <row r="28265" spans="11:11" x14ac:dyDescent="0.25">
      <c r="K28265"/>
    </row>
    <row r="28266" spans="11:11" x14ac:dyDescent="0.25">
      <c r="K28266"/>
    </row>
    <row r="28267" spans="11:11" x14ac:dyDescent="0.25">
      <c r="K28267"/>
    </row>
    <row r="28268" spans="11:11" x14ac:dyDescent="0.25">
      <c r="K28268"/>
    </row>
    <row r="28269" spans="11:11" x14ac:dyDescent="0.25">
      <c r="K28269"/>
    </row>
    <row r="28270" spans="11:11" x14ac:dyDescent="0.25">
      <c r="K28270"/>
    </row>
    <row r="28271" spans="11:11" x14ac:dyDescent="0.25">
      <c r="K28271"/>
    </row>
    <row r="28272" spans="11:11" x14ac:dyDescent="0.25">
      <c r="K28272"/>
    </row>
    <row r="28273" spans="11:11" x14ac:dyDescent="0.25">
      <c r="K28273"/>
    </row>
    <row r="28274" spans="11:11" x14ac:dyDescent="0.25">
      <c r="K28274"/>
    </row>
    <row r="28275" spans="11:11" x14ac:dyDescent="0.25">
      <c r="K28275"/>
    </row>
    <row r="28276" spans="11:11" x14ac:dyDescent="0.25">
      <c r="K28276"/>
    </row>
    <row r="28277" spans="11:11" x14ac:dyDescent="0.25">
      <c r="K28277"/>
    </row>
    <row r="28278" spans="11:11" x14ac:dyDescent="0.25">
      <c r="K28278"/>
    </row>
    <row r="28279" spans="11:11" x14ac:dyDescent="0.25">
      <c r="K28279"/>
    </row>
    <row r="28280" spans="11:11" x14ac:dyDescent="0.25">
      <c r="K28280"/>
    </row>
    <row r="28281" spans="11:11" x14ac:dyDescent="0.25">
      <c r="K28281"/>
    </row>
    <row r="28282" spans="11:11" x14ac:dyDescent="0.25">
      <c r="K28282"/>
    </row>
    <row r="28283" spans="11:11" x14ac:dyDescent="0.25">
      <c r="K28283"/>
    </row>
    <row r="28284" spans="11:11" x14ac:dyDescent="0.25">
      <c r="K28284"/>
    </row>
    <row r="28285" spans="11:11" x14ac:dyDescent="0.25">
      <c r="K28285"/>
    </row>
    <row r="28286" spans="11:11" x14ac:dyDescent="0.25">
      <c r="K28286"/>
    </row>
    <row r="28287" spans="11:11" x14ac:dyDescent="0.25">
      <c r="K28287"/>
    </row>
    <row r="28288" spans="11:11" x14ac:dyDescent="0.25">
      <c r="K28288"/>
    </row>
    <row r="28289" spans="11:11" x14ac:dyDescent="0.25">
      <c r="K28289"/>
    </row>
    <row r="28290" spans="11:11" x14ac:dyDescent="0.25">
      <c r="K28290"/>
    </row>
    <row r="28291" spans="11:11" x14ac:dyDescent="0.25">
      <c r="K28291"/>
    </row>
    <row r="28292" spans="11:11" x14ac:dyDescent="0.25">
      <c r="K28292"/>
    </row>
    <row r="28293" spans="11:11" x14ac:dyDescent="0.25">
      <c r="K28293"/>
    </row>
    <row r="28294" spans="11:11" x14ac:dyDescent="0.25">
      <c r="K28294"/>
    </row>
    <row r="28295" spans="11:11" x14ac:dyDescent="0.25">
      <c r="K28295"/>
    </row>
    <row r="28296" spans="11:11" x14ac:dyDescent="0.25">
      <c r="K28296"/>
    </row>
    <row r="28297" spans="11:11" x14ac:dyDescent="0.25">
      <c r="K28297"/>
    </row>
    <row r="28298" spans="11:11" x14ac:dyDescent="0.25">
      <c r="K28298"/>
    </row>
    <row r="28299" spans="11:11" x14ac:dyDescent="0.25">
      <c r="K28299"/>
    </row>
    <row r="28300" spans="11:11" x14ac:dyDescent="0.25">
      <c r="K28300"/>
    </row>
    <row r="28301" spans="11:11" x14ac:dyDescent="0.25">
      <c r="K28301"/>
    </row>
    <row r="28302" spans="11:11" x14ac:dyDescent="0.25">
      <c r="K28302"/>
    </row>
    <row r="28303" spans="11:11" x14ac:dyDescent="0.25">
      <c r="K28303"/>
    </row>
    <row r="28304" spans="11:11" x14ac:dyDescent="0.25">
      <c r="K28304"/>
    </row>
    <row r="28305" spans="11:11" x14ac:dyDescent="0.25">
      <c r="K28305"/>
    </row>
    <row r="28306" spans="11:11" x14ac:dyDescent="0.25">
      <c r="K28306"/>
    </row>
    <row r="28307" spans="11:11" x14ac:dyDescent="0.25">
      <c r="K28307"/>
    </row>
    <row r="28308" spans="11:11" x14ac:dyDescent="0.25">
      <c r="K28308"/>
    </row>
    <row r="28309" spans="11:11" x14ac:dyDescent="0.25">
      <c r="K28309"/>
    </row>
    <row r="28310" spans="11:11" x14ac:dyDescent="0.25">
      <c r="K28310"/>
    </row>
    <row r="28311" spans="11:11" x14ac:dyDescent="0.25">
      <c r="K28311"/>
    </row>
    <row r="28312" spans="11:11" x14ac:dyDescent="0.25">
      <c r="K28312"/>
    </row>
    <row r="28313" spans="11:11" x14ac:dyDescent="0.25">
      <c r="K28313"/>
    </row>
    <row r="28314" spans="11:11" x14ac:dyDescent="0.25">
      <c r="K28314"/>
    </row>
    <row r="28315" spans="11:11" x14ac:dyDescent="0.25">
      <c r="K28315"/>
    </row>
    <row r="28316" spans="11:11" x14ac:dyDescent="0.25">
      <c r="K28316"/>
    </row>
    <row r="28317" spans="11:11" x14ac:dyDescent="0.25">
      <c r="K28317"/>
    </row>
    <row r="28318" spans="11:11" x14ac:dyDescent="0.25">
      <c r="K28318"/>
    </row>
    <row r="28319" spans="11:11" x14ac:dyDescent="0.25">
      <c r="K28319"/>
    </row>
    <row r="28320" spans="11:11" x14ac:dyDescent="0.25">
      <c r="K28320"/>
    </row>
    <row r="28321" spans="11:11" x14ac:dyDescent="0.25">
      <c r="K28321"/>
    </row>
    <row r="28322" spans="11:11" x14ac:dyDescent="0.25">
      <c r="K28322"/>
    </row>
    <row r="28323" spans="11:11" x14ac:dyDescent="0.25">
      <c r="K28323"/>
    </row>
    <row r="28324" spans="11:11" x14ac:dyDescent="0.25">
      <c r="K28324"/>
    </row>
    <row r="28325" spans="11:11" x14ac:dyDescent="0.25">
      <c r="K28325"/>
    </row>
    <row r="28326" spans="11:11" x14ac:dyDescent="0.25">
      <c r="K28326"/>
    </row>
    <row r="28327" spans="11:11" x14ac:dyDescent="0.25">
      <c r="K28327"/>
    </row>
    <row r="28328" spans="11:11" x14ac:dyDescent="0.25">
      <c r="K28328"/>
    </row>
    <row r="28329" spans="11:11" x14ac:dyDescent="0.25">
      <c r="K28329"/>
    </row>
    <row r="28330" spans="11:11" x14ac:dyDescent="0.25">
      <c r="K28330"/>
    </row>
    <row r="28331" spans="11:11" x14ac:dyDescent="0.25">
      <c r="K28331"/>
    </row>
    <row r="28332" spans="11:11" x14ac:dyDescent="0.25">
      <c r="K28332"/>
    </row>
    <row r="28333" spans="11:11" x14ac:dyDescent="0.25">
      <c r="K28333"/>
    </row>
    <row r="28334" spans="11:11" x14ac:dyDescent="0.25">
      <c r="K28334"/>
    </row>
    <row r="28335" spans="11:11" x14ac:dyDescent="0.25">
      <c r="K28335"/>
    </row>
    <row r="28336" spans="11:11" x14ac:dyDescent="0.25">
      <c r="K28336"/>
    </row>
    <row r="28337" spans="11:11" x14ac:dyDescent="0.25">
      <c r="K28337"/>
    </row>
    <row r="28338" spans="11:11" x14ac:dyDescent="0.25">
      <c r="K28338"/>
    </row>
    <row r="28339" spans="11:11" x14ac:dyDescent="0.25">
      <c r="K28339"/>
    </row>
    <row r="28340" spans="11:11" x14ac:dyDescent="0.25">
      <c r="K28340"/>
    </row>
    <row r="28341" spans="11:11" x14ac:dyDescent="0.25">
      <c r="K28341"/>
    </row>
    <row r="28342" spans="11:11" x14ac:dyDescent="0.25">
      <c r="K28342"/>
    </row>
    <row r="28343" spans="11:11" x14ac:dyDescent="0.25">
      <c r="K28343"/>
    </row>
    <row r="28344" spans="11:11" x14ac:dyDescent="0.25">
      <c r="K28344"/>
    </row>
    <row r="28345" spans="11:11" x14ac:dyDescent="0.25">
      <c r="K28345"/>
    </row>
    <row r="28346" spans="11:11" x14ac:dyDescent="0.25">
      <c r="K28346"/>
    </row>
    <row r="28347" spans="11:11" x14ac:dyDescent="0.25">
      <c r="K28347"/>
    </row>
    <row r="28348" spans="11:11" x14ac:dyDescent="0.25">
      <c r="K28348"/>
    </row>
    <row r="28349" spans="11:11" x14ac:dyDescent="0.25">
      <c r="K28349"/>
    </row>
    <row r="28350" spans="11:11" x14ac:dyDescent="0.25">
      <c r="K28350"/>
    </row>
    <row r="28351" spans="11:11" x14ac:dyDescent="0.25">
      <c r="K28351"/>
    </row>
    <row r="28352" spans="11:11" x14ac:dyDescent="0.25">
      <c r="K28352"/>
    </row>
    <row r="28353" spans="11:11" x14ac:dyDescent="0.25">
      <c r="K28353"/>
    </row>
    <row r="28354" spans="11:11" x14ac:dyDescent="0.25">
      <c r="K28354"/>
    </row>
    <row r="28355" spans="11:11" x14ac:dyDescent="0.25">
      <c r="K28355"/>
    </row>
    <row r="28356" spans="11:11" x14ac:dyDescent="0.25">
      <c r="K28356"/>
    </row>
    <row r="28357" spans="11:11" x14ac:dyDescent="0.25">
      <c r="K28357"/>
    </row>
    <row r="28358" spans="11:11" x14ac:dyDescent="0.25">
      <c r="K28358"/>
    </row>
    <row r="28359" spans="11:11" x14ac:dyDescent="0.25">
      <c r="K28359"/>
    </row>
    <row r="28360" spans="11:11" x14ac:dyDescent="0.25">
      <c r="K28360"/>
    </row>
    <row r="28361" spans="11:11" x14ac:dyDescent="0.25">
      <c r="K28361"/>
    </row>
    <row r="28362" spans="11:11" x14ac:dyDescent="0.25">
      <c r="K28362"/>
    </row>
    <row r="28363" spans="11:11" x14ac:dyDescent="0.25">
      <c r="K28363"/>
    </row>
    <row r="28364" spans="11:11" x14ac:dyDescent="0.25">
      <c r="K28364"/>
    </row>
    <row r="28365" spans="11:11" x14ac:dyDescent="0.25">
      <c r="K28365"/>
    </row>
    <row r="28366" spans="11:11" x14ac:dyDescent="0.25">
      <c r="K28366"/>
    </row>
    <row r="28367" spans="11:11" x14ac:dyDescent="0.25">
      <c r="K28367"/>
    </row>
    <row r="28368" spans="11:11" x14ac:dyDescent="0.25">
      <c r="K28368"/>
    </row>
    <row r="28369" spans="11:11" x14ac:dyDescent="0.25">
      <c r="K28369"/>
    </row>
    <row r="28370" spans="11:11" x14ac:dyDescent="0.25">
      <c r="K28370"/>
    </row>
    <row r="28371" spans="11:11" x14ac:dyDescent="0.25">
      <c r="K28371"/>
    </row>
    <row r="28372" spans="11:11" x14ac:dyDescent="0.25">
      <c r="K28372"/>
    </row>
    <row r="28373" spans="11:11" x14ac:dyDescent="0.25">
      <c r="K28373"/>
    </row>
    <row r="28374" spans="11:11" x14ac:dyDescent="0.25">
      <c r="K28374"/>
    </row>
    <row r="28375" spans="11:11" x14ac:dyDescent="0.25">
      <c r="K28375"/>
    </row>
    <row r="28376" spans="11:11" x14ac:dyDescent="0.25">
      <c r="K28376"/>
    </row>
    <row r="28377" spans="11:11" x14ac:dyDescent="0.25">
      <c r="K28377"/>
    </row>
    <row r="28378" spans="11:11" x14ac:dyDescent="0.25">
      <c r="K28378"/>
    </row>
    <row r="28379" spans="11:11" x14ac:dyDescent="0.25">
      <c r="K28379"/>
    </row>
    <row r="28380" spans="11:11" x14ac:dyDescent="0.25">
      <c r="K28380"/>
    </row>
    <row r="28381" spans="11:11" x14ac:dyDescent="0.25">
      <c r="K28381"/>
    </row>
    <row r="28382" spans="11:11" x14ac:dyDescent="0.25">
      <c r="K28382"/>
    </row>
    <row r="28383" spans="11:11" x14ac:dyDescent="0.25">
      <c r="K28383"/>
    </row>
    <row r="28384" spans="11:11" x14ac:dyDescent="0.25">
      <c r="K28384"/>
    </row>
    <row r="28385" spans="11:11" x14ac:dyDescent="0.25">
      <c r="K28385"/>
    </row>
    <row r="28386" spans="11:11" x14ac:dyDescent="0.25">
      <c r="K28386"/>
    </row>
    <row r="28387" spans="11:11" x14ac:dyDescent="0.25">
      <c r="K28387"/>
    </row>
    <row r="28388" spans="11:11" x14ac:dyDescent="0.25">
      <c r="K28388"/>
    </row>
    <row r="28389" spans="11:11" x14ac:dyDescent="0.25">
      <c r="K28389"/>
    </row>
    <row r="28390" spans="11:11" x14ac:dyDescent="0.25">
      <c r="K28390"/>
    </row>
    <row r="28391" spans="11:11" x14ac:dyDescent="0.25">
      <c r="K28391"/>
    </row>
    <row r="28392" spans="11:11" x14ac:dyDescent="0.25">
      <c r="K28392"/>
    </row>
    <row r="28393" spans="11:11" x14ac:dyDescent="0.25">
      <c r="K28393"/>
    </row>
    <row r="28394" spans="11:11" x14ac:dyDescent="0.25">
      <c r="K28394"/>
    </row>
    <row r="28395" spans="11:11" x14ac:dyDescent="0.25">
      <c r="K28395"/>
    </row>
    <row r="28396" spans="11:11" x14ac:dyDescent="0.25">
      <c r="K28396"/>
    </row>
    <row r="28397" spans="11:11" x14ac:dyDescent="0.25">
      <c r="K28397"/>
    </row>
    <row r="28398" spans="11:11" x14ac:dyDescent="0.25">
      <c r="K28398"/>
    </row>
    <row r="28399" spans="11:11" x14ac:dyDescent="0.25">
      <c r="K28399"/>
    </row>
    <row r="28400" spans="11:11" x14ac:dyDescent="0.25">
      <c r="K28400"/>
    </row>
    <row r="28401" spans="11:11" x14ac:dyDescent="0.25">
      <c r="K28401"/>
    </row>
    <row r="28402" spans="11:11" x14ac:dyDescent="0.25">
      <c r="K28402"/>
    </row>
    <row r="28403" spans="11:11" x14ac:dyDescent="0.25">
      <c r="K28403"/>
    </row>
    <row r="28404" spans="11:11" x14ac:dyDescent="0.25">
      <c r="K28404"/>
    </row>
    <row r="28405" spans="11:11" x14ac:dyDescent="0.25">
      <c r="K28405"/>
    </row>
    <row r="28406" spans="11:11" x14ac:dyDescent="0.25">
      <c r="K28406"/>
    </row>
    <row r="28407" spans="11:11" x14ac:dyDescent="0.25">
      <c r="K28407"/>
    </row>
    <row r="28408" spans="11:11" x14ac:dyDescent="0.25">
      <c r="K28408"/>
    </row>
    <row r="28409" spans="11:11" x14ac:dyDescent="0.25">
      <c r="K28409"/>
    </row>
    <row r="28410" spans="11:11" x14ac:dyDescent="0.25">
      <c r="K28410"/>
    </row>
    <row r="28411" spans="11:11" x14ac:dyDescent="0.25">
      <c r="K28411"/>
    </row>
    <row r="28412" spans="11:11" x14ac:dyDescent="0.25">
      <c r="K28412"/>
    </row>
    <row r="28413" spans="11:11" x14ac:dyDescent="0.25">
      <c r="K28413"/>
    </row>
    <row r="28414" spans="11:11" x14ac:dyDescent="0.25">
      <c r="K28414"/>
    </row>
    <row r="28415" spans="11:11" x14ac:dyDescent="0.25">
      <c r="K28415"/>
    </row>
    <row r="28416" spans="11:11" x14ac:dyDescent="0.25">
      <c r="K28416"/>
    </row>
    <row r="28417" spans="11:11" x14ac:dyDescent="0.25">
      <c r="K28417"/>
    </row>
    <row r="28418" spans="11:11" x14ac:dyDescent="0.25">
      <c r="K28418"/>
    </row>
    <row r="28419" spans="11:11" x14ac:dyDescent="0.25">
      <c r="K28419"/>
    </row>
    <row r="28420" spans="11:11" x14ac:dyDescent="0.25">
      <c r="K28420"/>
    </row>
    <row r="28421" spans="11:11" x14ac:dyDescent="0.25">
      <c r="K28421"/>
    </row>
    <row r="28422" spans="11:11" x14ac:dyDescent="0.25">
      <c r="K28422"/>
    </row>
    <row r="28423" spans="11:11" x14ac:dyDescent="0.25">
      <c r="K28423"/>
    </row>
    <row r="28424" spans="11:11" x14ac:dyDescent="0.25">
      <c r="K28424"/>
    </row>
    <row r="28425" spans="11:11" x14ac:dyDescent="0.25">
      <c r="K28425"/>
    </row>
    <row r="28426" spans="11:11" x14ac:dyDescent="0.25">
      <c r="K28426"/>
    </row>
    <row r="28427" spans="11:11" x14ac:dyDescent="0.25">
      <c r="K28427"/>
    </row>
    <row r="28428" spans="11:11" x14ac:dyDescent="0.25">
      <c r="K28428"/>
    </row>
    <row r="28429" spans="11:11" x14ac:dyDescent="0.25">
      <c r="K28429"/>
    </row>
    <row r="28430" spans="11:11" x14ac:dyDescent="0.25">
      <c r="K28430"/>
    </row>
    <row r="28431" spans="11:11" x14ac:dyDescent="0.25">
      <c r="K28431"/>
    </row>
    <row r="28432" spans="11:11" x14ac:dyDescent="0.25">
      <c r="K28432"/>
    </row>
    <row r="28433" spans="11:11" x14ac:dyDescent="0.25">
      <c r="K28433"/>
    </row>
    <row r="28434" spans="11:11" x14ac:dyDescent="0.25">
      <c r="K28434"/>
    </row>
    <row r="28435" spans="11:11" x14ac:dyDescent="0.25">
      <c r="K28435"/>
    </row>
    <row r="28436" spans="11:11" x14ac:dyDescent="0.25">
      <c r="K28436"/>
    </row>
    <row r="28437" spans="11:11" x14ac:dyDescent="0.25">
      <c r="K28437"/>
    </row>
    <row r="28438" spans="11:11" x14ac:dyDescent="0.25">
      <c r="K28438"/>
    </row>
    <row r="28439" spans="11:11" x14ac:dyDescent="0.25">
      <c r="K28439"/>
    </row>
    <row r="28440" spans="11:11" x14ac:dyDescent="0.25">
      <c r="K28440"/>
    </row>
    <row r="28441" spans="11:11" x14ac:dyDescent="0.25">
      <c r="K28441"/>
    </row>
    <row r="28442" spans="11:11" x14ac:dyDescent="0.25">
      <c r="K28442"/>
    </row>
    <row r="28443" spans="11:11" x14ac:dyDescent="0.25">
      <c r="K28443"/>
    </row>
    <row r="28444" spans="11:11" x14ac:dyDescent="0.25">
      <c r="K28444"/>
    </row>
    <row r="28445" spans="11:11" x14ac:dyDescent="0.25">
      <c r="K28445"/>
    </row>
    <row r="28446" spans="11:11" x14ac:dyDescent="0.25">
      <c r="K28446"/>
    </row>
    <row r="28447" spans="11:11" x14ac:dyDescent="0.25">
      <c r="K28447"/>
    </row>
    <row r="28448" spans="11:11" x14ac:dyDescent="0.25">
      <c r="K28448"/>
    </row>
    <row r="28449" spans="11:11" x14ac:dyDescent="0.25">
      <c r="K28449"/>
    </row>
    <row r="28450" spans="11:11" x14ac:dyDescent="0.25">
      <c r="K28450"/>
    </row>
    <row r="28451" spans="11:11" x14ac:dyDescent="0.25">
      <c r="K28451"/>
    </row>
    <row r="28452" spans="11:11" x14ac:dyDescent="0.25">
      <c r="K28452"/>
    </row>
    <row r="28453" spans="11:11" x14ac:dyDescent="0.25">
      <c r="K28453"/>
    </row>
    <row r="28454" spans="11:11" x14ac:dyDescent="0.25">
      <c r="K28454"/>
    </row>
    <row r="28455" spans="11:11" x14ac:dyDescent="0.25">
      <c r="K28455"/>
    </row>
    <row r="28456" spans="11:11" x14ac:dyDescent="0.25">
      <c r="K28456"/>
    </row>
    <row r="28457" spans="11:11" x14ac:dyDescent="0.25">
      <c r="K28457"/>
    </row>
    <row r="28458" spans="11:11" x14ac:dyDescent="0.25">
      <c r="K28458"/>
    </row>
    <row r="28459" spans="11:11" x14ac:dyDescent="0.25">
      <c r="K28459"/>
    </row>
    <row r="28460" spans="11:11" x14ac:dyDescent="0.25">
      <c r="K28460"/>
    </row>
    <row r="28461" spans="11:11" x14ac:dyDescent="0.25">
      <c r="K28461"/>
    </row>
    <row r="28462" spans="11:11" x14ac:dyDescent="0.25">
      <c r="K28462"/>
    </row>
    <row r="28463" spans="11:11" x14ac:dyDescent="0.25">
      <c r="K28463"/>
    </row>
    <row r="28464" spans="11:11" x14ac:dyDescent="0.25">
      <c r="K28464"/>
    </row>
    <row r="28465" spans="11:11" x14ac:dyDescent="0.25">
      <c r="K28465"/>
    </row>
    <row r="28466" spans="11:11" x14ac:dyDescent="0.25">
      <c r="K28466"/>
    </row>
    <row r="28467" spans="11:11" x14ac:dyDescent="0.25">
      <c r="K28467"/>
    </row>
    <row r="28468" spans="11:11" x14ac:dyDescent="0.25">
      <c r="K28468"/>
    </row>
    <row r="28469" spans="11:11" x14ac:dyDescent="0.25">
      <c r="K28469"/>
    </row>
    <row r="28470" spans="11:11" x14ac:dyDescent="0.25">
      <c r="K28470"/>
    </row>
    <row r="28471" spans="11:11" x14ac:dyDescent="0.25">
      <c r="K28471"/>
    </row>
    <row r="28472" spans="11:11" x14ac:dyDescent="0.25">
      <c r="K28472"/>
    </row>
    <row r="28473" spans="11:11" x14ac:dyDescent="0.25">
      <c r="K28473"/>
    </row>
    <row r="28474" spans="11:11" x14ac:dyDescent="0.25">
      <c r="K28474"/>
    </row>
    <row r="28475" spans="11:11" x14ac:dyDescent="0.25">
      <c r="K28475"/>
    </row>
    <row r="28476" spans="11:11" x14ac:dyDescent="0.25">
      <c r="K28476"/>
    </row>
    <row r="28477" spans="11:11" x14ac:dyDescent="0.25">
      <c r="K28477"/>
    </row>
    <row r="28478" spans="11:11" x14ac:dyDescent="0.25">
      <c r="K28478"/>
    </row>
    <row r="28479" spans="11:11" x14ac:dyDescent="0.25">
      <c r="K28479"/>
    </row>
    <row r="28480" spans="11:11" x14ac:dyDescent="0.25">
      <c r="K28480"/>
    </row>
    <row r="28481" spans="11:11" x14ac:dyDescent="0.25">
      <c r="K28481"/>
    </row>
    <row r="28482" spans="11:11" x14ac:dyDescent="0.25">
      <c r="K28482"/>
    </row>
    <row r="28483" spans="11:11" x14ac:dyDescent="0.25">
      <c r="K28483"/>
    </row>
    <row r="28484" spans="11:11" x14ac:dyDescent="0.25">
      <c r="K28484"/>
    </row>
    <row r="28485" spans="11:11" x14ac:dyDescent="0.25">
      <c r="K28485"/>
    </row>
    <row r="28486" spans="11:11" x14ac:dyDescent="0.25">
      <c r="K28486"/>
    </row>
    <row r="28487" spans="11:11" x14ac:dyDescent="0.25">
      <c r="K28487"/>
    </row>
    <row r="28488" spans="11:11" x14ac:dyDescent="0.25">
      <c r="K28488"/>
    </row>
    <row r="28489" spans="11:11" x14ac:dyDescent="0.25">
      <c r="K28489"/>
    </row>
    <row r="28490" spans="11:11" x14ac:dyDescent="0.25">
      <c r="K28490"/>
    </row>
    <row r="28491" spans="11:11" x14ac:dyDescent="0.25">
      <c r="K28491"/>
    </row>
    <row r="28492" spans="11:11" x14ac:dyDescent="0.25">
      <c r="K28492"/>
    </row>
    <row r="28493" spans="11:11" x14ac:dyDescent="0.25">
      <c r="K28493"/>
    </row>
    <row r="28494" spans="11:11" x14ac:dyDescent="0.25">
      <c r="K28494"/>
    </row>
    <row r="28495" spans="11:11" x14ac:dyDescent="0.25">
      <c r="K28495"/>
    </row>
    <row r="28496" spans="11:11" x14ac:dyDescent="0.25">
      <c r="K28496"/>
    </row>
    <row r="28497" spans="11:11" x14ac:dyDescent="0.25">
      <c r="K28497"/>
    </row>
    <row r="28498" spans="11:11" x14ac:dyDescent="0.25">
      <c r="K28498"/>
    </row>
    <row r="28499" spans="11:11" x14ac:dyDescent="0.25">
      <c r="K28499"/>
    </row>
    <row r="28500" spans="11:11" x14ac:dyDescent="0.25">
      <c r="K28500"/>
    </row>
    <row r="28501" spans="11:11" x14ac:dyDescent="0.25">
      <c r="K28501"/>
    </row>
    <row r="28502" spans="11:11" x14ac:dyDescent="0.25">
      <c r="K28502"/>
    </row>
    <row r="28503" spans="11:11" x14ac:dyDescent="0.25">
      <c r="K28503"/>
    </row>
    <row r="28504" spans="11:11" x14ac:dyDescent="0.25">
      <c r="K28504"/>
    </row>
    <row r="28505" spans="11:11" x14ac:dyDescent="0.25">
      <c r="K28505"/>
    </row>
    <row r="28506" spans="11:11" x14ac:dyDescent="0.25">
      <c r="K28506"/>
    </row>
    <row r="28507" spans="11:11" x14ac:dyDescent="0.25">
      <c r="K28507"/>
    </row>
    <row r="28508" spans="11:11" x14ac:dyDescent="0.25">
      <c r="K28508"/>
    </row>
    <row r="28509" spans="11:11" x14ac:dyDescent="0.25">
      <c r="K28509"/>
    </row>
    <row r="28510" spans="11:11" x14ac:dyDescent="0.25">
      <c r="K28510"/>
    </row>
    <row r="28511" spans="11:11" x14ac:dyDescent="0.25">
      <c r="K28511"/>
    </row>
    <row r="28512" spans="11:11" x14ac:dyDescent="0.25">
      <c r="K28512"/>
    </row>
    <row r="28513" spans="11:11" x14ac:dyDescent="0.25">
      <c r="K28513"/>
    </row>
    <row r="28514" spans="11:11" x14ac:dyDescent="0.25">
      <c r="K28514"/>
    </row>
    <row r="28515" spans="11:11" x14ac:dyDescent="0.25">
      <c r="K28515"/>
    </row>
    <row r="28516" spans="11:11" x14ac:dyDescent="0.25">
      <c r="K28516"/>
    </row>
    <row r="28517" spans="11:11" x14ac:dyDescent="0.25">
      <c r="K28517"/>
    </row>
    <row r="28518" spans="11:11" x14ac:dyDescent="0.25">
      <c r="K28518"/>
    </row>
    <row r="28519" spans="11:11" x14ac:dyDescent="0.25">
      <c r="K28519"/>
    </row>
    <row r="28520" spans="11:11" x14ac:dyDescent="0.25">
      <c r="K28520"/>
    </row>
    <row r="28521" spans="11:11" x14ac:dyDescent="0.25">
      <c r="K28521"/>
    </row>
    <row r="28522" spans="11:11" x14ac:dyDescent="0.25">
      <c r="K28522"/>
    </row>
    <row r="28523" spans="11:11" x14ac:dyDescent="0.25">
      <c r="K28523"/>
    </row>
    <row r="28524" spans="11:11" x14ac:dyDescent="0.25">
      <c r="K28524"/>
    </row>
    <row r="28525" spans="11:11" x14ac:dyDescent="0.25">
      <c r="K28525"/>
    </row>
    <row r="28526" spans="11:11" x14ac:dyDescent="0.25">
      <c r="K28526"/>
    </row>
    <row r="28527" spans="11:11" x14ac:dyDescent="0.25">
      <c r="K28527"/>
    </row>
    <row r="28528" spans="11:11" x14ac:dyDescent="0.25">
      <c r="K28528"/>
    </row>
    <row r="28529" spans="11:11" x14ac:dyDescent="0.25">
      <c r="K28529"/>
    </row>
    <row r="28530" spans="11:11" x14ac:dyDescent="0.25">
      <c r="K28530"/>
    </row>
    <row r="28531" spans="11:11" x14ac:dyDescent="0.25">
      <c r="K28531"/>
    </row>
    <row r="28532" spans="11:11" x14ac:dyDescent="0.25">
      <c r="K28532"/>
    </row>
    <row r="28533" spans="11:11" x14ac:dyDescent="0.25">
      <c r="K28533"/>
    </row>
    <row r="28534" spans="11:11" x14ac:dyDescent="0.25">
      <c r="K28534"/>
    </row>
    <row r="28535" spans="11:11" x14ac:dyDescent="0.25">
      <c r="K28535"/>
    </row>
    <row r="28536" spans="11:11" x14ac:dyDescent="0.25">
      <c r="K28536"/>
    </row>
    <row r="28537" spans="11:11" x14ac:dyDescent="0.25">
      <c r="K28537"/>
    </row>
    <row r="28538" spans="11:11" x14ac:dyDescent="0.25">
      <c r="K28538"/>
    </row>
    <row r="28539" spans="11:11" x14ac:dyDescent="0.25">
      <c r="K28539"/>
    </row>
    <row r="28540" spans="11:11" x14ac:dyDescent="0.25">
      <c r="K28540"/>
    </row>
    <row r="28541" spans="11:11" x14ac:dyDescent="0.25">
      <c r="K28541"/>
    </row>
    <row r="28542" spans="11:11" x14ac:dyDescent="0.25">
      <c r="K28542"/>
    </row>
    <row r="28543" spans="11:11" x14ac:dyDescent="0.25">
      <c r="K28543"/>
    </row>
    <row r="28544" spans="11:11" x14ac:dyDescent="0.25">
      <c r="K28544"/>
    </row>
    <row r="28545" spans="11:11" x14ac:dyDescent="0.25">
      <c r="K28545"/>
    </row>
    <row r="28546" spans="11:11" x14ac:dyDescent="0.25">
      <c r="K28546"/>
    </row>
    <row r="28547" spans="11:11" x14ac:dyDescent="0.25">
      <c r="K28547"/>
    </row>
    <row r="28548" spans="11:11" x14ac:dyDescent="0.25">
      <c r="K28548"/>
    </row>
    <row r="28549" spans="11:11" x14ac:dyDescent="0.25">
      <c r="K28549"/>
    </row>
    <row r="28550" spans="11:11" x14ac:dyDescent="0.25">
      <c r="K28550"/>
    </row>
    <row r="28551" spans="11:11" x14ac:dyDescent="0.25">
      <c r="K28551"/>
    </row>
    <row r="28552" spans="11:11" x14ac:dyDescent="0.25">
      <c r="K28552"/>
    </row>
    <row r="28553" spans="11:11" x14ac:dyDescent="0.25">
      <c r="K28553"/>
    </row>
    <row r="28554" spans="11:11" x14ac:dyDescent="0.25">
      <c r="K28554"/>
    </row>
    <row r="28555" spans="11:11" x14ac:dyDescent="0.25">
      <c r="K28555"/>
    </row>
    <row r="28556" spans="11:11" x14ac:dyDescent="0.25">
      <c r="K28556"/>
    </row>
    <row r="28557" spans="11:11" x14ac:dyDescent="0.25">
      <c r="K28557"/>
    </row>
    <row r="28558" spans="11:11" x14ac:dyDescent="0.25">
      <c r="K28558"/>
    </row>
    <row r="28559" spans="11:11" x14ac:dyDescent="0.25">
      <c r="K28559"/>
    </row>
    <row r="28560" spans="11:11" x14ac:dyDescent="0.25">
      <c r="K28560"/>
    </row>
    <row r="28561" spans="11:11" x14ac:dyDescent="0.25">
      <c r="K28561"/>
    </row>
    <row r="28562" spans="11:11" x14ac:dyDescent="0.25">
      <c r="K28562"/>
    </row>
    <row r="28563" spans="11:11" x14ac:dyDescent="0.25">
      <c r="K28563"/>
    </row>
    <row r="28564" spans="11:11" x14ac:dyDescent="0.25">
      <c r="K28564"/>
    </row>
    <row r="28565" spans="11:11" x14ac:dyDescent="0.25">
      <c r="K28565"/>
    </row>
    <row r="28566" spans="11:11" x14ac:dyDescent="0.25">
      <c r="K28566"/>
    </row>
    <row r="28567" spans="11:11" x14ac:dyDescent="0.25">
      <c r="K28567"/>
    </row>
    <row r="28568" spans="11:11" x14ac:dyDescent="0.25">
      <c r="K28568"/>
    </row>
    <row r="28569" spans="11:11" x14ac:dyDescent="0.25">
      <c r="K28569"/>
    </row>
    <row r="28570" spans="11:11" x14ac:dyDescent="0.25">
      <c r="K28570"/>
    </row>
    <row r="28571" spans="11:11" x14ac:dyDescent="0.25">
      <c r="K28571"/>
    </row>
    <row r="28572" spans="11:11" x14ac:dyDescent="0.25">
      <c r="K28572"/>
    </row>
    <row r="28573" spans="11:11" x14ac:dyDescent="0.25">
      <c r="K28573"/>
    </row>
    <row r="28574" spans="11:11" x14ac:dyDescent="0.25">
      <c r="K28574"/>
    </row>
    <row r="28575" spans="11:11" x14ac:dyDescent="0.25">
      <c r="K28575"/>
    </row>
    <row r="28576" spans="11:11" x14ac:dyDescent="0.25">
      <c r="K28576"/>
    </row>
    <row r="28577" spans="11:11" x14ac:dyDescent="0.25">
      <c r="K28577"/>
    </row>
    <row r="28578" spans="11:11" x14ac:dyDescent="0.25">
      <c r="K28578"/>
    </row>
    <row r="28579" spans="11:11" x14ac:dyDescent="0.25">
      <c r="K28579"/>
    </row>
    <row r="28580" spans="11:11" x14ac:dyDescent="0.25">
      <c r="K28580"/>
    </row>
    <row r="28581" spans="11:11" x14ac:dyDescent="0.25">
      <c r="K28581"/>
    </row>
    <row r="28582" spans="11:11" x14ac:dyDescent="0.25">
      <c r="K28582"/>
    </row>
    <row r="28583" spans="11:11" x14ac:dyDescent="0.25">
      <c r="K28583"/>
    </row>
    <row r="28584" spans="11:11" x14ac:dyDescent="0.25">
      <c r="K28584"/>
    </row>
    <row r="28585" spans="11:11" x14ac:dyDescent="0.25">
      <c r="K28585"/>
    </row>
    <row r="28586" spans="11:11" x14ac:dyDescent="0.25">
      <c r="K28586"/>
    </row>
    <row r="28587" spans="11:11" x14ac:dyDescent="0.25">
      <c r="K28587"/>
    </row>
    <row r="28588" spans="11:11" x14ac:dyDescent="0.25">
      <c r="K28588"/>
    </row>
    <row r="28589" spans="11:11" x14ac:dyDescent="0.25">
      <c r="K28589"/>
    </row>
    <row r="28590" spans="11:11" x14ac:dyDescent="0.25">
      <c r="K28590"/>
    </row>
    <row r="28591" spans="11:11" x14ac:dyDescent="0.25">
      <c r="K28591"/>
    </row>
    <row r="28592" spans="11:11" x14ac:dyDescent="0.25">
      <c r="K28592"/>
    </row>
    <row r="28593" spans="11:11" x14ac:dyDescent="0.25">
      <c r="K28593"/>
    </row>
    <row r="28594" spans="11:11" x14ac:dyDescent="0.25">
      <c r="K28594"/>
    </row>
    <row r="28595" spans="11:11" x14ac:dyDescent="0.25">
      <c r="K28595"/>
    </row>
    <row r="28596" spans="11:11" x14ac:dyDescent="0.25">
      <c r="K28596"/>
    </row>
    <row r="28597" spans="11:11" x14ac:dyDescent="0.25">
      <c r="K28597"/>
    </row>
    <row r="28598" spans="11:11" x14ac:dyDescent="0.25">
      <c r="K28598"/>
    </row>
    <row r="28599" spans="11:11" x14ac:dyDescent="0.25">
      <c r="K28599"/>
    </row>
    <row r="28600" spans="11:11" x14ac:dyDescent="0.25">
      <c r="K28600"/>
    </row>
    <row r="28601" spans="11:11" x14ac:dyDescent="0.25">
      <c r="K28601"/>
    </row>
    <row r="28602" spans="11:11" x14ac:dyDescent="0.25">
      <c r="K28602"/>
    </row>
    <row r="28603" spans="11:11" x14ac:dyDescent="0.25">
      <c r="K28603"/>
    </row>
    <row r="28604" spans="11:11" x14ac:dyDescent="0.25">
      <c r="K28604"/>
    </row>
    <row r="28605" spans="11:11" x14ac:dyDescent="0.25">
      <c r="K28605"/>
    </row>
    <row r="28606" spans="11:11" x14ac:dyDescent="0.25">
      <c r="K28606"/>
    </row>
    <row r="28607" spans="11:11" x14ac:dyDescent="0.25">
      <c r="K28607"/>
    </row>
    <row r="28608" spans="11:11" x14ac:dyDescent="0.25">
      <c r="K28608"/>
    </row>
    <row r="28609" spans="11:11" x14ac:dyDescent="0.25">
      <c r="K28609"/>
    </row>
    <row r="28610" spans="11:11" x14ac:dyDescent="0.25">
      <c r="K28610"/>
    </row>
    <row r="28611" spans="11:11" x14ac:dyDescent="0.25">
      <c r="K28611"/>
    </row>
    <row r="28612" spans="11:11" x14ac:dyDescent="0.25">
      <c r="K28612"/>
    </row>
    <row r="28613" spans="11:11" x14ac:dyDescent="0.25">
      <c r="K28613"/>
    </row>
    <row r="28614" spans="11:11" x14ac:dyDescent="0.25">
      <c r="K28614"/>
    </row>
    <row r="28615" spans="11:11" x14ac:dyDescent="0.25">
      <c r="K28615"/>
    </row>
    <row r="28616" spans="11:11" x14ac:dyDescent="0.25">
      <c r="K28616"/>
    </row>
    <row r="28617" spans="11:11" x14ac:dyDescent="0.25">
      <c r="K28617"/>
    </row>
    <row r="28618" spans="11:11" x14ac:dyDescent="0.25">
      <c r="K28618"/>
    </row>
    <row r="28619" spans="11:11" x14ac:dyDescent="0.25">
      <c r="K28619"/>
    </row>
    <row r="28620" spans="11:11" x14ac:dyDescent="0.25">
      <c r="K28620"/>
    </row>
    <row r="28621" spans="11:11" x14ac:dyDescent="0.25">
      <c r="K28621"/>
    </row>
    <row r="28622" spans="11:11" x14ac:dyDescent="0.25">
      <c r="K28622"/>
    </row>
    <row r="28623" spans="11:11" x14ac:dyDescent="0.25">
      <c r="K28623"/>
    </row>
    <row r="28624" spans="11:11" x14ac:dyDescent="0.25">
      <c r="K28624"/>
    </row>
    <row r="28625" spans="11:11" x14ac:dyDescent="0.25">
      <c r="K28625"/>
    </row>
    <row r="28626" spans="11:11" x14ac:dyDescent="0.25">
      <c r="K28626"/>
    </row>
    <row r="28627" spans="11:11" x14ac:dyDescent="0.25">
      <c r="K28627"/>
    </row>
    <row r="28628" spans="11:11" x14ac:dyDescent="0.25">
      <c r="K28628"/>
    </row>
    <row r="28629" spans="11:11" x14ac:dyDescent="0.25">
      <c r="K28629"/>
    </row>
    <row r="28630" spans="11:11" x14ac:dyDescent="0.25">
      <c r="K28630"/>
    </row>
    <row r="28631" spans="11:11" x14ac:dyDescent="0.25">
      <c r="K28631"/>
    </row>
    <row r="28632" spans="11:11" x14ac:dyDescent="0.25">
      <c r="K28632"/>
    </row>
    <row r="28633" spans="11:11" x14ac:dyDescent="0.25">
      <c r="K28633"/>
    </row>
    <row r="28634" spans="11:11" x14ac:dyDescent="0.25">
      <c r="K28634"/>
    </row>
    <row r="28635" spans="11:11" x14ac:dyDescent="0.25">
      <c r="K28635"/>
    </row>
    <row r="28636" spans="11:11" x14ac:dyDescent="0.25">
      <c r="K28636"/>
    </row>
    <row r="28637" spans="11:11" x14ac:dyDescent="0.25">
      <c r="K28637"/>
    </row>
    <row r="28638" spans="11:11" x14ac:dyDescent="0.25">
      <c r="K28638"/>
    </row>
    <row r="28639" spans="11:11" x14ac:dyDescent="0.25">
      <c r="K28639"/>
    </row>
    <row r="28640" spans="11:11" x14ac:dyDescent="0.25">
      <c r="K28640"/>
    </row>
    <row r="28641" spans="11:11" x14ac:dyDescent="0.25">
      <c r="K28641"/>
    </row>
    <row r="28642" spans="11:11" x14ac:dyDescent="0.25">
      <c r="K28642"/>
    </row>
    <row r="28643" spans="11:11" x14ac:dyDescent="0.25">
      <c r="K28643"/>
    </row>
    <row r="28644" spans="11:11" x14ac:dyDescent="0.25">
      <c r="K28644"/>
    </row>
    <row r="28645" spans="11:11" x14ac:dyDescent="0.25">
      <c r="K28645"/>
    </row>
    <row r="28646" spans="11:11" x14ac:dyDescent="0.25">
      <c r="K28646"/>
    </row>
    <row r="28647" spans="11:11" x14ac:dyDescent="0.25">
      <c r="K28647"/>
    </row>
    <row r="28648" spans="11:11" x14ac:dyDescent="0.25">
      <c r="K28648"/>
    </row>
    <row r="28649" spans="11:11" x14ac:dyDescent="0.25">
      <c r="K28649"/>
    </row>
    <row r="28650" spans="11:11" x14ac:dyDescent="0.25">
      <c r="K28650"/>
    </row>
    <row r="28651" spans="11:11" x14ac:dyDescent="0.25">
      <c r="K28651"/>
    </row>
    <row r="28652" spans="11:11" x14ac:dyDescent="0.25">
      <c r="K28652"/>
    </row>
    <row r="28653" spans="11:11" x14ac:dyDescent="0.25">
      <c r="K28653"/>
    </row>
    <row r="28654" spans="11:11" x14ac:dyDescent="0.25">
      <c r="K28654"/>
    </row>
    <row r="28655" spans="11:11" x14ac:dyDescent="0.25">
      <c r="K28655"/>
    </row>
    <row r="28656" spans="11:11" x14ac:dyDescent="0.25">
      <c r="K28656"/>
    </row>
    <row r="28657" spans="11:11" x14ac:dyDescent="0.25">
      <c r="K28657"/>
    </row>
    <row r="28658" spans="11:11" x14ac:dyDescent="0.25">
      <c r="K28658"/>
    </row>
    <row r="28659" spans="11:11" x14ac:dyDescent="0.25">
      <c r="K28659"/>
    </row>
    <row r="28660" spans="11:11" x14ac:dyDescent="0.25">
      <c r="K28660"/>
    </row>
    <row r="28661" spans="11:11" x14ac:dyDescent="0.25">
      <c r="K28661"/>
    </row>
    <row r="28662" spans="11:11" x14ac:dyDescent="0.25">
      <c r="K28662"/>
    </row>
    <row r="28663" spans="11:11" x14ac:dyDescent="0.25">
      <c r="K28663"/>
    </row>
    <row r="28664" spans="11:11" x14ac:dyDescent="0.25">
      <c r="K28664"/>
    </row>
    <row r="28665" spans="11:11" x14ac:dyDescent="0.25">
      <c r="K28665"/>
    </row>
    <row r="28666" spans="11:11" x14ac:dyDescent="0.25">
      <c r="K28666"/>
    </row>
    <row r="28667" spans="11:11" x14ac:dyDescent="0.25">
      <c r="K28667"/>
    </row>
    <row r="28668" spans="11:11" x14ac:dyDescent="0.25">
      <c r="K28668"/>
    </row>
    <row r="28669" spans="11:11" x14ac:dyDescent="0.25">
      <c r="K28669"/>
    </row>
    <row r="28670" spans="11:11" x14ac:dyDescent="0.25">
      <c r="K28670"/>
    </row>
    <row r="28671" spans="11:11" x14ac:dyDescent="0.25">
      <c r="K28671"/>
    </row>
    <row r="28672" spans="11:11" x14ac:dyDescent="0.25">
      <c r="K28672"/>
    </row>
    <row r="28673" spans="11:11" x14ac:dyDescent="0.25">
      <c r="K28673"/>
    </row>
    <row r="28674" spans="11:11" x14ac:dyDescent="0.25">
      <c r="K28674"/>
    </row>
    <row r="28675" spans="11:11" x14ac:dyDescent="0.25">
      <c r="K28675"/>
    </row>
    <row r="28676" spans="11:11" x14ac:dyDescent="0.25">
      <c r="K28676"/>
    </row>
    <row r="28677" spans="11:11" x14ac:dyDescent="0.25">
      <c r="K28677"/>
    </row>
    <row r="28678" spans="11:11" x14ac:dyDescent="0.25">
      <c r="K28678"/>
    </row>
    <row r="28679" spans="11:11" x14ac:dyDescent="0.25">
      <c r="K28679"/>
    </row>
    <row r="28680" spans="11:11" x14ac:dyDescent="0.25">
      <c r="K28680"/>
    </row>
    <row r="28681" spans="11:11" x14ac:dyDescent="0.25">
      <c r="K28681"/>
    </row>
    <row r="28682" spans="11:11" x14ac:dyDescent="0.25">
      <c r="K28682"/>
    </row>
    <row r="28683" spans="11:11" x14ac:dyDescent="0.25">
      <c r="K28683"/>
    </row>
    <row r="28684" spans="11:11" x14ac:dyDescent="0.25">
      <c r="K28684"/>
    </row>
    <row r="28685" spans="11:11" x14ac:dyDescent="0.25">
      <c r="K28685"/>
    </row>
    <row r="28686" spans="11:11" x14ac:dyDescent="0.25">
      <c r="K28686"/>
    </row>
    <row r="28687" spans="11:11" x14ac:dyDescent="0.25">
      <c r="K28687"/>
    </row>
    <row r="28688" spans="11:11" x14ac:dyDescent="0.25">
      <c r="K28688"/>
    </row>
    <row r="28689" spans="11:11" x14ac:dyDescent="0.25">
      <c r="K28689"/>
    </row>
    <row r="28690" spans="11:11" x14ac:dyDescent="0.25">
      <c r="K28690"/>
    </row>
    <row r="28691" spans="11:11" x14ac:dyDescent="0.25">
      <c r="K28691"/>
    </row>
    <row r="28692" spans="11:11" x14ac:dyDescent="0.25">
      <c r="K28692"/>
    </row>
    <row r="28693" spans="11:11" x14ac:dyDescent="0.25">
      <c r="K28693"/>
    </row>
    <row r="28694" spans="11:11" x14ac:dyDescent="0.25">
      <c r="K28694"/>
    </row>
    <row r="28695" spans="11:11" x14ac:dyDescent="0.25">
      <c r="K28695"/>
    </row>
    <row r="28696" spans="11:11" x14ac:dyDescent="0.25">
      <c r="K28696"/>
    </row>
    <row r="28697" spans="11:11" x14ac:dyDescent="0.25">
      <c r="K28697"/>
    </row>
    <row r="28698" spans="11:11" x14ac:dyDescent="0.25">
      <c r="K28698"/>
    </row>
    <row r="28699" spans="11:11" x14ac:dyDescent="0.25">
      <c r="K28699"/>
    </row>
    <row r="28700" spans="11:11" x14ac:dyDescent="0.25">
      <c r="K28700"/>
    </row>
    <row r="28701" spans="11:11" x14ac:dyDescent="0.25">
      <c r="K28701"/>
    </row>
    <row r="28702" spans="11:11" x14ac:dyDescent="0.25">
      <c r="K28702"/>
    </row>
    <row r="28703" spans="11:11" x14ac:dyDescent="0.25">
      <c r="K28703"/>
    </row>
    <row r="28704" spans="11:11" x14ac:dyDescent="0.25">
      <c r="K28704"/>
    </row>
    <row r="28705" spans="11:11" x14ac:dyDescent="0.25">
      <c r="K28705"/>
    </row>
    <row r="28706" spans="11:11" x14ac:dyDescent="0.25">
      <c r="K28706"/>
    </row>
    <row r="28707" spans="11:11" x14ac:dyDescent="0.25">
      <c r="K28707"/>
    </row>
    <row r="28708" spans="11:11" x14ac:dyDescent="0.25">
      <c r="K28708"/>
    </row>
    <row r="28709" spans="11:11" x14ac:dyDescent="0.25">
      <c r="K28709"/>
    </row>
    <row r="28710" spans="11:11" x14ac:dyDescent="0.25">
      <c r="K28710"/>
    </row>
    <row r="28711" spans="11:11" x14ac:dyDescent="0.25">
      <c r="K28711"/>
    </row>
    <row r="28712" spans="11:11" x14ac:dyDescent="0.25">
      <c r="K28712"/>
    </row>
    <row r="28713" spans="11:11" x14ac:dyDescent="0.25">
      <c r="K28713"/>
    </row>
    <row r="28714" spans="11:11" x14ac:dyDescent="0.25">
      <c r="K28714"/>
    </row>
    <row r="28715" spans="11:11" x14ac:dyDescent="0.25">
      <c r="K28715"/>
    </row>
    <row r="28716" spans="11:11" x14ac:dyDescent="0.25">
      <c r="K28716"/>
    </row>
    <row r="28717" spans="11:11" x14ac:dyDescent="0.25">
      <c r="K28717"/>
    </row>
    <row r="28718" spans="11:11" x14ac:dyDescent="0.25">
      <c r="K28718"/>
    </row>
    <row r="28719" spans="11:11" x14ac:dyDescent="0.25">
      <c r="K28719"/>
    </row>
    <row r="28720" spans="11:11" x14ac:dyDescent="0.25">
      <c r="K28720"/>
    </row>
    <row r="28721" spans="11:11" x14ac:dyDescent="0.25">
      <c r="K28721"/>
    </row>
    <row r="28722" spans="11:11" x14ac:dyDescent="0.25">
      <c r="K28722"/>
    </row>
    <row r="28723" spans="11:11" x14ac:dyDescent="0.25">
      <c r="K28723"/>
    </row>
    <row r="28724" spans="11:11" x14ac:dyDescent="0.25">
      <c r="K28724"/>
    </row>
    <row r="28725" spans="11:11" x14ac:dyDescent="0.25">
      <c r="K28725"/>
    </row>
    <row r="28726" spans="11:11" x14ac:dyDescent="0.25">
      <c r="K28726"/>
    </row>
    <row r="28727" spans="11:11" x14ac:dyDescent="0.25">
      <c r="K28727"/>
    </row>
    <row r="28728" spans="11:11" x14ac:dyDescent="0.25">
      <c r="K28728"/>
    </row>
    <row r="28729" spans="11:11" x14ac:dyDescent="0.25">
      <c r="K28729"/>
    </row>
    <row r="28730" spans="11:11" x14ac:dyDescent="0.25">
      <c r="K28730"/>
    </row>
    <row r="28731" spans="11:11" x14ac:dyDescent="0.25">
      <c r="K28731"/>
    </row>
    <row r="28732" spans="11:11" x14ac:dyDescent="0.25">
      <c r="K28732"/>
    </row>
    <row r="28733" spans="11:11" x14ac:dyDescent="0.25">
      <c r="K28733"/>
    </row>
    <row r="28734" spans="11:11" x14ac:dyDescent="0.25">
      <c r="K28734"/>
    </row>
    <row r="28735" spans="11:11" x14ac:dyDescent="0.25">
      <c r="K28735"/>
    </row>
    <row r="28736" spans="11:11" x14ac:dyDescent="0.25">
      <c r="K28736"/>
    </row>
    <row r="28737" spans="11:11" x14ac:dyDescent="0.25">
      <c r="K28737"/>
    </row>
    <row r="28738" spans="11:11" x14ac:dyDescent="0.25">
      <c r="K28738"/>
    </row>
    <row r="28739" spans="11:11" x14ac:dyDescent="0.25">
      <c r="K28739"/>
    </row>
    <row r="28740" spans="11:11" x14ac:dyDescent="0.25">
      <c r="K28740"/>
    </row>
    <row r="28741" spans="11:11" x14ac:dyDescent="0.25">
      <c r="K28741"/>
    </row>
    <row r="28742" spans="11:11" x14ac:dyDescent="0.25">
      <c r="K28742"/>
    </row>
    <row r="28743" spans="11:11" x14ac:dyDescent="0.25">
      <c r="K28743"/>
    </row>
    <row r="28744" spans="11:11" x14ac:dyDescent="0.25">
      <c r="K28744"/>
    </row>
    <row r="28745" spans="11:11" x14ac:dyDescent="0.25">
      <c r="K28745"/>
    </row>
    <row r="28746" spans="11:11" x14ac:dyDescent="0.25">
      <c r="K28746"/>
    </row>
    <row r="28747" spans="11:11" x14ac:dyDescent="0.25">
      <c r="K28747"/>
    </row>
    <row r="28748" spans="11:11" x14ac:dyDescent="0.25">
      <c r="K28748"/>
    </row>
    <row r="28749" spans="11:11" x14ac:dyDescent="0.25">
      <c r="K28749"/>
    </row>
    <row r="28750" spans="11:11" x14ac:dyDescent="0.25">
      <c r="K28750"/>
    </row>
    <row r="28751" spans="11:11" x14ac:dyDescent="0.25">
      <c r="K28751"/>
    </row>
    <row r="28752" spans="11:11" x14ac:dyDescent="0.25">
      <c r="K28752"/>
    </row>
    <row r="28753" spans="11:11" x14ac:dyDescent="0.25">
      <c r="K28753"/>
    </row>
    <row r="28754" spans="11:11" x14ac:dyDescent="0.25">
      <c r="K28754"/>
    </row>
    <row r="28755" spans="11:11" x14ac:dyDescent="0.25">
      <c r="K28755"/>
    </row>
    <row r="28756" spans="11:11" x14ac:dyDescent="0.25">
      <c r="K28756"/>
    </row>
    <row r="28757" spans="11:11" x14ac:dyDescent="0.25">
      <c r="K28757"/>
    </row>
    <row r="28758" spans="11:11" x14ac:dyDescent="0.25">
      <c r="K28758"/>
    </row>
    <row r="28759" spans="11:11" x14ac:dyDescent="0.25">
      <c r="K28759"/>
    </row>
    <row r="28760" spans="11:11" x14ac:dyDescent="0.25">
      <c r="K28760"/>
    </row>
    <row r="28761" spans="11:11" x14ac:dyDescent="0.25">
      <c r="K28761"/>
    </row>
    <row r="28762" spans="11:11" x14ac:dyDescent="0.25">
      <c r="K28762"/>
    </row>
    <row r="28763" spans="11:11" x14ac:dyDescent="0.25">
      <c r="K28763"/>
    </row>
    <row r="28764" spans="11:11" x14ac:dyDescent="0.25">
      <c r="K28764"/>
    </row>
    <row r="28765" spans="11:11" x14ac:dyDescent="0.25">
      <c r="K28765"/>
    </row>
    <row r="28766" spans="11:11" x14ac:dyDescent="0.25">
      <c r="K28766"/>
    </row>
    <row r="28767" spans="11:11" x14ac:dyDescent="0.25">
      <c r="K28767"/>
    </row>
    <row r="28768" spans="11:11" x14ac:dyDescent="0.25">
      <c r="K28768"/>
    </row>
    <row r="28769" spans="11:11" x14ac:dyDescent="0.25">
      <c r="K28769"/>
    </row>
    <row r="28770" spans="11:11" x14ac:dyDescent="0.25">
      <c r="K28770"/>
    </row>
    <row r="28771" spans="11:11" x14ac:dyDescent="0.25">
      <c r="K28771"/>
    </row>
    <row r="28772" spans="11:11" x14ac:dyDescent="0.25">
      <c r="K28772"/>
    </row>
    <row r="28773" spans="11:11" x14ac:dyDescent="0.25">
      <c r="K28773"/>
    </row>
    <row r="28774" spans="11:11" x14ac:dyDescent="0.25">
      <c r="K28774"/>
    </row>
    <row r="28775" spans="11:11" x14ac:dyDescent="0.25">
      <c r="K28775"/>
    </row>
    <row r="28776" spans="11:11" x14ac:dyDescent="0.25">
      <c r="K28776"/>
    </row>
    <row r="28777" spans="11:11" x14ac:dyDescent="0.25">
      <c r="K28777"/>
    </row>
    <row r="28778" spans="11:11" x14ac:dyDescent="0.25">
      <c r="K28778"/>
    </row>
    <row r="28779" spans="11:11" x14ac:dyDescent="0.25">
      <c r="K28779"/>
    </row>
    <row r="28780" spans="11:11" x14ac:dyDescent="0.25">
      <c r="K28780"/>
    </row>
    <row r="28781" spans="11:11" x14ac:dyDescent="0.25">
      <c r="K28781"/>
    </row>
    <row r="28782" spans="11:11" x14ac:dyDescent="0.25">
      <c r="K28782"/>
    </row>
    <row r="28783" spans="11:11" x14ac:dyDescent="0.25">
      <c r="K28783"/>
    </row>
    <row r="28784" spans="11:11" x14ac:dyDescent="0.25">
      <c r="K28784"/>
    </row>
    <row r="28785" spans="11:11" x14ac:dyDescent="0.25">
      <c r="K28785"/>
    </row>
    <row r="28786" spans="11:11" x14ac:dyDescent="0.25">
      <c r="K28786"/>
    </row>
    <row r="28787" spans="11:11" x14ac:dyDescent="0.25">
      <c r="K28787"/>
    </row>
    <row r="28788" spans="11:11" x14ac:dyDescent="0.25">
      <c r="K28788"/>
    </row>
    <row r="28789" spans="11:11" x14ac:dyDescent="0.25">
      <c r="K28789"/>
    </row>
    <row r="28790" spans="11:11" x14ac:dyDescent="0.25">
      <c r="K28790"/>
    </row>
    <row r="28791" spans="11:11" x14ac:dyDescent="0.25">
      <c r="K28791"/>
    </row>
    <row r="28792" spans="11:11" x14ac:dyDescent="0.25">
      <c r="K28792"/>
    </row>
    <row r="28793" spans="11:11" x14ac:dyDescent="0.25">
      <c r="K28793"/>
    </row>
    <row r="28794" spans="11:11" x14ac:dyDescent="0.25">
      <c r="K28794"/>
    </row>
    <row r="28795" spans="11:11" x14ac:dyDescent="0.25">
      <c r="K28795"/>
    </row>
    <row r="28796" spans="11:11" x14ac:dyDescent="0.25">
      <c r="K28796"/>
    </row>
    <row r="28797" spans="11:11" x14ac:dyDescent="0.25">
      <c r="K28797"/>
    </row>
    <row r="28798" spans="11:11" x14ac:dyDescent="0.25">
      <c r="K28798"/>
    </row>
    <row r="28799" spans="11:11" x14ac:dyDescent="0.25">
      <c r="K28799"/>
    </row>
    <row r="28800" spans="11:11" x14ac:dyDescent="0.25">
      <c r="K28800"/>
    </row>
    <row r="28801" spans="11:11" x14ac:dyDescent="0.25">
      <c r="K28801"/>
    </row>
    <row r="28802" spans="11:11" x14ac:dyDescent="0.25">
      <c r="K28802"/>
    </row>
    <row r="28803" spans="11:11" x14ac:dyDescent="0.25">
      <c r="K28803"/>
    </row>
    <row r="28804" spans="11:11" x14ac:dyDescent="0.25">
      <c r="K28804"/>
    </row>
    <row r="28805" spans="11:11" x14ac:dyDescent="0.25">
      <c r="K28805"/>
    </row>
    <row r="28806" spans="11:11" x14ac:dyDescent="0.25">
      <c r="K28806"/>
    </row>
    <row r="28807" spans="11:11" x14ac:dyDescent="0.25">
      <c r="K28807"/>
    </row>
    <row r="28808" spans="11:11" x14ac:dyDescent="0.25">
      <c r="K28808"/>
    </row>
    <row r="28809" spans="11:11" x14ac:dyDescent="0.25">
      <c r="K28809"/>
    </row>
    <row r="28810" spans="11:11" x14ac:dyDescent="0.25">
      <c r="K28810"/>
    </row>
    <row r="28811" spans="11:11" x14ac:dyDescent="0.25">
      <c r="K28811"/>
    </row>
    <row r="28812" spans="11:11" x14ac:dyDescent="0.25">
      <c r="K28812"/>
    </row>
    <row r="28813" spans="11:11" x14ac:dyDescent="0.25">
      <c r="K28813"/>
    </row>
    <row r="28814" spans="11:11" x14ac:dyDescent="0.25">
      <c r="K28814"/>
    </row>
    <row r="28815" spans="11:11" x14ac:dyDescent="0.25">
      <c r="K28815"/>
    </row>
    <row r="28816" spans="11:11" x14ac:dyDescent="0.25">
      <c r="K28816"/>
    </row>
    <row r="28817" spans="11:11" x14ac:dyDescent="0.25">
      <c r="K28817"/>
    </row>
    <row r="28818" spans="11:11" x14ac:dyDescent="0.25">
      <c r="K28818"/>
    </row>
    <row r="28819" spans="11:11" x14ac:dyDescent="0.25">
      <c r="K28819"/>
    </row>
    <row r="28820" spans="11:11" x14ac:dyDescent="0.25">
      <c r="K28820"/>
    </row>
    <row r="28821" spans="11:11" x14ac:dyDescent="0.25">
      <c r="K28821"/>
    </row>
    <row r="28822" spans="11:11" x14ac:dyDescent="0.25">
      <c r="K28822"/>
    </row>
    <row r="28823" spans="11:11" x14ac:dyDescent="0.25">
      <c r="K28823"/>
    </row>
    <row r="28824" spans="11:11" x14ac:dyDescent="0.25">
      <c r="K28824"/>
    </row>
    <row r="28825" spans="11:11" x14ac:dyDescent="0.25">
      <c r="K28825"/>
    </row>
    <row r="28826" spans="11:11" x14ac:dyDescent="0.25">
      <c r="K28826"/>
    </row>
    <row r="28827" spans="11:11" x14ac:dyDescent="0.25">
      <c r="K28827"/>
    </row>
    <row r="28828" spans="11:11" x14ac:dyDescent="0.25">
      <c r="K28828"/>
    </row>
    <row r="28829" spans="11:11" x14ac:dyDescent="0.25">
      <c r="K28829"/>
    </row>
    <row r="28830" spans="11:11" x14ac:dyDescent="0.25">
      <c r="K28830"/>
    </row>
    <row r="28831" spans="11:11" x14ac:dyDescent="0.25">
      <c r="K28831"/>
    </row>
    <row r="28832" spans="11:11" x14ac:dyDescent="0.25">
      <c r="K28832"/>
    </row>
    <row r="28833" spans="11:11" x14ac:dyDescent="0.25">
      <c r="K28833"/>
    </row>
    <row r="28834" spans="11:11" x14ac:dyDescent="0.25">
      <c r="K28834"/>
    </row>
    <row r="28835" spans="11:11" x14ac:dyDescent="0.25">
      <c r="K28835"/>
    </row>
    <row r="28836" spans="11:11" x14ac:dyDescent="0.25">
      <c r="K28836"/>
    </row>
    <row r="28837" spans="11:11" x14ac:dyDescent="0.25">
      <c r="K28837"/>
    </row>
    <row r="28838" spans="11:11" x14ac:dyDescent="0.25">
      <c r="K28838"/>
    </row>
    <row r="28839" spans="11:11" x14ac:dyDescent="0.25">
      <c r="K28839"/>
    </row>
    <row r="28840" spans="11:11" x14ac:dyDescent="0.25">
      <c r="K28840"/>
    </row>
    <row r="28841" spans="11:11" x14ac:dyDescent="0.25">
      <c r="K28841"/>
    </row>
    <row r="28842" spans="11:11" x14ac:dyDescent="0.25">
      <c r="K28842"/>
    </row>
    <row r="28843" spans="11:11" x14ac:dyDescent="0.25">
      <c r="K28843"/>
    </row>
    <row r="28844" spans="11:11" x14ac:dyDescent="0.25">
      <c r="K28844"/>
    </row>
    <row r="28845" spans="11:11" x14ac:dyDescent="0.25">
      <c r="K28845"/>
    </row>
    <row r="28846" spans="11:11" x14ac:dyDescent="0.25">
      <c r="K28846"/>
    </row>
    <row r="28847" spans="11:11" x14ac:dyDescent="0.25">
      <c r="K28847"/>
    </row>
    <row r="28848" spans="11:11" x14ac:dyDescent="0.25">
      <c r="K28848"/>
    </row>
    <row r="28849" spans="11:11" x14ac:dyDescent="0.25">
      <c r="K28849"/>
    </row>
    <row r="28850" spans="11:11" x14ac:dyDescent="0.25">
      <c r="K28850"/>
    </row>
    <row r="28851" spans="11:11" x14ac:dyDescent="0.25">
      <c r="K28851"/>
    </row>
    <row r="28852" spans="11:11" x14ac:dyDescent="0.25">
      <c r="K28852"/>
    </row>
    <row r="28853" spans="11:11" x14ac:dyDescent="0.25">
      <c r="K28853"/>
    </row>
    <row r="28854" spans="11:11" x14ac:dyDescent="0.25">
      <c r="K28854"/>
    </row>
    <row r="28855" spans="11:11" x14ac:dyDescent="0.25">
      <c r="K28855"/>
    </row>
    <row r="28856" spans="11:11" x14ac:dyDescent="0.25">
      <c r="K28856"/>
    </row>
    <row r="28857" spans="11:11" x14ac:dyDescent="0.25">
      <c r="K28857"/>
    </row>
    <row r="28858" spans="11:11" x14ac:dyDescent="0.25">
      <c r="K28858"/>
    </row>
    <row r="28859" spans="11:11" x14ac:dyDescent="0.25">
      <c r="K28859"/>
    </row>
    <row r="28860" spans="11:11" x14ac:dyDescent="0.25">
      <c r="K28860"/>
    </row>
    <row r="28861" spans="11:11" x14ac:dyDescent="0.25">
      <c r="K28861"/>
    </row>
    <row r="28862" spans="11:11" x14ac:dyDescent="0.25">
      <c r="K28862"/>
    </row>
    <row r="28863" spans="11:11" x14ac:dyDescent="0.25">
      <c r="K28863"/>
    </row>
    <row r="28864" spans="11:11" x14ac:dyDescent="0.25">
      <c r="K28864"/>
    </row>
    <row r="28865" spans="11:11" x14ac:dyDescent="0.25">
      <c r="K28865"/>
    </row>
    <row r="28866" spans="11:11" x14ac:dyDescent="0.25">
      <c r="K28866"/>
    </row>
    <row r="28867" spans="11:11" x14ac:dyDescent="0.25">
      <c r="K28867"/>
    </row>
    <row r="28868" spans="11:11" x14ac:dyDescent="0.25">
      <c r="K28868"/>
    </row>
    <row r="28869" spans="11:11" x14ac:dyDescent="0.25">
      <c r="K28869"/>
    </row>
    <row r="28870" spans="11:11" x14ac:dyDescent="0.25">
      <c r="K28870"/>
    </row>
    <row r="28871" spans="11:11" x14ac:dyDescent="0.25">
      <c r="K28871"/>
    </row>
    <row r="28872" spans="11:11" x14ac:dyDescent="0.25">
      <c r="K28872"/>
    </row>
    <row r="28873" spans="11:11" x14ac:dyDescent="0.25">
      <c r="K28873"/>
    </row>
    <row r="28874" spans="11:11" x14ac:dyDescent="0.25">
      <c r="K28874"/>
    </row>
    <row r="28875" spans="11:11" x14ac:dyDescent="0.25">
      <c r="K28875"/>
    </row>
    <row r="28876" spans="11:11" x14ac:dyDescent="0.25">
      <c r="K28876"/>
    </row>
    <row r="28877" spans="11:11" x14ac:dyDescent="0.25">
      <c r="K28877"/>
    </row>
    <row r="28878" spans="11:11" x14ac:dyDescent="0.25">
      <c r="K28878"/>
    </row>
    <row r="28879" spans="11:11" x14ac:dyDescent="0.25">
      <c r="K28879"/>
    </row>
    <row r="28880" spans="11:11" x14ac:dyDescent="0.25">
      <c r="K28880"/>
    </row>
    <row r="28881" spans="11:11" x14ac:dyDescent="0.25">
      <c r="K28881"/>
    </row>
    <row r="28882" spans="11:11" x14ac:dyDescent="0.25">
      <c r="K28882"/>
    </row>
    <row r="28883" spans="11:11" x14ac:dyDescent="0.25">
      <c r="K28883"/>
    </row>
    <row r="28884" spans="11:11" x14ac:dyDescent="0.25">
      <c r="K28884"/>
    </row>
    <row r="28885" spans="11:11" x14ac:dyDescent="0.25">
      <c r="K28885"/>
    </row>
    <row r="28886" spans="11:11" x14ac:dyDescent="0.25">
      <c r="K28886"/>
    </row>
    <row r="28887" spans="11:11" x14ac:dyDescent="0.25">
      <c r="K28887"/>
    </row>
    <row r="28888" spans="11:11" x14ac:dyDescent="0.25">
      <c r="K28888"/>
    </row>
    <row r="28889" spans="11:11" x14ac:dyDescent="0.25">
      <c r="K28889"/>
    </row>
    <row r="28890" spans="11:11" x14ac:dyDescent="0.25">
      <c r="K28890"/>
    </row>
    <row r="28891" spans="11:11" x14ac:dyDescent="0.25">
      <c r="K28891"/>
    </row>
    <row r="28892" spans="11:11" x14ac:dyDescent="0.25">
      <c r="K28892"/>
    </row>
    <row r="28893" spans="11:11" x14ac:dyDescent="0.25">
      <c r="K28893"/>
    </row>
    <row r="28894" spans="11:11" x14ac:dyDescent="0.25">
      <c r="K28894"/>
    </row>
    <row r="28895" spans="11:11" x14ac:dyDescent="0.25">
      <c r="K28895"/>
    </row>
    <row r="28896" spans="11:11" x14ac:dyDescent="0.25">
      <c r="K28896"/>
    </row>
    <row r="28897" spans="11:11" x14ac:dyDescent="0.25">
      <c r="K28897"/>
    </row>
    <row r="28898" spans="11:11" x14ac:dyDescent="0.25">
      <c r="K28898"/>
    </row>
    <row r="28899" spans="11:11" x14ac:dyDescent="0.25">
      <c r="K28899"/>
    </row>
    <row r="28900" spans="11:11" x14ac:dyDescent="0.25">
      <c r="K28900"/>
    </row>
    <row r="28901" spans="11:11" x14ac:dyDescent="0.25">
      <c r="K28901"/>
    </row>
    <row r="28902" spans="11:11" x14ac:dyDescent="0.25">
      <c r="K28902"/>
    </row>
    <row r="28903" spans="11:11" x14ac:dyDescent="0.25">
      <c r="K28903"/>
    </row>
    <row r="28904" spans="11:11" x14ac:dyDescent="0.25">
      <c r="K28904"/>
    </row>
    <row r="28905" spans="11:11" x14ac:dyDescent="0.25">
      <c r="K28905"/>
    </row>
    <row r="28906" spans="11:11" x14ac:dyDescent="0.25">
      <c r="K28906"/>
    </row>
    <row r="28907" spans="11:11" x14ac:dyDescent="0.25">
      <c r="K28907"/>
    </row>
    <row r="28908" spans="11:11" x14ac:dyDescent="0.25">
      <c r="K28908"/>
    </row>
    <row r="28909" spans="11:11" x14ac:dyDescent="0.25">
      <c r="K28909"/>
    </row>
    <row r="28910" spans="11:11" x14ac:dyDescent="0.25">
      <c r="K28910"/>
    </row>
    <row r="28911" spans="11:11" x14ac:dyDescent="0.25">
      <c r="K28911"/>
    </row>
    <row r="28912" spans="11:11" x14ac:dyDescent="0.25">
      <c r="K28912"/>
    </row>
    <row r="28913" spans="11:11" x14ac:dyDescent="0.25">
      <c r="K28913"/>
    </row>
    <row r="28914" spans="11:11" x14ac:dyDescent="0.25">
      <c r="K28914"/>
    </row>
    <row r="28915" spans="11:11" x14ac:dyDescent="0.25">
      <c r="K28915"/>
    </row>
    <row r="28916" spans="11:11" x14ac:dyDescent="0.25">
      <c r="K28916"/>
    </row>
    <row r="28917" spans="11:11" x14ac:dyDescent="0.25">
      <c r="K28917"/>
    </row>
    <row r="28918" spans="11:11" x14ac:dyDescent="0.25">
      <c r="K28918"/>
    </row>
    <row r="28919" spans="11:11" x14ac:dyDescent="0.25">
      <c r="K28919"/>
    </row>
    <row r="28920" spans="11:11" x14ac:dyDescent="0.25">
      <c r="K28920"/>
    </row>
    <row r="28921" spans="11:11" x14ac:dyDescent="0.25">
      <c r="K28921"/>
    </row>
    <row r="28922" spans="11:11" x14ac:dyDescent="0.25">
      <c r="K28922"/>
    </row>
    <row r="28923" spans="11:11" x14ac:dyDescent="0.25">
      <c r="K28923"/>
    </row>
    <row r="28924" spans="11:11" x14ac:dyDescent="0.25">
      <c r="K28924"/>
    </row>
    <row r="28925" spans="11:11" x14ac:dyDescent="0.25">
      <c r="K28925"/>
    </row>
    <row r="28926" spans="11:11" x14ac:dyDescent="0.25">
      <c r="K28926"/>
    </row>
    <row r="28927" spans="11:11" x14ac:dyDescent="0.25">
      <c r="K28927"/>
    </row>
    <row r="28928" spans="11:11" x14ac:dyDescent="0.25">
      <c r="K28928"/>
    </row>
    <row r="28929" spans="11:11" x14ac:dyDescent="0.25">
      <c r="K28929"/>
    </row>
    <row r="28930" spans="11:11" x14ac:dyDescent="0.25">
      <c r="K28930"/>
    </row>
    <row r="28931" spans="11:11" x14ac:dyDescent="0.25">
      <c r="K28931"/>
    </row>
    <row r="28932" spans="11:11" x14ac:dyDescent="0.25">
      <c r="K28932"/>
    </row>
    <row r="28933" spans="11:11" x14ac:dyDescent="0.25">
      <c r="K28933"/>
    </row>
    <row r="28934" spans="11:11" x14ac:dyDescent="0.25">
      <c r="K28934"/>
    </row>
    <row r="28935" spans="11:11" x14ac:dyDescent="0.25">
      <c r="K28935"/>
    </row>
    <row r="28936" spans="11:11" x14ac:dyDescent="0.25">
      <c r="K28936"/>
    </row>
    <row r="28937" spans="11:11" x14ac:dyDescent="0.25">
      <c r="K28937"/>
    </row>
    <row r="28938" spans="11:11" x14ac:dyDescent="0.25">
      <c r="K28938"/>
    </row>
    <row r="28939" spans="11:11" x14ac:dyDescent="0.25">
      <c r="K28939"/>
    </row>
    <row r="28940" spans="11:11" x14ac:dyDescent="0.25">
      <c r="K28940"/>
    </row>
    <row r="28941" spans="11:11" x14ac:dyDescent="0.25">
      <c r="K28941"/>
    </row>
    <row r="28942" spans="11:11" x14ac:dyDescent="0.25">
      <c r="K28942"/>
    </row>
    <row r="28943" spans="11:11" x14ac:dyDescent="0.25">
      <c r="K28943"/>
    </row>
    <row r="28944" spans="11:11" x14ac:dyDescent="0.25">
      <c r="K28944"/>
    </row>
    <row r="28945" spans="11:11" x14ac:dyDescent="0.25">
      <c r="K28945"/>
    </row>
    <row r="28946" spans="11:11" x14ac:dyDescent="0.25">
      <c r="K28946"/>
    </row>
    <row r="28947" spans="11:11" x14ac:dyDescent="0.25">
      <c r="K28947"/>
    </row>
    <row r="28948" spans="11:11" x14ac:dyDescent="0.25">
      <c r="K28948"/>
    </row>
    <row r="28949" spans="11:11" x14ac:dyDescent="0.25">
      <c r="K28949"/>
    </row>
    <row r="28950" spans="11:11" x14ac:dyDescent="0.25">
      <c r="K28950"/>
    </row>
    <row r="28951" spans="11:11" x14ac:dyDescent="0.25">
      <c r="K28951"/>
    </row>
    <row r="28952" spans="11:11" x14ac:dyDescent="0.25">
      <c r="K28952"/>
    </row>
    <row r="28953" spans="11:11" x14ac:dyDescent="0.25">
      <c r="K28953"/>
    </row>
    <row r="28954" spans="11:11" x14ac:dyDescent="0.25">
      <c r="K28954"/>
    </row>
    <row r="28955" spans="11:11" x14ac:dyDescent="0.25">
      <c r="K28955"/>
    </row>
    <row r="28956" spans="11:11" x14ac:dyDescent="0.25">
      <c r="K28956"/>
    </row>
    <row r="28957" spans="11:11" x14ac:dyDescent="0.25">
      <c r="K28957"/>
    </row>
    <row r="28958" spans="11:11" x14ac:dyDescent="0.25">
      <c r="K28958"/>
    </row>
    <row r="28959" spans="11:11" x14ac:dyDescent="0.25">
      <c r="K28959"/>
    </row>
    <row r="28960" spans="11:11" x14ac:dyDescent="0.25">
      <c r="K28960"/>
    </row>
    <row r="28961" spans="11:11" x14ac:dyDescent="0.25">
      <c r="K28961"/>
    </row>
    <row r="28962" spans="11:11" x14ac:dyDescent="0.25">
      <c r="K28962"/>
    </row>
    <row r="28963" spans="11:11" x14ac:dyDescent="0.25">
      <c r="K28963"/>
    </row>
    <row r="28964" spans="11:11" x14ac:dyDescent="0.25">
      <c r="K28964"/>
    </row>
    <row r="28965" spans="11:11" x14ac:dyDescent="0.25">
      <c r="K28965"/>
    </row>
    <row r="28966" spans="11:11" x14ac:dyDescent="0.25">
      <c r="K28966"/>
    </row>
    <row r="28967" spans="11:11" x14ac:dyDescent="0.25">
      <c r="K28967"/>
    </row>
    <row r="28968" spans="11:11" x14ac:dyDescent="0.25">
      <c r="K28968"/>
    </row>
    <row r="28969" spans="11:11" x14ac:dyDescent="0.25">
      <c r="K28969"/>
    </row>
    <row r="28970" spans="11:11" x14ac:dyDescent="0.25">
      <c r="K28970"/>
    </row>
    <row r="28971" spans="11:11" x14ac:dyDescent="0.25">
      <c r="K28971"/>
    </row>
    <row r="28972" spans="11:11" x14ac:dyDescent="0.25">
      <c r="K28972"/>
    </row>
    <row r="28973" spans="11:11" x14ac:dyDescent="0.25">
      <c r="K28973"/>
    </row>
    <row r="28974" spans="11:11" x14ac:dyDescent="0.25">
      <c r="K28974"/>
    </row>
    <row r="28975" spans="11:11" x14ac:dyDescent="0.25">
      <c r="K28975"/>
    </row>
    <row r="28976" spans="11:11" x14ac:dyDescent="0.25">
      <c r="K28976"/>
    </row>
    <row r="28977" spans="11:11" x14ac:dyDescent="0.25">
      <c r="K28977"/>
    </row>
    <row r="28978" spans="11:11" x14ac:dyDescent="0.25">
      <c r="K28978"/>
    </row>
    <row r="28979" spans="11:11" x14ac:dyDescent="0.25">
      <c r="K28979"/>
    </row>
    <row r="28980" spans="11:11" x14ac:dyDescent="0.25">
      <c r="K28980"/>
    </row>
    <row r="28981" spans="11:11" x14ac:dyDescent="0.25">
      <c r="K28981"/>
    </row>
    <row r="28982" spans="11:11" x14ac:dyDescent="0.25">
      <c r="K28982"/>
    </row>
    <row r="28983" spans="11:11" x14ac:dyDescent="0.25">
      <c r="K28983"/>
    </row>
    <row r="28984" spans="11:11" x14ac:dyDescent="0.25">
      <c r="K28984"/>
    </row>
    <row r="28985" spans="11:11" x14ac:dyDescent="0.25">
      <c r="K28985"/>
    </row>
    <row r="28986" spans="11:11" x14ac:dyDescent="0.25">
      <c r="K28986"/>
    </row>
    <row r="28987" spans="11:11" x14ac:dyDescent="0.25">
      <c r="K28987"/>
    </row>
    <row r="28988" spans="11:11" x14ac:dyDescent="0.25">
      <c r="K28988"/>
    </row>
    <row r="28989" spans="11:11" x14ac:dyDescent="0.25">
      <c r="K28989"/>
    </row>
    <row r="28990" spans="11:11" x14ac:dyDescent="0.25">
      <c r="K28990"/>
    </row>
    <row r="28991" spans="11:11" x14ac:dyDescent="0.25">
      <c r="K28991"/>
    </row>
    <row r="28992" spans="11:11" x14ac:dyDescent="0.25">
      <c r="K28992"/>
    </row>
    <row r="28993" spans="11:11" x14ac:dyDescent="0.25">
      <c r="K28993"/>
    </row>
    <row r="28994" spans="11:11" x14ac:dyDescent="0.25">
      <c r="K28994"/>
    </row>
    <row r="28995" spans="11:11" x14ac:dyDescent="0.25">
      <c r="K28995"/>
    </row>
    <row r="28996" spans="11:11" x14ac:dyDescent="0.25">
      <c r="K28996"/>
    </row>
    <row r="28997" spans="11:11" x14ac:dyDescent="0.25">
      <c r="K28997"/>
    </row>
    <row r="28998" spans="11:11" x14ac:dyDescent="0.25">
      <c r="K28998"/>
    </row>
    <row r="28999" spans="11:11" x14ac:dyDescent="0.25">
      <c r="K28999"/>
    </row>
    <row r="29000" spans="11:11" x14ac:dyDescent="0.25">
      <c r="K29000"/>
    </row>
    <row r="29001" spans="11:11" x14ac:dyDescent="0.25">
      <c r="K29001"/>
    </row>
    <row r="29002" spans="11:11" x14ac:dyDescent="0.25">
      <c r="K29002"/>
    </row>
    <row r="29003" spans="11:11" x14ac:dyDescent="0.25">
      <c r="K29003"/>
    </row>
    <row r="29004" spans="11:11" x14ac:dyDescent="0.25">
      <c r="K29004"/>
    </row>
    <row r="29005" spans="11:11" x14ac:dyDescent="0.25">
      <c r="K29005"/>
    </row>
    <row r="29006" spans="11:11" x14ac:dyDescent="0.25">
      <c r="K29006"/>
    </row>
    <row r="29007" spans="11:11" x14ac:dyDescent="0.25">
      <c r="K29007"/>
    </row>
    <row r="29008" spans="11:11" x14ac:dyDescent="0.25">
      <c r="K29008"/>
    </row>
    <row r="29009" spans="11:11" x14ac:dyDescent="0.25">
      <c r="K29009"/>
    </row>
    <row r="29010" spans="11:11" x14ac:dyDescent="0.25">
      <c r="K29010"/>
    </row>
    <row r="29011" spans="11:11" x14ac:dyDescent="0.25">
      <c r="K29011"/>
    </row>
    <row r="29012" spans="11:11" x14ac:dyDescent="0.25">
      <c r="K29012"/>
    </row>
    <row r="29013" spans="11:11" x14ac:dyDescent="0.25">
      <c r="K29013"/>
    </row>
    <row r="29014" spans="11:11" x14ac:dyDescent="0.25">
      <c r="K29014"/>
    </row>
    <row r="29015" spans="11:11" x14ac:dyDescent="0.25">
      <c r="K29015"/>
    </row>
    <row r="29016" spans="11:11" x14ac:dyDescent="0.25">
      <c r="K29016"/>
    </row>
    <row r="29017" spans="11:11" x14ac:dyDescent="0.25">
      <c r="K29017"/>
    </row>
    <row r="29018" spans="11:11" x14ac:dyDescent="0.25">
      <c r="K29018"/>
    </row>
    <row r="29019" spans="11:11" x14ac:dyDescent="0.25">
      <c r="K29019"/>
    </row>
    <row r="29020" spans="11:11" x14ac:dyDescent="0.25">
      <c r="K29020"/>
    </row>
    <row r="29021" spans="11:11" x14ac:dyDescent="0.25">
      <c r="K29021"/>
    </row>
    <row r="29022" spans="11:11" x14ac:dyDescent="0.25">
      <c r="K29022"/>
    </row>
    <row r="29023" spans="11:11" x14ac:dyDescent="0.25">
      <c r="K29023"/>
    </row>
    <row r="29024" spans="11:11" x14ac:dyDescent="0.25">
      <c r="K29024"/>
    </row>
    <row r="29025" spans="11:11" x14ac:dyDescent="0.25">
      <c r="K29025"/>
    </row>
    <row r="29026" spans="11:11" x14ac:dyDescent="0.25">
      <c r="K29026"/>
    </row>
    <row r="29027" spans="11:11" x14ac:dyDescent="0.25">
      <c r="K29027"/>
    </row>
    <row r="29028" spans="11:11" x14ac:dyDescent="0.25">
      <c r="K29028"/>
    </row>
    <row r="29029" spans="11:11" x14ac:dyDescent="0.25">
      <c r="K29029"/>
    </row>
    <row r="29030" spans="11:11" x14ac:dyDescent="0.25">
      <c r="K29030"/>
    </row>
    <row r="29031" spans="11:11" x14ac:dyDescent="0.25">
      <c r="K29031"/>
    </row>
    <row r="29032" spans="11:11" x14ac:dyDescent="0.25">
      <c r="K29032"/>
    </row>
    <row r="29033" spans="11:11" x14ac:dyDescent="0.25">
      <c r="K29033"/>
    </row>
    <row r="29034" spans="11:11" x14ac:dyDescent="0.25">
      <c r="K29034"/>
    </row>
    <row r="29035" spans="11:11" x14ac:dyDescent="0.25">
      <c r="K29035"/>
    </row>
    <row r="29036" spans="11:11" x14ac:dyDescent="0.25">
      <c r="K29036"/>
    </row>
    <row r="29037" spans="11:11" x14ac:dyDescent="0.25">
      <c r="K29037"/>
    </row>
    <row r="29038" spans="11:11" x14ac:dyDescent="0.25">
      <c r="K29038"/>
    </row>
    <row r="29039" spans="11:11" x14ac:dyDescent="0.25">
      <c r="K29039"/>
    </row>
    <row r="29040" spans="11:11" x14ac:dyDescent="0.25">
      <c r="K29040"/>
    </row>
    <row r="29041" spans="11:11" x14ac:dyDescent="0.25">
      <c r="K29041"/>
    </row>
    <row r="29042" spans="11:11" x14ac:dyDescent="0.25">
      <c r="K29042"/>
    </row>
    <row r="29043" spans="11:11" x14ac:dyDescent="0.25">
      <c r="K29043"/>
    </row>
    <row r="29044" spans="11:11" x14ac:dyDescent="0.25">
      <c r="K29044"/>
    </row>
    <row r="29045" spans="11:11" x14ac:dyDescent="0.25">
      <c r="K29045"/>
    </row>
    <row r="29046" spans="11:11" x14ac:dyDescent="0.25">
      <c r="K29046"/>
    </row>
    <row r="29047" spans="11:11" x14ac:dyDescent="0.25">
      <c r="K29047"/>
    </row>
    <row r="29048" spans="11:11" x14ac:dyDescent="0.25">
      <c r="K29048"/>
    </row>
    <row r="29049" spans="11:11" x14ac:dyDescent="0.25">
      <c r="K29049"/>
    </row>
    <row r="29050" spans="11:11" x14ac:dyDescent="0.25">
      <c r="K29050"/>
    </row>
    <row r="29051" spans="11:11" x14ac:dyDescent="0.25">
      <c r="K29051"/>
    </row>
    <row r="29052" spans="11:11" x14ac:dyDescent="0.25">
      <c r="K29052"/>
    </row>
    <row r="29053" spans="11:11" x14ac:dyDescent="0.25">
      <c r="K29053"/>
    </row>
    <row r="29054" spans="11:11" x14ac:dyDescent="0.25">
      <c r="K29054"/>
    </row>
    <row r="29055" spans="11:11" x14ac:dyDescent="0.25">
      <c r="K29055"/>
    </row>
    <row r="29056" spans="11:11" x14ac:dyDescent="0.25">
      <c r="K29056"/>
    </row>
    <row r="29057" spans="11:11" x14ac:dyDescent="0.25">
      <c r="K29057"/>
    </row>
    <row r="29058" spans="11:11" x14ac:dyDescent="0.25">
      <c r="K29058"/>
    </row>
    <row r="29059" spans="11:11" x14ac:dyDescent="0.25">
      <c r="K29059"/>
    </row>
    <row r="29060" spans="11:11" x14ac:dyDescent="0.25">
      <c r="K29060"/>
    </row>
    <row r="29061" spans="11:11" x14ac:dyDescent="0.25">
      <c r="K29061"/>
    </row>
    <row r="29062" spans="11:11" x14ac:dyDescent="0.25">
      <c r="K29062"/>
    </row>
    <row r="29063" spans="11:11" x14ac:dyDescent="0.25">
      <c r="K29063"/>
    </row>
    <row r="29064" spans="11:11" x14ac:dyDescent="0.25">
      <c r="K29064"/>
    </row>
    <row r="29065" spans="11:11" x14ac:dyDescent="0.25">
      <c r="K29065"/>
    </row>
    <row r="29066" spans="11:11" x14ac:dyDescent="0.25">
      <c r="K29066"/>
    </row>
    <row r="29067" spans="11:11" x14ac:dyDescent="0.25">
      <c r="K29067"/>
    </row>
    <row r="29068" spans="11:11" x14ac:dyDescent="0.25">
      <c r="K29068"/>
    </row>
    <row r="29069" spans="11:11" x14ac:dyDescent="0.25">
      <c r="K29069"/>
    </row>
    <row r="29070" spans="11:11" x14ac:dyDescent="0.25">
      <c r="K29070"/>
    </row>
    <row r="29071" spans="11:11" x14ac:dyDescent="0.25">
      <c r="K29071"/>
    </row>
    <row r="29072" spans="11:11" x14ac:dyDescent="0.25">
      <c r="K29072"/>
    </row>
    <row r="29073" spans="11:11" x14ac:dyDescent="0.25">
      <c r="K29073"/>
    </row>
    <row r="29074" spans="11:11" x14ac:dyDescent="0.25">
      <c r="K29074"/>
    </row>
    <row r="29075" spans="11:11" x14ac:dyDescent="0.25">
      <c r="K29075"/>
    </row>
    <row r="29076" spans="11:11" x14ac:dyDescent="0.25">
      <c r="K29076"/>
    </row>
    <row r="29077" spans="11:11" x14ac:dyDescent="0.25">
      <c r="K29077"/>
    </row>
    <row r="29078" spans="11:11" x14ac:dyDescent="0.25">
      <c r="K29078"/>
    </row>
    <row r="29079" spans="11:11" x14ac:dyDescent="0.25">
      <c r="K29079"/>
    </row>
    <row r="29080" spans="11:11" x14ac:dyDescent="0.25">
      <c r="K29080"/>
    </row>
    <row r="29081" spans="11:11" x14ac:dyDescent="0.25">
      <c r="K29081"/>
    </row>
    <row r="29082" spans="11:11" x14ac:dyDescent="0.25">
      <c r="K29082"/>
    </row>
    <row r="29083" spans="11:11" x14ac:dyDescent="0.25">
      <c r="K29083"/>
    </row>
    <row r="29084" spans="11:11" x14ac:dyDescent="0.25">
      <c r="K29084"/>
    </row>
    <row r="29085" spans="11:11" x14ac:dyDescent="0.25">
      <c r="K29085"/>
    </row>
    <row r="29086" spans="11:11" x14ac:dyDescent="0.25">
      <c r="K29086"/>
    </row>
    <row r="29087" spans="11:11" x14ac:dyDescent="0.25">
      <c r="K29087"/>
    </row>
    <row r="29088" spans="11:11" x14ac:dyDescent="0.25">
      <c r="K29088"/>
    </row>
    <row r="29089" spans="11:11" x14ac:dyDescent="0.25">
      <c r="K29089"/>
    </row>
    <row r="29090" spans="11:11" x14ac:dyDescent="0.25">
      <c r="K29090"/>
    </row>
    <row r="29091" spans="11:11" x14ac:dyDescent="0.25">
      <c r="K29091"/>
    </row>
    <row r="29092" spans="11:11" x14ac:dyDescent="0.25">
      <c r="K29092"/>
    </row>
    <row r="29093" spans="11:11" x14ac:dyDescent="0.25">
      <c r="K29093"/>
    </row>
    <row r="29094" spans="11:11" x14ac:dyDescent="0.25">
      <c r="K29094"/>
    </row>
    <row r="29095" spans="11:11" x14ac:dyDescent="0.25">
      <c r="K29095"/>
    </row>
    <row r="29096" spans="11:11" x14ac:dyDescent="0.25">
      <c r="K29096"/>
    </row>
    <row r="29097" spans="11:11" x14ac:dyDescent="0.25">
      <c r="K29097"/>
    </row>
    <row r="29098" spans="11:11" x14ac:dyDescent="0.25">
      <c r="K29098"/>
    </row>
    <row r="29099" spans="11:11" x14ac:dyDescent="0.25">
      <c r="K29099"/>
    </row>
    <row r="29100" spans="11:11" x14ac:dyDescent="0.25">
      <c r="K29100"/>
    </row>
    <row r="29101" spans="11:11" x14ac:dyDescent="0.25">
      <c r="K29101"/>
    </row>
    <row r="29102" spans="11:11" x14ac:dyDescent="0.25">
      <c r="K29102"/>
    </row>
    <row r="29103" spans="11:11" x14ac:dyDescent="0.25">
      <c r="K29103"/>
    </row>
    <row r="29104" spans="11:11" x14ac:dyDescent="0.25">
      <c r="K29104"/>
    </row>
    <row r="29105" spans="11:11" x14ac:dyDescent="0.25">
      <c r="K29105"/>
    </row>
    <row r="29106" spans="11:11" x14ac:dyDescent="0.25">
      <c r="K29106"/>
    </row>
    <row r="29107" spans="11:11" x14ac:dyDescent="0.25">
      <c r="K29107"/>
    </row>
    <row r="29108" spans="11:11" x14ac:dyDescent="0.25">
      <c r="K29108"/>
    </row>
    <row r="29109" spans="11:11" x14ac:dyDescent="0.25">
      <c r="K29109"/>
    </row>
    <row r="29110" spans="11:11" x14ac:dyDescent="0.25">
      <c r="K29110"/>
    </row>
    <row r="29111" spans="11:11" x14ac:dyDescent="0.25">
      <c r="K29111"/>
    </row>
    <row r="29112" spans="11:11" x14ac:dyDescent="0.25">
      <c r="K29112"/>
    </row>
    <row r="29113" spans="11:11" x14ac:dyDescent="0.25">
      <c r="K29113"/>
    </row>
    <row r="29114" spans="11:11" x14ac:dyDescent="0.25">
      <c r="K29114"/>
    </row>
    <row r="29115" spans="11:11" x14ac:dyDescent="0.25">
      <c r="K29115"/>
    </row>
    <row r="29116" spans="11:11" x14ac:dyDescent="0.25">
      <c r="K29116"/>
    </row>
    <row r="29117" spans="11:11" x14ac:dyDescent="0.25">
      <c r="K29117"/>
    </row>
    <row r="29118" spans="11:11" x14ac:dyDescent="0.25">
      <c r="K29118"/>
    </row>
    <row r="29119" spans="11:11" x14ac:dyDescent="0.25">
      <c r="K29119"/>
    </row>
    <row r="29120" spans="11:11" x14ac:dyDescent="0.25">
      <c r="K29120"/>
    </row>
    <row r="29121" spans="11:11" x14ac:dyDescent="0.25">
      <c r="K29121"/>
    </row>
    <row r="29122" spans="11:11" x14ac:dyDescent="0.25">
      <c r="K29122"/>
    </row>
    <row r="29123" spans="11:11" x14ac:dyDescent="0.25">
      <c r="K29123"/>
    </row>
    <row r="29124" spans="11:11" x14ac:dyDescent="0.25">
      <c r="K29124"/>
    </row>
    <row r="29125" spans="11:11" x14ac:dyDescent="0.25">
      <c r="K29125"/>
    </row>
    <row r="29126" spans="11:11" x14ac:dyDescent="0.25">
      <c r="K29126"/>
    </row>
    <row r="29127" spans="11:11" x14ac:dyDescent="0.25">
      <c r="K29127"/>
    </row>
    <row r="29128" spans="11:11" x14ac:dyDescent="0.25">
      <c r="K29128"/>
    </row>
    <row r="29129" spans="11:11" x14ac:dyDescent="0.25">
      <c r="K29129"/>
    </row>
    <row r="29130" spans="11:11" x14ac:dyDescent="0.25">
      <c r="K29130"/>
    </row>
    <row r="29131" spans="11:11" x14ac:dyDescent="0.25">
      <c r="K29131"/>
    </row>
    <row r="29132" spans="11:11" x14ac:dyDescent="0.25">
      <c r="K29132"/>
    </row>
    <row r="29133" spans="11:11" x14ac:dyDescent="0.25">
      <c r="K29133"/>
    </row>
    <row r="29134" spans="11:11" x14ac:dyDescent="0.25">
      <c r="K29134"/>
    </row>
    <row r="29135" spans="11:11" x14ac:dyDescent="0.25">
      <c r="K29135"/>
    </row>
    <row r="29136" spans="11:11" x14ac:dyDescent="0.25">
      <c r="K29136"/>
    </row>
    <row r="29137" spans="11:11" x14ac:dyDescent="0.25">
      <c r="K29137"/>
    </row>
    <row r="29138" spans="11:11" x14ac:dyDescent="0.25">
      <c r="K29138"/>
    </row>
    <row r="29139" spans="11:11" x14ac:dyDescent="0.25">
      <c r="K29139"/>
    </row>
    <row r="29140" spans="11:11" x14ac:dyDescent="0.25">
      <c r="K29140"/>
    </row>
    <row r="29141" spans="11:11" x14ac:dyDescent="0.25">
      <c r="K29141"/>
    </row>
    <row r="29142" spans="11:11" x14ac:dyDescent="0.25">
      <c r="K29142"/>
    </row>
    <row r="29143" spans="11:11" x14ac:dyDescent="0.25">
      <c r="K29143"/>
    </row>
    <row r="29144" spans="11:11" x14ac:dyDescent="0.25">
      <c r="K29144"/>
    </row>
    <row r="29145" spans="11:11" x14ac:dyDescent="0.25">
      <c r="K29145"/>
    </row>
    <row r="29146" spans="11:11" x14ac:dyDescent="0.25">
      <c r="K29146"/>
    </row>
    <row r="29147" spans="11:11" x14ac:dyDescent="0.25">
      <c r="K29147"/>
    </row>
    <row r="29148" spans="11:11" x14ac:dyDescent="0.25">
      <c r="K29148"/>
    </row>
    <row r="29149" spans="11:11" x14ac:dyDescent="0.25">
      <c r="K29149"/>
    </row>
    <row r="29150" spans="11:11" x14ac:dyDescent="0.25">
      <c r="K29150"/>
    </row>
    <row r="29151" spans="11:11" x14ac:dyDescent="0.25">
      <c r="K29151"/>
    </row>
    <row r="29152" spans="11:11" x14ac:dyDescent="0.25">
      <c r="K29152"/>
    </row>
    <row r="29153" spans="11:11" x14ac:dyDescent="0.25">
      <c r="K29153"/>
    </row>
    <row r="29154" spans="11:11" x14ac:dyDescent="0.25">
      <c r="K29154"/>
    </row>
    <row r="29155" spans="11:11" x14ac:dyDescent="0.25">
      <c r="K29155"/>
    </row>
    <row r="29156" spans="11:11" x14ac:dyDescent="0.25">
      <c r="K29156"/>
    </row>
    <row r="29157" spans="11:11" x14ac:dyDescent="0.25">
      <c r="K29157"/>
    </row>
    <row r="29158" spans="11:11" x14ac:dyDescent="0.25">
      <c r="K29158"/>
    </row>
    <row r="29159" spans="11:11" x14ac:dyDescent="0.25">
      <c r="K29159"/>
    </row>
    <row r="29160" spans="11:11" x14ac:dyDescent="0.25">
      <c r="K29160"/>
    </row>
    <row r="29161" spans="11:11" x14ac:dyDescent="0.25">
      <c r="K29161"/>
    </row>
    <row r="29162" spans="11:11" x14ac:dyDescent="0.25">
      <c r="K29162"/>
    </row>
    <row r="29163" spans="11:11" x14ac:dyDescent="0.25">
      <c r="K29163"/>
    </row>
    <row r="29164" spans="11:11" x14ac:dyDescent="0.25">
      <c r="K29164"/>
    </row>
    <row r="29165" spans="11:11" x14ac:dyDescent="0.25">
      <c r="K29165"/>
    </row>
    <row r="29166" spans="11:11" x14ac:dyDescent="0.25">
      <c r="K29166"/>
    </row>
    <row r="29167" spans="11:11" x14ac:dyDescent="0.25">
      <c r="K29167"/>
    </row>
    <row r="29168" spans="11:11" x14ac:dyDescent="0.25">
      <c r="K29168"/>
    </row>
    <row r="29169" spans="11:11" x14ac:dyDescent="0.25">
      <c r="K29169"/>
    </row>
    <row r="29170" spans="11:11" x14ac:dyDescent="0.25">
      <c r="K29170"/>
    </row>
    <row r="29171" spans="11:11" x14ac:dyDescent="0.25">
      <c r="K29171"/>
    </row>
    <row r="29172" spans="11:11" x14ac:dyDescent="0.25">
      <c r="K29172"/>
    </row>
    <row r="29173" spans="11:11" x14ac:dyDescent="0.25">
      <c r="K29173"/>
    </row>
    <row r="29174" spans="11:11" x14ac:dyDescent="0.25">
      <c r="K29174"/>
    </row>
    <row r="29175" spans="11:11" x14ac:dyDescent="0.25">
      <c r="K29175"/>
    </row>
    <row r="29176" spans="11:11" x14ac:dyDescent="0.25">
      <c r="K29176"/>
    </row>
    <row r="29177" spans="11:11" x14ac:dyDescent="0.25">
      <c r="K29177"/>
    </row>
    <row r="29178" spans="11:11" x14ac:dyDescent="0.25">
      <c r="K29178"/>
    </row>
    <row r="29179" spans="11:11" x14ac:dyDescent="0.25">
      <c r="K29179"/>
    </row>
    <row r="29180" spans="11:11" x14ac:dyDescent="0.25">
      <c r="K29180"/>
    </row>
    <row r="29181" spans="11:11" x14ac:dyDescent="0.25">
      <c r="K29181"/>
    </row>
    <row r="29182" spans="11:11" x14ac:dyDescent="0.25">
      <c r="K29182"/>
    </row>
    <row r="29183" spans="11:11" x14ac:dyDescent="0.25">
      <c r="K29183"/>
    </row>
    <row r="29184" spans="11:11" x14ac:dyDescent="0.25">
      <c r="K29184"/>
    </row>
    <row r="29185" spans="11:11" x14ac:dyDescent="0.25">
      <c r="K29185"/>
    </row>
    <row r="29186" spans="11:11" x14ac:dyDescent="0.25">
      <c r="K29186"/>
    </row>
    <row r="29187" spans="11:11" x14ac:dyDescent="0.25">
      <c r="K29187"/>
    </row>
    <row r="29188" spans="11:11" x14ac:dyDescent="0.25">
      <c r="K29188"/>
    </row>
    <row r="29189" spans="11:11" x14ac:dyDescent="0.25">
      <c r="K29189"/>
    </row>
    <row r="29190" spans="11:11" x14ac:dyDescent="0.25">
      <c r="K29190"/>
    </row>
    <row r="29191" spans="11:11" x14ac:dyDescent="0.25">
      <c r="K29191"/>
    </row>
    <row r="29192" spans="11:11" x14ac:dyDescent="0.25">
      <c r="K29192"/>
    </row>
    <row r="29193" spans="11:11" x14ac:dyDescent="0.25">
      <c r="K29193"/>
    </row>
    <row r="29194" spans="11:11" x14ac:dyDescent="0.25">
      <c r="K29194"/>
    </row>
    <row r="29195" spans="11:11" x14ac:dyDescent="0.25">
      <c r="K29195"/>
    </row>
    <row r="29196" spans="11:11" x14ac:dyDescent="0.25">
      <c r="K29196"/>
    </row>
    <row r="29197" spans="11:11" x14ac:dyDescent="0.25">
      <c r="K29197"/>
    </row>
    <row r="29198" spans="11:11" x14ac:dyDescent="0.25">
      <c r="K29198"/>
    </row>
    <row r="29199" spans="11:11" x14ac:dyDescent="0.25">
      <c r="K29199"/>
    </row>
    <row r="29200" spans="11:11" x14ac:dyDescent="0.25">
      <c r="K29200"/>
    </row>
    <row r="29201" spans="11:11" x14ac:dyDescent="0.25">
      <c r="K29201"/>
    </row>
    <row r="29202" spans="11:11" x14ac:dyDescent="0.25">
      <c r="K29202"/>
    </row>
    <row r="29203" spans="11:11" x14ac:dyDescent="0.25">
      <c r="K29203"/>
    </row>
    <row r="29204" spans="11:11" x14ac:dyDescent="0.25">
      <c r="K29204"/>
    </row>
    <row r="29205" spans="11:11" x14ac:dyDescent="0.25">
      <c r="K29205"/>
    </row>
    <row r="29206" spans="11:11" x14ac:dyDescent="0.25">
      <c r="K29206"/>
    </row>
    <row r="29207" spans="11:11" x14ac:dyDescent="0.25">
      <c r="K29207"/>
    </row>
    <row r="29208" spans="11:11" x14ac:dyDescent="0.25">
      <c r="K29208"/>
    </row>
    <row r="29209" spans="11:11" x14ac:dyDescent="0.25">
      <c r="K29209"/>
    </row>
    <row r="29210" spans="11:11" x14ac:dyDescent="0.25">
      <c r="K29210"/>
    </row>
    <row r="29211" spans="11:11" x14ac:dyDescent="0.25">
      <c r="K29211"/>
    </row>
    <row r="29212" spans="11:11" x14ac:dyDescent="0.25">
      <c r="K29212"/>
    </row>
    <row r="29213" spans="11:11" x14ac:dyDescent="0.25">
      <c r="K29213"/>
    </row>
    <row r="29214" spans="11:11" x14ac:dyDescent="0.25">
      <c r="K29214"/>
    </row>
    <row r="29215" spans="11:11" x14ac:dyDescent="0.25">
      <c r="K29215"/>
    </row>
    <row r="29216" spans="11:11" x14ac:dyDescent="0.25">
      <c r="K29216"/>
    </row>
    <row r="29217" spans="11:11" x14ac:dyDescent="0.25">
      <c r="K29217"/>
    </row>
    <row r="29218" spans="11:11" x14ac:dyDescent="0.25">
      <c r="K29218"/>
    </row>
    <row r="29219" spans="11:11" x14ac:dyDescent="0.25">
      <c r="K29219"/>
    </row>
    <row r="29220" spans="11:11" x14ac:dyDescent="0.25">
      <c r="K29220"/>
    </row>
    <row r="29221" spans="11:11" x14ac:dyDescent="0.25">
      <c r="K29221"/>
    </row>
    <row r="29222" spans="11:11" x14ac:dyDescent="0.25">
      <c r="K29222"/>
    </row>
    <row r="29223" spans="11:11" x14ac:dyDescent="0.25">
      <c r="K29223"/>
    </row>
    <row r="29224" spans="11:11" x14ac:dyDescent="0.25">
      <c r="K29224"/>
    </row>
    <row r="29225" spans="11:11" x14ac:dyDescent="0.25">
      <c r="K29225"/>
    </row>
    <row r="29226" spans="11:11" x14ac:dyDescent="0.25">
      <c r="K29226"/>
    </row>
    <row r="29227" spans="11:11" x14ac:dyDescent="0.25">
      <c r="K29227"/>
    </row>
    <row r="29228" spans="11:11" x14ac:dyDescent="0.25">
      <c r="K29228"/>
    </row>
    <row r="29229" spans="11:11" x14ac:dyDescent="0.25">
      <c r="K29229"/>
    </row>
    <row r="29230" spans="11:11" x14ac:dyDescent="0.25">
      <c r="K29230"/>
    </row>
    <row r="29231" spans="11:11" x14ac:dyDescent="0.25">
      <c r="K29231"/>
    </row>
    <row r="29232" spans="11:11" x14ac:dyDescent="0.25">
      <c r="K29232"/>
    </row>
    <row r="29233" spans="11:11" x14ac:dyDescent="0.25">
      <c r="K29233"/>
    </row>
    <row r="29234" spans="11:11" x14ac:dyDescent="0.25">
      <c r="K29234"/>
    </row>
    <row r="29235" spans="11:11" x14ac:dyDescent="0.25">
      <c r="K29235"/>
    </row>
    <row r="29236" spans="11:11" x14ac:dyDescent="0.25">
      <c r="K29236"/>
    </row>
    <row r="29237" spans="11:11" x14ac:dyDescent="0.25">
      <c r="K29237"/>
    </row>
    <row r="29238" spans="11:11" x14ac:dyDescent="0.25">
      <c r="K29238"/>
    </row>
    <row r="29239" spans="11:11" x14ac:dyDescent="0.25">
      <c r="K29239"/>
    </row>
    <row r="29240" spans="11:11" x14ac:dyDescent="0.25">
      <c r="K29240"/>
    </row>
    <row r="29241" spans="11:11" x14ac:dyDescent="0.25">
      <c r="K29241"/>
    </row>
    <row r="29242" spans="11:11" x14ac:dyDescent="0.25">
      <c r="K29242"/>
    </row>
    <row r="29243" spans="11:11" x14ac:dyDescent="0.25">
      <c r="K29243"/>
    </row>
    <row r="29244" spans="11:11" x14ac:dyDescent="0.25">
      <c r="K29244"/>
    </row>
    <row r="29245" spans="11:11" x14ac:dyDescent="0.25">
      <c r="K29245"/>
    </row>
    <row r="29246" spans="11:11" x14ac:dyDescent="0.25">
      <c r="K29246"/>
    </row>
    <row r="29247" spans="11:11" x14ac:dyDescent="0.25">
      <c r="K29247"/>
    </row>
    <row r="29248" spans="11:11" x14ac:dyDescent="0.25">
      <c r="K29248"/>
    </row>
    <row r="29249" spans="11:11" x14ac:dyDescent="0.25">
      <c r="K29249"/>
    </row>
    <row r="29250" spans="11:11" x14ac:dyDescent="0.25">
      <c r="K29250"/>
    </row>
    <row r="29251" spans="11:11" x14ac:dyDescent="0.25">
      <c r="K29251"/>
    </row>
    <row r="29252" spans="11:11" x14ac:dyDescent="0.25">
      <c r="K29252"/>
    </row>
    <row r="29253" spans="11:11" x14ac:dyDescent="0.25">
      <c r="K29253"/>
    </row>
    <row r="29254" spans="11:11" x14ac:dyDescent="0.25">
      <c r="K29254"/>
    </row>
    <row r="29255" spans="11:11" x14ac:dyDescent="0.25">
      <c r="K29255"/>
    </row>
    <row r="29256" spans="11:11" x14ac:dyDescent="0.25">
      <c r="K29256"/>
    </row>
    <row r="29257" spans="11:11" x14ac:dyDescent="0.25">
      <c r="K29257"/>
    </row>
    <row r="29258" spans="11:11" x14ac:dyDescent="0.25">
      <c r="K29258"/>
    </row>
    <row r="29259" spans="11:11" x14ac:dyDescent="0.25">
      <c r="K29259"/>
    </row>
    <row r="29260" spans="11:11" x14ac:dyDescent="0.25">
      <c r="K29260"/>
    </row>
    <row r="29261" spans="11:11" x14ac:dyDescent="0.25">
      <c r="K29261"/>
    </row>
    <row r="29262" spans="11:11" x14ac:dyDescent="0.25">
      <c r="K29262"/>
    </row>
    <row r="29263" spans="11:11" x14ac:dyDescent="0.25">
      <c r="K29263"/>
    </row>
    <row r="29264" spans="11:11" x14ac:dyDescent="0.25">
      <c r="K29264"/>
    </row>
    <row r="29265" spans="11:11" x14ac:dyDescent="0.25">
      <c r="K29265"/>
    </row>
    <row r="29266" spans="11:11" x14ac:dyDescent="0.25">
      <c r="K29266"/>
    </row>
    <row r="29267" spans="11:11" x14ac:dyDescent="0.25">
      <c r="K29267"/>
    </row>
    <row r="29268" spans="11:11" x14ac:dyDescent="0.25">
      <c r="K29268"/>
    </row>
    <row r="29269" spans="11:11" x14ac:dyDescent="0.25">
      <c r="K29269"/>
    </row>
    <row r="29270" spans="11:11" x14ac:dyDescent="0.25">
      <c r="K29270"/>
    </row>
    <row r="29271" spans="11:11" x14ac:dyDescent="0.25">
      <c r="K29271"/>
    </row>
    <row r="29272" spans="11:11" x14ac:dyDescent="0.25">
      <c r="K29272"/>
    </row>
    <row r="29273" spans="11:11" x14ac:dyDescent="0.25">
      <c r="K29273"/>
    </row>
    <row r="29274" spans="11:11" x14ac:dyDescent="0.25">
      <c r="K29274"/>
    </row>
    <row r="29275" spans="11:11" x14ac:dyDescent="0.25">
      <c r="K29275"/>
    </row>
    <row r="29276" spans="11:11" x14ac:dyDescent="0.25">
      <c r="K29276"/>
    </row>
    <row r="29277" spans="11:11" x14ac:dyDescent="0.25">
      <c r="K29277"/>
    </row>
    <row r="29278" spans="11:11" x14ac:dyDescent="0.25">
      <c r="K29278"/>
    </row>
    <row r="29279" spans="11:11" x14ac:dyDescent="0.25">
      <c r="K29279"/>
    </row>
    <row r="29280" spans="11:11" x14ac:dyDescent="0.25">
      <c r="K29280"/>
    </row>
    <row r="29281" spans="11:11" x14ac:dyDescent="0.25">
      <c r="K29281"/>
    </row>
    <row r="29282" spans="11:11" x14ac:dyDescent="0.25">
      <c r="K29282"/>
    </row>
    <row r="29283" spans="11:11" x14ac:dyDescent="0.25">
      <c r="K29283"/>
    </row>
    <row r="29284" spans="11:11" x14ac:dyDescent="0.25">
      <c r="K29284"/>
    </row>
    <row r="29285" spans="11:11" x14ac:dyDescent="0.25">
      <c r="K29285"/>
    </row>
    <row r="29286" spans="11:11" x14ac:dyDescent="0.25">
      <c r="K29286"/>
    </row>
    <row r="29287" spans="11:11" x14ac:dyDescent="0.25">
      <c r="K29287"/>
    </row>
    <row r="29288" spans="11:11" x14ac:dyDescent="0.25">
      <c r="K29288"/>
    </row>
    <row r="29289" spans="11:11" x14ac:dyDescent="0.25">
      <c r="K29289"/>
    </row>
    <row r="29290" spans="11:11" x14ac:dyDescent="0.25">
      <c r="K29290"/>
    </row>
    <row r="29291" spans="11:11" x14ac:dyDescent="0.25">
      <c r="K29291"/>
    </row>
    <row r="29292" spans="11:11" x14ac:dyDescent="0.25">
      <c r="K29292"/>
    </row>
    <row r="29293" spans="11:11" x14ac:dyDescent="0.25">
      <c r="K29293"/>
    </row>
    <row r="29294" spans="11:11" x14ac:dyDescent="0.25">
      <c r="K29294"/>
    </row>
    <row r="29295" spans="11:11" x14ac:dyDescent="0.25">
      <c r="K29295"/>
    </row>
    <row r="29296" spans="11:11" x14ac:dyDescent="0.25">
      <c r="K29296"/>
    </row>
    <row r="29297" spans="11:11" x14ac:dyDescent="0.25">
      <c r="K29297"/>
    </row>
    <row r="29298" spans="11:11" x14ac:dyDescent="0.25">
      <c r="K29298"/>
    </row>
    <row r="29299" spans="11:11" x14ac:dyDescent="0.25">
      <c r="K29299"/>
    </row>
    <row r="29300" spans="11:11" x14ac:dyDescent="0.25">
      <c r="K29300"/>
    </row>
    <row r="29301" spans="11:11" x14ac:dyDescent="0.25">
      <c r="K29301"/>
    </row>
    <row r="29302" spans="11:11" x14ac:dyDescent="0.25">
      <c r="K29302"/>
    </row>
    <row r="29303" spans="11:11" x14ac:dyDescent="0.25">
      <c r="K29303"/>
    </row>
    <row r="29304" spans="11:11" x14ac:dyDescent="0.25">
      <c r="K29304"/>
    </row>
    <row r="29305" spans="11:11" x14ac:dyDescent="0.25">
      <c r="K29305"/>
    </row>
    <row r="29306" spans="11:11" x14ac:dyDescent="0.25">
      <c r="K29306"/>
    </row>
    <row r="29307" spans="11:11" x14ac:dyDescent="0.25">
      <c r="K29307"/>
    </row>
    <row r="29308" spans="11:11" x14ac:dyDescent="0.25">
      <c r="K29308"/>
    </row>
    <row r="29309" spans="11:11" x14ac:dyDescent="0.25">
      <c r="K29309"/>
    </row>
    <row r="29310" spans="11:11" x14ac:dyDescent="0.25">
      <c r="K29310"/>
    </row>
    <row r="29311" spans="11:11" x14ac:dyDescent="0.25">
      <c r="K29311"/>
    </row>
    <row r="29312" spans="11:11" x14ac:dyDescent="0.25">
      <c r="K29312"/>
    </row>
    <row r="29313" spans="11:11" x14ac:dyDescent="0.25">
      <c r="K29313"/>
    </row>
    <row r="29314" spans="11:11" x14ac:dyDescent="0.25">
      <c r="K29314"/>
    </row>
    <row r="29315" spans="11:11" x14ac:dyDescent="0.25">
      <c r="K29315"/>
    </row>
    <row r="29316" spans="11:11" x14ac:dyDescent="0.25">
      <c r="K29316"/>
    </row>
    <row r="29317" spans="11:11" x14ac:dyDescent="0.25">
      <c r="K29317"/>
    </row>
    <row r="29318" spans="11:11" x14ac:dyDescent="0.25">
      <c r="K29318"/>
    </row>
    <row r="29319" spans="11:11" x14ac:dyDescent="0.25">
      <c r="K29319"/>
    </row>
    <row r="29320" spans="11:11" x14ac:dyDescent="0.25">
      <c r="K29320"/>
    </row>
    <row r="29321" spans="11:11" x14ac:dyDescent="0.25">
      <c r="K29321"/>
    </row>
    <row r="29322" spans="11:11" x14ac:dyDescent="0.25">
      <c r="K29322"/>
    </row>
    <row r="29323" spans="11:11" x14ac:dyDescent="0.25">
      <c r="K29323"/>
    </row>
    <row r="29324" spans="11:11" x14ac:dyDescent="0.25">
      <c r="K29324"/>
    </row>
    <row r="29325" spans="11:11" x14ac:dyDescent="0.25">
      <c r="K29325"/>
    </row>
    <row r="29326" spans="11:11" x14ac:dyDescent="0.25">
      <c r="K29326"/>
    </row>
    <row r="29327" spans="11:11" x14ac:dyDescent="0.25">
      <c r="K29327"/>
    </row>
    <row r="29328" spans="11:11" x14ac:dyDescent="0.25">
      <c r="K29328"/>
    </row>
    <row r="29329" spans="11:11" x14ac:dyDescent="0.25">
      <c r="K29329"/>
    </row>
    <row r="29330" spans="11:11" x14ac:dyDescent="0.25">
      <c r="K29330"/>
    </row>
    <row r="29331" spans="11:11" x14ac:dyDescent="0.25">
      <c r="K29331"/>
    </row>
    <row r="29332" spans="11:11" x14ac:dyDescent="0.25">
      <c r="K29332"/>
    </row>
    <row r="29333" spans="11:11" x14ac:dyDescent="0.25">
      <c r="K29333"/>
    </row>
    <row r="29334" spans="11:11" x14ac:dyDescent="0.25">
      <c r="K29334"/>
    </row>
    <row r="29335" spans="11:11" x14ac:dyDescent="0.25">
      <c r="K29335"/>
    </row>
    <row r="29336" spans="11:11" x14ac:dyDescent="0.25">
      <c r="K29336"/>
    </row>
    <row r="29337" spans="11:11" x14ac:dyDescent="0.25">
      <c r="K29337"/>
    </row>
    <row r="29338" spans="11:11" x14ac:dyDescent="0.25">
      <c r="K29338"/>
    </row>
    <row r="29339" spans="11:11" x14ac:dyDescent="0.25">
      <c r="K29339"/>
    </row>
    <row r="29340" spans="11:11" x14ac:dyDescent="0.25">
      <c r="K29340"/>
    </row>
    <row r="29341" spans="11:11" x14ac:dyDescent="0.25">
      <c r="K29341"/>
    </row>
    <row r="29342" spans="11:11" x14ac:dyDescent="0.25">
      <c r="K29342"/>
    </row>
    <row r="29343" spans="11:11" x14ac:dyDescent="0.25">
      <c r="K29343"/>
    </row>
    <row r="29344" spans="11:11" x14ac:dyDescent="0.25">
      <c r="K29344"/>
    </row>
    <row r="29345" spans="11:11" x14ac:dyDescent="0.25">
      <c r="K29345"/>
    </row>
    <row r="29346" spans="11:11" x14ac:dyDescent="0.25">
      <c r="K29346"/>
    </row>
    <row r="29347" spans="11:11" x14ac:dyDescent="0.25">
      <c r="K29347"/>
    </row>
    <row r="29348" spans="11:11" x14ac:dyDescent="0.25">
      <c r="K29348"/>
    </row>
    <row r="29349" spans="11:11" x14ac:dyDescent="0.25">
      <c r="K29349"/>
    </row>
    <row r="29350" spans="11:11" x14ac:dyDescent="0.25">
      <c r="K29350"/>
    </row>
    <row r="29351" spans="11:11" x14ac:dyDescent="0.25">
      <c r="K29351"/>
    </row>
    <row r="29352" spans="11:11" x14ac:dyDescent="0.25">
      <c r="K29352"/>
    </row>
    <row r="29353" spans="11:11" x14ac:dyDescent="0.25">
      <c r="K29353"/>
    </row>
    <row r="29354" spans="11:11" x14ac:dyDescent="0.25">
      <c r="K29354"/>
    </row>
    <row r="29355" spans="11:11" x14ac:dyDescent="0.25">
      <c r="K29355"/>
    </row>
    <row r="29356" spans="11:11" x14ac:dyDescent="0.25">
      <c r="K29356"/>
    </row>
    <row r="29357" spans="11:11" x14ac:dyDescent="0.25">
      <c r="K29357"/>
    </row>
    <row r="29358" spans="11:11" x14ac:dyDescent="0.25">
      <c r="K29358"/>
    </row>
    <row r="29359" spans="11:11" x14ac:dyDescent="0.25">
      <c r="K29359"/>
    </row>
    <row r="29360" spans="11:11" x14ac:dyDescent="0.25">
      <c r="K29360"/>
    </row>
    <row r="29361" spans="11:11" x14ac:dyDescent="0.25">
      <c r="K29361"/>
    </row>
    <row r="29362" spans="11:11" x14ac:dyDescent="0.25">
      <c r="K29362"/>
    </row>
    <row r="29363" spans="11:11" x14ac:dyDescent="0.25">
      <c r="K29363"/>
    </row>
    <row r="29364" spans="11:11" x14ac:dyDescent="0.25">
      <c r="K29364"/>
    </row>
    <row r="29365" spans="11:11" x14ac:dyDescent="0.25">
      <c r="K29365"/>
    </row>
    <row r="29366" spans="11:11" x14ac:dyDescent="0.25">
      <c r="K29366"/>
    </row>
    <row r="29367" spans="11:11" x14ac:dyDescent="0.25">
      <c r="K29367"/>
    </row>
    <row r="29368" spans="11:11" x14ac:dyDescent="0.25">
      <c r="K29368"/>
    </row>
    <row r="29369" spans="11:11" x14ac:dyDescent="0.25">
      <c r="K29369"/>
    </row>
    <row r="29370" spans="11:11" x14ac:dyDescent="0.25">
      <c r="K29370"/>
    </row>
    <row r="29371" spans="11:11" x14ac:dyDescent="0.25">
      <c r="K29371"/>
    </row>
    <row r="29372" spans="11:11" x14ac:dyDescent="0.25">
      <c r="K29372"/>
    </row>
    <row r="29373" spans="11:11" x14ac:dyDescent="0.25">
      <c r="K29373"/>
    </row>
    <row r="29374" spans="11:11" x14ac:dyDescent="0.25">
      <c r="K29374"/>
    </row>
    <row r="29375" spans="11:11" x14ac:dyDescent="0.25">
      <c r="K29375"/>
    </row>
    <row r="29376" spans="11:11" x14ac:dyDescent="0.25">
      <c r="K29376"/>
    </row>
    <row r="29377" spans="11:11" x14ac:dyDescent="0.25">
      <c r="K29377"/>
    </row>
    <row r="29378" spans="11:11" x14ac:dyDescent="0.25">
      <c r="K29378"/>
    </row>
    <row r="29379" spans="11:11" x14ac:dyDescent="0.25">
      <c r="K29379"/>
    </row>
    <row r="29380" spans="11:11" x14ac:dyDescent="0.25">
      <c r="K29380"/>
    </row>
    <row r="29381" spans="11:11" x14ac:dyDescent="0.25">
      <c r="K29381"/>
    </row>
    <row r="29382" spans="11:11" x14ac:dyDescent="0.25">
      <c r="K29382"/>
    </row>
    <row r="29383" spans="11:11" x14ac:dyDescent="0.25">
      <c r="K29383"/>
    </row>
    <row r="29384" spans="11:11" x14ac:dyDescent="0.25">
      <c r="K29384"/>
    </row>
    <row r="29385" spans="11:11" x14ac:dyDescent="0.25">
      <c r="K29385"/>
    </row>
    <row r="29386" spans="11:11" x14ac:dyDescent="0.25">
      <c r="K29386"/>
    </row>
    <row r="29387" spans="11:11" x14ac:dyDescent="0.25">
      <c r="K29387"/>
    </row>
    <row r="29388" spans="11:11" x14ac:dyDescent="0.25">
      <c r="K29388"/>
    </row>
    <row r="29389" spans="11:11" x14ac:dyDescent="0.25">
      <c r="K29389"/>
    </row>
    <row r="29390" spans="11:11" x14ac:dyDescent="0.25">
      <c r="K29390"/>
    </row>
    <row r="29391" spans="11:11" x14ac:dyDescent="0.25">
      <c r="K29391"/>
    </row>
    <row r="29392" spans="11:11" x14ac:dyDescent="0.25">
      <c r="K29392"/>
    </row>
    <row r="29393" spans="11:11" x14ac:dyDescent="0.25">
      <c r="K29393"/>
    </row>
    <row r="29394" spans="11:11" x14ac:dyDescent="0.25">
      <c r="K29394"/>
    </row>
    <row r="29395" spans="11:11" x14ac:dyDescent="0.25">
      <c r="K29395"/>
    </row>
    <row r="29396" spans="11:11" x14ac:dyDescent="0.25">
      <c r="K29396"/>
    </row>
    <row r="29397" spans="11:11" x14ac:dyDescent="0.25">
      <c r="K29397"/>
    </row>
    <row r="29398" spans="11:11" x14ac:dyDescent="0.25">
      <c r="K29398"/>
    </row>
    <row r="29399" spans="11:11" x14ac:dyDescent="0.25">
      <c r="K29399"/>
    </row>
    <row r="29400" spans="11:11" x14ac:dyDescent="0.25">
      <c r="K29400"/>
    </row>
    <row r="29401" spans="11:11" x14ac:dyDescent="0.25">
      <c r="K29401"/>
    </row>
    <row r="29402" spans="11:11" x14ac:dyDescent="0.25">
      <c r="K29402"/>
    </row>
    <row r="29403" spans="11:11" x14ac:dyDescent="0.25">
      <c r="K29403"/>
    </row>
    <row r="29404" spans="11:11" x14ac:dyDescent="0.25">
      <c r="K29404"/>
    </row>
    <row r="29405" spans="11:11" x14ac:dyDescent="0.25">
      <c r="K29405"/>
    </row>
    <row r="29406" spans="11:11" x14ac:dyDescent="0.25">
      <c r="K29406"/>
    </row>
    <row r="29407" spans="11:11" x14ac:dyDescent="0.25">
      <c r="K29407"/>
    </row>
    <row r="29408" spans="11:11" x14ac:dyDescent="0.25">
      <c r="K29408"/>
    </row>
    <row r="29409" spans="11:11" x14ac:dyDescent="0.25">
      <c r="K29409"/>
    </row>
    <row r="29410" spans="11:11" x14ac:dyDescent="0.25">
      <c r="K29410"/>
    </row>
    <row r="29411" spans="11:11" x14ac:dyDescent="0.25">
      <c r="K29411"/>
    </row>
    <row r="29412" spans="11:11" x14ac:dyDescent="0.25">
      <c r="K29412"/>
    </row>
    <row r="29413" spans="11:11" x14ac:dyDescent="0.25">
      <c r="K29413"/>
    </row>
    <row r="29414" spans="11:11" x14ac:dyDescent="0.25">
      <c r="K29414"/>
    </row>
    <row r="29415" spans="11:11" x14ac:dyDescent="0.25">
      <c r="K29415"/>
    </row>
    <row r="29416" spans="11:11" x14ac:dyDescent="0.25">
      <c r="K29416"/>
    </row>
    <row r="29417" spans="11:11" x14ac:dyDescent="0.25">
      <c r="K29417"/>
    </row>
    <row r="29418" spans="11:11" x14ac:dyDescent="0.25">
      <c r="K29418"/>
    </row>
    <row r="29419" spans="11:11" x14ac:dyDescent="0.25">
      <c r="K29419"/>
    </row>
    <row r="29420" spans="11:11" x14ac:dyDescent="0.25">
      <c r="K29420"/>
    </row>
    <row r="29421" spans="11:11" x14ac:dyDescent="0.25">
      <c r="K29421"/>
    </row>
    <row r="29422" spans="11:11" x14ac:dyDescent="0.25">
      <c r="K29422"/>
    </row>
    <row r="29423" spans="11:11" x14ac:dyDescent="0.25">
      <c r="K29423"/>
    </row>
    <row r="29424" spans="11:11" x14ac:dyDescent="0.25">
      <c r="K29424"/>
    </row>
    <row r="29425" spans="11:11" x14ac:dyDescent="0.25">
      <c r="K29425"/>
    </row>
    <row r="29426" spans="11:11" x14ac:dyDescent="0.25">
      <c r="K29426"/>
    </row>
    <row r="29427" spans="11:11" x14ac:dyDescent="0.25">
      <c r="K29427"/>
    </row>
    <row r="29428" spans="11:11" x14ac:dyDescent="0.25">
      <c r="K29428"/>
    </row>
    <row r="29429" spans="11:11" x14ac:dyDescent="0.25">
      <c r="K29429"/>
    </row>
    <row r="29430" spans="11:11" x14ac:dyDescent="0.25">
      <c r="K29430"/>
    </row>
    <row r="29431" spans="11:11" x14ac:dyDescent="0.25">
      <c r="K29431"/>
    </row>
    <row r="29432" spans="11:11" x14ac:dyDescent="0.25">
      <c r="K29432"/>
    </row>
    <row r="29433" spans="11:11" x14ac:dyDescent="0.25">
      <c r="K29433"/>
    </row>
    <row r="29434" spans="11:11" x14ac:dyDescent="0.25">
      <c r="K29434"/>
    </row>
    <row r="29435" spans="11:11" x14ac:dyDescent="0.25">
      <c r="K29435"/>
    </row>
    <row r="29436" spans="11:11" x14ac:dyDescent="0.25">
      <c r="K29436"/>
    </row>
    <row r="29437" spans="11:11" x14ac:dyDescent="0.25">
      <c r="K29437"/>
    </row>
    <row r="29438" spans="11:11" x14ac:dyDescent="0.25">
      <c r="K29438"/>
    </row>
    <row r="29439" spans="11:11" x14ac:dyDescent="0.25">
      <c r="K29439"/>
    </row>
    <row r="29440" spans="11:11" x14ac:dyDescent="0.25">
      <c r="K29440"/>
    </row>
    <row r="29441" spans="11:11" x14ac:dyDescent="0.25">
      <c r="K29441"/>
    </row>
    <row r="29442" spans="11:11" x14ac:dyDescent="0.25">
      <c r="K29442"/>
    </row>
    <row r="29443" spans="11:11" x14ac:dyDescent="0.25">
      <c r="K29443"/>
    </row>
    <row r="29444" spans="11:11" x14ac:dyDescent="0.25">
      <c r="K29444"/>
    </row>
    <row r="29445" spans="11:11" x14ac:dyDescent="0.25">
      <c r="K29445"/>
    </row>
    <row r="29446" spans="11:11" x14ac:dyDescent="0.25">
      <c r="K29446"/>
    </row>
    <row r="29447" spans="11:11" x14ac:dyDescent="0.25">
      <c r="K29447"/>
    </row>
    <row r="29448" spans="11:11" x14ac:dyDescent="0.25">
      <c r="K29448"/>
    </row>
    <row r="29449" spans="11:11" x14ac:dyDescent="0.25">
      <c r="K29449"/>
    </row>
    <row r="29450" spans="11:11" x14ac:dyDescent="0.25">
      <c r="K29450"/>
    </row>
    <row r="29451" spans="11:11" x14ac:dyDescent="0.25">
      <c r="K29451"/>
    </row>
    <row r="29452" spans="11:11" x14ac:dyDescent="0.25">
      <c r="K29452"/>
    </row>
    <row r="29453" spans="11:11" x14ac:dyDescent="0.25">
      <c r="K29453"/>
    </row>
    <row r="29454" spans="11:11" x14ac:dyDescent="0.25">
      <c r="K29454"/>
    </row>
    <row r="29455" spans="11:11" x14ac:dyDescent="0.25">
      <c r="K29455"/>
    </row>
    <row r="29456" spans="11:11" x14ac:dyDescent="0.25">
      <c r="K29456"/>
    </row>
    <row r="29457" spans="11:11" x14ac:dyDescent="0.25">
      <c r="K29457"/>
    </row>
    <row r="29458" spans="11:11" x14ac:dyDescent="0.25">
      <c r="K29458"/>
    </row>
    <row r="29459" spans="11:11" x14ac:dyDescent="0.25">
      <c r="K29459"/>
    </row>
    <row r="29460" spans="11:11" x14ac:dyDescent="0.25">
      <c r="K29460"/>
    </row>
    <row r="29461" spans="11:11" x14ac:dyDescent="0.25">
      <c r="K29461"/>
    </row>
    <row r="29462" spans="11:11" x14ac:dyDescent="0.25">
      <c r="K29462"/>
    </row>
    <row r="29463" spans="11:11" x14ac:dyDescent="0.25">
      <c r="K29463"/>
    </row>
    <row r="29464" spans="11:11" x14ac:dyDescent="0.25">
      <c r="K29464"/>
    </row>
    <row r="29465" spans="11:11" x14ac:dyDescent="0.25">
      <c r="K29465"/>
    </row>
    <row r="29466" spans="11:11" x14ac:dyDescent="0.25">
      <c r="K29466"/>
    </row>
    <row r="29467" spans="11:11" x14ac:dyDescent="0.25">
      <c r="K29467"/>
    </row>
    <row r="29468" spans="11:11" x14ac:dyDescent="0.25">
      <c r="K29468"/>
    </row>
    <row r="29469" spans="11:11" x14ac:dyDescent="0.25">
      <c r="K29469"/>
    </row>
    <row r="29470" spans="11:11" x14ac:dyDescent="0.25">
      <c r="K29470"/>
    </row>
    <row r="29471" spans="11:11" x14ac:dyDescent="0.25">
      <c r="K29471"/>
    </row>
    <row r="29472" spans="11:11" x14ac:dyDescent="0.25">
      <c r="K29472"/>
    </row>
    <row r="29473" spans="11:11" x14ac:dyDescent="0.25">
      <c r="K29473"/>
    </row>
    <row r="29474" spans="11:11" x14ac:dyDescent="0.25">
      <c r="K29474"/>
    </row>
    <row r="29475" spans="11:11" x14ac:dyDescent="0.25">
      <c r="K29475"/>
    </row>
    <row r="29476" spans="11:11" x14ac:dyDescent="0.25">
      <c r="K29476"/>
    </row>
    <row r="29477" spans="11:11" x14ac:dyDescent="0.25">
      <c r="K29477"/>
    </row>
    <row r="29478" spans="11:11" x14ac:dyDescent="0.25">
      <c r="K29478"/>
    </row>
    <row r="29479" spans="11:11" x14ac:dyDescent="0.25">
      <c r="K29479"/>
    </row>
    <row r="29480" spans="11:11" x14ac:dyDescent="0.25">
      <c r="K29480"/>
    </row>
    <row r="29481" spans="11:11" x14ac:dyDescent="0.25">
      <c r="K29481"/>
    </row>
    <row r="29482" spans="11:11" x14ac:dyDescent="0.25">
      <c r="K29482"/>
    </row>
    <row r="29483" spans="11:11" x14ac:dyDescent="0.25">
      <c r="K29483"/>
    </row>
    <row r="29484" spans="11:11" x14ac:dyDescent="0.25">
      <c r="K29484"/>
    </row>
    <row r="29485" spans="11:11" x14ac:dyDescent="0.25">
      <c r="K29485"/>
    </row>
    <row r="29486" spans="11:11" x14ac:dyDescent="0.25">
      <c r="K29486"/>
    </row>
    <row r="29487" spans="11:11" x14ac:dyDescent="0.25">
      <c r="K29487"/>
    </row>
    <row r="29488" spans="11:11" x14ac:dyDescent="0.25">
      <c r="K29488"/>
    </row>
    <row r="29489" spans="11:11" x14ac:dyDescent="0.25">
      <c r="K29489"/>
    </row>
    <row r="29490" spans="11:11" x14ac:dyDescent="0.25">
      <c r="K29490"/>
    </row>
    <row r="29491" spans="11:11" x14ac:dyDescent="0.25">
      <c r="K29491"/>
    </row>
    <row r="29492" spans="11:11" x14ac:dyDescent="0.25">
      <c r="K29492"/>
    </row>
    <row r="29493" spans="11:11" x14ac:dyDescent="0.25">
      <c r="K29493"/>
    </row>
    <row r="29494" spans="11:11" x14ac:dyDescent="0.25">
      <c r="K29494"/>
    </row>
    <row r="29495" spans="11:11" x14ac:dyDescent="0.25">
      <c r="K29495"/>
    </row>
    <row r="29496" spans="11:11" x14ac:dyDescent="0.25">
      <c r="K29496"/>
    </row>
    <row r="29497" spans="11:11" x14ac:dyDescent="0.25">
      <c r="K29497"/>
    </row>
    <row r="29498" spans="11:11" x14ac:dyDescent="0.25">
      <c r="K29498"/>
    </row>
    <row r="29499" spans="11:11" x14ac:dyDescent="0.25">
      <c r="K29499"/>
    </row>
    <row r="29500" spans="11:11" x14ac:dyDescent="0.25">
      <c r="K29500"/>
    </row>
    <row r="29501" spans="11:11" x14ac:dyDescent="0.25">
      <c r="K29501"/>
    </row>
    <row r="29502" spans="11:11" x14ac:dyDescent="0.25">
      <c r="K29502"/>
    </row>
    <row r="29503" spans="11:11" x14ac:dyDescent="0.25">
      <c r="K29503"/>
    </row>
    <row r="29504" spans="11:11" x14ac:dyDescent="0.25">
      <c r="K29504"/>
    </row>
    <row r="29505" spans="11:11" x14ac:dyDescent="0.25">
      <c r="K29505"/>
    </row>
    <row r="29506" spans="11:11" x14ac:dyDescent="0.25">
      <c r="K29506"/>
    </row>
    <row r="29507" spans="11:11" x14ac:dyDescent="0.25">
      <c r="K29507"/>
    </row>
    <row r="29508" spans="11:11" x14ac:dyDescent="0.25">
      <c r="K29508"/>
    </row>
    <row r="29509" spans="11:11" x14ac:dyDescent="0.25">
      <c r="K29509"/>
    </row>
    <row r="29510" spans="11:11" x14ac:dyDescent="0.25">
      <c r="K29510"/>
    </row>
    <row r="29511" spans="11:11" x14ac:dyDescent="0.25">
      <c r="K29511"/>
    </row>
    <row r="29512" spans="11:11" x14ac:dyDescent="0.25">
      <c r="K29512"/>
    </row>
    <row r="29513" spans="11:11" x14ac:dyDescent="0.25">
      <c r="K29513"/>
    </row>
    <row r="29514" spans="11:11" x14ac:dyDescent="0.25">
      <c r="K29514"/>
    </row>
    <row r="29515" spans="11:11" x14ac:dyDescent="0.25">
      <c r="K29515"/>
    </row>
    <row r="29516" spans="11:11" x14ac:dyDescent="0.25">
      <c r="K29516"/>
    </row>
    <row r="29517" spans="11:11" x14ac:dyDescent="0.25">
      <c r="K29517"/>
    </row>
    <row r="29518" spans="11:11" x14ac:dyDescent="0.25">
      <c r="K29518"/>
    </row>
    <row r="29519" spans="11:11" x14ac:dyDescent="0.25">
      <c r="K29519"/>
    </row>
    <row r="29520" spans="11:11" x14ac:dyDescent="0.25">
      <c r="K29520"/>
    </row>
    <row r="29521" spans="11:11" x14ac:dyDescent="0.25">
      <c r="K29521"/>
    </row>
    <row r="29522" spans="11:11" x14ac:dyDescent="0.25">
      <c r="K29522"/>
    </row>
    <row r="29523" spans="11:11" x14ac:dyDescent="0.25">
      <c r="K29523"/>
    </row>
    <row r="29524" spans="11:11" x14ac:dyDescent="0.25">
      <c r="K29524"/>
    </row>
    <row r="29525" spans="11:11" x14ac:dyDescent="0.25">
      <c r="K29525"/>
    </row>
    <row r="29526" spans="11:11" x14ac:dyDescent="0.25">
      <c r="K29526"/>
    </row>
    <row r="29527" spans="11:11" x14ac:dyDescent="0.25">
      <c r="K29527"/>
    </row>
    <row r="29528" spans="11:11" x14ac:dyDescent="0.25">
      <c r="K29528"/>
    </row>
    <row r="29529" spans="11:11" x14ac:dyDescent="0.25">
      <c r="K29529"/>
    </row>
    <row r="29530" spans="11:11" x14ac:dyDescent="0.25">
      <c r="K29530"/>
    </row>
    <row r="29531" spans="11:11" x14ac:dyDescent="0.25">
      <c r="K29531"/>
    </row>
    <row r="29532" spans="11:11" x14ac:dyDescent="0.25">
      <c r="K29532"/>
    </row>
    <row r="29533" spans="11:11" x14ac:dyDescent="0.25">
      <c r="K29533"/>
    </row>
    <row r="29534" spans="11:11" x14ac:dyDescent="0.25">
      <c r="K29534"/>
    </row>
    <row r="29535" spans="11:11" x14ac:dyDescent="0.25">
      <c r="K29535"/>
    </row>
    <row r="29536" spans="11:11" x14ac:dyDescent="0.25">
      <c r="K29536"/>
    </row>
    <row r="29537" spans="11:11" x14ac:dyDescent="0.25">
      <c r="K29537"/>
    </row>
    <row r="29538" spans="11:11" x14ac:dyDescent="0.25">
      <c r="K29538"/>
    </row>
    <row r="29539" spans="11:11" x14ac:dyDescent="0.25">
      <c r="K29539"/>
    </row>
    <row r="29540" spans="11:11" x14ac:dyDescent="0.25">
      <c r="K29540"/>
    </row>
    <row r="29541" spans="11:11" x14ac:dyDescent="0.25">
      <c r="K29541"/>
    </row>
    <row r="29542" spans="11:11" x14ac:dyDescent="0.25">
      <c r="K29542"/>
    </row>
    <row r="29543" spans="11:11" x14ac:dyDescent="0.25">
      <c r="K29543"/>
    </row>
    <row r="29544" spans="11:11" x14ac:dyDescent="0.25">
      <c r="K29544"/>
    </row>
    <row r="29545" spans="11:11" x14ac:dyDescent="0.25">
      <c r="K29545"/>
    </row>
    <row r="29546" spans="11:11" x14ac:dyDescent="0.25">
      <c r="K29546"/>
    </row>
    <row r="29547" spans="11:11" x14ac:dyDescent="0.25">
      <c r="K29547"/>
    </row>
    <row r="29548" spans="11:11" x14ac:dyDescent="0.25">
      <c r="K29548"/>
    </row>
    <row r="29549" spans="11:11" x14ac:dyDescent="0.25">
      <c r="K29549"/>
    </row>
    <row r="29550" spans="11:11" x14ac:dyDescent="0.25">
      <c r="K29550"/>
    </row>
    <row r="29551" spans="11:11" x14ac:dyDescent="0.25">
      <c r="K29551"/>
    </row>
    <row r="29552" spans="11:11" x14ac:dyDescent="0.25">
      <c r="K29552"/>
    </row>
    <row r="29553" spans="11:11" x14ac:dyDescent="0.25">
      <c r="K29553"/>
    </row>
    <row r="29554" spans="11:11" x14ac:dyDescent="0.25">
      <c r="K29554"/>
    </row>
    <row r="29555" spans="11:11" x14ac:dyDescent="0.25">
      <c r="K29555"/>
    </row>
    <row r="29556" spans="11:11" x14ac:dyDescent="0.25">
      <c r="K29556"/>
    </row>
    <row r="29557" spans="11:11" x14ac:dyDescent="0.25">
      <c r="K29557"/>
    </row>
    <row r="29558" spans="11:11" x14ac:dyDescent="0.25">
      <c r="K29558"/>
    </row>
    <row r="29559" spans="11:11" x14ac:dyDescent="0.25">
      <c r="K29559"/>
    </row>
    <row r="29560" spans="11:11" x14ac:dyDescent="0.25">
      <c r="K29560"/>
    </row>
    <row r="29561" spans="11:11" x14ac:dyDescent="0.25">
      <c r="K29561"/>
    </row>
    <row r="29562" spans="11:11" x14ac:dyDescent="0.25">
      <c r="K29562"/>
    </row>
    <row r="29563" spans="11:11" x14ac:dyDescent="0.25">
      <c r="K29563"/>
    </row>
    <row r="29564" spans="11:11" x14ac:dyDescent="0.25">
      <c r="K29564"/>
    </row>
    <row r="29565" spans="11:11" x14ac:dyDescent="0.25">
      <c r="K29565"/>
    </row>
    <row r="29566" spans="11:11" x14ac:dyDescent="0.25">
      <c r="K29566"/>
    </row>
    <row r="29567" spans="11:11" x14ac:dyDescent="0.25">
      <c r="K29567"/>
    </row>
    <row r="29568" spans="11:11" x14ac:dyDescent="0.25">
      <c r="K29568"/>
    </row>
    <row r="29569" spans="11:11" x14ac:dyDescent="0.25">
      <c r="K29569"/>
    </row>
    <row r="29570" spans="11:11" x14ac:dyDescent="0.25">
      <c r="K29570"/>
    </row>
    <row r="29571" spans="11:11" x14ac:dyDescent="0.25">
      <c r="K29571"/>
    </row>
    <row r="29572" spans="11:11" x14ac:dyDescent="0.25">
      <c r="K29572"/>
    </row>
    <row r="29573" spans="11:11" x14ac:dyDescent="0.25">
      <c r="K29573"/>
    </row>
    <row r="29574" spans="11:11" x14ac:dyDescent="0.25">
      <c r="K29574"/>
    </row>
    <row r="29575" spans="11:11" x14ac:dyDescent="0.25">
      <c r="K29575"/>
    </row>
    <row r="29576" spans="11:11" x14ac:dyDescent="0.25">
      <c r="K29576"/>
    </row>
    <row r="29577" spans="11:11" x14ac:dyDescent="0.25">
      <c r="K29577"/>
    </row>
    <row r="29578" spans="11:11" x14ac:dyDescent="0.25">
      <c r="K29578"/>
    </row>
    <row r="29579" spans="11:11" x14ac:dyDescent="0.25">
      <c r="K29579"/>
    </row>
    <row r="29580" spans="11:11" x14ac:dyDescent="0.25">
      <c r="K29580"/>
    </row>
    <row r="29581" spans="11:11" x14ac:dyDescent="0.25">
      <c r="K29581"/>
    </row>
    <row r="29582" spans="11:11" x14ac:dyDescent="0.25">
      <c r="K29582"/>
    </row>
    <row r="29583" spans="11:11" x14ac:dyDescent="0.25">
      <c r="K29583"/>
    </row>
    <row r="29584" spans="11:11" x14ac:dyDescent="0.25">
      <c r="K29584"/>
    </row>
    <row r="29585" spans="11:11" x14ac:dyDescent="0.25">
      <c r="K29585"/>
    </row>
    <row r="29586" spans="11:11" x14ac:dyDescent="0.25">
      <c r="K29586"/>
    </row>
    <row r="29587" spans="11:11" x14ac:dyDescent="0.25">
      <c r="K29587"/>
    </row>
    <row r="29588" spans="11:11" x14ac:dyDescent="0.25">
      <c r="K29588"/>
    </row>
    <row r="29589" spans="11:11" x14ac:dyDescent="0.25">
      <c r="K29589"/>
    </row>
    <row r="29590" spans="11:11" x14ac:dyDescent="0.25">
      <c r="K29590"/>
    </row>
    <row r="29591" spans="11:11" x14ac:dyDescent="0.25">
      <c r="K29591"/>
    </row>
    <row r="29592" spans="11:11" x14ac:dyDescent="0.25">
      <c r="K29592"/>
    </row>
    <row r="29593" spans="11:11" x14ac:dyDescent="0.25">
      <c r="K29593"/>
    </row>
    <row r="29594" spans="11:11" x14ac:dyDescent="0.25">
      <c r="K29594"/>
    </row>
    <row r="29595" spans="11:11" x14ac:dyDescent="0.25">
      <c r="K29595"/>
    </row>
    <row r="29596" spans="11:11" x14ac:dyDescent="0.25">
      <c r="K29596"/>
    </row>
    <row r="29597" spans="11:11" x14ac:dyDescent="0.25">
      <c r="K29597"/>
    </row>
    <row r="29598" spans="11:11" x14ac:dyDescent="0.25">
      <c r="K29598"/>
    </row>
    <row r="29599" spans="11:11" x14ac:dyDescent="0.25">
      <c r="K29599"/>
    </row>
    <row r="29600" spans="11:11" x14ac:dyDescent="0.25">
      <c r="K29600"/>
    </row>
    <row r="29601" spans="11:11" x14ac:dyDescent="0.25">
      <c r="K29601"/>
    </row>
    <row r="29602" spans="11:11" x14ac:dyDescent="0.25">
      <c r="K29602"/>
    </row>
    <row r="29603" spans="11:11" x14ac:dyDescent="0.25">
      <c r="K29603"/>
    </row>
    <row r="29604" spans="11:11" x14ac:dyDescent="0.25">
      <c r="K29604"/>
    </row>
    <row r="29605" spans="11:11" x14ac:dyDescent="0.25">
      <c r="K29605"/>
    </row>
    <row r="29606" spans="11:11" x14ac:dyDescent="0.25">
      <c r="K29606"/>
    </row>
    <row r="29607" spans="11:11" x14ac:dyDescent="0.25">
      <c r="K29607"/>
    </row>
    <row r="29608" spans="11:11" x14ac:dyDescent="0.25">
      <c r="K29608"/>
    </row>
    <row r="29609" spans="11:11" x14ac:dyDescent="0.25">
      <c r="K29609"/>
    </row>
    <row r="29610" spans="11:11" x14ac:dyDescent="0.25">
      <c r="K29610"/>
    </row>
    <row r="29611" spans="11:11" x14ac:dyDescent="0.25">
      <c r="K29611"/>
    </row>
    <row r="29612" spans="11:11" x14ac:dyDescent="0.25">
      <c r="K29612"/>
    </row>
    <row r="29613" spans="11:11" x14ac:dyDescent="0.25">
      <c r="K29613"/>
    </row>
    <row r="29614" spans="11:11" x14ac:dyDescent="0.25">
      <c r="K29614"/>
    </row>
    <row r="29615" spans="11:11" x14ac:dyDescent="0.25">
      <c r="K29615"/>
    </row>
    <row r="29616" spans="11:11" x14ac:dyDescent="0.25">
      <c r="K29616"/>
    </row>
    <row r="29617" spans="11:11" x14ac:dyDescent="0.25">
      <c r="K29617"/>
    </row>
    <row r="29618" spans="11:11" x14ac:dyDescent="0.25">
      <c r="K29618"/>
    </row>
    <row r="29619" spans="11:11" x14ac:dyDescent="0.25">
      <c r="K29619"/>
    </row>
    <row r="29620" spans="11:11" x14ac:dyDescent="0.25">
      <c r="K29620"/>
    </row>
    <row r="29621" spans="11:11" x14ac:dyDescent="0.25">
      <c r="K29621"/>
    </row>
    <row r="29622" spans="11:11" x14ac:dyDescent="0.25">
      <c r="K29622"/>
    </row>
    <row r="29623" spans="11:11" x14ac:dyDescent="0.25">
      <c r="K29623"/>
    </row>
    <row r="29624" spans="11:11" x14ac:dyDescent="0.25">
      <c r="K29624"/>
    </row>
    <row r="29625" spans="11:11" x14ac:dyDescent="0.25">
      <c r="K29625"/>
    </row>
    <row r="29626" spans="11:11" x14ac:dyDescent="0.25">
      <c r="K29626"/>
    </row>
    <row r="29627" spans="11:11" x14ac:dyDescent="0.25">
      <c r="K29627"/>
    </row>
    <row r="29628" spans="11:11" x14ac:dyDescent="0.25">
      <c r="K29628"/>
    </row>
    <row r="29629" spans="11:11" x14ac:dyDescent="0.25">
      <c r="K29629"/>
    </row>
    <row r="29630" spans="11:11" x14ac:dyDescent="0.25">
      <c r="K29630"/>
    </row>
    <row r="29631" spans="11:11" x14ac:dyDescent="0.25">
      <c r="K29631"/>
    </row>
    <row r="29632" spans="11:11" x14ac:dyDescent="0.25">
      <c r="K29632"/>
    </row>
    <row r="29633" spans="11:11" x14ac:dyDescent="0.25">
      <c r="K29633"/>
    </row>
    <row r="29634" spans="11:11" x14ac:dyDescent="0.25">
      <c r="K29634"/>
    </row>
    <row r="29635" spans="11:11" x14ac:dyDescent="0.25">
      <c r="K29635"/>
    </row>
    <row r="29636" spans="11:11" x14ac:dyDescent="0.25">
      <c r="K29636"/>
    </row>
    <row r="29637" spans="11:11" x14ac:dyDescent="0.25">
      <c r="K29637"/>
    </row>
    <row r="29638" spans="11:11" x14ac:dyDescent="0.25">
      <c r="K29638"/>
    </row>
    <row r="29639" spans="11:11" x14ac:dyDescent="0.25">
      <c r="K29639"/>
    </row>
    <row r="29640" spans="11:11" x14ac:dyDescent="0.25">
      <c r="K29640"/>
    </row>
    <row r="29641" spans="11:11" x14ac:dyDescent="0.25">
      <c r="K29641"/>
    </row>
    <row r="29642" spans="11:11" x14ac:dyDescent="0.25">
      <c r="K29642"/>
    </row>
    <row r="29643" spans="11:11" x14ac:dyDescent="0.25">
      <c r="K29643"/>
    </row>
    <row r="29644" spans="11:11" x14ac:dyDescent="0.25">
      <c r="K29644"/>
    </row>
    <row r="29645" spans="11:11" x14ac:dyDescent="0.25">
      <c r="K29645"/>
    </row>
    <row r="29646" spans="11:11" x14ac:dyDescent="0.25">
      <c r="K29646"/>
    </row>
    <row r="29647" spans="11:11" x14ac:dyDescent="0.25">
      <c r="K29647"/>
    </row>
    <row r="29648" spans="11:11" x14ac:dyDescent="0.25">
      <c r="K29648"/>
    </row>
    <row r="29649" spans="11:11" x14ac:dyDescent="0.25">
      <c r="K29649"/>
    </row>
    <row r="29650" spans="11:11" x14ac:dyDescent="0.25">
      <c r="K29650"/>
    </row>
    <row r="29651" spans="11:11" x14ac:dyDescent="0.25">
      <c r="K29651"/>
    </row>
    <row r="29652" spans="11:11" x14ac:dyDescent="0.25">
      <c r="K29652"/>
    </row>
    <row r="29653" spans="11:11" x14ac:dyDescent="0.25">
      <c r="K29653"/>
    </row>
    <row r="29654" spans="11:11" x14ac:dyDescent="0.25">
      <c r="K29654"/>
    </row>
    <row r="29655" spans="11:11" x14ac:dyDescent="0.25">
      <c r="K29655"/>
    </row>
    <row r="29656" spans="11:11" x14ac:dyDescent="0.25">
      <c r="K29656"/>
    </row>
    <row r="29657" spans="11:11" x14ac:dyDescent="0.25">
      <c r="K29657"/>
    </row>
    <row r="29658" spans="11:11" x14ac:dyDescent="0.25">
      <c r="K29658"/>
    </row>
    <row r="29659" spans="11:11" x14ac:dyDescent="0.25">
      <c r="K29659"/>
    </row>
    <row r="29660" spans="11:11" x14ac:dyDescent="0.25">
      <c r="K29660"/>
    </row>
    <row r="29661" spans="11:11" x14ac:dyDescent="0.25">
      <c r="K29661"/>
    </row>
    <row r="29662" spans="11:11" x14ac:dyDescent="0.25">
      <c r="K29662"/>
    </row>
    <row r="29663" spans="11:11" x14ac:dyDescent="0.25">
      <c r="K29663"/>
    </row>
    <row r="29664" spans="11:11" x14ac:dyDescent="0.25">
      <c r="K29664"/>
    </row>
    <row r="29665" spans="11:11" x14ac:dyDescent="0.25">
      <c r="K29665"/>
    </row>
    <row r="29666" spans="11:11" x14ac:dyDescent="0.25">
      <c r="K29666"/>
    </row>
    <row r="29667" spans="11:11" x14ac:dyDescent="0.25">
      <c r="K29667"/>
    </row>
    <row r="29668" spans="11:11" x14ac:dyDescent="0.25">
      <c r="K29668"/>
    </row>
    <row r="29669" spans="11:11" x14ac:dyDescent="0.25">
      <c r="K29669"/>
    </row>
    <row r="29670" spans="11:11" x14ac:dyDescent="0.25">
      <c r="K29670"/>
    </row>
    <row r="29671" spans="11:11" x14ac:dyDescent="0.25">
      <c r="K29671"/>
    </row>
    <row r="29672" spans="11:11" x14ac:dyDescent="0.25">
      <c r="K29672"/>
    </row>
    <row r="29673" spans="11:11" x14ac:dyDescent="0.25">
      <c r="K29673"/>
    </row>
    <row r="29674" spans="11:11" x14ac:dyDescent="0.25">
      <c r="K29674"/>
    </row>
    <row r="29675" spans="11:11" x14ac:dyDescent="0.25">
      <c r="K29675"/>
    </row>
    <row r="29676" spans="11:11" x14ac:dyDescent="0.25">
      <c r="K29676"/>
    </row>
    <row r="29677" spans="11:11" x14ac:dyDescent="0.25">
      <c r="K29677"/>
    </row>
    <row r="29678" spans="11:11" x14ac:dyDescent="0.25">
      <c r="K29678"/>
    </row>
    <row r="29679" spans="11:11" x14ac:dyDescent="0.25">
      <c r="K29679"/>
    </row>
    <row r="29680" spans="11:11" x14ac:dyDescent="0.25">
      <c r="K29680"/>
    </row>
    <row r="29681" spans="11:11" x14ac:dyDescent="0.25">
      <c r="K29681"/>
    </row>
    <row r="29682" spans="11:11" x14ac:dyDescent="0.25">
      <c r="K29682"/>
    </row>
    <row r="29683" spans="11:11" x14ac:dyDescent="0.25">
      <c r="K29683"/>
    </row>
    <row r="29684" spans="11:11" x14ac:dyDescent="0.25">
      <c r="K29684"/>
    </row>
    <row r="29685" spans="11:11" x14ac:dyDescent="0.25">
      <c r="K29685"/>
    </row>
    <row r="29686" spans="11:11" x14ac:dyDescent="0.25">
      <c r="K29686"/>
    </row>
    <row r="29687" spans="11:11" x14ac:dyDescent="0.25">
      <c r="K29687"/>
    </row>
    <row r="29688" spans="11:11" x14ac:dyDescent="0.25">
      <c r="K29688"/>
    </row>
    <row r="29689" spans="11:11" x14ac:dyDescent="0.25">
      <c r="K29689"/>
    </row>
    <row r="29690" spans="11:11" x14ac:dyDescent="0.25">
      <c r="K29690"/>
    </row>
    <row r="29691" spans="11:11" x14ac:dyDescent="0.25">
      <c r="K29691"/>
    </row>
    <row r="29692" spans="11:11" x14ac:dyDescent="0.25">
      <c r="K29692"/>
    </row>
    <row r="29693" spans="11:11" x14ac:dyDescent="0.25">
      <c r="K29693"/>
    </row>
    <row r="29694" spans="11:11" x14ac:dyDescent="0.25">
      <c r="K29694"/>
    </row>
    <row r="29695" spans="11:11" x14ac:dyDescent="0.25">
      <c r="K29695"/>
    </row>
    <row r="29696" spans="11:11" x14ac:dyDescent="0.25">
      <c r="K29696"/>
    </row>
    <row r="29697" spans="11:11" x14ac:dyDescent="0.25">
      <c r="K29697"/>
    </row>
    <row r="29698" spans="11:11" x14ac:dyDescent="0.25">
      <c r="K29698"/>
    </row>
    <row r="29699" spans="11:11" x14ac:dyDescent="0.25">
      <c r="K29699"/>
    </row>
    <row r="29700" spans="11:11" x14ac:dyDescent="0.25">
      <c r="K29700"/>
    </row>
    <row r="29701" spans="11:11" x14ac:dyDescent="0.25">
      <c r="K29701"/>
    </row>
    <row r="29702" spans="11:11" x14ac:dyDescent="0.25">
      <c r="K29702"/>
    </row>
    <row r="29703" spans="11:11" x14ac:dyDescent="0.25">
      <c r="K29703"/>
    </row>
    <row r="29704" spans="11:11" x14ac:dyDescent="0.25">
      <c r="K29704"/>
    </row>
    <row r="29705" spans="11:11" x14ac:dyDescent="0.25">
      <c r="K29705"/>
    </row>
    <row r="29706" spans="11:11" x14ac:dyDescent="0.25">
      <c r="K29706"/>
    </row>
    <row r="29707" spans="11:11" x14ac:dyDescent="0.25">
      <c r="K29707"/>
    </row>
    <row r="29708" spans="11:11" x14ac:dyDescent="0.25">
      <c r="K29708"/>
    </row>
    <row r="29709" spans="11:11" x14ac:dyDescent="0.25">
      <c r="K29709"/>
    </row>
    <row r="29710" spans="11:11" x14ac:dyDescent="0.25">
      <c r="K29710"/>
    </row>
    <row r="29711" spans="11:11" x14ac:dyDescent="0.25">
      <c r="K29711"/>
    </row>
    <row r="29712" spans="11:11" x14ac:dyDescent="0.25">
      <c r="K29712"/>
    </row>
    <row r="29713" spans="11:11" x14ac:dyDescent="0.25">
      <c r="K29713"/>
    </row>
    <row r="29714" spans="11:11" x14ac:dyDescent="0.25">
      <c r="K29714"/>
    </row>
    <row r="29715" spans="11:11" x14ac:dyDescent="0.25">
      <c r="K29715"/>
    </row>
    <row r="29716" spans="11:11" x14ac:dyDescent="0.25">
      <c r="K29716"/>
    </row>
    <row r="29717" spans="11:11" x14ac:dyDescent="0.25">
      <c r="K29717"/>
    </row>
    <row r="29718" spans="11:11" x14ac:dyDescent="0.25">
      <c r="K29718"/>
    </row>
    <row r="29719" spans="11:11" x14ac:dyDescent="0.25">
      <c r="K29719"/>
    </row>
    <row r="29720" spans="11:11" x14ac:dyDescent="0.25">
      <c r="K29720"/>
    </row>
    <row r="29721" spans="11:11" x14ac:dyDescent="0.25">
      <c r="K29721"/>
    </row>
    <row r="29722" spans="11:11" x14ac:dyDescent="0.25">
      <c r="K29722"/>
    </row>
    <row r="29723" spans="11:11" x14ac:dyDescent="0.25">
      <c r="K29723"/>
    </row>
    <row r="29724" spans="11:11" x14ac:dyDescent="0.25">
      <c r="K29724"/>
    </row>
    <row r="29725" spans="11:11" x14ac:dyDescent="0.25">
      <c r="K29725"/>
    </row>
    <row r="29726" spans="11:11" x14ac:dyDescent="0.25">
      <c r="K29726"/>
    </row>
    <row r="29727" spans="11:11" x14ac:dyDescent="0.25">
      <c r="K29727"/>
    </row>
    <row r="29728" spans="11:11" x14ac:dyDescent="0.25">
      <c r="K29728"/>
    </row>
    <row r="29729" spans="11:11" x14ac:dyDescent="0.25">
      <c r="K29729"/>
    </row>
    <row r="29730" spans="11:11" x14ac:dyDescent="0.25">
      <c r="K29730"/>
    </row>
    <row r="29731" spans="11:11" x14ac:dyDescent="0.25">
      <c r="K29731"/>
    </row>
    <row r="29732" spans="11:11" x14ac:dyDescent="0.25">
      <c r="K29732"/>
    </row>
    <row r="29733" spans="11:11" x14ac:dyDescent="0.25">
      <c r="K29733"/>
    </row>
    <row r="29734" spans="11:11" x14ac:dyDescent="0.25">
      <c r="K29734"/>
    </row>
    <row r="29735" spans="11:11" x14ac:dyDescent="0.25">
      <c r="K29735"/>
    </row>
    <row r="29736" spans="11:11" x14ac:dyDescent="0.25">
      <c r="K29736"/>
    </row>
    <row r="29737" spans="11:11" x14ac:dyDescent="0.25">
      <c r="K29737"/>
    </row>
    <row r="29738" spans="11:11" x14ac:dyDescent="0.25">
      <c r="K29738"/>
    </row>
    <row r="29739" spans="11:11" x14ac:dyDescent="0.25">
      <c r="K29739"/>
    </row>
    <row r="29740" spans="11:11" x14ac:dyDescent="0.25">
      <c r="K29740"/>
    </row>
    <row r="29741" spans="11:11" x14ac:dyDescent="0.25">
      <c r="K29741"/>
    </row>
    <row r="29742" spans="11:11" x14ac:dyDescent="0.25">
      <c r="K29742"/>
    </row>
    <row r="29743" spans="11:11" x14ac:dyDescent="0.25">
      <c r="K29743"/>
    </row>
    <row r="29744" spans="11:11" x14ac:dyDescent="0.25">
      <c r="K29744"/>
    </row>
    <row r="29745" spans="11:11" x14ac:dyDescent="0.25">
      <c r="K29745"/>
    </row>
    <row r="29746" spans="11:11" x14ac:dyDescent="0.25">
      <c r="K29746"/>
    </row>
    <row r="29747" spans="11:11" x14ac:dyDescent="0.25">
      <c r="K29747"/>
    </row>
    <row r="29748" spans="11:11" x14ac:dyDescent="0.25">
      <c r="K29748"/>
    </row>
    <row r="29749" spans="11:11" x14ac:dyDescent="0.25">
      <c r="K29749"/>
    </row>
    <row r="29750" spans="11:11" x14ac:dyDescent="0.25">
      <c r="K29750"/>
    </row>
    <row r="29751" spans="11:11" x14ac:dyDescent="0.25">
      <c r="K29751"/>
    </row>
    <row r="29752" spans="11:11" x14ac:dyDescent="0.25">
      <c r="K29752"/>
    </row>
    <row r="29753" spans="11:11" x14ac:dyDescent="0.25">
      <c r="K29753"/>
    </row>
    <row r="29754" spans="11:11" x14ac:dyDescent="0.25">
      <c r="K29754"/>
    </row>
    <row r="29755" spans="11:11" x14ac:dyDescent="0.25">
      <c r="K29755"/>
    </row>
    <row r="29756" spans="11:11" x14ac:dyDescent="0.25">
      <c r="K29756"/>
    </row>
    <row r="29757" spans="11:11" x14ac:dyDescent="0.25">
      <c r="K29757"/>
    </row>
    <row r="29758" spans="11:11" x14ac:dyDescent="0.25">
      <c r="K29758"/>
    </row>
    <row r="29759" spans="11:11" x14ac:dyDescent="0.25">
      <c r="K29759"/>
    </row>
    <row r="29760" spans="11:11" x14ac:dyDescent="0.25">
      <c r="K29760"/>
    </row>
    <row r="29761" spans="11:11" x14ac:dyDescent="0.25">
      <c r="K29761"/>
    </row>
    <row r="29762" spans="11:11" x14ac:dyDescent="0.25">
      <c r="K29762"/>
    </row>
    <row r="29763" spans="11:11" x14ac:dyDescent="0.25">
      <c r="K29763"/>
    </row>
    <row r="29764" spans="11:11" x14ac:dyDescent="0.25">
      <c r="K29764"/>
    </row>
    <row r="29765" spans="11:11" x14ac:dyDescent="0.25">
      <c r="K29765"/>
    </row>
    <row r="29766" spans="11:11" x14ac:dyDescent="0.25">
      <c r="K29766"/>
    </row>
    <row r="29767" spans="11:11" x14ac:dyDescent="0.25">
      <c r="K29767"/>
    </row>
    <row r="29768" spans="11:11" x14ac:dyDescent="0.25">
      <c r="K29768"/>
    </row>
    <row r="29769" spans="11:11" x14ac:dyDescent="0.25">
      <c r="K29769"/>
    </row>
    <row r="29770" spans="11:11" x14ac:dyDescent="0.25">
      <c r="K29770"/>
    </row>
    <row r="29771" spans="11:11" x14ac:dyDescent="0.25">
      <c r="K29771"/>
    </row>
    <row r="29772" spans="11:11" x14ac:dyDescent="0.25">
      <c r="K29772"/>
    </row>
    <row r="29773" spans="11:11" x14ac:dyDescent="0.25">
      <c r="K29773"/>
    </row>
    <row r="29774" spans="11:11" x14ac:dyDescent="0.25">
      <c r="K29774"/>
    </row>
    <row r="29775" spans="11:11" x14ac:dyDescent="0.25">
      <c r="K29775"/>
    </row>
    <row r="29776" spans="11:11" x14ac:dyDescent="0.25">
      <c r="K29776"/>
    </row>
    <row r="29777" spans="11:11" x14ac:dyDescent="0.25">
      <c r="K29777"/>
    </row>
    <row r="29778" spans="11:11" x14ac:dyDescent="0.25">
      <c r="K29778"/>
    </row>
    <row r="29779" spans="11:11" x14ac:dyDescent="0.25">
      <c r="K29779"/>
    </row>
    <row r="29780" spans="11:11" x14ac:dyDescent="0.25">
      <c r="K29780"/>
    </row>
    <row r="29781" spans="11:11" x14ac:dyDescent="0.25">
      <c r="K29781"/>
    </row>
    <row r="29782" spans="11:11" x14ac:dyDescent="0.25">
      <c r="K29782"/>
    </row>
    <row r="29783" spans="11:11" x14ac:dyDescent="0.25">
      <c r="K29783"/>
    </row>
    <row r="29784" spans="11:11" x14ac:dyDescent="0.25">
      <c r="K29784"/>
    </row>
    <row r="29785" spans="11:11" x14ac:dyDescent="0.25">
      <c r="K29785"/>
    </row>
    <row r="29786" spans="11:11" x14ac:dyDescent="0.25">
      <c r="K29786"/>
    </row>
    <row r="29787" spans="11:11" x14ac:dyDescent="0.25">
      <c r="K29787"/>
    </row>
    <row r="29788" spans="11:11" x14ac:dyDescent="0.25">
      <c r="K29788"/>
    </row>
    <row r="29789" spans="11:11" x14ac:dyDescent="0.25">
      <c r="K29789"/>
    </row>
    <row r="29790" spans="11:11" x14ac:dyDescent="0.25">
      <c r="K29790"/>
    </row>
    <row r="29791" spans="11:11" x14ac:dyDescent="0.25">
      <c r="K29791"/>
    </row>
    <row r="29792" spans="11:11" x14ac:dyDescent="0.25">
      <c r="K29792"/>
    </row>
    <row r="29793" spans="11:11" x14ac:dyDescent="0.25">
      <c r="K29793"/>
    </row>
    <row r="29794" spans="11:11" x14ac:dyDescent="0.25">
      <c r="K29794"/>
    </row>
    <row r="29795" spans="11:11" x14ac:dyDescent="0.25">
      <c r="K29795"/>
    </row>
    <row r="29796" spans="11:11" x14ac:dyDescent="0.25">
      <c r="K29796"/>
    </row>
    <row r="29797" spans="11:11" x14ac:dyDescent="0.25">
      <c r="K29797"/>
    </row>
    <row r="29798" spans="11:11" x14ac:dyDescent="0.25">
      <c r="K29798"/>
    </row>
    <row r="29799" spans="11:11" x14ac:dyDescent="0.25">
      <c r="K29799"/>
    </row>
    <row r="29800" spans="11:11" x14ac:dyDescent="0.25">
      <c r="K29800"/>
    </row>
    <row r="29801" spans="11:11" x14ac:dyDescent="0.25">
      <c r="K29801"/>
    </row>
    <row r="29802" spans="11:11" x14ac:dyDescent="0.25">
      <c r="K29802"/>
    </row>
    <row r="29803" spans="11:11" x14ac:dyDescent="0.25">
      <c r="K29803"/>
    </row>
    <row r="29804" spans="11:11" x14ac:dyDescent="0.25">
      <c r="K29804"/>
    </row>
    <row r="29805" spans="11:11" x14ac:dyDescent="0.25">
      <c r="K29805"/>
    </row>
    <row r="29806" spans="11:11" x14ac:dyDescent="0.25">
      <c r="K29806"/>
    </row>
    <row r="29807" spans="11:11" x14ac:dyDescent="0.25">
      <c r="K29807"/>
    </row>
    <row r="29808" spans="11:11" x14ac:dyDescent="0.25">
      <c r="K29808"/>
    </row>
    <row r="29809" spans="11:11" x14ac:dyDescent="0.25">
      <c r="K29809"/>
    </row>
    <row r="29810" spans="11:11" x14ac:dyDescent="0.25">
      <c r="K29810"/>
    </row>
    <row r="29811" spans="11:11" x14ac:dyDescent="0.25">
      <c r="K29811"/>
    </row>
    <row r="29812" spans="11:11" x14ac:dyDescent="0.25">
      <c r="K29812"/>
    </row>
    <row r="29813" spans="11:11" x14ac:dyDescent="0.25">
      <c r="K29813"/>
    </row>
    <row r="29814" spans="11:11" x14ac:dyDescent="0.25">
      <c r="K29814"/>
    </row>
    <row r="29815" spans="11:11" x14ac:dyDescent="0.25">
      <c r="K29815"/>
    </row>
    <row r="29816" spans="11:11" x14ac:dyDescent="0.25">
      <c r="K29816"/>
    </row>
    <row r="29817" spans="11:11" x14ac:dyDescent="0.25">
      <c r="K29817"/>
    </row>
    <row r="29818" spans="11:11" x14ac:dyDescent="0.25">
      <c r="K29818"/>
    </row>
    <row r="29819" spans="11:11" x14ac:dyDescent="0.25">
      <c r="K29819"/>
    </row>
    <row r="29820" spans="11:11" x14ac:dyDescent="0.25">
      <c r="K29820"/>
    </row>
    <row r="29821" spans="11:11" x14ac:dyDescent="0.25">
      <c r="K29821"/>
    </row>
    <row r="29822" spans="11:11" x14ac:dyDescent="0.25">
      <c r="K29822"/>
    </row>
    <row r="29823" spans="11:11" x14ac:dyDescent="0.25">
      <c r="K29823"/>
    </row>
    <row r="29824" spans="11:11" x14ac:dyDescent="0.25">
      <c r="K29824"/>
    </row>
    <row r="29825" spans="11:11" x14ac:dyDescent="0.25">
      <c r="K29825"/>
    </row>
    <row r="29826" spans="11:11" x14ac:dyDescent="0.25">
      <c r="K29826"/>
    </row>
    <row r="29827" spans="11:11" x14ac:dyDescent="0.25">
      <c r="K29827"/>
    </row>
    <row r="29828" spans="11:11" x14ac:dyDescent="0.25">
      <c r="K29828"/>
    </row>
    <row r="29829" spans="11:11" x14ac:dyDescent="0.25">
      <c r="K29829"/>
    </row>
    <row r="29830" spans="11:11" x14ac:dyDescent="0.25">
      <c r="K29830"/>
    </row>
    <row r="29831" spans="11:11" x14ac:dyDescent="0.25">
      <c r="K29831"/>
    </row>
    <row r="29832" spans="11:11" x14ac:dyDescent="0.25">
      <c r="K29832"/>
    </row>
    <row r="29833" spans="11:11" x14ac:dyDescent="0.25">
      <c r="K29833"/>
    </row>
    <row r="29834" spans="11:11" x14ac:dyDescent="0.25">
      <c r="K29834"/>
    </row>
    <row r="29835" spans="11:11" x14ac:dyDescent="0.25">
      <c r="K29835"/>
    </row>
    <row r="29836" spans="11:11" x14ac:dyDescent="0.25">
      <c r="K29836"/>
    </row>
    <row r="29837" spans="11:11" x14ac:dyDescent="0.25">
      <c r="K29837"/>
    </row>
    <row r="29838" spans="11:11" x14ac:dyDescent="0.25">
      <c r="K29838"/>
    </row>
    <row r="29839" spans="11:11" x14ac:dyDescent="0.25">
      <c r="K29839"/>
    </row>
    <row r="29840" spans="11:11" x14ac:dyDescent="0.25">
      <c r="K29840"/>
    </row>
    <row r="29841" spans="11:11" x14ac:dyDescent="0.25">
      <c r="K29841"/>
    </row>
    <row r="29842" spans="11:11" x14ac:dyDescent="0.25">
      <c r="K29842"/>
    </row>
    <row r="29843" spans="11:11" x14ac:dyDescent="0.25">
      <c r="K29843"/>
    </row>
    <row r="29844" spans="11:11" x14ac:dyDescent="0.25">
      <c r="K29844"/>
    </row>
    <row r="29845" spans="11:11" x14ac:dyDescent="0.25">
      <c r="K29845"/>
    </row>
    <row r="29846" spans="11:11" x14ac:dyDescent="0.25">
      <c r="K29846"/>
    </row>
    <row r="29847" spans="11:11" x14ac:dyDescent="0.25">
      <c r="K29847"/>
    </row>
    <row r="29848" spans="11:11" x14ac:dyDescent="0.25">
      <c r="K29848"/>
    </row>
    <row r="29849" spans="11:11" x14ac:dyDescent="0.25">
      <c r="K29849"/>
    </row>
    <row r="29850" spans="11:11" x14ac:dyDescent="0.25">
      <c r="K29850"/>
    </row>
    <row r="29851" spans="11:11" x14ac:dyDescent="0.25">
      <c r="K29851"/>
    </row>
    <row r="29852" spans="11:11" x14ac:dyDescent="0.25">
      <c r="K29852"/>
    </row>
    <row r="29853" spans="11:11" x14ac:dyDescent="0.25">
      <c r="K29853"/>
    </row>
    <row r="29854" spans="11:11" x14ac:dyDescent="0.25">
      <c r="K29854"/>
    </row>
    <row r="29855" spans="11:11" x14ac:dyDescent="0.25">
      <c r="K29855"/>
    </row>
    <row r="29856" spans="11:11" x14ac:dyDescent="0.25">
      <c r="K29856"/>
    </row>
    <row r="29857" spans="11:11" x14ac:dyDescent="0.25">
      <c r="K29857"/>
    </row>
    <row r="29858" spans="11:11" x14ac:dyDescent="0.25">
      <c r="K29858"/>
    </row>
    <row r="29859" spans="11:11" x14ac:dyDescent="0.25">
      <c r="K29859"/>
    </row>
    <row r="29860" spans="11:11" x14ac:dyDescent="0.25">
      <c r="K29860"/>
    </row>
    <row r="29861" spans="11:11" x14ac:dyDescent="0.25">
      <c r="K29861"/>
    </row>
    <row r="29862" spans="11:11" x14ac:dyDescent="0.25">
      <c r="K29862"/>
    </row>
    <row r="29863" spans="11:11" x14ac:dyDescent="0.25">
      <c r="K29863"/>
    </row>
    <row r="29864" spans="11:11" x14ac:dyDescent="0.25">
      <c r="K29864"/>
    </row>
    <row r="29865" spans="11:11" x14ac:dyDescent="0.25">
      <c r="K29865"/>
    </row>
    <row r="29866" spans="11:11" x14ac:dyDescent="0.25">
      <c r="K29866"/>
    </row>
    <row r="29867" spans="11:11" x14ac:dyDescent="0.25">
      <c r="K29867"/>
    </row>
    <row r="29868" spans="11:11" x14ac:dyDescent="0.25">
      <c r="K29868"/>
    </row>
    <row r="29869" spans="11:11" x14ac:dyDescent="0.25">
      <c r="K29869"/>
    </row>
    <row r="29870" spans="11:11" x14ac:dyDescent="0.25">
      <c r="K29870"/>
    </row>
    <row r="29871" spans="11:11" x14ac:dyDescent="0.25">
      <c r="K29871"/>
    </row>
    <row r="29872" spans="11:11" x14ac:dyDescent="0.25">
      <c r="K29872"/>
    </row>
    <row r="29873" spans="11:11" x14ac:dyDescent="0.25">
      <c r="K29873"/>
    </row>
    <row r="29874" spans="11:11" x14ac:dyDescent="0.25">
      <c r="K29874"/>
    </row>
    <row r="29875" spans="11:11" x14ac:dyDescent="0.25">
      <c r="K29875"/>
    </row>
    <row r="29876" spans="11:11" x14ac:dyDescent="0.25">
      <c r="K29876"/>
    </row>
    <row r="29877" spans="11:11" x14ac:dyDescent="0.25">
      <c r="K29877"/>
    </row>
    <row r="29878" spans="11:11" x14ac:dyDescent="0.25">
      <c r="K29878"/>
    </row>
    <row r="29879" spans="11:11" x14ac:dyDescent="0.25">
      <c r="K29879"/>
    </row>
    <row r="29880" spans="11:11" x14ac:dyDescent="0.25">
      <c r="K29880"/>
    </row>
    <row r="29881" spans="11:11" x14ac:dyDescent="0.25">
      <c r="K29881"/>
    </row>
    <row r="29882" spans="11:11" x14ac:dyDescent="0.25">
      <c r="K29882"/>
    </row>
    <row r="29883" spans="11:11" x14ac:dyDescent="0.25">
      <c r="K29883"/>
    </row>
    <row r="29884" spans="11:11" x14ac:dyDescent="0.25">
      <c r="K29884"/>
    </row>
    <row r="29885" spans="11:11" x14ac:dyDescent="0.25">
      <c r="K29885"/>
    </row>
    <row r="29886" spans="11:11" x14ac:dyDescent="0.25">
      <c r="K29886"/>
    </row>
    <row r="29887" spans="11:11" x14ac:dyDescent="0.25">
      <c r="K29887"/>
    </row>
    <row r="29888" spans="11:11" x14ac:dyDescent="0.25">
      <c r="K29888"/>
    </row>
    <row r="29889" spans="11:11" x14ac:dyDescent="0.25">
      <c r="K29889"/>
    </row>
    <row r="29890" spans="11:11" x14ac:dyDescent="0.25">
      <c r="K29890"/>
    </row>
    <row r="29891" spans="11:11" x14ac:dyDescent="0.25">
      <c r="K29891"/>
    </row>
    <row r="29892" spans="11:11" x14ac:dyDescent="0.25">
      <c r="K29892"/>
    </row>
    <row r="29893" spans="11:11" x14ac:dyDescent="0.25">
      <c r="K29893"/>
    </row>
    <row r="29894" spans="11:11" x14ac:dyDescent="0.25">
      <c r="K29894"/>
    </row>
    <row r="29895" spans="11:11" x14ac:dyDescent="0.25">
      <c r="K29895"/>
    </row>
    <row r="29896" spans="11:11" x14ac:dyDescent="0.25">
      <c r="K29896"/>
    </row>
    <row r="29897" spans="11:11" x14ac:dyDescent="0.25">
      <c r="K29897"/>
    </row>
    <row r="29898" spans="11:11" x14ac:dyDescent="0.25">
      <c r="K29898"/>
    </row>
    <row r="29899" spans="11:11" x14ac:dyDescent="0.25">
      <c r="K29899"/>
    </row>
    <row r="29900" spans="11:11" x14ac:dyDescent="0.25">
      <c r="K29900"/>
    </row>
    <row r="29901" spans="11:11" x14ac:dyDescent="0.25">
      <c r="K29901"/>
    </row>
    <row r="29902" spans="11:11" x14ac:dyDescent="0.25">
      <c r="K29902"/>
    </row>
    <row r="29903" spans="11:11" x14ac:dyDescent="0.25">
      <c r="K29903"/>
    </row>
    <row r="29904" spans="11:11" x14ac:dyDescent="0.25">
      <c r="K29904"/>
    </row>
    <row r="29905" spans="11:11" x14ac:dyDescent="0.25">
      <c r="K29905"/>
    </row>
    <row r="29906" spans="11:11" x14ac:dyDescent="0.25">
      <c r="K29906"/>
    </row>
    <row r="29907" spans="11:11" x14ac:dyDescent="0.25">
      <c r="K29907"/>
    </row>
    <row r="29908" spans="11:11" x14ac:dyDescent="0.25">
      <c r="K29908"/>
    </row>
    <row r="29909" spans="11:11" x14ac:dyDescent="0.25">
      <c r="K29909"/>
    </row>
    <row r="29910" spans="11:11" x14ac:dyDescent="0.25">
      <c r="K29910"/>
    </row>
    <row r="29911" spans="11:11" x14ac:dyDescent="0.25">
      <c r="K29911"/>
    </row>
    <row r="29912" spans="11:11" x14ac:dyDescent="0.25">
      <c r="K29912"/>
    </row>
    <row r="29913" spans="11:11" x14ac:dyDescent="0.25">
      <c r="K29913"/>
    </row>
    <row r="29914" spans="11:11" x14ac:dyDescent="0.25">
      <c r="K29914"/>
    </row>
    <row r="29915" spans="11:11" x14ac:dyDescent="0.25">
      <c r="K29915"/>
    </row>
    <row r="29916" spans="11:11" x14ac:dyDescent="0.25">
      <c r="K29916"/>
    </row>
    <row r="29917" spans="11:11" x14ac:dyDescent="0.25">
      <c r="K29917"/>
    </row>
    <row r="29918" spans="11:11" x14ac:dyDescent="0.25">
      <c r="K29918"/>
    </row>
    <row r="29919" spans="11:11" x14ac:dyDescent="0.25">
      <c r="K29919"/>
    </row>
    <row r="29920" spans="11:11" x14ac:dyDescent="0.25">
      <c r="K29920"/>
    </row>
    <row r="29921" spans="11:11" x14ac:dyDescent="0.25">
      <c r="K29921"/>
    </row>
    <row r="29922" spans="11:11" x14ac:dyDescent="0.25">
      <c r="K29922"/>
    </row>
    <row r="29923" spans="11:11" x14ac:dyDescent="0.25">
      <c r="K29923"/>
    </row>
    <row r="29924" spans="11:11" x14ac:dyDescent="0.25">
      <c r="K29924"/>
    </row>
    <row r="29925" spans="11:11" x14ac:dyDescent="0.25">
      <c r="K29925"/>
    </row>
    <row r="29926" spans="11:11" x14ac:dyDescent="0.25">
      <c r="K29926"/>
    </row>
    <row r="29927" spans="11:11" x14ac:dyDescent="0.25">
      <c r="K29927"/>
    </row>
    <row r="29928" spans="11:11" x14ac:dyDescent="0.25">
      <c r="K29928"/>
    </row>
    <row r="29929" spans="11:11" x14ac:dyDescent="0.25">
      <c r="K29929"/>
    </row>
    <row r="29930" spans="11:11" x14ac:dyDescent="0.25">
      <c r="K29930"/>
    </row>
    <row r="29931" spans="11:11" x14ac:dyDescent="0.25">
      <c r="K29931"/>
    </row>
    <row r="29932" spans="11:11" x14ac:dyDescent="0.25">
      <c r="K29932"/>
    </row>
    <row r="29933" spans="11:11" x14ac:dyDescent="0.25">
      <c r="K29933"/>
    </row>
    <row r="29934" spans="11:11" x14ac:dyDescent="0.25">
      <c r="K29934"/>
    </row>
    <row r="29935" spans="11:11" x14ac:dyDescent="0.25">
      <c r="K29935"/>
    </row>
    <row r="29936" spans="11:11" x14ac:dyDescent="0.25">
      <c r="K29936"/>
    </row>
    <row r="29937" spans="11:11" x14ac:dyDescent="0.25">
      <c r="K29937"/>
    </row>
    <row r="29938" spans="11:11" x14ac:dyDescent="0.25">
      <c r="K29938"/>
    </row>
    <row r="29939" spans="11:11" x14ac:dyDescent="0.25">
      <c r="K29939"/>
    </row>
    <row r="29940" spans="11:11" x14ac:dyDescent="0.25">
      <c r="K29940"/>
    </row>
    <row r="29941" spans="11:11" x14ac:dyDescent="0.25">
      <c r="K29941"/>
    </row>
    <row r="29942" spans="11:11" x14ac:dyDescent="0.25">
      <c r="K29942"/>
    </row>
    <row r="29943" spans="11:11" x14ac:dyDescent="0.25">
      <c r="K29943"/>
    </row>
    <row r="29944" spans="11:11" x14ac:dyDescent="0.25">
      <c r="K29944"/>
    </row>
    <row r="29945" spans="11:11" x14ac:dyDescent="0.25">
      <c r="K29945"/>
    </row>
    <row r="29946" spans="11:11" x14ac:dyDescent="0.25">
      <c r="K29946"/>
    </row>
    <row r="29947" spans="11:11" x14ac:dyDescent="0.25">
      <c r="K29947"/>
    </row>
    <row r="29948" spans="11:11" x14ac:dyDescent="0.25">
      <c r="K29948"/>
    </row>
    <row r="29949" spans="11:11" x14ac:dyDescent="0.25">
      <c r="K29949"/>
    </row>
    <row r="29950" spans="11:11" x14ac:dyDescent="0.25">
      <c r="K29950"/>
    </row>
    <row r="29951" spans="11:11" x14ac:dyDescent="0.25">
      <c r="K29951"/>
    </row>
    <row r="29952" spans="11:11" x14ac:dyDescent="0.25">
      <c r="K29952"/>
    </row>
    <row r="29953" spans="11:11" x14ac:dyDescent="0.25">
      <c r="K29953"/>
    </row>
    <row r="29954" spans="11:11" x14ac:dyDescent="0.25">
      <c r="K29954"/>
    </row>
    <row r="29955" spans="11:11" x14ac:dyDescent="0.25">
      <c r="K29955"/>
    </row>
    <row r="29956" spans="11:11" x14ac:dyDescent="0.25">
      <c r="K29956"/>
    </row>
    <row r="29957" spans="11:11" x14ac:dyDescent="0.25">
      <c r="K29957"/>
    </row>
    <row r="29958" spans="11:11" x14ac:dyDescent="0.25">
      <c r="K29958"/>
    </row>
    <row r="29959" spans="11:11" x14ac:dyDescent="0.25">
      <c r="K29959"/>
    </row>
    <row r="29960" spans="11:11" x14ac:dyDescent="0.25">
      <c r="K29960"/>
    </row>
    <row r="29961" spans="11:11" x14ac:dyDescent="0.25">
      <c r="K29961"/>
    </row>
    <row r="29962" spans="11:11" x14ac:dyDescent="0.25">
      <c r="K29962"/>
    </row>
    <row r="29963" spans="11:11" x14ac:dyDescent="0.25">
      <c r="K29963"/>
    </row>
    <row r="29964" spans="11:11" x14ac:dyDescent="0.25">
      <c r="K29964"/>
    </row>
    <row r="29965" spans="11:11" x14ac:dyDescent="0.25">
      <c r="K29965"/>
    </row>
    <row r="29966" spans="11:11" x14ac:dyDescent="0.25">
      <c r="K29966"/>
    </row>
    <row r="29967" spans="11:11" x14ac:dyDescent="0.25">
      <c r="K29967"/>
    </row>
    <row r="29968" spans="11:11" x14ac:dyDescent="0.25">
      <c r="K29968"/>
    </row>
    <row r="29969" spans="11:11" x14ac:dyDescent="0.25">
      <c r="K29969"/>
    </row>
    <row r="29970" spans="11:11" x14ac:dyDescent="0.25">
      <c r="K29970"/>
    </row>
    <row r="29971" spans="11:11" x14ac:dyDescent="0.25">
      <c r="K29971"/>
    </row>
    <row r="29972" spans="11:11" x14ac:dyDescent="0.25">
      <c r="K29972"/>
    </row>
    <row r="29973" spans="11:11" x14ac:dyDescent="0.25">
      <c r="K29973"/>
    </row>
    <row r="29974" spans="11:11" x14ac:dyDescent="0.25">
      <c r="K29974"/>
    </row>
    <row r="29975" spans="11:11" x14ac:dyDescent="0.25">
      <c r="K29975"/>
    </row>
    <row r="29976" spans="11:11" x14ac:dyDescent="0.25">
      <c r="K29976"/>
    </row>
    <row r="29977" spans="11:11" x14ac:dyDescent="0.25">
      <c r="K29977"/>
    </row>
    <row r="29978" spans="11:11" x14ac:dyDescent="0.25">
      <c r="K29978"/>
    </row>
    <row r="29979" spans="11:11" x14ac:dyDescent="0.25">
      <c r="K29979"/>
    </row>
    <row r="29980" spans="11:11" x14ac:dyDescent="0.25">
      <c r="K29980"/>
    </row>
    <row r="29981" spans="11:11" x14ac:dyDescent="0.25">
      <c r="K29981"/>
    </row>
    <row r="29982" spans="11:11" x14ac:dyDescent="0.25">
      <c r="K29982"/>
    </row>
    <row r="29983" spans="11:11" x14ac:dyDescent="0.25">
      <c r="K29983"/>
    </row>
    <row r="29984" spans="11:11" x14ac:dyDescent="0.25">
      <c r="K29984"/>
    </row>
    <row r="29985" spans="11:11" x14ac:dyDescent="0.25">
      <c r="K29985"/>
    </row>
    <row r="29986" spans="11:11" x14ac:dyDescent="0.25">
      <c r="K29986"/>
    </row>
    <row r="29987" spans="11:11" x14ac:dyDescent="0.25">
      <c r="K29987"/>
    </row>
    <row r="29988" spans="11:11" x14ac:dyDescent="0.25">
      <c r="K29988"/>
    </row>
    <row r="29989" spans="11:11" x14ac:dyDescent="0.25">
      <c r="K29989"/>
    </row>
    <row r="29990" spans="11:11" x14ac:dyDescent="0.25">
      <c r="K29990"/>
    </row>
    <row r="29991" spans="11:11" x14ac:dyDescent="0.25">
      <c r="K29991"/>
    </row>
    <row r="29992" spans="11:11" x14ac:dyDescent="0.25">
      <c r="K29992"/>
    </row>
    <row r="29993" spans="11:11" x14ac:dyDescent="0.25">
      <c r="K29993"/>
    </row>
    <row r="29994" spans="11:11" x14ac:dyDescent="0.25">
      <c r="K29994"/>
    </row>
    <row r="29995" spans="11:11" x14ac:dyDescent="0.25">
      <c r="K29995"/>
    </row>
    <row r="29996" spans="11:11" x14ac:dyDescent="0.25">
      <c r="K29996"/>
    </row>
    <row r="29997" spans="11:11" x14ac:dyDescent="0.25">
      <c r="K29997"/>
    </row>
    <row r="29998" spans="11:11" x14ac:dyDescent="0.25">
      <c r="K29998"/>
    </row>
    <row r="29999" spans="11:11" x14ac:dyDescent="0.25">
      <c r="K29999"/>
    </row>
    <row r="30000" spans="11:11" x14ac:dyDescent="0.25">
      <c r="K30000"/>
    </row>
    <row r="30001" spans="11:11" x14ac:dyDescent="0.25">
      <c r="K30001"/>
    </row>
    <row r="30002" spans="11:11" x14ac:dyDescent="0.25">
      <c r="K30002"/>
    </row>
    <row r="30003" spans="11:11" x14ac:dyDescent="0.25">
      <c r="K30003"/>
    </row>
    <row r="30004" spans="11:11" x14ac:dyDescent="0.25">
      <c r="K30004"/>
    </row>
    <row r="30005" spans="11:11" x14ac:dyDescent="0.25">
      <c r="K30005"/>
    </row>
    <row r="30006" spans="11:11" x14ac:dyDescent="0.25">
      <c r="K30006"/>
    </row>
    <row r="30007" spans="11:11" x14ac:dyDescent="0.25">
      <c r="K30007"/>
    </row>
    <row r="30008" spans="11:11" x14ac:dyDescent="0.25">
      <c r="K30008"/>
    </row>
    <row r="30009" spans="11:11" x14ac:dyDescent="0.25">
      <c r="K30009"/>
    </row>
    <row r="30010" spans="11:11" x14ac:dyDescent="0.25">
      <c r="K30010"/>
    </row>
    <row r="30011" spans="11:11" x14ac:dyDescent="0.25">
      <c r="K30011"/>
    </row>
    <row r="30012" spans="11:11" x14ac:dyDescent="0.25">
      <c r="K30012"/>
    </row>
    <row r="30013" spans="11:11" x14ac:dyDescent="0.25">
      <c r="K30013"/>
    </row>
    <row r="30014" spans="11:11" x14ac:dyDescent="0.25">
      <c r="K30014"/>
    </row>
    <row r="30015" spans="11:11" x14ac:dyDescent="0.25">
      <c r="K30015"/>
    </row>
    <row r="30016" spans="11:11" x14ac:dyDescent="0.25">
      <c r="K30016"/>
    </row>
    <row r="30017" spans="11:11" x14ac:dyDescent="0.25">
      <c r="K30017"/>
    </row>
    <row r="30018" spans="11:11" x14ac:dyDescent="0.25">
      <c r="K30018"/>
    </row>
    <row r="30019" spans="11:11" x14ac:dyDescent="0.25">
      <c r="K30019"/>
    </row>
    <row r="30020" spans="11:11" x14ac:dyDescent="0.25">
      <c r="K30020"/>
    </row>
    <row r="30021" spans="11:11" x14ac:dyDescent="0.25">
      <c r="K30021"/>
    </row>
    <row r="30022" spans="11:11" x14ac:dyDescent="0.25">
      <c r="K30022"/>
    </row>
    <row r="30023" spans="11:11" x14ac:dyDescent="0.25">
      <c r="K30023"/>
    </row>
    <row r="30024" spans="11:11" x14ac:dyDescent="0.25">
      <c r="K30024"/>
    </row>
    <row r="30025" spans="11:11" x14ac:dyDescent="0.25">
      <c r="K30025"/>
    </row>
    <row r="30026" spans="11:11" x14ac:dyDescent="0.25">
      <c r="K30026"/>
    </row>
    <row r="30027" spans="11:11" x14ac:dyDescent="0.25">
      <c r="K30027"/>
    </row>
    <row r="30028" spans="11:11" x14ac:dyDescent="0.25">
      <c r="K30028"/>
    </row>
    <row r="30029" spans="11:11" x14ac:dyDescent="0.25">
      <c r="K30029"/>
    </row>
    <row r="30030" spans="11:11" x14ac:dyDescent="0.25">
      <c r="K30030"/>
    </row>
    <row r="30031" spans="11:11" x14ac:dyDescent="0.25">
      <c r="K30031"/>
    </row>
    <row r="30032" spans="11:11" x14ac:dyDescent="0.25">
      <c r="K30032"/>
    </row>
    <row r="30033" spans="11:11" x14ac:dyDescent="0.25">
      <c r="K30033"/>
    </row>
    <row r="30034" spans="11:11" x14ac:dyDescent="0.25">
      <c r="K30034"/>
    </row>
    <row r="30035" spans="11:11" x14ac:dyDescent="0.25">
      <c r="K30035"/>
    </row>
    <row r="30036" spans="11:11" x14ac:dyDescent="0.25">
      <c r="K30036"/>
    </row>
    <row r="30037" spans="11:11" x14ac:dyDescent="0.25">
      <c r="K30037"/>
    </row>
    <row r="30038" spans="11:11" x14ac:dyDescent="0.25">
      <c r="K30038"/>
    </row>
    <row r="30039" spans="11:11" x14ac:dyDescent="0.25">
      <c r="K30039"/>
    </row>
    <row r="30040" spans="11:11" x14ac:dyDescent="0.25">
      <c r="K30040"/>
    </row>
    <row r="30041" spans="11:11" x14ac:dyDescent="0.25">
      <c r="K30041"/>
    </row>
    <row r="30042" spans="11:11" x14ac:dyDescent="0.25">
      <c r="K30042"/>
    </row>
    <row r="30043" spans="11:11" x14ac:dyDescent="0.25">
      <c r="K30043"/>
    </row>
    <row r="30044" spans="11:11" x14ac:dyDescent="0.25">
      <c r="K30044"/>
    </row>
    <row r="30045" spans="11:11" x14ac:dyDescent="0.25">
      <c r="K30045"/>
    </row>
    <row r="30046" spans="11:11" x14ac:dyDescent="0.25">
      <c r="K30046"/>
    </row>
    <row r="30047" spans="11:11" x14ac:dyDescent="0.25">
      <c r="K30047"/>
    </row>
    <row r="30048" spans="11:11" x14ac:dyDescent="0.25">
      <c r="K30048"/>
    </row>
    <row r="30049" spans="11:11" x14ac:dyDescent="0.25">
      <c r="K30049"/>
    </row>
    <row r="30050" spans="11:11" x14ac:dyDescent="0.25">
      <c r="K30050"/>
    </row>
    <row r="30051" spans="11:11" x14ac:dyDescent="0.25">
      <c r="K30051"/>
    </row>
    <row r="30052" spans="11:11" x14ac:dyDescent="0.25">
      <c r="K30052"/>
    </row>
    <row r="30053" spans="11:11" x14ac:dyDescent="0.25">
      <c r="K30053"/>
    </row>
    <row r="30054" spans="11:11" x14ac:dyDescent="0.25">
      <c r="K30054"/>
    </row>
    <row r="30055" spans="11:11" x14ac:dyDescent="0.25">
      <c r="K30055"/>
    </row>
    <row r="30056" spans="11:11" x14ac:dyDescent="0.25">
      <c r="K30056"/>
    </row>
    <row r="30057" spans="11:11" x14ac:dyDescent="0.25">
      <c r="K30057"/>
    </row>
    <row r="30058" spans="11:11" x14ac:dyDescent="0.25">
      <c r="K30058"/>
    </row>
    <row r="30059" spans="11:11" x14ac:dyDescent="0.25">
      <c r="K30059"/>
    </row>
    <row r="30060" spans="11:11" x14ac:dyDescent="0.25">
      <c r="K30060"/>
    </row>
    <row r="30061" spans="11:11" x14ac:dyDescent="0.25">
      <c r="K30061"/>
    </row>
    <row r="30062" spans="11:11" x14ac:dyDescent="0.25">
      <c r="K30062"/>
    </row>
    <row r="30063" spans="11:11" x14ac:dyDescent="0.25">
      <c r="K30063"/>
    </row>
    <row r="30064" spans="11:11" x14ac:dyDescent="0.25">
      <c r="K30064"/>
    </row>
    <row r="30065" spans="11:11" x14ac:dyDescent="0.25">
      <c r="K30065"/>
    </row>
    <row r="30066" spans="11:11" x14ac:dyDescent="0.25">
      <c r="K30066"/>
    </row>
    <row r="30067" spans="11:11" x14ac:dyDescent="0.25">
      <c r="K30067"/>
    </row>
    <row r="30068" spans="11:11" x14ac:dyDescent="0.25">
      <c r="K30068"/>
    </row>
    <row r="30069" spans="11:11" x14ac:dyDescent="0.25">
      <c r="K30069"/>
    </row>
    <row r="30070" spans="11:11" x14ac:dyDescent="0.25">
      <c r="K30070"/>
    </row>
    <row r="30071" spans="11:11" x14ac:dyDescent="0.25">
      <c r="K30071"/>
    </row>
    <row r="30072" spans="11:11" x14ac:dyDescent="0.25">
      <c r="K30072"/>
    </row>
    <row r="30073" spans="11:11" x14ac:dyDescent="0.25">
      <c r="K30073"/>
    </row>
    <row r="30074" spans="11:11" x14ac:dyDescent="0.25">
      <c r="K30074"/>
    </row>
    <row r="30075" spans="11:11" x14ac:dyDescent="0.25">
      <c r="K30075"/>
    </row>
    <row r="30076" spans="11:11" x14ac:dyDescent="0.25">
      <c r="K30076"/>
    </row>
    <row r="30077" spans="11:11" x14ac:dyDescent="0.25">
      <c r="K30077"/>
    </row>
    <row r="30078" spans="11:11" x14ac:dyDescent="0.25">
      <c r="K30078"/>
    </row>
    <row r="30079" spans="11:11" x14ac:dyDescent="0.25">
      <c r="K30079"/>
    </row>
    <row r="30080" spans="11:11" x14ac:dyDescent="0.25">
      <c r="K30080"/>
    </row>
    <row r="30081" spans="11:11" x14ac:dyDescent="0.25">
      <c r="K30081"/>
    </row>
    <row r="30082" spans="11:11" x14ac:dyDescent="0.25">
      <c r="K30082"/>
    </row>
    <row r="30083" spans="11:11" x14ac:dyDescent="0.25">
      <c r="K30083"/>
    </row>
    <row r="30084" spans="11:11" x14ac:dyDescent="0.25">
      <c r="K30084"/>
    </row>
    <row r="30085" spans="11:11" x14ac:dyDescent="0.25">
      <c r="K30085"/>
    </row>
    <row r="30086" spans="11:11" x14ac:dyDescent="0.25">
      <c r="K30086"/>
    </row>
    <row r="30087" spans="11:11" x14ac:dyDescent="0.25">
      <c r="K30087"/>
    </row>
    <row r="30088" spans="11:11" x14ac:dyDescent="0.25">
      <c r="K30088"/>
    </row>
    <row r="30089" spans="11:11" x14ac:dyDescent="0.25">
      <c r="K30089"/>
    </row>
    <row r="30090" spans="11:11" x14ac:dyDescent="0.25">
      <c r="K30090"/>
    </row>
    <row r="30091" spans="11:11" x14ac:dyDescent="0.25">
      <c r="K30091"/>
    </row>
    <row r="30092" spans="11:11" x14ac:dyDescent="0.25">
      <c r="K30092"/>
    </row>
    <row r="30093" spans="11:11" x14ac:dyDescent="0.25">
      <c r="K30093"/>
    </row>
    <row r="30094" spans="11:11" x14ac:dyDescent="0.25">
      <c r="K30094"/>
    </row>
    <row r="30095" spans="11:11" x14ac:dyDescent="0.25">
      <c r="K30095"/>
    </row>
    <row r="30096" spans="11:11" x14ac:dyDescent="0.25">
      <c r="K30096"/>
    </row>
    <row r="30097" spans="11:11" x14ac:dyDescent="0.25">
      <c r="K30097"/>
    </row>
    <row r="30098" spans="11:11" x14ac:dyDescent="0.25">
      <c r="K30098"/>
    </row>
    <row r="30099" spans="11:11" x14ac:dyDescent="0.25">
      <c r="K30099"/>
    </row>
    <row r="30100" spans="11:11" x14ac:dyDescent="0.25">
      <c r="K30100"/>
    </row>
    <row r="30101" spans="11:11" x14ac:dyDescent="0.25">
      <c r="K30101"/>
    </row>
    <row r="30102" spans="11:11" x14ac:dyDescent="0.25">
      <c r="K30102"/>
    </row>
    <row r="30103" spans="11:11" x14ac:dyDescent="0.25">
      <c r="K30103"/>
    </row>
    <row r="30104" spans="11:11" x14ac:dyDescent="0.25">
      <c r="K30104"/>
    </row>
    <row r="30105" spans="11:11" x14ac:dyDescent="0.25">
      <c r="K30105"/>
    </row>
    <row r="30106" spans="11:11" x14ac:dyDescent="0.25">
      <c r="K30106"/>
    </row>
    <row r="30107" spans="11:11" x14ac:dyDescent="0.25">
      <c r="K30107"/>
    </row>
    <row r="30108" spans="11:11" x14ac:dyDescent="0.25">
      <c r="K30108"/>
    </row>
    <row r="30109" spans="11:11" x14ac:dyDescent="0.25">
      <c r="K30109"/>
    </row>
    <row r="30110" spans="11:11" x14ac:dyDescent="0.25">
      <c r="K30110"/>
    </row>
    <row r="30111" spans="11:11" x14ac:dyDescent="0.25">
      <c r="K30111"/>
    </row>
    <row r="30112" spans="11:11" x14ac:dyDescent="0.25">
      <c r="K30112"/>
    </row>
    <row r="30113" spans="11:11" x14ac:dyDescent="0.25">
      <c r="K30113"/>
    </row>
    <row r="30114" spans="11:11" x14ac:dyDescent="0.25">
      <c r="K30114"/>
    </row>
    <row r="30115" spans="11:11" x14ac:dyDescent="0.25">
      <c r="K30115"/>
    </row>
    <row r="30116" spans="11:11" x14ac:dyDescent="0.25">
      <c r="K30116"/>
    </row>
    <row r="30117" spans="11:11" x14ac:dyDescent="0.25">
      <c r="K30117"/>
    </row>
    <row r="30118" spans="11:11" x14ac:dyDescent="0.25">
      <c r="K30118"/>
    </row>
    <row r="30119" spans="11:11" x14ac:dyDescent="0.25">
      <c r="K30119"/>
    </row>
    <row r="30120" spans="11:11" x14ac:dyDescent="0.25">
      <c r="K30120"/>
    </row>
    <row r="30121" spans="11:11" x14ac:dyDescent="0.25">
      <c r="K30121"/>
    </row>
    <row r="30122" spans="11:11" x14ac:dyDescent="0.25">
      <c r="K30122"/>
    </row>
    <row r="30123" spans="11:11" x14ac:dyDescent="0.25">
      <c r="K30123"/>
    </row>
    <row r="30124" spans="11:11" x14ac:dyDescent="0.25">
      <c r="K30124"/>
    </row>
    <row r="30125" spans="11:11" x14ac:dyDescent="0.25">
      <c r="K30125"/>
    </row>
    <row r="30126" spans="11:11" x14ac:dyDescent="0.25">
      <c r="K30126"/>
    </row>
    <row r="30127" spans="11:11" x14ac:dyDescent="0.25">
      <c r="K30127"/>
    </row>
    <row r="30128" spans="11:11" x14ac:dyDescent="0.25">
      <c r="K30128"/>
    </row>
    <row r="30129" spans="11:11" x14ac:dyDescent="0.25">
      <c r="K30129"/>
    </row>
    <row r="30130" spans="11:11" x14ac:dyDescent="0.25">
      <c r="K30130"/>
    </row>
    <row r="30131" spans="11:11" x14ac:dyDescent="0.25">
      <c r="K30131"/>
    </row>
    <row r="30132" spans="11:11" x14ac:dyDescent="0.25">
      <c r="K30132"/>
    </row>
    <row r="30133" spans="11:11" x14ac:dyDescent="0.25">
      <c r="K30133"/>
    </row>
    <row r="30134" spans="11:11" x14ac:dyDescent="0.25">
      <c r="K30134"/>
    </row>
    <row r="30135" spans="11:11" x14ac:dyDescent="0.25">
      <c r="K30135"/>
    </row>
    <row r="30136" spans="11:11" x14ac:dyDescent="0.25">
      <c r="K30136"/>
    </row>
    <row r="30137" spans="11:11" x14ac:dyDescent="0.25">
      <c r="K30137"/>
    </row>
    <row r="30138" spans="11:11" x14ac:dyDescent="0.25">
      <c r="K30138"/>
    </row>
    <row r="30139" spans="11:11" x14ac:dyDescent="0.25">
      <c r="K30139"/>
    </row>
    <row r="30140" spans="11:11" x14ac:dyDescent="0.25">
      <c r="K30140"/>
    </row>
    <row r="30141" spans="11:11" x14ac:dyDescent="0.25">
      <c r="K30141"/>
    </row>
    <row r="30142" spans="11:11" x14ac:dyDescent="0.25">
      <c r="K30142"/>
    </row>
    <row r="30143" spans="11:11" x14ac:dyDescent="0.25">
      <c r="K30143"/>
    </row>
    <row r="30144" spans="11:11" x14ac:dyDescent="0.25">
      <c r="K30144"/>
    </row>
    <row r="30145" spans="11:11" x14ac:dyDescent="0.25">
      <c r="K30145"/>
    </row>
    <row r="30146" spans="11:11" x14ac:dyDescent="0.25">
      <c r="K30146"/>
    </row>
    <row r="30147" spans="11:11" x14ac:dyDescent="0.25">
      <c r="K30147"/>
    </row>
    <row r="30148" spans="11:11" x14ac:dyDescent="0.25">
      <c r="K30148"/>
    </row>
    <row r="30149" spans="11:11" x14ac:dyDescent="0.25">
      <c r="K30149"/>
    </row>
    <row r="30150" spans="11:11" x14ac:dyDescent="0.25">
      <c r="K30150"/>
    </row>
    <row r="30151" spans="11:11" x14ac:dyDescent="0.25">
      <c r="K30151"/>
    </row>
    <row r="30152" spans="11:11" x14ac:dyDescent="0.25">
      <c r="K30152"/>
    </row>
    <row r="30153" spans="11:11" x14ac:dyDescent="0.25">
      <c r="K30153"/>
    </row>
    <row r="30154" spans="11:11" x14ac:dyDescent="0.25">
      <c r="K30154"/>
    </row>
    <row r="30155" spans="11:11" x14ac:dyDescent="0.25">
      <c r="K30155"/>
    </row>
    <row r="30156" spans="11:11" x14ac:dyDescent="0.25">
      <c r="K30156"/>
    </row>
    <row r="30157" spans="11:11" x14ac:dyDescent="0.25">
      <c r="K30157"/>
    </row>
    <row r="30158" spans="11:11" x14ac:dyDescent="0.25">
      <c r="K30158"/>
    </row>
    <row r="30159" spans="11:11" x14ac:dyDescent="0.25">
      <c r="K30159"/>
    </row>
    <row r="30160" spans="11:11" x14ac:dyDescent="0.25">
      <c r="K30160"/>
    </row>
    <row r="30161" spans="11:11" x14ac:dyDescent="0.25">
      <c r="K30161"/>
    </row>
    <row r="30162" spans="11:11" x14ac:dyDescent="0.25">
      <c r="K30162"/>
    </row>
    <row r="30163" spans="11:11" x14ac:dyDescent="0.25">
      <c r="K30163"/>
    </row>
    <row r="30164" spans="11:11" x14ac:dyDescent="0.25">
      <c r="K30164"/>
    </row>
    <row r="30165" spans="11:11" x14ac:dyDescent="0.25">
      <c r="K30165"/>
    </row>
    <row r="30166" spans="11:11" x14ac:dyDescent="0.25">
      <c r="K30166"/>
    </row>
    <row r="30167" spans="11:11" x14ac:dyDescent="0.25">
      <c r="K30167"/>
    </row>
    <row r="30168" spans="11:11" x14ac:dyDescent="0.25">
      <c r="K30168"/>
    </row>
    <row r="30169" spans="11:11" x14ac:dyDescent="0.25">
      <c r="K30169"/>
    </row>
    <row r="30170" spans="11:11" x14ac:dyDescent="0.25">
      <c r="K30170"/>
    </row>
    <row r="30171" spans="11:11" x14ac:dyDescent="0.25">
      <c r="K30171"/>
    </row>
    <row r="30172" spans="11:11" x14ac:dyDescent="0.25">
      <c r="K30172"/>
    </row>
    <row r="30173" spans="11:11" x14ac:dyDescent="0.25">
      <c r="K30173"/>
    </row>
    <row r="30174" spans="11:11" x14ac:dyDescent="0.25">
      <c r="K30174"/>
    </row>
    <row r="30175" spans="11:11" x14ac:dyDescent="0.25">
      <c r="K30175"/>
    </row>
    <row r="30176" spans="11:11" x14ac:dyDescent="0.25">
      <c r="K30176"/>
    </row>
    <row r="30177" spans="11:11" x14ac:dyDescent="0.25">
      <c r="K30177"/>
    </row>
    <row r="30178" spans="11:11" x14ac:dyDescent="0.25">
      <c r="K30178"/>
    </row>
    <row r="30179" spans="11:11" x14ac:dyDescent="0.25">
      <c r="K30179"/>
    </row>
    <row r="30180" spans="11:11" x14ac:dyDescent="0.25">
      <c r="K30180"/>
    </row>
    <row r="30181" spans="11:11" x14ac:dyDescent="0.25">
      <c r="K30181"/>
    </row>
    <row r="30182" spans="11:11" x14ac:dyDescent="0.25">
      <c r="K30182"/>
    </row>
    <row r="30183" spans="11:11" x14ac:dyDescent="0.25">
      <c r="K30183"/>
    </row>
    <row r="30184" spans="11:11" x14ac:dyDescent="0.25">
      <c r="K30184"/>
    </row>
    <row r="30185" spans="11:11" x14ac:dyDescent="0.25">
      <c r="K30185"/>
    </row>
    <row r="30186" spans="11:11" x14ac:dyDescent="0.25">
      <c r="K30186"/>
    </row>
    <row r="30187" spans="11:11" x14ac:dyDescent="0.25">
      <c r="K30187"/>
    </row>
    <row r="30188" spans="11:11" x14ac:dyDescent="0.25">
      <c r="K30188"/>
    </row>
    <row r="30189" spans="11:11" x14ac:dyDescent="0.25">
      <c r="K30189"/>
    </row>
    <row r="30190" spans="11:11" x14ac:dyDescent="0.25">
      <c r="K30190"/>
    </row>
    <row r="30191" spans="11:11" x14ac:dyDescent="0.25">
      <c r="K30191"/>
    </row>
    <row r="30192" spans="11:11" x14ac:dyDescent="0.25">
      <c r="K30192"/>
    </row>
    <row r="30193" spans="11:11" x14ac:dyDescent="0.25">
      <c r="K30193"/>
    </row>
    <row r="30194" spans="11:11" x14ac:dyDescent="0.25">
      <c r="K30194"/>
    </row>
    <row r="30195" spans="11:11" x14ac:dyDescent="0.25">
      <c r="K30195"/>
    </row>
    <row r="30196" spans="11:11" x14ac:dyDescent="0.25">
      <c r="K30196"/>
    </row>
    <row r="30197" spans="11:11" x14ac:dyDescent="0.25">
      <c r="K30197"/>
    </row>
    <row r="30198" spans="11:11" x14ac:dyDescent="0.25">
      <c r="K30198"/>
    </row>
    <row r="30199" spans="11:11" x14ac:dyDescent="0.25">
      <c r="K30199"/>
    </row>
    <row r="30200" spans="11:11" x14ac:dyDescent="0.25">
      <c r="K30200"/>
    </row>
    <row r="30201" spans="11:11" x14ac:dyDescent="0.25">
      <c r="K30201"/>
    </row>
    <row r="30202" spans="11:11" x14ac:dyDescent="0.25">
      <c r="K30202"/>
    </row>
    <row r="30203" spans="11:11" x14ac:dyDescent="0.25">
      <c r="K30203"/>
    </row>
    <row r="30204" spans="11:11" x14ac:dyDescent="0.25">
      <c r="K30204"/>
    </row>
    <row r="30205" spans="11:11" x14ac:dyDescent="0.25">
      <c r="K30205"/>
    </row>
    <row r="30206" spans="11:11" x14ac:dyDescent="0.25">
      <c r="K30206"/>
    </row>
    <row r="30207" spans="11:11" x14ac:dyDescent="0.25">
      <c r="K30207"/>
    </row>
    <row r="30208" spans="11:11" x14ac:dyDescent="0.25">
      <c r="K30208"/>
    </row>
    <row r="30209" spans="11:11" x14ac:dyDescent="0.25">
      <c r="K30209"/>
    </row>
    <row r="30210" spans="11:11" x14ac:dyDescent="0.25">
      <c r="K30210"/>
    </row>
    <row r="30211" spans="11:11" x14ac:dyDescent="0.25">
      <c r="K30211"/>
    </row>
    <row r="30212" spans="11:11" x14ac:dyDescent="0.25">
      <c r="K30212"/>
    </row>
    <row r="30213" spans="11:11" x14ac:dyDescent="0.25">
      <c r="K30213"/>
    </row>
    <row r="30214" spans="11:11" x14ac:dyDescent="0.25">
      <c r="K30214"/>
    </row>
    <row r="30215" spans="11:11" x14ac:dyDescent="0.25">
      <c r="K30215"/>
    </row>
    <row r="30216" spans="11:11" x14ac:dyDescent="0.25">
      <c r="K30216"/>
    </row>
    <row r="30217" spans="11:11" x14ac:dyDescent="0.25">
      <c r="K30217"/>
    </row>
    <row r="30218" spans="11:11" x14ac:dyDescent="0.25">
      <c r="K30218"/>
    </row>
    <row r="30219" spans="11:11" x14ac:dyDescent="0.25">
      <c r="K30219"/>
    </row>
    <row r="30220" spans="11:11" x14ac:dyDescent="0.25">
      <c r="K30220"/>
    </row>
    <row r="30221" spans="11:11" x14ac:dyDescent="0.25">
      <c r="K30221"/>
    </row>
    <row r="30222" spans="11:11" x14ac:dyDescent="0.25">
      <c r="K30222"/>
    </row>
    <row r="30223" spans="11:11" x14ac:dyDescent="0.25">
      <c r="K30223"/>
    </row>
    <row r="30224" spans="11:11" x14ac:dyDescent="0.25">
      <c r="K30224"/>
    </row>
    <row r="30225" spans="11:11" x14ac:dyDescent="0.25">
      <c r="K30225"/>
    </row>
    <row r="30226" spans="11:11" x14ac:dyDescent="0.25">
      <c r="K30226"/>
    </row>
    <row r="30227" spans="11:11" x14ac:dyDescent="0.25">
      <c r="K30227"/>
    </row>
    <row r="30228" spans="11:11" x14ac:dyDescent="0.25">
      <c r="K30228"/>
    </row>
    <row r="30229" spans="11:11" x14ac:dyDescent="0.25">
      <c r="K30229"/>
    </row>
    <row r="30230" spans="11:11" x14ac:dyDescent="0.25">
      <c r="K30230"/>
    </row>
    <row r="30231" spans="11:11" x14ac:dyDescent="0.25">
      <c r="K30231"/>
    </row>
    <row r="30232" spans="11:11" x14ac:dyDescent="0.25">
      <c r="K30232"/>
    </row>
    <row r="30233" spans="11:11" x14ac:dyDescent="0.25">
      <c r="K30233"/>
    </row>
    <row r="30234" spans="11:11" x14ac:dyDescent="0.25">
      <c r="K30234"/>
    </row>
    <row r="30235" spans="11:11" x14ac:dyDescent="0.25">
      <c r="K30235"/>
    </row>
    <row r="30236" spans="11:11" x14ac:dyDescent="0.25">
      <c r="K30236"/>
    </row>
    <row r="30237" spans="11:11" x14ac:dyDescent="0.25">
      <c r="K30237"/>
    </row>
    <row r="30238" spans="11:11" x14ac:dyDescent="0.25">
      <c r="K30238"/>
    </row>
    <row r="30239" spans="11:11" x14ac:dyDescent="0.25">
      <c r="K30239"/>
    </row>
    <row r="30240" spans="11:11" x14ac:dyDescent="0.25">
      <c r="K30240"/>
    </row>
    <row r="30241" spans="11:11" x14ac:dyDescent="0.25">
      <c r="K30241"/>
    </row>
    <row r="30242" spans="11:11" x14ac:dyDescent="0.25">
      <c r="K30242"/>
    </row>
    <row r="30243" spans="11:11" x14ac:dyDescent="0.25">
      <c r="K30243"/>
    </row>
    <row r="30244" spans="11:11" x14ac:dyDescent="0.25">
      <c r="K30244"/>
    </row>
    <row r="30245" spans="11:11" x14ac:dyDescent="0.25">
      <c r="K30245"/>
    </row>
    <row r="30246" spans="11:11" x14ac:dyDescent="0.25">
      <c r="K30246"/>
    </row>
    <row r="30247" spans="11:11" x14ac:dyDescent="0.25">
      <c r="K30247"/>
    </row>
    <row r="30248" spans="11:11" x14ac:dyDescent="0.25">
      <c r="K30248"/>
    </row>
    <row r="30249" spans="11:11" x14ac:dyDescent="0.25">
      <c r="K30249"/>
    </row>
    <row r="30250" spans="11:11" x14ac:dyDescent="0.25">
      <c r="K30250"/>
    </row>
    <row r="30251" spans="11:11" x14ac:dyDescent="0.25">
      <c r="K30251"/>
    </row>
    <row r="30252" spans="11:11" x14ac:dyDescent="0.25">
      <c r="K30252"/>
    </row>
    <row r="30253" spans="11:11" x14ac:dyDescent="0.25">
      <c r="K30253"/>
    </row>
    <row r="30254" spans="11:11" x14ac:dyDescent="0.25">
      <c r="K30254"/>
    </row>
    <row r="30255" spans="11:11" x14ac:dyDescent="0.25">
      <c r="K30255"/>
    </row>
    <row r="30256" spans="11:11" x14ac:dyDescent="0.25">
      <c r="K30256"/>
    </row>
    <row r="30257" spans="11:11" x14ac:dyDescent="0.25">
      <c r="K30257"/>
    </row>
    <row r="30258" spans="11:11" x14ac:dyDescent="0.25">
      <c r="K30258"/>
    </row>
    <row r="30259" spans="11:11" x14ac:dyDescent="0.25">
      <c r="K30259"/>
    </row>
    <row r="30260" spans="11:11" x14ac:dyDescent="0.25">
      <c r="K30260"/>
    </row>
    <row r="30261" spans="11:11" x14ac:dyDescent="0.25">
      <c r="K30261"/>
    </row>
    <row r="30262" spans="11:11" x14ac:dyDescent="0.25">
      <c r="K30262"/>
    </row>
    <row r="30263" spans="11:11" x14ac:dyDescent="0.25">
      <c r="K30263"/>
    </row>
    <row r="30264" spans="11:11" x14ac:dyDescent="0.25">
      <c r="K30264"/>
    </row>
    <row r="30265" spans="11:11" x14ac:dyDescent="0.25">
      <c r="K30265"/>
    </row>
    <row r="30266" spans="11:11" x14ac:dyDescent="0.25">
      <c r="K30266"/>
    </row>
    <row r="30267" spans="11:11" x14ac:dyDescent="0.25">
      <c r="K30267"/>
    </row>
    <row r="30268" spans="11:11" x14ac:dyDescent="0.25">
      <c r="K30268"/>
    </row>
    <row r="30269" spans="11:11" x14ac:dyDescent="0.25">
      <c r="K30269"/>
    </row>
    <row r="30270" spans="11:11" x14ac:dyDescent="0.25">
      <c r="K30270"/>
    </row>
    <row r="30271" spans="11:11" x14ac:dyDescent="0.25">
      <c r="K30271"/>
    </row>
    <row r="30272" spans="11:11" x14ac:dyDescent="0.25">
      <c r="K30272"/>
    </row>
    <row r="30273" spans="11:11" x14ac:dyDescent="0.25">
      <c r="K30273"/>
    </row>
    <row r="30274" spans="11:11" x14ac:dyDescent="0.25">
      <c r="K30274"/>
    </row>
    <row r="30275" spans="11:11" x14ac:dyDescent="0.25">
      <c r="K30275"/>
    </row>
    <row r="30276" spans="11:11" x14ac:dyDescent="0.25">
      <c r="K30276"/>
    </row>
    <row r="30277" spans="11:11" x14ac:dyDescent="0.25">
      <c r="K30277"/>
    </row>
    <row r="30278" spans="11:11" x14ac:dyDescent="0.25">
      <c r="K30278"/>
    </row>
    <row r="30279" spans="11:11" x14ac:dyDescent="0.25">
      <c r="K30279"/>
    </row>
    <row r="30280" spans="11:11" x14ac:dyDescent="0.25">
      <c r="K30280"/>
    </row>
    <row r="30281" spans="11:11" x14ac:dyDescent="0.25">
      <c r="K30281"/>
    </row>
    <row r="30282" spans="11:11" x14ac:dyDescent="0.25">
      <c r="K30282"/>
    </row>
    <row r="30283" spans="11:11" x14ac:dyDescent="0.25">
      <c r="K30283"/>
    </row>
    <row r="30284" spans="11:11" x14ac:dyDescent="0.25">
      <c r="K30284"/>
    </row>
    <row r="30285" spans="11:11" x14ac:dyDescent="0.25">
      <c r="K30285"/>
    </row>
    <row r="30286" spans="11:11" x14ac:dyDescent="0.25">
      <c r="K30286"/>
    </row>
    <row r="30287" spans="11:11" x14ac:dyDescent="0.25">
      <c r="K30287"/>
    </row>
    <row r="30288" spans="11:11" x14ac:dyDescent="0.25">
      <c r="K30288"/>
    </row>
    <row r="30289" spans="11:11" x14ac:dyDescent="0.25">
      <c r="K30289"/>
    </row>
    <row r="30290" spans="11:11" x14ac:dyDescent="0.25">
      <c r="K30290"/>
    </row>
    <row r="30291" spans="11:11" x14ac:dyDescent="0.25">
      <c r="K30291"/>
    </row>
    <row r="30292" spans="11:11" x14ac:dyDescent="0.25">
      <c r="K30292"/>
    </row>
    <row r="30293" spans="11:11" x14ac:dyDescent="0.25">
      <c r="K30293"/>
    </row>
    <row r="30294" spans="11:11" x14ac:dyDescent="0.25">
      <c r="K30294"/>
    </row>
    <row r="30295" spans="11:11" x14ac:dyDescent="0.25">
      <c r="K30295"/>
    </row>
    <row r="30296" spans="11:11" x14ac:dyDescent="0.25">
      <c r="K30296"/>
    </row>
    <row r="30297" spans="11:11" x14ac:dyDescent="0.25">
      <c r="K30297"/>
    </row>
    <row r="30298" spans="11:11" x14ac:dyDescent="0.25">
      <c r="K30298"/>
    </row>
    <row r="30299" spans="11:11" x14ac:dyDescent="0.25">
      <c r="K30299"/>
    </row>
    <row r="30300" spans="11:11" x14ac:dyDescent="0.25">
      <c r="K30300"/>
    </row>
    <row r="30301" spans="11:11" x14ac:dyDescent="0.25">
      <c r="K30301"/>
    </row>
    <row r="30302" spans="11:11" x14ac:dyDescent="0.25">
      <c r="K30302"/>
    </row>
    <row r="30303" spans="11:11" x14ac:dyDescent="0.25">
      <c r="K30303"/>
    </row>
    <row r="30304" spans="11:11" x14ac:dyDescent="0.25">
      <c r="K30304"/>
    </row>
    <row r="30305" spans="11:11" x14ac:dyDescent="0.25">
      <c r="K30305"/>
    </row>
    <row r="30306" spans="11:11" x14ac:dyDescent="0.25">
      <c r="K30306"/>
    </row>
    <row r="30307" spans="11:11" x14ac:dyDescent="0.25">
      <c r="K30307"/>
    </row>
    <row r="30308" spans="11:11" x14ac:dyDescent="0.25">
      <c r="K30308"/>
    </row>
    <row r="30309" spans="11:11" x14ac:dyDescent="0.25">
      <c r="K30309"/>
    </row>
    <row r="30310" spans="11:11" x14ac:dyDescent="0.25">
      <c r="K30310"/>
    </row>
    <row r="30311" spans="11:11" x14ac:dyDescent="0.25">
      <c r="K30311"/>
    </row>
    <row r="30312" spans="11:11" x14ac:dyDescent="0.25">
      <c r="K30312"/>
    </row>
    <row r="30313" spans="11:11" x14ac:dyDescent="0.25">
      <c r="K30313"/>
    </row>
    <row r="30314" spans="11:11" x14ac:dyDescent="0.25">
      <c r="K30314"/>
    </row>
    <row r="30315" spans="11:11" x14ac:dyDescent="0.25">
      <c r="K30315"/>
    </row>
    <row r="30316" spans="11:11" x14ac:dyDescent="0.25">
      <c r="K30316"/>
    </row>
    <row r="30317" spans="11:11" x14ac:dyDescent="0.25">
      <c r="K30317"/>
    </row>
    <row r="30318" spans="11:11" x14ac:dyDescent="0.25">
      <c r="K30318"/>
    </row>
    <row r="30319" spans="11:11" x14ac:dyDescent="0.25">
      <c r="K30319"/>
    </row>
    <row r="30320" spans="11:11" x14ac:dyDescent="0.25">
      <c r="K30320"/>
    </row>
    <row r="30321" spans="11:11" x14ac:dyDescent="0.25">
      <c r="K30321"/>
    </row>
    <row r="30322" spans="11:11" x14ac:dyDescent="0.25">
      <c r="K30322"/>
    </row>
    <row r="30323" spans="11:11" x14ac:dyDescent="0.25">
      <c r="K30323"/>
    </row>
    <row r="30324" spans="11:11" x14ac:dyDescent="0.25">
      <c r="K30324"/>
    </row>
    <row r="30325" spans="11:11" x14ac:dyDescent="0.25">
      <c r="K30325"/>
    </row>
    <row r="30326" spans="11:11" x14ac:dyDescent="0.25">
      <c r="K30326"/>
    </row>
    <row r="30327" spans="11:11" x14ac:dyDescent="0.25">
      <c r="K30327"/>
    </row>
    <row r="30328" spans="11:11" x14ac:dyDescent="0.25">
      <c r="K30328"/>
    </row>
    <row r="30329" spans="11:11" x14ac:dyDescent="0.25">
      <c r="K30329"/>
    </row>
    <row r="30330" spans="11:11" x14ac:dyDescent="0.25">
      <c r="K30330"/>
    </row>
    <row r="30331" spans="11:11" x14ac:dyDescent="0.25">
      <c r="K30331"/>
    </row>
    <row r="30332" spans="11:11" x14ac:dyDescent="0.25">
      <c r="K30332"/>
    </row>
    <row r="30333" spans="11:11" x14ac:dyDescent="0.25">
      <c r="K30333"/>
    </row>
    <row r="30334" spans="11:11" x14ac:dyDescent="0.25">
      <c r="K30334"/>
    </row>
    <row r="30335" spans="11:11" x14ac:dyDescent="0.25">
      <c r="K30335"/>
    </row>
    <row r="30336" spans="11:11" x14ac:dyDescent="0.25">
      <c r="K30336"/>
    </row>
    <row r="30337" spans="11:11" x14ac:dyDescent="0.25">
      <c r="K30337"/>
    </row>
    <row r="30338" spans="11:11" x14ac:dyDescent="0.25">
      <c r="K30338"/>
    </row>
    <row r="30339" spans="11:11" x14ac:dyDescent="0.25">
      <c r="K30339"/>
    </row>
    <row r="30340" spans="11:11" x14ac:dyDescent="0.25">
      <c r="K30340"/>
    </row>
    <row r="30341" spans="11:11" x14ac:dyDescent="0.25">
      <c r="K30341"/>
    </row>
    <row r="30342" spans="11:11" x14ac:dyDescent="0.25">
      <c r="K30342"/>
    </row>
    <row r="30343" spans="11:11" x14ac:dyDescent="0.25">
      <c r="K30343"/>
    </row>
    <row r="30344" spans="11:11" x14ac:dyDescent="0.25">
      <c r="K30344"/>
    </row>
    <row r="30345" spans="11:11" x14ac:dyDescent="0.25">
      <c r="K30345"/>
    </row>
    <row r="30346" spans="11:11" x14ac:dyDescent="0.25">
      <c r="K30346"/>
    </row>
    <row r="30347" spans="11:11" x14ac:dyDescent="0.25">
      <c r="K30347"/>
    </row>
    <row r="30348" spans="11:11" x14ac:dyDescent="0.25">
      <c r="K30348"/>
    </row>
    <row r="30349" spans="11:11" x14ac:dyDescent="0.25">
      <c r="K30349"/>
    </row>
    <row r="30350" spans="11:11" x14ac:dyDescent="0.25">
      <c r="K30350"/>
    </row>
    <row r="30351" spans="11:11" x14ac:dyDescent="0.25">
      <c r="K30351"/>
    </row>
    <row r="30352" spans="11:11" x14ac:dyDescent="0.25">
      <c r="K30352"/>
    </row>
    <row r="30353" spans="11:11" x14ac:dyDescent="0.25">
      <c r="K30353"/>
    </row>
    <row r="30354" spans="11:11" x14ac:dyDescent="0.25">
      <c r="K30354"/>
    </row>
    <row r="30355" spans="11:11" x14ac:dyDescent="0.25">
      <c r="K30355"/>
    </row>
    <row r="30356" spans="11:11" x14ac:dyDescent="0.25">
      <c r="K30356"/>
    </row>
    <row r="30357" spans="11:11" x14ac:dyDescent="0.25">
      <c r="K30357"/>
    </row>
    <row r="30358" spans="11:11" x14ac:dyDescent="0.25">
      <c r="K30358"/>
    </row>
    <row r="30359" spans="11:11" x14ac:dyDescent="0.25">
      <c r="K30359"/>
    </row>
    <row r="30360" spans="11:11" x14ac:dyDescent="0.25">
      <c r="K30360"/>
    </row>
    <row r="30361" spans="11:11" x14ac:dyDescent="0.25">
      <c r="K30361"/>
    </row>
    <row r="30362" spans="11:11" x14ac:dyDescent="0.25">
      <c r="K30362"/>
    </row>
    <row r="30363" spans="11:11" x14ac:dyDescent="0.25">
      <c r="K30363"/>
    </row>
    <row r="30364" spans="11:11" x14ac:dyDescent="0.25">
      <c r="K30364"/>
    </row>
    <row r="30365" spans="11:11" x14ac:dyDescent="0.25">
      <c r="K30365"/>
    </row>
    <row r="30366" spans="11:11" x14ac:dyDescent="0.25">
      <c r="K30366"/>
    </row>
    <row r="30367" spans="11:11" x14ac:dyDescent="0.25">
      <c r="K30367"/>
    </row>
    <row r="30368" spans="11:11" x14ac:dyDescent="0.25">
      <c r="K30368"/>
    </row>
    <row r="30369" spans="11:11" x14ac:dyDescent="0.25">
      <c r="K30369"/>
    </row>
    <row r="30370" spans="11:11" x14ac:dyDescent="0.25">
      <c r="K30370"/>
    </row>
    <row r="30371" spans="11:11" x14ac:dyDescent="0.25">
      <c r="K30371"/>
    </row>
    <row r="30372" spans="11:11" x14ac:dyDescent="0.25">
      <c r="K30372"/>
    </row>
    <row r="30373" spans="11:11" x14ac:dyDescent="0.25">
      <c r="K30373"/>
    </row>
    <row r="30374" spans="11:11" x14ac:dyDescent="0.25">
      <c r="K30374"/>
    </row>
    <row r="30375" spans="11:11" x14ac:dyDescent="0.25">
      <c r="K30375"/>
    </row>
    <row r="30376" spans="11:11" x14ac:dyDescent="0.25">
      <c r="K30376"/>
    </row>
    <row r="30377" spans="11:11" x14ac:dyDescent="0.25">
      <c r="K30377"/>
    </row>
    <row r="30378" spans="11:11" x14ac:dyDescent="0.25">
      <c r="K30378"/>
    </row>
    <row r="30379" spans="11:11" x14ac:dyDescent="0.25">
      <c r="K30379"/>
    </row>
    <row r="30380" spans="11:11" x14ac:dyDescent="0.25">
      <c r="K30380"/>
    </row>
    <row r="30381" spans="11:11" x14ac:dyDescent="0.25">
      <c r="K30381"/>
    </row>
    <row r="30382" spans="11:11" x14ac:dyDescent="0.25">
      <c r="K30382"/>
    </row>
    <row r="30383" spans="11:11" x14ac:dyDescent="0.25">
      <c r="K30383"/>
    </row>
    <row r="30384" spans="11:11" x14ac:dyDescent="0.25">
      <c r="K30384"/>
    </row>
    <row r="30385" spans="11:11" x14ac:dyDescent="0.25">
      <c r="K30385"/>
    </row>
    <row r="30386" spans="11:11" x14ac:dyDescent="0.25">
      <c r="K30386"/>
    </row>
    <row r="30387" spans="11:11" x14ac:dyDescent="0.25">
      <c r="K30387"/>
    </row>
    <row r="30388" spans="11:11" x14ac:dyDescent="0.25">
      <c r="K30388"/>
    </row>
    <row r="30389" spans="11:11" x14ac:dyDescent="0.25">
      <c r="K30389"/>
    </row>
    <row r="30390" spans="11:11" x14ac:dyDescent="0.25">
      <c r="K30390"/>
    </row>
    <row r="30391" spans="11:11" x14ac:dyDescent="0.25">
      <c r="K30391"/>
    </row>
    <row r="30392" spans="11:11" x14ac:dyDescent="0.25">
      <c r="K30392"/>
    </row>
    <row r="30393" spans="11:11" x14ac:dyDescent="0.25">
      <c r="K30393"/>
    </row>
    <row r="30394" spans="11:11" x14ac:dyDescent="0.25">
      <c r="K30394"/>
    </row>
    <row r="30395" spans="11:11" x14ac:dyDescent="0.25">
      <c r="K30395"/>
    </row>
    <row r="30396" spans="11:11" x14ac:dyDescent="0.25">
      <c r="K30396"/>
    </row>
    <row r="30397" spans="11:11" x14ac:dyDescent="0.25">
      <c r="K30397"/>
    </row>
    <row r="30398" spans="11:11" x14ac:dyDescent="0.25">
      <c r="K30398"/>
    </row>
    <row r="30399" spans="11:11" x14ac:dyDescent="0.25">
      <c r="K30399"/>
    </row>
    <row r="30400" spans="11:11" x14ac:dyDescent="0.25">
      <c r="K30400"/>
    </row>
    <row r="30401" spans="11:11" x14ac:dyDescent="0.25">
      <c r="K30401"/>
    </row>
    <row r="30402" spans="11:11" x14ac:dyDescent="0.25">
      <c r="K30402"/>
    </row>
    <row r="30403" spans="11:11" x14ac:dyDescent="0.25">
      <c r="K30403"/>
    </row>
    <row r="30404" spans="11:11" x14ac:dyDescent="0.25">
      <c r="K30404"/>
    </row>
    <row r="30405" spans="11:11" x14ac:dyDescent="0.25">
      <c r="K30405"/>
    </row>
    <row r="30406" spans="11:11" x14ac:dyDescent="0.25">
      <c r="K30406"/>
    </row>
    <row r="30407" spans="11:11" x14ac:dyDescent="0.25">
      <c r="K30407"/>
    </row>
    <row r="30408" spans="11:11" x14ac:dyDescent="0.25">
      <c r="K30408"/>
    </row>
    <row r="30409" spans="11:11" x14ac:dyDescent="0.25">
      <c r="K30409"/>
    </row>
    <row r="30410" spans="11:11" x14ac:dyDescent="0.25">
      <c r="K30410"/>
    </row>
    <row r="30411" spans="11:11" x14ac:dyDescent="0.25">
      <c r="K30411"/>
    </row>
    <row r="30412" spans="11:11" x14ac:dyDescent="0.25">
      <c r="K30412"/>
    </row>
    <row r="30413" spans="11:11" x14ac:dyDescent="0.25">
      <c r="K30413"/>
    </row>
    <row r="30414" spans="11:11" x14ac:dyDescent="0.25">
      <c r="K30414"/>
    </row>
    <row r="30415" spans="11:11" x14ac:dyDescent="0.25">
      <c r="K30415"/>
    </row>
    <row r="30416" spans="11:11" x14ac:dyDescent="0.25">
      <c r="K30416"/>
    </row>
    <row r="30417" spans="11:11" x14ac:dyDescent="0.25">
      <c r="K30417"/>
    </row>
    <row r="30418" spans="11:11" x14ac:dyDescent="0.25">
      <c r="K30418"/>
    </row>
    <row r="30419" spans="11:11" x14ac:dyDescent="0.25">
      <c r="K30419"/>
    </row>
    <row r="30420" spans="11:11" x14ac:dyDescent="0.25">
      <c r="K30420"/>
    </row>
    <row r="30421" spans="11:11" x14ac:dyDescent="0.25">
      <c r="K30421"/>
    </row>
    <row r="30422" spans="11:11" x14ac:dyDescent="0.25">
      <c r="K30422"/>
    </row>
    <row r="30423" spans="11:11" x14ac:dyDescent="0.25">
      <c r="K30423"/>
    </row>
    <row r="30424" spans="11:11" x14ac:dyDescent="0.25">
      <c r="K30424"/>
    </row>
    <row r="30425" spans="11:11" x14ac:dyDescent="0.25">
      <c r="K30425"/>
    </row>
    <row r="30426" spans="11:11" x14ac:dyDescent="0.25">
      <c r="K30426"/>
    </row>
    <row r="30427" spans="11:11" x14ac:dyDescent="0.25">
      <c r="K30427"/>
    </row>
    <row r="30428" spans="11:11" x14ac:dyDescent="0.25">
      <c r="K30428"/>
    </row>
    <row r="30429" spans="11:11" x14ac:dyDescent="0.25">
      <c r="K30429"/>
    </row>
    <row r="30430" spans="11:11" x14ac:dyDescent="0.25">
      <c r="K30430"/>
    </row>
    <row r="30431" spans="11:11" x14ac:dyDescent="0.25">
      <c r="K30431"/>
    </row>
    <row r="30432" spans="11:11" x14ac:dyDescent="0.25">
      <c r="K30432"/>
    </row>
    <row r="30433" spans="11:11" x14ac:dyDescent="0.25">
      <c r="K30433"/>
    </row>
    <row r="30434" spans="11:11" x14ac:dyDescent="0.25">
      <c r="K30434"/>
    </row>
    <row r="30435" spans="11:11" x14ac:dyDescent="0.25">
      <c r="K30435"/>
    </row>
    <row r="30436" spans="11:11" x14ac:dyDescent="0.25">
      <c r="K30436"/>
    </row>
    <row r="30437" spans="11:11" x14ac:dyDescent="0.25">
      <c r="K30437"/>
    </row>
    <row r="30438" spans="11:11" x14ac:dyDescent="0.25">
      <c r="K30438"/>
    </row>
    <row r="30439" spans="11:11" x14ac:dyDescent="0.25">
      <c r="K30439"/>
    </row>
    <row r="30440" spans="11:11" x14ac:dyDescent="0.25">
      <c r="K30440"/>
    </row>
    <row r="30441" spans="11:11" x14ac:dyDescent="0.25">
      <c r="K30441"/>
    </row>
    <row r="30442" spans="11:11" x14ac:dyDescent="0.25">
      <c r="K30442"/>
    </row>
    <row r="30443" spans="11:11" x14ac:dyDescent="0.25">
      <c r="K30443"/>
    </row>
    <row r="30444" spans="11:11" x14ac:dyDescent="0.25">
      <c r="K30444"/>
    </row>
    <row r="30445" spans="11:11" x14ac:dyDescent="0.25">
      <c r="K30445"/>
    </row>
    <row r="30446" spans="11:11" x14ac:dyDescent="0.25">
      <c r="K30446"/>
    </row>
    <row r="30447" spans="11:11" x14ac:dyDescent="0.25">
      <c r="K30447"/>
    </row>
    <row r="30448" spans="11:11" x14ac:dyDescent="0.25">
      <c r="K30448"/>
    </row>
    <row r="30449" spans="11:11" x14ac:dyDescent="0.25">
      <c r="K30449"/>
    </row>
    <row r="30450" spans="11:11" x14ac:dyDescent="0.25">
      <c r="K30450"/>
    </row>
    <row r="30451" spans="11:11" x14ac:dyDescent="0.25">
      <c r="K30451"/>
    </row>
    <row r="30452" spans="11:11" x14ac:dyDescent="0.25">
      <c r="K30452"/>
    </row>
    <row r="30453" spans="11:11" x14ac:dyDescent="0.25">
      <c r="K30453"/>
    </row>
    <row r="30454" spans="11:11" x14ac:dyDescent="0.25">
      <c r="K30454"/>
    </row>
    <row r="30455" spans="11:11" x14ac:dyDescent="0.25">
      <c r="K30455"/>
    </row>
    <row r="30456" spans="11:11" x14ac:dyDescent="0.25">
      <c r="K30456"/>
    </row>
    <row r="30457" spans="11:11" x14ac:dyDescent="0.25">
      <c r="K30457"/>
    </row>
    <row r="30458" spans="11:11" x14ac:dyDescent="0.25">
      <c r="K30458"/>
    </row>
    <row r="30459" spans="11:11" x14ac:dyDescent="0.25">
      <c r="K30459"/>
    </row>
    <row r="30460" spans="11:11" x14ac:dyDescent="0.25">
      <c r="K30460"/>
    </row>
    <row r="30461" spans="11:11" x14ac:dyDescent="0.25">
      <c r="K30461"/>
    </row>
    <row r="30462" spans="11:11" x14ac:dyDescent="0.25">
      <c r="K30462"/>
    </row>
    <row r="30463" spans="11:11" x14ac:dyDescent="0.25">
      <c r="K30463"/>
    </row>
    <row r="30464" spans="11:11" x14ac:dyDescent="0.25">
      <c r="K30464"/>
    </row>
    <row r="30465" spans="11:11" x14ac:dyDescent="0.25">
      <c r="K30465"/>
    </row>
    <row r="30466" spans="11:11" x14ac:dyDescent="0.25">
      <c r="K30466"/>
    </row>
    <row r="30467" spans="11:11" x14ac:dyDescent="0.25">
      <c r="K30467"/>
    </row>
    <row r="30468" spans="11:11" x14ac:dyDescent="0.25">
      <c r="K30468"/>
    </row>
    <row r="30469" spans="11:11" x14ac:dyDescent="0.25">
      <c r="K30469"/>
    </row>
    <row r="30470" spans="11:11" x14ac:dyDescent="0.25">
      <c r="K30470"/>
    </row>
    <row r="30471" spans="11:11" x14ac:dyDescent="0.25">
      <c r="K30471"/>
    </row>
    <row r="30472" spans="11:11" x14ac:dyDescent="0.25">
      <c r="K30472"/>
    </row>
    <row r="30473" spans="11:11" x14ac:dyDescent="0.25">
      <c r="K30473"/>
    </row>
    <row r="30474" spans="11:11" x14ac:dyDescent="0.25">
      <c r="K30474"/>
    </row>
    <row r="30475" spans="11:11" x14ac:dyDescent="0.25">
      <c r="K30475"/>
    </row>
    <row r="30476" spans="11:11" x14ac:dyDescent="0.25">
      <c r="K30476"/>
    </row>
    <row r="30477" spans="11:11" x14ac:dyDescent="0.25">
      <c r="K30477"/>
    </row>
    <row r="30478" spans="11:11" x14ac:dyDescent="0.25">
      <c r="K30478"/>
    </row>
    <row r="30479" spans="11:11" x14ac:dyDescent="0.25">
      <c r="K30479"/>
    </row>
    <row r="30480" spans="11:11" x14ac:dyDescent="0.25">
      <c r="K30480"/>
    </row>
    <row r="30481" spans="11:11" x14ac:dyDescent="0.25">
      <c r="K30481"/>
    </row>
    <row r="30482" spans="11:11" x14ac:dyDescent="0.25">
      <c r="K30482"/>
    </row>
    <row r="30483" spans="11:11" x14ac:dyDescent="0.25">
      <c r="K30483"/>
    </row>
    <row r="30484" spans="11:11" x14ac:dyDescent="0.25">
      <c r="K30484"/>
    </row>
    <row r="30485" spans="11:11" x14ac:dyDescent="0.25">
      <c r="K30485"/>
    </row>
    <row r="30486" spans="11:11" x14ac:dyDescent="0.25">
      <c r="K30486"/>
    </row>
    <row r="30487" spans="11:11" x14ac:dyDescent="0.25">
      <c r="K30487"/>
    </row>
    <row r="30488" spans="11:11" x14ac:dyDescent="0.25">
      <c r="K30488"/>
    </row>
    <row r="30489" spans="11:11" x14ac:dyDescent="0.25">
      <c r="K30489"/>
    </row>
    <row r="30490" spans="11:11" x14ac:dyDescent="0.25">
      <c r="K30490"/>
    </row>
    <row r="30491" spans="11:11" x14ac:dyDescent="0.25">
      <c r="K30491"/>
    </row>
    <row r="30492" spans="11:11" x14ac:dyDescent="0.25">
      <c r="K30492"/>
    </row>
    <row r="30493" spans="11:11" x14ac:dyDescent="0.25">
      <c r="K30493"/>
    </row>
    <row r="30494" spans="11:11" x14ac:dyDescent="0.25">
      <c r="K30494"/>
    </row>
    <row r="30495" spans="11:11" x14ac:dyDescent="0.25">
      <c r="K30495"/>
    </row>
    <row r="30496" spans="11:11" x14ac:dyDescent="0.25">
      <c r="K30496"/>
    </row>
    <row r="30497" spans="11:11" x14ac:dyDescent="0.25">
      <c r="K30497"/>
    </row>
    <row r="30498" spans="11:11" x14ac:dyDescent="0.25">
      <c r="K30498"/>
    </row>
    <row r="30499" spans="11:11" x14ac:dyDescent="0.25">
      <c r="K30499"/>
    </row>
    <row r="30500" spans="11:11" x14ac:dyDescent="0.25">
      <c r="K30500"/>
    </row>
    <row r="30501" spans="11:11" x14ac:dyDescent="0.25">
      <c r="K30501"/>
    </row>
    <row r="30502" spans="11:11" x14ac:dyDescent="0.25">
      <c r="K30502"/>
    </row>
    <row r="30503" spans="11:11" x14ac:dyDescent="0.25">
      <c r="K30503"/>
    </row>
    <row r="30504" spans="11:11" x14ac:dyDescent="0.25">
      <c r="K30504"/>
    </row>
    <row r="30505" spans="11:11" x14ac:dyDescent="0.25">
      <c r="K30505"/>
    </row>
    <row r="30506" spans="11:11" x14ac:dyDescent="0.25">
      <c r="K30506"/>
    </row>
    <row r="30507" spans="11:11" x14ac:dyDescent="0.25">
      <c r="K30507"/>
    </row>
    <row r="30508" spans="11:11" x14ac:dyDescent="0.25">
      <c r="K30508"/>
    </row>
    <row r="30509" spans="11:11" x14ac:dyDescent="0.25">
      <c r="K30509"/>
    </row>
    <row r="30510" spans="11:11" x14ac:dyDescent="0.25">
      <c r="K30510"/>
    </row>
    <row r="30511" spans="11:11" x14ac:dyDescent="0.25">
      <c r="K30511"/>
    </row>
    <row r="30512" spans="11:11" x14ac:dyDescent="0.25">
      <c r="K30512"/>
    </row>
    <row r="30513" spans="11:11" x14ac:dyDescent="0.25">
      <c r="K30513"/>
    </row>
    <row r="30514" spans="11:11" x14ac:dyDescent="0.25">
      <c r="K30514"/>
    </row>
    <row r="30515" spans="11:11" x14ac:dyDescent="0.25">
      <c r="K30515"/>
    </row>
    <row r="30516" spans="11:11" x14ac:dyDescent="0.25">
      <c r="K30516"/>
    </row>
    <row r="30517" spans="11:11" x14ac:dyDescent="0.25">
      <c r="K30517"/>
    </row>
    <row r="30518" spans="11:11" x14ac:dyDescent="0.25">
      <c r="K30518"/>
    </row>
    <row r="30519" spans="11:11" x14ac:dyDescent="0.25">
      <c r="K30519"/>
    </row>
    <row r="30520" spans="11:11" x14ac:dyDescent="0.25">
      <c r="K30520"/>
    </row>
    <row r="30521" spans="11:11" x14ac:dyDescent="0.25">
      <c r="K30521"/>
    </row>
    <row r="30522" spans="11:11" x14ac:dyDescent="0.25">
      <c r="K30522"/>
    </row>
    <row r="30523" spans="11:11" x14ac:dyDescent="0.25">
      <c r="K30523"/>
    </row>
    <row r="30524" spans="11:11" x14ac:dyDescent="0.25">
      <c r="K30524"/>
    </row>
    <row r="30525" spans="11:11" x14ac:dyDescent="0.25">
      <c r="K30525"/>
    </row>
    <row r="30526" spans="11:11" x14ac:dyDescent="0.25">
      <c r="K30526"/>
    </row>
    <row r="30527" spans="11:11" x14ac:dyDescent="0.25">
      <c r="K30527"/>
    </row>
    <row r="30528" spans="11:11" x14ac:dyDescent="0.25">
      <c r="K30528"/>
    </row>
    <row r="30529" spans="11:11" x14ac:dyDescent="0.25">
      <c r="K30529"/>
    </row>
    <row r="30530" spans="11:11" x14ac:dyDescent="0.25">
      <c r="K30530"/>
    </row>
    <row r="30531" spans="11:11" x14ac:dyDescent="0.25">
      <c r="K30531"/>
    </row>
    <row r="30532" spans="11:11" x14ac:dyDescent="0.25">
      <c r="K30532"/>
    </row>
    <row r="30533" spans="11:11" x14ac:dyDescent="0.25">
      <c r="K30533"/>
    </row>
    <row r="30534" spans="11:11" x14ac:dyDescent="0.25">
      <c r="K30534"/>
    </row>
    <row r="30535" spans="11:11" x14ac:dyDescent="0.25">
      <c r="K30535"/>
    </row>
    <row r="30536" spans="11:11" x14ac:dyDescent="0.25">
      <c r="K30536"/>
    </row>
    <row r="30537" spans="11:11" x14ac:dyDescent="0.25">
      <c r="K30537"/>
    </row>
    <row r="30538" spans="11:11" x14ac:dyDescent="0.25">
      <c r="K30538"/>
    </row>
    <row r="30539" spans="11:11" x14ac:dyDescent="0.25">
      <c r="K30539"/>
    </row>
    <row r="30540" spans="11:11" x14ac:dyDescent="0.25">
      <c r="K30540"/>
    </row>
    <row r="30541" spans="11:11" x14ac:dyDescent="0.25">
      <c r="K30541"/>
    </row>
    <row r="30542" spans="11:11" x14ac:dyDescent="0.25">
      <c r="K30542"/>
    </row>
    <row r="30543" spans="11:11" x14ac:dyDescent="0.25">
      <c r="K30543"/>
    </row>
    <row r="30544" spans="11:11" x14ac:dyDescent="0.25">
      <c r="K30544"/>
    </row>
    <row r="30545" spans="11:11" x14ac:dyDescent="0.25">
      <c r="K30545"/>
    </row>
    <row r="30546" spans="11:11" x14ac:dyDescent="0.25">
      <c r="K30546"/>
    </row>
    <row r="30547" spans="11:11" x14ac:dyDescent="0.25">
      <c r="K30547"/>
    </row>
    <row r="30548" spans="11:11" x14ac:dyDescent="0.25">
      <c r="K30548"/>
    </row>
    <row r="30549" spans="11:11" x14ac:dyDescent="0.25">
      <c r="K30549"/>
    </row>
    <row r="30550" spans="11:11" x14ac:dyDescent="0.25">
      <c r="K30550"/>
    </row>
    <row r="30551" spans="11:11" x14ac:dyDescent="0.25">
      <c r="K30551"/>
    </row>
    <row r="30552" spans="11:11" x14ac:dyDescent="0.25">
      <c r="K30552"/>
    </row>
    <row r="30553" spans="11:11" x14ac:dyDescent="0.25">
      <c r="K30553"/>
    </row>
    <row r="30554" spans="11:11" x14ac:dyDescent="0.25">
      <c r="K30554"/>
    </row>
    <row r="30555" spans="11:11" x14ac:dyDescent="0.25">
      <c r="K30555"/>
    </row>
    <row r="30556" spans="11:11" x14ac:dyDescent="0.25">
      <c r="K30556"/>
    </row>
    <row r="30557" spans="11:11" x14ac:dyDescent="0.25">
      <c r="K30557"/>
    </row>
    <row r="30558" spans="11:11" x14ac:dyDescent="0.25">
      <c r="K30558"/>
    </row>
    <row r="30559" spans="11:11" x14ac:dyDescent="0.25">
      <c r="K30559"/>
    </row>
    <row r="30560" spans="11:11" x14ac:dyDescent="0.25">
      <c r="K30560"/>
    </row>
    <row r="30561" spans="11:11" x14ac:dyDescent="0.25">
      <c r="K30561"/>
    </row>
    <row r="30562" spans="11:11" x14ac:dyDescent="0.25">
      <c r="K30562"/>
    </row>
    <row r="30563" spans="11:11" x14ac:dyDescent="0.25">
      <c r="K30563"/>
    </row>
    <row r="30564" spans="11:11" x14ac:dyDescent="0.25">
      <c r="K30564"/>
    </row>
    <row r="30565" spans="11:11" x14ac:dyDescent="0.25">
      <c r="K30565"/>
    </row>
    <row r="30566" spans="11:11" x14ac:dyDescent="0.25">
      <c r="K30566"/>
    </row>
    <row r="30567" spans="11:11" x14ac:dyDescent="0.25">
      <c r="K30567"/>
    </row>
    <row r="30568" spans="11:11" x14ac:dyDescent="0.25">
      <c r="K30568"/>
    </row>
    <row r="30569" spans="11:11" x14ac:dyDescent="0.25">
      <c r="K30569"/>
    </row>
    <row r="30570" spans="11:11" x14ac:dyDescent="0.25">
      <c r="K30570"/>
    </row>
    <row r="30571" spans="11:11" x14ac:dyDescent="0.25">
      <c r="K30571"/>
    </row>
    <row r="30572" spans="11:11" x14ac:dyDescent="0.25">
      <c r="K30572"/>
    </row>
    <row r="30573" spans="11:11" x14ac:dyDescent="0.25">
      <c r="K30573"/>
    </row>
    <row r="30574" spans="11:11" x14ac:dyDescent="0.25">
      <c r="K30574"/>
    </row>
    <row r="30575" spans="11:11" x14ac:dyDescent="0.25">
      <c r="K30575"/>
    </row>
    <row r="30576" spans="11:11" x14ac:dyDescent="0.25">
      <c r="K30576"/>
    </row>
    <row r="30577" spans="11:11" x14ac:dyDescent="0.25">
      <c r="K30577"/>
    </row>
    <row r="30578" spans="11:11" x14ac:dyDescent="0.25">
      <c r="K30578"/>
    </row>
    <row r="30579" spans="11:11" x14ac:dyDescent="0.25">
      <c r="K30579"/>
    </row>
    <row r="30580" spans="11:11" x14ac:dyDescent="0.25">
      <c r="K30580"/>
    </row>
    <row r="30581" spans="11:11" x14ac:dyDescent="0.25">
      <c r="K30581"/>
    </row>
    <row r="30582" spans="11:11" x14ac:dyDescent="0.25">
      <c r="K30582"/>
    </row>
    <row r="30583" spans="11:11" x14ac:dyDescent="0.25">
      <c r="K30583"/>
    </row>
    <row r="30584" spans="11:11" x14ac:dyDescent="0.25">
      <c r="K30584"/>
    </row>
    <row r="30585" spans="11:11" x14ac:dyDescent="0.25">
      <c r="K30585"/>
    </row>
    <row r="30586" spans="11:11" x14ac:dyDescent="0.25">
      <c r="K30586"/>
    </row>
    <row r="30587" spans="11:11" x14ac:dyDescent="0.25">
      <c r="K30587"/>
    </row>
    <row r="30588" spans="11:11" x14ac:dyDescent="0.25">
      <c r="K30588"/>
    </row>
    <row r="30589" spans="11:11" x14ac:dyDescent="0.25">
      <c r="K30589"/>
    </row>
    <row r="30590" spans="11:11" x14ac:dyDescent="0.25">
      <c r="K30590"/>
    </row>
    <row r="30591" spans="11:11" x14ac:dyDescent="0.25">
      <c r="K30591"/>
    </row>
    <row r="30592" spans="11:11" x14ac:dyDescent="0.25">
      <c r="K30592"/>
    </row>
    <row r="30593" spans="11:11" x14ac:dyDescent="0.25">
      <c r="K30593"/>
    </row>
    <row r="30594" spans="11:11" x14ac:dyDescent="0.25">
      <c r="K30594"/>
    </row>
    <row r="30595" spans="11:11" x14ac:dyDescent="0.25">
      <c r="K30595"/>
    </row>
    <row r="30596" spans="11:11" x14ac:dyDescent="0.25">
      <c r="K30596"/>
    </row>
    <row r="30597" spans="11:11" x14ac:dyDescent="0.25">
      <c r="K30597"/>
    </row>
    <row r="30598" spans="11:11" x14ac:dyDescent="0.25">
      <c r="K30598"/>
    </row>
    <row r="30599" spans="11:11" x14ac:dyDescent="0.25">
      <c r="K30599"/>
    </row>
    <row r="30600" spans="11:11" x14ac:dyDescent="0.25">
      <c r="K30600"/>
    </row>
    <row r="30601" spans="11:11" x14ac:dyDescent="0.25">
      <c r="K30601"/>
    </row>
    <row r="30602" spans="11:11" x14ac:dyDescent="0.25">
      <c r="K30602"/>
    </row>
    <row r="30603" spans="11:11" x14ac:dyDescent="0.25">
      <c r="K30603"/>
    </row>
    <row r="30604" spans="11:11" x14ac:dyDescent="0.25">
      <c r="K30604"/>
    </row>
    <row r="30605" spans="11:11" x14ac:dyDescent="0.25">
      <c r="K30605"/>
    </row>
    <row r="30606" spans="11:11" x14ac:dyDescent="0.25">
      <c r="K30606"/>
    </row>
    <row r="30607" spans="11:11" x14ac:dyDescent="0.25">
      <c r="K30607"/>
    </row>
    <row r="30608" spans="11:11" x14ac:dyDescent="0.25">
      <c r="K30608"/>
    </row>
    <row r="30609" spans="11:11" x14ac:dyDescent="0.25">
      <c r="K30609"/>
    </row>
    <row r="30610" spans="11:11" x14ac:dyDescent="0.25">
      <c r="K30610"/>
    </row>
    <row r="30611" spans="11:11" x14ac:dyDescent="0.25">
      <c r="K30611"/>
    </row>
    <row r="30612" spans="11:11" x14ac:dyDescent="0.25">
      <c r="K30612"/>
    </row>
    <row r="30613" spans="11:11" x14ac:dyDescent="0.25">
      <c r="K30613"/>
    </row>
    <row r="30614" spans="11:11" x14ac:dyDescent="0.25">
      <c r="K30614"/>
    </row>
    <row r="30615" spans="11:11" x14ac:dyDescent="0.25">
      <c r="K30615"/>
    </row>
    <row r="30616" spans="11:11" x14ac:dyDescent="0.25">
      <c r="K30616"/>
    </row>
    <row r="30617" spans="11:11" x14ac:dyDescent="0.25">
      <c r="K30617"/>
    </row>
    <row r="30618" spans="11:11" x14ac:dyDescent="0.25">
      <c r="K30618"/>
    </row>
    <row r="30619" spans="11:11" x14ac:dyDescent="0.25">
      <c r="K30619"/>
    </row>
    <row r="30620" spans="11:11" x14ac:dyDescent="0.25">
      <c r="K30620"/>
    </row>
    <row r="30621" spans="11:11" x14ac:dyDescent="0.25">
      <c r="K30621"/>
    </row>
    <row r="30622" spans="11:11" x14ac:dyDescent="0.25">
      <c r="K30622"/>
    </row>
    <row r="30623" spans="11:11" x14ac:dyDescent="0.25">
      <c r="K30623"/>
    </row>
    <row r="30624" spans="11:11" x14ac:dyDescent="0.25">
      <c r="K30624"/>
    </row>
    <row r="30625" spans="11:11" x14ac:dyDescent="0.25">
      <c r="K30625"/>
    </row>
    <row r="30626" spans="11:11" x14ac:dyDescent="0.25">
      <c r="K30626"/>
    </row>
    <row r="30627" spans="11:11" x14ac:dyDescent="0.25">
      <c r="K30627"/>
    </row>
    <row r="30628" spans="11:11" x14ac:dyDescent="0.25">
      <c r="K30628"/>
    </row>
    <row r="30629" spans="11:11" x14ac:dyDescent="0.25">
      <c r="K30629"/>
    </row>
    <row r="30630" spans="11:11" x14ac:dyDescent="0.25">
      <c r="K30630"/>
    </row>
    <row r="30631" spans="11:11" x14ac:dyDescent="0.25">
      <c r="K30631"/>
    </row>
    <row r="30632" spans="11:11" x14ac:dyDescent="0.25">
      <c r="K30632"/>
    </row>
    <row r="30633" spans="11:11" x14ac:dyDescent="0.25">
      <c r="K30633"/>
    </row>
    <row r="30634" spans="11:11" x14ac:dyDescent="0.25">
      <c r="K30634"/>
    </row>
    <row r="30635" spans="11:11" x14ac:dyDescent="0.25">
      <c r="K30635"/>
    </row>
    <row r="30636" spans="11:11" x14ac:dyDescent="0.25">
      <c r="K30636"/>
    </row>
    <row r="30637" spans="11:11" x14ac:dyDescent="0.25">
      <c r="K30637"/>
    </row>
    <row r="30638" spans="11:11" x14ac:dyDescent="0.25">
      <c r="K30638"/>
    </row>
    <row r="30639" spans="11:11" x14ac:dyDescent="0.25">
      <c r="K30639"/>
    </row>
    <row r="30640" spans="11:11" x14ac:dyDescent="0.25">
      <c r="K30640"/>
    </row>
    <row r="30641" spans="11:11" x14ac:dyDescent="0.25">
      <c r="K30641"/>
    </row>
    <row r="30642" spans="11:11" x14ac:dyDescent="0.25">
      <c r="K30642"/>
    </row>
    <row r="30643" spans="11:11" x14ac:dyDescent="0.25">
      <c r="K30643"/>
    </row>
    <row r="30644" spans="11:11" x14ac:dyDescent="0.25">
      <c r="K30644"/>
    </row>
    <row r="30645" spans="11:11" x14ac:dyDescent="0.25">
      <c r="K30645"/>
    </row>
    <row r="30646" spans="11:11" x14ac:dyDescent="0.25">
      <c r="K30646"/>
    </row>
    <row r="30647" spans="11:11" x14ac:dyDescent="0.25">
      <c r="K30647"/>
    </row>
    <row r="30648" spans="11:11" x14ac:dyDescent="0.25">
      <c r="K30648"/>
    </row>
    <row r="30649" spans="11:11" x14ac:dyDescent="0.25">
      <c r="K30649"/>
    </row>
    <row r="30650" spans="11:11" x14ac:dyDescent="0.25">
      <c r="K30650"/>
    </row>
    <row r="30651" spans="11:11" x14ac:dyDescent="0.25">
      <c r="K30651"/>
    </row>
    <row r="30652" spans="11:11" x14ac:dyDescent="0.25">
      <c r="K30652"/>
    </row>
    <row r="30653" spans="11:11" x14ac:dyDescent="0.25">
      <c r="K30653"/>
    </row>
    <row r="30654" spans="11:11" x14ac:dyDescent="0.25">
      <c r="K30654"/>
    </row>
    <row r="30655" spans="11:11" x14ac:dyDescent="0.25">
      <c r="K30655"/>
    </row>
    <row r="30656" spans="11:11" x14ac:dyDescent="0.25">
      <c r="K30656"/>
    </row>
    <row r="30657" spans="11:11" x14ac:dyDescent="0.25">
      <c r="K30657"/>
    </row>
    <row r="30658" spans="11:11" x14ac:dyDescent="0.25">
      <c r="K30658"/>
    </row>
    <row r="30659" spans="11:11" x14ac:dyDescent="0.25">
      <c r="K30659"/>
    </row>
    <row r="30660" spans="11:11" x14ac:dyDescent="0.25">
      <c r="K30660"/>
    </row>
    <row r="30661" spans="11:11" x14ac:dyDescent="0.25">
      <c r="K30661"/>
    </row>
    <row r="30662" spans="11:11" x14ac:dyDescent="0.25">
      <c r="K30662"/>
    </row>
    <row r="30663" spans="11:11" x14ac:dyDescent="0.25">
      <c r="K30663"/>
    </row>
    <row r="30664" spans="11:11" x14ac:dyDescent="0.25">
      <c r="K30664"/>
    </row>
    <row r="30665" spans="11:11" x14ac:dyDescent="0.25">
      <c r="K30665"/>
    </row>
    <row r="30666" spans="11:11" x14ac:dyDescent="0.25">
      <c r="K30666"/>
    </row>
    <row r="30667" spans="11:11" x14ac:dyDescent="0.25">
      <c r="K30667"/>
    </row>
    <row r="30668" spans="11:11" x14ac:dyDescent="0.25">
      <c r="K30668"/>
    </row>
    <row r="30669" spans="11:11" x14ac:dyDescent="0.25">
      <c r="K30669"/>
    </row>
    <row r="30670" spans="11:11" x14ac:dyDescent="0.25">
      <c r="K30670"/>
    </row>
    <row r="30671" spans="11:11" x14ac:dyDescent="0.25">
      <c r="K30671"/>
    </row>
    <row r="30672" spans="11:11" x14ac:dyDescent="0.25">
      <c r="K30672"/>
    </row>
    <row r="30673" spans="11:11" x14ac:dyDescent="0.25">
      <c r="K30673"/>
    </row>
    <row r="30674" spans="11:11" x14ac:dyDescent="0.25">
      <c r="K30674"/>
    </row>
    <row r="30675" spans="11:11" x14ac:dyDescent="0.25">
      <c r="K30675"/>
    </row>
    <row r="30676" spans="11:11" x14ac:dyDescent="0.25">
      <c r="K30676"/>
    </row>
    <row r="30677" spans="11:11" x14ac:dyDescent="0.25">
      <c r="K30677"/>
    </row>
    <row r="30678" spans="11:11" x14ac:dyDescent="0.25">
      <c r="K30678"/>
    </row>
    <row r="30679" spans="11:11" x14ac:dyDescent="0.25">
      <c r="K30679"/>
    </row>
    <row r="30680" spans="11:11" x14ac:dyDescent="0.25">
      <c r="K30680"/>
    </row>
    <row r="30681" spans="11:11" x14ac:dyDescent="0.25">
      <c r="K30681"/>
    </row>
    <row r="30682" spans="11:11" x14ac:dyDescent="0.25">
      <c r="K30682"/>
    </row>
    <row r="30683" spans="11:11" x14ac:dyDescent="0.25">
      <c r="K30683"/>
    </row>
    <row r="30684" spans="11:11" x14ac:dyDescent="0.25">
      <c r="K30684"/>
    </row>
    <row r="30685" spans="11:11" x14ac:dyDescent="0.25">
      <c r="K30685"/>
    </row>
    <row r="30686" spans="11:11" x14ac:dyDescent="0.25">
      <c r="K30686"/>
    </row>
    <row r="30687" spans="11:11" x14ac:dyDescent="0.25">
      <c r="K30687"/>
    </row>
    <row r="30688" spans="11:11" x14ac:dyDescent="0.25">
      <c r="K30688"/>
    </row>
    <row r="30689" spans="11:11" x14ac:dyDescent="0.25">
      <c r="K30689"/>
    </row>
    <row r="30690" spans="11:11" x14ac:dyDescent="0.25">
      <c r="K30690"/>
    </row>
    <row r="30691" spans="11:11" x14ac:dyDescent="0.25">
      <c r="K30691"/>
    </row>
    <row r="30692" spans="11:11" x14ac:dyDescent="0.25">
      <c r="K30692"/>
    </row>
    <row r="30693" spans="11:11" x14ac:dyDescent="0.25">
      <c r="K30693"/>
    </row>
    <row r="30694" spans="11:11" x14ac:dyDescent="0.25">
      <c r="K30694"/>
    </row>
    <row r="30695" spans="11:11" x14ac:dyDescent="0.25">
      <c r="K30695"/>
    </row>
    <row r="30696" spans="11:11" x14ac:dyDescent="0.25">
      <c r="K30696"/>
    </row>
    <row r="30697" spans="11:11" x14ac:dyDescent="0.25">
      <c r="K30697"/>
    </row>
    <row r="30698" spans="11:11" x14ac:dyDescent="0.25">
      <c r="K30698"/>
    </row>
    <row r="30699" spans="11:11" x14ac:dyDescent="0.25">
      <c r="K30699"/>
    </row>
    <row r="30700" spans="11:11" x14ac:dyDescent="0.25">
      <c r="K30700"/>
    </row>
    <row r="30701" spans="11:11" x14ac:dyDescent="0.25">
      <c r="K30701"/>
    </row>
    <row r="30702" spans="11:11" x14ac:dyDescent="0.25">
      <c r="K30702"/>
    </row>
    <row r="30703" spans="11:11" x14ac:dyDescent="0.25">
      <c r="K30703"/>
    </row>
    <row r="30704" spans="11:11" x14ac:dyDescent="0.25">
      <c r="K30704"/>
    </row>
    <row r="30705" spans="11:11" x14ac:dyDescent="0.25">
      <c r="K30705"/>
    </row>
    <row r="30706" spans="11:11" x14ac:dyDescent="0.25">
      <c r="K30706"/>
    </row>
    <row r="30707" spans="11:11" x14ac:dyDescent="0.25">
      <c r="K30707"/>
    </row>
    <row r="30708" spans="11:11" x14ac:dyDescent="0.25">
      <c r="K30708"/>
    </row>
    <row r="30709" spans="11:11" x14ac:dyDescent="0.25">
      <c r="K30709"/>
    </row>
    <row r="30710" spans="11:11" x14ac:dyDescent="0.25">
      <c r="K30710"/>
    </row>
    <row r="30711" spans="11:11" x14ac:dyDescent="0.25">
      <c r="K30711"/>
    </row>
    <row r="30712" spans="11:11" x14ac:dyDescent="0.25">
      <c r="K30712"/>
    </row>
    <row r="30713" spans="11:11" x14ac:dyDescent="0.25">
      <c r="K30713"/>
    </row>
    <row r="30714" spans="11:11" x14ac:dyDescent="0.25">
      <c r="K30714"/>
    </row>
    <row r="30715" spans="11:11" x14ac:dyDescent="0.25">
      <c r="K30715"/>
    </row>
    <row r="30716" spans="11:11" x14ac:dyDescent="0.25">
      <c r="K30716"/>
    </row>
    <row r="30717" spans="11:11" x14ac:dyDescent="0.25">
      <c r="K30717"/>
    </row>
    <row r="30718" spans="11:11" x14ac:dyDescent="0.25">
      <c r="K30718"/>
    </row>
    <row r="30719" spans="11:11" x14ac:dyDescent="0.25">
      <c r="K30719"/>
    </row>
    <row r="30720" spans="11:11" x14ac:dyDescent="0.25">
      <c r="K30720"/>
    </row>
    <row r="30721" spans="11:11" x14ac:dyDescent="0.25">
      <c r="K30721"/>
    </row>
    <row r="30722" spans="11:11" x14ac:dyDescent="0.25">
      <c r="K30722"/>
    </row>
    <row r="30723" spans="11:11" x14ac:dyDescent="0.25">
      <c r="K30723"/>
    </row>
    <row r="30724" spans="11:11" x14ac:dyDescent="0.25">
      <c r="K30724"/>
    </row>
    <row r="30725" spans="11:11" x14ac:dyDescent="0.25">
      <c r="K30725"/>
    </row>
    <row r="30726" spans="11:11" x14ac:dyDescent="0.25">
      <c r="K30726"/>
    </row>
    <row r="30727" spans="11:11" x14ac:dyDescent="0.25">
      <c r="K30727"/>
    </row>
    <row r="30728" spans="11:11" x14ac:dyDescent="0.25">
      <c r="K30728"/>
    </row>
    <row r="30729" spans="11:11" x14ac:dyDescent="0.25">
      <c r="K30729"/>
    </row>
    <row r="30730" spans="11:11" x14ac:dyDescent="0.25">
      <c r="K30730"/>
    </row>
    <row r="30731" spans="11:11" x14ac:dyDescent="0.25">
      <c r="K30731"/>
    </row>
    <row r="30732" spans="11:11" x14ac:dyDescent="0.25">
      <c r="K30732"/>
    </row>
    <row r="30733" spans="11:11" x14ac:dyDescent="0.25">
      <c r="K30733"/>
    </row>
    <row r="30734" spans="11:11" x14ac:dyDescent="0.25">
      <c r="K30734"/>
    </row>
    <row r="30735" spans="11:11" x14ac:dyDescent="0.25">
      <c r="K30735"/>
    </row>
    <row r="30736" spans="11:11" x14ac:dyDescent="0.25">
      <c r="K30736"/>
    </row>
    <row r="30737" spans="11:11" x14ac:dyDescent="0.25">
      <c r="K30737"/>
    </row>
    <row r="30738" spans="11:11" x14ac:dyDescent="0.25">
      <c r="K30738"/>
    </row>
    <row r="30739" spans="11:11" x14ac:dyDescent="0.25">
      <c r="K30739"/>
    </row>
    <row r="30740" spans="11:11" x14ac:dyDescent="0.25">
      <c r="K30740"/>
    </row>
    <row r="30741" spans="11:11" x14ac:dyDescent="0.25">
      <c r="K30741"/>
    </row>
    <row r="30742" spans="11:11" x14ac:dyDescent="0.25">
      <c r="K30742"/>
    </row>
    <row r="30743" spans="11:11" x14ac:dyDescent="0.25">
      <c r="K30743"/>
    </row>
    <row r="30744" spans="11:11" x14ac:dyDescent="0.25">
      <c r="K30744"/>
    </row>
    <row r="30745" spans="11:11" x14ac:dyDescent="0.25">
      <c r="K30745"/>
    </row>
    <row r="30746" spans="11:11" x14ac:dyDescent="0.25">
      <c r="K30746"/>
    </row>
    <row r="30747" spans="11:11" x14ac:dyDescent="0.25">
      <c r="K30747"/>
    </row>
    <row r="30748" spans="11:11" x14ac:dyDescent="0.25">
      <c r="K30748"/>
    </row>
    <row r="30749" spans="11:11" x14ac:dyDescent="0.25">
      <c r="K30749"/>
    </row>
    <row r="30750" spans="11:11" x14ac:dyDescent="0.25">
      <c r="K30750"/>
    </row>
    <row r="30751" spans="11:11" x14ac:dyDescent="0.25">
      <c r="K30751"/>
    </row>
    <row r="30752" spans="11:11" x14ac:dyDescent="0.25">
      <c r="K30752"/>
    </row>
    <row r="30753" spans="11:11" x14ac:dyDescent="0.25">
      <c r="K30753"/>
    </row>
    <row r="30754" spans="11:11" x14ac:dyDescent="0.25">
      <c r="K30754"/>
    </row>
    <row r="30755" spans="11:11" x14ac:dyDescent="0.25">
      <c r="K30755"/>
    </row>
    <row r="30756" spans="11:11" x14ac:dyDescent="0.25">
      <c r="K30756"/>
    </row>
    <row r="30757" spans="11:11" x14ac:dyDescent="0.25">
      <c r="K30757"/>
    </row>
    <row r="30758" spans="11:11" x14ac:dyDescent="0.25">
      <c r="K30758"/>
    </row>
    <row r="30759" spans="11:11" x14ac:dyDescent="0.25">
      <c r="K30759"/>
    </row>
    <row r="30760" spans="11:11" x14ac:dyDescent="0.25">
      <c r="K30760"/>
    </row>
    <row r="30761" spans="11:11" x14ac:dyDescent="0.25">
      <c r="K30761"/>
    </row>
    <row r="30762" spans="11:11" x14ac:dyDescent="0.25">
      <c r="K30762"/>
    </row>
    <row r="30763" spans="11:11" x14ac:dyDescent="0.25">
      <c r="K30763"/>
    </row>
    <row r="30764" spans="11:11" x14ac:dyDescent="0.25">
      <c r="K30764"/>
    </row>
    <row r="30765" spans="11:11" x14ac:dyDescent="0.25">
      <c r="K30765"/>
    </row>
    <row r="30766" spans="11:11" x14ac:dyDescent="0.25">
      <c r="K30766"/>
    </row>
    <row r="30767" spans="11:11" x14ac:dyDescent="0.25">
      <c r="K30767"/>
    </row>
    <row r="30768" spans="11:11" x14ac:dyDescent="0.25">
      <c r="K30768"/>
    </row>
    <row r="30769" spans="11:11" x14ac:dyDescent="0.25">
      <c r="K30769"/>
    </row>
    <row r="30770" spans="11:11" x14ac:dyDescent="0.25">
      <c r="K30770"/>
    </row>
    <row r="30771" spans="11:11" x14ac:dyDescent="0.25">
      <c r="K30771"/>
    </row>
    <row r="30772" spans="11:11" x14ac:dyDescent="0.25">
      <c r="K30772"/>
    </row>
    <row r="30773" spans="11:11" x14ac:dyDescent="0.25">
      <c r="K30773"/>
    </row>
    <row r="30774" spans="11:11" x14ac:dyDescent="0.25">
      <c r="K30774"/>
    </row>
    <row r="30775" spans="11:11" x14ac:dyDescent="0.25">
      <c r="K30775"/>
    </row>
    <row r="30776" spans="11:11" x14ac:dyDescent="0.25">
      <c r="K30776"/>
    </row>
    <row r="30777" spans="11:11" x14ac:dyDescent="0.25">
      <c r="K30777"/>
    </row>
    <row r="30778" spans="11:11" x14ac:dyDescent="0.25">
      <c r="K30778"/>
    </row>
    <row r="30779" spans="11:11" x14ac:dyDescent="0.25">
      <c r="K30779"/>
    </row>
    <row r="30780" spans="11:11" x14ac:dyDescent="0.25">
      <c r="K30780"/>
    </row>
    <row r="30781" spans="11:11" x14ac:dyDescent="0.25">
      <c r="K30781"/>
    </row>
    <row r="30782" spans="11:11" x14ac:dyDescent="0.25">
      <c r="K30782"/>
    </row>
    <row r="30783" spans="11:11" x14ac:dyDescent="0.25">
      <c r="K30783"/>
    </row>
    <row r="30784" spans="11:11" x14ac:dyDescent="0.25">
      <c r="K30784"/>
    </row>
    <row r="30785" spans="11:11" x14ac:dyDescent="0.25">
      <c r="K30785"/>
    </row>
    <row r="30786" spans="11:11" x14ac:dyDescent="0.25">
      <c r="K30786"/>
    </row>
    <row r="30787" spans="11:11" x14ac:dyDescent="0.25">
      <c r="K30787"/>
    </row>
    <row r="30788" spans="11:11" x14ac:dyDescent="0.25">
      <c r="K30788"/>
    </row>
    <row r="30789" spans="11:11" x14ac:dyDescent="0.25">
      <c r="K30789"/>
    </row>
    <row r="30790" spans="11:11" x14ac:dyDescent="0.25">
      <c r="K30790"/>
    </row>
    <row r="30791" spans="11:11" x14ac:dyDescent="0.25">
      <c r="K30791"/>
    </row>
    <row r="30792" spans="11:11" x14ac:dyDescent="0.25">
      <c r="K30792"/>
    </row>
    <row r="30793" spans="11:11" x14ac:dyDescent="0.25">
      <c r="K30793"/>
    </row>
    <row r="30794" spans="11:11" x14ac:dyDescent="0.25">
      <c r="K30794"/>
    </row>
    <row r="30795" spans="11:11" x14ac:dyDescent="0.25">
      <c r="K30795"/>
    </row>
    <row r="30796" spans="11:11" x14ac:dyDescent="0.25">
      <c r="K30796"/>
    </row>
    <row r="30797" spans="11:11" x14ac:dyDescent="0.25">
      <c r="K30797"/>
    </row>
    <row r="30798" spans="11:11" x14ac:dyDescent="0.25">
      <c r="K30798"/>
    </row>
    <row r="30799" spans="11:11" x14ac:dyDescent="0.25">
      <c r="K30799"/>
    </row>
    <row r="30800" spans="11:11" x14ac:dyDescent="0.25">
      <c r="K30800"/>
    </row>
    <row r="30801" spans="11:11" x14ac:dyDescent="0.25">
      <c r="K30801"/>
    </row>
    <row r="30802" spans="11:11" x14ac:dyDescent="0.25">
      <c r="K30802"/>
    </row>
    <row r="30803" spans="11:11" x14ac:dyDescent="0.25">
      <c r="K30803"/>
    </row>
    <row r="30804" spans="11:11" x14ac:dyDescent="0.25">
      <c r="K30804"/>
    </row>
    <row r="30805" spans="11:11" x14ac:dyDescent="0.25">
      <c r="K30805"/>
    </row>
    <row r="30806" spans="11:11" x14ac:dyDescent="0.25">
      <c r="K30806"/>
    </row>
    <row r="30807" spans="11:11" x14ac:dyDescent="0.25">
      <c r="K30807"/>
    </row>
    <row r="30808" spans="11:11" x14ac:dyDescent="0.25">
      <c r="K30808"/>
    </row>
    <row r="30809" spans="11:11" x14ac:dyDescent="0.25">
      <c r="K30809"/>
    </row>
    <row r="30810" spans="11:11" x14ac:dyDescent="0.25">
      <c r="K30810"/>
    </row>
    <row r="30811" spans="11:11" x14ac:dyDescent="0.25">
      <c r="K30811"/>
    </row>
    <row r="30812" spans="11:11" x14ac:dyDescent="0.25">
      <c r="K30812"/>
    </row>
    <row r="30813" spans="11:11" x14ac:dyDescent="0.25">
      <c r="K30813"/>
    </row>
    <row r="30814" spans="11:11" x14ac:dyDescent="0.25">
      <c r="K30814"/>
    </row>
    <row r="30815" spans="11:11" x14ac:dyDescent="0.25">
      <c r="K30815"/>
    </row>
    <row r="30816" spans="11:11" x14ac:dyDescent="0.25">
      <c r="K30816"/>
    </row>
    <row r="30817" spans="11:11" x14ac:dyDescent="0.25">
      <c r="K30817"/>
    </row>
    <row r="30818" spans="11:11" x14ac:dyDescent="0.25">
      <c r="K30818"/>
    </row>
    <row r="30819" spans="11:11" x14ac:dyDescent="0.25">
      <c r="K30819"/>
    </row>
    <row r="30820" spans="11:11" x14ac:dyDescent="0.25">
      <c r="K30820"/>
    </row>
    <row r="30821" spans="11:11" x14ac:dyDescent="0.25">
      <c r="K30821"/>
    </row>
    <row r="30822" spans="11:11" x14ac:dyDescent="0.25">
      <c r="K30822"/>
    </row>
    <row r="30823" spans="11:11" x14ac:dyDescent="0.25">
      <c r="K30823"/>
    </row>
    <row r="30824" spans="11:11" x14ac:dyDescent="0.25">
      <c r="K30824"/>
    </row>
    <row r="30825" spans="11:11" x14ac:dyDescent="0.25">
      <c r="K30825"/>
    </row>
    <row r="30826" spans="11:11" x14ac:dyDescent="0.25">
      <c r="K30826"/>
    </row>
    <row r="30827" spans="11:11" x14ac:dyDescent="0.25">
      <c r="K30827"/>
    </row>
    <row r="30828" spans="11:11" x14ac:dyDescent="0.25">
      <c r="K30828"/>
    </row>
    <row r="30829" spans="11:11" x14ac:dyDescent="0.25">
      <c r="K30829"/>
    </row>
    <row r="30830" spans="11:11" x14ac:dyDescent="0.25">
      <c r="K30830"/>
    </row>
    <row r="30831" spans="11:11" x14ac:dyDescent="0.25">
      <c r="K30831"/>
    </row>
    <row r="30832" spans="11:11" x14ac:dyDescent="0.25">
      <c r="K30832"/>
    </row>
    <row r="30833" spans="11:11" x14ac:dyDescent="0.25">
      <c r="K30833"/>
    </row>
    <row r="30834" spans="11:11" x14ac:dyDescent="0.25">
      <c r="K30834"/>
    </row>
    <row r="30835" spans="11:11" x14ac:dyDescent="0.25">
      <c r="K30835"/>
    </row>
    <row r="30836" spans="11:11" x14ac:dyDescent="0.25">
      <c r="K30836"/>
    </row>
    <row r="30837" spans="11:11" x14ac:dyDescent="0.25">
      <c r="K30837"/>
    </row>
    <row r="30838" spans="11:11" x14ac:dyDescent="0.25">
      <c r="K30838"/>
    </row>
    <row r="30839" spans="11:11" x14ac:dyDescent="0.25">
      <c r="K30839"/>
    </row>
    <row r="30840" spans="11:11" x14ac:dyDescent="0.25">
      <c r="K30840"/>
    </row>
    <row r="30841" spans="11:11" x14ac:dyDescent="0.25">
      <c r="K30841"/>
    </row>
    <row r="30842" spans="11:11" x14ac:dyDescent="0.25">
      <c r="K30842"/>
    </row>
    <row r="30843" spans="11:11" x14ac:dyDescent="0.25">
      <c r="K30843"/>
    </row>
    <row r="30844" spans="11:11" x14ac:dyDescent="0.25">
      <c r="K30844"/>
    </row>
    <row r="30845" spans="11:11" x14ac:dyDescent="0.25">
      <c r="K30845"/>
    </row>
    <row r="30846" spans="11:11" x14ac:dyDescent="0.25">
      <c r="K30846"/>
    </row>
    <row r="30847" spans="11:11" x14ac:dyDescent="0.25">
      <c r="K30847"/>
    </row>
    <row r="30848" spans="11:11" x14ac:dyDescent="0.25">
      <c r="K30848"/>
    </row>
    <row r="30849" spans="11:11" x14ac:dyDescent="0.25">
      <c r="K30849"/>
    </row>
    <row r="30850" spans="11:11" x14ac:dyDescent="0.25">
      <c r="K30850"/>
    </row>
    <row r="30851" spans="11:11" x14ac:dyDescent="0.25">
      <c r="K30851"/>
    </row>
    <row r="30852" spans="11:11" x14ac:dyDescent="0.25">
      <c r="K30852"/>
    </row>
    <row r="30853" spans="11:11" x14ac:dyDescent="0.25">
      <c r="K30853"/>
    </row>
    <row r="30854" spans="11:11" x14ac:dyDescent="0.25">
      <c r="K30854"/>
    </row>
    <row r="30855" spans="11:11" x14ac:dyDescent="0.25">
      <c r="K30855"/>
    </row>
    <row r="30856" spans="11:11" x14ac:dyDescent="0.25">
      <c r="K30856"/>
    </row>
    <row r="30857" spans="11:11" x14ac:dyDescent="0.25">
      <c r="K30857"/>
    </row>
    <row r="30858" spans="11:11" x14ac:dyDescent="0.25">
      <c r="K30858"/>
    </row>
    <row r="30859" spans="11:11" x14ac:dyDescent="0.25">
      <c r="K30859"/>
    </row>
    <row r="30860" spans="11:11" x14ac:dyDescent="0.25">
      <c r="K30860"/>
    </row>
    <row r="30861" spans="11:11" x14ac:dyDescent="0.25">
      <c r="K30861"/>
    </row>
    <row r="30862" spans="11:11" x14ac:dyDescent="0.25">
      <c r="K30862"/>
    </row>
    <row r="30863" spans="11:11" x14ac:dyDescent="0.25">
      <c r="K30863"/>
    </row>
    <row r="30864" spans="11:11" x14ac:dyDescent="0.25">
      <c r="K30864"/>
    </row>
    <row r="30865" spans="11:11" x14ac:dyDescent="0.25">
      <c r="K30865"/>
    </row>
    <row r="30866" spans="11:11" x14ac:dyDescent="0.25">
      <c r="K30866"/>
    </row>
    <row r="30867" spans="11:11" x14ac:dyDescent="0.25">
      <c r="K30867"/>
    </row>
    <row r="30868" spans="11:11" x14ac:dyDescent="0.25">
      <c r="K30868"/>
    </row>
    <row r="30869" spans="11:11" x14ac:dyDescent="0.25">
      <c r="K30869"/>
    </row>
    <row r="30870" spans="11:11" x14ac:dyDescent="0.25">
      <c r="K30870"/>
    </row>
    <row r="30871" spans="11:11" x14ac:dyDescent="0.25">
      <c r="K30871"/>
    </row>
    <row r="30872" spans="11:11" x14ac:dyDescent="0.25">
      <c r="K30872"/>
    </row>
    <row r="30873" spans="11:11" x14ac:dyDescent="0.25">
      <c r="K30873"/>
    </row>
    <row r="30874" spans="11:11" x14ac:dyDescent="0.25">
      <c r="K30874"/>
    </row>
    <row r="30875" spans="11:11" x14ac:dyDescent="0.25">
      <c r="K30875"/>
    </row>
    <row r="30876" spans="11:11" x14ac:dyDescent="0.25">
      <c r="K30876"/>
    </row>
    <row r="30877" spans="11:11" x14ac:dyDescent="0.25">
      <c r="K30877"/>
    </row>
    <row r="30878" spans="11:11" x14ac:dyDescent="0.25">
      <c r="K30878"/>
    </row>
    <row r="30879" spans="11:11" x14ac:dyDescent="0.25">
      <c r="K30879"/>
    </row>
    <row r="30880" spans="11:11" x14ac:dyDescent="0.25">
      <c r="K30880"/>
    </row>
    <row r="30881" spans="11:11" x14ac:dyDescent="0.25">
      <c r="K30881"/>
    </row>
    <row r="30882" spans="11:11" x14ac:dyDescent="0.25">
      <c r="K30882"/>
    </row>
    <row r="30883" spans="11:11" x14ac:dyDescent="0.25">
      <c r="K30883"/>
    </row>
    <row r="30884" spans="11:11" x14ac:dyDescent="0.25">
      <c r="K30884"/>
    </row>
    <row r="30885" spans="11:11" x14ac:dyDescent="0.25">
      <c r="K30885"/>
    </row>
    <row r="30886" spans="11:11" x14ac:dyDescent="0.25">
      <c r="K30886"/>
    </row>
    <row r="30887" spans="11:11" x14ac:dyDescent="0.25">
      <c r="K30887"/>
    </row>
    <row r="30888" spans="11:11" x14ac:dyDescent="0.25">
      <c r="K30888"/>
    </row>
    <row r="30889" spans="11:11" x14ac:dyDescent="0.25">
      <c r="K30889"/>
    </row>
    <row r="30890" spans="11:11" x14ac:dyDescent="0.25">
      <c r="K30890"/>
    </row>
    <row r="30891" spans="11:11" x14ac:dyDescent="0.25">
      <c r="K30891"/>
    </row>
    <row r="30892" spans="11:11" x14ac:dyDescent="0.25">
      <c r="K30892"/>
    </row>
    <row r="30893" spans="11:11" x14ac:dyDescent="0.25">
      <c r="K30893"/>
    </row>
    <row r="30894" spans="11:11" x14ac:dyDescent="0.25">
      <c r="K30894"/>
    </row>
    <row r="30895" spans="11:11" x14ac:dyDescent="0.25">
      <c r="K30895"/>
    </row>
    <row r="30896" spans="11:11" x14ac:dyDescent="0.25">
      <c r="K30896"/>
    </row>
    <row r="30897" spans="11:11" x14ac:dyDescent="0.25">
      <c r="K30897"/>
    </row>
    <row r="30898" spans="11:11" x14ac:dyDescent="0.25">
      <c r="K30898"/>
    </row>
    <row r="30899" spans="11:11" x14ac:dyDescent="0.25">
      <c r="K30899"/>
    </row>
    <row r="30900" spans="11:11" x14ac:dyDescent="0.25">
      <c r="K30900"/>
    </row>
    <row r="30901" spans="11:11" x14ac:dyDescent="0.25">
      <c r="K30901"/>
    </row>
    <row r="30902" spans="11:11" x14ac:dyDescent="0.25">
      <c r="K30902"/>
    </row>
    <row r="30903" spans="11:11" x14ac:dyDescent="0.25">
      <c r="K30903"/>
    </row>
    <row r="30904" spans="11:11" x14ac:dyDescent="0.25">
      <c r="K30904"/>
    </row>
    <row r="30905" spans="11:11" x14ac:dyDescent="0.25">
      <c r="K30905"/>
    </row>
    <row r="30906" spans="11:11" x14ac:dyDescent="0.25">
      <c r="K30906"/>
    </row>
    <row r="30907" spans="11:11" x14ac:dyDescent="0.25">
      <c r="K30907"/>
    </row>
    <row r="30908" spans="11:11" x14ac:dyDescent="0.25">
      <c r="K30908"/>
    </row>
    <row r="30909" spans="11:11" x14ac:dyDescent="0.25">
      <c r="K30909"/>
    </row>
    <row r="30910" spans="11:11" x14ac:dyDescent="0.25">
      <c r="K30910"/>
    </row>
    <row r="30911" spans="11:11" x14ac:dyDescent="0.25">
      <c r="K30911"/>
    </row>
    <row r="30912" spans="11:11" x14ac:dyDescent="0.25">
      <c r="K30912"/>
    </row>
    <row r="30913" spans="11:11" x14ac:dyDescent="0.25">
      <c r="K30913"/>
    </row>
    <row r="30914" spans="11:11" x14ac:dyDescent="0.25">
      <c r="K30914"/>
    </row>
    <row r="30915" spans="11:11" x14ac:dyDescent="0.25">
      <c r="K30915"/>
    </row>
    <row r="30916" spans="11:11" x14ac:dyDescent="0.25">
      <c r="K30916"/>
    </row>
    <row r="30917" spans="11:11" x14ac:dyDescent="0.25">
      <c r="K30917"/>
    </row>
    <row r="30918" spans="11:11" x14ac:dyDescent="0.25">
      <c r="K30918"/>
    </row>
    <row r="30919" spans="11:11" x14ac:dyDescent="0.25">
      <c r="K30919"/>
    </row>
    <row r="30920" spans="11:11" x14ac:dyDescent="0.25">
      <c r="K30920"/>
    </row>
    <row r="30921" spans="11:11" x14ac:dyDescent="0.25">
      <c r="K30921"/>
    </row>
    <row r="30922" spans="11:11" x14ac:dyDescent="0.25">
      <c r="K30922"/>
    </row>
    <row r="30923" spans="11:11" x14ac:dyDescent="0.25">
      <c r="K30923"/>
    </row>
    <row r="30924" spans="11:11" x14ac:dyDescent="0.25">
      <c r="K30924"/>
    </row>
    <row r="30925" spans="11:11" x14ac:dyDescent="0.25">
      <c r="K30925"/>
    </row>
    <row r="30926" spans="11:11" x14ac:dyDescent="0.25">
      <c r="K30926"/>
    </row>
    <row r="30927" spans="11:11" x14ac:dyDescent="0.25">
      <c r="K30927"/>
    </row>
    <row r="30928" spans="11:11" x14ac:dyDescent="0.25">
      <c r="K30928"/>
    </row>
    <row r="30929" spans="11:11" x14ac:dyDescent="0.25">
      <c r="K30929"/>
    </row>
    <row r="30930" spans="11:11" x14ac:dyDescent="0.25">
      <c r="K30930"/>
    </row>
    <row r="30931" spans="11:11" x14ac:dyDescent="0.25">
      <c r="K30931"/>
    </row>
    <row r="30932" spans="11:11" x14ac:dyDescent="0.25">
      <c r="K30932"/>
    </row>
    <row r="30933" spans="11:11" x14ac:dyDescent="0.25">
      <c r="K30933"/>
    </row>
    <row r="30934" spans="11:11" x14ac:dyDescent="0.25">
      <c r="K30934"/>
    </row>
    <row r="30935" spans="11:11" x14ac:dyDescent="0.25">
      <c r="K30935"/>
    </row>
    <row r="30936" spans="11:11" x14ac:dyDescent="0.25">
      <c r="K30936"/>
    </row>
    <row r="30937" spans="11:11" x14ac:dyDescent="0.25">
      <c r="K30937"/>
    </row>
    <row r="30938" spans="11:11" x14ac:dyDescent="0.25">
      <c r="K30938"/>
    </row>
    <row r="30939" spans="11:11" x14ac:dyDescent="0.25">
      <c r="K30939"/>
    </row>
    <row r="30940" spans="11:11" x14ac:dyDescent="0.25">
      <c r="K30940"/>
    </row>
    <row r="30941" spans="11:11" x14ac:dyDescent="0.25">
      <c r="K30941"/>
    </row>
    <row r="30942" spans="11:11" x14ac:dyDescent="0.25">
      <c r="K30942"/>
    </row>
    <row r="30943" spans="11:11" x14ac:dyDescent="0.25">
      <c r="K30943"/>
    </row>
    <row r="30944" spans="11:11" x14ac:dyDescent="0.25">
      <c r="K30944"/>
    </row>
    <row r="30945" spans="11:11" x14ac:dyDescent="0.25">
      <c r="K30945"/>
    </row>
    <row r="30946" spans="11:11" x14ac:dyDescent="0.25">
      <c r="K30946"/>
    </row>
    <row r="30947" spans="11:11" x14ac:dyDescent="0.25">
      <c r="K30947"/>
    </row>
    <row r="30948" spans="11:11" x14ac:dyDescent="0.25">
      <c r="K30948"/>
    </row>
    <row r="30949" spans="11:11" x14ac:dyDescent="0.25">
      <c r="K30949"/>
    </row>
    <row r="30950" spans="11:11" x14ac:dyDescent="0.25">
      <c r="K30950"/>
    </row>
    <row r="30951" spans="11:11" x14ac:dyDescent="0.25">
      <c r="K30951"/>
    </row>
    <row r="30952" spans="11:11" x14ac:dyDescent="0.25">
      <c r="K30952"/>
    </row>
    <row r="30953" spans="11:11" x14ac:dyDescent="0.25">
      <c r="K30953"/>
    </row>
    <row r="30954" spans="11:11" x14ac:dyDescent="0.25">
      <c r="K30954"/>
    </row>
    <row r="30955" spans="11:11" x14ac:dyDescent="0.25">
      <c r="K30955"/>
    </row>
    <row r="30956" spans="11:11" x14ac:dyDescent="0.25">
      <c r="K30956"/>
    </row>
    <row r="30957" spans="11:11" x14ac:dyDescent="0.25">
      <c r="K30957"/>
    </row>
    <row r="30958" spans="11:11" x14ac:dyDescent="0.25">
      <c r="K30958"/>
    </row>
    <row r="30959" spans="11:11" x14ac:dyDescent="0.25">
      <c r="K30959"/>
    </row>
    <row r="30960" spans="11:11" x14ac:dyDescent="0.25">
      <c r="K30960"/>
    </row>
    <row r="30961" spans="11:11" x14ac:dyDescent="0.25">
      <c r="K30961"/>
    </row>
    <row r="30962" spans="11:11" x14ac:dyDescent="0.25">
      <c r="K30962"/>
    </row>
    <row r="30963" spans="11:11" x14ac:dyDescent="0.25">
      <c r="K30963"/>
    </row>
    <row r="30964" spans="11:11" x14ac:dyDescent="0.25">
      <c r="K30964"/>
    </row>
    <row r="30965" spans="11:11" x14ac:dyDescent="0.25">
      <c r="K30965"/>
    </row>
    <row r="30966" spans="11:11" x14ac:dyDescent="0.25">
      <c r="K30966"/>
    </row>
    <row r="30967" spans="11:11" x14ac:dyDescent="0.25">
      <c r="K30967"/>
    </row>
    <row r="30968" spans="11:11" x14ac:dyDescent="0.25">
      <c r="K30968"/>
    </row>
    <row r="30969" spans="11:11" x14ac:dyDescent="0.25">
      <c r="K30969"/>
    </row>
    <row r="30970" spans="11:11" x14ac:dyDescent="0.25">
      <c r="K30970"/>
    </row>
    <row r="30971" spans="11:11" x14ac:dyDescent="0.25">
      <c r="K30971"/>
    </row>
    <row r="30972" spans="11:11" x14ac:dyDescent="0.25">
      <c r="K30972"/>
    </row>
    <row r="30973" spans="11:11" x14ac:dyDescent="0.25">
      <c r="K30973"/>
    </row>
    <row r="30974" spans="11:11" x14ac:dyDescent="0.25">
      <c r="K30974"/>
    </row>
    <row r="30975" spans="11:11" x14ac:dyDescent="0.25">
      <c r="K30975"/>
    </row>
    <row r="30976" spans="11:11" x14ac:dyDescent="0.25">
      <c r="K30976"/>
    </row>
    <row r="30977" spans="11:11" x14ac:dyDescent="0.25">
      <c r="K30977"/>
    </row>
    <row r="30978" spans="11:11" x14ac:dyDescent="0.25">
      <c r="K30978"/>
    </row>
    <row r="30979" spans="11:11" x14ac:dyDescent="0.25">
      <c r="K30979"/>
    </row>
    <row r="30980" spans="11:11" x14ac:dyDescent="0.25">
      <c r="K30980"/>
    </row>
    <row r="30981" spans="11:11" x14ac:dyDescent="0.25">
      <c r="K30981"/>
    </row>
    <row r="30982" spans="11:11" x14ac:dyDescent="0.25">
      <c r="K30982"/>
    </row>
    <row r="30983" spans="11:11" x14ac:dyDescent="0.25">
      <c r="K30983"/>
    </row>
    <row r="30984" spans="11:11" x14ac:dyDescent="0.25">
      <c r="K30984"/>
    </row>
    <row r="30985" spans="11:11" x14ac:dyDescent="0.25">
      <c r="K30985"/>
    </row>
    <row r="30986" spans="11:11" x14ac:dyDescent="0.25">
      <c r="K30986"/>
    </row>
    <row r="30987" spans="11:11" x14ac:dyDescent="0.25">
      <c r="K30987"/>
    </row>
    <row r="30988" spans="11:11" x14ac:dyDescent="0.25">
      <c r="K30988"/>
    </row>
    <row r="30989" spans="11:11" x14ac:dyDescent="0.25">
      <c r="K30989"/>
    </row>
    <row r="30990" spans="11:11" x14ac:dyDescent="0.25">
      <c r="K30990"/>
    </row>
    <row r="30991" spans="11:11" x14ac:dyDescent="0.25">
      <c r="K30991"/>
    </row>
    <row r="30992" spans="11:11" x14ac:dyDescent="0.25">
      <c r="K30992"/>
    </row>
    <row r="30993" spans="11:11" x14ac:dyDescent="0.25">
      <c r="K30993"/>
    </row>
    <row r="30994" spans="11:11" x14ac:dyDescent="0.25">
      <c r="K30994"/>
    </row>
    <row r="30995" spans="11:11" x14ac:dyDescent="0.25">
      <c r="K30995"/>
    </row>
    <row r="30996" spans="11:11" x14ac:dyDescent="0.25">
      <c r="K30996"/>
    </row>
    <row r="30997" spans="11:11" x14ac:dyDescent="0.25">
      <c r="K30997"/>
    </row>
    <row r="30998" spans="11:11" x14ac:dyDescent="0.25">
      <c r="K30998"/>
    </row>
    <row r="30999" spans="11:11" x14ac:dyDescent="0.25">
      <c r="K30999"/>
    </row>
    <row r="31000" spans="11:11" x14ac:dyDescent="0.25">
      <c r="K31000"/>
    </row>
    <row r="31001" spans="11:11" x14ac:dyDescent="0.25">
      <c r="K31001"/>
    </row>
    <row r="31002" spans="11:11" x14ac:dyDescent="0.25">
      <c r="K31002"/>
    </row>
    <row r="31003" spans="11:11" x14ac:dyDescent="0.25">
      <c r="K31003"/>
    </row>
    <row r="31004" spans="11:11" x14ac:dyDescent="0.25">
      <c r="K31004"/>
    </row>
    <row r="31005" spans="11:11" x14ac:dyDescent="0.25">
      <c r="K31005"/>
    </row>
    <row r="31006" spans="11:11" x14ac:dyDescent="0.25">
      <c r="K31006"/>
    </row>
    <row r="31007" spans="11:11" x14ac:dyDescent="0.25">
      <c r="K31007"/>
    </row>
    <row r="31008" spans="11:11" x14ac:dyDescent="0.25">
      <c r="K31008"/>
    </row>
    <row r="31009" spans="11:11" x14ac:dyDescent="0.25">
      <c r="K31009"/>
    </row>
    <row r="31010" spans="11:11" x14ac:dyDescent="0.25">
      <c r="K31010"/>
    </row>
    <row r="31011" spans="11:11" x14ac:dyDescent="0.25">
      <c r="K31011"/>
    </row>
    <row r="31012" spans="11:11" x14ac:dyDescent="0.25">
      <c r="K31012"/>
    </row>
    <row r="31013" spans="11:11" x14ac:dyDescent="0.25">
      <c r="K31013"/>
    </row>
    <row r="31014" spans="11:11" x14ac:dyDescent="0.25">
      <c r="K31014"/>
    </row>
    <row r="31015" spans="11:11" x14ac:dyDescent="0.25">
      <c r="K31015"/>
    </row>
    <row r="31016" spans="11:11" x14ac:dyDescent="0.25">
      <c r="K31016"/>
    </row>
    <row r="31017" spans="11:11" x14ac:dyDescent="0.25">
      <c r="K31017"/>
    </row>
    <row r="31018" spans="11:11" x14ac:dyDescent="0.25">
      <c r="K31018"/>
    </row>
    <row r="31019" spans="11:11" x14ac:dyDescent="0.25">
      <c r="K31019"/>
    </row>
    <row r="31020" spans="11:11" x14ac:dyDescent="0.25">
      <c r="K31020"/>
    </row>
    <row r="31021" spans="11:11" x14ac:dyDescent="0.25">
      <c r="K31021"/>
    </row>
    <row r="31022" spans="11:11" x14ac:dyDescent="0.25">
      <c r="K31022"/>
    </row>
    <row r="31023" spans="11:11" x14ac:dyDescent="0.25">
      <c r="K31023"/>
    </row>
    <row r="31024" spans="11:11" x14ac:dyDescent="0.25">
      <c r="K31024"/>
    </row>
    <row r="31025" spans="11:11" x14ac:dyDescent="0.25">
      <c r="K31025"/>
    </row>
    <row r="31026" spans="11:11" x14ac:dyDescent="0.25">
      <c r="K31026"/>
    </row>
    <row r="31027" spans="11:11" x14ac:dyDescent="0.25">
      <c r="K31027"/>
    </row>
    <row r="31028" spans="11:11" x14ac:dyDescent="0.25">
      <c r="K31028"/>
    </row>
    <row r="31029" spans="11:11" x14ac:dyDescent="0.25">
      <c r="K31029"/>
    </row>
    <row r="31030" spans="11:11" x14ac:dyDescent="0.25">
      <c r="K31030"/>
    </row>
    <row r="31031" spans="11:11" x14ac:dyDescent="0.25">
      <c r="K31031"/>
    </row>
    <row r="31032" spans="11:11" x14ac:dyDescent="0.25">
      <c r="K31032"/>
    </row>
    <row r="31033" spans="11:11" x14ac:dyDescent="0.25">
      <c r="K31033"/>
    </row>
    <row r="31034" spans="11:11" x14ac:dyDescent="0.25">
      <c r="K31034"/>
    </row>
    <row r="31035" spans="11:11" x14ac:dyDescent="0.25">
      <c r="K31035"/>
    </row>
    <row r="31036" spans="11:11" x14ac:dyDescent="0.25">
      <c r="K31036"/>
    </row>
    <row r="31037" spans="11:11" x14ac:dyDescent="0.25">
      <c r="K31037"/>
    </row>
    <row r="31038" spans="11:11" x14ac:dyDescent="0.25">
      <c r="K31038"/>
    </row>
    <row r="31039" spans="11:11" x14ac:dyDescent="0.25">
      <c r="K31039"/>
    </row>
    <row r="31040" spans="11:11" x14ac:dyDescent="0.25">
      <c r="K31040"/>
    </row>
    <row r="31041" spans="11:11" x14ac:dyDescent="0.25">
      <c r="K31041"/>
    </row>
    <row r="31042" spans="11:11" x14ac:dyDescent="0.25">
      <c r="K31042"/>
    </row>
    <row r="31043" spans="11:11" x14ac:dyDescent="0.25">
      <c r="K31043"/>
    </row>
    <row r="31044" spans="11:11" x14ac:dyDescent="0.25">
      <c r="K31044"/>
    </row>
    <row r="31045" spans="11:11" x14ac:dyDescent="0.25">
      <c r="K31045"/>
    </row>
    <row r="31046" spans="11:11" x14ac:dyDescent="0.25">
      <c r="K31046"/>
    </row>
    <row r="31047" spans="11:11" x14ac:dyDescent="0.25">
      <c r="K31047"/>
    </row>
    <row r="31048" spans="11:11" x14ac:dyDescent="0.25">
      <c r="K31048"/>
    </row>
    <row r="31049" spans="11:11" x14ac:dyDescent="0.25">
      <c r="K31049"/>
    </row>
    <row r="31050" spans="11:11" x14ac:dyDescent="0.25">
      <c r="K31050"/>
    </row>
    <row r="31051" spans="11:11" x14ac:dyDescent="0.25">
      <c r="K31051"/>
    </row>
    <row r="31052" spans="11:11" x14ac:dyDescent="0.25">
      <c r="K31052"/>
    </row>
    <row r="31053" spans="11:11" x14ac:dyDescent="0.25">
      <c r="K31053"/>
    </row>
    <row r="31054" spans="11:11" x14ac:dyDescent="0.25">
      <c r="K31054"/>
    </row>
    <row r="31055" spans="11:11" x14ac:dyDescent="0.25">
      <c r="K31055"/>
    </row>
    <row r="31056" spans="11:11" x14ac:dyDescent="0.25">
      <c r="K31056"/>
    </row>
    <row r="31057" spans="11:11" x14ac:dyDescent="0.25">
      <c r="K31057"/>
    </row>
    <row r="31058" spans="11:11" x14ac:dyDescent="0.25">
      <c r="K31058"/>
    </row>
    <row r="31059" spans="11:11" x14ac:dyDescent="0.25">
      <c r="K31059"/>
    </row>
    <row r="31060" spans="11:11" x14ac:dyDescent="0.25">
      <c r="K31060"/>
    </row>
    <row r="31061" spans="11:11" x14ac:dyDescent="0.25">
      <c r="K31061"/>
    </row>
    <row r="31062" spans="11:11" x14ac:dyDescent="0.25">
      <c r="K31062"/>
    </row>
    <row r="31063" spans="11:11" x14ac:dyDescent="0.25">
      <c r="K31063"/>
    </row>
    <row r="31064" spans="11:11" x14ac:dyDescent="0.25">
      <c r="K31064"/>
    </row>
    <row r="31065" spans="11:11" x14ac:dyDescent="0.25">
      <c r="K31065"/>
    </row>
    <row r="31066" spans="11:11" x14ac:dyDescent="0.25">
      <c r="K31066"/>
    </row>
    <row r="31067" spans="11:11" x14ac:dyDescent="0.25">
      <c r="K31067"/>
    </row>
    <row r="31068" spans="11:11" x14ac:dyDescent="0.25">
      <c r="K31068"/>
    </row>
    <row r="31069" spans="11:11" x14ac:dyDescent="0.25">
      <c r="K31069"/>
    </row>
    <row r="31070" spans="11:11" x14ac:dyDescent="0.25">
      <c r="K31070"/>
    </row>
    <row r="31071" spans="11:11" x14ac:dyDescent="0.25">
      <c r="K31071"/>
    </row>
    <row r="31072" spans="11:11" x14ac:dyDescent="0.25">
      <c r="K31072"/>
    </row>
    <row r="31073" spans="11:11" x14ac:dyDescent="0.25">
      <c r="K31073"/>
    </row>
    <row r="31074" spans="11:11" x14ac:dyDescent="0.25">
      <c r="K31074"/>
    </row>
    <row r="31075" spans="11:11" x14ac:dyDescent="0.25">
      <c r="K31075"/>
    </row>
    <row r="31076" spans="11:11" x14ac:dyDescent="0.25">
      <c r="K31076"/>
    </row>
    <row r="31077" spans="11:11" x14ac:dyDescent="0.25">
      <c r="K31077"/>
    </row>
    <row r="31078" spans="11:11" x14ac:dyDescent="0.25">
      <c r="K31078"/>
    </row>
    <row r="31079" spans="11:11" x14ac:dyDescent="0.25">
      <c r="K31079"/>
    </row>
    <row r="31080" spans="11:11" x14ac:dyDescent="0.25">
      <c r="K31080"/>
    </row>
    <row r="31081" spans="11:11" x14ac:dyDescent="0.25">
      <c r="K31081"/>
    </row>
    <row r="31082" spans="11:11" x14ac:dyDescent="0.25">
      <c r="K31082"/>
    </row>
    <row r="31083" spans="11:11" x14ac:dyDescent="0.25">
      <c r="K31083"/>
    </row>
    <row r="31084" spans="11:11" x14ac:dyDescent="0.25">
      <c r="K31084"/>
    </row>
    <row r="31085" spans="11:11" x14ac:dyDescent="0.25">
      <c r="K31085"/>
    </row>
    <row r="31086" spans="11:11" x14ac:dyDescent="0.25">
      <c r="K31086"/>
    </row>
    <row r="31087" spans="11:11" x14ac:dyDescent="0.25">
      <c r="K31087"/>
    </row>
    <row r="31088" spans="11:11" x14ac:dyDescent="0.25">
      <c r="K31088"/>
    </row>
    <row r="31089" spans="11:11" x14ac:dyDescent="0.25">
      <c r="K31089"/>
    </row>
    <row r="31090" spans="11:11" x14ac:dyDescent="0.25">
      <c r="K31090"/>
    </row>
    <row r="31091" spans="11:11" x14ac:dyDescent="0.25">
      <c r="K31091"/>
    </row>
    <row r="31092" spans="11:11" x14ac:dyDescent="0.25">
      <c r="K31092"/>
    </row>
    <row r="31093" spans="11:11" x14ac:dyDescent="0.25">
      <c r="K31093"/>
    </row>
    <row r="31094" spans="11:11" x14ac:dyDescent="0.25">
      <c r="K31094"/>
    </row>
    <row r="31095" spans="11:11" x14ac:dyDescent="0.25">
      <c r="K31095"/>
    </row>
    <row r="31096" spans="11:11" x14ac:dyDescent="0.25">
      <c r="K31096"/>
    </row>
    <row r="31097" spans="11:11" x14ac:dyDescent="0.25">
      <c r="K31097"/>
    </row>
    <row r="31098" spans="11:11" x14ac:dyDescent="0.25">
      <c r="K31098"/>
    </row>
    <row r="31099" spans="11:11" x14ac:dyDescent="0.25">
      <c r="K31099"/>
    </row>
    <row r="31100" spans="11:11" x14ac:dyDescent="0.25">
      <c r="K31100"/>
    </row>
    <row r="31101" spans="11:11" x14ac:dyDescent="0.25">
      <c r="K31101"/>
    </row>
    <row r="31102" spans="11:11" x14ac:dyDescent="0.25">
      <c r="K31102"/>
    </row>
    <row r="31103" spans="11:11" x14ac:dyDescent="0.25">
      <c r="K31103"/>
    </row>
    <row r="31104" spans="11:11" x14ac:dyDescent="0.25">
      <c r="K31104"/>
    </row>
    <row r="31105" spans="11:11" x14ac:dyDescent="0.25">
      <c r="K31105"/>
    </row>
    <row r="31106" spans="11:11" x14ac:dyDescent="0.25">
      <c r="K31106"/>
    </row>
    <row r="31107" spans="11:11" x14ac:dyDescent="0.25">
      <c r="K31107"/>
    </row>
    <row r="31108" spans="11:11" x14ac:dyDescent="0.25">
      <c r="K31108"/>
    </row>
    <row r="31109" spans="11:11" x14ac:dyDescent="0.25">
      <c r="K31109"/>
    </row>
    <row r="31110" spans="11:11" x14ac:dyDescent="0.25">
      <c r="K31110"/>
    </row>
    <row r="31111" spans="11:11" x14ac:dyDescent="0.25">
      <c r="K31111"/>
    </row>
    <row r="31112" spans="11:11" x14ac:dyDescent="0.25">
      <c r="K31112"/>
    </row>
    <row r="31113" spans="11:11" x14ac:dyDescent="0.25">
      <c r="K31113"/>
    </row>
    <row r="31114" spans="11:11" x14ac:dyDescent="0.25">
      <c r="K31114"/>
    </row>
    <row r="31115" spans="11:11" x14ac:dyDescent="0.25">
      <c r="K31115"/>
    </row>
    <row r="31116" spans="11:11" x14ac:dyDescent="0.25">
      <c r="K31116"/>
    </row>
    <row r="31117" spans="11:11" x14ac:dyDescent="0.25">
      <c r="K31117"/>
    </row>
    <row r="31118" spans="11:11" x14ac:dyDescent="0.25">
      <c r="K31118"/>
    </row>
    <row r="31119" spans="11:11" x14ac:dyDescent="0.25">
      <c r="K31119"/>
    </row>
    <row r="31120" spans="11:11" x14ac:dyDescent="0.25">
      <c r="K31120"/>
    </row>
    <row r="31121" spans="11:11" x14ac:dyDescent="0.25">
      <c r="K31121"/>
    </row>
    <row r="31122" spans="11:11" x14ac:dyDescent="0.25">
      <c r="K31122"/>
    </row>
    <row r="31123" spans="11:11" x14ac:dyDescent="0.25">
      <c r="K31123"/>
    </row>
    <row r="31124" spans="11:11" x14ac:dyDescent="0.25">
      <c r="K31124"/>
    </row>
    <row r="31125" spans="11:11" x14ac:dyDescent="0.25">
      <c r="K31125"/>
    </row>
    <row r="31126" spans="11:11" x14ac:dyDescent="0.25">
      <c r="K31126"/>
    </row>
    <row r="31127" spans="11:11" x14ac:dyDescent="0.25">
      <c r="K31127"/>
    </row>
    <row r="31128" spans="11:11" x14ac:dyDescent="0.25">
      <c r="K31128"/>
    </row>
    <row r="31129" spans="11:11" x14ac:dyDescent="0.25">
      <c r="K31129"/>
    </row>
    <row r="31130" spans="11:11" x14ac:dyDescent="0.25">
      <c r="K31130"/>
    </row>
    <row r="31131" spans="11:11" x14ac:dyDescent="0.25">
      <c r="K31131"/>
    </row>
    <row r="31132" spans="11:11" x14ac:dyDescent="0.25">
      <c r="K31132"/>
    </row>
    <row r="31133" spans="11:11" x14ac:dyDescent="0.25">
      <c r="K31133"/>
    </row>
    <row r="31134" spans="11:11" x14ac:dyDescent="0.25">
      <c r="K31134"/>
    </row>
    <row r="31135" spans="11:11" x14ac:dyDescent="0.25">
      <c r="K31135"/>
    </row>
    <row r="31136" spans="11:11" x14ac:dyDescent="0.25">
      <c r="K31136"/>
    </row>
    <row r="31137" spans="11:11" x14ac:dyDescent="0.25">
      <c r="K31137"/>
    </row>
    <row r="31138" spans="11:11" x14ac:dyDescent="0.25">
      <c r="K31138"/>
    </row>
    <row r="31139" spans="11:11" x14ac:dyDescent="0.25">
      <c r="K31139"/>
    </row>
    <row r="31140" spans="11:11" x14ac:dyDescent="0.25">
      <c r="K31140"/>
    </row>
    <row r="31141" spans="11:11" x14ac:dyDescent="0.25">
      <c r="K31141"/>
    </row>
    <row r="31142" spans="11:11" x14ac:dyDescent="0.25">
      <c r="K31142"/>
    </row>
    <row r="31143" spans="11:11" x14ac:dyDescent="0.25">
      <c r="K31143"/>
    </row>
    <row r="31144" spans="11:11" x14ac:dyDescent="0.25">
      <c r="K31144"/>
    </row>
    <row r="31145" spans="11:11" x14ac:dyDescent="0.25">
      <c r="K31145"/>
    </row>
    <row r="31146" spans="11:11" x14ac:dyDescent="0.25">
      <c r="K31146"/>
    </row>
    <row r="31147" spans="11:11" x14ac:dyDescent="0.25">
      <c r="K31147"/>
    </row>
    <row r="31148" spans="11:11" x14ac:dyDescent="0.25">
      <c r="K31148"/>
    </row>
    <row r="31149" spans="11:11" x14ac:dyDescent="0.25">
      <c r="K31149"/>
    </row>
    <row r="31150" spans="11:11" x14ac:dyDescent="0.25">
      <c r="K31150"/>
    </row>
    <row r="31151" spans="11:11" x14ac:dyDescent="0.25">
      <c r="K31151"/>
    </row>
    <row r="31152" spans="11:11" x14ac:dyDescent="0.25">
      <c r="K31152"/>
    </row>
    <row r="31153" spans="11:11" x14ac:dyDescent="0.25">
      <c r="K31153"/>
    </row>
    <row r="31154" spans="11:11" x14ac:dyDescent="0.25">
      <c r="K31154"/>
    </row>
    <row r="31155" spans="11:11" x14ac:dyDescent="0.25">
      <c r="K31155"/>
    </row>
    <row r="31156" spans="11:11" x14ac:dyDescent="0.25">
      <c r="K31156"/>
    </row>
    <row r="31157" spans="11:11" x14ac:dyDescent="0.25">
      <c r="K31157"/>
    </row>
    <row r="31158" spans="11:11" x14ac:dyDescent="0.25">
      <c r="K31158"/>
    </row>
    <row r="31159" spans="11:11" x14ac:dyDescent="0.25">
      <c r="K31159"/>
    </row>
    <row r="31160" spans="11:11" x14ac:dyDescent="0.25">
      <c r="K31160"/>
    </row>
    <row r="31161" spans="11:11" x14ac:dyDescent="0.25">
      <c r="K31161"/>
    </row>
    <row r="31162" spans="11:11" x14ac:dyDescent="0.25">
      <c r="K31162"/>
    </row>
    <row r="31163" spans="11:11" x14ac:dyDescent="0.25">
      <c r="K31163"/>
    </row>
    <row r="31164" spans="11:11" x14ac:dyDescent="0.25">
      <c r="K31164"/>
    </row>
    <row r="31165" spans="11:11" x14ac:dyDescent="0.25">
      <c r="K31165"/>
    </row>
    <row r="31166" spans="11:11" x14ac:dyDescent="0.25">
      <c r="K31166"/>
    </row>
    <row r="31167" spans="11:11" x14ac:dyDescent="0.25">
      <c r="K31167"/>
    </row>
    <row r="31168" spans="11:11" x14ac:dyDescent="0.25">
      <c r="K31168"/>
    </row>
    <row r="31169" spans="11:11" x14ac:dyDescent="0.25">
      <c r="K31169"/>
    </row>
    <row r="31170" spans="11:11" x14ac:dyDescent="0.25">
      <c r="K31170"/>
    </row>
    <row r="31171" spans="11:11" x14ac:dyDescent="0.25">
      <c r="K31171"/>
    </row>
    <row r="31172" spans="11:11" x14ac:dyDescent="0.25">
      <c r="K31172"/>
    </row>
    <row r="31173" spans="11:11" x14ac:dyDescent="0.25">
      <c r="K31173"/>
    </row>
    <row r="31174" spans="11:11" x14ac:dyDescent="0.25">
      <c r="K31174"/>
    </row>
    <row r="31175" spans="11:11" x14ac:dyDescent="0.25">
      <c r="K31175"/>
    </row>
    <row r="31176" spans="11:11" x14ac:dyDescent="0.25">
      <c r="K31176"/>
    </row>
    <row r="31177" spans="11:11" x14ac:dyDescent="0.25">
      <c r="K31177"/>
    </row>
    <row r="31178" spans="11:11" x14ac:dyDescent="0.25">
      <c r="K31178"/>
    </row>
    <row r="31179" spans="11:11" x14ac:dyDescent="0.25">
      <c r="K31179"/>
    </row>
    <row r="31180" spans="11:11" x14ac:dyDescent="0.25">
      <c r="K31180"/>
    </row>
    <row r="31181" spans="11:11" x14ac:dyDescent="0.25">
      <c r="K31181"/>
    </row>
    <row r="31182" spans="11:11" x14ac:dyDescent="0.25">
      <c r="K31182"/>
    </row>
    <row r="31183" spans="11:11" x14ac:dyDescent="0.25">
      <c r="K31183"/>
    </row>
    <row r="31184" spans="11:11" x14ac:dyDescent="0.25">
      <c r="K31184"/>
    </row>
    <row r="31185" spans="11:11" x14ac:dyDescent="0.25">
      <c r="K31185"/>
    </row>
    <row r="31186" spans="11:11" x14ac:dyDescent="0.25">
      <c r="K31186"/>
    </row>
    <row r="31187" spans="11:11" x14ac:dyDescent="0.25">
      <c r="K31187"/>
    </row>
    <row r="31188" spans="11:11" x14ac:dyDescent="0.25">
      <c r="K31188"/>
    </row>
    <row r="31189" spans="11:11" x14ac:dyDescent="0.25">
      <c r="K31189"/>
    </row>
    <row r="31190" spans="11:11" x14ac:dyDescent="0.25">
      <c r="K31190"/>
    </row>
    <row r="31191" spans="11:11" x14ac:dyDescent="0.25">
      <c r="K31191"/>
    </row>
    <row r="31192" spans="11:11" x14ac:dyDescent="0.25">
      <c r="K31192"/>
    </row>
    <row r="31193" spans="11:11" x14ac:dyDescent="0.25">
      <c r="K31193"/>
    </row>
    <row r="31194" spans="11:11" x14ac:dyDescent="0.25">
      <c r="K31194"/>
    </row>
    <row r="31195" spans="11:11" x14ac:dyDescent="0.25">
      <c r="K31195"/>
    </row>
    <row r="31196" spans="11:11" x14ac:dyDescent="0.25">
      <c r="K31196"/>
    </row>
    <row r="31197" spans="11:11" x14ac:dyDescent="0.25">
      <c r="K31197"/>
    </row>
    <row r="31198" spans="11:11" x14ac:dyDescent="0.25">
      <c r="K31198"/>
    </row>
    <row r="31199" spans="11:11" x14ac:dyDescent="0.25">
      <c r="K31199"/>
    </row>
    <row r="31200" spans="11:11" x14ac:dyDescent="0.25">
      <c r="K31200"/>
    </row>
    <row r="31201" spans="11:11" x14ac:dyDescent="0.25">
      <c r="K31201"/>
    </row>
    <row r="31202" spans="11:11" x14ac:dyDescent="0.25">
      <c r="K31202"/>
    </row>
    <row r="31203" spans="11:11" x14ac:dyDescent="0.25">
      <c r="K31203"/>
    </row>
    <row r="31204" spans="11:11" x14ac:dyDescent="0.25">
      <c r="K31204"/>
    </row>
    <row r="31205" spans="11:11" x14ac:dyDescent="0.25">
      <c r="K31205"/>
    </row>
    <row r="31206" spans="11:11" x14ac:dyDescent="0.25">
      <c r="K31206"/>
    </row>
    <row r="31207" spans="11:11" x14ac:dyDescent="0.25">
      <c r="K31207"/>
    </row>
    <row r="31208" spans="11:11" x14ac:dyDescent="0.25">
      <c r="K31208"/>
    </row>
    <row r="31209" spans="11:11" x14ac:dyDescent="0.25">
      <c r="K31209"/>
    </row>
    <row r="31210" spans="11:11" x14ac:dyDescent="0.25">
      <c r="K31210"/>
    </row>
    <row r="31211" spans="11:11" x14ac:dyDescent="0.25">
      <c r="K31211"/>
    </row>
    <row r="31212" spans="11:11" x14ac:dyDescent="0.25">
      <c r="K31212"/>
    </row>
    <row r="31213" spans="11:11" x14ac:dyDescent="0.25">
      <c r="K31213"/>
    </row>
    <row r="31214" spans="11:11" x14ac:dyDescent="0.25">
      <c r="K31214"/>
    </row>
    <row r="31215" spans="11:11" x14ac:dyDescent="0.25">
      <c r="K31215"/>
    </row>
    <row r="31216" spans="11:11" x14ac:dyDescent="0.25">
      <c r="K31216"/>
    </row>
    <row r="31217" spans="11:11" x14ac:dyDescent="0.25">
      <c r="K31217"/>
    </row>
    <row r="31218" spans="11:11" x14ac:dyDescent="0.25">
      <c r="K31218"/>
    </row>
    <row r="31219" spans="11:11" x14ac:dyDescent="0.25">
      <c r="K31219"/>
    </row>
    <row r="31220" spans="11:11" x14ac:dyDescent="0.25">
      <c r="K31220"/>
    </row>
    <row r="31221" spans="11:11" x14ac:dyDescent="0.25">
      <c r="K31221"/>
    </row>
    <row r="31222" spans="11:11" x14ac:dyDescent="0.25">
      <c r="K31222"/>
    </row>
    <row r="31223" spans="11:11" x14ac:dyDescent="0.25">
      <c r="K31223"/>
    </row>
    <row r="31224" spans="11:11" x14ac:dyDescent="0.25">
      <c r="K31224"/>
    </row>
    <row r="31225" spans="11:11" x14ac:dyDescent="0.25">
      <c r="K31225"/>
    </row>
    <row r="31226" spans="11:11" x14ac:dyDescent="0.25">
      <c r="K31226"/>
    </row>
    <row r="31227" spans="11:11" x14ac:dyDescent="0.25">
      <c r="K31227"/>
    </row>
    <row r="31228" spans="11:11" x14ac:dyDescent="0.25">
      <c r="K31228"/>
    </row>
    <row r="31229" spans="11:11" x14ac:dyDescent="0.25">
      <c r="K31229"/>
    </row>
    <row r="31230" spans="11:11" x14ac:dyDescent="0.25">
      <c r="K31230"/>
    </row>
    <row r="31231" spans="11:11" x14ac:dyDescent="0.25">
      <c r="K31231"/>
    </row>
    <row r="31232" spans="11:11" x14ac:dyDescent="0.25">
      <c r="K31232"/>
    </row>
    <row r="31233" spans="11:11" x14ac:dyDescent="0.25">
      <c r="K31233"/>
    </row>
    <row r="31234" spans="11:11" x14ac:dyDescent="0.25">
      <c r="K31234"/>
    </row>
    <row r="31235" spans="11:11" x14ac:dyDescent="0.25">
      <c r="K31235"/>
    </row>
    <row r="31236" spans="11:11" x14ac:dyDescent="0.25">
      <c r="K31236"/>
    </row>
    <row r="31237" spans="11:11" x14ac:dyDescent="0.25">
      <c r="K31237"/>
    </row>
    <row r="31238" spans="11:11" x14ac:dyDescent="0.25">
      <c r="K31238"/>
    </row>
    <row r="31239" spans="11:11" x14ac:dyDescent="0.25">
      <c r="K31239"/>
    </row>
    <row r="31240" spans="11:11" x14ac:dyDescent="0.25">
      <c r="K31240"/>
    </row>
    <row r="31241" spans="11:11" x14ac:dyDescent="0.25">
      <c r="K31241"/>
    </row>
    <row r="31242" spans="11:11" x14ac:dyDescent="0.25">
      <c r="K31242"/>
    </row>
    <row r="31243" spans="11:11" x14ac:dyDescent="0.25">
      <c r="K31243"/>
    </row>
    <row r="31244" spans="11:11" x14ac:dyDescent="0.25">
      <c r="K31244"/>
    </row>
    <row r="31245" spans="11:11" x14ac:dyDescent="0.25">
      <c r="K31245"/>
    </row>
    <row r="31246" spans="11:11" x14ac:dyDescent="0.25">
      <c r="K31246"/>
    </row>
    <row r="31247" spans="11:11" x14ac:dyDescent="0.25">
      <c r="K31247"/>
    </row>
    <row r="31248" spans="11:11" x14ac:dyDescent="0.25">
      <c r="K31248"/>
    </row>
    <row r="31249" spans="11:11" x14ac:dyDescent="0.25">
      <c r="K31249"/>
    </row>
    <row r="31250" spans="11:11" x14ac:dyDescent="0.25">
      <c r="K31250"/>
    </row>
    <row r="31251" spans="11:11" x14ac:dyDescent="0.25">
      <c r="K31251"/>
    </row>
    <row r="31252" spans="11:11" x14ac:dyDescent="0.25">
      <c r="K31252"/>
    </row>
    <row r="31253" spans="11:11" x14ac:dyDescent="0.25">
      <c r="K31253"/>
    </row>
    <row r="31254" spans="11:11" x14ac:dyDescent="0.25">
      <c r="K31254"/>
    </row>
    <row r="31255" spans="11:11" x14ac:dyDescent="0.25">
      <c r="K31255"/>
    </row>
    <row r="31256" spans="11:11" x14ac:dyDescent="0.25">
      <c r="K31256"/>
    </row>
    <row r="31257" spans="11:11" x14ac:dyDescent="0.25">
      <c r="K31257"/>
    </row>
    <row r="31258" spans="11:11" x14ac:dyDescent="0.25">
      <c r="K31258"/>
    </row>
    <row r="31259" spans="11:11" x14ac:dyDescent="0.25">
      <c r="K31259"/>
    </row>
    <row r="31260" spans="11:11" x14ac:dyDescent="0.25">
      <c r="K31260"/>
    </row>
    <row r="31261" spans="11:11" x14ac:dyDescent="0.25">
      <c r="K31261"/>
    </row>
    <row r="31262" spans="11:11" x14ac:dyDescent="0.25">
      <c r="K31262"/>
    </row>
    <row r="31263" spans="11:11" x14ac:dyDescent="0.25">
      <c r="K31263"/>
    </row>
    <row r="31264" spans="11:11" x14ac:dyDescent="0.25">
      <c r="K31264"/>
    </row>
    <row r="31265" spans="11:11" x14ac:dyDescent="0.25">
      <c r="K31265"/>
    </row>
    <row r="31266" spans="11:11" x14ac:dyDescent="0.25">
      <c r="K31266"/>
    </row>
    <row r="31267" spans="11:11" x14ac:dyDescent="0.25">
      <c r="K31267"/>
    </row>
    <row r="31268" spans="11:11" x14ac:dyDescent="0.25">
      <c r="K31268"/>
    </row>
    <row r="31269" spans="11:11" x14ac:dyDescent="0.25">
      <c r="K31269"/>
    </row>
    <row r="31270" spans="11:11" x14ac:dyDescent="0.25">
      <c r="K31270"/>
    </row>
    <row r="31271" spans="11:11" x14ac:dyDescent="0.25">
      <c r="K31271"/>
    </row>
    <row r="31272" spans="11:11" x14ac:dyDescent="0.25">
      <c r="K31272"/>
    </row>
    <row r="31273" spans="11:11" x14ac:dyDescent="0.25">
      <c r="K31273"/>
    </row>
    <row r="31274" spans="11:11" x14ac:dyDescent="0.25">
      <c r="K31274"/>
    </row>
    <row r="31275" spans="11:11" x14ac:dyDescent="0.25">
      <c r="K31275"/>
    </row>
    <row r="31276" spans="11:11" x14ac:dyDescent="0.25">
      <c r="K31276"/>
    </row>
    <row r="31277" spans="11:11" x14ac:dyDescent="0.25">
      <c r="K31277"/>
    </row>
    <row r="31278" spans="11:11" x14ac:dyDescent="0.25">
      <c r="K31278"/>
    </row>
    <row r="31279" spans="11:11" x14ac:dyDescent="0.25">
      <c r="K31279"/>
    </row>
    <row r="31280" spans="11:11" x14ac:dyDescent="0.25">
      <c r="K31280"/>
    </row>
    <row r="31281" spans="11:11" x14ac:dyDescent="0.25">
      <c r="K31281"/>
    </row>
    <row r="31282" spans="11:11" x14ac:dyDescent="0.25">
      <c r="K31282"/>
    </row>
    <row r="31283" spans="11:11" x14ac:dyDescent="0.25">
      <c r="K31283"/>
    </row>
    <row r="31284" spans="11:11" x14ac:dyDescent="0.25">
      <c r="K31284"/>
    </row>
    <row r="31285" spans="11:11" x14ac:dyDescent="0.25">
      <c r="K31285"/>
    </row>
    <row r="31286" spans="11:11" x14ac:dyDescent="0.25">
      <c r="K31286"/>
    </row>
    <row r="31287" spans="11:11" x14ac:dyDescent="0.25">
      <c r="K31287"/>
    </row>
    <row r="31288" spans="11:11" x14ac:dyDescent="0.25">
      <c r="K31288"/>
    </row>
    <row r="31289" spans="11:11" x14ac:dyDescent="0.25">
      <c r="K31289"/>
    </row>
    <row r="31290" spans="11:11" x14ac:dyDescent="0.25">
      <c r="K31290"/>
    </row>
    <row r="31291" spans="11:11" x14ac:dyDescent="0.25">
      <c r="K31291"/>
    </row>
    <row r="31292" spans="11:11" x14ac:dyDescent="0.25">
      <c r="K31292"/>
    </row>
    <row r="31293" spans="11:11" x14ac:dyDescent="0.25">
      <c r="K31293"/>
    </row>
    <row r="31294" spans="11:11" x14ac:dyDescent="0.25">
      <c r="K31294"/>
    </row>
    <row r="31295" spans="11:11" x14ac:dyDescent="0.25">
      <c r="K31295"/>
    </row>
    <row r="31296" spans="11:11" x14ac:dyDescent="0.25">
      <c r="K31296"/>
    </row>
    <row r="31297" spans="11:11" x14ac:dyDescent="0.25">
      <c r="K31297"/>
    </row>
    <row r="31298" spans="11:11" x14ac:dyDescent="0.25">
      <c r="K31298"/>
    </row>
    <row r="31299" spans="11:11" x14ac:dyDescent="0.25">
      <c r="K31299"/>
    </row>
    <row r="31300" spans="11:11" x14ac:dyDescent="0.25">
      <c r="K31300"/>
    </row>
    <row r="31301" spans="11:11" x14ac:dyDescent="0.25">
      <c r="K31301"/>
    </row>
    <row r="31302" spans="11:11" x14ac:dyDescent="0.25">
      <c r="K31302"/>
    </row>
    <row r="31303" spans="11:11" x14ac:dyDescent="0.25">
      <c r="K31303"/>
    </row>
    <row r="31304" spans="11:11" x14ac:dyDescent="0.25">
      <c r="K31304"/>
    </row>
    <row r="31305" spans="11:11" x14ac:dyDescent="0.25">
      <c r="K31305"/>
    </row>
    <row r="31306" spans="11:11" x14ac:dyDescent="0.25">
      <c r="K31306"/>
    </row>
    <row r="31307" spans="11:11" x14ac:dyDescent="0.25">
      <c r="K31307"/>
    </row>
    <row r="31308" spans="11:11" x14ac:dyDescent="0.25">
      <c r="K31308"/>
    </row>
    <row r="31309" spans="11:11" x14ac:dyDescent="0.25">
      <c r="K31309"/>
    </row>
    <row r="31310" spans="11:11" x14ac:dyDescent="0.25">
      <c r="K31310"/>
    </row>
    <row r="31311" spans="11:11" x14ac:dyDescent="0.25">
      <c r="K31311"/>
    </row>
    <row r="31312" spans="11:11" x14ac:dyDescent="0.25">
      <c r="K31312"/>
    </row>
    <row r="31313" spans="11:11" x14ac:dyDescent="0.25">
      <c r="K31313"/>
    </row>
    <row r="31314" spans="11:11" x14ac:dyDescent="0.25">
      <c r="K31314"/>
    </row>
    <row r="31315" spans="11:11" x14ac:dyDescent="0.25">
      <c r="K31315"/>
    </row>
    <row r="31316" spans="11:11" x14ac:dyDescent="0.25">
      <c r="K31316"/>
    </row>
    <row r="31317" spans="11:11" x14ac:dyDescent="0.25">
      <c r="K31317"/>
    </row>
    <row r="31318" spans="11:11" x14ac:dyDescent="0.25">
      <c r="K31318"/>
    </row>
    <row r="31319" spans="11:11" x14ac:dyDescent="0.25">
      <c r="K31319"/>
    </row>
    <row r="31320" spans="11:11" x14ac:dyDescent="0.25">
      <c r="K31320"/>
    </row>
    <row r="31321" spans="11:11" x14ac:dyDescent="0.25">
      <c r="K31321"/>
    </row>
    <row r="31322" spans="11:11" x14ac:dyDescent="0.25">
      <c r="K31322"/>
    </row>
    <row r="31323" spans="11:11" x14ac:dyDescent="0.25">
      <c r="K31323"/>
    </row>
    <row r="31324" spans="11:11" x14ac:dyDescent="0.25">
      <c r="K31324"/>
    </row>
    <row r="31325" spans="11:11" x14ac:dyDescent="0.25">
      <c r="K31325"/>
    </row>
    <row r="31326" spans="11:11" x14ac:dyDescent="0.25">
      <c r="K31326"/>
    </row>
    <row r="31327" spans="11:11" x14ac:dyDescent="0.25">
      <c r="K31327"/>
    </row>
    <row r="31328" spans="11:11" x14ac:dyDescent="0.25">
      <c r="K31328"/>
    </row>
    <row r="31329" spans="11:11" x14ac:dyDescent="0.25">
      <c r="K31329"/>
    </row>
    <row r="31330" spans="11:11" x14ac:dyDescent="0.25">
      <c r="K31330"/>
    </row>
    <row r="31331" spans="11:11" x14ac:dyDescent="0.25">
      <c r="K31331"/>
    </row>
    <row r="31332" spans="11:11" x14ac:dyDescent="0.25">
      <c r="K31332"/>
    </row>
    <row r="31333" spans="11:11" x14ac:dyDescent="0.25">
      <c r="K31333"/>
    </row>
    <row r="31334" spans="11:11" x14ac:dyDescent="0.25">
      <c r="K31334"/>
    </row>
    <row r="31335" spans="11:11" x14ac:dyDescent="0.25">
      <c r="K31335"/>
    </row>
    <row r="31336" spans="11:11" x14ac:dyDescent="0.25">
      <c r="K31336"/>
    </row>
    <row r="31337" spans="11:11" x14ac:dyDescent="0.25">
      <c r="K31337"/>
    </row>
    <row r="31338" spans="11:11" x14ac:dyDescent="0.25">
      <c r="K31338"/>
    </row>
    <row r="31339" spans="11:11" x14ac:dyDescent="0.25">
      <c r="K31339"/>
    </row>
    <row r="31340" spans="11:11" x14ac:dyDescent="0.25">
      <c r="K31340"/>
    </row>
    <row r="31341" spans="11:11" x14ac:dyDescent="0.25">
      <c r="K31341"/>
    </row>
    <row r="31342" spans="11:11" x14ac:dyDescent="0.25">
      <c r="K31342"/>
    </row>
    <row r="31343" spans="11:11" x14ac:dyDescent="0.25">
      <c r="K31343"/>
    </row>
    <row r="31344" spans="11:11" x14ac:dyDescent="0.25">
      <c r="K31344"/>
    </row>
    <row r="31345" spans="11:11" x14ac:dyDescent="0.25">
      <c r="K31345"/>
    </row>
    <row r="31346" spans="11:11" x14ac:dyDescent="0.25">
      <c r="K31346"/>
    </row>
    <row r="31347" spans="11:11" x14ac:dyDescent="0.25">
      <c r="K31347"/>
    </row>
    <row r="31348" spans="11:11" x14ac:dyDescent="0.25">
      <c r="K31348"/>
    </row>
    <row r="31349" spans="11:11" x14ac:dyDescent="0.25">
      <c r="K31349"/>
    </row>
    <row r="31350" spans="11:11" x14ac:dyDescent="0.25">
      <c r="K31350"/>
    </row>
    <row r="31351" spans="11:11" x14ac:dyDescent="0.25">
      <c r="K31351"/>
    </row>
    <row r="31352" spans="11:11" x14ac:dyDescent="0.25">
      <c r="K31352"/>
    </row>
    <row r="31353" spans="11:11" x14ac:dyDescent="0.25">
      <c r="K31353"/>
    </row>
    <row r="31354" spans="11:11" x14ac:dyDescent="0.25">
      <c r="K31354"/>
    </row>
    <row r="31355" spans="11:11" x14ac:dyDescent="0.25">
      <c r="K31355"/>
    </row>
    <row r="31356" spans="11:11" x14ac:dyDescent="0.25">
      <c r="K31356"/>
    </row>
    <row r="31357" spans="11:11" x14ac:dyDescent="0.25">
      <c r="K31357"/>
    </row>
    <row r="31358" spans="11:11" x14ac:dyDescent="0.25">
      <c r="K31358"/>
    </row>
    <row r="31359" spans="11:11" x14ac:dyDescent="0.25">
      <c r="K31359"/>
    </row>
    <row r="31360" spans="11:11" x14ac:dyDescent="0.25">
      <c r="K31360"/>
    </row>
    <row r="31361" spans="11:11" x14ac:dyDescent="0.25">
      <c r="K31361"/>
    </row>
    <row r="31362" spans="11:11" x14ac:dyDescent="0.25">
      <c r="K31362"/>
    </row>
    <row r="31363" spans="11:11" x14ac:dyDescent="0.25">
      <c r="K31363"/>
    </row>
    <row r="31364" spans="11:11" x14ac:dyDescent="0.25">
      <c r="K31364"/>
    </row>
    <row r="31365" spans="11:11" x14ac:dyDescent="0.25">
      <c r="K31365"/>
    </row>
    <row r="31366" spans="11:11" x14ac:dyDescent="0.25">
      <c r="K31366"/>
    </row>
    <row r="31367" spans="11:11" x14ac:dyDescent="0.25">
      <c r="K31367"/>
    </row>
    <row r="31368" spans="11:11" x14ac:dyDescent="0.25">
      <c r="K31368"/>
    </row>
    <row r="31369" spans="11:11" x14ac:dyDescent="0.25">
      <c r="K31369"/>
    </row>
    <row r="31370" spans="11:11" x14ac:dyDescent="0.25">
      <c r="K31370"/>
    </row>
    <row r="31371" spans="11:11" x14ac:dyDescent="0.25">
      <c r="K31371"/>
    </row>
    <row r="31372" spans="11:11" x14ac:dyDescent="0.25">
      <c r="K31372"/>
    </row>
    <row r="31373" spans="11:11" x14ac:dyDescent="0.25">
      <c r="K31373"/>
    </row>
    <row r="31374" spans="11:11" x14ac:dyDescent="0.25">
      <c r="K31374"/>
    </row>
    <row r="31375" spans="11:11" x14ac:dyDescent="0.25">
      <c r="K31375"/>
    </row>
    <row r="31376" spans="11:11" x14ac:dyDescent="0.25">
      <c r="K31376"/>
    </row>
    <row r="31377" spans="11:11" x14ac:dyDescent="0.25">
      <c r="K31377"/>
    </row>
    <row r="31378" spans="11:11" x14ac:dyDescent="0.25">
      <c r="K31378"/>
    </row>
    <row r="31379" spans="11:11" x14ac:dyDescent="0.25">
      <c r="K31379"/>
    </row>
    <row r="31380" spans="11:11" x14ac:dyDescent="0.25">
      <c r="K31380"/>
    </row>
    <row r="31381" spans="11:11" x14ac:dyDescent="0.25">
      <c r="K31381"/>
    </row>
    <row r="31382" spans="11:11" x14ac:dyDescent="0.25">
      <c r="K31382"/>
    </row>
    <row r="31383" spans="11:11" x14ac:dyDescent="0.25">
      <c r="K31383"/>
    </row>
    <row r="31384" spans="11:11" x14ac:dyDescent="0.25">
      <c r="K31384"/>
    </row>
    <row r="31385" spans="11:11" x14ac:dyDescent="0.25">
      <c r="K31385"/>
    </row>
    <row r="31386" spans="11:11" x14ac:dyDescent="0.25">
      <c r="K31386"/>
    </row>
    <row r="31387" spans="11:11" x14ac:dyDescent="0.25">
      <c r="K31387"/>
    </row>
    <row r="31388" spans="11:11" x14ac:dyDescent="0.25">
      <c r="K31388"/>
    </row>
    <row r="31389" spans="11:11" x14ac:dyDescent="0.25">
      <c r="K31389"/>
    </row>
    <row r="31390" spans="11:11" x14ac:dyDescent="0.25">
      <c r="K31390"/>
    </row>
    <row r="31391" spans="11:11" x14ac:dyDescent="0.25">
      <c r="K31391"/>
    </row>
    <row r="31392" spans="11:11" x14ac:dyDescent="0.25">
      <c r="K31392"/>
    </row>
    <row r="31393" spans="11:11" x14ac:dyDescent="0.25">
      <c r="K31393"/>
    </row>
    <row r="31394" spans="11:11" x14ac:dyDescent="0.25">
      <c r="K31394"/>
    </row>
    <row r="31395" spans="11:11" x14ac:dyDescent="0.25">
      <c r="K31395"/>
    </row>
    <row r="31396" spans="11:11" x14ac:dyDescent="0.25">
      <c r="K31396"/>
    </row>
    <row r="31397" spans="11:11" x14ac:dyDescent="0.25">
      <c r="K31397"/>
    </row>
    <row r="31398" spans="11:11" x14ac:dyDescent="0.25">
      <c r="K31398"/>
    </row>
    <row r="31399" spans="11:11" x14ac:dyDescent="0.25">
      <c r="K31399"/>
    </row>
    <row r="31400" spans="11:11" x14ac:dyDescent="0.25">
      <c r="K31400"/>
    </row>
    <row r="31401" spans="11:11" x14ac:dyDescent="0.25">
      <c r="K31401"/>
    </row>
    <row r="31402" spans="11:11" x14ac:dyDescent="0.25">
      <c r="K31402"/>
    </row>
    <row r="31403" spans="11:11" x14ac:dyDescent="0.25">
      <c r="K31403"/>
    </row>
    <row r="31404" spans="11:11" x14ac:dyDescent="0.25">
      <c r="K31404"/>
    </row>
    <row r="31405" spans="11:11" x14ac:dyDescent="0.25">
      <c r="K31405"/>
    </row>
    <row r="31406" spans="11:11" x14ac:dyDescent="0.25">
      <c r="K31406"/>
    </row>
    <row r="31407" spans="11:11" x14ac:dyDescent="0.25">
      <c r="K31407"/>
    </row>
    <row r="31408" spans="11:11" x14ac:dyDescent="0.25">
      <c r="K31408"/>
    </row>
    <row r="31409" spans="11:11" x14ac:dyDescent="0.25">
      <c r="K31409"/>
    </row>
    <row r="31410" spans="11:11" x14ac:dyDescent="0.25">
      <c r="K31410"/>
    </row>
    <row r="31411" spans="11:11" x14ac:dyDescent="0.25">
      <c r="K31411"/>
    </row>
    <row r="31412" spans="11:11" x14ac:dyDescent="0.25">
      <c r="K31412"/>
    </row>
    <row r="31413" spans="11:11" x14ac:dyDescent="0.25">
      <c r="K31413"/>
    </row>
    <row r="31414" spans="11:11" x14ac:dyDescent="0.25">
      <c r="K31414"/>
    </row>
    <row r="31415" spans="11:11" x14ac:dyDescent="0.25">
      <c r="K31415"/>
    </row>
    <row r="31416" spans="11:11" x14ac:dyDescent="0.25">
      <c r="K31416"/>
    </row>
    <row r="31417" spans="11:11" x14ac:dyDescent="0.25">
      <c r="K31417"/>
    </row>
    <row r="31418" spans="11:11" x14ac:dyDescent="0.25">
      <c r="K31418"/>
    </row>
    <row r="31419" spans="11:11" x14ac:dyDescent="0.25">
      <c r="K31419"/>
    </row>
    <row r="31420" spans="11:11" x14ac:dyDescent="0.25">
      <c r="K31420"/>
    </row>
    <row r="31421" spans="11:11" x14ac:dyDescent="0.25">
      <c r="K31421"/>
    </row>
    <row r="31422" spans="11:11" x14ac:dyDescent="0.25">
      <c r="K31422"/>
    </row>
    <row r="31423" spans="11:11" x14ac:dyDescent="0.25">
      <c r="K31423"/>
    </row>
    <row r="31424" spans="11:11" x14ac:dyDescent="0.25">
      <c r="K31424"/>
    </row>
    <row r="31425" spans="11:11" x14ac:dyDescent="0.25">
      <c r="K31425"/>
    </row>
    <row r="31426" spans="11:11" x14ac:dyDescent="0.25">
      <c r="K31426"/>
    </row>
    <row r="31427" spans="11:11" x14ac:dyDescent="0.25">
      <c r="K31427"/>
    </row>
    <row r="31428" spans="11:11" x14ac:dyDescent="0.25">
      <c r="K31428"/>
    </row>
    <row r="31429" spans="11:11" x14ac:dyDescent="0.25">
      <c r="K31429"/>
    </row>
    <row r="31430" spans="11:11" x14ac:dyDescent="0.25">
      <c r="K31430"/>
    </row>
    <row r="31431" spans="11:11" x14ac:dyDescent="0.25">
      <c r="K31431"/>
    </row>
    <row r="31432" spans="11:11" x14ac:dyDescent="0.25">
      <c r="K31432"/>
    </row>
    <row r="31433" spans="11:11" x14ac:dyDescent="0.25">
      <c r="K31433"/>
    </row>
    <row r="31434" spans="11:11" x14ac:dyDescent="0.25">
      <c r="K31434"/>
    </row>
    <row r="31435" spans="11:11" x14ac:dyDescent="0.25">
      <c r="K31435"/>
    </row>
    <row r="31436" spans="11:11" x14ac:dyDescent="0.25">
      <c r="K31436"/>
    </row>
    <row r="31437" spans="11:11" x14ac:dyDescent="0.25">
      <c r="K31437"/>
    </row>
    <row r="31438" spans="11:11" x14ac:dyDescent="0.25">
      <c r="K31438"/>
    </row>
    <row r="31439" spans="11:11" x14ac:dyDescent="0.25">
      <c r="K31439"/>
    </row>
    <row r="31440" spans="11:11" x14ac:dyDescent="0.25">
      <c r="K31440"/>
    </row>
    <row r="31441" spans="11:11" x14ac:dyDescent="0.25">
      <c r="K31441"/>
    </row>
    <row r="31442" spans="11:11" x14ac:dyDescent="0.25">
      <c r="K31442"/>
    </row>
    <row r="31443" spans="11:11" x14ac:dyDescent="0.25">
      <c r="K31443"/>
    </row>
    <row r="31444" spans="11:11" x14ac:dyDescent="0.25">
      <c r="K31444"/>
    </row>
    <row r="31445" spans="11:11" x14ac:dyDescent="0.25">
      <c r="K31445"/>
    </row>
    <row r="31446" spans="11:11" x14ac:dyDescent="0.25">
      <c r="K31446"/>
    </row>
    <row r="31447" spans="11:11" x14ac:dyDescent="0.25">
      <c r="K31447"/>
    </row>
    <row r="31448" spans="11:11" x14ac:dyDescent="0.25">
      <c r="K31448"/>
    </row>
    <row r="31449" spans="11:11" x14ac:dyDescent="0.25">
      <c r="K31449"/>
    </row>
    <row r="31450" spans="11:11" x14ac:dyDescent="0.25">
      <c r="K31450"/>
    </row>
    <row r="31451" spans="11:11" x14ac:dyDescent="0.25">
      <c r="K31451"/>
    </row>
    <row r="31452" spans="11:11" x14ac:dyDescent="0.25">
      <c r="K31452"/>
    </row>
    <row r="31453" spans="11:11" x14ac:dyDescent="0.25">
      <c r="K31453"/>
    </row>
    <row r="31454" spans="11:11" x14ac:dyDescent="0.25">
      <c r="K31454"/>
    </row>
    <row r="31455" spans="11:11" x14ac:dyDescent="0.25">
      <c r="K31455"/>
    </row>
    <row r="31456" spans="11:11" x14ac:dyDescent="0.25">
      <c r="K31456"/>
    </row>
    <row r="31457" spans="11:11" x14ac:dyDescent="0.25">
      <c r="K31457"/>
    </row>
    <row r="31458" spans="11:11" x14ac:dyDescent="0.25">
      <c r="K31458"/>
    </row>
    <row r="31459" spans="11:11" x14ac:dyDescent="0.25">
      <c r="K31459"/>
    </row>
    <row r="31460" spans="11:11" x14ac:dyDescent="0.25">
      <c r="K31460"/>
    </row>
    <row r="31461" spans="11:11" x14ac:dyDescent="0.25">
      <c r="K31461"/>
    </row>
    <row r="31462" spans="11:11" x14ac:dyDescent="0.25">
      <c r="K31462"/>
    </row>
    <row r="31463" spans="11:11" x14ac:dyDescent="0.25">
      <c r="K31463"/>
    </row>
    <row r="31464" spans="11:11" x14ac:dyDescent="0.25">
      <c r="K31464"/>
    </row>
    <row r="31465" spans="11:11" x14ac:dyDescent="0.25">
      <c r="K31465"/>
    </row>
    <row r="31466" spans="11:11" x14ac:dyDescent="0.25">
      <c r="K31466"/>
    </row>
    <row r="31467" spans="11:11" x14ac:dyDescent="0.25">
      <c r="K31467"/>
    </row>
    <row r="31468" spans="11:11" x14ac:dyDescent="0.25">
      <c r="K31468"/>
    </row>
    <row r="31469" spans="11:11" x14ac:dyDescent="0.25">
      <c r="K31469"/>
    </row>
    <row r="31470" spans="11:11" x14ac:dyDescent="0.25">
      <c r="K31470"/>
    </row>
    <row r="31471" spans="11:11" x14ac:dyDescent="0.25">
      <c r="K31471"/>
    </row>
    <row r="31472" spans="11:11" x14ac:dyDescent="0.25">
      <c r="K31472"/>
    </row>
    <row r="31473" spans="11:11" x14ac:dyDescent="0.25">
      <c r="K31473"/>
    </row>
    <row r="31474" spans="11:11" x14ac:dyDescent="0.25">
      <c r="K31474"/>
    </row>
    <row r="31475" spans="11:11" x14ac:dyDescent="0.25">
      <c r="K31475"/>
    </row>
    <row r="31476" spans="11:11" x14ac:dyDescent="0.25">
      <c r="K31476"/>
    </row>
    <row r="31477" spans="11:11" x14ac:dyDescent="0.25">
      <c r="K31477"/>
    </row>
    <row r="31478" spans="11:11" x14ac:dyDescent="0.25">
      <c r="K31478"/>
    </row>
    <row r="31479" spans="11:11" x14ac:dyDescent="0.25">
      <c r="K31479"/>
    </row>
    <row r="31480" spans="11:11" x14ac:dyDescent="0.25">
      <c r="K31480"/>
    </row>
    <row r="31481" spans="11:11" x14ac:dyDescent="0.25">
      <c r="K31481"/>
    </row>
    <row r="31482" spans="11:11" x14ac:dyDescent="0.25">
      <c r="K31482"/>
    </row>
    <row r="31483" spans="11:11" x14ac:dyDescent="0.25">
      <c r="K31483"/>
    </row>
    <row r="31484" spans="11:11" x14ac:dyDescent="0.25">
      <c r="K31484"/>
    </row>
    <row r="31485" spans="11:11" x14ac:dyDescent="0.25">
      <c r="K31485"/>
    </row>
    <row r="31486" spans="11:11" x14ac:dyDescent="0.25">
      <c r="K31486"/>
    </row>
    <row r="31487" spans="11:11" x14ac:dyDescent="0.25">
      <c r="K31487"/>
    </row>
    <row r="31488" spans="11:11" x14ac:dyDescent="0.25">
      <c r="K31488"/>
    </row>
    <row r="31489" spans="11:11" x14ac:dyDescent="0.25">
      <c r="K31489"/>
    </row>
    <row r="31490" spans="11:11" x14ac:dyDescent="0.25">
      <c r="K31490"/>
    </row>
    <row r="31491" spans="11:11" x14ac:dyDescent="0.25">
      <c r="K31491"/>
    </row>
    <row r="31492" spans="11:11" x14ac:dyDescent="0.25">
      <c r="K31492"/>
    </row>
    <row r="31493" spans="11:11" x14ac:dyDescent="0.25">
      <c r="K31493"/>
    </row>
    <row r="31494" spans="11:11" x14ac:dyDescent="0.25">
      <c r="K31494"/>
    </row>
    <row r="31495" spans="11:11" x14ac:dyDescent="0.25">
      <c r="K31495"/>
    </row>
    <row r="31496" spans="11:11" x14ac:dyDescent="0.25">
      <c r="K31496"/>
    </row>
    <row r="31497" spans="11:11" x14ac:dyDescent="0.25">
      <c r="K31497"/>
    </row>
    <row r="31498" spans="11:11" x14ac:dyDescent="0.25">
      <c r="K31498"/>
    </row>
    <row r="31499" spans="11:11" x14ac:dyDescent="0.25">
      <c r="K31499"/>
    </row>
    <row r="31500" spans="11:11" x14ac:dyDescent="0.25">
      <c r="K31500"/>
    </row>
    <row r="31501" spans="11:11" x14ac:dyDescent="0.25">
      <c r="K31501"/>
    </row>
    <row r="31502" spans="11:11" x14ac:dyDescent="0.25">
      <c r="K31502"/>
    </row>
    <row r="31503" spans="11:11" x14ac:dyDescent="0.25">
      <c r="K31503"/>
    </row>
    <row r="31504" spans="11:11" x14ac:dyDescent="0.25">
      <c r="K31504"/>
    </row>
    <row r="31505" spans="11:11" x14ac:dyDescent="0.25">
      <c r="K31505"/>
    </row>
    <row r="31506" spans="11:11" x14ac:dyDescent="0.25">
      <c r="K31506"/>
    </row>
    <row r="31507" spans="11:11" x14ac:dyDescent="0.25">
      <c r="K31507"/>
    </row>
    <row r="31508" spans="11:11" x14ac:dyDescent="0.25">
      <c r="K31508"/>
    </row>
    <row r="31509" spans="11:11" x14ac:dyDescent="0.25">
      <c r="K31509"/>
    </row>
    <row r="31510" spans="11:11" x14ac:dyDescent="0.25">
      <c r="K31510"/>
    </row>
    <row r="31511" spans="11:11" x14ac:dyDescent="0.25">
      <c r="K31511"/>
    </row>
    <row r="31512" spans="11:11" x14ac:dyDescent="0.25">
      <c r="K31512"/>
    </row>
    <row r="31513" spans="11:11" x14ac:dyDescent="0.25">
      <c r="K31513"/>
    </row>
    <row r="31514" spans="11:11" x14ac:dyDescent="0.25">
      <c r="K31514"/>
    </row>
    <row r="31515" spans="11:11" x14ac:dyDescent="0.25">
      <c r="K31515"/>
    </row>
    <row r="31516" spans="11:11" x14ac:dyDescent="0.25">
      <c r="K31516"/>
    </row>
    <row r="31517" spans="11:11" x14ac:dyDescent="0.25">
      <c r="K31517"/>
    </row>
    <row r="31518" spans="11:11" x14ac:dyDescent="0.25">
      <c r="K31518"/>
    </row>
    <row r="31519" spans="11:11" x14ac:dyDescent="0.25">
      <c r="K31519"/>
    </row>
    <row r="31520" spans="11:11" x14ac:dyDescent="0.25">
      <c r="K31520"/>
    </row>
    <row r="31521" spans="11:11" x14ac:dyDescent="0.25">
      <c r="K31521"/>
    </row>
    <row r="31522" spans="11:11" x14ac:dyDescent="0.25">
      <c r="K31522"/>
    </row>
    <row r="31523" spans="11:11" x14ac:dyDescent="0.25">
      <c r="K31523"/>
    </row>
    <row r="31524" spans="11:11" x14ac:dyDescent="0.25">
      <c r="K31524"/>
    </row>
    <row r="31525" spans="11:11" x14ac:dyDescent="0.25">
      <c r="K31525"/>
    </row>
    <row r="31526" spans="11:11" x14ac:dyDescent="0.25">
      <c r="K31526"/>
    </row>
    <row r="31527" spans="11:11" x14ac:dyDescent="0.25">
      <c r="K31527"/>
    </row>
    <row r="31528" spans="11:11" x14ac:dyDescent="0.25">
      <c r="K31528"/>
    </row>
    <row r="31529" spans="11:11" x14ac:dyDescent="0.25">
      <c r="K31529"/>
    </row>
    <row r="31530" spans="11:11" x14ac:dyDescent="0.25">
      <c r="K31530"/>
    </row>
    <row r="31531" spans="11:11" x14ac:dyDescent="0.25">
      <c r="K31531"/>
    </row>
    <row r="31532" spans="11:11" x14ac:dyDescent="0.25">
      <c r="K31532"/>
    </row>
    <row r="31533" spans="11:11" x14ac:dyDescent="0.25">
      <c r="K31533"/>
    </row>
    <row r="31534" spans="11:11" x14ac:dyDescent="0.25">
      <c r="K31534"/>
    </row>
    <row r="31535" spans="11:11" x14ac:dyDescent="0.25">
      <c r="K31535"/>
    </row>
    <row r="31536" spans="11:11" x14ac:dyDescent="0.25">
      <c r="K31536"/>
    </row>
    <row r="31537" spans="11:11" x14ac:dyDescent="0.25">
      <c r="K31537"/>
    </row>
    <row r="31538" spans="11:11" x14ac:dyDescent="0.25">
      <c r="K31538"/>
    </row>
    <row r="31539" spans="11:11" x14ac:dyDescent="0.25">
      <c r="K31539"/>
    </row>
    <row r="31540" spans="11:11" x14ac:dyDescent="0.25">
      <c r="K31540"/>
    </row>
    <row r="31541" spans="11:11" x14ac:dyDescent="0.25">
      <c r="K31541"/>
    </row>
    <row r="31542" spans="11:11" x14ac:dyDescent="0.25">
      <c r="K31542"/>
    </row>
    <row r="31543" spans="11:11" x14ac:dyDescent="0.25">
      <c r="K31543"/>
    </row>
    <row r="31544" spans="11:11" x14ac:dyDescent="0.25">
      <c r="K31544"/>
    </row>
    <row r="31545" spans="11:11" x14ac:dyDescent="0.25">
      <c r="K31545"/>
    </row>
    <row r="31546" spans="11:11" x14ac:dyDescent="0.25">
      <c r="K31546"/>
    </row>
    <row r="31547" spans="11:11" x14ac:dyDescent="0.25">
      <c r="K31547"/>
    </row>
    <row r="31548" spans="11:11" x14ac:dyDescent="0.25">
      <c r="K31548"/>
    </row>
    <row r="31549" spans="11:11" x14ac:dyDescent="0.25">
      <c r="K31549"/>
    </row>
    <row r="31550" spans="11:11" x14ac:dyDescent="0.25">
      <c r="K31550"/>
    </row>
    <row r="31551" spans="11:11" x14ac:dyDescent="0.25">
      <c r="K31551"/>
    </row>
    <row r="31552" spans="11:11" x14ac:dyDescent="0.25">
      <c r="K31552"/>
    </row>
    <row r="31553" spans="11:11" x14ac:dyDescent="0.25">
      <c r="K31553"/>
    </row>
    <row r="31554" spans="11:11" x14ac:dyDescent="0.25">
      <c r="K31554"/>
    </row>
    <row r="31555" spans="11:11" x14ac:dyDescent="0.25">
      <c r="K31555"/>
    </row>
    <row r="31556" spans="11:11" x14ac:dyDescent="0.25">
      <c r="K31556"/>
    </row>
    <row r="31557" spans="11:11" x14ac:dyDescent="0.25">
      <c r="K31557"/>
    </row>
    <row r="31558" spans="11:11" x14ac:dyDescent="0.25">
      <c r="K31558"/>
    </row>
    <row r="31559" spans="11:11" x14ac:dyDescent="0.25">
      <c r="K31559"/>
    </row>
    <row r="31560" spans="11:11" x14ac:dyDescent="0.25">
      <c r="K31560"/>
    </row>
    <row r="31561" spans="11:11" x14ac:dyDescent="0.25">
      <c r="K31561"/>
    </row>
    <row r="31562" spans="11:11" x14ac:dyDescent="0.25">
      <c r="K31562"/>
    </row>
    <row r="31563" spans="11:11" x14ac:dyDescent="0.25">
      <c r="K31563"/>
    </row>
    <row r="31564" spans="11:11" x14ac:dyDescent="0.25">
      <c r="K31564"/>
    </row>
    <row r="31565" spans="11:11" x14ac:dyDescent="0.25">
      <c r="K31565"/>
    </row>
    <row r="31566" spans="11:11" x14ac:dyDescent="0.25">
      <c r="K31566"/>
    </row>
    <row r="31567" spans="11:11" x14ac:dyDescent="0.25">
      <c r="K31567"/>
    </row>
    <row r="31568" spans="11:11" x14ac:dyDescent="0.25">
      <c r="K31568"/>
    </row>
    <row r="31569" spans="11:11" x14ac:dyDescent="0.25">
      <c r="K31569"/>
    </row>
    <row r="31570" spans="11:11" x14ac:dyDescent="0.25">
      <c r="K31570"/>
    </row>
    <row r="31571" spans="11:11" x14ac:dyDescent="0.25">
      <c r="K31571"/>
    </row>
    <row r="31572" spans="11:11" x14ac:dyDescent="0.25">
      <c r="K31572"/>
    </row>
    <row r="31573" spans="11:11" x14ac:dyDescent="0.25">
      <c r="K31573"/>
    </row>
    <row r="31574" spans="11:11" x14ac:dyDescent="0.25">
      <c r="K31574"/>
    </row>
    <row r="31575" spans="11:11" x14ac:dyDescent="0.25">
      <c r="K31575"/>
    </row>
    <row r="31576" spans="11:11" x14ac:dyDescent="0.25">
      <c r="K31576"/>
    </row>
    <row r="31577" spans="11:11" x14ac:dyDescent="0.25">
      <c r="K31577"/>
    </row>
    <row r="31578" spans="11:11" x14ac:dyDescent="0.25">
      <c r="K31578"/>
    </row>
    <row r="31579" spans="11:11" x14ac:dyDescent="0.25">
      <c r="K31579"/>
    </row>
    <row r="31580" spans="11:11" x14ac:dyDescent="0.25">
      <c r="K31580"/>
    </row>
    <row r="31581" spans="11:11" x14ac:dyDescent="0.25">
      <c r="K31581"/>
    </row>
    <row r="31582" spans="11:11" x14ac:dyDescent="0.25">
      <c r="K31582"/>
    </row>
    <row r="31583" spans="11:11" x14ac:dyDescent="0.25">
      <c r="K31583"/>
    </row>
    <row r="31584" spans="11:11" x14ac:dyDescent="0.25">
      <c r="K31584"/>
    </row>
    <row r="31585" spans="11:11" x14ac:dyDescent="0.25">
      <c r="K31585"/>
    </row>
    <row r="31586" spans="11:11" x14ac:dyDescent="0.25">
      <c r="K31586"/>
    </row>
    <row r="31587" spans="11:11" x14ac:dyDescent="0.25">
      <c r="K31587"/>
    </row>
    <row r="31588" spans="11:11" x14ac:dyDescent="0.25">
      <c r="K31588"/>
    </row>
    <row r="31589" spans="11:11" x14ac:dyDescent="0.25">
      <c r="K31589"/>
    </row>
    <row r="31590" spans="11:11" x14ac:dyDescent="0.25">
      <c r="K31590"/>
    </row>
    <row r="31591" spans="11:11" x14ac:dyDescent="0.25">
      <c r="K31591"/>
    </row>
    <row r="31592" spans="11:11" x14ac:dyDescent="0.25">
      <c r="K31592"/>
    </row>
    <row r="31593" spans="11:11" x14ac:dyDescent="0.25">
      <c r="K31593"/>
    </row>
    <row r="31594" spans="11:11" x14ac:dyDescent="0.25">
      <c r="K31594"/>
    </row>
    <row r="31595" spans="11:11" x14ac:dyDescent="0.25">
      <c r="K31595"/>
    </row>
    <row r="31596" spans="11:11" x14ac:dyDescent="0.25">
      <c r="K31596"/>
    </row>
    <row r="31597" spans="11:11" x14ac:dyDescent="0.25">
      <c r="K31597"/>
    </row>
    <row r="31598" spans="11:11" x14ac:dyDescent="0.25">
      <c r="K31598"/>
    </row>
    <row r="31599" spans="11:11" x14ac:dyDescent="0.25">
      <c r="K31599"/>
    </row>
    <row r="31600" spans="11:11" x14ac:dyDescent="0.25">
      <c r="K31600"/>
    </row>
    <row r="31601" spans="11:11" x14ac:dyDescent="0.25">
      <c r="K31601"/>
    </row>
    <row r="31602" spans="11:11" x14ac:dyDescent="0.25">
      <c r="K31602"/>
    </row>
    <row r="31603" spans="11:11" x14ac:dyDescent="0.25">
      <c r="K31603"/>
    </row>
    <row r="31604" spans="11:11" x14ac:dyDescent="0.25">
      <c r="K31604"/>
    </row>
    <row r="31605" spans="11:11" x14ac:dyDescent="0.25">
      <c r="K31605"/>
    </row>
    <row r="31606" spans="11:11" x14ac:dyDescent="0.25">
      <c r="K31606"/>
    </row>
    <row r="31607" spans="11:11" x14ac:dyDescent="0.25">
      <c r="K31607"/>
    </row>
    <row r="31608" spans="11:11" x14ac:dyDescent="0.25">
      <c r="K31608"/>
    </row>
    <row r="31609" spans="11:11" x14ac:dyDescent="0.25">
      <c r="K31609"/>
    </row>
    <row r="31610" spans="11:11" x14ac:dyDescent="0.25">
      <c r="K31610"/>
    </row>
    <row r="31611" spans="11:11" x14ac:dyDescent="0.25">
      <c r="K31611"/>
    </row>
    <row r="31612" spans="11:11" x14ac:dyDescent="0.25">
      <c r="K31612"/>
    </row>
    <row r="31613" spans="11:11" x14ac:dyDescent="0.25">
      <c r="K31613"/>
    </row>
    <row r="31614" spans="11:11" x14ac:dyDescent="0.25">
      <c r="K31614"/>
    </row>
    <row r="31615" spans="11:11" x14ac:dyDescent="0.25">
      <c r="K31615"/>
    </row>
    <row r="31616" spans="11:11" x14ac:dyDescent="0.25">
      <c r="K31616"/>
    </row>
    <row r="31617" spans="11:11" x14ac:dyDescent="0.25">
      <c r="K31617"/>
    </row>
    <row r="31618" spans="11:11" x14ac:dyDescent="0.25">
      <c r="K31618"/>
    </row>
    <row r="31619" spans="11:11" x14ac:dyDescent="0.25">
      <c r="K31619"/>
    </row>
    <row r="31620" spans="11:11" x14ac:dyDescent="0.25">
      <c r="K31620"/>
    </row>
    <row r="31621" spans="11:11" x14ac:dyDescent="0.25">
      <c r="K31621"/>
    </row>
    <row r="31622" spans="11:11" x14ac:dyDescent="0.25">
      <c r="K31622"/>
    </row>
    <row r="31623" spans="11:11" x14ac:dyDescent="0.25">
      <c r="K31623"/>
    </row>
    <row r="31624" spans="11:11" x14ac:dyDescent="0.25">
      <c r="K31624"/>
    </row>
    <row r="31625" spans="11:11" x14ac:dyDescent="0.25">
      <c r="K31625"/>
    </row>
    <row r="31626" spans="11:11" x14ac:dyDescent="0.25">
      <c r="K31626"/>
    </row>
    <row r="31627" spans="11:11" x14ac:dyDescent="0.25">
      <c r="K31627"/>
    </row>
    <row r="31628" spans="11:11" x14ac:dyDescent="0.25">
      <c r="K31628"/>
    </row>
    <row r="31629" spans="11:11" x14ac:dyDescent="0.25">
      <c r="K31629"/>
    </row>
    <row r="31630" spans="11:11" x14ac:dyDescent="0.25">
      <c r="K31630"/>
    </row>
    <row r="31631" spans="11:11" x14ac:dyDescent="0.25">
      <c r="K31631"/>
    </row>
    <row r="31632" spans="11:11" x14ac:dyDescent="0.25">
      <c r="K31632"/>
    </row>
    <row r="31633" spans="11:11" x14ac:dyDescent="0.25">
      <c r="K31633"/>
    </row>
    <row r="31634" spans="11:11" x14ac:dyDescent="0.25">
      <c r="K31634"/>
    </row>
    <row r="31635" spans="11:11" x14ac:dyDescent="0.25">
      <c r="K31635"/>
    </row>
    <row r="31636" spans="11:11" x14ac:dyDescent="0.25">
      <c r="K31636"/>
    </row>
    <row r="31637" spans="11:11" x14ac:dyDescent="0.25">
      <c r="K31637"/>
    </row>
    <row r="31638" spans="11:11" x14ac:dyDescent="0.25">
      <c r="K31638"/>
    </row>
    <row r="31639" spans="11:11" x14ac:dyDescent="0.25">
      <c r="K31639"/>
    </row>
    <row r="31640" spans="11:11" x14ac:dyDescent="0.25">
      <c r="K31640"/>
    </row>
    <row r="31641" spans="11:11" x14ac:dyDescent="0.25">
      <c r="K31641"/>
    </row>
    <row r="31642" spans="11:11" x14ac:dyDescent="0.25">
      <c r="K31642"/>
    </row>
    <row r="31643" spans="11:11" x14ac:dyDescent="0.25">
      <c r="K31643"/>
    </row>
    <row r="31644" spans="11:11" x14ac:dyDescent="0.25">
      <c r="K31644"/>
    </row>
    <row r="31645" spans="11:11" x14ac:dyDescent="0.25">
      <c r="K31645"/>
    </row>
    <row r="31646" spans="11:11" x14ac:dyDescent="0.25">
      <c r="K31646"/>
    </row>
    <row r="31647" spans="11:11" x14ac:dyDescent="0.25">
      <c r="K31647"/>
    </row>
    <row r="31648" spans="11:11" x14ac:dyDescent="0.25">
      <c r="K31648"/>
    </row>
    <row r="31649" spans="11:11" x14ac:dyDescent="0.25">
      <c r="K31649"/>
    </row>
    <row r="31650" spans="11:11" x14ac:dyDescent="0.25">
      <c r="K31650"/>
    </row>
    <row r="31651" spans="11:11" x14ac:dyDescent="0.25">
      <c r="K31651"/>
    </row>
    <row r="31652" spans="11:11" x14ac:dyDescent="0.25">
      <c r="K31652"/>
    </row>
    <row r="31653" spans="11:11" x14ac:dyDescent="0.25">
      <c r="K31653"/>
    </row>
    <row r="31654" spans="11:11" x14ac:dyDescent="0.25">
      <c r="K31654"/>
    </row>
    <row r="31655" spans="11:11" x14ac:dyDescent="0.25">
      <c r="K31655"/>
    </row>
    <row r="31656" spans="11:11" x14ac:dyDescent="0.25">
      <c r="K31656"/>
    </row>
    <row r="31657" spans="11:11" x14ac:dyDescent="0.25">
      <c r="K31657"/>
    </row>
    <row r="31658" spans="11:11" x14ac:dyDescent="0.25">
      <c r="K31658"/>
    </row>
    <row r="31659" spans="11:11" x14ac:dyDescent="0.25">
      <c r="K31659"/>
    </row>
    <row r="31660" spans="11:11" x14ac:dyDescent="0.25">
      <c r="K31660"/>
    </row>
    <row r="31661" spans="11:11" x14ac:dyDescent="0.25">
      <c r="K31661"/>
    </row>
    <row r="31662" spans="11:11" x14ac:dyDescent="0.25">
      <c r="K31662"/>
    </row>
    <row r="31663" spans="11:11" x14ac:dyDescent="0.25">
      <c r="K31663"/>
    </row>
    <row r="31664" spans="11:11" x14ac:dyDescent="0.25">
      <c r="K31664"/>
    </row>
    <row r="31665" spans="11:11" x14ac:dyDescent="0.25">
      <c r="K31665"/>
    </row>
    <row r="31666" spans="11:11" x14ac:dyDescent="0.25">
      <c r="K31666"/>
    </row>
    <row r="31667" spans="11:11" x14ac:dyDescent="0.25">
      <c r="K31667"/>
    </row>
    <row r="31668" spans="11:11" x14ac:dyDescent="0.25">
      <c r="K31668"/>
    </row>
    <row r="31669" spans="11:11" x14ac:dyDescent="0.25">
      <c r="K31669"/>
    </row>
    <row r="31670" spans="11:11" x14ac:dyDescent="0.25">
      <c r="K31670"/>
    </row>
    <row r="31671" spans="11:11" x14ac:dyDescent="0.25">
      <c r="K31671"/>
    </row>
    <row r="31672" spans="11:11" x14ac:dyDescent="0.25">
      <c r="K31672"/>
    </row>
    <row r="31673" spans="11:11" x14ac:dyDescent="0.25">
      <c r="K31673"/>
    </row>
    <row r="31674" spans="11:11" x14ac:dyDescent="0.25">
      <c r="K31674"/>
    </row>
    <row r="31675" spans="11:11" x14ac:dyDescent="0.25">
      <c r="K31675"/>
    </row>
    <row r="31676" spans="11:11" x14ac:dyDescent="0.25">
      <c r="K31676"/>
    </row>
    <row r="31677" spans="11:11" x14ac:dyDescent="0.25">
      <c r="K31677"/>
    </row>
    <row r="31678" spans="11:11" x14ac:dyDescent="0.25">
      <c r="K31678"/>
    </row>
    <row r="31679" spans="11:11" x14ac:dyDescent="0.25">
      <c r="K31679"/>
    </row>
    <row r="31680" spans="11:11" x14ac:dyDescent="0.25">
      <c r="K31680"/>
    </row>
    <row r="31681" spans="11:11" x14ac:dyDescent="0.25">
      <c r="K31681"/>
    </row>
    <row r="31682" spans="11:11" x14ac:dyDescent="0.25">
      <c r="K31682"/>
    </row>
    <row r="31683" spans="11:11" x14ac:dyDescent="0.25">
      <c r="K31683"/>
    </row>
    <row r="31684" spans="11:11" x14ac:dyDescent="0.25">
      <c r="K31684"/>
    </row>
    <row r="31685" spans="11:11" x14ac:dyDescent="0.25">
      <c r="K31685"/>
    </row>
    <row r="31686" spans="11:11" x14ac:dyDescent="0.25">
      <c r="K31686"/>
    </row>
    <row r="31687" spans="11:11" x14ac:dyDescent="0.25">
      <c r="K31687"/>
    </row>
    <row r="31688" spans="11:11" x14ac:dyDescent="0.25">
      <c r="K31688"/>
    </row>
    <row r="31689" spans="11:11" x14ac:dyDescent="0.25">
      <c r="K31689"/>
    </row>
    <row r="31690" spans="11:11" x14ac:dyDescent="0.25">
      <c r="K31690"/>
    </row>
    <row r="31691" spans="11:11" x14ac:dyDescent="0.25">
      <c r="K31691"/>
    </row>
    <row r="31692" spans="11:11" x14ac:dyDescent="0.25">
      <c r="K31692"/>
    </row>
    <row r="31693" spans="11:11" x14ac:dyDescent="0.25">
      <c r="K31693"/>
    </row>
    <row r="31694" spans="11:11" x14ac:dyDescent="0.25">
      <c r="K31694"/>
    </row>
    <row r="31695" spans="11:11" x14ac:dyDescent="0.25">
      <c r="K31695"/>
    </row>
    <row r="31696" spans="11:11" x14ac:dyDescent="0.25">
      <c r="K31696"/>
    </row>
    <row r="31697" spans="11:11" x14ac:dyDescent="0.25">
      <c r="K31697"/>
    </row>
    <row r="31698" spans="11:11" x14ac:dyDescent="0.25">
      <c r="K31698"/>
    </row>
    <row r="31699" spans="11:11" x14ac:dyDescent="0.25">
      <c r="K31699"/>
    </row>
    <row r="31700" spans="11:11" x14ac:dyDescent="0.25">
      <c r="K31700"/>
    </row>
    <row r="31701" spans="11:11" x14ac:dyDescent="0.25">
      <c r="K31701"/>
    </row>
    <row r="31702" spans="11:11" x14ac:dyDescent="0.25">
      <c r="K31702"/>
    </row>
    <row r="31703" spans="11:11" x14ac:dyDescent="0.25">
      <c r="K31703"/>
    </row>
    <row r="31704" spans="11:11" x14ac:dyDescent="0.25">
      <c r="K31704"/>
    </row>
    <row r="31705" spans="11:11" x14ac:dyDescent="0.25">
      <c r="K31705"/>
    </row>
    <row r="31706" spans="11:11" x14ac:dyDescent="0.25">
      <c r="K31706"/>
    </row>
    <row r="31707" spans="11:11" x14ac:dyDescent="0.25">
      <c r="K31707"/>
    </row>
    <row r="31708" spans="11:11" x14ac:dyDescent="0.25">
      <c r="K31708"/>
    </row>
    <row r="31709" spans="11:11" x14ac:dyDescent="0.25">
      <c r="K31709"/>
    </row>
    <row r="31710" spans="11:11" x14ac:dyDescent="0.25">
      <c r="K31710"/>
    </row>
    <row r="31711" spans="11:11" x14ac:dyDescent="0.25">
      <c r="K31711"/>
    </row>
    <row r="31712" spans="11:11" x14ac:dyDescent="0.25">
      <c r="K31712"/>
    </row>
    <row r="31713" spans="11:11" x14ac:dyDescent="0.25">
      <c r="K31713"/>
    </row>
    <row r="31714" spans="11:11" x14ac:dyDescent="0.25">
      <c r="K31714"/>
    </row>
    <row r="31715" spans="11:11" x14ac:dyDescent="0.25">
      <c r="K31715"/>
    </row>
    <row r="31716" spans="11:11" x14ac:dyDescent="0.25">
      <c r="K31716"/>
    </row>
    <row r="31717" spans="11:11" x14ac:dyDescent="0.25">
      <c r="K31717"/>
    </row>
    <row r="31718" spans="11:11" x14ac:dyDescent="0.25">
      <c r="K31718"/>
    </row>
    <row r="31719" spans="11:11" x14ac:dyDescent="0.25">
      <c r="K31719"/>
    </row>
    <row r="31720" spans="11:11" x14ac:dyDescent="0.25">
      <c r="K31720"/>
    </row>
    <row r="31721" spans="11:11" x14ac:dyDescent="0.25">
      <c r="K31721"/>
    </row>
    <row r="31722" spans="11:11" x14ac:dyDescent="0.25">
      <c r="K31722"/>
    </row>
    <row r="31723" spans="11:11" x14ac:dyDescent="0.25">
      <c r="K31723"/>
    </row>
    <row r="31724" spans="11:11" x14ac:dyDescent="0.25">
      <c r="K31724"/>
    </row>
    <row r="31725" spans="11:11" x14ac:dyDescent="0.25">
      <c r="K31725"/>
    </row>
    <row r="31726" spans="11:11" x14ac:dyDescent="0.25">
      <c r="K31726"/>
    </row>
    <row r="31727" spans="11:11" x14ac:dyDescent="0.25">
      <c r="K31727"/>
    </row>
    <row r="31728" spans="11:11" x14ac:dyDescent="0.25">
      <c r="K31728"/>
    </row>
    <row r="31729" spans="11:11" x14ac:dyDescent="0.25">
      <c r="K31729"/>
    </row>
    <row r="31730" spans="11:11" x14ac:dyDescent="0.25">
      <c r="K31730"/>
    </row>
    <row r="31731" spans="11:11" x14ac:dyDescent="0.25">
      <c r="K31731"/>
    </row>
    <row r="31732" spans="11:11" x14ac:dyDescent="0.25">
      <c r="K31732"/>
    </row>
    <row r="31733" spans="11:11" x14ac:dyDescent="0.25">
      <c r="K31733"/>
    </row>
    <row r="31734" spans="11:11" x14ac:dyDescent="0.25">
      <c r="K31734"/>
    </row>
    <row r="31735" spans="11:11" x14ac:dyDescent="0.25">
      <c r="K31735"/>
    </row>
    <row r="31736" spans="11:11" x14ac:dyDescent="0.25">
      <c r="K31736"/>
    </row>
    <row r="31737" spans="11:11" x14ac:dyDescent="0.25">
      <c r="K31737"/>
    </row>
    <row r="31738" spans="11:11" x14ac:dyDescent="0.25">
      <c r="K31738"/>
    </row>
    <row r="31739" spans="11:11" x14ac:dyDescent="0.25">
      <c r="K31739"/>
    </row>
    <row r="31740" spans="11:11" x14ac:dyDescent="0.25">
      <c r="K31740"/>
    </row>
    <row r="31741" spans="11:11" x14ac:dyDescent="0.25">
      <c r="K31741"/>
    </row>
    <row r="31742" spans="11:11" x14ac:dyDescent="0.25">
      <c r="K31742"/>
    </row>
    <row r="31743" spans="11:11" x14ac:dyDescent="0.25">
      <c r="K31743"/>
    </row>
    <row r="31744" spans="11:11" x14ac:dyDescent="0.25">
      <c r="K31744"/>
    </row>
    <row r="31745" spans="11:11" x14ac:dyDescent="0.25">
      <c r="K31745"/>
    </row>
    <row r="31746" spans="11:11" x14ac:dyDescent="0.25">
      <c r="K31746"/>
    </row>
    <row r="31747" spans="11:11" x14ac:dyDescent="0.25">
      <c r="K31747"/>
    </row>
    <row r="31748" spans="11:11" x14ac:dyDescent="0.25">
      <c r="K31748"/>
    </row>
    <row r="31749" spans="11:11" x14ac:dyDescent="0.25">
      <c r="K31749"/>
    </row>
    <row r="31750" spans="11:11" x14ac:dyDescent="0.25">
      <c r="K31750"/>
    </row>
    <row r="31751" spans="11:11" x14ac:dyDescent="0.25">
      <c r="K31751"/>
    </row>
    <row r="31752" spans="11:11" x14ac:dyDescent="0.25">
      <c r="K31752"/>
    </row>
    <row r="31753" spans="11:11" x14ac:dyDescent="0.25">
      <c r="K31753"/>
    </row>
    <row r="31754" spans="11:11" x14ac:dyDescent="0.25">
      <c r="K31754"/>
    </row>
    <row r="31755" spans="11:11" x14ac:dyDescent="0.25">
      <c r="K31755"/>
    </row>
    <row r="31756" spans="11:11" x14ac:dyDescent="0.25">
      <c r="K31756"/>
    </row>
    <row r="31757" spans="11:11" x14ac:dyDescent="0.25">
      <c r="K31757"/>
    </row>
    <row r="31758" spans="11:11" x14ac:dyDescent="0.25">
      <c r="K31758"/>
    </row>
    <row r="31759" spans="11:11" x14ac:dyDescent="0.25">
      <c r="K31759"/>
    </row>
    <row r="31760" spans="11:11" x14ac:dyDescent="0.25">
      <c r="K31760"/>
    </row>
    <row r="31761" spans="11:11" x14ac:dyDescent="0.25">
      <c r="K31761"/>
    </row>
    <row r="31762" spans="11:11" x14ac:dyDescent="0.25">
      <c r="K31762"/>
    </row>
    <row r="31763" spans="11:11" x14ac:dyDescent="0.25">
      <c r="K31763"/>
    </row>
    <row r="31764" spans="11:11" x14ac:dyDescent="0.25">
      <c r="K31764"/>
    </row>
    <row r="31765" spans="11:11" x14ac:dyDescent="0.25">
      <c r="K31765"/>
    </row>
    <row r="31766" spans="11:11" x14ac:dyDescent="0.25">
      <c r="K31766"/>
    </row>
    <row r="31767" spans="11:11" x14ac:dyDescent="0.25">
      <c r="K31767"/>
    </row>
    <row r="31768" spans="11:11" x14ac:dyDescent="0.25">
      <c r="K31768"/>
    </row>
    <row r="31769" spans="11:11" x14ac:dyDescent="0.25">
      <c r="K31769"/>
    </row>
    <row r="31770" spans="11:11" x14ac:dyDescent="0.25">
      <c r="K31770"/>
    </row>
    <row r="31771" spans="11:11" x14ac:dyDescent="0.25">
      <c r="K31771"/>
    </row>
    <row r="31772" spans="11:11" x14ac:dyDescent="0.25">
      <c r="K31772"/>
    </row>
    <row r="31773" spans="11:11" x14ac:dyDescent="0.25">
      <c r="K31773"/>
    </row>
    <row r="31774" spans="11:11" x14ac:dyDescent="0.25">
      <c r="K31774"/>
    </row>
    <row r="31775" spans="11:11" x14ac:dyDescent="0.25">
      <c r="K31775"/>
    </row>
    <row r="31776" spans="11:11" x14ac:dyDescent="0.25">
      <c r="K31776"/>
    </row>
    <row r="31777" spans="11:11" x14ac:dyDescent="0.25">
      <c r="K31777"/>
    </row>
    <row r="31778" spans="11:11" x14ac:dyDescent="0.25">
      <c r="K31778"/>
    </row>
    <row r="31779" spans="11:11" x14ac:dyDescent="0.25">
      <c r="K31779"/>
    </row>
    <row r="31780" spans="11:11" x14ac:dyDescent="0.25">
      <c r="K31780"/>
    </row>
    <row r="31781" spans="11:11" x14ac:dyDescent="0.25">
      <c r="K31781"/>
    </row>
    <row r="31782" spans="11:11" x14ac:dyDescent="0.25">
      <c r="K31782"/>
    </row>
    <row r="31783" spans="11:11" x14ac:dyDescent="0.25">
      <c r="K31783"/>
    </row>
    <row r="31784" spans="11:11" x14ac:dyDescent="0.25">
      <c r="K31784"/>
    </row>
    <row r="31785" spans="11:11" x14ac:dyDescent="0.25">
      <c r="K31785"/>
    </row>
    <row r="31786" spans="11:11" x14ac:dyDescent="0.25">
      <c r="K31786"/>
    </row>
    <row r="31787" spans="11:11" x14ac:dyDescent="0.25">
      <c r="K31787"/>
    </row>
    <row r="31788" spans="11:11" x14ac:dyDescent="0.25">
      <c r="K31788"/>
    </row>
    <row r="31789" spans="11:11" x14ac:dyDescent="0.25">
      <c r="K31789"/>
    </row>
    <row r="31790" spans="11:11" x14ac:dyDescent="0.25">
      <c r="K31790"/>
    </row>
    <row r="31791" spans="11:11" x14ac:dyDescent="0.25">
      <c r="K31791"/>
    </row>
    <row r="31792" spans="11:11" x14ac:dyDescent="0.25">
      <c r="K31792"/>
    </row>
    <row r="31793" spans="11:11" x14ac:dyDescent="0.25">
      <c r="K31793"/>
    </row>
    <row r="31794" spans="11:11" x14ac:dyDescent="0.25">
      <c r="K31794"/>
    </row>
    <row r="31795" spans="11:11" x14ac:dyDescent="0.25">
      <c r="K31795"/>
    </row>
    <row r="31796" spans="11:11" x14ac:dyDescent="0.25">
      <c r="K31796"/>
    </row>
    <row r="31797" spans="11:11" x14ac:dyDescent="0.25">
      <c r="K31797"/>
    </row>
    <row r="31798" spans="11:11" x14ac:dyDescent="0.25">
      <c r="K31798"/>
    </row>
    <row r="31799" spans="11:11" x14ac:dyDescent="0.25">
      <c r="K31799"/>
    </row>
    <row r="31800" spans="11:11" x14ac:dyDescent="0.25">
      <c r="K31800"/>
    </row>
    <row r="31801" spans="11:11" x14ac:dyDescent="0.25">
      <c r="K31801"/>
    </row>
    <row r="31802" spans="11:11" x14ac:dyDescent="0.25">
      <c r="K31802"/>
    </row>
    <row r="31803" spans="11:11" x14ac:dyDescent="0.25">
      <c r="K31803"/>
    </row>
    <row r="31804" spans="11:11" x14ac:dyDescent="0.25">
      <c r="K31804"/>
    </row>
    <row r="31805" spans="11:11" x14ac:dyDescent="0.25">
      <c r="K31805"/>
    </row>
    <row r="31806" spans="11:11" x14ac:dyDescent="0.25">
      <c r="K31806"/>
    </row>
    <row r="31807" spans="11:11" x14ac:dyDescent="0.25">
      <c r="K31807"/>
    </row>
    <row r="31808" spans="11:11" x14ac:dyDescent="0.25">
      <c r="K31808"/>
    </row>
    <row r="31809" spans="11:11" x14ac:dyDescent="0.25">
      <c r="K31809"/>
    </row>
    <row r="31810" spans="11:11" x14ac:dyDescent="0.25">
      <c r="K31810"/>
    </row>
    <row r="31811" spans="11:11" x14ac:dyDescent="0.25">
      <c r="K31811"/>
    </row>
    <row r="31812" spans="11:11" x14ac:dyDescent="0.25">
      <c r="K31812"/>
    </row>
    <row r="31813" spans="11:11" x14ac:dyDescent="0.25">
      <c r="K31813"/>
    </row>
    <row r="31814" spans="11:11" x14ac:dyDescent="0.25">
      <c r="K31814"/>
    </row>
    <row r="31815" spans="11:11" x14ac:dyDescent="0.25">
      <c r="K31815"/>
    </row>
    <row r="31816" spans="11:11" x14ac:dyDescent="0.25">
      <c r="K31816"/>
    </row>
    <row r="31817" spans="11:11" x14ac:dyDescent="0.25">
      <c r="K31817"/>
    </row>
    <row r="31818" spans="11:11" x14ac:dyDescent="0.25">
      <c r="K31818"/>
    </row>
    <row r="31819" spans="11:11" x14ac:dyDescent="0.25">
      <c r="K31819"/>
    </row>
    <row r="31820" spans="11:11" x14ac:dyDescent="0.25">
      <c r="K31820"/>
    </row>
    <row r="31821" spans="11:11" x14ac:dyDescent="0.25">
      <c r="K31821"/>
    </row>
    <row r="31822" spans="11:11" x14ac:dyDescent="0.25">
      <c r="K31822"/>
    </row>
    <row r="31823" spans="11:11" x14ac:dyDescent="0.25">
      <c r="K31823"/>
    </row>
    <row r="31824" spans="11:11" x14ac:dyDescent="0.25">
      <c r="K31824"/>
    </row>
    <row r="31825" spans="11:11" x14ac:dyDescent="0.25">
      <c r="K31825"/>
    </row>
    <row r="31826" spans="11:11" x14ac:dyDescent="0.25">
      <c r="K31826"/>
    </row>
    <row r="31827" spans="11:11" x14ac:dyDescent="0.25">
      <c r="K31827"/>
    </row>
    <row r="31828" spans="11:11" x14ac:dyDescent="0.25">
      <c r="K31828"/>
    </row>
    <row r="31829" spans="11:11" x14ac:dyDescent="0.25">
      <c r="K31829"/>
    </row>
    <row r="31830" spans="11:11" x14ac:dyDescent="0.25">
      <c r="K31830"/>
    </row>
    <row r="31831" spans="11:11" x14ac:dyDescent="0.25">
      <c r="K31831"/>
    </row>
    <row r="31832" spans="11:11" x14ac:dyDescent="0.25">
      <c r="K31832"/>
    </row>
    <row r="31833" spans="11:11" x14ac:dyDescent="0.25">
      <c r="K31833"/>
    </row>
    <row r="31834" spans="11:11" x14ac:dyDescent="0.25">
      <c r="K31834"/>
    </row>
    <row r="31835" spans="11:11" x14ac:dyDescent="0.25">
      <c r="K31835"/>
    </row>
    <row r="31836" spans="11:11" x14ac:dyDescent="0.25">
      <c r="K31836"/>
    </row>
    <row r="31837" spans="11:11" x14ac:dyDescent="0.25">
      <c r="K31837"/>
    </row>
    <row r="31838" spans="11:11" x14ac:dyDescent="0.25">
      <c r="K31838"/>
    </row>
    <row r="31839" spans="11:11" x14ac:dyDescent="0.25">
      <c r="K31839"/>
    </row>
    <row r="31840" spans="11:11" x14ac:dyDescent="0.25">
      <c r="K31840"/>
    </row>
    <row r="31841" spans="11:11" x14ac:dyDescent="0.25">
      <c r="K31841"/>
    </row>
    <row r="31842" spans="11:11" x14ac:dyDescent="0.25">
      <c r="K31842"/>
    </row>
    <row r="31843" spans="11:11" x14ac:dyDescent="0.25">
      <c r="K31843"/>
    </row>
    <row r="31844" spans="11:11" x14ac:dyDescent="0.25">
      <c r="K31844"/>
    </row>
    <row r="31845" spans="11:11" x14ac:dyDescent="0.25">
      <c r="K31845"/>
    </row>
    <row r="31846" spans="11:11" x14ac:dyDescent="0.25">
      <c r="K31846"/>
    </row>
    <row r="31847" spans="11:11" x14ac:dyDescent="0.25">
      <c r="K31847"/>
    </row>
    <row r="31848" spans="11:11" x14ac:dyDescent="0.25">
      <c r="K31848"/>
    </row>
    <row r="31849" spans="11:11" x14ac:dyDescent="0.25">
      <c r="K31849"/>
    </row>
    <row r="31850" spans="11:11" x14ac:dyDescent="0.25">
      <c r="K31850"/>
    </row>
    <row r="31851" spans="11:11" x14ac:dyDescent="0.25">
      <c r="K31851"/>
    </row>
    <row r="31852" spans="11:11" x14ac:dyDescent="0.25">
      <c r="K31852"/>
    </row>
    <row r="31853" spans="11:11" x14ac:dyDescent="0.25">
      <c r="K31853"/>
    </row>
    <row r="31854" spans="11:11" x14ac:dyDescent="0.25">
      <c r="K31854"/>
    </row>
    <row r="31855" spans="11:11" x14ac:dyDescent="0.25">
      <c r="K31855"/>
    </row>
    <row r="31856" spans="11:11" x14ac:dyDescent="0.25">
      <c r="K31856"/>
    </row>
    <row r="31857" spans="11:11" x14ac:dyDescent="0.25">
      <c r="K31857"/>
    </row>
    <row r="31858" spans="11:11" x14ac:dyDescent="0.25">
      <c r="K31858"/>
    </row>
    <row r="31859" spans="11:11" x14ac:dyDescent="0.25">
      <c r="K31859"/>
    </row>
    <row r="31860" spans="11:11" x14ac:dyDescent="0.25">
      <c r="K31860"/>
    </row>
    <row r="31861" spans="11:11" x14ac:dyDescent="0.25">
      <c r="K31861"/>
    </row>
    <row r="31862" spans="11:11" x14ac:dyDescent="0.25">
      <c r="K31862"/>
    </row>
    <row r="31863" spans="11:11" x14ac:dyDescent="0.25">
      <c r="K31863"/>
    </row>
    <row r="31864" spans="11:11" x14ac:dyDescent="0.25">
      <c r="K31864"/>
    </row>
    <row r="31865" spans="11:11" x14ac:dyDescent="0.25">
      <c r="K31865"/>
    </row>
    <row r="31866" spans="11:11" x14ac:dyDescent="0.25">
      <c r="K31866"/>
    </row>
    <row r="31867" spans="11:11" x14ac:dyDescent="0.25">
      <c r="K31867"/>
    </row>
    <row r="31868" spans="11:11" x14ac:dyDescent="0.25">
      <c r="K31868"/>
    </row>
    <row r="31869" spans="11:11" x14ac:dyDescent="0.25">
      <c r="K31869"/>
    </row>
    <row r="31870" spans="11:11" x14ac:dyDescent="0.25">
      <c r="K31870"/>
    </row>
    <row r="31871" spans="11:11" x14ac:dyDescent="0.25">
      <c r="K31871"/>
    </row>
    <row r="31872" spans="11:11" x14ac:dyDescent="0.25">
      <c r="K31872"/>
    </row>
    <row r="31873" spans="11:11" x14ac:dyDescent="0.25">
      <c r="K31873"/>
    </row>
    <row r="31874" spans="11:11" x14ac:dyDescent="0.25">
      <c r="K31874"/>
    </row>
    <row r="31875" spans="11:11" x14ac:dyDescent="0.25">
      <c r="K31875"/>
    </row>
    <row r="31876" spans="11:11" x14ac:dyDescent="0.25">
      <c r="K31876"/>
    </row>
    <row r="31877" spans="11:11" x14ac:dyDescent="0.25">
      <c r="K31877"/>
    </row>
    <row r="31878" spans="11:11" x14ac:dyDescent="0.25">
      <c r="K31878"/>
    </row>
    <row r="31879" spans="11:11" x14ac:dyDescent="0.25">
      <c r="K31879"/>
    </row>
    <row r="31880" spans="11:11" x14ac:dyDescent="0.25">
      <c r="K31880"/>
    </row>
    <row r="31881" spans="11:11" x14ac:dyDescent="0.25">
      <c r="K31881"/>
    </row>
    <row r="31882" spans="11:11" x14ac:dyDescent="0.25">
      <c r="K31882"/>
    </row>
    <row r="31883" spans="11:11" x14ac:dyDescent="0.25">
      <c r="K31883"/>
    </row>
    <row r="31884" spans="11:11" x14ac:dyDescent="0.25">
      <c r="K31884"/>
    </row>
    <row r="31885" spans="11:11" x14ac:dyDescent="0.25">
      <c r="K31885"/>
    </row>
    <row r="31886" spans="11:11" x14ac:dyDescent="0.25">
      <c r="K31886"/>
    </row>
    <row r="31887" spans="11:11" x14ac:dyDescent="0.25">
      <c r="K31887"/>
    </row>
    <row r="31888" spans="11:11" x14ac:dyDescent="0.25">
      <c r="K31888"/>
    </row>
    <row r="31889" spans="11:11" x14ac:dyDescent="0.25">
      <c r="K31889"/>
    </row>
    <row r="31890" spans="11:11" x14ac:dyDescent="0.25">
      <c r="K31890"/>
    </row>
    <row r="31891" spans="11:11" x14ac:dyDescent="0.25">
      <c r="K31891"/>
    </row>
    <row r="31892" spans="11:11" x14ac:dyDescent="0.25">
      <c r="K31892"/>
    </row>
    <row r="31893" spans="11:11" x14ac:dyDescent="0.25">
      <c r="K31893"/>
    </row>
    <row r="31894" spans="11:11" x14ac:dyDescent="0.25">
      <c r="K31894"/>
    </row>
    <row r="31895" spans="11:11" x14ac:dyDescent="0.25">
      <c r="K31895"/>
    </row>
    <row r="31896" spans="11:11" x14ac:dyDescent="0.25">
      <c r="K31896"/>
    </row>
    <row r="31897" spans="11:11" x14ac:dyDescent="0.25">
      <c r="K31897"/>
    </row>
    <row r="31898" spans="11:11" x14ac:dyDescent="0.25">
      <c r="K31898"/>
    </row>
    <row r="31899" spans="11:11" x14ac:dyDescent="0.25">
      <c r="K31899"/>
    </row>
    <row r="31900" spans="11:11" x14ac:dyDescent="0.25">
      <c r="K31900"/>
    </row>
    <row r="31901" spans="11:11" x14ac:dyDescent="0.25">
      <c r="K31901"/>
    </row>
    <row r="31902" spans="11:11" x14ac:dyDescent="0.25">
      <c r="K31902"/>
    </row>
    <row r="31903" spans="11:11" x14ac:dyDescent="0.25">
      <c r="K31903"/>
    </row>
    <row r="31904" spans="11:11" x14ac:dyDescent="0.25">
      <c r="K31904"/>
    </row>
    <row r="31905" spans="11:11" x14ac:dyDescent="0.25">
      <c r="K31905"/>
    </row>
    <row r="31906" spans="11:11" x14ac:dyDescent="0.25">
      <c r="K31906"/>
    </row>
    <row r="31907" spans="11:11" x14ac:dyDescent="0.25">
      <c r="K31907"/>
    </row>
    <row r="31908" spans="11:11" x14ac:dyDescent="0.25">
      <c r="K31908"/>
    </row>
    <row r="31909" spans="11:11" x14ac:dyDescent="0.25">
      <c r="K31909"/>
    </row>
    <row r="31910" spans="11:11" x14ac:dyDescent="0.25">
      <c r="K31910"/>
    </row>
    <row r="31911" spans="11:11" x14ac:dyDescent="0.25">
      <c r="K31911"/>
    </row>
    <row r="31912" spans="11:11" x14ac:dyDescent="0.25">
      <c r="K31912"/>
    </row>
    <row r="31913" spans="11:11" x14ac:dyDescent="0.25">
      <c r="K31913"/>
    </row>
    <row r="31914" spans="11:11" x14ac:dyDescent="0.25">
      <c r="K31914"/>
    </row>
    <row r="31915" spans="11:11" x14ac:dyDescent="0.25">
      <c r="K31915"/>
    </row>
    <row r="31916" spans="11:11" x14ac:dyDescent="0.25">
      <c r="K31916"/>
    </row>
    <row r="31917" spans="11:11" x14ac:dyDescent="0.25">
      <c r="K31917"/>
    </row>
    <row r="31918" spans="11:11" x14ac:dyDescent="0.25">
      <c r="K31918"/>
    </row>
    <row r="31919" spans="11:11" x14ac:dyDescent="0.25">
      <c r="K31919"/>
    </row>
    <row r="31920" spans="11:11" x14ac:dyDescent="0.25">
      <c r="K31920"/>
    </row>
    <row r="31921" spans="11:11" x14ac:dyDescent="0.25">
      <c r="K31921"/>
    </row>
    <row r="31922" spans="11:11" x14ac:dyDescent="0.25">
      <c r="K31922"/>
    </row>
    <row r="31923" spans="11:11" x14ac:dyDescent="0.25">
      <c r="K31923"/>
    </row>
    <row r="31924" spans="11:11" x14ac:dyDescent="0.25">
      <c r="K31924"/>
    </row>
    <row r="31925" spans="11:11" x14ac:dyDescent="0.25">
      <c r="K31925"/>
    </row>
    <row r="31926" spans="11:11" x14ac:dyDescent="0.25">
      <c r="K31926"/>
    </row>
    <row r="31927" spans="11:11" x14ac:dyDescent="0.25">
      <c r="K31927"/>
    </row>
    <row r="31928" spans="11:11" x14ac:dyDescent="0.25">
      <c r="K31928"/>
    </row>
    <row r="31929" spans="11:11" x14ac:dyDescent="0.25">
      <c r="K31929"/>
    </row>
    <row r="31930" spans="11:11" x14ac:dyDescent="0.25">
      <c r="K31930"/>
    </row>
    <row r="31931" spans="11:11" x14ac:dyDescent="0.25">
      <c r="K31931"/>
    </row>
    <row r="31932" spans="11:11" x14ac:dyDescent="0.25">
      <c r="K31932"/>
    </row>
    <row r="31933" spans="11:11" x14ac:dyDescent="0.25">
      <c r="K31933"/>
    </row>
    <row r="31934" spans="11:11" x14ac:dyDescent="0.25">
      <c r="K31934"/>
    </row>
    <row r="31935" spans="11:11" x14ac:dyDescent="0.25">
      <c r="K31935"/>
    </row>
    <row r="31936" spans="11:11" x14ac:dyDescent="0.25">
      <c r="K31936"/>
    </row>
    <row r="31937" spans="11:11" x14ac:dyDescent="0.25">
      <c r="K31937"/>
    </row>
    <row r="31938" spans="11:11" x14ac:dyDescent="0.25">
      <c r="K31938"/>
    </row>
    <row r="31939" spans="11:11" x14ac:dyDescent="0.25">
      <c r="K31939"/>
    </row>
    <row r="31940" spans="11:11" x14ac:dyDescent="0.25">
      <c r="K31940"/>
    </row>
    <row r="31941" spans="11:11" x14ac:dyDescent="0.25">
      <c r="K31941"/>
    </row>
    <row r="31942" spans="11:11" x14ac:dyDescent="0.25">
      <c r="K31942"/>
    </row>
    <row r="31943" spans="11:11" x14ac:dyDescent="0.25">
      <c r="K31943"/>
    </row>
    <row r="31944" spans="11:11" x14ac:dyDescent="0.25">
      <c r="K31944"/>
    </row>
    <row r="31945" spans="11:11" x14ac:dyDescent="0.25">
      <c r="K31945"/>
    </row>
    <row r="31946" spans="11:11" x14ac:dyDescent="0.25">
      <c r="K31946"/>
    </row>
    <row r="31947" spans="11:11" x14ac:dyDescent="0.25">
      <c r="K31947"/>
    </row>
    <row r="31948" spans="11:11" x14ac:dyDescent="0.25">
      <c r="K31948"/>
    </row>
    <row r="31949" spans="11:11" x14ac:dyDescent="0.25">
      <c r="K31949"/>
    </row>
    <row r="31950" spans="11:11" x14ac:dyDescent="0.25">
      <c r="K31950"/>
    </row>
    <row r="31951" spans="11:11" x14ac:dyDescent="0.25">
      <c r="K31951"/>
    </row>
    <row r="31952" spans="11:11" x14ac:dyDescent="0.25">
      <c r="K31952"/>
    </row>
    <row r="31953" spans="11:11" x14ac:dyDescent="0.25">
      <c r="K31953"/>
    </row>
    <row r="31954" spans="11:11" x14ac:dyDescent="0.25">
      <c r="K31954"/>
    </row>
    <row r="31955" spans="11:11" x14ac:dyDescent="0.25">
      <c r="K31955"/>
    </row>
    <row r="31956" spans="11:11" x14ac:dyDescent="0.25">
      <c r="K31956"/>
    </row>
    <row r="31957" spans="11:11" x14ac:dyDescent="0.25">
      <c r="K31957"/>
    </row>
    <row r="31958" spans="11:11" x14ac:dyDescent="0.25">
      <c r="K31958"/>
    </row>
    <row r="31959" spans="11:11" x14ac:dyDescent="0.25">
      <c r="K31959"/>
    </row>
    <row r="31960" spans="11:11" x14ac:dyDescent="0.25">
      <c r="K31960"/>
    </row>
    <row r="31961" spans="11:11" x14ac:dyDescent="0.25">
      <c r="K31961"/>
    </row>
    <row r="31962" spans="11:11" x14ac:dyDescent="0.25">
      <c r="K31962"/>
    </row>
    <row r="31963" spans="11:11" x14ac:dyDescent="0.25">
      <c r="K31963"/>
    </row>
    <row r="31964" spans="11:11" x14ac:dyDescent="0.25">
      <c r="K31964"/>
    </row>
    <row r="31965" spans="11:11" x14ac:dyDescent="0.25">
      <c r="K31965"/>
    </row>
    <row r="31966" spans="11:11" x14ac:dyDescent="0.25">
      <c r="K31966"/>
    </row>
    <row r="31967" spans="11:11" x14ac:dyDescent="0.25">
      <c r="K31967"/>
    </row>
    <row r="31968" spans="11:11" x14ac:dyDescent="0.25">
      <c r="K31968"/>
    </row>
    <row r="31969" spans="11:11" x14ac:dyDescent="0.25">
      <c r="K31969"/>
    </row>
    <row r="31970" spans="11:11" x14ac:dyDescent="0.25">
      <c r="K31970"/>
    </row>
    <row r="31971" spans="11:11" x14ac:dyDescent="0.25">
      <c r="K31971"/>
    </row>
    <row r="31972" spans="11:11" x14ac:dyDescent="0.25">
      <c r="K31972"/>
    </row>
    <row r="31973" spans="11:11" x14ac:dyDescent="0.25">
      <c r="K31973"/>
    </row>
    <row r="31974" spans="11:11" x14ac:dyDescent="0.25">
      <c r="K31974"/>
    </row>
    <row r="31975" spans="11:11" x14ac:dyDescent="0.25">
      <c r="K31975"/>
    </row>
    <row r="31976" spans="11:11" x14ac:dyDescent="0.25">
      <c r="K31976"/>
    </row>
    <row r="31977" spans="11:11" x14ac:dyDescent="0.25">
      <c r="K31977"/>
    </row>
    <row r="31978" spans="11:11" x14ac:dyDescent="0.25">
      <c r="K31978"/>
    </row>
    <row r="31979" spans="11:11" x14ac:dyDescent="0.25">
      <c r="K31979"/>
    </row>
    <row r="31980" spans="11:11" x14ac:dyDescent="0.25">
      <c r="K31980"/>
    </row>
    <row r="31981" spans="11:11" x14ac:dyDescent="0.25">
      <c r="K31981"/>
    </row>
    <row r="31982" spans="11:11" x14ac:dyDescent="0.25">
      <c r="K31982"/>
    </row>
    <row r="31983" spans="11:11" x14ac:dyDescent="0.25">
      <c r="K31983"/>
    </row>
    <row r="31984" spans="11:11" x14ac:dyDescent="0.25">
      <c r="K31984"/>
    </row>
    <row r="31985" spans="11:11" x14ac:dyDescent="0.25">
      <c r="K31985"/>
    </row>
    <row r="31986" spans="11:11" x14ac:dyDescent="0.25">
      <c r="K31986"/>
    </row>
    <row r="31987" spans="11:11" x14ac:dyDescent="0.25">
      <c r="K31987"/>
    </row>
    <row r="31988" spans="11:11" x14ac:dyDescent="0.25">
      <c r="K31988"/>
    </row>
    <row r="31989" spans="11:11" x14ac:dyDescent="0.25">
      <c r="K31989"/>
    </row>
    <row r="31990" spans="11:11" x14ac:dyDescent="0.25">
      <c r="K31990"/>
    </row>
    <row r="31991" spans="11:11" x14ac:dyDescent="0.25">
      <c r="K31991"/>
    </row>
    <row r="31992" spans="11:11" x14ac:dyDescent="0.25">
      <c r="K31992"/>
    </row>
    <row r="31993" spans="11:11" x14ac:dyDescent="0.25">
      <c r="K31993"/>
    </row>
    <row r="31994" spans="11:11" x14ac:dyDescent="0.25">
      <c r="K31994"/>
    </row>
    <row r="31995" spans="11:11" x14ac:dyDescent="0.25">
      <c r="K31995"/>
    </row>
    <row r="31996" spans="11:11" x14ac:dyDescent="0.25">
      <c r="K31996"/>
    </row>
    <row r="31997" spans="11:11" x14ac:dyDescent="0.25">
      <c r="K31997"/>
    </row>
    <row r="31998" spans="11:11" x14ac:dyDescent="0.25">
      <c r="K31998"/>
    </row>
    <row r="31999" spans="11:11" x14ac:dyDescent="0.25">
      <c r="K31999"/>
    </row>
    <row r="32000" spans="11:11" x14ac:dyDescent="0.25">
      <c r="K32000"/>
    </row>
    <row r="32001" spans="11:11" x14ac:dyDescent="0.25">
      <c r="K32001"/>
    </row>
    <row r="32002" spans="11:11" x14ac:dyDescent="0.25">
      <c r="K32002"/>
    </row>
    <row r="32003" spans="11:11" x14ac:dyDescent="0.25">
      <c r="K32003"/>
    </row>
    <row r="32004" spans="11:11" x14ac:dyDescent="0.25">
      <c r="K32004"/>
    </row>
    <row r="32005" spans="11:11" x14ac:dyDescent="0.25">
      <c r="K32005"/>
    </row>
    <row r="32006" spans="11:11" x14ac:dyDescent="0.25">
      <c r="K32006"/>
    </row>
    <row r="32007" spans="11:11" x14ac:dyDescent="0.25">
      <c r="K32007"/>
    </row>
    <row r="32008" spans="11:11" x14ac:dyDescent="0.25">
      <c r="K32008"/>
    </row>
    <row r="32009" spans="11:11" x14ac:dyDescent="0.25">
      <c r="K32009"/>
    </row>
    <row r="32010" spans="11:11" x14ac:dyDescent="0.25">
      <c r="K32010"/>
    </row>
    <row r="32011" spans="11:11" x14ac:dyDescent="0.25">
      <c r="K32011"/>
    </row>
    <row r="32012" spans="11:11" x14ac:dyDescent="0.25">
      <c r="K32012"/>
    </row>
    <row r="32013" spans="11:11" x14ac:dyDescent="0.25">
      <c r="K32013"/>
    </row>
    <row r="32014" spans="11:11" x14ac:dyDescent="0.25">
      <c r="K32014"/>
    </row>
    <row r="32015" spans="11:11" x14ac:dyDescent="0.25">
      <c r="K32015"/>
    </row>
    <row r="32016" spans="11:11" x14ac:dyDescent="0.25">
      <c r="K32016"/>
    </row>
    <row r="32017" spans="11:11" x14ac:dyDescent="0.25">
      <c r="K32017"/>
    </row>
    <row r="32018" spans="11:11" x14ac:dyDescent="0.25">
      <c r="K32018"/>
    </row>
    <row r="32019" spans="11:11" x14ac:dyDescent="0.25">
      <c r="K32019"/>
    </row>
    <row r="32020" spans="11:11" x14ac:dyDescent="0.25">
      <c r="K32020"/>
    </row>
    <row r="32021" spans="11:11" x14ac:dyDescent="0.25">
      <c r="K32021"/>
    </row>
    <row r="32022" spans="11:11" x14ac:dyDescent="0.25">
      <c r="K32022"/>
    </row>
    <row r="32023" spans="11:11" x14ac:dyDescent="0.25">
      <c r="K32023"/>
    </row>
    <row r="32024" spans="11:11" x14ac:dyDescent="0.25">
      <c r="K32024"/>
    </row>
    <row r="32025" spans="11:11" x14ac:dyDescent="0.25">
      <c r="K32025"/>
    </row>
    <row r="32026" spans="11:11" x14ac:dyDescent="0.25">
      <c r="K32026"/>
    </row>
    <row r="32027" spans="11:11" x14ac:dyDescent="0.25">
      <c r="K32027"/>
    </row>
    <row r="32028" spans="11:11" x14ac:dyDescent="0.25">
      <c r="K32028"/>
    </row>
    <row r="32029" spans="11:11" x14ac:dyDescent="0.25">
      <c r="K32029"/>
    </row>
    <row r="32030" spans="11:11" x14ac:dyDescent="0.25">
      <c r="K32030"/>
    </row>
    <row r="32031" spans="11:11" x14ac:dyDescent="0.25">
      <c r="K32031"/>
    </row>
    <row r="32032" spans="11:11" x14ac:dyDescent="0.25">
      <c r="K32032"/>
    </row>
    <row r="32033" spans="11:11" x14ac:dyDescent="0.25">
      <c r="K32033"/>
    </row>
    <row r="32034" spans="11:11" x14ac:dyDescent="0.25">
      <c r="K32034"/>
    </row>
    <row r="32035" spans="11:11" x14ac:dyDescent="0.25">
      <c r="K32035"/>
    </row>
    <row r="32036" spans="11:11" x14ac:dyDescent="0.25">
      <c r="K32036"/>
    </row>
    <row r="32037" spans="11:11" x14ac:dyDescent="0.25">
      <c r="K32037"/>
    </row>
    <row r="32038" spans="11:11" x14ac:dyDescent="0.25">
      <c r="K32038"/>
    </row>
    <row r="32039" spans="11:11" x14ac:dyDescent="0.25">
      <c r="K32039"/>
    </row>
    <row r="32040" spans="11:11" x14ac:dyDescent="0.25">
      <c r="K32040"/>
    </row>
    <row r="32041" spans="11:11" x14ac:dyDescent="0.25">
      <c r="K32041"/>
    </row>
    <row r="32042" spans="11:11" x14ac:dyDescent="0.25">
      <c r="K32042"/>
    </row>
    <row r="32043" spans="11:11" x14ac:dyDescent="0.25">
      <c r="K32043"/>
    </row>
    <row r="32044" spans="11:11" x14ac:dyDescent="0.25">
      <c r="K32044"/>
    </row>
    <row r="32045" spans="11:11" x14ac:dyDescent="0.25">
      <c r="K32045"/>
    </row>
    <row r="32046" spans="11:11" x14ac:dyDescent="0.25">
      <c r="K32046"/>
    </row>
    <row r="32047" spans="11:11" x14ac:dyDescent="0.25">
      <c r="K32047"/>
    </row>
    <row r="32048" spans="11:11" x14ac:dyDescent="0.25">
      <c r="K32048"/>
    </row>
    <row r="32049" spans="11:11" x14ac:dyDescent="0.25">
      <c r="K32049"/>
    </row>
    <row r="32050" spans="11:11" x14ac:dyDescent="0.25">
      <c r="K32050"/>
    </row>
    <row r="32051" spans="11:11" x14ac:dyDescent="0.25">
      <c r="K32051"/>
    </row>
    <row r="32052" spans="11:11" x14ac:dyDescent="0.25">
      <c r="K32052"/>
    </row>
    <row r="32053" spans="11:11" x14ac:dyDescent="0.25">
      <c r="K32053"/>
    </row>
    <row r="32054" spans="11:11" x14ac:dyDescent="0.25">
      <c r="K32054"/>
    </row>
    <row r="32055" spans="11:11" x14ac:dyDescent="0.25">
      <c r="K32055"/>
    </row>
    <row r="32056" spans="11:11" x14ac:dyDescent="0.25">
      <c r="K32056"/>
    </row>
    <row r="32057" spans="11:11" x14ac:dyDescent="0.25">
      <c r="K32057"/>
    </row>
    <row r="32058" spans="11:11" x14ac:dyDescent="0.25">
      <c r="K32058"/>
    </row>
    <row r="32059" spans="11:11" x14ac:dyDescent="0.25">
      <c r="K32059"/>
    </row>
    <row r="32060" spans="11:11" x14ac:dyDescent="0.25">
      <c r="K32060"/>
    </row>
    <row r="32061" spans="11:11" x14ac:dyDescent="0.25">
      <c r="K32061"/>
    </row>
    <row r="32062" spans="11:11" x14ac:dyDescent="0.25">
      <c r="K32062"/>
    </row>
    <row r="32063" spans="11:11" x14ac:dyDescent="0.25">
      <c r="K32063"/>
    </row>
    <row r="32064" spans="11:11" x14ac:dyDescent="0.25">
      <c r="K32064"/>
    </row>
    <row r="32065" spans="11:11" x14ac:dyDescent="0.25">
      <c r="K32065"/>
    </row>
    <row r="32066" spans="11:11" x14ac:dyDescent="0.25">
      <c r="K32066"/>
    </row>
    <row r="32067" spans="11:11" x14ac:dyDescent="0.25">
      <c r="K32067"/>
    </row>
    <row r="32068" spans="11:11" x14ac:dyDescent="0.25">
      <c r="K32068"/>
    </row>
    <row r="32069" spans="11:11" x14ac:dyDescent="0.25">
      <c r="K32069"/>
    </row>
    <row r="32070" spans="11:11" x14ac:dyDescent="0.25">
      <c r="K32070"/>
    </row>
    <row r="32071" spans="11:11" x14ac:dyDescent="0.25">
      <c r="K32071"/>
    </row>
    <row r="32072" spans="11:11" x14ac:dyDescent="0.25">
      <c r="K32072"/>
    </row>
    <row r="32073" spans="11:11" x14ac:dyDescent="0.25">
      <c r="K32073"/>
    </row>
    <row r="32074" spans="11:11" x14ac:dyDescent="0.25">
      <c r="K32074"/>
    </row>
    <row r="32075" spans="11:11" x14ac:dyDescent="0.25">
      <c r="K32075"/>
    </row>
    <row r="32076" spans="11:11" x14ac:dyDescent="0.25">
      <c r="K32076"/>
    </row>
    <row r="32077" spans="11:11" x14ac:dyDescent="0.25">
      <c r="K32077"/>
    </row>
    <row r="32078" spans="11:11" x14ac:dyDescent="0.25">
      <c r="K32078"/>
    </row>
    <row r="32079" spans="11:11" x14ac:dyDescent="0.25">
      <c r="K32079"/>
    </row>
    <row r="32080" spans="11:11" x14ac:dyDescent="0.25">
      <c r="K32080"/>
    </row>
    <row r="32081" spans="11:11" x14ac:dyDescent="0.25">
      <c r="K32081"/>
    </row>
    <row r="32082" spans="11:11" x14ac:dyDescent="0.25">
      <c r="K32082"/>
    </row>
    <row r="32083" spans="11:11" x14ac:dyDescent="0.25">
      <c r="K32083"/>
    </row>
    <row r="32084" spans="11:11" x14ac:dyDescent="0.25">
      <c r="K32084"/>
    </row>
    <row r="32085" spans="11:11" x14ac:dyDescent="0.25">
      <c r="K32085"/>
    </row>
    <row r="32086" spans="11:11" x14ac:dyDescent="0.25">
      <c r="K32086"/>
    </row>
    <row r="32087" spans="11:11" x14ac:dyDescent="0.25">
      <c r="K32087"/>
    </row>
    <row r="32088" spans="11:11" x14ac:dyDescent="0.25">
      <c r="K32088"/>
    </row>
    <row r="32089" spans="11:11" x14ac:dyDescent="0.25">
      <c r="K32089"/>
    </row>
    <row r="32090" spans="11:11" x14ac:dyDescent="0.25">
      <c r="K32090"/>
    </row>
    <row r="32091" spans="11:11" x14ac:dyDescent="0.25">
      <c r="K32091"/>
    </row>
    <row r="32092" spans="11:11" x14ac:dyDescent="0.25">
      <c r="K32092"/>
    </row>
    <row r="32093" spans="11:11" x14ac:dyDescent="0.25">
      <c r="K32093"/>
    </row>
    <row r="32094" spans="11:11" x14ac:dyDescent="0.25">
      <c r="K32094"/>
    </row>
    <row r="32095" spans="11:11" x14ac:dyDescent="0.25">
      <c r="K32095"/>
    </row>
    <row r="32096" spans="11:11" x14ac:dyDescent="0.25">
      <c r="K32096"/>
    </row>
    <row r="32097" spans="11:11" x14ac:dyDescent="0.25">
      <c r="K32097"/>
    </row>
    <row r="32098" spans="11:11" x14ac:dyDescent="0.25">
      <c r="K32098"/>
    </row>
    <row r="32099" spans="11:11" x14ac:dyDescent="0.25">
      <c r="K32099"/>
    </row>
    <row r="32100" spans="11:11" x14ac:dyDescent="0.25">
      <c r="K32100"/>
    </row>
    <row r="32101" spans="11:11" x14ac:dyDescent="0.25">
      <c r="K32101"/>
    </row>
    <row r="32102" spans="11:11" x14ac:dyDescent="0.25">
      <c r="K32102"/>
    </row>
    <row r="32103" spans="11:11" x14ac:dyDescent="0.25">
      <c r="K32103"/>
    </row>
    <row r="32104" spans="11:11" x14ac:dyDescent="0.25">
      <c r="K32104"/>
    </row>
    <row r="32105" spans="11:11" x14ac:dyDescent="0.25">
      <c r="K32105"/>
    </row>
    <row r="32106" spans="11:11" x14ac:dyDescent="0.25">
      <c r="K32106"/>
    </row>
    <row r="32107" spans="11:11" x14ac:dyDescent="0.25">
      <c r="K32107"/>
    </row>
    <row r="32108" spans="11:11" x14ac:dyDescent="0.25">
      <c r="K32108"/>
    </row>
    <row r="32109" spans="11:11" x14ac:dyDescent="0.25">
      <c r="K32109"/>
    </row>
    <row r="32110" spans="11:11" x14ac:dyDescent="0.25">
      <c r="K32110"/>
    </row>
    <row r="32111" spans="11:11" x14ac:dyDescent="0.25">
      <c r="K32111"/>
    </row>
    <row r="32112" spans="11:11" x14ac:dyDescent="0.25">
      <c r="K32112"/>
    </row>
    <row r="32113" spans="11:11" x14ac:dyDescent="0.25">
      <c r="K32113"/>
    </row>
    <row r="32114" spans="11:11" x14ac:dyDescent="0.25">
      <c r="K32114"/>
    </row>
    <row r="32115" spans="11:11" x14ac:dyDescent="0.25">
      <c r="K32115"/>
    </row>
    <row r="32116" spans="11:11" x14ac:dyDescent="0.25">
      <c r="K32116"/>
    </row>
    <row r="32117" spans="11:11" x14ac:dyDescent="0.25">
      <c r="K32117"/>
    </row>
    <row r="32118" spans="11:11" x14ac:dyDescent="0.25">
      <c r="K32118"/>
    </row>
    <row r="32119" spans="11:11" x14ac:dyDescent="0.25">
      <c r="K32119"/>
    </row>
    <row r="32120" spans="11:11" x14ac:dyDescent="0.25">
      <c r="K32120"/>
    </row>
    <row r="32121" spans="11:11" x14ac:dyDescent="0.25">
      <c r="K32121"/>
    </row>
    <row r="32122" spans="11:11" x14ac:dyDescent="0.25">
      <c r="K32122"/>
    </row>
    <row r="32123" spans="11:11" x14ac:dyDescent="0.25">
      <c r="K32123"/>
    </row>
    <row r="32124" spans="11:11" x14ac:dyDescent="0.25">
      <c r="K32124"/>
    </row>
    <row r="32125" spans="11:11" x14ac:dyDescent="0.25">
      <c r="K32125"/>
    </row>
    <row r="32126" spans="11:11" x14ac:dyDescent="0.25">
      <c r="K32126"/>
    </row>
    <row r="32127" spans="11:11" x14ac:dyDescent="0.25">
      <c r="K32127"/>
    </row>
    <row r="32128" spans="11:11" x14ac:dyDescent="0.25">
      <c r="K32128"/>
    </row>
    <row r="32129" spans="11:11" x14ac:dyDescent="0.25">
      <c r="K32129"/>
    </row>
    <row r="32130" spans="11:11" x14ac:dyDescent="0.25">
      <c r="K32130"/>
    </row>
    <row r="32131" spans="11:11" x14ac:dyDescent="0.25">
      <c r="K32131"/>
    </row>
    <row r="32132" spans="11:11" x14ac:dyDescent="0.25">
      <c r="K32132"/>
    </row>
    <row r="32133" spans="11:11" x14ac:dyDescent="0.25">
      <c r="K32133"/>
    </row>
    <row r="32134" spans="11:11" x14ac:dyDescent="0.25">
      <c r="K32134"/>
    </row>
    <row r="32135" spans="11:11" x14ac:dyDescent="0.25">
      <c r="K32135"/>
    </row>
    <row r="32136" spans="11:11" x14ac:dyDescent="0.25">
      <c r="K32136"/>
    </row>
    <row r="32137" spans="11:11" x14ac:dyDescent="0.25">
      <c r="K32137"/>
    </row>
    <row r="32138" spans="11:11" x14ac:dyDescent="0.25">
      <c r="K32138"/>
    </row>
    <row r="32139" spans="11:11" x14ac:dyDescent="0.25">
      <c r="K32139"/>
    </row>
    <row r="32140" spans="11:11" x14ac:dyDescent="0.25">
      <c r="K32140"/>
    </row>
    <row r="32141" spans="11:11" x14ac:dyDescent="0.25">
      <c r="K32141"/>
    </row>
    <row r="32142" spans="11:11" x14ac:dyDescent="0.25">
      <c r="K32142"/>
    </row>
    <row r="32143" spans="11:11" x14ac:dyDescent="0.25">
      <c r="K32143"/>
    </row>
    <row r="32144" spans="11:11" x14ac:dyDescent="0.25">
      <c r="K32144"/>
    </row>
    <row r="32145" spans="11:11" x14ac:dyDescent="0.25">
      <c r="K32145"/>
    </row>
    <row r="32146" spans="11:11" x14ac:dyDescent="0.25">
      <c r="K32146"/>
    </row>
    <row r="32147" spans="11:11" x14ac:dyDescent="0.25">
      <c r="K32147"/>
    </row>
    <row r="32148" spans="11:11" x14ac:dyDescent="0.25">
      <c r="K32148"/>
    </row>
    <row r="32149" spans="11:11" x14ac:dyDescent="0.25">
      <c r="K32149"/>
    </row>
    <row r="32150" spans="11:11" x14ac:dyDescent="0.25">
      <c r="K32150"/>
    </row>
    <row r="32151" spans="11:11" x14ac:dyDescent="0.25">
      <c r="K32151"/>
    </row>
    <row r="32152" spans="11:11" x14ac:dyDescent="0.25">
      <c r="K32152"/>
    </row>
    <row r="32153" spans="11:11" x14ac:dyDescent="0.25">
      <c r="K32153"/>
    </row>
    <row r="32154" spans="11:11" x14ac:dyDescent="0.25">
      <c r="K32154"/>
    </row>
    <row r="32155" spans="11:11" x14ac:dyDescent="0.25">
      <c r="K32155"/>
    </row>
    <row r="32156" spans="11:11" x14ac:dyDescent="0.25">
      <c r="K32156"/>
    </row>
    <row r="32157" spans="11:11" x14ac:dyDescent="0.25">
      <c r="K32157"/>
    </row>
    <row r="32158" spans="11:11" x14ac:dyDescent="0.25">
      <c r="K32158"/>
    </row>
    <row r="32159" spans="11:11" x14ac:dyDescent="0.25">
      <c r="K32159"/>
    </row>
    <row r="32160" spans="11:11" x14ac:dyDescent="0.25">
      <c r="K32160"/>
    </row>
    <row r="32161" spans="11:11" x14ac:dyDescent="0.25">
      <c r="K32161"/>
    </row>
    <row r="32162" spans="11:11" x14ac:dyDescent="0.25">
      <c r="K32162"/>
    </row>
    <row r="32163" spans="11:11" x14ac:dyDescent="0.25">
      <c r="K32163"/>
    </row>
    <row r="32164" spans="11:11" x14ac:dyDescent="0.25">
      <c r="K32164"/>
    </row>
    <row r="32165" spans="11:11" x14ac:dyDescent="0.25">
      <c r="K32165"/>
    </row>
    <row r="32166" spans="11:11" x14ac:dyDescent="0.25">
      <c r="K32166"/>
    </row>
    <row r="32167" spans="11:11" x14ac:dyDescent="0.25">
      <c r="K32167"/>
    </row>
    <row r="32168" spans="11:11" x14ac:dyDescent="0.25">
      <c r="K32168"/>
    </row>
    <row r="32169" spans="11:11" x14ac:dyDescent="0.25">
      <c r="K32169"/>
    </row>
    <row r="32170" spans="11:11" x14ac:dyDescent="0.25">
      <c r="K32170"/>
    </row>
    <row r="32171" spans="11:11" x14ac:dyDescent="0.25">
      <c r="K32171"/>
    </row>
    <row r="32172" spans="11:11" x14ac:dyDescent="0.25">
      <c r="K32172"/>
    </row>
    <row r="32173" spans="11:11" x14ac:dyDescent="0.25">
      <c r="K32173"/>
    </row>
    <row r="32174" spans="11:11" x14ac:dyDescent="0.25">
      <c r="K32174"/>
    </row>
    <row r="32175" spans="11:11" x14ac:dyDescent="0.25">
      <c r="K32175"/>
    </row>
    <row r="32176" spans="11:11" x14ac:dyDescent="0.25">
      <c r="K32176"/>
    </row>
    <row r="32177" spans="11:11" x14ac:dyDescent="0.25">
      <c r="K32177"/>
    </row>
    <row r="32178" spans="11:11" x14ac:dyDescent="0.25">
      <c r="K32178"/>
    </row>
    <row r="32179" spans="11:11" x14ac:dyDescent="0.25">
      <c r="K32179"/>
    </row>
    <row r="32180" spans="11:11" x14ac:dyDescent="0.25">
      <c r="K32180"/>
    </row>
    <row r="32181" spans="11:11" x14ac:dyDescent="0.25">
      <c r="K32181"/>
    </row>
    <row r="32182" spans="11:11" x14ac:dyDescent="0.25">
      <c r="K32182"/>
    </row>
    <row r="32183" spans="11:11" x14ac:dyDescent="0.25">
      <c r="K32183"/>
    </row>
    <row r="32184" spans="11:11" x14ac:dyDescent="0.25">
      <c r="K32184"/>
    </row>
    <row r="32185" spans="11:11" x14ac:dyDescent="0.25">
      <c r="K32185"/>
    </row>
    <row r="32186" spans="11:11" x14ac:dyDescent="0.25">
      <c r="K32186"/>
    </row>
    <row r="32187" spans="11:11" x14ac:dyDescent="0.25">
      <c r="K32187"/>
    </row>
    <row r="32188" spans="11:11" x14ac:dyDescent="0.25">
      <c r="K32188"/>
    </row>
    <row r="32189" spans="11:11" x14ac:dyDescent="0.25">
      <c r="K32189"/>
    </row>
    <row r="32190" spans="11:11" x14ac:dyDescent="0.25">
      <c r="K32190"/>
    </row>
    <row r="32191" spans="11:11" x14ac:dyDescent="0.25">
      <c r="K32191"/>
    </row>
    <row r="32192" spans="11:11" x14ac:dyDescent="0.25">
      <c r="K32192"/>
    </row>
    <row r="32193" spans="11:11" x14ac:dyDescent="0.25">
      <c r="K32193"/>
    </row>
    <row r="32194" spans="11:11" x14ac:dyDescent="0.25">
      <c r="K32194"/>
    </row>
    <row r="32195" spans="11:11" x14ac:dyDescent="0.25">
      <c r="K32195"/>
    </row>
    <row r="32196" spans="11:11" x14ac:dyDescent="0.25">
      <c r="K32196"/>
    </row>
    <row r="32197" spans="11:11" x14ac:dyDescent="0.25">
      <c r="K32197"/>
    </row>
    <row r="32198" spans="11:11" x14ac:dyDescent="0.25">
      <c r="K32198"/>
    </row>
    <row r="32199" spans="11:11" x14ac:dyDescent="0.25">
      <c r="K32199"/>
    </row>
    <row r="32200" spans="11:11" x14ac:dyDescent="0.25">
      <c r="K32200"/>
    </row>
    <row r="32201" spans="11:11" x14ac:dyDescent="0.25">
      <c r="K32201"/>
    </row>
    <row r="32202" spans="11:11" x14ac:dyDescent="0.25">
      <c r="K32202"/>
    </row>
    <row r="32203" spans="11:11" x14ac:dyDescent="0.25">
      <c r="K32203"/>
    </row>
    <row r="32204" spans="11:11" x14ac:dyDescent="0.25">
      <c r="K32204"/>
    </row>
    <row r="32205" spans="11:11" x14ac:dyDescent="0.25">
      <c r="K32205"/>
    </row>
    <row r="32206" spans="11:11" x14ac:dyDescent="0.25">
      <c r="K32206"/>
    </row>
    <row r="32207" spans="11:11" x14ac:dyDescent="0.25">
      <c r="K32207"/>
    </row>
    <row r="32208" spans="11:11" x14ac:dyDescent="0.25">
      <c r="K32208"/>
    </row>
    <row r="32209" spans="11:11" x14ac:dyDescent="0.25">
      <c r="K32209"/>
    </row>
    <row r="32210" spans="11:11" x14ac:dyDescent="0.25">
      <c r="K32210"/>
    </row>
    <row r="32211" spans="11:11" x14ac:dyDescent="0.25">
      <c r="K32211"/>
    </row>
    <row r="32212" spans="11:11" x14ac:dyDescent="0.25">
      <c r="K32212"/>
    </row>
    <row r="32213" spans="11:11" x14ac:dyDescent="0.25">
      <c r="K32213"/>
    </row>
    <row r="32214" spans="11:11" x14ac:dyDescent="0.25">
      <c r="K32214"/>
    </row>
    <row r="32215" spans="11:11" x14ac:dyDescent="0.25">
      <c r="K32215"/>
    </row>
    <row r="32216" spans="11:11" x14ac:dyDescent="0.25">
      <c r="K32216"/>
    </row>
    <row r="32217" spans="11:11" x14ac:dyDescent="0.25">
      <c r="K32217"/>
    </row>
    <row r="32218" spans="11:11" x14ac:dyDescent="0.25">
      <c r="K32218"/>
    </row>
    <row r="32219" spans="11:11" x14ac:dyDescent="0.25">
      <c r="K32219"/>
    </row>
    <row r="32220" spans="11:11" x14ac:dyDescent="0.25">
      <c r="K32220"/>
    </row>
    <row r="32221" spans="11:11" x14ac:dyDescent="0.25">
      <c r="K32221"/>
    </row>
    <row r="32222" spans="11:11" x14ac:dyDescent="0.25">
      <c r="K32222"/>
    </row>
    <row r="32223" spans="11:11" x14ac:dyDescent="0.25">
      <c r="K32223"/>
    </row>
    <row r="32224" spans="11:11" x14ac:dyDescent="0.25">
      <c r="K32224"/>
    </row>
    <row r="32225" spans="11:11" x14ac:dyDescent="0.25">
      <c r="K32225"/>
    </row>
    <row r="32226" spans="11:11" x14ac:dyDescent="0.25">
      <c r="K32226"/>
    </row>
    <row r="32227" spans="11:11" x14ac:dyDescent="0.25">
      <c r="K32227"/>
    </row>
    <row r="32228" spans="11:11" x14ac:dyDescent="0.25">
      <c r="K32228"/>
    </row>
    <row r="32229" spans="11:11" x14ac:dyDescent="0.25">
      <c r="K32229"/>
    </row>
    <row r="32230" spans="11:11" x14ac:dyDescent="0.25">
      <c r="K32230"/>
    </row>
    <row r="32231" spans="11:11" x14ac:dyDescent="0.25">
      <c r="K32231"/>
    </row>
    <row r="32232" spans="11:11" x14ac:dyDescent="0.25">
      <c r="K32232"/>
    </row>
    <row r="32233" spans="11:11" x14ac:dyDescent="0.25">
      <c r="K32233"/>
    </row>
    <row r="32234" spans="11:11" x14ac:dyDescent="0.25">
      <c r="K32234"/>
    </row>
    <row r="32235" spans="11:11" x14ac:dyDescent="0.25">
      <c r="K32235"/>
    </row>
    <row r="32236" spans="11:11" x14ac:dyDescent="0.25">
      <c r="K32236"/>
    </row>
    <row r="32237" spans="11:11" x14ac:dyDescent="0.25">
      <c r="K32237"/>
    </row>
    <row r="32238" spans="11:11" x14ac:dyDescent="0.25">
      <c r="K32238"/>
    </row>
    <row r="32239" spans="11:11" x14ac:dyDescent="0.25">
      <c r="K32239"/>
    </row>
    <row r="32240" spans="11:11" x14ac:dyDescent="0.25">
      <c r="K32240"/>
    </row>
    <row r="32241" spans="11:11" x14ac:dyDescent="0.25">
      <c r="K32241"/>
    </row>
    <row r="32242" spans="11:11" x14ac:dyDescent="0.25">
      <c r="K32242"/>
    </row>
    <row r="32243" spans="11:11" x14ac:dyDescent="0.25">
      <c r="K32243"/>
    </row>
    <row r="32244" spans="11:11" x14ac:dyDescent="0.25">
      <c r="K32244"/>
    </row>
    <row r="32245" spans="11:11" x14ac:dyDescent="0.25">
      <c r="K32245"/>
    </row>
    <row r="32246" spans="11:11" x14ac:dyDescent="0.25">
      <c r="K32246"/>
    </row>
    <row r="32247" spans="11:11" x14ac:dyDescent="0.25">
      <c r="K32247"/>
    </row>
    <row r="32248" spans="11:11" x14ac:dyDescent="0.25">
      <c r="K32248"/>
    </row>
    <row r="32249" spans="11:11" x14ac:dyDescent="0.25">
      <c r="K32249"/>
    </row>
    <row r="32250" spans="11:11" x14ac:dyDescent="0.25">
      <c r="K32250"/>
    </row>
    <row r="32251" spans="11:11" x14ac:dyDescent="0.25">
      <c r="K32251"/>
    </row>
    <row r="32252" spans="11:11" x14ac:dyDescent="0.25">
      <c r="K32252"/>
    </row>
    <row r="32253" spans="11:11" x14ac:dyDescent="0.25">
      <c r="K32253"/>
    </row>
    <row r="32254" spans="11:11" x14ac:dyDescent="0.25">
      <c r="K32254"/>
    </row>
    <row r="32255" spans="11:11" x14ac:dyDescent="0.25">
      <c r="K32255"/>
    </row>
    <row r="32256" spans="11:11" x14ac:dyDescent="0.25">
      <c r="K32256"/>
    </row>
    <row r="32257" spans="11:11" x14ac:dyDescent="0.25">
      <c r="K32257"/>
    </row>
    <row r="32258" spans="11:11" x14ac:dyDescent="0.25">
      <c r="K32258"/>
    </row>
    <row r="32259" spans="11:11" x14ac:dyDescent="0.25">
      <c r="K32259"/>
    </row>
    <row r="32260" spans="11:11" x14ac:dyDescent="0.25">
      <c r="K32260"/>
    </row>
    <row r="32261" spans="11:11" x14ac:dyDescent="0.25">
      <c r="K32261"/>
    </row>
    <row r="32262" spans="11:11" x14ac:dyDescent="0.25">
      <c r="K32262"/>
    </row>
    <row r="32263" spans="11:11" x14ac:dyDescent="0.25">
      <c r="K32263"/>
    </row>
    <row r="32264" spans="11:11" x14ac:dyDescent="0.25">
      <c r="K32264"/>
    </row>
    <row r="32265" spans="11:11" x14ac:dyDescent="0.25">
      <c r="K32265"/>
    </row>
    <row r="32266" spans="11:11" x14ac:dyDescent="0.25">
      <c r="K32266"/>
    </row>
    <row r="32267" spans="11:11" x14ac:dyDescent="0.25">
      <c r="K32267"/>
    </row>
    <row r="32268" spans="11:11" x14ac:dyDescent="0.25">
      <c r="K32268"/>
    </row>
    <row r="32269" spans="11:11" x14ac:dyDescent="0.25">
      <c r="K32269"/>
    </row>
    <row r="32270" spans="11:11" x14ac:dyDescent="0.25">
      <c r="K32270"/>
    </row>
    <row r="32271" spans="11:11" x14ac:dyDescent="0.25">
      <c r="K32271"/>
    </row>
    <row r="32272" spans="11:11" x14ac:dyDescent="0.25">
      <c r="K32272"/>
    </row>
    <row r="32273" spans="11:11" x14ac:dyDescent="0.25">
      <c r="K32273"/>
    </row>
    <row r="32274" spans="11:11" x14ac:dyDescent="0.25">
      <c r="K32274"/>
    </row>
    <row r="32275" spans="11:11" x14ac:dyDescent="0.25">
      <c r="K32275"/>
    </row>
    <row r="32276" spans="11:11" x14ac:dyDescent="0.25">
      <c r="K32276"/>
    </row>
    <row r="32277" spans="11:11" x14ac:dyDescent="0.25">
      <c r="K32277"/>
    </row>
    <row r="32278" spans="11:11" x14ac:dyDescent="0.25">
      <c r="K32278"/>
    </row>
    <row r="32279" spans="11:11" x14ac:dyDescent="0.25">
      <c r="K32279"/>
    </row>
    <row r="32280" spans="11:11" x14ac:dyDescent="0.25">
      <c r="K32280"/>
    </row>
    <row r="32281" spans="11:11" x14ac:dyDescent="0.25">
      <c r="K32281"/>
    </row>
    <row r="32282" spans="11:11" x14ac:dyDescent="0.25">
      <c r="K32282"/>
    </row>
    <row r="32283" spans="11:11" x14ac:dyDescent="0.25">
      <c r="K32283"/>
    </row>
    <row r="32284" spans="11:11" x14ac:dyDescent="0.25">
      <c r="K32284"/>
    </row>
    <row r="32285" spans="11:11" x14ac:dyDescent="0.25">
      <c r="K32285"/>
    </row>
    <row r="32286" spans="11:11" x14ac:dyDescent="0.25">
      <c r="K32286"/>
    </row>
    <row r="32287" spans="11:11" x14ac:dyDescent="0.25">
      <c r="K32287"/>
    </row>
    <row r="32288" spans="11:11" x14ac:dyDescent="0.25">
      <c r="K32288"/>
    </row>
    <row r="32289" spans="11:11" x14ac:dyDescent="0.25">
      <c r="K32289"/>
    </row>
    <row r="32290" spans="11:11" x14ac:dyDescent="0.25">
      <c r="K32290"/>
    </row>
    <row r="32291" spans="11:11" x14ac:dyDescent="0.25">
      <c r="K32291"/>
    </row>
    <row r="32292" spans="11:11" x14ac:dyDescent="0.25">
      <c r="K32292"/>
    </row>
    <row r="32293" spans="11:11" x14ac:dyDescent="0.25">
      <c r="K32293"/>
    </row>
    <row r="32294" spans="11:11" x14ac:dyDescent="0.25">
      <c r="K32294"/>
    </row>
    <row r="32295" spans="11:11" x14ac:dyDescent="0.25">
      <c r="K32295"/>
    </row>
    <row r="32296" spans="11:11" x14ac:dyDescent="0.25">
      <c r="K32296"/>
    </row>
    <row r="32297" spans="11:11" x14ac:dyDescent="0.25">
      <c r="K32297"/>
    </row>
    <row r="32298" spans="11:11" x14ac:dyDescent="0.25">
      <c r="K32298"/>
    </row>
    <row r="32299" spans="11:11" x14ac:dyDescent="0.25">
      <c r="K32299"/>
    </row>
    <row r="32300" spans="11:11" x14ac:dyDescent="0.25">
      <c r="K32300"/>
    </row>
    <row r="32301" spans="11:11" x14ac:dyDescent="0.25">
      <c r="K32301"/>
    </row>
    <row r="32302" spans="11:11" x14ac:dyDescent="0.25">
      <c r="K32302"/>
    </row>
    <row r="32303" spans="11:11" x14ac:dyDescent="0.25">
      <c r="K32303"/>
    </row>
    <row r="32304" spans="11:11" x14ac:dyDescent="0.25">
      <c r="K32304"/>
    </row>
    <row r="32305" spans="11:11" x14ac:dyDescent="0.25">
      <c r="K32305"/>
    </row>
    <row r="32306" spans="11:11" x14ac:dyDescent="0.25">
      <c r="K32306"/>
    </row>
    <row r="32307" spans="11:11" x14ac:dyDescent="0.25">
      <c r="K32307"/>
    </row>
    <row r="32308" spans="11:11" x14ac:dyDescent="0.25">
      <c r="K32308"/>
    </row>
    <row r="32309" spans="11:11" x14ac:dyDescent="0.25">
      <c r="K32309"/>
    </row>
    <row r="32310" spans="11:11" x14ac:dyDescent="0.25">
      <c r="K32310"/>
    </row>
    <row r="32311" spans="11:11" x14ac:dyDescent="0.25">
      <c r="K32311"/>
    </row>
    <row r="32312" spans="11:11" x14ac:dyDescent="0.25">
      <c r="K32312"/>
    </row>
    <row r="32313" spans="11:11" x14ac:dyDescent="0.25">
      <c r="K32313"/>
    </row>
    <row r="32314" spans="11:11" x14ac:dyDescent="0.25">
      <c r="K32314"/>
    </row>
    <row r="32315" spans="11:11" x14ac:dyDescent="0.25">
      <c r="K32315"/>
    </row>
    <row r="32316" spans="11:11" x14ac:dyDescent="0.25">
      <c r="K32316"/>
    </row>
    <row r="32317" spans="11:11" x14ac:dyDescent="0.25">
      <c r="K32317"/>
    </row>
    <row r="32318" spans="11:11" x14ac:dyDescent="0.25">
      <c r="K32318"/>
    </row>
    <row r="32319" spans="11:11" x14ac:dyDescent="0.25">
      <c r="K32319"/>
    </row>
    <row r="32320" spans="11:11" x14ac:dyDescent="0.25">
      <c r="K32320"/>
    </row>
    <row r="32321" spans="11:11" x14ac:dyDescent="0.25">
      <c r="K32321"/>
    </row>
    <row r="32322" spans="11:11" x14ac:dyDescent="0.25">
      <c r="K32322"/>
    </row>
    <row r="32323" spans="11:11" x14ac:dyDescent="0.25">
      <c r="K32323"/>
    </row>
    <row r="32324" spans="11:11" x14ac:dyDescent="0.25">
      <c r="K32324"/>
    </row>
    <row r="32325" spans="11:11" x14ac:dyDescent="0.25">
      <c r="K32325"/>
    </row>
    <row r="32326" spans="11:11" x14ac:dyDescent="0.25">
      <c r="K32326"/>
    </row>
    <row r="32327" spans="11:11" x14ac:dyDescent="0.25">
      <c r="K32327"/>
    </row>
    <row r="32328" spans="11:11" x14ac:dyDescent="0.25">
      <c r="K32328"/>
    </row>
    <row r="32329" spans="11:11" x14ac:dyDescent="0.25">
      <c r="K32329"/>
    </row>
    <row r="32330" spans="11:11" x14ac:dyDescent="0.25">
      <c r="K32330"/>
    </row>
    <row r="32331" spans="11:11" x14ac:dyDescent="0.25">
      <c r="K32331"/>
    </row>
    <row r="32332" spans="11:11" x14ac:dyDescent="0.25">
      <c r="K32332"/>
    </row>
    <row r="32333" spans="11:11" x14ac:dyDescent="0.25">
      <c r="K32333"/>
    </row>
    <row r="32334" spans="11:11" x14ac:dyDescent="0.25">
      <c r="K32334"/>
    </row>
    <row r="32335" spans="11:11" x14ac:dyDescent="0.25">
      <c r="K32335"/>
    </row>
    <row r="32336" spans="11:11" x14ac:dyDescent="0.25">
      <c r="K32336"/>
    </row>
    <row r="32337" spans="11:11" x14ac:dyDescent="0.25">
      <c r="K32337"/>
    </row>
    <row r="32338" spans="11:11" x14ac:dyDescent="0.25">
      <c r="K32338"/>
    </row>
    <row r="32339" spans="11:11" x14ac:dyDescent="0.25">
      <c r="K32339"/>
    </row>
    <row r="32340" spans="11:11" x14ac:dyDescent="0.25">
      <c r="K32340"/>
    </row>
    <row r="32341" spans="11:11" x14ac:dyDescent="0.25">
      <c r="K32341"/>
    </row>
    <row r="32342" spans="11:11" x14ac:dyDescent="0.25">
      <c r="K32342"/>
    </row>
    <row r="32343" spans="11:11" x14ac:dyDescent="0.25">
      <c r="K32343"/>
    </row>
    <row r="32344" spans="11:11" x14ac:dyDescent="0.25">
      <c r="K32344"/>
    </row>
    <row r="32345" spans="11:11" x14ac:dyDescent="0.25">
      <c r="K32345"/>
    </row>
    <row r="32346" spans="11:11" x14ac:dyDescent="0.25">
      <c r="K32346"/>
    </row>
    <row r="32347" spans="11:11" x14ac:dyDescent="0.25">
      <c r="K32347"/>
    </row>
    <row r="32348" spans="11:11" x14ac:dyDescent="0.25">
      <c r="K32348"/>
    </row>
    <row r="32349" spans="11:11" x14ac:dyDescent="0.25">
      <c r="K32349"/>
    </row>
    <row r="32350" spans="11:11" x14ac:dyDescent="0.25">
      <c r="K32350"/>
    </row>
    <row r="32351" spans="11:11" x14ac:dyDescent="0.25">
      <c r="K32351"/>
    </row>
    <row r="32352" spans="11:11" x14ac:dyDescent="0.25">
      <c r="K32352"/>
    </row>
    <row r="32353" spans="11:11" x14ac:dyDescent="0.25">
      <c r="K32353"/>
    </row>
    <row r="32354" spans="11:11" x14ac:dyDescent="0.25">
      <c r="K32354"/>
    </row>
    <row r="32355" spans="11:11" x14ac:dyDescent="0.25">
      <c r="K32355"/>
    </row>
    <row r="32356" spans="11:11" x14ac:dyDescent="0.25">
      <c r="K32356"/>
    </row>
    <row r="32357" spans="11:11" x14ac:dyDescent="0.25">
      <c r="K32357"/>
    </row>
    <row r="32358" spans="11:11" x14ac:dyDescent="0.25">
      <c r="K32358"/>
    </row>
    <row r="32359" spans="11:11" x14ac:dyDescent="0.25">
      <c r="K32359"/>
    </row>
    <row r="32360" spans="11:11" x14ac:dyDescent="0.25">
      <c r="K32360"/>
    </row>
    <row r="32361" spans="11:11" x14ac:dyDescent="0.25">
      <c r="K32361"/>
    </row>
    <row r="32362" spans="11:11" x14ac:dyDescent="0.25">
      <c r="K32362"/>
    </row>
    <row r="32363" spans="11:11" x14ac:dyDescent="0.25">
      <c r="K32363"/>
    </row>
    <row r="32364" spans="11:11" x14ac:dyDescent="0.25">
      <c r="K32364"/>
    </row>
    <row r="32365" spans="11:11" x14ac:dyDescent="0.25">
      <c r="K32365"/>
    </row>
    <row r="32366" spans="11:11" x14ac:dyDescent="0.25">
      <c r="K32366"/>
    </row>
    <row r="32367" spans="11:11" x14ac:dyDescent="0.25">
      <c r="K32367"/>
    </row>
    <row r="32368" spans="11:11" x14ac:dyDescent="0.25">
      <c r="K32368"/>
    </row>
    <row r="32369" spans="11:11" x14ac:dyDescent="0.25">
      <c r="K32369"/>
    </row>
    <row r="32370" spans="11:11" x14ac:dyDescent="0.25">
      <c r="K32370"/>
    </row>
    <row r="32371" spans="11:11" x14ac:dyDescent="0.25">
      <c r="K32371"/>
    </row>
    <row r="32372" spans="11:11" x14ac:dyDescent="0.25">
      <c r="K32372"/>
    </row>
    <row r="32373" spans="11:11" x14ac:dyDescent="0.25">
      <c r="K32373"/>
    </row>
    <row r="32374" spans="11:11" x14ac:dyDescent="0.25">
      <c r="K32374"/>
    </row>
    <row r="32375" spans="11:11" x14ac:dyDescent="0.25">
      <c r="K32375"/>
    </row>
    <row r="32376" spans="11:11" x14ac:dyDescent="0.25">
      <c r="K32376"/>
    </row>
    <row r="32377" spans="11:11" x14ac:dyDescent="0.25">
      <c r="K32377"/>
    </row>
    <row r="32378" spans="11:11" x14ac:dyDescent="0.25">
      <c r="K32378"/>
    </row>
    <row r="32379" spans="11:11" x14ac:dyDescent="0.25">
      <c r="K32379"/>
    </row>
    <row r="32380" spans="11:11" x14ac:dyDescent="0.25">
      <c r="K32380"/>
    </row>
    <row r="32381" spans="11:11" x14ac:dyDescent="0.25">
      <c r="K32381"/>
    </row>
    <row r="32382" spans="11:11" x14ac:dyDescent="0.25">
      <c r="K32382"/>
    </row>
    <row r="32383" spans="11:11" x14ac:dyDescent="0.25">
      <c r="K32383"/>
    </row>
    <row r="32384" spans="11:11" x14ac:dyDescent="0.25">
      <c r="K32384"/>
    </row>
    <row r="32385" spans="11:11" x14ac:dyDescent="0.25">
      <c r="K32385"/>
    </row>
    <row r="32386" spans="11:11" x14ac:dyDescent="0.25">
      <c r="K32386"/>
    </row>
    <row r="32387" spans="11:11" x14ac:dyDescent="0.25">
      <c r="K32387"/>
    </row>
    <row r="32388" spans="11:11" x14ac:dyDescent="0.25">
      <c r="K32388"/>
    </row>
    <row r="32389" spans="11:11" x14ac:dyDescent="0.25">
      <c r="K32389"/>
    </row>
    <row r="32390" spans="11:11" x14ac:dyDescent="0.25">
      <c r="K32390"/>
    </row>
    <row r="32391" spans="11:11" x14ac:dyDescent="0.25">
      <c r="K32391"/>
    </row>
    <row r="32392" spans="11:11" x14ac:dyDescent="0.25">
      <c r="K32392"/>
    </row>
    <row r="32393" spans="11:11" x14ac:dyDescent="0.25">
      <c r="K32393"/>
    </row>
    <row r="32394" spans="11:11" x14ac:dyDescent="0.25">
      <c r="K32394"/>
    </row>
    <row r="32395" spans="11:11" x14ac:dyDescent="0.25">
      <c r="K32395"/>
    </row>
    <row r="32396" spans="11:11" x14ac:dyDescent="0.25">
      <c r="K32396"/>
    </row>
    <row r="32397" spans="11:11" x14ac:dyDescent="0.25">
      <c r="K32397"/>
    </row>
    <row r="32398" spans="11:11" x14ac:dyDescent="0.25">
      <c r="K32398"/>
    </row>
    <row r="32399" spans="11:11" x14ac:dyDescent="0.25">
      <c r="K32399"/>
    </row>
    <row r="32400" spans="11:11" x14ac:dyDescent="0.25">
      <c r="K32400"/>
    </row>
    <row r="32401" spans="11:11" x14ac:dyDescent="0.25">
      <c r="K32401"/>
    </row>
    <row r="32402" spans="11:11" x14ac:dyDescent="0.25">
      <c r="K32402"/>
    </row>
    <row r="32403" spans="11:11" x14ac:dyDescent="0.25">
      <c r="K32403"/>
    </row>
    <row r="32404" spans="11:11" x14ac:dyDescent="0.25">
      <c r="K32404"/>
    </row>
    <row r="32405" spans="11:11" x14ac:dyDescent="0.25">
      <c r="K32405"/>
    </row>
    <row r="32406" spans="11:11" x14ac:dyDescent="0.25">
      <c r="K32406"/>
    </row>
    <row r="32407" spans="11:11" x14ac:dyDescent="0.25">
      <c r="K32407"/>
    </row>
    <row r="32408" spans="11:11" x14ac:dyDescent="0.25">
      <c r="K32408"/>
    </row>
    <row r="32409" spans="11:11" x14ac:dyDescent="0.25">
      <c r="K32409"/>
    </row>
    <row r="32410" spans="11:11" x14ac:dyDescent="0.25">
      <c r="K32410"/>
    </row>
    <row r="32411" spans="11:11" x14ac:dyDescent="0.25">
      <c r="K32411"/>
    </row>
    <row r="32412" spans="11:11" x14ac:dyDescent="0.25">
      <c r="K32412"/>
    </row>
    <row r="32413" spans="11:11" x14ac:dyDescent="0.25">
      <c r="K32413"/>
    </row>
    <row r="32414" spans="11:11" x14ac:dyDescent="0.25">
      <c r="K32414"/>
    </row>
    <row r="32415" spans="11:11" x14ac:dyDescent="0.25">
      <c r="K32415"/>
    </row>
    <row r="32416" spans="11:11" x14ac:dyDescent="0.25">
      <c r="K32416"/>
    </row>
    <row r="32417" spans="11:11" x14ac:dyDescent="0.25">
      <c r="K32417"/>
    </row>
    <row r="32418" spans="11:11" x14ac:dyDescent="0.25">
      <c r="K32418"/>
    </row>
    <row r="32419" spans="11:11" x14ac:dyDescent="0.25">
      <c r="K32419"/>
    </row>
    <row r="32420" spans="11:11" x14ac:dyDescent="0.25">
      <c r="K32420"/>
    </row>
    <row r="32421" spans="11:11" x14ac:dyDescent="0.25">
      <c r="K32421"/>
    </row>
    <row r="32422" spans="11:11" x14ac:dyDescent="0.25">
      <c r="K32422"/>
    </row>
    <row r="32423" spans="11:11" x14ac:dyDescent="0.25">
      <c r="K32423"/>
    </row>
    <row r="32424" spans="11:11" x14ac:dyDescent="0.25">
      <c r="K32424"/>
    </row>
    <row r="32425" spans="11:11" x14ac:dyDescent="0.25">
      <c r="K32425"/>
    </row>
    <row r="32426" spans="11:11" x14ac:dyDescent="0.25">
      <c r="K32426"/>
    </row>
    <row r="32427" spans="11:11" x14ac:dyDescent="0.25">
      <c r="K32427"/>
    </row>
    <row r="32428" spans="11:11" x14ac:dyDescent="0.25">
      <c r="K32428"/>
    </row>
    <row r="32429" spans="11:11" x14ac:dyDescent="0.25">
      <c r="K32429"/>
    </row>
    <row r="32430" spans="11:11" x14ac:dyDescent="0.25">
      <c r="K32430"/>
    </row>
    <row r="32431" spans="11:11" x14ac:dyDescent="0.25">
      <c r="K32431"/>
    </row>
    <row r="32432" spans="11:11" x14ac:dyDescent="0.25">
      <c r="K32432"/>
    </row>
    <row r="32433" spans="11:11" x14ac:dyDescent="0.25">
      <c r="K32433"/>
    </row>
    <row r="32434" spans="11:11" x14ac:dyDescent="0.25">
      <c r="K32434"/>
    </row>
    <row r="32435" spans="11:11" x14ac:dyDescent="0.25">
      <c r="K32435"/>
    </row>
    <row r="32436" spans="11:11" x14ac:dyDescent="0.25">
      <c r="K32436"/>
    </row>
    <row r="32437" spans="11:11" x14ac:dyDescent="0.25">
      <c r="K32437"/>
    </row>
    <row r="32438" spans="11:11" x14ac:dyDescent="0.25">
      <c r="K32438"/>
    </row>
    <row r="32439" spans="11:11" x14ac:dyDescent="0.25">
      <c r="K32439"/>
    </row>
    <row r="32440" spans="11:11" x14ac:dyDescent="0.25">
      <c r="K32440"/>
    </row>
    <row r="32441" spans="11:11" x14ac:dyDescent="0.25">
      <c r="K32441"/>
    </row>
    <row r="32442" spans="11:11" x14ac:dyDescent="0.25">
      <c r="K32442"/>
    </row>
    <row r="32443" spans="11:11" x14ac:dyDescent="0.25">
      <c r="K32443"/>
    </row>
    <row r="32444" spans="11:11" x14ac:dyDescent="0.25">
      <c r="K32444"/>
    </row>
    <row r="32445" spans="11:11" x14ac:dyDescent="0.25">
      <c r="K32445"/>
    </row>
    <row r="32446" spans="11:11" x14ac:dyDescent="0.25">
      <c r="K32446"/>
    </row>
    <row r="32447" spans="11:11" x14ac:dyDescent="0.25">
      <c r="K32447"/>
    </row>
    <row r="32448" spans="11:11" x14ac:dyDescent="0.25">
      <c r="K32448"/>
    </row>
    <row r="32449" spans="11:11" x14ac:dyDescent="0.25">
      <c r="K32449"/>
    </row>
    <row r="32450" spans="11:11" x14ac:dyDescent="0.25">
      <c r="K32450"/>
    </row>
    <row r="32451" spans="11:11" x14ac:dyDescent="0.25">
      <c r="K32451"/>
    </row>
    <row r="32452" spans="11:11" x14ac:dyDescent="0.25">
      <c r="K32452"/>
    </row>
    <row r="32453" spans="11:11" x14ac:dyDescent="0.25">
      <c r="K32453"/>
    </row>
    <row r="32454" spans="11:11" x14ac:dyDescent="0.25">
      <c r="K32454"/>
    </row>
    <row r="32455" spans="11:11" x14ac:dyDescent="0.25">
      <c r="K32455"/>
    </row>
    <row r="32456" spans="11:11" x14ac:dyDescent="0.25">
      <c r="K32456"/>
    </row>
    <row r="32457" spans="11:11" x14ac:dyDescent="0.25">
      <c r="K32457"/>
    </row>
    <row r="32458" spans="11:11" x14ac:dyDescent="0.25">
      <c r="K32458"/>
    </row>
    <row r="32459" spans="11:11" x14ac:dyDescent="0.25">
      <c r="K32459"/>
    </row>
    <row r="32460" spans="11:11" x14ac:dyDescent="0.25">
      <c r="K32460"/>
    </row>
    <row r="32461" spans="11:11" x14ac:dyDescent="0.25">
      <c r="K32461"/>
    </row>
    <row r="32462" spans="11:11" x14ac:dyDescent="0.25">
      <c r="K32462"/>
    </row>
    <row r="32463" spans="11:11" x14ac:dyDescent="0.25">
      <c r="K32463"/>
    </row>
    <row r="32464" spans="11:11" x14ac:dyDescent="0.25">
      <c r="K32464"/>
    </row>
    <row r="32465" spans="11:11" x14ac:dyDescent="0.25">
      <c r="K32465"/>
    </row>
    <row r="32466" spans="11:11" x14ac:dyDescent="0.25">
      <c r="K32466"/>
    </row>
    <row r="32467" spans="11:11" x14ac:dyDescent="0.25">
      <c r="K32467"/>
    </row>
    <row r="32468" spans="11:11" x14ac:dyDescent="0.25">
      <c r="K32468"/>
    </row>
    <row r="32469" spans="11:11" x14ac:dyDescent="0.25">
      <c r="K32469"/>
    </row>
    <row r="32470" spans="11:11" x14ac:dyDescent="0.25">
      <c r="K32470"/>
    </row>
    <row r="32471" spans="11:11" x14ac:dyDescent="0.25">
      <c r="K32471"/>
    </row>
    <row r="32472" spans="11:11" x14ac:dyDescent="0.25">
      <c r="K32472"/>
    </row>
    <row r="32473" spans="11:11" x14ac:dyDescent="0.25">
      <c r="K32473"/>
    </row>
    <row r="32474" spans="11:11" x14ac:dyDescent="0.25">
      <c r="K32474"/>
    </row>
    <row r="32475" spans="11:11" x14ac:dyDescent="0.25">
      <c r="K32475"/>
    </row>
    <row r="32476" spans="11:11" x14ac:dyDescent="0.25">
      <c r="K32476"/>
    </row>
    <row r="32477" spans="11:11" x14ac:dyDescent="0.25">
      <c r="K32477"/>
    </row>
    <row r="32478" spans="11:11" x14ac:dyDescent="0.25">
      <c r="K32478"/>
    </row>
    <row r="32479" spans="11:11" x14ac:dyDescent="0.25">
      <c r="K32479"/>
    </row>
    <row r="32480" spans="11:11" x14ac:dyDescent="0.25">
      <c r="K32480"/>
    </row>
    <row r="32481" spans="11:11" x14ac:dyDescent="0.25">
      <c r="K32481"/>
    </row>
    <row r="32482" spans="11:11" x14ac:dyDescent="0.25">
      <c r="K32482"/>
    </row>
    <row r="32483" spans="11:11" x14ac:dyDescent="0.25">
      <c r="K32483"/>
    </row>
    <row r="32484" spans="11:11" x14ac:dyDescent="0.25">
      <c r="K32484"/>
    </row>
    <row r="32485" spans="11:11" x14ac:dyDescent="0.25">
      <c r="K32485"/>
    </row>
    <row r="32486" spans="11:11" x14ac:dyDescent="0.25">
      <c r="K32486"/>
    </row>
    <row r="32487" spans="11:11" x14ac:dyDescent="0.25">
      <c r="K32487"/>
    </row>
    <row r="32488" spans="11:11" x14ac:dyDescent="0.25">
      <c r="K32488"/>
    </row>
    <row r="32489" spans="11:11" x14ac:dyDescent="0.25">
      <c r="K32489"/>
    </row>
    <row r="32490" spans="11:11" x14ac:dyDescent="0.25">
      <c r="K32490"/>
    </row>
    <row r="32491" spans="11:11" x14ac:dyDescent="0.25">
      <c r="K32491"/>
    </row>
    <row r="32492" spans="11:11" x14ac:dyDescent="0.25">
      <c r="K32492"/>
    </row>
    <row r="32493" spans="11:11" x14ac:dyDescent="0.25">
      <c r="K32493"/>
    </row>
    <row r="32494" spans="11:11" x14ac:dyDescent="0.25">
      <c r="K32494"/>
    </row>
    <row r="32495" spans="11:11" x14ac:dyDescent="0.25">
      <c r="K32495"/>
    </row>
    <row r="32496" spans="11:11" x14ac:dyDescent="0.25">
      <c r="K32496"/>
    </row>
    <row r="32497" spans="11:11" x14ac:dyDescent="0.25">
      <c r="K32497"/>
    </row>
    <row r="32498" spans="11:11" x14ac:dyDescent="0.25">
      <c r="K32498"/>
    </row>
    <row r="32499" spans="11:11" x14ac:dyDescent="0.25">
      <c r="K32499"/>
    </row>
    <row r="32500" spans="11:11" x14ac:dyDescent="0.25">
      <c r="K32500"/>
    </row>
    <row r="32501" spans="11:11" x14ac:dyDescent="0.25">
      <c r="K32501"/>
    </row>
    <row r="32502" spans="11:11" x14ac:dyDescent="0.25">
      <c r="K32502"/>
    </row>
    <row r="32503" spans="11:11" x14ac:dyDescent="0.25">
      <c r="K32503"/>
    </row>
    <row r="32504" spans="11:11" x14ac:dyDescent="0.25">
      <c r="K32504"/>
    </row>
    <row r="32505" spans="11:11" x14ac:dyDescent="0.25">
      <c r="K32505"/>
    </row>
    <row r="32506" spans="11:11" x14ac:dyDescent="0.25">
      <c r="K32506"/>
    </row>
    <row r="32507" spans="11:11" x14ac:dyDescent="0.25">
      <c r="K32507"/>
    </row>
    <row r="32508" spans="11:11" x14ac:dyDescent="0.25">
      <c r="K32508"/>
    </row>
    <row r="32509" spans="11:11" x14ac:dyDescent="0.25">
      <c r="K32509"/>
    </row>
    <row r="32510" spans="11:11" x14ac:dyDescent="0.25">
      <c r="K32510"/>
    </row>
    <row r="32511" spans="11:11" x14ac:dyDescent="0.25">
      <c r="K32511"/>
    </row>
    <row r="32512" spans="11:11" x14ac:dyDescent="0.25">
      <c r="K32512"/>
    </row>
    <row r="32513" spans="11:11" x14ac:dyDescent="0.25">
      <c r="K32513"/>
    </row>
    <row r="32514" spans="11:11" x14ac:dyDescent="0.25">
      <c r="K32514"/>
    </row>
    <row r="32515" spans="11:11" x14ac:dyDescent="0.25">
      <c r="K32515"/>
    </row>
    <row r="32516" spans="11:11" x14ac:dyDescent="0.25">
      <c r="K32516"/>
    </row>
    <row r="32517" spans="11:11" x14ac:dyDescent="0.25">
      <c r="K32517"/>
    </row>
    <row r="32518" spans="11:11" x14ac:dyDescent="0.25">
      <c r="K32518"/>
    </row>
    <row r="32519" spans="11:11" x14ac:dyDescent="0.25">
      <c r="K32519"/>
    </row>
    <row r="32520" spans="11:11" x14ac:dyDescent="0.25">
      <c r="K32520"/>
    </row>
    <row r="32521" spans="11:11" x14ac:dyDescent="0.25">
      <c r="K32521"/>
    </row>
    <row r="32522" spans="11:11" x14ac:dyDescent="0.25">
      <c r="K32522"/>
    </row>
    <row r="32523" spans="11:11" x14ac:dyDescent="0.25">
      <c r="K32523"/>
    </row>
    <row r="32524" spans="11:11" x14ac:dyDescent="0.25">
      <c r="K32524"/>
    </row>
    <row r="32525" spans="11:11" x14ac:dyDescent="0.25">
      <c r="K32525"/>
    </row>
    <row r="32526" spans="11:11" x14ac:dyDescent="0.25">
      <c r="K32526"/>
    </row>
    <row r="32527" spans="11:11" x14ac:dyDescent="0.25">
      <c r="K32527"/>
    </row>
    <row r="32528" spans="11:11" x14ac:dyDescent="0.25">
      <c r="K32528"/>
    </row>
    <row r="32529" spans="11:11" x14ac:dyDescent="0.25">
      <c r="K32529"/>
    </row>
    <row r="32530" spans="11:11" x14ac:dyDescent="0.25">
      <c r="K32530"/>
    </row>
    <row r="32531" spans="11:11" x14ac:dyDescent="0.25">
      <c r="K32531"/>
    </row>
    <row r="32532" spans="11:11" x14ac:dyDescent="0.25">
      <c r="K32532"/>
    </row>
    <row r="32533" spans="11:11" x14ac:dyDescent="0.25">
      <c r="K32533"/>
    </row>
    <row r="32534" spans="11:11" x14ac:dyDescent="0.25">
      <c r="K32534"/>
    </row>
    <row r="32535" spans="11:11" x14ac:dyDescent="0.25">
      <c r="K32535"/>
    </row>
    <row r="32536" spans="11:11" x14ac:dyDescent="0.25">
      <c r="K32536"/>
    </row>
    <row r="32537" spans="11:11" x14ac:dyDescent="0.25">
      <c r="K32537"/>
    </row>
    <row r="32538" spans="11:11" x14ac:dyDescent="0.25">
      <c r="K32538"/>
    </row>
    <row r="32539" spans="11:11" x14ac:dyDescent="0.25">
      <c r="K32539"/>
    </row>
    <row r="32540" spans="11:11" x14ac:dyDescent="0.25">
      <c r="K32540"/>
    </row>
    <row r="32541" spans="11:11" x14ac:dyDescent="0.25">
      <c r="K32541"/>
    </row>
    <row r="32542" spans="11:11" x14ac:dyDescent="0.25">
      <c r="K32542"/>
    </row>
    <row r="32543" spans="11:11" x14ac:dyDescent="0.25">
      <c r="K32543"/>
    </row>
    <row r="32544" spans="11:11" x14ac:dyDescent="0.25">
      <c r="K32544"/>
    </row>
    <row r="32545" spans="11:11" x14ac:dyDescent="0.25">
      <c r="K32545"/>
    </row>
    <row r="32546" spans="11:11" x14ac:dyDescent="0.25">
      <c r="K32546"/>
    </row>
    <row r="32547" spans="11:11" x14ac:dyDescent="0.25">
      <c r="K32547"/>
    </row>
    <row r="32548" spans="11:11" x14ac:dyDescent="0.25">
      <c r="K32548"/>
    </row>
    <row r="32549" spans="11:11" x14ac:dyDescent="0.25">
      <c r="K32549"/>
    </row>
    <row r="32550" spans="11:11" x14ac:dyDescent="0.25">
      <c r="K32550"/>
    </row>
    <row r="32551" spans="11:11" x14ac:dyDescent="0.25">
      <c r="K32551"/>
    </row>
    <row r="32552" spans="11:11" x14ac:dyDescent="0.25">
      <c r="K32552"/>
    </row>
    <row r="32553" spans="11:11" x14ac:dyDescent="0.25">
      <c r="K32553"/>
    </row>
    <row r="32554" spans="11:11" x14ac:dyDescent="0.25">
      <c r="K32554"/>
    </row>
    <row r="32555" spans="11:11" x14ac:dyDescent="0.25">
      <c r="K32555"/>
    </row>
    <row r="32556" spans="11:11" x14ac:dyDescent="0.25">
      <c r="K32556"/>
    </row>
    <row r="32557" spans="11:11" x14ac:dyDescent="0.25">
      <c r="K32557"/>
    </row>
    <row r="32558" spans="11:11" x14ac:dyDescent="0.25">
      <c r="K32558"/>
    </row>
    <row r="32559" spans="11:11" x14ac:dyDescent="0.25">
      <c r="K32559"/>
    </row>
    <row r="32560" spans="11:11" x14ac:dyDescent="0.25">
      <c r="K32560"/>
    </row>
    <row r="32561" spans="11:11" x14ac:dyDescent="0.25">
      <c r="K32561"/>
    </row>
    <row r="32562" spans="11:11" x14ac:dyDescent="0.25">
      <c r="K32562"/>
    </row>
    <row r="32563" spans="11:11" x14ac:dyDescent="0.25">
      <c r="K32563"/>
    </row>
    <row r="32564" spans="11:11" x14ac:dyDescent="0.25">
      <c r="K32564"/>
    </row>
    <row r="32565" spans="11:11" x14ac:dyDescent="0.25">
      <c r="K32565"/>
    </row>
    <row r="32566" spans="11:11" x14ac:dyDescent="0.25">
      <c r="K32566"/>
    </row>
    <row r="32567" spans="11:11" x14ac:dyDescent="0.25">
      <c r="K32567"/>
    </row>
    <row r="32568" spans="11:11" x14ac:dyDescent="0.25">
      <c r="K32568"/>
    </row>
    <row r="32569" spans="11:11" x14ac:dyDescent="0.25">
      <c r="K32569"/>
    </row>
    <row r="32570" spans="11:11" x14ac:dyDescent="0.25">
      <c r="K32570"/>
    </row>
    <row r="32571" spans="11:11" x14ac:dyDescent="0.25">
      <c r="K32571"/>
    </row>
    <row r="32572" spans="11:11" x14ac:dyDescent="0.25">
      <c r="K32572"/>
    </row>
    <row r="32573" spans="11:11" x14ac:dyDescent="0.25">
      <c r="K32573"/>
    </row>
    <row r="32574" spans="11:11" x14ac:dyDescent="0.25">
      <c r="K32574"/>
    </row>
    <row r="32575" spans="11:11" x14ac:dyDescent="0.25">
      <c r="K32575"/>
    </row>
    <row r="32576" spans="11:11" x14ac:dyDescent="0.25">
      <c r="K32576"/>
    </row>
    <row r="32577" spans="11:11" x14ac:dyDescent="0.25">
      <c r="K32577"/>
    </row>
    <row r="32578" spans="11:11" x14ac:dyDescent="0.25">
      <c r="K32578"/>
    </row>
    <row r="32579" spans="11:11" x14ac:dyDescent="0.25">
      <c r="K32579"/>
    </row>
    <row r="32580" spans="11:11" x14ac:dyDescent="0.25">
      <c r="K32580"/>
    </row>
    <row r="32581" spans="11:11" x14ac:dyDescent="0.25">
      <c r="K32581"/>
    </row>
    <row r="32582" spans="11:11" x14ac:dyDescent="0.25">
      <c r="K32582"/>
    </row>
    <row r="32583" spans="11:11" x14ac:dyDescent="0.25">
      <c r="K32583"/>
    </row>
    <row r="32584" spans="11:11" x14ac:dyDescent="0.25">
      <c r="K32584"/>
    </row>
    <row r="32585" spans="11:11" x14ac:dyDescent="0.25">
      <c r="K32585"/>
    </row>
    <row r="32586" spans="11:11" x14ac:dyDescent="0.25">
      <c r="K32586"/>
    </row>
    <row r="32587" spans="11:11" x14ac:dyDescent="0.25">
      <c r="K32587"/>
    </row>
    <row r="32588" spans="11:11" x14ac:dyDescent="0.25">
      <c r="K32588"/>
    </row>
    <row r="32589" spans="11:11" x14ac:dyDescent="0.25">
      <c r="K32589"/>
    </row>
    <row r="32590" spans="11:11" x14ac:dyDescent="0.25">
      <c r="K32590"/>
    </row>
    <row r="32591" spans="11:11" x14ac:dyDescent="0.25">
      <c r="K32591"/>
    </row>
    <row r="32592" spans="11:11" x14ac:dyDescent="0.25">
      <c r="K32592"/>
    </row>
    <row r="32593" spans="11:11" x14ac:dyDescent="0.25">
      <c r="K32593"/>
    </row>
    <row r="32594" spans="11:11" x14ac:dyDescent="0.25">
      <c r="K32594"/>
    </row>
    <row r="32595" spans="11:11" x14ac:dyDescent="0.25">
      <c r="K32595"/>
    </row>
    <row r="32596" spans="11:11" x14ac:dyDescent="0.25">
      <c r="K32596"/>
    </row>
    <row r="32597" spans="11:11" x14ac:dyDescent="0.25">
      <c r="K32597"/>
    </row>
    <row r="32598" spans="11:11" x14ac:dyDescent="0.25">
      <c r="K32598"/>
    </row>
    <row r="32599" spans="11:11" x14ac:dyDescent="0.25">
      <c r="K32599"/>
    </row>
    <row r="32600" spans="11:11" x14ac:dyDescent="0.25">
      <c r="K32600"/>
    </row>
    <row r="32601" spans="11:11" x14ac:dyDescent="0.25">
      <c r="K32601"/>
    </row>
    <row r="32602" spans="11:11" x14ac:dyDescent="0.25">
      <c r="K32602"/>
    </row>
    <row r="32603" spans="11:11" x14ac:dyDescent="0.25">
      <c r="K32603"/>
    </row>
    <row r="32604" spans="11:11" x14ac:dyDescent="0.25">
      <c r="K32604"/>
    </row>
    <row r="32605" spans="11:11" x14ac:dyDescent="0.25">
      <c r="K32605"/>
    </row>
    <row r="32606" spans="11:11" x14ac:dyDescent="0.25">
      <c r="K32606"/>
    </row>
    <row r="32607" spans="11:11" x14ac:dyDescent="0.25">
      <c r="K32607"/>
    </row>
    <row r="32608" spans="11:11" x14ac:dyDescent="0.25">
      <c r="K32608"/>
    </row>
    <row r="32609" spans="11:11" x14ac:dyDescent="0.25">
      <c r="K32609"/>
    </row>
    <row r="32610" spans="11:11" x14ac:dyDescent="0.25">
      <c r="K32610"/>
    </row>
    <row r="32611" spans="11:11" x14ac:dyDescent="0.25">
      <c r="K32611"/>
    </row>
    <row r="32612" spans="11:11" x14ac:dyDescent="0.25">
      <c r="K32612"/>
    </row>
    <row r="32613" spans="11:11" x14ac:dyDescent="0.25">
      <c r="K32613"/>
    </row>
    <row r="32614" spans="11:11" x14ac:dyDescent="0.25">
      <c r="K32614"/>
    </row>
    <row r="32615" spans="11:11" x14ac:dyDescent="0.25">
      <c r="K32615"/>
    </row>
    <row r="32616" spans="11:11" x14ac:dyDescent="0.25">
      <c r="K32616"/>
    </row>
    <row r="32617" spans="11:11" x14ac:dyDescent="0.25">
      <c r="K32617"/>
    </row>
    <row r="32618" spans="11:11" x14ac:dyDescent="0.25">
      <c r="K32618"/>
    </row>
    <row r="32619" spans="11:11" x14ac:dyDescent="0.25">
      <c r="K32619"/>
    </row>
    <row r="32620" spans="11:11" x14ac:dyDescent="0.25">
      <c r="K32620"/>
    </row>
    <row r="32621" spans="11:11" x14ac:dyDescent="0.25">
      <c r="K32621"/>
    </row>
    <row r="32622" spans="11:11" x14ac:dyDescent="0.25">
      <c r="K32622"/>
    </row>
    <row r="32623" spans="11:11" x14ac:dyDescent="0.25">
      <c r="K32623"/>
    </row>
    <row r="32624" spans="11:11" x14ac:dyDescent="0.25">
      <c r="K32624"/>
    </row>
    <row r="32625" spans="11:11" x14ac:dyDescent="0.25">
      <c r="K32625"/>
    </row>
    <row r="32626" spans="11:11" x14ac:dyDescent="0.25">
      <c r="K32626"/>
    </row>
    <row r="32627" spans="11:11" x14ac:dyDescent="0.25">
      <c r="K32627"/>
    </row>
    <row r="32628" spans="11:11" x14ac:dyDescent="0.25">
      <c r="K32628"/>
    </row>
    <row r="32629" spans="11:11" x14ac:dyDescent="0.25">
      <c r="K32629"/>
    </row>
    <row r="32630" spans="11:11" x14ac:dyDescent="0.25">
      <c r="K32630"/>
    </row>
    <row r="32631" spans="11:11" x14ac:dyDescent="0.25">
      <c r="K32631"/>
    </row>
    <row r="32632" spans="11:11" x14ac:dyDescent="0.25">
      <c r="K32632"/>
    </row>
    <row r="32633" spans="11:11" x14ac:dyDescent="0.25">
      <c r="K32633"/>
    </row>
    <row r="32634" spans="11:11" x14ac:dyDescent="0.25">
      <c r="K32634"/>
    </row>
    <row r="32635" spans="11:11" x14ac:dyDescent="0.25">
      <c r="K32635"/>
    </row>
    <row r="32636" spans="11:11" x14ac:dyDescent="0.25">
      <c r="K32636"/>
    </row>
    <row r="32637" spans="11:11" x14ac:dyDescent="0.25">
      <c r="K32637"/>
    </row>
    <row r="32638" spans="11:11" x14ac:dyDescent="0.25">
      <c r="K32638"/>
    </row>
    <row r="32639" spans="11:11" x14ac:dyDescent="0.25">
      <c r="K32639"/>
    </row>
    <row r="32640" spans="11:11" x14ac:dyDescent="0.25">
      <c r="K32640"/>
    </row>
    <row r="32641" spans="11:11" x14ac:dyDescent="0.25">
      <c r="K32641"/>
    </row>
    <row r="32642" spans="11:11" x14ac:dyDescent="0.25">
      <c r="K32642"/>
    </row>
    <row r="32643" spans="11:11" x14ac:dyDescent="0.25">
      <c r="K32643"/>
    </row>
    <row r="32644" spans="11:11" x14ac:dyDescent="0.25">
      <c r="K32644"/>
    </row>
    <row r="32645" spans="11:11" x14ac:dyDescent="0.25">
      <c r="K32645"/>
    </row>
    <row r="32646" spans="11:11" x14ac:dyDescent="0.25">
      <c r="K32646"/>
    </row>
    <row r="32647" spans="11:11" x14ac:dyDescent="0.25">
      <c r="K32647"/>
    </row>
    <row r="32648" spans="11:11" x14ac:dyDescent="0.25">
      <c r="K32648"/>
    </row>
    <row r="32649" spans="11:11" x14ac:dyDescent="0.25">
      <c r="K32649"/>
    </row>
    <row r="32650" spans="11:11" x14ac:dyDescent="0.25">
      <c r="K32650"/>
    </row>
    <row r="32651" spans="11:11" x14ac:dyDescent="0.25">
      <c r="K32651"/>
    </row>
    <row r="32652" spans="11:11" x14ac:dyDescent="0.25">
      <c r="K32652"/>
    </row>
    <row r="32653" spans="11:11" x14ac:dyDescent="0.25">
      <c r="K32653"/>
    </row>
    <row r="32654" spans="11:11" x14ac:dyDescent="0.25">
      <c r="K32654"/>
    </row>
    <row r="32655" spans="11:11" x14ac:dyDescent="0.25">
      <c r="K32655"/>
    </row>
    <row r="32656" spans="11:11" x14ac:dyDescent="0.25">
      <c r="K32656"/>
    </row>
    <row r="32657" spans="11:11" x14ac:dyDescent="0.25">
      <c r="K32657"/>
    </row>
    <row r="32658" spans="11:11" x14ac:dyDescent="0.25">
      <c r="K32658"/>
    </row>
    <row r="32659" spans="11:11" x14ac:dyDescent="0.25">
      <c r="K32659"/>
    </row>
    <row r="32660" spans="11:11" x14ac:dyDescent="0.25">
      <c r="K32660"/>
    </row>
    <row r="32661" spans="11:11" x14ac:dyDescent="0.25">
      <c r="K32661"/>
    </row>
    <row r="32662" spans="11:11" x14ac:dyDescent="0.25">
      <c r="K32662"/>
    </row>
    <row r="32663" spans="11:11" x14ac:dyDescent="0.25">
      <c r="K32663"/>
    </row>
    <row r="32664" spans="11:11" x14ac:dyDescent="0.25">
      <c r="K32664"/>
    </row>
    <row r="32665" spans="11:11" x14ac:dyDescent="0.25">
      <c r="K32665"/>
    </row>
    <row r="32666" spans="11:11" x14ac:dyDescent="0.25">
      <c r="K32666"/>
    </row>
    <row r="32667" spans="11:11" x14ac:dyDescent="0.25">
      <c r="K32667"/>
    </row>
    <row r="32668" spans="11:11" x14ac:dyDescent="0.25">
      <c r="K32668"/>
    </row>
    <row r="32669" spans="11:11" x14ac:dyDescent="0.25">
      <c r="K32669"/>
    </row>
    <row r="32670" spans="11:11" x14ac:dyDescent="0.25">
      <c r="K32670"/>
    </row>
    <row r="32671" spans="11:11" x14ac:dyDescent="0.25">
      <c r="K32671"/>
    </row>
    <row r="32672" spans="11:11" x14ac:dyDescent="0.25">
      <c r="K32672"/>
    </row>
    <row r="32673" spans="11:11" x14ac:dyDescent="0.25">
      <c r="K32673"/>
    </row>
    <row r="32674" spans="11:11" x14ac:dyDescent="0.25">
      <c r="K32674"/>
    </row>
    <row r="32675" spans="11:11" x14ac:dyDescent="0.25">
      <c r="K32675"/>
    </row>
    <row r="32676" spans="11:11" x14ac:dyDescent="0.25">
      <c r="K32676"/>
    </row>
    <row r="32677" spans="11:11" x14ac:dyDescent="0.25">
      <c r="K32677"/>
    </row>
    <row r="32678" spans="11:11" x14ac:dyDescent="0.25">
      <c r="K32678"/>
    </row>
    <row r="32679" spans="11:11" x14ac:dyDescent="0.25">
      <c r="K32679"/>
    </row>
    <row r="32680" spans="11:11" x14ac:dyDescent="0.25">
      <c r="K32680"/>
    </row>
    <row r="32681" spans="11:11" x14ac:dyDescent="0.25">
      <c r="K32681"/>
    </row>
    <row r="32682" spans="11:11" x14ac:dyDescent="0.25">
      <c r="K32682"/>
    </row>
    <row r="32683" spans="11:11" x14ac:dyDescent="0.25">
      <c r="K32683"/>
    </row>
    <row r="32684" spans="11:11" x14ac:dyDescent="0.25">
      <c r="K32684"/>
    </row>
    <row r="32685" spans="11:11" x14ac:dyDescent="0.25">
      <c r="K32685"/>
    </row>
    <row r="32686" spans="11:11" x14ac:dyDescent="0.25">
      <c r="K32686"/>
    </row>
    <row r="32687" spans="11:11" x14ac:dyDescent="0.25">
      <c r="K32687"/>
    </row>
    <row r="32688" spans="11:11" x14ac:dyDescent="0.25">
      <c r="K32688"/>
    </row>
    <row r="32689" spans="11:11" x14ac:dyDescent="0.25">
      <c r="K32689"/>
    </row>
    <row r="32690" spans="11:11" x14ac:dyDescent="0.25">
      <c r="K32690"/>
    </row>
    <row r="32691" spans="11:11" x14ac:dyDescent="0.25">
      <c r="K32691"/>
    </row>
    <row r="32692" spans="11:11" x14ac:dyDescent="0.25">
      <c r="K32692"/>
    </row>
    <row r="32693" spans="11:11" x14ac:dyDescent="0.25">
      <c r="K32693"/>
    </row>
    <row r="32694" spans="11:11" x14ac:dyDescent="0.25">
      <c r="K32694"/>
    </row>
    <row r="32695" spans="11:11" x14ac:dyDescent="0.25">
      <c r="K32695"/>
    </row>
    <row r="32696" spans="11:11" x14ac:dyDescent="0.25">
      <c r="K32696"/>
    </row>
    <row r="32697" spans="11:11" x14ac:dyDescent="0.25">
      <c r="K32697"/>
    </row>
    <row r="32698" spans="11:11" x14ac:dyDescent="0.25">
      <c r="K32698"/>
    </row>
    <row r="32699" spans="11:11" x14ac:dyDescent="0.25">
      <c r="K32699"/>
    </row>
    <row r="32700" spans="11:11" x14ac:dyDescent="0.25">
      <c r="K32700"/>
    </row>
    <row r="32701" spans="11:11" x14ac:dyDescent="0.25">
      <c r="K32701"/>
    </row>
    <row r="32702" spans="11:11" x14ac:dyDescent="0.25">
      <c r="K32702"/>
    </row>
    <row r="32703" spans="11:11" x14ac:dyDescent="0.25">
      <c r="K32703"/>
    </row>
    <row r="32704" spans="11:11" x14ac:dyDescent="0.25">
      <c r="K32704"/>
    </row>
    <row r="32705" spans="11:11" x14ac:dyDescent="0.25">
      <c r="K32705"/>
    </row>
    <row r="32706" spans="11:11" x14ac:dyDescent="0.25">
      <c r="K32706"/>
    </row>
    <row r="32707" spans="11:11" x14ac:dyDescent="0.25">
      <c r="K32707"/>
    </row>
    <row r="32708" spans="11:11" x14ac:dyDescent="0.25">
      <c r="K32708"/>
    </row>
    <row r="32709" spans="11:11" x14ac:dyDescent="0.25">
      <c r="K32709"/>
    </row>
    <row r="32710" spans="11:11" x14ac:dyDescent="0.25">
      <c r="K32710"/>
    </row>
    <row r="32711" spans="11:11" x14ac:dyDescent="0.25">
      <c r="K32711"/>
    </row>
    <row r="32712" spans="11:11" x14ac:dyDescent="0.25">
      <c r="K32712"/>
    </row>
    <row r="32713" spans="11:11" x14ac:dyDescent="0.25">
      <c r="K32713"/>
    </row>
    <row r="32714" spans="11:11" x14ac:dyDescent="0.25">
      <c r="K32714"/>
    </row>
    <row r="32715" spans="11:11" x14ac:dyDescent="0.25">
      <c r="K32715"/>
    </row>
    <row r="32716" spans="11:11" x14ac:dyDescent="0.25">
      <c r="K32716"/>
    </row>
    <row r="32717" spans="11:11" x14ac:dyDescent="0.25">
      <c r="K32717"/>
    </row>
    <row r="32718" spans="11:11" x14ac:dyDescent="0.25">
      <c r="K32718"/>
    </row>
    <row r="32719" spans="11:11" x14ac:dyDescent="0.25">
      <c r="K32719"/>
    </row>
    <row r="32720" spans="11:11" x14ac:dyDescent="0.25">
      <c r="K32720"/>
    </row>
    <row r="32721" spans="11:11" x14ac:dyDescent="0.25">
      <c r="K32721"/>
    </row>
    <row r="32722" spans="11:11" x14ac:dyDescent="0.25">
      <c r="K32722"/>
    </row>
    <row r="32723" spans="11:11" x14ac:dyDescent="0.25">
      <c r="K32723"/>
    </row>
    <row r="32724" spans="11:11" x14ac:dyDescent="0.25">
      <c r="K32724"/>
    </row>
    <row r="32725" spans="11:11" x14ac:dyDescent="0.25">
      <c r="K32725"/>
    </row>
    <row r="32726" spans="11:11" x14ac:dyDescent="0.25">
      <c r="K32726"/>
    </row>
    <row r="32727" spans="11:11" x14ac:dyDescent="0.25">
      <c r="K32727"/>
    </row>
    <row r="32728" spans="11:11" x14ac:dyDescent="0.25">
      <c r="K32728"/>
    </row>
    <row r="32729" spans="11:11" x14ac:dyDescent="0.25">
      <c r="K32729"/>
    </row>
    <row r="32730" spans="11:11" x14ac:dyDescent="0.25">
      <c r="K32730"/>
    </row>
    <row r="32731" spans="11:11" x14ac:dyDescent="0.25">
      <c r="K32731"/>
    </row>
    <row r="32732" spans="11:11" x14ac:dyDescent="0.25">
      <c r="K32732"/>
    </row>
    <row r="32733" spans="11:11" x14ac:dyDescent="0.25">
      <c r="K32733"/>
    </row>
    <row r="32734" spans="11:11" x14ac:dyDescent="0.25">
      <c r="K32734"/>
    </row>
    <row r="32735" spans="11:11" x14ac:dyDescent="0.25">
      <c r="K32735"/>
    </row>
    <row r="32736" spans="11:11" x14ac:dyDescent="0.25">
      <c r="K32736"/>
    </row>
    <row r="32737" spans="11:11" x14ac:dyDescent="0.25">
      <c r="K32737"/>
    </row>
    <row r="32738" spans="11:11" x14ac:dyDescent="0.25">
      <c r="K32738"/>
    </row>
    <row r="32739" spans="11:11" x14ac:dyDescent="0.25">
      <c r="K32739"/>
    </row>
    <row r="32740" spans="11:11" x14ac:dyDescent="0.25">
      <c r="K32740"/>
    </row>
    <row r="32741" spans="11:11" x14ac:dyDescent="0.25">
      <c r="K32741"/>
    </row>
    <row r="32742" spans="11:11" x14ac:dyDescent="0.25">
      <c r="K32742"/>
    </row>
    <row r="32743" spans="11:11" x14ac:dyDescent="0.25">
      <c r="K32743"/>
    </row>
    <row r="32744" spans="11:11" x14ac:dyDescent="0.25">
      <c r="K32744"/>
    </row>
    <row r="32745" spans="11:11" x14ac:dyDescent="0.25">
      <c r="K32745"/>
    </row>
    <row r="32746" spans="11:11" x14ac:dyDescent="0.25">
      <c r="K32746"/>
    </row>
    <row r="32747" spans="11:11" x14ac:dyDescent="0.25">
      <c r="K32747"/>
    </row>
    <row r="32748" spans="11:11" x14ac:dyDescent="0.25">
      <c r="K32748"/>
    </row>
    <row r="32749" spans="11:11" x14ac:dyDescent="0.25">
      <c r="K32749"/>
    </row>
    <row r="32750" spans="11:11" x14ac:dyDescent="0.25">
      <c r="K32750"/>
    </row>
    <row r="32751" spans="11:11" x14ac:dyDescent="0.25">
      <c r="K32751"/>
    </row>
    <row r="32752" spans="11:11" x14ac:dyDescent="0.25">
      <c r="K32752"/>
    </row>
    <row r="32753" spans="11:11" x14ac:dyDescent="0.25">
      <c r="K32753"/>
    </row>
    <row r="32754" spans="11:11" x14ac:dyDescent="0.25">
      <c r="K32754"/>
    </row>
    <row r="32755" spans="11:11" x14ac:dyDescent="0.25">
      <c r="K32755"/>
    </row>
    <row r="32756" spans="11:11" x14ac:dyDescent="0.25">
      <c r="K32756"/>
    </row>
    <row r="32757" spans="11:11" x14ac:dyDescent="0.25">
      <c r="K32757"/>
    </row>
    <row r="32758" spans="11:11" x14ac:dyDescent="0.25">
      <c r="K32758"/>
    </row>
    <row r="32759" spans="11:11" x14ac:dyDescent="0.25">
      <c r="K32759"/>
    </row>
    <row r="32760" spans="11:11" x14ac:dyDescent="0.25">
      <c r="K32760"/>
    </row>
    <row r="32761" spans="11:11" x14ac:dyDescent="0.25">
      <c r="K32761"/>
    </row>
    <row r="32762" spans="11:11" x14ac:dyDescent="0.25">
      <c r="K32762"/>
    </row>
    <row r="32763" spans="11:11" x14ac:dyDescent="0.25">
      <c r="K32763"/>
    </row>
    <row r="32764" spans="11:11" x14ac:dyDescent="0.25">
      <c r="K32764"/>
    </row>
    <row r="32765" spans="11:11" x14ac:dyDescent="0.25">
      <c r="K32765"/>
    </row>
    <row r="32766" spans="11:11" x14ac:dyDescent="0.25">
      <c r="K32766"/>
    </row>
    <row r="32767" spans="11:11" x14ac:dyDescent="0.25">
      <c r="K32767"/>
    </row>
    <row r="32768" spans="11:11" x14ac:dyDescent="0.25">
      <c r="K32768"/>
    </row>
    <row r="32769" spans="11:11" x14ac:dyDescent="0.25">
      <c r="K32769"/>
    </row>
    <row r="32770" spans="11:11" x14ac:dyDescent="0.25">
      <c r="K32770"/>
    </row>
    <row r="32771" spans="11:11" x14ac:dyDescent="0.25">
      <c r="K32771"/>
    </row>
    <row r="32772" spans="11:11" x14ac:dyDescent="0.25">
      <c r="K32772"/>
    </row>
    <row r="32773" spans="11:11" x14ac:dyDescent="0.25">
      <c r="K32773"/>
    </row>
    <row r="32774" spans="11:11" x14ac:dyDescent="0.25">
      <c r="K32774"/>
    </row>
    <row r="32775" spans="11:11" x14ac:dyDescent="0.25">
      <c r="K32775"/>
    </row>
    <row r="32776" spans="11:11" x14ac:dyDescent="0.25">
      <c r="K32776"/>
    </row>
    <row r="32777" spans="11:11" x14ac:dyDescent="0.25">
      <c r="K32777"/>
    </row>
    <row r="32778" spans="11:11" x14ac:dyDescent="0.25">
      <c r="K32778"/>
    </row>
    <row r="32779" spans="11:11" x14ac:dyDescent="0.25">
      <c r="K32779"/>
    </row>
    <row r="32780" spans="11:11" x14ac:dyDescent="0.25">
      <c r="K32780"/>
    </row>
    <row r="32781" spans="11:11" x14ac:dyDescent="0.25">
      <c r="K32781"/>
    </row>
    <row r="32782" spans="11:11" x14ac:dyDescent="0.25">
      <c r="K32782"/>
    </row>
    <row r="32783" spans="11:11" x14ac:dyDescent="0.25">
      <c r="K32783"/>
    </row>
    <row r="32784" spans="11:11" x14ac:dyDescent="0.25">
      <c r="K32784"/>
    </row>
    <row r="32785" spans="11:11" x14ac:dyDescent="0.25">
      <c r="K32785"/>
    </row>
    <row r="32786" spans="11:11" x14ac:dyDescent="0.25">
      <c r="K32786"/>
    </row>
    <row r="32787" spans="11:11" x14ac:dyDescent="0.25">
      <c r="K32787"/>
    </row>
    <row r="32788" spans="11:11" x14ac:dyDescent="0.25">
      <c r="K32788"/>
    </row>
    <row r="32789" spans="11:11" x14ac:dyDescent="0.25">
      <c r="K32789"/>
    </row>
    <row r="32790" spans="11:11" x14ac:dyDescent="0.25">
      <c r="K32790"/>
    </row>
    <row r="32791" spans="11:11" x14ac:dyDescent="0.25">
      <c r="K32791"/>
    </row>
    <row r="32792" spans="11:11" x14ac:dyDescent="0.25">
      <c r="K32792"/>
    </row>
    <row r="32793" spans="11:11" x14ac:dyDescent="0.25">
      <c r="K32793"/>
    </row>
    <row r="32794" spans="11:11" x14ac:dyDescent="0.25">
      <c r="K32794"/>
    </row>
    <row r="32795" spans="11:11" x14ac:dyDescent="0.25">
      <c r="K32795"/>
    </row>
    <row r="32796" spans="11:11" x14ac:dyDescent="0.25">
      <c r="K32796"/>
    </row>
    <row r="32797" spans="11:11" x14ac:dyDescent="0.25">
      <c r="K32797"/>
    </row>
    <row r="32798" spans="11:11" x14ac:dyDescent="0.25">
      <c r="K32798"/>
    </row>
    <row r="32799" spans="11:11" x14ac:dyDescent="0.25">
      <c r="K32799"/>
    </row>
    <row r="32800" spans="11:11" x14ac:dyDescent="0.25">
      <c r="K32800"/>
    </row>
    <row r="32801" spans="11:11" x14ac:dyDescent="0.25">
      <c r="K32801"/>
    </row>
    <row r="32802" spans="11:11" x14ac:dyDescent="0.25">
      <c r="K32802"/>
    </row>
    <row r="32803" spans="11:11" x14ac:dyDescent="0.25">
      <c r="K32803"/>
    </row>
    <row r="32804" spans="11:11" x14ac:dyDescent="0.25">
      <c r="K32804"/>
    </row>
    <row r="32805" spans="11:11" x14ac:dyDescent="0.25">
      <c r="K32805"/>
    </row>
    <row r="32806" spans="11:11" x14ac:dyDescent="0.25">
      <c r="K32806"/>
    </row>
    <row r="32807" spans="11:11" x14ac:dyDescent="0.25">
      <c r="K32807"/>
    </row>
    <row r="32808" spans="11:11" x14ac:dyDescent="0.25">
      <c r="K32808"/>
    </row>
    <row r="32809" spans="11:11" x14ac:dyDescent="0.25">
      <c r="K32809"/>
    </row>
    <row r="32810" spans="11:11" x14ac:dyDescent="0.25">
      <c r="K32810"/>
    </row>
    <row r="32811" spans="11:11" x14ac:dyDescent="0.25">
      <c r="K32811"/>
    </row>
    <row r="32812" spans="11:11" x14ac:dyDescent="0.25">
      <c r="K32812"/>
    </row>
    <row r="32813" spans="11:11" x14ac:dyDescent="0.25">
      <c r="K32813"/>
    </row>
    <row r="32814" spans="11:11" x14ac:dyDescent="0.25">
      <c r="K32814"/>
    </row>
    <row r="32815" spans="11:11" x14ac:dyDescent="0.25">
      <c r="K32815"/>
    </row>
    <row r="32816" spans="11:11" x14ac:dyDescent="0.25">
      <c r="K32816"/>
    </row>
    <row r="32817" spans="11:11" x14ac:dyDescent="0.25">
      <c r="K32817"/>
    </row>
    <row r="32818" spans="11:11" x14ac:dyDescent="0.25">
      <c r="K32818"/>
    </row>
    <row r="32819" spans="11:11" x14ac:dyDescent="0.25">
      <c r="K32819"/>
    </row>
    <row r="32820" spans="11:11" x14ac:dyDescent="0.25">
      <c r="K32820"/>
    </row>
    <row r="32821" spans="11:11" x14ac:dyDescent="0.25">
      <c r="K32821"/>
    </row>
    <row r="32822" spans="11:11" x14ac:dyDescent="0.25">
      <c r="K32822"/>
    </row>
    <row r="32823" spans="11:11" x14ac:dyDescent="0.25">
      <c r="K32823"/>
    </row>
    <row r="32824" spans="11:11" x14ac:dyDescent="0.25">
      <c r="K32824"/>
    </row>
    <row r="32825" spans="11:11" x14ac:dyDescent="0.25">
      <c r="K32825"/>
    </row>
    <row r="32826" spans="11:11" x14ac:dyDescent="0.25">
      <c r="K32826"/>
    </row>
    <row r="32827" spans="11:11" x14ac:dyDescent="0.25">
      <c r="K32827"/>
    </row>
    <row r="32828" spans="11:11" x14ac:dyDescent="0.25">
      <c r="K32828"/>
    </row>
    <row r="32829" spans="11:11" x14ac:dyDescent="0.25">
      <c r="K32829"/>
    </row>
    <row r="32830" spans="11:11" x14ac:dyDescent="0.25">
      <c r="K32830"/>
    </row>
    <row r="32831" spans="11:11" x14ac:dyDescent="0.25">
      <c r="K32831"/>
    </row>
    <row r="32832" spans="11:11" x14ac:dyDescent="0.25">
      <c r="K32832"/>
    </row>
    <row r="32833" spans="11:11" x14ac:dyDescent="0.25">
      <c r="K32833"/>
    </row>
    <row r="32834" spans="11:11" x14ac:dyDescent="0.25">
      <c r="K32834"/>
    </row>
    <row r="32835" spans="11:11" x14ac:dyDescent="0.25">
      <c r="K32835"/>
    </row>
    <row r="32836" spans="11:11" x14ac:dyDescent="0.25">
      <c r="K32836"/>
    </row>
    <row r="32837" spans="11:11" x14ac:dyDescent="0.25">
      <c r="K32837"/>
    </row>
    <row r="32838" spans="11:11" x14ac:dyDescent="0.25">
      <c r="K32838"/>
    </row>
    <row r="32839" spans="11:11" x14ac:dyDescent="0.25">
      <c r="K32839"/>
    </row>
    <row r="32840" spans="11:11" x14ac:dyDescent="0.25">
      <c r="K32840"/>
    </row>
    <row r="32841" spans="11:11" x14ac:dyDescent="0.25">
      <c r="K32841"/>
    </row>
    <row r="32842" spans="11:11" x14ac:dyDescent="0.25">
      <c r="K32842"/>
    </row>
    <row r="32843" spans="11:11" x14ac:dyDescent="0.25">
      <c r="K32843"/>
    </row>
    <row r="32844" spans="11:11" x14ac:dyDescent="0.25">
      <c r="K32844"/>
    </row>
    <row r="32845" spans="11:11" x14ac:dyDescent="0.25">
      <c r="K32845"/>
    </row>
    <row r="32846" spans="11:11" x14ac:dyDescent="0.25">
      <c r="K32846"/>
    </row>
    <row r="32847" spans="11:11" x14ac:dyDescent="0.25">
      <c r="K32847"/>
    </row>
    <row r="32848" spans="11:11" x14ac:dyDescent="0.25">
      <c r="K32848"/>
    </row>
    <row r="32849" spans="11:11" x14ac:dyDescent="0.25">
      <c r="K32849"/>
    </row>
    <row r="32850" spans="11:11" x14ac:dyDescent="0.25">
      <c r="K32850"/>
    </row>
    <row r="32851" spans="11:11" x14ac:dyDescent="0.25">
      <c r="K32851"/>
    </row>
    <row r="32852" spans="11:11" x14ac:dyDescent="0.25">
      <c r="K32852"/>
    </row>
    <row r="32853" spans="11:11" x14ac:dyDescent="0.25">
      <c r="K32853"/>
    </row>
    <row r="32854" spans="11:11" x14ac:dyDescent="0.25">
      <c r="K32854"/>
    </row>
    <row r="32855" spans="11:11" x14ac:dyDescent="0.25">
      <c r="K32855"/>
    </row>
    <row r="32856" spans="11:11" x14ac:dyDescent="0.25">
      <c r="K32856"/>
    </row>
    <row r="32857" spans="11:11" x14ac:dyDescent="0.25">
      <c r="K32857"/>
    </row>
    <row r="32858" spans="11:11" x14ac:dyDescent="0.25">
      <c r="K32858"/>
    </row>
    <row r="32859" spans="11:11" x14ac:dyDescent="0.25">
      <c r="K32859"/>
    </row>
    <row r="32860" spans="11:11" x14ac:dyDescent="0.25">
      <c r="K32860"/>
    </row>
    <row r="32861" spans="11:11" x14ac:dyDescent="0.25">
      <c r="K32861"/>
    </row>
    <row r="32862" spans="11:11" x14ac:dyDescent="0.25">
      <c r="K32862"/>
    </row>
    <row r="32863" spans="11:11" x14ac:dyDescent="0.25">
      <c r="K32863"/>
    </row>
    <row r="32864" spans="11:11" x14ac:dyDescent="0.25">
      <c r="K32864"/>
    </row>
    <row r="32865" spans="11:11" x14ac:dyDescent="0.25">
      <c r="K32865"/>
    </row>
    <row r="32866" spans="11:11" x14ac:dyDescent="0.25">
      <c r="K32866"/>
    </row>
    <row r="32867" spans="11:11" x14ac:dyDescent="0.25">
      <c r="K32867"/>
    </row>
    <row r="32868" spans="11:11" x14ac:dyDescent="0.25">
      <c r="K32868"/>
    </row>
    <row r="32869" spans="11:11" x14ac:dyDescent="0.25">
      <c r="K32869"/>
    </row>
    <row r="32870" spans="11:11" x14ac:dyDescent="0.25">
      <c r="K32870"/>
    </row>
    <row r="32871" spans="11:11" x14ac:dyDescent="0.25">
      <c r="K32871"/>
    </row>
    <row r="32872" spans="11:11" x14ac:dyDescent="0.25">
      <c r="K32872"/>
    </row>
    <row r="32873" spans="11:11" x14ac:dyDescent="0.25">
      <c r="K32873"/>
    </row>
    <row r="32874" spans="11:11" x14ac:dyDescent="0.25">
      <c r="K32874"/>
    </row>
    <row r="32875" spans="11:11" x14ac:dyDescent="0.25">
      <c r="K32875"/>
    </row>
    <row r="32876" spans="11:11" x14ac:dyDescent="0.25">
      <c r="K32876"/>
    </row>
    <row r="32877" spans="11:11" x14ac:dyDescent="0.25">
      <c r="K32877"/>
    </row>
    <row r="32878" spans="11:11" x14ac:dyDescent="0.25">
      <c r="K32878"/>
    </row>
    <row r="32879" spans="11:11" x14ac:dyDescent="0.25">
      <c r="K32879"/>
    </row>
    <row r="32880" spans="11:11" x14ac:dyDescent="0.25">
      <c r="K32880"/>
    </row>
    <row r="32881" spans="11:11" x14ac:dyDescent="0.25">
      <c r="K32881"/>
    </row>
    <row r="32882" spans="11:11" x14ac:dyDescent="0.25">
      <c r="K32882"/>
    </row>
    <row r="32883" spans="11:11" x14ac:dyDescent="0.25">
      <c r="K32883"/>
    </row>
    <row r="32884" spans="11:11" x14ac:dyDescent="0.25">
      <c r="K32884"/>
    </row>
    <row r="32885" spans="11:11" x14ac:dyDescent="0.25">
      <c r="K32885"/>
    </row>
    <row r="32886" spans="11:11" x14ac:dyDescent="0.25">
      <c r="K32886"/>
    </row>
    <row r="32887" spans="11:11" x14ac:dyDescent="0.25">
      <c r="K32887"/>
    </row>
    <row r="32888" spans="11:11" x14ac:dyDescent="0.25">
      <c r="K32888"/>
    </row>
    <row r="32889" spans="11:11" x14ac:dyDescent="0.25">
      <c r="K32889"/>
    </row>
    <row r="32890" spans="11:11" x14ac:dyDescent="0.25">
      <c r="K32890"/>
    </row>
    <row r="32891" spans="11:11" x14ac:dyDescent="0.25">
      <c r="K32891"/>
    </row>
    <row r="32892" spans="11:11" x14ac:dyDescent="0.25">
      <c r="K32892"/>
    </row>
    <row r="32893" spans="11:11" x14ac:dyDescent="0.25">
      <c r="K32893"/>
    </row>
    <row r="32894" spans="11:11" x14ac:dyDescent="0.25">
      <c r="K32894"/>
    </row>
    <row r="32895" spans="11:11" x14ac:dyDescent="0.25">
      <c r="K32895"/>
    </row>
    <row r="32896" spans="11:11" x14ac:dyDescent="0.25">
      <c r="K32896"/>
    </row>
    <row r="32897" spans="11:11" x14ac:dyDescent="0.25">
      <c r="K32897"/>
    </row>
    <row r="32898" spans="11:11" x14ac:dyDescent="0.25">
      <c r="K32898"/>
    </row>
    <row r="32899" spans="11:11" x14ac:dyDescent="0.25">
      <c r="K32899"/>
    </row>
    <row r="32900" spans="11:11" x14ac:dyDescent="0.25">
      <c r="K32900"/>
    </row>
    <row r="32901" spans="11:11" x14ac:dyDescent="0.25">
      <c r="K32901"/>
    </row>
    <row r="32902" spans="11:11" x14ac:dyDescent="0.25">
      <c r="K32902"/>
    </row>
    <row r="32903" spans="11:11" x14ac:dyDescent="0.25">
      <c r="K32903"/>
    </row>
    <row r="32904" spans="11:11" x14ac:dyDescent="0.25">
      <c r="K32904"/>
    </row>
    <row r="32905" spans="11:11" x14ac:dyDescent="0.25">
      <c r="K32905"/>
    </row>
    <row r="32906" spans="11:11" x14ac:dyDescent="0.25">
      <c r="K32906"/>
    </row>
    <row r="32907" spans="11:11" x14ac:dyDescent="0.25">
      <c r="K32907"/>
    </row>
    <row r="32908" spans="11:11" x14ac:dyDescent="0.25">
      <c r="K32908"/>
    </row>
    <row r="32909" spans="11:11" x14ac:dyDescent="0.25">
      <c r="K32909"/>
    </row>
    <row r="32910" spans="11:11" x14ac:dyDescent="0.25">
      <c r="K32910"/>
    </row>
    <row r="32911" spans="11:11" x14ac:dyDescent="0.25">
      <c r="K32911"/>
    </row>
    <row r="32912" spans="11:11" x14ac:dyDescent="0.25">
      <c r="K32912"/>
    </row>
    <row r="32913" spans="11:11" x14ac:dyDescent="0.25">
      <c r="K32913"/>
    </row>
    <row r="32914" spans="11:11" x14ac:dyDescent="0.25">
      <c r="K32914"/>
    </row>
    <row r="32915" spans="11:11" x14ac:dyDescent="0.25">
      <c r="K32915"/>
    </row>
    <row r="32916" spans="11:11" x14ac:dyDescent="0.25">
      <c r="K32916"/>
    </row>
    <row r="32917" spans="11:11" x14ac:dyDescent="0.25">
      <c r="K32917"/>
    </row>
    <row r="32918" spans="11:11" x14ac:dyDescent="0.25">
      <c r="K32918"/>
    </row>
    <row r="32919" spans="11:11" x14ac:dyDescent="0.25">
      <c r="K32919"/>
    </row>
    <row r="32920" spans="11:11" x14ac:dyDescent="0.25">
      <c r="K32920"/>
    </row>
    <row r="32921" spans="11:11" x14ac:dyDescent="0.25">
      <c r="K32921"/>
    </row>
    <row r="32922" spans="11:11" x14ac:dyDescent="0.25">
      <c r="K32922"/>
    </row>
    <row r="32923" spans="11:11" x14ac:dyDescent="0.25">
      <c r="K32923"/>
    </row>
    <row r="32924" spans="11:11" x14ac:dyDescent="0.25">
      <c r="K32924"/>
    </row>
    <row r="32925" spans="11:11" x14ac:dyDescent="0.25">
      <c r="K32925"/>
    </row>
    <row r="32926" spans="11:11" x14ac:dyDescent="0.25">
      <c r="K32926"/>
    </row>
    <row r="32927" spans="11:11" x14ac:dyDescent="0.25">
      <c r="K32927"/>
    </row>
    <row r="32928" spans="11:11" x14ac:dyDescent="0.25">
      <c r="K32928"/>
    </row>
    <row r="32929" spans="11:11" x14ac:dyDescent="0.25">
      <c r="K32929"/>
    </row>
    <row r="32930" spans="11:11" x14ac:dyDescent="0.25">
      <c r="K32930"/>
    </row>
    <row r="32931" spans="11:11" x14ac:dyDescent="0.25">
      <c r="K32931"/>
    </row>
    <row r="32932" spans="11:11" x14ac:dyDescent="0.25">
      <c r="K32932"/>
    </row>
    <row r="32933" spans="11:11" x14ac:dyDescent="0.25">
      <c r="K32933"/>
    </row>
    <row r="32934" spans="11:11" x14ac:dyDescent="0.25">
      <c r="K32934"/>
    </row>
    <row r="32935" spans="11:11" x14ac:dyDescent="0.25">
      <c r="K32935"/>
    </row>
    <row r="32936" spans="11:11" x14ac:dyDescent="0.25">
      <c r="K32936"/>
    </row>
    <row r="32937" spans="11:11" x14ac:dyDescent="0.25">
      <c r="K32937"/>
    </row>
    <row r="32938" spans="11:11" x14ac:dyDescent="0.25">
      <c r="K32938"/>
    </row>
    <row r="32939" spans="11:11" x14ac:dyDescent="0.25">
      <c r="K32939"/>
    </row>
    <row r="32940" spans="11:11" x14ac:dyDescent="0.25">
      <c r="K32940"/>
    </row>
    <row r="32941" spans="11:11" x14ac:dyDescent="0.25">
      <c r="K32941"/>
    </row>
    <row r="32942" spans="11:11" x14ac:dyDescent="0.25">
      <c r="K32942"/>
    </row>
    <row r="32943" spans="11:11" x14ac:dyDescent="0.25">
      <c r="K32943"/>
    </row>
    <row r="32944" spans="11:11" x14ac:dyDescent="0.25">
      <c r="K32944"/>
    </row>
    <row r="32945" spans="11:11" x14ac:dyDescent="0.25">
      <c r="K32945"/>
    </row>
    <row r="32946" spans="11:11" x14ac:dyDescent="0.25">
      <c r="K32946"/>
    </row>
    <row r="32947" spans="11:11" x14ac:dyDescent="0.25">
      <c r="K32947"/>
    </row>
    <row r="32948" spans="11:11" x14ac:dyDescent="0.25">
      <c r="K32948"/>
    </row>
    <row r="32949" spans="11:11" x14ac:dyDescent="0.25">
      <c r="K32949"/>
    </row>
    <row r="32950" spans="11:11" x14ac:dyDescent="0.25">
      <c r="K32950"/>
    </row>
    <row r="32951" spans="11:11" x14ac:dyDescent="0.25">
      <c r="K32951"/>
    </row>
    <row r="32952" spans="11:11" x14ac:dyDescent="0.25">
      <c r="K32952"/>
    </row>
    <row r="32953" spans="11:11" x14ac:dyDescent="0.25">
      <c r="K32953"/>
    </row>
    <row r="32954" spans="11:11" x14ac:dyDescent="0.25">
      <c r="K32954"/>
    </row>
    <row r="32955" spans="11:11" x14ac:dyDescent="0.25">
      <c r="K32955"/>
    </row>
    <row r="32956" spans="11:11" x14ac:dyDescent="0.25">
      <c r="K32956"/>
    </row>
    <row r="32957" spans="11:11" x14ac:dyDescent="0.25">
      <c r="K32957"/>
    </row>
    <row r="32958" spans="11:11" x14ac:dyDescent="0.25">
      <c r="K32958"/>
    </row>
    <row r="32959" spans="11:11" x14ac:dyDescent="0.25">
      <c r="K32959"/>
    </row>
    <row r="32960" spans="11:11" x14ac:dyDescent="0.25">
      <c r="K32960"/>
    </row>
    <row r="32961" spans="11:11" x14ac:dyDescent="0.25">
      <c r="K32961"/>
    </row>
    <row r="32962" spans="11:11" x14ac:dyDescent="0.25">
      <c r="K32962"/>
    </row>
    <row r="32963" spans="11:11" x14ac:dyDescent="0.25">
      <c r="K32963"/>
    </row>
    <row r="32964" spans="11:11" x14ac:dyDescent="0.25">
      <c r="K32964"/>
    </row>
    <row r="32965" spans="11:11" x14ac:dyDescent="0.25">
      <c r="K32965"/>
    </row>
    <row r="32966" spans="11:11" x14ac:dyDescent="0.25">
      <c r="K32966"/>
    </row>
    <row r="32967" spans="11:11" x14ac:dyDescent="0.25">
      <c r="K32967"/>
    </row>
    <row r="32968" spans="11:11" x14ac:dyDescent="0.25">
      <c r="K32968"/>
    </row>
    <row r="32969" spans="11:11" x14ac:dyDescent="0.25">
      <c r="K32969"/>
    </row>
    <row r="32970" spans="11:11" x14ac:dyDescent="0.25">
      <c r="K32970"/>
    </row>
    <row r="32971" spans="11:11" x14ac:dyDescent="0.25">
      <c r="K32971"/>
    </row>
    <row r="32972" spans="11:11" x14ac:dyDescent="0.25">
      <c r="K32972"/>
    </row>
    <row r="32973" spans="11:11" x14ac:dyDescent="0.25">
      <c r="K32973"/>
    </row>
    <row r="32974" spans="11:11" x14ac:dyDescent="0.25">
      <c r="K32974"/>
    </row>
    <row r="32975" spans="11:11" x14ac:dyDescent="0.25">
      <c r="K32975"/>
    </row>
    <row r="32976" spans="11:11" x14ac:dyDescent="0.25">
      <c r="K32976"/>
    </row>
    <row r="32977" spans="11:11" x14ac:dyDescent="0.25">
      <c r="K32977"/>
    </row>
    <row r="32978" spans="11:11" x14ac:dyDescent="0.25">
      <c r="K32978"/>
    </row>
    <row r="32979" spans="11:11" x14ac:dyDescent="0.25">
      <c r="K32979"/>
    </row>
    <row r="32980" spans="11:11" x14ac:dyDescent="0.25">
      <c r="K32980"/>
    </row>
    <row r="32981" spans="11:11" x14ac:dyDescent="0.25">
      <c r="K32981"/>
    </row>
    <row r="32982" spans="11:11" x14ac:dyDescent="0.25">
      <c r="K32982"/>
    </row>
    <row r="32983" spans="11:11" x14ac:dyDescent="0.25">
      <c r="K32983"/>
    </row>
    <row r="32984" spans="11:11" x14ac:dyDescent="0.25">
      <c r="K32984"/>
    </row>
    <row r="32985" spans="11:11" x14ac:dyDescent="0.25">
      <c r="K32985"/>
    </row>
    <row r="32986" spans="11:11" x14ac:dyDescent="0.25">
      <c r="K32986"/>
    </row>
    <row r="32987" spans="11:11" x14ac:dyDescent="0.25">
      <c r="K32987"/>
    </row>
    <row r="32988" spans="11:11" x14ac:dyDescent="0.25">
      <c r="K32988"/>
    </row>
    <row r="32989" spans="11:11" x14ac:dyDescent="0.25">
      <c r="K32989"/>
    </row>
    <row r="32990" spans="11:11" x14ac:dyDescent="0.25">
      <c r="K32990"/>
    </row>
    <row r="32991" spans="11:11" x14ac:dyDescent="0.25">
      <c r="K32991"/>
    </row>
    <row r="32992" spans="11:11" x14ac:dyDescent="0.25">
      <c r="K32992"/>
    </row>
    <row r="32993" spans="11:11" x14ac:dyDescent="0.25">
      <c r="K32993"/>
    </row>
    <row r="32994" spans="11:11" x14ac:dyDescent="0.25">
      <c r="K32994"/>
    </row>
    <row r="32995" spans="11:11" x14ac:dyDescent="0.25">
      <c r="K32995"/>
    </row>
    <row r="32996" spans="11:11" x14ac:dyDescent="0.25">
      <c r="K32996"/>
    </row>
    <row r="32997" spans="11:11" x14ac:dyDescent="0.25">
      <c r="K32997"/>
    </row>
    <row r="32998" spans="11:11" x14ac:dyDescent="0.25">
      <c r="K32998"/>
    </row>
    <row r="32999" spans="11:11" x14ac:dyDescent="0.25">
      <c r="K32999"/>
    </row>
    <row r="33000" spans="11:11" x14ac:dyDescent="0.25">
      <c r="K33000"/>
    </row>
    <row r="33001" spans="11:11" x14ac:dyDescent="0.25">
      <c r="K33001"/>
    </row>
    <row r="33002" spans="11:11" x14ac:dyDescent="0.25">
      <c r="K33002"/>
    </row>
    <row r="33003" spans="11:11" x14ac:dyDescent="0.25">
      <c r="K33003"/>
    </row>
    <row r="33004" spans="11:11" x14ac:dyDescent="0.25">
      <c r="K33004"/>
    </row>
    <row r="33005" spans="11:11" x14ac:dyDescent="0.25">
      <c r="K33005"/>
    </row>
    <row r="33006" spans="11:11" x14ac:dyDescent="0.25">
      <c r="K33006"/>
    </row>
    <row r="33007" spans="11:11" x14ac:dyDescent="0.25">
      <c r="K33007"/>
    </row>
    <row r="33008" spans="11:11" x14ac:dyDescent="0.25">
      <c r="K33008"/>
    </row>
    <row r="33009" spans="11:11" x14ac:dyDescent="0.25">
      <c r="K33009"/>
    </row>
    <row r="33010" spans="11:11" x14ac:dyDescent="0.25">
      <c r="K33010"/>
    </row>
    <row r="33011" spans="11:11" x14ac:dyDescent="0.25">
      <c r="K33011"/>
    </row>
    <row r="33012" spans="11:11" x14ac:dyDescent="0.25">
      <c r="K33012"/>
    </row>
    <row r="33013" spans="11:11" x14ac:dyDescent="0.25">
      <c r="K33013"/>
    </row>
    <row r="33014" spans="11:11" x14ac:dyDescent="0.25">
      <c r="K33014"/>
    </row>
    <row r="33015" spans="11:11" x14ac:dyDescent="0.25">
      <c r="K33015"/>
    </row>
    <row r="33016" spans="11:11" x14ac:dyDescent="0.25">
      <c r="K33016"/>
    </row>
    <row r="33017" spans="11:11" x14ac:dyDescent="0.25">
      <c r="K33017"/>
    </row>
    <row r="33018" spans="11:11" x14ac:dyDescent="0.25">
      <c r="K33018"/>
    </row>
    <row r="33019" spans="11:11" x14ac:dyDescent="0.25">
      <c r="K33019"/>
    </row>
    <row r="33020" spans="11:11" x14ac:dyDescent="0.25">
      <c r="K33020"/>
    </row>
    <row r="33021" spans="11:11" x14ac:dyDescent="0.25">
      <c r="K33021"/>
    </row>
    <row r="33022" spans="11:11" x14ac:dyDescent="0.25">
      <c r="K33022"/>
    </row>
    <row r="33023" spans="11:11" x14ac:dyDescent="0.25">
      <c r="K33023"/>
    </row>
    <row r="33024" spans="11:11" x14ac:dyDescent="0.25">
      <c r="K33024"/>
    </row>
    <row r="33025" spans="11:11" x14ac:dyDescent="0.25">
      <c r="K33025"/>
    </row>
    <row r="33026" spans="11:11" x14ac:dyDescent="0.25">
      <c r="K33026"/>
    </row>
    <row r="33027" spans="11:11" x14ac:dyDescent="0.25">
      <c r="K33027"/>
    </row>
    <row r="33028" spans="11:11" x14ac:dyDescent="0.25">
      <c r="K33028"/>
    </row>
    <row r="33029" spans="11:11" x14ac:dyDescent="0.25">
      <c r="K33029"/>
    </row>
    <row r="33030" spans="11:11" x14ac:dyDescent="0.25">
      <c r="K33030"/>
    </row>
    <row r="33031" spans="11:11" x14ac:dyDescent="0.25">
      <c r="K33031"/>
    </row>
    <row r="33032" spans="11:11" x14ac:dyDescent="0.25">
      <c r="K33032"/>
    </row>
    <row r="33033" spans="11:11" x14ac:dyDescent="0.25">
      <c r="K33033"/>
    </row>
    <row r="33034" spans="11:11" x14ac:dyDescent="0.25">
      <c r="K33034"/>
    </row>
    <row r="33035" spans="11:11" x14ac:dyDescent="0.25">
      <c r="K33035"/>
    </row>
    <row r="33036" spans="11:11" x14ac:dyDescent="0.25">
      <c r="K33036"/>
    </row>
    <row r="33037" spans="11:11" x14ac:dyDescent="0.25">
      <c r="K33037"/>
    </row>
    <row r="33038" spans="11:11" x14ac:dyDescent="0.25">
      <c r="K33038"/>
    </row>
    <row r="33039" spans="11:11" x14ac:dyDescent="0.25">
      <c r="K33039"/>
    </row>
    <row r="33040" spans="11:11" x14ac:dyDescent="0.25">
      <c r="K33040"/>
    </row>
    <row r="33041" spans="11:11" x14ac:dyDescent="0.25">
      <c r="K33041"/>
    </row>
    <row r="33042" spans="11:11" x14ac:dyDescent="0.25">
      <c r="K33042"/>
    </row>
    <row r="33043" spans="11:11" x14ac:dyDescent="0.25">
      <c r="K33043"/>
    </row>
    <row r="33044" spans="11:11" x14ac:dyDescent="0.25">
      <c r="K33044"/>
    </row>
    <row r="33045" spans="11:11" x14ac:dyDescent="0.25">
      <c r="K33045"/>
    </row>
    <row r="33046" spans="11:11" x14ac:dyDescent="0.25">
      <c r="K33046"/>
    </row>
    <row r="33047" spans="11:11" x14ac:dyDescent="0.25">
      <c r="K33047"/>
    </row>
    <row r="33048" spans="11:11" x14ac:dyDescent="0.25">
      <c r="K33048"/>
    </row>
    <row r="33049" spans="11:11" x14ac:dyDescent="0.25">
      <c r="K33049"/>
    </row>
    <row r="33050" spans="11:11" x14ac:dyDescent="0.25">
      <c r="K33050"/>
    </row>
    <row r="33051" spans="11:11" x14ac:dyDescent="0.25">
      <c r="K33051"/>
    </row>
    <row r="33052" spans="11:11" x14ac:dyDescent="0.25">
      <c r="K33052"/>
    </row>
    <row r="33053" spans="11:11" x14ac:dyDescent="0.25">
      <c r="K33053"/>
    </row>
    <row r="33054" spans="11:11" x14ac:dyDescent="0.25">
      <c r="K33054"/>
    </row>
    <row r="33055" spans="11:11" x14ac:dyDescent="0.25">
      <c r="K33055"/>
    </row>
    <row r="33056" spans="11:11" x14ac:dyDescent="0.25">
      <c r="K33056"/>
    </row>
    <row r="33057" spans="11:11" x14ac:dyDescent="0.25">
      <c r="K33057"/>
    </row>
    <row r="33058" spans="11:11" x14ac:dyDescent="0.25">
      <c r="K33058"/>
    </row>
    <row r="33059" spans="11:11" x14ac:dyDescent="0.25">
      <c r="K33059"/>
    </row>
    <row r="33060" spans="11:11" x14ac:dyDescent="0.25">
      <c r="K33060"/>
    </row>
    <row r="33061" spans="11:11" x14ac:dyDescent="0.25">
      <c r="K33061"/>
    </row>
    <row r="33062" spans="11:11" x14ac:dyDescent="0.25">
      <c r="K33062"/>
    </row>
    <row r="33063" spans="11:11" x14ac:dyDescent="0.25">
      <c r="K33063"/>
    </row>
    <row r="33064" spans="11:11" x14ac:dyDescent="0.25">
      <c r="K33064"/>
    </row>
    <row r="33065" spans="11:11" x14ac:dyDescent="0.25">
      <c r="K33065"/>
    </row>
    <row r="33066" spans="11:11" x14ac:dyDescent="0.25">
      <c r="K33066"/>
    </row>
    <row r="33067" spans="11:11" x14ac:dyDescent="0.25">
      <c r="K33067"/>
    </row>
    <row r="33068" spans="11:11" x14ac:dyDescent="0.25">
      <c r="K33068"/>
    </row>
    <row r="33069" spans="11:11" x14ac:dyDescent="0.25">
      <c r="K33069"/>
    </row>
    <row r="33070" spans="11:11" x14ac:dyDescent="0.25">
      <c r="K33070"/>
    </row>
    <row r="33071" spans="11:11" x14ac:dyDescent="0.25">
      <c r="K33071"/>
    </row>
    <row r="33072" spans="11:11" x14ac:dyDescent="0.25">
      <c r="K33072"/>
    </row>
    <row r="33073" spans="11:11" x14ac:dyDescent="0.25">
      <c r="K33073"/>
    </row>
    <row r="33074" spans="11:11" x14ac:dyDescent="0.25">
      <c r="K33074"/>
    </row>
    <row r="33075" spans="11:11" x14ac:dyDescent="0.25">
      <c r="K33075"/>
    </row>
    <row r="33076" spans="11:11" x14ac:dyDescent="0.25">
      <c r="K33076"/>
    </row>
    <row r="33077" spans="11:11" x14ac:dyDescent="0.25">
      <c r="K33077"/>
    </row>
    <row r="33078" spans="11:11" x14ac:dyDescent="0.25">
      <c r="K33078"/>
    </row>
    <row r="33079" spans="11:11" x14ac:dyDescent="0.25">
      <c r="K33079"/>
    </row>
    <row r="33080" spans="11:11" x14ac:dyDescent="0.25">
      <c r="K33080"/>
    </row>
    <row r="33081" spans="11:11" x14ac:dyDescent="0.25">
      <c r="K33081"/>
    </row>
    <row r="33082" spans="11:11" x14ac:dyDescent="0.25">
      <c r="K33082"/>
    </row>
    <row r="33083" spans="11:11" x14ac:dyDescent="0.25">
      <c r="K33083"/>
    </row>
    <row r="33084" spans="11:11" x14ac:dyDescent="0.25">
      <c r="K33084"/>
    </row>
    <row r="33085" spans="11:11" x14ac:dyDescent="0.25">
      <c r="K33085"/>
    </row>
    <row r="33086" spans="11:11" x14ac:dyDescent="0.25">
      <c r="K33086"/>
    </row>
    <row r="33087" spans="11:11" x14ac:dyDescent="0.25">
      <c r="K33087"/>
    </row>
    <row r="33088" spans="11:11" x14ac:dyDescent="0.25">
      <c r="K33088"/>
    </row>
    <row r="33089" spans="11:11" x14ac:dyDescent="0.25">
      <c r="K33089"/>
    </row>
    <row r="33090" spans="11:11" x14ac:dyDescent="0.25">
      <c r="K33090"/>
    </row>
    <row r="33091" spans="11:11" x14ac:dyDescent="0.25">
      <c r="K33091"/>
    </row>
    <row r="33092" spans="11:11" x14ac:dyDescent="0.25">
      <c r="K33092"/>
    </row>
    <row r="33093" spans="11:11" x14ac:dyDescent="0.25">
      <c r="K33093"/>
    </row>
    <row r="33094" spans="11:11" x14ac:dyDescent="0.25">
      <c r="K33094"/>
    </row>
    <row r="33095" spans="11:11" x14ac:dyDescent="0.25">
      <c r="K33095"/>
    </row>
    <row r="33096" spans="11:11" x14ac:dyDescent="0.25">
      <c r="K33096"/>
    </row>
    <row r="33097" spans="11:11" x14ac:dyDescent="0.25">
      <c r="K33097"/>
    </row>
    <row r="33098" spans="11:11" x14ac:dyDescent="0.25">
      <c r="K33098"/>
    </row>
    <row r="33099" spans="11:11" x14ac:dyDescent="0.25">
      <c r="K33099"/>
    </row>
    <row r="33100" spans="11:11" x14ac:dyDescent="0.25">
      <c r="K33100"/>
    </row>
    <row r="33101" spans="11:11" x14ac:dyDescent="0.25">
      <c r="K33101"/>
    </row>
    <row r="33102" spans="11:11" x14ac:dyDescent="0.25">
      <c r="K33102"/>
    </row>
    <row r="33103" spans="11:11" x14ac:dyDescent="0.25">
      <c r="K33103"/>
    </row>
    <row r="33104" spans="11:11" x14ac:dyDescent="0.25">
      <c r="K33104"/>
    </row>
    <row r="33105" spans="11:11" x14ac:dyDescent="0.25">
      <c r="K33105"/>
    </row>
    <row r="33106" spans="11:11" x14ac:dyDescent="0.25">
      <c r="K33106"/>
    </row>
    <row r="33107" spans="11:11" x14ac:dyDescent="0.25">
      <c r="K33107"/>
    </row>
    <row r="33108" spans="11:11" x14ac:dyDescent="0.25">
      <c r="K33108"/>
    </row>
    <row r="33109" spans="11:11" x14ac:dyDescent="0.25">
      <c r="K33109"/>
    </row>
    <row r="33110" spans="11:11" x14ac:dyDescent="0.25">
      <c r="K33110"/>
    </row>
    <row r="33111" spans="11:11" x14ac:dyDescent="0.25">
      <c r="K33111"/>
    </row>
    <row r="33112" spans="11:11" x14ac:dyDescent="0.25">
      <c r="K33112"/>
    </row>
    <row r="33113" spans="11:11" x14ac:dyDescent="0.25">
      <c r="K33113"/>
    </row>
    <row r="33114" spans="11:11" x14ac:dyDescent="0.25">
      <c r="K33114"/>
    </row>
    <row r="33115" spans="11:11" x14ac:dyDescent="0.25">
      <c r="K33115"/>
    </row>
    <row r="33116" spans="11:11" x14ac:dyDescent="0.25">
      <c r="K33116"/>
    </row>
    <row r="33117" spans="11:11" x14ac:dyDescent="0.25">
      <c r="K33117"/>
    </row>
    <row r="33118" spans="11:11" x14ac:dyDescent="0.25">
      <c r="K33118"/>
    </row>
    <row r="33119" spans="11:11" x14ac:dyDescent="0.25">
      <c r="K33119"/>
    </row>
    <row r="33120" spans="11:11" x14ac:dyDescent="0.25">
      <c r="K33120"/>
    </row>
    <row r="33121" spans="11:11" x14ac:dyDescent="0.25">
      <c r="K33121"/>
    </row>
    <row r="33122" spans="11:11" x14ac:dyDescent="0.25">
      <c r="K33122"/>
    </row>
    <row r="33123" spans="11:11" x14ac:dyDescent="0.25">
      <c r="K33123"/>
    </row>
    <row r="33124" spans="11:11" x14ac:dyDescent="0.25">
      <c r="K33124"/>
    </row>
    <row r="33125" spans="11:11" x14ac:dyDescent="0.25">
      <c r="K33125"/>
    </row>
    <row r="33126" spans="11:11" x14ac:dyDescent="0.25">
      <c r="K33126"/>
    </row>
    <row r="33127" spans="11:11" x14ac:dyDescent="0.25">
      <c r="K33127"/>
    </row>
    <row r="33128" spans="11:11" x14ac:dyDescent="0.25">
      <c r="K33128"/>
    </row>
    <row r="33129" spans="11:11" x14ac:dyDescent="0.25">
      <c r="K33129"/>
    </row>
    <row r="33130" spans="11:11" x14ac:dyDescent="0.25">
      <c r="K33130"/>
    </row>
    <row r="33131" spans="11:11" x14ac:dyDescent="0.25">
      <c r="K33131"/>
    </row>
    <row r="33132" spans="11:11" x14ac:dyDescent="0.25">
      <c r="K33132"/>
    </row>
    <row r="33133" spans="11:11" x14ac:dyDescent="0.25">
      <c r="K33133"/>
    </row>
    <row r="33134" spans="11:11" x14ac:dyDescent="0.25">
      <c r="K33134"/>
    </row>
    <row r="33135" spans="11:11" x14ac:dyDescent="0.25">
      <c r="K33135"/>
    </row>
    <row r="33136" spans="11:11" x14ac:dyDescent="0.25">
      <c r="K33136"/>
    </row>
    <row r="33137" spans="11:11" x14ac:dyDescent="0.25">
      <c r="K33137"/>
    </row>
    <row r="33138" spans="11:11" x14ac:dyDescent="0.25">
      <c r="K33138"/>
    </row>
    <row r="33139" spans="11:11" x14ac:dyDescent="0.25">
      <c r="K33139"/>
    </row>
    <row r="33140" spans="11:11" x14ac:dyDescent="0.25">
      <c r="K33140"/>
    </row>
    <row r="33141" spans="11:11" x14ac:dyDescent="0.25">
      <c r="K33141"/>
    </row>
    <row r="33142" spans="11:11" x14ac:dyDescent="0.25">
      <c r="K33142"/>
    </row>
    <row r="33143" spans="11:11" x14ac:dyDescent="0.25">
      <c r="K33143"/>
    </row>
    <row r="33144" spans="11:11" x14ac:dyDescent="0.25">
      <c r="K33144"/>
    </row>
    <row r="33145" spans="11:11" x14ac:dyDescent="0.25">
      <c r="K33145"/>
    </row>
    <row r="33146" spans="11:11" x14ac:dyDescent="0.25">
      <c r="K33146"/>
    </row>
    <row r="33147" spans="11:11" x14ac:dyDescent="0.25">
      <c r="K33147"/>
    </row>
    <row r="33148" spans="11:11" x14ac:dyDescent="0.25">
      <c r="K33148"/>
    </row>
    <row r="33149" spans="11:11" x14ac:dyDescent="0.25">
      <c r="K33149"/>
    </row>
    <row r="33150" spans="11:11" x14ac:dyDescent="0.25">
      <c r="K33150"/>
    </row>
    <row r="33151" spans="11:11" x14ac:dyDescent="0.25">
      <c r="K33151"/>
    </row>
    <row r="33152" spans="11:11" x14ac:dyDescent="0.25">
      <c r="K33152"/>
    </row>
    <row r="33153" spans="11:11" x14ac:dyDescent="0.25">
      <c r="K33153"/>
    </row>
    <row r="33154" spans="11:11" x14ac:dyDescent="0.25">
      <c r="K33154"/>
    </row>
    <row r="33155" spans="11:11" x14ac:dyDescent="0.25">
      <c r="K33155"/>
    </row>
    <row r="33156" spans="11:11" x14ac:dyDescent="0.25">
      <c r="K33156"/>
    </row>
    <row r="33157" spans="11:11" x14ac:dyDescent="0.25">
      <c r="K33157"/>
    </row>
    <row r="33158" spans="11:11" x14ac:dyDescent="0.25">
      <c r="K33158"/>
    </row>
    <row r="33159" spans="11:11" x14ac:dyDescent="0.25">
      <c r="K33159"/>
    </row>
    <row r="33160" spans="11:11" x14ac:dyDescent="0.25">
      <c r="K33160"/>
    </row>
    <row r="33161" spans="11:11" x14ac:dyDescent="0.25">
      <c r="K33161"/>
    </row>
    <row r="33162" spans="11:11" x14ac:dyDescent="0.25">
      <c r="K33162"/>
    </row>
    <row r="33163" spans="11:11" x14ac:dyDescent="0.25">
      <c r="K33163"/>
    </row>
    <row r="33164" spans="11:11" x14ac:dyDescent="0.25">
      <c r="K33164"/>
    </row>
    <row r="33165" spans="11:11" x14ac:dyDescent="0.25">
      <c r="K33165"/>
    </row>
    <row r="33166" spans="11:11" x14ac:dyDescent="0.25">
      <c r="K33166"/>
    </row>
    <row r="33167" spans="11:11" x14ac:dyDescent="0.25">
      <c r="K33167"/>
    </row>
    <row r="33168" spans="11:11" x14ac:dyDescent="0.25">
      <c r="K33168"/>
    </row>
    <row r="33169" spans="11:11" x14ac:dyDescent="0.25">
      <c r="K33169"/>
    </row>
    <row r="33170" spans="11:11" x14ac:dyDescent="0.25">
      <c r="K33170"/>
    </row>
    <row r="33171" spans="11:11" x14ac:dyDescent="0.25">
      <c r="K33171"/>
    </row>
    <row r="33172" spans="11:11" x14ac:dyDescent="0.25">
      <c r="K33172"/>
    </row>
    <row r="33173" spans="11:11" x14ac:dyDescent="0.25">
      <c r="K33173"/>
    </row>
    <row r="33174" spans="11:11" x14ac:dyDescent="0.25">
      <c r="K33174"/>
    </row>
    <row r="33175" spans="11:11" x14ac:dyDescent="0.25">
      <c r="K33175"/>
    </row>
    <row r="33176" spans="11:11" x14ac:dyDescent="0.25">
      <c r="K33176"/>
    </row>
    <row r="33177" spans="11:11" x14ac:dyDescent="0.25">
      <c r="K33177"/>
    </row>
    <row r="33178" spans="11:11" x14ac:dyDescent="0.25">
      <c r="K33178"/>
    </row>
    <row r="33179" spans="11:11" x14ac:dyDescent="0.25">
      <c r="K33179"/>
    </row>
    <row r="33180" spans="11:11" x14ac:dyDescent="0.25">
      <c r="K33180"/>
    </row>
    <row r="33181" spans="11:11" x14ac:dyDescent="0.25">
      <c r="K33181"/>
    </row>
    <row r="33182" spans="11:11" x14ac:dyDescent="0.25">
      <c r="K33182"/>
    </row>
    <row r="33183" spans="11:11" x14ac:dyDescent="0.25">
      <c r="K33183"/>
    </row>
    <row r="33184" spans="11:11" x14ac:dyDescent="0.25">
      <c r="K33184"/>
    </row>
    <row r="33185" spans="11:11" x14ac:dyDescent="0.25">
      <c r="K33185"/>
    </row>
    <row r="33186" spans="11:11" x14ac:dyDescent="0.25">
      <c r="K33186"/>
    </row>
    <row r="33187" spans="11:11" x14ac:dyDescent="0.25">
      <c r="K33187"/>
    </row>
    <row r="33188" spans="11:11" x14ac:dyDescent="0.25">
      <c r="K33188"/>
    </row>
    <row r="33189" spans="11:11" x14ac:dyDescent="0.25">
      <c r="K33189"/>
    </row>
    <row r="33190" spans="11:11" x14ac:dyDescent="0.25">
      <c r="K33190"/>
    </row>
    <row r="33191" spans="11:11" x14ac:dyDescent="0.25">
      <c r="K33191"/>
    </row>
    <row r="33192" spans="11:11" x14ac:dyDescent="0.25">
      <c r="K33192"/>
    </row>
    <row r="33193" spans="11:11" x14ac:dyDescent="0.25">
      <c r="K33193"/>
    </row>
    <row r="33194" spans="11:11" x14ac:dyDescent="0.25">
      <c r="K33194"/>
    </row>
    <row r="33195" spans="11:11" x14ac:dyDescent="0.25">
      <c r="K33195"/>
    </row>
    <row r="33196" spans="11:11" x14ac:dyDescent="0.25">
      <c r="K33196"/>
    </row>
    <row r="33197" spans="11:11" x14ac:dyDescent="0.25">
      <c r="K33197"/>
    </row>
    <row r="33198" spans="11:11" x14ac:dyDescent="0.25">
      <c r="K33198"/>
    </row>
    <row r="33199" spans="11:11" x14ac:dyDescent="0.25">
      <c r="K33199"/>
    </row>
    <row r="33200" spans="11:11" x14ac:dyDescent="0.25">
      <c r="K33200"/>
    </row>
    <row r="33201" spans="11:11" x14ac:dyDescent="0.25">
      <c r="K33201"/>
    </row>
    <row r="33202" spans="11:11" x14ac:dyDescent="0.25">
      <c r="K33202"/>
    </row>
    <row r="33203" spans="11:11" x14ac:dyDescent="0.25">
      <c r="K33203"/>
    </row>
    <row r="33204" spans="11:11" x14ac:dyDescent="0.25">
      <c r="K33204"/>
    </row>
    <row r="33205" spans="11:11" x14ac:dyDescent="0.25">
      <c r="K33205"/>
    </row>
    <row r="33206" spans="11:11" x14ac:dyDescent="0.25">
      <c r="K33206"/>
    </row>
    <row r="33207" spans="11:11" x14ac:dyDescent="0.25">
      <c r="K33207"/>
    </row>
    <row r="33208" spans="11:11" x14ac:dyDescent="0.25">
      <c r="K33208"/>
    </row>
    <row r="33209" spans="11:11" x14ac:dyDescent="0.25">
      <c r="K33209"/>
    </row>
    <row r="33210" spans="11:11" x14ac:dyDescent="0.25">
      <c r="K33210"/>
    </row>
    <row r="33211" spans="11:11" x14ac:dyDescent="0.25">
      <c r="K33211"/>
    </row>
    <row r="33212" spans="11:11" x14ac:dyDescent="0.25">
      <c r="K33212"/>
    </row>
    <row r="33213" spans="11:11" x14ac:dyDescent="0.25">
      <c r="K33213"/>
    </row>
    <row r="33214" spans="11:11" x14ac:dyDescent="0.25">
      <c r="K33214"/>
    </row>
    <row r="33215" spans="11:11" x14ac:dyDescent="0.25">
      <c r="K33215"/>
    </row>
    <row r="33216" spans="11:11" x14ac:dyDescent="0.25">
      <c r="K33216"/>
    </row>
    <row r="33217" spans="11:11" x14ac:dyDescent="0.25">
      <c r="K33217"/>
    </row>
    <row r="33218" spans="11:11" x14ac:dyDescent="0.25">
      <c r="K33218"/>
    </row>
    <row r="33219" spans="11:11" x14ac:dyDescent="0.25">
      <c r="K33219"/>
    </row>
    <row r="33220" spans="11:11" x14ac:dyDescent="0.25">
      <c r="K33220"/>
    </row>
    <row r="33221" spans="11:11" x14ac:dyDescent="0.25">
      <c r="K33221"/>
    </row>
    <row r="33222" spans="11:11" x14ac:dyDescent="0.25">
      <c r="K33222"/>
    </row>
    <row r="33223" spans="11:11" x14ac:dyDescent="0.25">
      <c r="K33223"/>
    </row>
    <row r="33224" spans="11:11" x14ac:dyDescent="0.25">
      <c r="K33224"/>
    </row>
    <row r="33225" spans="11:11" x14ac:dyDescent="0.25">
      <c r="K33225"/>
    </row>
    <row r="33226" spans="11:11" x14ac:dyDescent="0.25">
      <c r="K33226"/>
    </row>
    <row r="33227" spans="11:11" x14ac:dyDescent="0.25">
      <c r="K33227"/>
    </row>
    <row r="33228" spans="11:11" x14ac:dyDescent="0.25">
      <c r="K33228"/>
    </row>
    <row r="33229" spans="11:11" x14ac:dyDescent="0.25">
      <c r="K33229"/>
    </row>
    <row r="33230" spans="11:11" x14ac:dyDescent="0.25">
      <c r="K33230"/>
    </row>
    <row r="33231" spans="11:11" x14ac:dyDescent="0.25">
      <c r="K33231"/>
    </row>
    <row r="33232" spans="11:11" x14ac:dyDescent="0.25">
      <c r="K33232"/>
    </row>
    <row r="33233" spans="11:11" x14ac:dyDescent="0.25">
      <c r="K33233"/>
    </row>
    <row r="33234" spans="11:11" x14ac:dyDescent="0.25">
      <c r="K33234"/>
    </row>
    <row r="33235" spans="11:11" x14ac:dyDescent="0.25">
      <c r="K33235"/>
    </row>
    <row r="33236" spans="11:11" x14ac:dyDescent="0.25">
      <c r="K33236"/>
    </row>
    <row r="33237" spans="11:11" x14ac:dyDescent="0.25">
      <c r="K33237"/>
    </row>
    <row r="33238" spans="11:11" x14ac:dyDescent="0.25">
      <c r="K33238"/>
    </row>
    <row r="33239" spans="11:11" x14ac:dyDescent="0.25">
      <c r="K33239"/>
    </row>
    <row r="33240" spans="11:11" x14ac:dyDescent="0.25">
      <c r="K33240"/>
    </row>
    <row r="33241" spans="11:11" x14ac:dyDescent="0.25">
      <c r="K33241"/>
    </row>
    <row r="33242" spans="11:11" x14ac:dyDescent="0.25">
      <c r="K33242"/>
    </row>
    <row r="33243" spans="11:11" x14ac:dyDescent="0.25">
      <c r="K33243"/>
    </row>
    <row r="33244" spans="11:11" x14ac:dyDescent="0.25">
      <c r="K33244"/>
    </row>
    <row r="33245" spans="11:11" x14ac:dyDescent="0.25">
      <c r="K33245"/>
    </row>
    <row r="33246" spans="11:11" x14ac:dyDescent="0.25">
      <c r="K33246"/>
    </row>
    <row r="33247" spans="11:11" x14ac:dyDescent="0.25">
      <c r="K33247"/>
    </row>
    <row r="33248" spans="11:11" x14ac:dyDescent="0.25">
      <c r="K33248"/>
    </row>
    <row r="33249" spans="11:11" x14ac:dyDescent="0.25">
      <c r="K33249"/>
    </row>
    <row r="33250" spans="11:11" x14ac:dyDescent="0.25">
      <c r="K33250"/>
    </row>
    <row r="33251" spans="11:11" x14ac:dyDescent="0.25">
      <c r="K33251"/>
    </row>
    <row r="33252" spans="11:11" x14ac:dyDescent="0.25">
      <c r="K33252"/>
    </row>
    <row r="33253" spans="11:11" x14ac:dyDescent="0.25">
      <c r="K33253"/>
    </row>
    <row r="33254" spans="11:11" x14ac:dyDescent="0.25">
      <c r="K33254"/>
    </row>
    <row r="33255" spans="11:11" x14ac:dyDescent="0.25">
      <c r="K33255"/>
    </row>
    <row r="33256" spans="11:11" x14ac:dyDescent="0.25">
      <c r="K33256"/>
    </row>
    <row r="33257" spans="11:11" x14ac:dyDescent="0.25">
      <c r="K33257"/>
    </row>
    <row r="33258" spans="11:11" x14ac:dyDescent="0.25">
      <c r="K33258"/>
    </row>
    <row r="33259" spans="11:11" x14ac:dyDescent="0.25">
      <c r="K33259"/>
    </row>
    <row r="33260" spans="11:11" x14ac:dyDescent="0.25">
      <c r="K33260"/>
    </row>
    <row r="33261" spans="11:11" x14ac:dyDescent="0.25">
      <c r="K33261"/>
    </row>
    <row r="33262" spans="11:11" x14ac:dyDescent="0.25">
      <c r="K33262"/>
    </row>
    <row r="33263" spans="11:11" x14ac:dyDescent="0.25">
      <c r="K33263"/>
    </row>
    <row r="33264" spans="11:11" x14ac:dyDescent="0.25">
      <c r="K33264"/>
    </row>
    <row r="33265" spans="11:11" x14ac:dyDescent="0.25">
      <c r="K33265"/>
    </row>
    <row r="33266" spans="11:11" x14ac:dyDescent="0.25">
      <c r="K33266"/>
    </row>
    <row r="33267" spans="11:11" x14ac:dyDescent="0.25">
      <c r="K33267"/>
    </row>
    <row r="33268" spans="11:11" x14ac:dyDescent="0.25">
      <c r="K33268"/>
    </row>
    <row r="33269" spans="11:11" x14ac:dyDescent="0.25">
      <c r="K33269"/>
    </row>
    <row r="33270" spans="11:11" x14ac:dyDescent="0.25">
      <c r="K33270"/>
    </row>
    <row r="33271" spans="11:11" x14ac:dyDescent="0.25">
      <c r="K33271"/>
    </row>
    <row r="33272" spans="11:11" x14ac:dyDescent="0.25">
      <c r="K33272"/>
    </row>
    <row r="33273" spans="11:11" x14ac:dyDescent="0.25">
      <c r="K33273"/>
    </row>
    <row r="33274" spans="11:11" x14ac:dyDescent="0.25">
      <c r="K33274"/>
    </row>
    <row r="33275" spans="11:11" x14ac:dyDescent="0.25">
      <c r="K33275"/>
    </row>
    <row r="33276" spans="11:11" x14ac:dyDescent="0.25">
      <c r="K33276"/>
    </row>
    <row r="33277" spans="11:11" x14ac:dyDescent="0.25">
      <c r="K33277"/>
    </row>
    <row r="33278" spans="11:11" x14ac:dyDescent="0.25">
      <c r="K33278"/>
    </row>
    <row r="33279" spans="11:11" x14ac:dyDescent="0.25">
      <c r="K33279"/>
    </row>
    <row r="33280" spans="11:11" x14ac:dyDescent="0.25">
      <c r="K33280"/>
    </row>
    <row r="33281" spans="11:11" x14ac:dyDescent="0.25">
      <c r="K33281"/>
    </row>
    <row r="33282" spans="11:11" x14ac:dyDescent="0.25">
      <c r="K33282"/>
    </row>
    <row r="33283" spans="11:11" x14ac:dyDescent="0.25">
      <c r="K33283"/>
    </row>
    <row r="33284" spans="11:11" x14ac:dyDescent="0.25">
      <c r="K33284"/>
    </row>
    <row r="33285" spans="11:11" x14ac:dyDescent="0.25">
      <c r="K33285"/>
    </row>
    <row r="33286" spans="11:11" x14ac:dyDescent="0.25">
      <c r="K33286"/>
    </row>
    <row r="33287" spans="11:11" x14ac:dyDescent="0.25">
      <c r="K33287"/>
    </row>
    <row r="33288" spans="11:11" x14ac:dyDescent="0.25">
      <c r="K33288"/>
    </row>
    <row r="33289" spans="11:11" x14ac:dyDescent="0.25">
      <c r="K33289"/>
    </row>
    <row r="33290" spans="11:11" x14ac:dyDescent="0.25">
      <c r="K33290"/>
    </row>
    <row r="33291" spans="11:11" x14ac:dyDescent="0.25">
      <c r="K33291"/>
    </row>
    <row r="33292" spans="11:11" x14ac:dyDescent="0.25">
      <c r="K33292"/>
    </row>
    <row r="33293" spans="11:11" x14ac:dyDescent="0.25">
      <c r="K33293"/>
    </row>
    <row r="33294" spans="11:11" x14ac:dyDescent="0.25">
      <c r="K33294"/>
    </row>
    <row r="33295" spans="11:11" x14ac:dyDescent="0.25">
      <c r="K33295"/>
    </row>
    <row r="33296" spans="11:11" x14ac:dyDescent="0.25">
      <c r="K33296"/>
    </row>
    <row r="33297" spans="11:11" x14ac:dyDescent="0.25">
      <c r="K33297"/>
    </row>
    <row r="33298" spans="11:11" x14ac:dyDescent="0.25">
      <c r="K33298"/>
    </row>
    <row r="33299" spans="11:11" x14ac:dyDescent="0.25">
      <c r="K33299"/>
    </row>
    <row r="33300" spans="11:11" x14ac:dyDescent="0.25">
      <c r="K33300"/>
    </row>
    <row r="33301" spans="11:11" x14ac:dyDescent="0.25">
      <c r="K33301"/>
    </row>
    <row r="33302" spans="11:11" x14ac:dyDescent="0.25">
      <c r="K33302"/>
    </row>
    <row r="33303" spans="11:11" x14ac:dyDescent="0.25">
      <c r="K33303"/>
    </row>
    <row r="33304" spans="11:11" x14ac:dyDescent="0.25">
      <c r="K33304"/>
    </row>
    <row r="33305" spans="11:11" x14ac:dyDescent="0.25">
      <c r="K33305"/>
    </row>
    <row r="33306" spans="11:11" x14ac:dyDescent="0.25">
      <c r="K33306"/>
    </row>
    <row r="33307" spans="11:11" x14ac:dyDescent="0.25">
      <c r="K33307"/>
    </row>
    <row r="33308" spans="11:11" x14ac:dyDescent="0.25">
      <c r="K33308"/>
    </row>
    <row r="33309" spans="11:11" x14ac:dyDescent="0.25">
      <c r="K33309"/>
    </row>
    <row r="33310" spans="11:11" x14ac:dyDescent="0.25">
      <c r="K33310"/>
    </row>
    <row r="33311" spans="11:11" x14ac:dyDescent="0.25">
      <c r="K33311"/>
    </row>
    <row r="33312" spans="11:11" x14ac:dyDescent="0.25">
      <c r="K33312"/>
    </row>
    <row r="33313" spans="11:11" x14ac:dyDescent="0.25">
      <c r="K33313"/>
    </row>
    <row r="33314" spans="11:11" x14ac:dyDescent="0.25">
      <c r="K33314"/>
    </row>
    <row r="33315" spans="11:11" x14ac:dyDescent="0.25">
      <c r="K33315"/>
    </row>
    <row r="33316" spans="11:11" x14ac:dyDescent="0.25">
      <c r="K33316"/>
    </row>
    <row r="33317" spans="11:11" x14ac:dyDescent="0.25">
      <c r="K33317"/>
    </row>
    <row r="33318" spans="11:11" x14ac:dyDescent="0.25">
      <c r="K33318"/>
    </row>
    <row r="33319" spans="11:11" x14ac:dyDescent="0.25">
      <c r="K33319"/>
    </row>
    <row r="33320" spans="11:11" x14ac:dyDescent="0.25">
      <c r="K33320"/>
    </row>
    <row r="33321" spans="11:11" x14ac:dyDescent="0.25">
      <c r="K33321"/>
    </row>
    <row r="33322" spans="11:11" x14ac:dyDescent="0.25">
      <c r="K33322"/>
    </row>
    <row r="33323" spans="11:11" x14ac:dyDescent="0.25">
      <c r="K33323"/>
    </row>
    <row r="33324" spans="11:11" x14ac:dyDescent="0.25">
      <c r="K33324"/>
    </row>
    <row r="33325" spans="11:11" x14ac:dyDescent="0.25">
      <c r="K33325"/>
    </row>
    <row r="33326" spans="11:11" x14ac:dyDescent="0.25">
      <c r="K33326"/>
    </row>
    <row r="33327" spans="11:11" x14ac:dyDescent="0.25">
      <c r="K33327"/>
    </row>
    <row r="33328" spans="11:11" x14ac:dyDescent="0.25">
      <c r="K33328"/>
    </row>
    <row r="33329" spans="11:11" x14ac:dyDescent="0.25">
      <c r="K33329"/>
    </row>
    <row r="33330" spans="11:11" x14ac:dyDescent="0.25">
      <c r="K33330"/>
    </row>
    <row r="33331" spans="11:11" x14ac:dyDescent="0.25">
      <c r="K33331"/>
    </row>
    <row r="33332" spans="11:11" x14ac:dyDescent="0.25">
      <c r="K33332"/>
    </row>
    <row r="33333" spans="11:11" x14ac:dyDescent="0.25">
      <c r="K33333"/>
    </row>
    <row r="33334" spans="11:11" x14ac:dyDescent="0.25">
      <c r="K33334"/>
    </row>
    <row r="33335" spans="11:11" x14ac:dyDescent="0.25">
      <c r="K33335"/>
    </row>
    <row r="33336" spans="11:11" x14ac:dyDescent="0.25">
      <c r="K33336"/>
    </row>
    <row r="33337" spans="11:11" x14ac:dyDescent="0.25">
      <c r="K33337"/>
    </row>
    <row r="33338" spans="11:11" x14ac:dyDescent="0.25">
      <c r="K33338"/>
    </row>
    <row r="33339" spans="11:11" x14ac:dyDescent="0.25">
      <c r="K33339"/>
    </row>
    <row r="33340" spans="11:11" x14ac:dyDescent="0.25">
      <c r="K33340"/>
    </row>
    <row r="33341" spans="11:11" x14ac:dyDescent="0.25">
      <c r="K33341"/>
    </row>
    <row r="33342" spans="11:11" x14ac:dyDescent="0.25">
      <c r="K33342"/>
    </row>
    <row r="33343" spans="11:11" x14ac:dyDescent="0.25">
      <c r="K33343"/>
    </row>
    <row r="33344" spans="11:11" x14ac:dyDescent="0.25">
      <c r="K33344"/>
    </row>
    <row r="33345" spans="11:11" x14ac:dyDescent="0.25">
      <c r="K33345"/>
    </row>
    <row r="33346" spans="11:11" x14ac:dyDescent="0.25">
      <c r="K33346"/>
    </row>
    <row r="33347" spans="11:11" x14ac:dyDescent="0.25">
      <c r="K33347"/>
    </row>
    <row r="33348" spans="11:11" x14ac:dyDescent="0.25">
      <c r="K33348"/>
    </row>
    <row r="33349" spans="11:11" x14ac:dyDescent="0.25">
      <c r="K33349"/>
    </row>
    <row r="33350" spans="11:11" x14ac:dyDescent="0.25">
      <c r="K33350"/>
    </row>
    <row r="33351" spans="11:11" x14ac:dyDescent="0.25">
      <c r="K33351"/>
    </row>
    <row r="33352" spans="11:11" x14ac:dyDescent="0.25">
      <c r="K33352"/>
    </row>
    <row r="33353" spans="11:11" x14ac:dyDescent="0.25">
      <c r="K33353"/>
    </row>
    <row r="33354" spans="11:11" x14ac:dyDescent="0.25">
      <c r="K33354"/>
    </row>
    <row r="33355" spans="11:11" x14ac:dyDescent="0.25">
      <c r="K33355"/>
    </row>
    <row r="33356" spans="11:11" x14ac:dyDescent="0.25">
      <c r="K33356"/>
    </row>
    <row r="33357" spans="11:11" x14ac:dyDescent="0.25">
      <c r="K33357"/>
    </row>
    <row r="33358" spans="11:11" x14ac:dyDescent="0.25">
      <c r="K33358"/>
    </row>
    <row r="33359" spans="11:11" x14ac:dyDescent="0.25">
      <c r="K33359"/>
    </row>
    <row r="33360" spans="11:11" x14ac:dyDescent="0.25">
      <c r="K33360"/>
    </row>
    <row r="33361" spans="11:11" x14ac:dyDescent="0.25">
      <c r="K33361"/>
    </row>
    <row r="33362" spans="11:11" x14ac:dyDescent="0.25">
      <c r="K33362"/>
    </row>
    <row r="33363" spans="11:11" x14ac:dyDescent="0.25">
      <c r="K33363"/>
    </row>
    <row r="33364" spans="11:11" x14ac:dyDescent="0.25">
      <c r="K33364"/>
    </row>
    <row r="33365" spans="11:11" x14ac:dyDescent="0.25">
      <c r="K33365"/>
    </row>
    <row r="33366" spans="11:11" x14ac:dyDescent="0.25">
      <c r="K33366"/>
    </row>
    <row r="33367" spans="11:11" x14ac:dyDescent="0.25">
      <c r="K33367"/>
    </row>
    <row r="33368" spans="11:11" x14ac:dyDescent="0.25">
      <c r="K33368"/>
    </row>
    <row r="33369" spans="11:11" x14ac:dyDescent="0.25">
      <c r="K33369"/>
    </row>
    <row r="33370" spans="11:11" x14ac:dyDescent="0.25">
      <c r="K33370"/>
    </row>
    <row r="33371" spans="11:11" x14ac:dyDescent="0.25">
      <c r="K33371"/>
    </row>
    <row r="33372" spans="11:11" x14ac:dyDescent="0.25">
      <c r="K33372"/>
    </row>
    <row r="33373" spans="11:11" x14ac:dyDescent="0.25">
      <c r="K33373"/>
    </row>
    <row r="33374" spans="11:11" x14ac:dyDescent="0.25">
      <c r="K33374"/>
    </row>
    <row r="33375" spans="11:11" x14ac:dyDescent="0.25">
      <c r="K33375"/>
    </row>
    <row r="33376" spans="11:11" x14ac:dyDescent="0.25">
      <c r="K33376"/>
    </row>
    <row r="33377" spans="11:11" x14ac:dyDescent="0.25">
      <c r="K33377"/>
    </row>
    <row r="33378" spans="11:11" x14ac:dyDescent="0.25">
      <c r="K33378"/>
    </row>
    <row r="33379" spans="11:11" x14ac:dyDescent="0.25">
      <c r="K33379"/>
    </row>
    <row r="33380" spans="11:11" x14ac:dyDescent="0.25">
      <c r="K33380"/>
    </row>
    <row r="33381" spans="11:11" x14ac:dyDescent="0.25">
      <c r="K33381"/>
    </row>
    <row r="33382" spans="11:11" x14ac:dyDescent="0.25">
      <c r="K33382"/>
    </row>
    <row r="33383" spans="11:11" x14ac:dyDescent="0.25">
      <c r="K33383"/>
    </row>
    <row r="33384" spans="11:11" x14ac:dyDescent="0.25">
      <c r="K33384"/>
    </row>
    <row r="33385" spans="11:11" x14ac:dyDescent="0.25">
      <c r="K33385"/>
    </row>
    <row r="33386" spans="11:11" x14ac:dyDescent="0.25">
      <c r="K33386"/>
    </row>
    <row r="33387" spans="11:11" x14ac:dyDescent="0.25">
      <c r="K33387"/>
    </row>
    <row r="33388" spans="11:11" x14ac:dyDescent="0.25">
      <c r="K33388"/>
    </row>
    <row r="33389" spans="11:11" x14ac:dyDescent="0.25">
      <c r="K33389"/>
    </row>
    <row r="33390" spans="11:11" x14ac:dyDescent="0.25">
      <c r="K33390"/>
    </row>
    <row r="33391" spans="11:11" x14ac:dyDescent="0.25">
      <c r="K33391"/>
    </row>
    <row r="33392" spans="11:11" x14ac:dyDescent="0.25">
      <c r="K33392"/>
    </row>
    <row r="33393" spans="11:11" x14ac:dyDescent="0.25">
      <c r="K33393"/>
    </row>
    <row r="33394" spans="11:11" x14ac:dyDescent="0.25">
      <c r="K33394"/>
    </row>
    <row r="33395" spans="11:11" x14ac:dyDescent="0.25">
      <c r="K33395"/>
    </row>
    <row r="33396" spans="11:11" x14ac:dyDescent="0.25">
      <c r="K33396"/>
    </row>
    <row r="33397" spans="11:11" x14ac:dyDescent="0.25">
      <c r="K33397"/>
    </row>
    <row r="33398" spans="11:11" x14ac:dyDescent="0.25">
      <c r="K33398"/>
    </row>
    <row r="33399" spans="11:11" x14ac:dyDescent="0.25">
      <c r="K33399"/>
    </row>
    <row r="33400" spans="11:11" x14ac:dyDescent="0.25">
      <c r="K33400"/>
    </row>
    <row r="33401" spans="11:11" x14ac:dyDescent="0.25">
      <c r="K33401"/>
    </row>
    <row r="33402" spans="11:11" x14ac:dyDescent="0.25">
      <c r="K33402"/>
    </row>
    <row r="33403" spans="11:11" x14ac:dyDescent="0.25">
      <c r="K33403"/>
    </row>
    <row r="33404" spans="11:11" x14ac:dyDescent="0.25">
      <c r="K33404"/>
    </row>
    <row r="33405" spans="11:11" x14ac:dyDescent="0.25">
      <c r="K33405"/>
    </row>
    <row r="33406" spans="11:11" x14ac:dyDescent="0.25">
      <c r="K33406"/>
    </row>
    <row r="33407" spans="11:11" x14ac:dyDescent="0.25">
      <c r="K33407"/>
    </row>
    <row r="33408" spans="11:11" x14ac:dyDescent="0.25">
      <c r="K33408"/>
    </row>
    <row r="33409" spans="11:11" x14ac:dyDescent="0.25">
      <c r="K33409"/>
    </row>
    <row r="33410" spans="11:11" x14ac:dyDescent="0.25">
      <c r="K33410"/>
    </row>
    <row r="33411" spans="11:11" x14ac:dyDescent="0.25">
      <c r="K33411"/>
    </row>
    <row r="33412" spans="11:11" x14ac:dyDescent="0.25">
      <c r="K33412"/>
    </row>
    <row r="33413" spans="11:11" x14ac:dyDescent="0.25">
      <c r="K33413"/>
    </row>
    <row r="33414" spans="11:11" x14ac:dyDescent="0.25">
      <c r="K33414"/>
    </row>
    <row r="33415" spans="11:11" x14ac:dyDescent="0.25">
      <c r="K33415"/>
    </row>
    <row r="33416" spans="11:11" x14ac:dyDescent="0.25">
      <c r="K33416"/>
    </row>
    <row r="33417" spans="11:11" x14ac:dyDescent="0.25">
      <c r="K33417"/>
    </row>
    <row r="33418" spans="11:11" x14ac:dyDescent="0.25">
      <c r="K33418"/>
    </row>
    <row r="33419" spans="11:11" x14ac:dyDescent="0.25">
      <c r="K33419"/>
    </row>
    <row r="33420" spans="11:11" x14ac:dyDescent="0.25">
      <c r="K33420"/>
    </row>
    <row r="33421" spans="11:11" x14ac:dyDescent="0.25">
      <c r="K33421"/>
    </row>
    <row r="33422" spans="11:11" x14ac:dyDescent="0.25">
      <c r="K33422"/>
    </row>
    <row r="33423" spans="11:11" x14ac:dyDescent="0.25">
      <c r="K33423"/>
    </row>
    <row r="33424" spans="11:11" x14ac:dyDescent="0.25">
      <c r="K33424"/>
    </row>
    <row r="33425" spans="11:11" x14ac:dyDescent="0.25">
      <c r="K33425"/>
    </row>
    <row r="33426" spans="11:11" x14ac:dyDescent="0.25">
      <c r="K33426"/>
    </row>
    <row r="33427" spans="11:11" x14ac:dyDescent="0.25">
      <c r="K33427"/>
    </row>
    <row r="33428" spans="11:11" x14ac:dyDescent="0.25">
      <c r="K33428"/>
    </row>
    <row r="33429" spans="11:11" x14ac:dyDescent="0.25">
      <c r="K33429"/>
    </row>
    <row r="33430" spans="11:11" x14ac:dyDescent="0.25">
      <c r="K33430"/>
    </row>
    <row r="33431" spans="11:11" x14ac:dyDescent="0.25">
      <c r="K33431"/>
    </row>
    <row r="33432" spans="11:11" x14ac:dyDescent="0.25">
      <c r="K33432"/>
    </row>
    <row r="33433" spans="11:11" x14ac:dyDescent="0.25">
      <c r="K33433"/>
    </row>
    <row r="33434" spans="11:11" x14ac:dyDescent="0.25">
      <c r="K33434"/>
    </row>
    <row r="33435" spans="11:11" x14ac:dyDescent="0.25">
      <c r="K33435"/>
    </row>
    <row r="33436" spans="11:11" x14ac:dyDescent="0.25">
      <c r="K33436"/>
    </row>
    <row r="33437" spans="11:11" x14ac:dyDescent="0.25">
      <c r="K33437"/>
    </row>
    <row r="33438" spans="11:11" x14ac:dyDescent="0.25">
      <c r="K33438"/>
    </row>
    <row r="33439" spans="11:11" x14ac:dyDescent="0.25">
      <c r="K33439"/>
    </row>
    <row r="33440" spans="11:11" x14ac:dyDescent="0.25">
      <c r="K33440"/>
    </row>
    <row r="33441" spans="11:11" x14ac:dyDescent="0.25">
      <c r="K33441"/>
    </row>
    <row r="33442" spans="11:11" x14ac:dyDescent="0.25">
      <c r="K33442"/>
    </row>
    <row r="33443" spans="11:11" x14ac:dyDescent="0.25">
      <c r="K33443"/>
    </row>
    <row r="33444" spans="11:11" x14ac:dyDescent="0.25">
      <c r="K33444"/>
    </row>
    <row r="33445" spans="11:11" x14ac:dyDescent="0.25">
      <c r="K33445"/>
    </row>
    <row r="33446" spans="11:11" x14ac:dyDescent="0.25">
      <c r="K33446"/>
    </row>
    <row r="33447" spans="11:11" x14ac:dyDescent="0.25">
      <c r="K33447"/>
    </row>
    <row r="33448" spans="11:11" x14ac:dyDescent="0.25">
      <c r="K33448"/>
    </row>
    <row r="33449" spans="11:11" x14ac:dyDescent="0.25">
      <c r="K33449"/>
    </row>
    <row r="33450" spans="11:11" x14ac:dyDescent="0.25">
      <c r="K33450"/>
    </row>
    <row r="33451" spans="11:11" x14ac:dyDescent="0.25">
      <c r="K33451"/>
    </row>
    <row r="33452" spans="11:11" x14ac:dyDescent="0.25">
      <c r="K33452"/>
    </row>
    <row r="33453" spans="11:11" x14ac:dyDescent="0.25">
      <c r="K33453"/>
    </row>
    <row r="33454" spans="11:11" x14ac:dyDescent="0.25">
      <c r="K33454"/>
    </row>
    <row r="33455" spans="11:11" x14ac:dyDescent="0.25">
      <c r="K33455"/>
    </row>
    <row r="33456" spans="11:11" x14ac:dyDescent="0.25">
      <c r="K33456"/>
    </row>
    <row r="33457" spans="11:11" x14ac:dyDescent="0.25">
      <c r="K33457"/>
    </row>
    <row r="33458" spans="11:11" x14ac:dyDescent="0.25">
      <c r="K33458"/>
    </row>
    <row r="33459" spans="11:11" x14ac:dyDescent="0.25">
      <c r="K33459"/>
    </row>
    <row r="33460" spans="11:11" x14ac:dyDescent="0.25">
      <c r="K33460"/>
    </row>
    <row r="33461" spans="11:11" x14ac:dyDescent="0.25">
      <c r="K33461"/>
    </row>
    <row r="33462" spans="11:11" x14ac:dyDescent="0.25">
      <c r="K33462"/>
    </row>
    <row r="33463" spans="11:11" x14ac:dyDescent="0.25">
      <c r="K33463"/>
    </row>
    <row r="33464" spans="11:11" x14ac:dyDescent="0.25">
      <c r="K33464"/>
    </row>
    <row r="33465" spans="11:11" x14ac:dyDescent="0.25">
      <c r="K33465"/>
    </row>
    <row r="33466" spans="11:11" x14ac:dyDescent="0.25">
      <c r="K33466"/>
    </row>
    <row r="33467" spans="11:11" x14ac:dyDescent="0.25">
      <c r="K33467"/>
    </row>
    <row r="33468" spans="11:11" x14ac:dyDescent="0.25">
      <c r="K33468"/>
    </row>
    <row r="33469" spans="11:11" x14ac:dyDescent="0.25">
      <c r="K33469"/>
    </row>
    <row r="33470" spans="11:11" x14ac:dyDescent="0.25">
      <c r="K33470"/>
    </row>
    <row r="33471" spans="11:11" x14ac:dyDescent="0.25">
      <c r="K33471"/>
    </row>
    <row r="33472" spans="11:11" x14ac:dyDescent="0.25">
      <c r="K33472"/>
    </row>
    <row r="33473" spans="11:11" x14ac:dyDescent="0.25">
      <c r="K33473"/>
    </row>
    <row r="33474" spans="11:11" x14ac:dyDescent="0.25">
      <c r="K33474"/>
    </row>
    <row r="33475" spans="11:11" x14ac:dyDescent="0.25">
      <c r="K33475"/>
    </row>
    <row r="33476" spans="11:11" x14ac:dyDescent="0.25">
      <c r="K33476"/>
    </row>
    <row r="33477" spans="11:11" x14ac:dyDescent="0.25">
      <c r="K33477"/>
    </row>
    <row r="33478" spans="11:11" x14ac:dyDescent="0.25">
      <c r="K33478"/>
    </row>
    <row r="33479" spans="11:11" x14ac:dyDescent="0.25">
      <c r="K33479"/>
    </row>
    <row r="33480" spans="11:11" x14ac:dyDescent="0.25">
      <c r="K33480"/>
    </row>
    <row r="33481" spans="11:11" x14ac:dyDescent="0.25">
      <c r="K33481"/>
    </row>
    <row r="33482" spans="11:11" x14ac:dyDescent="0.25">
      <c r="K33482"/>
    </row>
    <row r="33483" spans="11:11" x14ac:dyDescent="0.25">
      <c r="K33483"/>
    </row>
    <row r="33484" spans="11:11" x14ac:dyDescent="0.25">
      <c r="K33484"/>
    </row>
    <row r="33485" spans="11:11" x14ac:dyDescent="0.25">
      <c r="K33485"/>
    </row>
    <row r="33486" spans="11:11" x14ac:dyDescent="0.25">
      <c r="K33486"/>
    </row>
    <row r="33487" spans="11:11" x14ac:dyDescent="0.25">
      <c r="K33487"/>
    </row>
    <row r="33488" spans="11:11" x14ac:dyDescent="0.25">
      <c r="K33488"/>
    </row>
    <row r="33489" spans="11:11" x14ac:dyDescent="0.25">
      <c r="K33489"/>
    </row>
    <row r="33490" spans="11:11" x14ac:dyDescent="0.25">
      <c r="K33490"/>
    </row>
    <row r="33491" spans="11:11" x14ac:dyDescent="0.25">
      <c r="K33491"/>
    </row>
    <row r="33492" spans="11:11" x14ac:dyDescent="0.25">
      <c r="K33492"/>
    </row>
    <row r="33493" spans="11:11" x14ac:dyDescent="0.25">
      <c r="K33493"/>
    </row>
    <row r="33494" spans="11:11" x14ac:dyDescent="0.25">
      <c r="K33494"/>
    </row>
    <row r="33495" spans="11:11" x14ac:dyDescent="0.25">
      <c r="K33495"/>
    </row>
    <row r="33496" spans="11:11" x14ac:dyDescent="0.25">
      <c r="K33496"/>
    </row>
    <row r="33497" spans="11:11" x14ac:dyDescent="0.25">
      <c r="K33497"/>
    </row>
    <row r="33498" spans="11:11" x14ac:dyDescent="0.25">
      <c r="K33498"/>
    </row>
    <row r="33499" spans="11:11" x14ac:dyDescent="0.25">
      <c r="K33499"/>
    </row>
    <row r="33500" spans="11:11" x14ac:dyDescent="0.25">
      <c r="K33500"/>
    </row>
    <row r="33501" spans="11:11" x14ac:dyDescent="0.25">
      <c r="K33501"/>
    </row>
    <row r="33502" spans="11:11" x14ac:dyDescent="0.25">
      <c r="K33502"/>
    </row>
    <row r="33503" spans="11:11" x14ac:dyDescent="0.25">
      <c r="K33503"/>
    </row>
    <row r="33504" spans="11:11" x14ac:dyDescent="0.25">
      <c r="K33504"/>
    </row>
    <row r="33505" spans="11:11" x14ac:dyDescent="0.25">
      <c r="K33505"/>
    </row>
    <row r="33506" spans="11:11" x14ac:dyDescent="0.25">
      <c r="K33506"/>
    </row>
    <row r="33507" spans="11:11" x14ac:dyDescent="0.25">
      <c r="K33507"/>
    </row>
    <row r="33508" spans="11:11" x14ac:dyDescent="0.25">
      <c r="K33508"/>
    </row>
    <row r="33509" spans="11:11" x14ac:dyDescent="0.25">
      <c r="K33509"/>
    </row>
    <row r="33510" spans="11:11" x14ac:dyDescent="0.25">
      <c r="K33510"/>
    </row>
    <row r="33511" spans="11:11" x14ac:dyDescent="0.25">
      <c r="K33511"/>
    </row>
    <row r="33512" spans="11:11" x14ac:dyDescent="0.25">
      <c r="K33512"/>
    </row>
    <row r="33513" spans="11:11" x14ac:dyDescent="0.25">
      <c r="K33513"/>
    </row>
    <row r="33514" spans="11:11" x14ac:dyDescent="0.25">
      <c r="K33514"/>
    </row>
    <row r="33515" spans="11:11" x14ac:dyDescent="0.25">
      <c r="K33515"/>
    </row>
    <row r="33516" spans="11:11" x14ac:dyDescent="0.25">
      <c r="K33516"/>
    </row>
    <row r="33517" spans="11:11" x14ac:dyDescent="0.25">
      <c r="K33517"/>
    </row>
    <row r="33518" spans="11:11" x14ac:dyDescent="0.25">
      <c r="K33518"/>
    </row>
    <row r="33519" spans="11:11" x14ac:dyDescent="0.25">
      <c r="K33519"/>
    </row>
    <row r="33520" spans="11:11" x14ac:dyDescent="0.25">
      <c r="K33520"/>
    </row>
    <row r="33521" spans="11:11" x14ac:dyDescent="0.25">
      <c r="K33521"/>
    </row>
    <row r="33522" spans="11:11" x14ac:dyDescent="0.25">
      <c r="K33522"/>
    </row>
    <row r="33523" spans="11:11" x14ac:dyDescent="0.25">
      <c r="K33523"/>
    </row>
    <row r="33524" spans="11:11" x14ac:dyDescent="0.25">
      <c r="K33524"/>
    </row>
    <row r="33525" spans="11:11" x14ac:dyDescent="0.25">
      <c r="K33525"/>
    </row>
    <row r="33526" spans="11:11" x14ac:dyDescent="0.25">
      <c r="K33526"/>
    </row>
    <row r="33527" spans="11:11" x14ac:dyDescent="0.25">
      <c r="K33527"/>
    </row>
    <row r="33528" spans="11:11" x14ac:dyDescent="0.25">
      <c r="K33528"/>
    </row>
    <row r="33529" spans="11:11" x14ac:dyDescent="0.25">
      <c r="K33529"/>
    </row>
    <row r="33530" spans="11:11" x14ac:dyDescent="0.25">
      <c r="K33530"/>
    </row>
    <row r="33531" spans="11:11" x14ac:dyDescent="0.25">
      <c r="K33531"/>
    </row>
    <row r="33532" spans="11:11" x14ac:dyDescent="0.25">
      <c r="K33532"/>
    </row>
    <row r="33533" spans="11:11" x14ac:dyDescent="0.25">
      <c r="K33533"/>
    </row>
    <row r="33534" spans="11:11" x14ac:dyDescent="0.25">
      <c r="K33534"/>
    </row>
    <row r="33535" spans="11:11" x14ac:dyDescent="0.25">
      <c r="K33535"/>
    </row>
    <row r="33536" spans="11:11" x14ac:dyDescent="0.25">
      <c r="K33536"/>
    </row>
    <row r="33537" spans="11:11" x14ac:dyDescent="0.25">
      <c r="K33537"/>
    </row>
    <row r="33538" spans="11:11" x14ac:dyDescent="0.25">
      <c r="K33538"/>
    </row>
    <row r="33539" spans="11:11" x14ac:dyDescent="0.25">
      <c r="K33539"/>
    </row>
    <row r="33540" spans="11:11" x14ac:dyDescent="0.25">
      <c r="K33540"/>
    </row>
    <row r="33541" spans="11:11" x14ac:dyDescent="0.25">
      <c r="K33541"/>
    </row>
    <row r="33542" spans="11:11" x14ac:dyDescent="0.25">
      <c r="K33542"/>
    </row>
    <row r="33543" spans="11:11" x14ac:dyDescent="0.25">
      <c r="K33543"/>
    </row>
    <row r="33544" spans="11:11" x14ac:dyDescent="0.25">
      <c r="K33544"/>
    </row>
    <row r="33545" spans="11:11" x14ac:dyDescent="0.25">
      <c r="K33545"/>
    </row>
    <row r="33546" spans="11:11" x14ac:dyDescent="0.25">
      <c r="K33546"/>
    </row>
    <row r="33547" spans="11:11" x14ac:dyDescent="0.25">
      <c r="K33547"/>
    </row>
    <row r="33548" spans="11:11" x14ac:dyDescent="0.25">
      <c r="K33548"/>
    </row>
    <row r="33549" spans="11:11" x14ac:dyDescent="0.25">
      <c r="K33549"/>
    </row>
    <row r="33550" spans="11:11" x14ac:dyDescent="0.25">
      <c r="K33550"/>
    </row>
    <row r="33551" spans="11:11" x14ac:dyDescent="0.25">
      <c r="K33551"/>
    </row>
    <row r="33552" spans="11:11" x14ac:dyDescent="0.25">
      <c r="K33552"/>
    </row>
    <row r="33553" spans="11:11" x14ac:dyDescent="0.25">
      <c r="K33553"/>
    </row>
    <row r="33554" spans="11:11" x14ac:dyDescent="0.25">
      <c r="K33554"/>
    </row>
    <row r="33555" spans="11:11" x14ac:dyDescent="0.25">
      <c r="K33555"/>
    </row>
    <row r="33556" spans="11:11" x14ac:dyDescent="0.25">
      <c r="K33556"/>
    </row>
    <row r="33557" spans="11:11" x14ac:dyDescent="0.25">
      <c r="K33557"/>
    </row>
    <row r="33558" spans="11:11" x14ac:dyDescent="0.25">
      <c r="K33558"/>
    </row>
    <row r="33559" spans="11:11" x14ac:dyDescent="0.25">
      <c r="K33559"/>
    </row>
    <row r="33560" spans="11:11" x14ac:dyDescent="0.25">
      <c r="K33560"/>
    </row>
    <row r="33561" spans="11:11" x14ac:dyDescent="0.25">
      <c r="K33561"/>
    </row>
    <row r="33562" spans="11:11" x14ac:dyDescent="0.25">
      <c r="K33562"/>
    </row>
    <row r="33563" spans="11:11" x14ac:dyDescent="0.25">
      <c r="K33563"/>
    </row>
    <row r="33564" spans="11:11" x14ac:dyDescent="0.25">
      <c r="K33564"/>
    </row>
    <row r="33565" spans="11:11" x14ac:dyDescent="0.25">
      <c r="K33565"/>
    </row>
    <row r="33566" spans="11:11" x14ac:dyDescent="0.25">
      <c r="K33566"/>
    </row>
    <row r="33567" spans="11:11" x14ac:dyDescent="0.25">
      <c r="K33567"/>
    </row>
    <row r="33568" spans="11:11" x14ac:dyDescent="0.25">
      <c r="K33568"/>
    </row>
    <row r="33569" spans="11:11" x14ac:dyDescent="0.25">
      <c r="K33569"/>
    </row>
    <row r="33570" spans="11:11" x14ac:dyDescent="0.25">
      <c r="K33570"/>
    </row>
    <row r="33571" spans="11:11" x14ac:dyDescent="0.25">
      <c r="K33571"/>
    </row>
    <row r="33572" spans="11:11" x14ac:dyDescent="0.25">
      <c r="K33572"/>
    </row>
    <row r="33573" spans="11:11" x14ac:dyDescent="0.25">
      <c r="K33573"/>
    </row>
    <row r="33574" spans="11:11" x14ac:dyDescent="0.25">
      <c r="K33574"/>
    </row>
    <row r="33575" spans="11:11" x14ac:dyDescent="0.25">
      <c r="K33575"/>
    </row>
    <row r="33576" spans="11:11" x14ac:dyDescent="0.25">
      <c r="K33576"/>
    </row>
    <row r="33577" spans="11:11" x14ac:dyDescent="0.25">
      <c r="K33577"/>
    </row>
    <row r="33578" spans="11:11" x14ac:dyDescent="0.25">
      <c r="K33578"/>
    </row>
    <row r="33579" spans="11:11" x14ac:dyDescent="0.25">
      <c r="K33579"/>
    </row>
    <row r="33580" spans="11:11" x14ac:dyDescent="0.25">
      <c r="K33580"/>
    </row>
    <row r="33581" spans="11:11" x14ac:dyDescent="0.25">
      <c r="K33581"/>
    </row>
    <row r="33582" spans="11:11" x14ac:dyDescent="0.25">
      <c r="K33582"/>
    </row>
    <row r="33583" spans="11:11" x14ac:dyDescent="0.25">
      <c r="K33583"/>
    </row>
    <row r="33584" spans="11:11" x14ac:dyDescent="0.25">
      <c r="K33584"/>
    </row>
    <row r="33585" spans="11:11" x14ac:dyDescent="0.25">
      <c r="K33585"/>
    </row>
    <row r="33586" spans="11:11" x14ac:dyDescent="0.25">
      <c r="K33586"/>
    </row>
    <row r="33587" spans="11:11" x14ac:dyDescent="0.25">
      <c r="K33587"/>
    </row>
    <row r="33588" spans="11:11" x14ac:dyDescent="0.25">
      <c r="K33588"/>
    </row>
    <row r="33589" spans="11:11" x14ac:dyDescent="0.25">
      <c r="K33589"/>
    </row>
    <row r="33590" spans="11:11" x14ac:dyDescent="0.25">
      <c r="K33590"/>
    </row>
    <row r="33591" spans="11:11" x14ac:dyDescent="0.25">
      <c r="K33591"/>
    </row>
    <row r="33592" spans="11:11" x14ac:dyDescent="0.25">
      <c r="K33592"/>
    </row>
    <row r="33593" spans="11:11" x14ac:dyDescent="0.25">
      <c r="K33593"/>
    </row>
    <row r="33594" spans="11:11" x14ac:dyDescent="0.25">
      <c r="K33594"/>
    </row>
    <row r="33595" spans="11:11" x14ac:dyDescent="0.25">
      <c r="K33595"/>
    </row>
    <row r="33596" spans="11:11" x14ac:dyDescent="0.25">
      <c r="K33596"/>
    </row>
    <row r="33597" spans="11:11" x14ac:dyDescent="0.25">
      <c r="K33597"/>
    </row>
    <row r="33598" spans="11:11" x14ac:dyDescent="0.25">
      <c r="K33598"/>
    </row>
    <row r="33599" spans="11:11" x14ac:dyDescent="0.25">
      <c r="K33599"/>
    </row>
    <row r="33600" spans="11:11" x14ac:dyDescent="0.25">
      <c r="K33600"/>
    </row>
    <row r="33601" spans="11:11" x14ac:dyDescent="0.25">
      <c r="K33601"/>
    </row>
    <row r="33602" spans="11:11" x14ac:dyDescent="0.25">
      <c r="K33602"/>
    </row>
    <row r="33603" spans="11:11" x14ac:dyDescent="0.25">
      <c r="K33603"/>
    </row>
    <row r="33604" spans="11:11" x14ac:dyDescent="0.25">
      <c r="K33604"/>
    </row>
    <row r="33605" spans="11:11" x14ac:dyDescent="0.25">
      <c r="K33605"/>
    </row>
    <row r="33606" spans="11:11" x14ac:dyDescent="0.25">
      <c r="K33606"/>
    </row>
    <row r="33607" spans="11:11" x14ac:dyDescent="0.25">
      <c r="K33607"/>
    </row>
    <row r="33608" spans="11:11" x14ac:dyDescent="0.25">
      <c r="K33608"/>
    </row>
    <row r="33609" spans="11:11" x14ac:dyDescent="0.25">
      <c r="K33609"/>
    </row>
    <row r="33610" spans="11:11" x14ac:dyDescent="0.25">
      <c r="K33610"/>
    </row>
    <row r="33611" spans="11:11" x14ac:dyDescent="0.25">
      <c r="K33611"/>
    </row>
    <row r="33612" spans="11:11" x14ac:dyDescent="0.25">
      <c r="K33612"/>
    </row>
    <row r="33613" spans="11:11" x14ac:dyDescent="0.25">
      <c r="K33613"/>
    </row>
    <row r="33614" spans="11:11" x14ac:dyDescent="0.25">
      <c r="K33614"/>
    </row>
    <row r="33615" spans="11:11" x14ac:dyDescent="0.25">
      <c r="K33615"/>
    </row>
    <row r="33616" spans="11:11" x14ac:dyDescent="0.25">
      <c r="K33616"/>
    </row>
    <row r="33617" spans="11:11" x14ac:dyDescent="0.25">
      <c r="K33617"/>
    </row>
    <row r="33618" spans="11:11" x14ac:dyDescent="0.25">
      <c r="K33618"/>
    </row>
    <row r="33619" spans="11:11" x14ac:dyDescent="0.25">
      <c r="K33619"/>
    </row>
    <row r="33620" spans="11:11" x14ac:dyDescent="0.25">
      <c r="K33620"/>
    </row>
    <row r="33621" spans="11:11" x14ac:dyDescent="0.25">
      <c r="K33621"/>
    </row>
    <row r="33622" spans="11:11" x14ac:dyDescent="0.25">
      <c r="K33622"/>
    </row>
    <row r="33623" spans="11:11" x14ac:dyDescent="0.25">
      <c r="K33623"/>
    </row>
    <row r="33624" spans="11:11" x14ac:dyDescent="0.25">
      <c r="K33624"/>
    </row>
    <row r="33625" spans="11:11" x14ac:dyDescent="0.25">
      <c r="K33625"/>
    </row>
    <row r="33626" spans="11:11" x14ac:dyDescent="0.25">
      <c r="K33626"/>
    </row>
    <row r="33627" spans="11:11" x14ac:dyDescent="0.25">
      <c r="K33627"/>
    </row>
    <row r="33628" spans="11:11" x14ac:dyDescent="0.25">
      <c r="K33628"/>
    </row>
    <row r="33629" spans="11:11" x14ac:dyDescent="0.25">
      <c r="K33629"/>
    </row>
    <row r="33630" spans="11:11" x14ac:dyDescent="0.25">
      <c r="K33630"/>
    </row>
    <row r="33631" spans="11:11" x14ac:dyDescent="0.25">
      <c r="K33631"/>
    </row>
    <row r="33632" spans="11:11" x14ac:dyDescent="0.25">
      <c r="K33632"/>
    </row>
    <row r="33633" spans="11:11" x14ac:dyDescent="0.25">
      <c r="K33633"/>
    </row>
    <row r="33634" spans="11:11" x14ac:dyDescent="0.25">
      <c r="K33634"/>
    </row>
    <row r="33635" spans="11:11" x14ac:dyDescent="0.25">
      <c r="K33635"/>
    </row>
    <row r="33636" spans="11:11" x14ac:dyDescent="0.25">
      <c r="K33636"/>
    </row>
    <row r="33637" spans="11:11" x14ac:dyDescent="0.25">
      <c r="K33637"/>
    </row>
    <row r="33638" spans="11:11" x14ac:dyDescent="0.25">
      <c r="K33638"/>
    </row>
    <row r="33639" spans="11:11" x14ac:dyDescent="0.25">
      <c r="K33639"/>
    </row>
    <row r="33640" spans="11:11" x14ac:dyDescent="0.25">
      <c r="K33640"/>
    </row>
    <row r="33641" spans="11:11" x14ac:dyDescent="0.25">
      <c r="K33641"/>
    </row>
    <row r="33642" spans="11:11" x14ac:dyDescent="0.25">
      <c r="K33642"/>
    </row>
    <row r="33643" spans="11:11" x14ac:dyDescent="0.25">
      <c r="K33643"/>
    </row>
    <row r="33644" spans="11:11" x14ac:dyDescent="0.25">
      <c r="K33644"/>
    </row>
    <row r="33645" spans="11:11" x14ac:dyDescent="0.25">
      <c r="K33645"/>
    </row>
    <row r="33646" spans="11:11" x14ac:dyDescent="0.25">
      <c r="K33646"/>
    </row>
    <row r="33647" spans="11:11" x14ac:dyDescent="0.25">
      <c r="K33647"/>
    </row>
    <row r="33648" spans="11:11" x14ac:dyDescent="0.25">
      <c r="K33648"/>
    </row>
    <row r="33649" spans="11:11" x14ac:dyDescent="0.25">
      <c r="K33649"/>
    </row>
    <row r="33650" spans="11:11" x14ac:dyDescent="0.25">
      <c r="K33650"/>
    </row>
    <row r="33651" spans="11:11" x14ac:dyDescent="0.25">
      <c r="K33651"/>
    </row>
    <row r="33652" spans="11:11" x14ac:dyDescent="0.25">
      <c r="K33652"/>
    </row>
    <row r="33653" spans="11:11" x14ac:dyDescent="0.25">
      <c r="K33653"/>
    </row>
    <row r="33654" spans="11:11" x14ac:dyDescent="0.25">
      <c r="K33654"/>
    </row>
    <row r="33655" spans="11:11" x14ac:dyDescent="0.25">
      <c r="K33655"/>
    </row>
    <row r="33656" spans="11:11" x14ac:dyDescent="0.25">
      <c r="K33656"/>
    </row>
    <row r="33657" spans="11:11" x14ac:dyDescent="0.25">
      <c r="K33657"/>
    </row>
    <row r="33658" spans="11:11" x14ac:dyDescent="0.25">
      <c r="K33658"/>
    </row>
    <row r="33659" spans="11:11" x14ac:dyDescent="0.25">
      <c r="K33659"/>
    </row>
    <row r="33660" spans="11:11" x14ac:dyDescent="0.25">
      <c r="K33660"/>
    </row>
    <row r="33661" spans="11:11" x14ac:dyDescent="0.25">
      <c r="K33661"/>
    </row>
    <row r="33662" spans="11:11" x14ac:dyDescent="0.25">
      <c r="K33662"/>
    </row>
    <row r="33663" spans="11:11" x14ac:dyDescent="0.25">
      <c r="K33663"/>
    </row>
    <row r="33664" spans="11:11" x14ac:dyDescent="0.25">
      <c r="K33664"/>
    </row>
    <row r="33665" spans="11:11" x14ac:dyDescent="0.25">
      <c r="K33665"/>
    </row>
    <row r="33666" spans="11:11" x14ac:dyDescent="0.25">
      <c r="K33666"/>
    </row>
    <row r="33667" spans="11:11" x14ac:dyDescent="0.25">
      <c r="K33667"/>
    </row>
    <row r="33668" spans="11:11" x14ac:dyDescent="0.25">
      <c r="K33668"/>
    </row>
    <row r="33669" spans="11:11" x14ac:dyDescent="0.25">
      <c r="K33669"/>
    </row>
    <row r="33670" spans="11:11" x14ac:dyDescent="0.25">
      <c r="K33670"/>
    </row>
    <row r="33671" spans="11:11" x14ac:dyDescent="0.25">
      <c r="K33671"/>
    </row>
    <row r="33672" spans="11:11" x14ac:dyDescent="0.25">
      <c r="K33672"/>
    </row>
    <row r="33673" spans="11:11" x14ac:dyDescent="0.25">
      <c r="K33673"/>
    </row>
    <row r="33674" spans="11:11" x14ac:dyDescent="0.25">
      <c r="K33674"/>
    </row>
    <row r="33675" spans="11:11" x14ac:dyDescent="0.25">
      <c r="K33675"/>
    </row>
    <row r="33676" spans="11:11" x14ac:dyDescent="0.25">
      <c r="K33676"/>
    </row>
    <row r="33677" spans="11:11" x14ac:dyDescent="0.25">
      <c r="K33677"/>
    </row>
    <row r="33678" spans="11:11" x14ac:dyDescent="0.25">
      <c r="K33678"/>
    </row>
    <row r="33679" spans="11:11" x14ac:dyDescent="0.25">
      <c r="K33679"/>
    </row>
    <row r="33680" spans="11:11" x14ac:dyDescent="0.25">
      <c r="K33680"/>
    </row>
    <row r="33681" spans="11:11" x14ac:dyDescent="0.25">
      <c r="K33681"/>
    </row>
    <row r="33682" spans="11:11" x14ac:dyDescent="0.25">
      <c r="K33682"/>
    </row>
    <row r="33683" spans="11:11" x14ac:dyDescent="0.25">
      <c r="K33683"/>
    </row>
    <row r="33684" spans="11:11" x14ac:dyDescent="0.25">
      <c r="K33684"/>
    </row>
    <row r="33685" spans="11:11" x14ac:dyDescent="0.25">
      <c r="K33685"/>
    </row>
    <row r="33686" spans="11:11" x14ac:dyDescent="0.25">
      <c r="K33686"/>
    </row>
    <row r="33687" spans="11:11" x14ac:dyDescent="0.25">
      <c r="K33687"/>
    </row>
    <row r="33688" spans="11:11" x14ac:dyDescent="0.25">
      <c r="K33688"/>
    </row>
    <row r="33689" spans="11:11" x14ac:dyDescent="0.25">
      <c r="K33689"/>
    </row>
    <row r="33690" spans="11:11" x14ac:dyDescent="0.25">
      <c r="K33690"/>
    </row>
    <row r="33691" spans="11:11" x14ac:dyDescent="0.25">
      <c r="K33691"/>
    </row>
    <row r="33692" spans="11:11" x14ac:dyDescent="0.25">
      <c r="K33692"/>
    </row>
    <row r="33693" spans="11:11" x14ac:dyDescent="0.25">
      <c r="K33693"/>
    </row>
    <row r="33694" spans="11:11" x14ac:dyDescent="0.25">
      <c r="K33694"/>
    </row>
    <row r="33695" spans="11:11" x14ac:dyDescent="0.25">
      <c r="K33695"/>
    </row>
    <row r="33696" spans="11:11" x14ac:dyDescent="0.25">
      <c r="K33696"/>
    </row>
    <row r="33697" spans="11:11" x14ac:dyDescent="0.25">
      <c r="K33697"/>
    </row>
    <row r="33698" spans="11:11" x14ac:dyDescent="0.25">
      <c r="K33698"/>
    </row>
    <row r="33699" spans="11:11" x14ac:dyDescent="0.25">
      <c r="K33699"/>
    </row>
    <row r="33700" spans="11:11" x14ac:dyDescent="0.25">
      <c r="K33700"/>
    </row>
    <row r="33701" spans="11:11" x14ac:dyDescent="0.25">
      <c r="K33701"/>
    </row>
    <row r="33702" spans="11:11" x14ac:dyDescent="0.25">
      <c r="K33702"/>
    </row>
    <row r="33703" spans="11:11" x14ac:dyDescent="0.25">
      <c r="K33703"/>
    </row>
    <row r="33704" spans="11:11" x14ac:dyDescent="0.25">
      <c r="K33704"/>
    </row>
    <row r="33705" spans="11:11" x14ac:dyDescent="0.25">
      <c r="K33705"/>
    </row>
    <row r="33706" spans="11:11" x14ac:dyDescent="0.25">
      <c r="K33706"/>
    </row>
    <row r="33707" spans="11:11" x14ac:dyDescent="0.25">
      <c r="K33707"/>
    </row>
    <row r="33708" spans="11:11" x14ac:dyDescent="0.25">
      <c r="K33708"/>
    </row>
    <row r="33709" spans="11:11" x14ac:dyDescent="0.25">
      <c r="K33709"/>
    </row>
    <row r="33710" spans="11:11" x14ac:dyDescent="0.25">
      <c r="K33710"/>
    </row>
    <row r="33711" spans="11:11" x14ac:dyDescent="0.25">
      <c r="K33711"/>
    </row>
    <row r="33712" spans="11:11" x14ac:dyDescent="0.25">
      <c r="K33712"/>
    </row>
    <row r="33713" spans="11:11" x14ac:dyDescent="0.25">
      <c r="K33713"/>
    </row>
    <row r="33714" spans="11:11" x14ac:dyDescent="0.25">
      <c r="K33714"/>
    </row>
    <row r="33715" spans="11:11" x14ac:dyDescent="0.25">
      <c r="K33715"/>
    </row>
    <row r="33716" spans="11:11" x14ac:dyDescent="0.25">
      <c r="K33716"/>
    </row>
    <row r="33717" spans="11:11" x14ac:dyDescent="0.25">
      <c r="K33717"/>
    </row>
    <row r="33718" spans="11:11" x14ac:dyDescent="0.25">
      <c r="K33718"/>
    </row>
    <row r="33719" spans="11:11" x14ac:dyDescent="0.25">
      <c r="K33719"/>
    </row>
    <row r="33720" spans="11:11" x14ac:dyDescent="0.25">
      <c r="K33720"/>
    </row>
    <row r="33721" spans="11:11" x14ac:dyDescent="0.25">
      <c r="K33721"/>
    </row>
    <row r="33722" spans="11:11" x14ac:dyDescent="0.25">
      <c r="K33722"/>
    </row>
    <row r="33723" spans="11:11" x14ac:dyDescent="0.25">
      <c r="K33723"/>
    </row>
    <row r="33724" spans="11:11" x14ac:dyDescent="0.25">
      <c r="K33724"/>
    </row>
    <row r="33725" spans="11:11" x14ac:dyDescent="0.25">
      <c r="K33725"/>
    </row>
    <row r="33726" spans="11:11" x14ac:dyDescent="0.25">
      <c r="K33726"/>
    </row>
    <row r="33727" spans="11:11" x14ac:dyDescent="0.25">
      <c r="K33727"/>
    </row>
    <row r="33728" spans="11:11" x14ac:dyDescent="0.25">
      <c r="K33728"/>
    </row>
    <row r="33729" spans="11:11" x14ac:dyDescent="0.25">
      <c r="K33729"/>
    </row>
    <row r="33730" spans="11:11" x14ac:dyDescent="0.25">
      <c r="K33730"/>
    </row>
    <row r="33731" spans="11:11" x14ac:dyDescent="0.25">
      <c r="K33731"/>
    </row>
    <row r="33732" spans="11:11" x14ac:dyDescent="0.25">
      <c r="K33732"/>
    </row>
    <row r="33733" spans="11:11" x14ac:dyDescent="0.25">
      <c r="K33733"/>
    </row>
    <row r="33734" spans="11:11" x14ac:dyDescent="0.25">
      <c r="K33734"/>
    </row>
    <row r="33735" spans="11:11" x14ac:dyDescent="0.25">
      <c r="K33735"/>
    </row>
    <row r="33736" spans="11:11" x14ac:dyDescent="0.25">
      <c r="K33736"/>
    </row>
    <row r="33737" spans="11:11" x14ac:dyDescent="0.25">
      <c r="K33737"/>
    </row>
    <row r="33738" spans="11:11" x14ac:dyDescent="0.25">
      <c r="K33738"/>
    </row>
    <row r="33739" spans="11:11" x14ac:dyDescent="0.25">
      <c r="K33739"/>
    </row>
    <row r="33740" spans="11:11" x14ac:dyDescent="0.25">
      <c r="K33740"/>
    </row>
    <row r="33741" spans="11:11" x14ac:dyDescent="0.25">
      <c r="K33741"/>
    </row>
    <row r="33742" spans="11:11" x14ac:dyDescent="0.25">
      <c r="K33742"/>
    </row>
    <row r="33743" spans="11:11" x14ac:dyDescent="0.25">
      <c r="K33743"/>
    </row>
    <row r="33744" spans="11:11" x14ac:dyDescent="0.25">
      <c r="K33744"/>
    </row>
    <row r="33745" spans="11:11" x14ac:dyDescent="0.25">
      <c r="K33745"/>
    </row>
    <row r="33746" spans="11:11" x14ac:dyDescent="0.25">
      <c r="K33746"/>
    </row>
    <row r="33747" spans="11:11" x14ac:dyDescent="0.25">
      <c r="K33747"/>
    </row>
    <row r="33748" spans="11:11" x14ac:dyDescent="0.25">
      <c r="K33748"/>
    </row>
    <row r="33749" spans="11:11" x14ac:dyDescent="0.25">
      <c r="K33749"/>
    </row>
    <row r="33750" spans="11:11" x14ac:dyDescent="0.25">
      <c r="K33750"/>
    </row>
    <row r="33751" spans="11:11" x14ac:dyDescent="0.25">
      <c r="K33751"/>
    </row>
    <row r="33752" spans="11:11" x14ac:dyDescent="0.25">
      <c r="K33752"/>
    </row>
    <row r="33753" spans="11:11" x14ac:dyDescent="0.25">
      <c r="K33753"/>
    </row>
    <row r="33754" spans="11:11" x14ac:dyDescent="0.25">
      <c r="K33754"/>
    </row>
    <row r="33755" spans="11:11" x14ac:dyDescent="0.25">
      <c r="K33755"/>
    </row>
    <row r="33756" spans="11:11" x14ac:dyDescent="0.25">
      <c r="K33756"/>
    </row>
    <row r="33757" spans="11:11" x14ac:dyDescent="0.25">
      <c r="K33757"/>
    </row>
    <row r="33758" spans="11:11" x14ac:dyDescent="0.25">
      <c r="K33758"/>
    </row>
    <row r="33759" spans="11:11" x14ac:dyDescent="0.25">
      <c r="K33759"/>
    </row>
    <row r="33760" spans="11:11" x14ac:dyDescent="0.25">
      <c r="K33760"/>
    </row>
    <row r="33761" spans="11:11" x14ac:dyDescent="0.25">
      <c r="K33761"/>
    </row>
    <row r="33762" spans="11:11" x14ac:dyDescent="0.25">
      <c r="K33762"/>
    </row>
    <row r="33763" spans="11:11" x14ac:dyDescent="0.25">
      <c r="K33763"/>
    </row>
    <row r="33764" spans="11:11" x14ac:dyDescent="0.25">
      <c r="K33764"/>
    </row>
    <row r="33765" spans="11:11" x14ac:dyDescent="0.25">
      <c r="K33765"/>
    </row>
    <row r="33766" spans="11:11" x14ac:dyDescent="0.25">
      <c r="K33766"/>
    </row>
    <row r="33767" spans="11:11" x14ac:dyDescent="0.25">
      <c r="K33767"/>
    </row>
    <row r="33768" spans="11:11" x14ac:dyDescent="0.25">
      <c r="K33768"/>
    </row>
    <row r="33769" spans="11:11" x14ac:dyDescent="0.25">
      <c r="K33769"/>
    </row>
    <row r="33770" spans="11:11" x14ac:dyDescent="0.25">
      <c r="K33770"/>
    </row>
    <row r="33771" spans="11:11" x14ac:dyDescent="0.25">
      <c r="K33771"/>
    </row>
    <row r="33772" spans="11:11" x14ac:dyDescent="0.25">
      <c r="K33772"/>
    </row>
    <row r="33773" spans="11:11" x14ac:dyDescent="0.25">
      <c r="K33773"/>
    </row>
    <row r="33774" spans="11:11" x14ac:dyDescent="0.25">
      <c r="K33774"/>
    </row>
    <row r="33775" spans="11:11" x14ac:dyDescent="0.25">
      <c r="K33775"/>
    </row>
    <row r="33776" spans="11:11" x14ac:dyDescent="0.25">
      <c r="K33776"/>
    </row>
    <row r="33777" spans="11:11" x14ac:dyDescent="0.25">
      <c r="K33777"/>
    </row>
    <row r="33778" spans="11:11" x14ac:dyDescent="0.25">
      <c r="K33778"/>
    </row>
    <row r="33779" spans="11:11" x14ac:dyDescent="0.25">
      <c r="K33779"/>
    </row>
    <row r="33780" spans="11:11" x14ac:dyDescent="0.25">
      <c r="K33780"/>
    </row>
    <row r="33781" spans="11:11" x14ac:dyDescent="0.25">
      <c r="K33781"/>
    </row>
    <row r="33782" spans="11:11" x14ac:dyDescent="0.25">
      <c r="K33782"/>
    </row>
    <row r="33783" spans="11:11" x14ac:dyDescent="0.25">
      <c r="K33783"/>
    </row>
    <row r="33784" spans="11:11" x14ac:dyDescent="0.25">
      <c r="K33784"/>
    </row>
    <row r="33785" spans="11:11" x14ac:dyDescent="0.25">
      <c r="K33785"/>
    </row>
    <row r="33786" spans="11:11" x14ac:dyDescent="0.25">
      <c r="K33786"/>
    </row>
    <row r="33787" spans="11:11" x14ac:dyDescent="0.25">
      <c r="K33787"/>
    </row>
    <row r="33788" spans="11:11" x14ac:dyDescent="0.25">
      <c r="K33788"/>
    </row>
    <row r="33789" spans="11:11" x14ac:dyDescent="0.25">
      <c r="K33789"/>
    </row>
    <row r="33790" spans="11:11" x14ac:dyDescent="0.25">
      <c r="K33790"/>
    </row>
    <row r="33791" spans="11:11" x14ac:dyDescent="0.25">
      <c r="K33791"/>
    </row>
    <row r="33792" spans="11:11" x14ac:dyDescent="0.25">
      <c r="K33792"/>
    </row>
    <row r="33793" spans="11:11" x14ac:dyDescent="0.25">
      <c r="K33793"/>
    </row>
    <row r="33794" spans="11:11" x14ac:dyDescent="0.25">
      <c r="K33794"/>
    </row>
    <row r="33795" spans="11:11" x14ac:dyDescent="0.25">
      <c r="K33795"/>
    </row>
    <row r="33796" spans="11:11" x14ac:dyDescent="0.25">
      <c r="K33796"/>
    </row>
    <row r="33797" spans="11:11" x14ac:dyDescent="0.25">
      <c r="K33797"/>
    </row>
    <row r="33798" spans="11:11" x14ac:dyDescent="0.25">
      <c r="K33798"/>
    </row>
    <row r="33799" spans="11:11" x14ac:dyDescent="0.25">
      <c r="K33799"/>
    </row>
    <row r="33800" spans="11:11" x14ac:dyDescent="0.25">
      <c r="K33800"/>
    </row>
    <row r="33801" spans="11:11" x14ac:dyDescent="0.25">
      <c r="K33801"/>
    </row>
    <row r="33802" spans="11:11" x14ac:dyDescent="0.25">
      <c r="K33802"/>
    </row>
    <row r="33803" spans="11:11" x14ac:dyDescent="0.25">
      <c r="K33803"/>
    </row>
    <row r="33804" spans="11:11" x14ac:dyDescent="0.25">
      <c r="K33804"/>
    </row>
    <row r="33805" spans="11:11" x14ac:dyDescent="0.25">
      <c r="K33805"/>
    </row>
    <row r="33806" spans="11:11" x14ac:dyDescent="0.25">
      <c r="K33806"/>
    </row>
    <row r="33807" spans="11:11" x14ac:dyDescent="0.25">
      <c r="K33807"/>
    </row>
    <row r="33808" spans="11:11" x14ac:dyDescent="0.25">
      <c r="K33808"/>
    </row>
    <row r="33809" spans="11:11" x14ac:dyDescent="0.25">
      <c r="K33809"/>
    </row>
    <row r="33810" spans="11:11" x14ac:dyDescent="0.25">
      <c r="K33810"/>
    </row>
    <row r="33811" spans="11:11" x14ac:dyDescent="0.25">
      <c r="K33811"/>
    </row>
    <row r="33812" spans="11:11" x14ac:dyDescent="0.25">
      <c r="K33812"/>
    </row>
    <row r="33813" spans="11:11" x14ac:dyDescent="0.25">
      <c r="K33813"/>
    </row>
    <row r="33814" spans="11:11" x14ac:dyDescent="0.25">
      <c r="K33814"/>
    </row>
    <row r="33815" spans="11:11" x14ac:dyDescent="0.25">
      <c r="K33815"/>
    </row>
    <row r="33816" spans="11:11" x14ac:dyDescent="0.25">
      <c r="K33816"/>
    </row>
    <row r="33817" spans="11:11" x14ac:dyDescent="0.25">
      <c r="K33817"/>
    </row>
    <row r="33818" spans="11:11" x14ac:dyDescent="0.25">
      <c r="K33818"/>
    </row>
    <row r="33819" spans="11:11" x14ac:dyDescent="0.25">
      <c r="K33819"/>
    </row>
    <row r="33820" spans="11:11" x14ac:dyDescent="0.25">
      <c r="K33820"/>
    </row>
    <row r="33821" spans="11:11" x14ac:dyDescent="0.25">
      <c r="K33821"/>
    </row>
    <row r="33822" spans="11:11" x14ac:dyDescent="0.25">
      <c r="K33822"/>
    </row>
    <row r="33823" spans="11:11" x14ac:dyDescent="0.25">
      <c r="K33823"/>
    </row>
    <row r="33824" spans="11:11" x14ac:dyDescent="0.25">
      <c r="K33824"/>
    </row>
    <row r="33825" spans="11:11" x14ac:dyDescent="0.25">
      <c r="K33825"/>
    </row>
    <row r="33826" spans="11:11" x14ac:dyDescent="0.25">
      <c r="K33826"/>
    </row>
    <row r="33827" spans="11:11" x14ac:dyDescent="0.25">
      <c r="K33827"/>
    </row>
    <row r="33828" spans="11:11" x14ac:dyDescent="0.25">
      <c r="K33828"/>
    </row>
    <row r="33829" spans="11:11" x14ac:dyDescent="0.25">
      <c r="K33829"/>
    </row>
    <row r="33830" spans="11:11" x14ac:dyDescent="0.25">
      <c r="K33830"/>
    </row>
    <row r="33831" spans="11:11" x14ac:dyDescent="0.25">
      <c r="K33831"/>
    </row>
    <row r="33832" spans="11:11" x14ac:dyDescent="0.25">
      <c r="K33832"/>
    </row>
    <row r="33833" spans="11:11" x14ac:dyDescent="0.25">
      <c r="K33833"/>
    </row>
    <row r="33834" spans="11:11" x14ac:dyDescent="0.25">
      <c r="K33834"/>
    </row>
    <row r="33835" spans="11:11" x14ac:dyDescent="0.25">
      <c r="K33835"/>
    </row>
    <row r="33836" spans="11:11" x14ac:dyDescent="0.25">
      <c r="K33836"/>
    </row>
    <row r="33837" spans="11:11" x14ac:dyDescent="0.25">
      <c r="K33837"/>
    </row>
    <row r="33838" spans="11:11" x14ac:dyDescent="0.25">
      <c r="K33838"/>
    </row>
    <row r="33839" spans="11:11" x14ac:dyDescent="0.25">
      <c r="K33839"/>
    </row>
    <row r="33840" spans="11:11" x14ac:dyDescent="0.25">
      <c r="K33840"/>
    </row>
    <row r="33841" spans="11:11" x14ac:dyDescent="0.25">
      <c r="K33841"/>
    </row>
    <row r="33842" spans="11:11" x14ac:dyDescent="0.25">
      <c r="K33842"/>
    </row>
    <row r="33843" spans="11:11" x14ac:dyDescent="0.25">
      <c r="K33843"/>
    </row>
    <row r="33844" spans="11:11" x14ac:dyDescent="0.25">
      <c r="K33844"/>
    </row>
    <row r="33845" spans="11:11" x14ac:dyDescent="0.25">
      <c r="K33845"/>
    </row>
    <row r="33846" spans="11:11" x14ac:dyDescent="0.25">
      <c r="K33846"/>
    </row>
    <row r="33847" spans="11:11" x14ac:dyDescent="0.25">
      <c r="K33847"/>
    </row>
    <row r="33848" spans="11:11" x14ac:dyDescent="0.25">
      <c r="K33848"/>
    </row>
    <row r="33849" spans="11:11" x14ac:dyDescent="0.25">
      <c r="K33849"/>
    </row>
    <row r="33850" spans="11:11" x14ac:dyDescent="0.25">
      <c r="K33850"/>
    </row>
    <row r="33851" spans="11:11" x14ac:dyDescent="0.25">
      <c r="K33851"/>
    </row>
    <row r="33852" spans="11:11" x14ac:dyDescent="0.25">
      <c r="K33852"/>
    </row>
    <row r="33853" spans="11:11" x14ac:dyDescent="0.25">
      <c r="K33853"/>
    </row>
    <row r="33854" spans="11:11" x14ac:dyDescent="0.25">
      <c r="K33854"/>
    </row>
    <row r="33855" spans="11:11" x14ac:dyDescent="0.25">
      <c r="K33855"/>
    </row>
    <row r="33856" spans="11:11" x14ac:dyDescent="0.25">
      <c r="K33856"/>
    </row>
    <row r="33857" spans="11:11" x14ac:dyDescent="0.25">
      <c r="K33857"/>
    </row>
    <row r="33858" spans="11:11" x14ac:dyDescent="0.25">
      <c r="K33858"/>
    </row>
    <row r="33859" spans="11:11" x14ac:dyDescent="0.25">
      <c r="K33859"/>
    </row>
    <row r="33860" spans="11:11" x14ac:dyDescent="0.25">
      <c r="K33860"/>
    </row>
    <row r="33861" spans="11:11" x14ac:dyDescent="0.25">
      <c r="K33861"/>
    </row>
    <row r="33862" spans="11:11" x14ac:dyDescent="0.25">
      <c r="K33862"/>
    </row>
    <row r="33863" spans="11:11" x14ac:dyDescent="0.25">
      <c r="K33863"/>
    </row>
    <row r="33864" spans="11:11" x14ac:dyDescent="0.25">
      <c r="K33864"/>
    </row>
    <row r="33865" spans="11:11" x14ac:dyDescent="0.25">
      <c r="K33865"/>
    </row>
    <row r="33866" spans="11:11" x14ac:dyDescent="0.25">
      <c r="K33866"/>
    </row>
    <row r="33867" spans="11:11" x14ac:dyDescent="0.25">
      <c r="K33867"/>
    </row>
    <row r="33868" spans="11:11" x14ac:dyDescent="0.25">
      <c r="K33868"/>
    </row>
    <row r="33869" spans="11:11" x14ac:dyDescent="0.25">
      <c r="K33869"/>
    </row>
    <row r="33870" spans="11:11" x14ac:dyDescent="0.25">
      <c r="K33870"/>
    </row>
    <row r="33871" spans="11:11" x14ac:dyDescent="0.25">
      <c r="K33871"/>
    </row>
    <row r="33872" spans="11:11" x14ac:dyDescent="0.25">
      <c r="K33872"/>
    </row>
    <row r="33873" spans="11:11" x14ac:dyDescent="0.25">
      <c r="K33873"/>
    </row>
    <row r="33874" spans="11:11" x14ac:dyDescent="0.25">
      <c r="K33874"/>
    </row>
    <row r="33875" spans="11:11" x14ac:dyDescent="0.25">
      <c r="K33875"/>
    </row>
    <row r="33876" spans="11:11" x14ac:dyDescent="0.25">
      <c r="K33876"/>
    </row>
    <row r="33877" spans="11:11" x14ac:dyDescent="0.25">
      <c r="K33877"/>
    </row>
    <row r="33878" spans="11:11" x14ac:dyDescent="0.25">
      <c r="K33878"/>
    </row>
    <row r="33879" spans="11:11" x14ac:dyDescent="0.25">
      <c r="K33879"/>
    </row>
    <row r="33880" spans="11:11" x14ac:dyDescent="0.25">
      <c r="K33880"/>
    </row>
    <row r="33881" spans="11:11" x14ac:dyDescent="0.25">
      <c r="K33881"/>
    </row>
    <row r="33882" spans="11:11" x14ac:dyDescent="0.25">
      <c r="K33882"/>
    </row>
    <row r="33883" spans="11:11" x14ac:dyDescent="0.25">
      <c r="K33883"/>
    </row>
    <row r="33884" spans="11:11" x14ac:dyDescent="0.25">
      <c r="K33884"/>
    </row>
    <row r="33885" spans="11:11" x14ac:dyDescent="0.25">
      <c r="K33885"/>
    </row>
    <row r="33886" spans="11:11" x14ac:dyDescent="0.25">
      <c r="K33886"/>
    </row>
    <row r="33887" spans="11:11" x14ac:dyDescent="0.25">
      <c r="K33887"/>
    </row>
    <row r="33888" spans="11:11" x14ac:dyDescent="0.25">
      <c r="K33888"/>
    </row>
    <row r="33889" spans="11:11" x14ac:dyDescent="0.25">
      <c r="K33889"/>
    </row>
    <row r="33890" spans="11:11" x14ac:dyDescent="0.25">
      <c r="K33890"/>
    </row>
    <row r="33891" spans="11:11" x14ac:dyDescent="0.25">
      <c r="K33891"/>
    </row>
    <row r="33892" spans="11:11" x14ac:dyDescent="0.25">
      <c r="K33892"/>
    </row>
    <row r="33893" spans="11:11" x14ac:dyDescent="0.25">
      <c r="K33893"/>
    </row>
    <row r="33894" spans="11:11" x14ac:dyDescent="0.25">
      <c r="K33894"/>
    </row>
    <row r="33895" spans="11:11" x14ac:dyDescent="0.25">
      <c r="K33895"/>
    </row>
    <row r="33896" spans="11:11" x14ac:dyDescent="0.25">
      <c r="K33896"/>
    </row>
    <row r="33897" spans="11:11" x14ac:dyDescent="0.25">
      <c r="K33897"/>
    </row>
    <row r="33898" spans="11:11" x14ac:dyDescent="0.25">
      <c r="K33898"/>
    </row>
    <row r="33899" spans="11:11" x14ac:dyDescent="0.25">
      <c r="K33899"/>
    </row>
    <row r="33900" spans="11:11" x14ac:dyDescent="0.25">
      <c r="K33900"/>
    </row>
    <row r="33901" spans="11:11" x14ac:dyDescent="0.25">
      <c r="K33901"/>
    </row>
    <row r="33902" spans="11:11" x14ac:dyDescent="0.25">
      <c r="K33902"/>
    </row>
    <row r="33903" spans="11:11" x14ac:dyDescent="0.25">
      <c r="K33903"/>
    </row>
    <row r="33904" spans="11:11" x14ac:dyDescent="0.25">
      <c r="K33904"/>
    </row>
    <row r="33905" spans="11:11" x14ac:dyDescent="0.25">
      <c r="K33905"/>
    </row>
    <row r="33906" spans="11:11" x14ac:dyDescent="0.25">
      <c r="K33906"/>
    </row>
    <row r="33907" spans="11:11" x14ac:dyDescent="0.25">
      <c r="K33907"/>
    </row>
    <row r="33908" spans="11:11" x14ac:dyDescent="0.25">
      <c r="K33908"/>
    </row>
    <row r="33909" spans="11:11" x14ac:dyDescent="0.25">
      <c r="K33909"/>
    </row>
    <row r="33910" spans="11:11" x14ac:dyDescent="0.25">
      <c r="K33910"/>
    </row>
    <row r="33911" spans="11:11" x14ac:dyDescent="0.25">
      <c r="K33911"/>
    </row>
    <row r="33912" spans="11:11" x14ac:dyDescent="0.25">
      <c r="K33912"/>
    </row>
    <row r="33913" spans="11:11" x14ac:dyDescent="0.25">
      <c r="K33913"/>
    </row>
    <row r="33914" spans="11:11" x14ac:dyDescent="0.25">
      <c r="K33914"/>
    </row>
    <row r="33915" spans="11:11" x14ac:dyDescent="0.25">
      <c r="K33915"/>
    </row>
    <row r="33916" spans="11:11" x14ac:dyDescent="0.25">
      <c r="K33916"/>
    </row>
    <row r="33917" spans="11:11" x14ac:dyDescent="0.25">
      <c r="K33917"/>
    </row>
    <row r="33918" spans="11:11" x14ac:dyDescent="0.25">
      <c r="K33918"/>
    </row>
    <row r="33919" spans="11:11" x14ac:dyDescent="0.25">
      <c r="K33919"/>
    </row>
    <row r="33920" spans="11:11" x14ac:dyDescent="0.25">
      <c r="K33920"/>
    </row>
    <row r="33921" spans="11:11" x14ac:dyDescent="0.25">
      <c r="K33921"/>
    </row>
    <row r="33922" spans="11:11" x14ac:dyDescent="0.25">
      <c r="K33922"/>
    </row>
    <row r="33923" spans="11:11" x14ac:dyDescent="0.25">
      <c r="K33923"/>
    </row>
    <row r="33924" spans="11:11" x14ac:dyDescent="0.25">
      <c r="K33924"/>
    </row>
    <row r="33925" spans="11:11" x14ac:dyDescent="0.25">
      <c r="K33925"/>
    </row>
    <row r="33926" spans="11:11" x14ac:dyDescent="0.25">
      <c r="K33926"/>
    </row>
    <row r="33927" spans="11:11" x14ac:dyDescent="0.25">
      <c r="K33927"/>
    </row>
    <row r="33928" spans="11:11" x14ac:dyDescent="0.25">
      <c r="K33928"/>
    </row>
    <row r="33929" spans="11:11" x14ac:dyDescent="0.25">
      <c r="K33929"/>
    </row>
    <row r="33930" spans="11:11" x14ac:dyDescent="0.25">
      <c r="K33930"/>
    </row>
    <row r="33931" spans="11:11" x14ac:dyDescent="0.25">
      <c r="K33931"/>
    </row>
    <row r="33932" spans="11:11" x14ac:dyDescent="0.25">
      <c r="K33932"/>
    </row>
    <row r="33933" spans="11:11" x14ac:dyDescent="0.25">
      <c r="K33933"/>
    </row>
    <row r="33934" spans="11:11" x14ac:dyDescent="0.25">
      <c r="K33934"/>
    </row>
    <row r="33935" spans="11:11" x14ac:dyDescent="0.25">
      <c r="K33935"/>
    </row>
    <row r="33936" spans="11:11" x14ac:dyDescent="0.25">
      <c r="K33936"/>
    </row>
    <row r="33937" spans="11:11" x14ac:dyDescent="0.25">
      <c r="K33937"/>
    </row>
    <row r="33938" spans="11:11" x14ac:dyDescent="0.25">
      <c r="K33938"/>
    </row>
    <row r="33939" spans="11:11" x14ac:dyDescent="0.25">
      <c r="K33939"/>
    </row>
    <row r="33940" spans="11:11" x14ac:dyDescent="0.25">
      <c r="K33940"/>
    </row>
    <row r="33941" spans="11:11" x14ac:dyDescent="0.25">
      <c r="K33941"/>
    </row>
    <row r="33942" spans="11:11" x14ac:dyDescent="0.25">
      <c r="K33942"/>
    </row>
    <row r="33943" spans="11:11" x14ac:dyDescent="0.25">
      <c r="K33943"/>
    </row>
    <row r="33944" spans="11:11" x14ac:dyDescent="0.25">
      <c r="K33944"/>
    </row>
    <row r="33945" spans="11:11" x14ac:dyDescent="0.25">
      <c r="K33945"/>
    </row>
    <row r="33946" spans="11:11" x14ac:dyDescent="0.25">
      <c r="K33946"/>
    </row>
    <row r="33947" spans="11:11" x14ac:dyDescent="0.25">
      <c r="K33947"/>
    </row>
    <row r="33948" spans="11:11" x14ac:dyDescent="0.25">
      <c r="K33948"/>
    </row>
    <row r="33949" spans="11:11" x14ac:dyDescent="0.25">
      <c r="K33949"/>
    </row>
    <row r="33950" spans="11:11" x14ac:dyDescent="0.25">
      <c r="K33950"/>
    </row>
    <row r="33951" spans="11:11" x14ac:dyDescent="0.25">
      <c r="K33951"/>
    </row>
    <row r="33952" spans="11:11" x14ac:dyDescent="0.25">
      <c r="K33952"/>
    </row>
    <row r="33953" spans="11:11" x14ac:dyDescent="0.25">
      <c r="K33953"/>
    </row>
    <row r="33954" spans="11:11" x14ac:dyDescent="0.25">
      <c r="K33954"/>
    </row>
    <row r="33955" spans="11:11" x14ac:dyDescent="0.25">
      <c r="K33955"/>
    </row>
    <row r="33956" spans="11:11" x14ac:dyDescent="0.25">
      <c r="K33956"/>
    </row>
    <row r="33957" spans="11:11" x14ac:dyDescent="0.25">
      <c r="K33957"/>
    </row>
    <row r="33958" spans="11:11" x14ac:dyDescent="0.25">
      <c r="K33958"/>
    </row>
    <row r="33959" spans="11:11" x14ac:dyDescent="0.25">
      <c r="K33959"/>
    </row>
    <row r="33960" spans="11:11" x14ac:dyDescent="0.25">
      <c r="K33960"/>
    </row>
    <row r="33961" spans="11:11" x14ac:dyDescent="0.25">
      <c r="K33961"/>
    </row>
    <row r="33962" spans="11:11" x14ac:dyDescent="0.25">
      <c r="K33962"/>
    </row>
    <row r="33963" spans="11:11" x14ac:dyDescent="0.25">
      <c r="K33963"/>
    </row>
    <row r="33964" spans="11:11" x14ac:dyDescent="0.25">
      <c r="K33964"/>
    </row>
    <row r="33965" spans="11:11" x14ac:dyDescent="0.25">
      <c r="K33965"/>
    </row>
    <row r="33966" spans="11:11" x14ac:dyDescent="0.25">
      <c r="K33966"/>
    </row>
    <row r="33967" spans="11:11" x14ac:dyDescent="0.25">
      <c r="K33967"/>
    </row>
    <row r="33968" spans="11:11" x14ac:dyDescent="0.25">
      <c r="K33968"/>
    </row>
    <row r="33969" spans="11:11" x14ac:dyDescent="0.25">
      <c r="K33969"/>
    </row>
    <row r="33970" spans="11:11" x14ac:dyDescent="0.25">
      <c r="K33970"/>
    </row>
    <row r="33971" spans="11:11" x14ac:dyDescent="0.25">
      <c r="K33971"/>
    </row>
    <row r="33972" spans="11:11" x14ac:dyDescent="0.25">
      <c r="K33972"/>
    </row>
    <row r="33973" spans="11:11" x14ac:dyDescent="0.25">
      <c r="K33973"/>
    </row>
    <row r="33974" spans="11:11" x14ac:dyDescent="0.25">
      <c r="K33974"/>
    </row>
    <row r="33975" spans="11:11" x14ac:dyDescent="0.25">
      <c r="K33975"/>
    </row>
    <row r="33976" spans="11:11" x14ac:dyDescent="0.25">
      <c r="K33976"/>
    </row>
    <row r="33977" spans="11:11" x14ac:dyDescent="0.25">
      <c r="K33977"/>
    </row>
    <row r="33978" spans="11:11" x14ac:dyDescent="0.25">
      <c r="K33978"/>
    </row>
    <row r="33979" spans="11:11" x14ac:dyDescent="0.25">
      <c r="K33979"/>
    </row>
    <row r="33980" spans="11:11" x14ac:dyDescent="0.25">
      <c r="K33980"/>
    </row>
    <row r="33981" spans="11:11" x14ac:dyDescent="0.25">
      <c r="K33981"/>
    </row>
    <row r="33982" spans="11:11" x14ac:dyDescent="0.25">
      <c r="K33982"/>
    </row>
    <row r="33983" spans="11:11" x14ac:dyDescent="0.25">
      <c r="K33983"/>
    </row>
    <row r="33984" spans="11:11" x14ac:dyDescent="0.25">
      <c r="K33984"/>
    </row>
    <row r="33985" spans="11:11" x14ac:dyDescent="0.25">
      <c r="K33985"/>
    </row>
    <row r="33986" spans="11:11" x14ac:dyDescent="0.25">
      <c r="K33986"/>
    </row>
    <row r="33987" spans="11:11" x14ac:dyDescent="0.25">
      <c r="K33987"/>
    </row>
    <row r="33988" spans="11:11" x14ac:dyDescent="0.25">
      <c r="K33988"/>
    </row>
    <row r="33989" spans="11:11" x14ac:dyDescent="0.25">
      <c r="K33989"/>
    </row>
    <row r="33990" spans="11:11" x14ac:dyDescent="0.25">
      <c r="K33990"/>
    </row>
    <row r="33991" spans="11:11" x14ac:dyDescent="0.25">
      <c r="K33991"/>
    </row>
    <row r="33992" spans="11:11" x14ac:dyDescent="0.25">
      <c r="K33992"/>
    </row>
    <row r="33993" spans="11:11" x14ac:dyDescent="0.25">
      <c r="K33993"/>
    </row>
    <row r="33994" spans="11:11" x14ac:dyDescent="0.25">
      <c r="K33994"/>
    </row>
    <row r="33995" spans="11:11" x14ac:dyDescent="0.25">
      <c r="K33995"/>
    </row>
    <row r="33996" spans="11:11" x14ac:dyDescent="0.25">
      <c r="K33996"/>
    </row>
    <row r="33997" spans="11:11" x14ac:dyDescent="0.25">
      <c r="K33997"/>
    </row>
    <row r="33998" spans="11:11" x14ac:dyDescent="0.25">
      <c r="K33998"/>
    </row>
    <row r="33999" spans="11:11" x14ac:dyDescent="0.25">
      <c r="K33999"/>
    </row>
    <row r="34000" spans="11:11" x14ac:dyDescent="0.25">
      <c r="K34000"/>
    </row>
    <row r="34001" spans="11:11" x14ac:dyDescent="0.25">
      <c r="K34001"/>
    </row>
    <row r="34002" spans="11:11" x14ac:dyDescent="0.25">
      <c r="K34002"/>
    </row>
    <row r="34003" spans="11:11" x14ac:dyDescent="0.25">
      <c r="K34003"/>
    </row>
    <row r="34004" spans="11:11" x14ac:dyDescent="0.25">
      <c r="K34004"/>
    </row>
    <row r="34005" spans="11:11" x14ac:dyDescent="0.25">
      <c r="K34005"/>
    </row>
    <row r="34006" spans="11:11" x14ac:dyDescent="0.25">
      <c r="K34006"/>
    </row>
    <row r="34007" spans="11:11" x14ac:dyDescent="0.25">
      <c r="K34007"/>
    </row>
    <row r="34008" spans="11:11" x14ac:dyDescent="0.25">
      <c r="K34008"/>
    </row>
    <row r="34009" spans="11:11" x14ac:dyDescent="0.25">
      <c r="K34009"/>
    </row>
    <row r="34010" spans="11:11" x14ac:dyDescent="0.25">
      <c r="K34010"/>
    </row>
    <row r="34011" spans="11:11" x14ac:dyDescent="0.25">
      <c r="K34011"/>
    </row>
    <row r="34012" spans="11:11" x14ac:dyDescent="0.25">
      <c r="K34012"/>
    </row>
    <row r="34013" spans="11:11" x14ac:dyDescent="0.25">
      <c r="K34013"/>
    </row>
    <row r="34014" spans="11:11" x14ac:dyDescent="0.25">
      <c r="K34014"/>
    </row>
    <row r="34015" spans="11:11" x14ac:dyDescent="0.25">
      <c r="K34015"/>
    </row>
    <row r="34016" spans="11:11" x14ac:dyDescent="0.25">
      <c r="K34016"/>
    </row>
    <row r="34017" spans="11:11" x14ac:dyDescent="0.25">
      <c r="K34017"/>
    </row>
    <row r="34018" spans="11:11" x14ac:dyDescent="0.25">
      <c r="K34018"/>
    </row>
    <row r="34019" spans="11:11" x14ac:dyDescent="0.25">
      <c r="K34019"/>
    </row>
    <row r="34020" spans="11:11" x14ac:dyDescent="0.25">
      <c r="K34020"/>
    </row>
    <row r="34021" spans="11:11" x14ac:dyDescent="0.25">
      <c r="K34021"/>
    </row>
    <row r="34022" spans="11:11" x14ac:dyDescent="0.25">
      <c r="K34022"/>
    </row>
    <row r="34023" spans="11:11" x14ac:dyDescent="0.25">
      <c r="K34023"/>
    </row>
    <row r="34024" spans="11:11" x14ac:dyDescent="0.25">
      <c r="K34024"/>
    </row>
    <row r="34025" spans="11:11" x14ac:dyDescent="0.25">
      <c r="K34025"/>
    </row>
    <row r="34026" spans="11:11" x14ac:dyDescent="0.25">
      <c r="K34026"/>
    </row>
    <row r="34027" spans="11:11" x14ac:dyDescent="0.25">
      <c r="K34027"/>
    </row>
    <row r="34028" spans="11:11" x14ac:dyDescent="0.25">
      <c r="K34028"/>
    </row>
    <row r="34029" spans="11:11" x14ac:dyDescent="0.25">
      <c r="K34029"/>
    </row>
    <row r="34030" spans="11:11" x14ac:dyDescent="0.25">
      <c r="K34030"/>
    </row>
    <row r="34031" spans="11:11" x14ac:dyDescent="0.25">
      <c r="K34031"/>
    </row>
    <row r="34032" spans="11:11" x14ac:dyDescent="0.25">
      <c r="K34032"/>
    </row>
    <row r="34033" spans="11:11" x14ac:dyDescent="0.25">
      <c r="K34033"/>
    </row>
    <row r="34034" spans="11:11" x14ac:dyDescent="0.25">
      <c r="K34034"/>
    </row>
    <row r="34035" spans="11:11" x14ac:dyDescent="0.25">
      <c r="K34035"/>
    </row>
    <row r="34036" spans="11:11" x14ac:dyDescent="0.25">
      <c r="K34036"/>
    </row>
    <row r="34037" spans="11:11" x14ac:dyDescent="0.25">
      <c r="K34037"/>
    </row>
    <row r="34038" spans="11:11" x14ac:dyDescent="0.25">
      <c r="K34038"/>
    </row>
    <row r="34039" spans="11:11" x14ac:dyDescent="0.25">
      <c r="K34039"/>
    </row>
    <row r="34040" spans="11:11" x14ac:dyDescent="0.25">
      <c r="K34040"/>
    </row>
    <row r="34041" spans="11:11" x14ac:dyDescent="0.25">
      <c r="K34041"/>
    </row>
    <row r="34042" spans="11:11" x14ac:dyDescent="0.25">
      <c r="K34042"/>
    </row>
    <row r="34043" spans="11:11" x14ac:dyDescent="0.25">
      <c r="K34043"/>
    </row>
    <row r="34044" spans="11:11" x14ac:dyDescent="0.25">
      <c r="K34044"/>
    </row>
    <row r="34045" spans="11:11" x14ac:dyDescent="0.25">
      <c r="K34045"/>
    </row>
    <row r="34046" spans="11:11" x14ac:dyDescent="0.25">
      <c r="K34046"/>
    </row>
    <row r="34047" spans="11:11" x14ac:dyDescent="0.25">
      <c r="K34047"/>
    </row>
    <row r="34048" spans="11:11" x14ac:dyDescent="0.25">
      <c r="K34048"/>
    </row>
    <row r="34049" spans="11:11" x14ac:dyDescent="0.25">
      <c r="K34049"/>
    </row>
    <row r="34050" spans="11:11" x14ac:dyDescent="0.25">
      <c r="K34050"/>
    </row>
    <row r="34051" spans="11:11" x14ac:dyDescent="0.25">
      <c r="K34051"/>
    </row>
    <row r="34052" spans="11:11" x14ac:dyDescent="0.25">
      <c r="K34052"/>
    </row>
    <row r="34053" spans="11:11" x14ac:dyDescent="0.25">
      <c r="K34053"/>
    </row>
    <row r="34054" spans="11:11" x14ac:dyDescent="0.25">
      <c r="K34054"/>
    </row>
    <row r="34055" spans="11:11" x14ac:dyDescent="0.25">
      <c r="K34055"/>
    </row>
    <row r="34056" spans="11:11" x14ac:dyDescent="0.25">
      <c r="K34056"/>
    </row>
    <row r="34057" spans="11:11" x14ac:dyDescent="0.25">
      <c r="K34057"/>
    </row>
    <row r="34058" spans="11:11" x14ac:dyDescent="0.25">
      <c r="K34058"/>
    </row>
    <row r="34059" spans="11:11" x14ac:dyDescent="0.25">
      <c r="K34059"/>
    </row>
    <row r="34060" spans="11:11" x14ac:dyDescent="0.25">
      <c r="K34060"/>
    </row>
    <row r="34061" spans="11:11" x14ac:dyDescent="0.25">
      <c r="K34061"/>
    </row>
    <row r="34062" spans="11:11" x14ac:dyDescent="0.25">
      <c r="K34062"/>
    </row>
    <row r="34063" spans="11:11" x14ac:dyDescent="0.25">
      <c r="K34063"/>
    </row>
    <row r="34064" spans="11:11" x14ac:dyDescent="0.25">
      <c r="K34064"/>
    </row>
    <row r="34065" spans="11:11" x14ac:dyDescent="0.25">
      <c r="K34065"/>
    </row>
    <row r="34066" spans="11:11" x14ac:dyDescent="0.25">
      <c r="K34066"/>
    </row>
    <row r="34067" spans="11:11" x14ac:dyDescent="0.25">
      <c r="K34067"/>
    </row>
    <row r="34068" spans="11:11" x14ac:dyDescent="0.25">
      <c r="K34068"/>
    </row>
    <row r="34069" spans="11:11" x14ac:dyDescent="0.25">
      <c r="K34069"/>
    </row>
    <row r="34070" spans="11:11" x14ac:dyDescent="0.25">
      <c r="K34070"/>
    </row>
    <row r="34071" spans="11:11" x14ac:dyDescent="0.25">
      <c r="K34071"/>
    </row>
    <row r="34072" spans="11:11" x14ac:dyDescent="0.25">
      <c r="K34072"/>
    </row>
    <row r="34073" spans="11:11" x14ac:dyDescent="0.25">
      <c r="K34073"/>
    </row>
    <row r="34074" spans="11:11" x14ac:dyDescent="0.25">
      <c r="K34074"/>
    </row>
    <row r="34075" spans="11:11" x14ac:dyDescent="0.25">
      <c r="K34075"/>
    </row>
    <row r="34076" spans="11:11" x14ac:dyDescent="0.25">
      <c r="K34076"/>
    </row>
    <row r="34077" spans="11:11" x14ac:dyDescent="0.25">
      <c r="K34077"/>
    </row>
    <row r="34078" spans="11:11" x14ac:dyDescent="0.25">
      <c r="K34078"/>
    </row>
    <row r="34079" spans="11:11" x14ac:dyDescent="0.25">
      <c r="K34079"/>
    </row>
    <row r="34080" spans="11:11" x14ac:dyDescent="0.25">
      <c r="K34080"/>
    </row>
    <row r="34081" spans="11:11" x14ac:dyDescent="0.25">
      <c r="K34081"/>
    </row>
    <row r="34082" spans="11:11" x14ac:dyDescent="0.25">
      <c r="K34082"/>
    </row>
    <row r="34083" spans="11:11" x14ac:dyDescent="0.25">
      <c r="K34083"/>
    </row>
    <row r="34084" spans="11:11" x14ac:dyDescent="0.25">
      <c r="K34084"/>
    </row>
    <row r="34085" spans="11:11" x14ac:dyDescent="0.25">
      <c r="K34085"/>
    </row>
    <row r="34086" spans="11:11" x14ac:dyDescent="0.25">
      <c r="K34086"/>
    </row>
    <row r="34087" spans="11:11" x14ac:dyDescent="0.25">
      <c r="K34087"/>
    </row>
    <row r="34088" spans="11:11" x14ac:dyDescent="0.25">
      <c r="K34088"/>
    </row>
    <row r="34089" spans="11:11" x14ac:dyDescent="0.25">
      <c r="K34089"/>
    </row>
    <row r="34090" spans="11:11" x14ac:dyDescent="0.25">
      <c r="K34090"/>
    </row>
    <row r="34091" spans="11:11" x14ac:dyDescent="0.25">
      <c r="K34091"/>
    </row>
    <row r="34092" spans="11:11" x14ac:dyDescent="0.25">
      <c r="K34092"/>
    </row>
    <row r="34093" spans="11:11" x14ac:dyDescent="0.25">
      <c r="K34093"/>
    </row>
    <row r="34094" spans="11:11" x14ac:dyDescent="0.25">
      <c r="K34094"/>
    </row>
    <row r="34095" spans="11:11" x14ac:dyDescent="0.25">
      <c r="K34095"/>
    </row>
    <row r="34096" spans="11:11" x14ac:dyDescent="0.25">
      <c r="K34096"/>
    </row>
    <row r="34097" spans="11:11" x14ac:dyDescent="0.25">
      <c r="K34097"/>
    </row>
    <row r="34098" spans="11:11" x14ac:dyDescent="0.25">
      <c r="K34098"/>
    </row>
    <row r="34099" spans="11:11" x14ac:dyDescent="0.25">
      <c r="K34099"/>
    </row>
    <row r="34100" spans="11:11" x14ac:dyDescent="0.25">
      <c r="K34100"/>
    </row>
    <row r="34101" spans="11:11" x14ac:dyDescent="0.25">
      <c r="K34101"/>
    </row>
    <row r="34102" spans="11:11" x14ac:dyDescent="0.25">
      <c r="K34102"/>
    </row>
    <row r="34103" spans="11:11" x14ac:dyDescent="0.25">
      <c r="K34103"/>
    </row>
    <row r="34104" spans="11:11" x14ac:dyDescent="0.25">
      <c r="K34104"/>
    </row>
    <row r="34105" spans="11:11" x14ac:dyDescent="0.25">
      <c r="K34105"/>
    </row>
    <row r="34106" spans="11:11" x14ac:dyDescent="0.25">
      <c r="K34106"/>
    </row>
    <row r="34107" spans="11:11" x14ac:dyDescent="0.25">
      <c r="K34107"/>
    </row>
    <row r="34108" spans="11:11" x14ac:dyDescent="0.25">
      <c r="K34108"/>
    </row>
    <row r="34109" spans="11:11" x14ac:dyDescent="0.25">
      <c r="K34109"/>
    </row>
    <row r="34110" spans="11:11" x14ac:dyDescent="0.25">
      <c r="K34110"/>
    </row>
    <row r="34111" spans="11:11" x14ac:dyDescent="0.25">
      <c r="K34111"/>
    </row>
    <row r="34112" spans="11:11" x14ac:dyDescent="0.25">
      <c r="K34112"/>
    </row>
    <row r="34113" spans="11:11" x14ac:dyDescent="0.25">
      <c r="K34113"/>
    </row>
    <row r="34114" spans="11:11" x14ac:dyDescent="0.25">
      <c r="K34114"/>
    </row>
    <row r="34115" spans="11:11" x14ac:dyDescent="0.25">
      <c r="K34115"/>
    </row>
    <row r="34116" spans="11:11" x14ac:dyDescent="0.25">
      <c r="K34116"/>
    </row>
    <row r="34117" spans="11:11" x14ac:dyDescent="0.25">
      <c r="K34117"/>
    </row>
    <row r="34118" spans="11:11" x14ac:dyDescent="0.25">
      <c r="K34118"/>
    </row>
    <row r="34119" spans="11:11" x14ac:dyDescent="0.25">
      <c r="K34119"/>
    </row>
    <row r="34120" spans="11:11" x14ac:dyDescent="0.25">
      <c r="K34120"/>
    </row>
    <row r="34121" spans="11:11" x14ac:dyDescent="0.25">
      <c r="K34121"/>
    </row>
    <row r="34122" spans="11:11" x14ac:dyDescent="0.25">
      <c r="K34122"/>
    </row>
    <row r="34123" spans="11:11" x14ac:dyDescent="0.25">
      <c r="K34123"/>
    </row>
    <row r="34124" spans="11:11" x14ac:dyDescent="0.25">
      <c r="K34124"/>
    </row>
    <row r="34125" spans="11:11" x14ac:dyDescent="0.25">
      <c r="K34125"/>
    </row>
    <row r="34126" spans="11:11" x14ac:dyDescent="0.25">
      <c r="K34126"/>
    </row>
    <row r="34127" spans="11:11" x14ac:dyDescent="0.25">
      <c r="K34127"/>
    </row>
    <row r="34128" spans="11:11" x14ac:dyDescent="0.25">
      <c r="K34128"/>
    </row>
    <row r="34129" spans="11:11" x14ac:dyDescent="0.25">
      <c r="K34129"/>
    </row>
    <row r="34130" spans="11:11" x14ac:dyDescent="0.25">
      <c r="K34130"/>
    </row>
    <row r="34131" spans="11:11" x14ac:dyDescent="0.25">
      <c r="K34131"/>
    </row>
    <row r="34132" spans="11:11" x14ac:dyDescent="0.25">
      <c r="K34132"/>
    </row>
    <row r="34133" spans="11:11" x14ac:dyDescent="0.25">
      <c r="K34133"/>
    </row>
    <row r="34134" spans="11:11" x14ac:dyDescent="0.25">
      <c r="K34134"/>
    </row>
    <row r="34135" spans="11:11" x14ac:dyDescent="0.25">
      <c r="K34135"/>
    </row>
    <row r="34136" spans="11:11" x14ac:dyDescent="0.25">
      <c r="K34136"/>
    </row>
    <row r="34137" spans="11:11" x14ac:dyDescent="0.25">
      <c r="K34137"/>
    </row>
    <row r="34138" spans="11:11" x14ac:dyDescent="0.25">
      <c r="K34138"/>
    </row>
    <row r="34139" spans="11:11" x14ac:dyDescent="0.25">
      <c r="K34139"/>
    </row>
    <row r="34140" spans="11:11" x14ac:dyDescent="0.25">
      <c r="K34140"/>
    </row>
    <row r="34141" spans="11:11" x14ac:dyDescent="0.25">
      <c r="K34141"/>
    </row>
    <row r="34142" spans="11:11" x14ac:dyDescent="0.25">
      <c r="K34142"/>
    </row>
    <row r="34143" spans="11:11" x14ac:dyDescent="0.25">
      <c r="K34143"/>
    </row>
    <row r="34144" spans="11:11" x14ac:dyDescent="0.25">
      <c r="K34144"/>
    </row>
    <row r="34145" spans="11:11" x14ac:dyDescent="0.25">
      <c r="K34145"/>
    </row>
    <row r="34146" spans="11:11" x14ac:dyDescent="0.25">
      <c r="K34146"/>
    </row>
    <row r="34147" spans="11:11" x14ac:dyDescent="0.25">
      <c r="K34147"/>
    </row>
    <row r="34148" spans="11:11" x14ac:dyDescent="0.25">
      <c r="K34148"/>
    </row>
    <row r="34149" spans="11:11" x14ac:dyDescent="0.25">
      <c r="K34149"/>
    </row>
    <row r="34150" spans="11:11" x14ac:dyDescent="0.25">
      <c r="K34150"/>
    </row>
    <row r="34151" spans="11:11" x14ac:dyDescent="0.25">
      <c r="K34151"/>
    </row>
    <row r="34152" spans="11:11" x14ac:dyDescent="0.25">
      <c r="K34152"/>
    </row>
    <row r="34153" spans="11:11" x14ac:dyDescent="0.25">
      <c r="K34153"/>
    </row>
    <row r="34154" spans="11:11" x14ac:dyDescent="0.25">
      <c r="K34154"/>
    </row>
    <row r="34155" spans="11:11" x14ac:dyDescent="0.25">
      <c r="K34155"/>
    </row>
    <row r="34156" spans="11:11" x14ac:dyDescent="0.25">
      <c r="K34156"/>
    </row>
    <row r="34157" spans="11:11" x14ac:dyDescent="0.25">
      <c r="K34157"/>
    </row>
    <row r="34158" spans="11:11" x14ac:dyDescent="0.25">
      <c r="K34158"/>
    </row>
    <row r="34159" spans="11:11" x14ac:dyDescent="0.25">
      <c r="K34159"/>
    </row>
    <row r="34160" spans="11:11" x14ac:dyDescent="0.25">
      <c r="K34160"/>
    </row>
    <row r="34161" spans="11:11" x14ac:dyDescent="0.25">
      <c r="K34161"/>
    </row>
    <row r="34162" spans="11:11" x14ac:dyDescent="0.25">
      <c r="K34162"/>
    </row>
    <row r="34163" spans="11:11" x14ac:dyDescent="0.25">
      <c r="K34163"/>
    </row>
    <row r="34164" spans="11:11" x14ac:dyDescent="0.25">
      <c r="K34164"/>
    </row>
    <row r="34165" spans="11:11" x14ac:dyDescent="0.25">
      <c r="K34165"/>
    </row>
    <row r="34166" spans="11:11" x14ac:dyDescent="0.25">
      <c r="K34166"/>
    </row>
    <row r="34167" spans="11:11" x14ac:dyDescent="0.25">
      <c r="K34167"/>
    </row>
    <row r="34168" spans="11:11" x14ac:dyDescent="0.25">
      <c r="K34168"/>
    </row>
    <row r="34169" spans="11:11" x14ac:dyDescent="0.25">
      <c r="K34169"/>
    </row>
    <row r="34170" spans="11:11" x14ac:dyDescent="0.25">
      <c r="K34170"/>
    </row>
    <row r="34171" spans="11:11" x14ac:dyDescent="0.25">
      <c r="K34171"/>
    </row>
    <row r="34172" spans="11:11" x14ac:dyDescent="0.25">
      <c r="K34172"/>
    </row>
    <row r="34173" spans="11:11" x14ac:dyDescent="0.25">
      <c r="K34173"/>
    </row>
    <row r="34174" spans="11:11" x14ac:dyDescent="0.25">
      <c r="K34174"/>
    </row>
    <row r="34175" spans="11:11" x14ac:dyDescent="0.25">
      <c r="K34175"/>
    </row>
    <row r="34176" spans="11:11" x14ac:dyDescent="0.25">
      <c r="K34176"/>
    </row>
    <row r="34177" spans="11:11" x14ac:dyDescent="0.25">
      <c r="K34177"/>
    </row>
    <row r="34178" spans="11:11" x14ac:dyDescent="0.25">
      <c r="K34178"/>
    </row>
    <row r="34179" spans="11:11" x14ac:dyDescent="0.25">
      <c r="K34179"/>
    </row>
    <row r="34180" spans="11:11" x14ac:dyDescent="0.25">
      <c r="K34180"/>
    </row>
    <row r="34181" spans="11:11" x14ac:dyDescent="0.25">
      <c r="K34181"/>
    </row>
    <row r="34182" spans="11:11" x14ac:dyDescent="0.25">
      <c r="K34182"/>
    </row>
    <row r="34183" spans="11:11" x14ac:dyDescent="0.25">
      <c r="K34183"/>
    </row>
    <row r="34184" spans="11:11" x14ac:dyDescent="0.25">
      <c r="K34184"/>
    </row>
    <row r="34185" spans="11:11" x14ac:dyDescent="0.25">
      <c r="K34185"/>
    </row>
    <row r="34186" spans="11:11" x14ac:dyDescent="0.25">
      <c r="K34186"/>
    </row>
    <row r="34187" spans="11:11" x14ac:dyDescent="0.25">
      <c r="K34187"/>
    </row>
    <row r="34188" spans="11:11" x14ac:dyDescent="0.25">
      <c r="K34188"/>
    </row>
    <row r="34189" spans="11:11" x14ac:dyDescent="0.25">
      <c r="K34189"/>
    </row>
    <row r="34190" spans="11:11" x14ac:dyDescent="0.25">
      <c r="K34190"/>
    </row>
    <row r="34191" spans="11:11" x14ac:dyDescent="0.25">
      <c r="K34191"/>
    </row>
    <row r="34192" spans="11:11" x14ac:dyDescent="0.25">
      <c r="K34192"/>
    </row>
    <row r="34193" spans="11:11" x14ac:dyDescent="0.25">
      <c r="K34193"/>
    </row>
    <row r="34194" spans="11:11" x14ac:dyDescent="0.25">
      <c r="K34194"/>
    </row>
    <row r="34195" spans="11:11" x14ac:dyDescent="0.25">
      <c r="K34195"/>
    </row>
    <row r="34196" spans="11:11" x14ac:dyDescent="0.25">
      <c r="K34196"/>
    </row>
    <row r="34197" spans="11:11" x14ac:dyDescent="0.25">
      <c r="K34197"/>
    </row>
    <row r="34198" spans="11:11" x14ac:dyDescent="0.25">
      <c r="K34198"/>
    </row>
    <row r="34199" spans="11:11" x14ac:dyDescent="0.25">
      <c r="K34199"/>
    </row>
    <row r="34200" spans="11:11" x14ac:dyDescent="0.25">
      <c r="K34200"/>
    </row>
    <row r="34201" spans="11:11" x14ac:dyDescent="0.25">
      <c r="K34201"/>
    </row>
    <row r="34202" spans="11:11" x14ac:dyDescent="0.25">
      <c r="K34202"/>
    </row>
    <row r="34203" spans="11:11" x14ac:dyDescent="0.25">
      <c r="K34203"/>
    </row>
    <row r="34204" spans="11:11" x14ac:dyDescent="0.25">
      <c r="K34204"/>
    </row>
    <row r="34205" spans="11:11" x14ac:dyDescent="0.25">
      <c r="K34205"/>
    </row>
    <row r="34206" spans="11:11" x14ac:dyDescent="0.25">
      <c r="K34206"/>
    </row>
    <row r="34207" spans="11:11" x14ac:dyDescent="0.25">
      <c r="K34207"/>
    </row>
    <row r="34208" spans="11:11" x14ac:dyDescent="0.25">
      <c r="K34208"/>
    </row>
    <row r="34209" spans="11:11" x14ac:dyDescent="0.25">
      <c r="K34209"/>
    </row>
    <row r="34210" spans="11:11" x14ac:dyDescent="0.25">
      <c r="K34210"/>
    </row>
    <row r="34211" spans="11:11" x14ac:dyDescent="0.25">
      <c r="K34211"/>
    </row>
    <row r="34212" spans="11:11" x14ac:dyDescent="0.25">
      <c r="K34212"/>
    </row>
    <row r="34213" spans="11:11" x14ac:dyDescent="0.25">
      <c r="K34213"/>
    </row>
    <row r="34214" spans="11:11" x14ac:dyDescent="0.25">
      <c r="K34214"/>
    </row>
    <row r="34215" spans="11:11" x14ac:dyDescent="0.25">
      <c r="K34215"/>
    </row>
    <row r="34216" spans="11:11" x14ac:dyDescent="0.25">
      <c r="K34216"/>
    </row>
    <row r="34217" spans="11:11" x14ac:dyDescent="0.25">
      <c r="K34217"/>
    </row>
    <row r="34218" spans="11:11" x14ac:dyDescent="0.25">
      <c r="K34218"/>
    </row>
    <row r="34219" spans="11:11" x14ac:dyDescent="0.25">
      <c r="K34219"/>
    </row>
    <row r="34220" spans="11:11" x14ac:dyDescent="0.25">
      <c r="K34220"/>
    </row>
    <row r="34221" spans="11:11" x14ac:dyDescent="0.25">
      <c r="K34221"/>
    </row>
    <row r="34222" spans="11:11" x14ac:dyDescent="0.25">
      <c r="K34222"/>
    </row>
    <row r="34223" spans="11:11" x14ac:dyDescent="0.25">
      <c r="K34223"/>
    </row>
    <row r="34224" spans="11:11" x14ac:dyDescent="0.25">
      <c r="K34224"/>
    </row>
    <row r="34225" spans="11:11" x14ac:dyDescent="0.25">
      <c r="K34225"/>
    </row>
    <row r="34226" spans="11:11" x14ac:dyDescent="0.25">
      <c r="K34226"/>
    </row>
    <row r="34227" spans="11:11" x14ac:dyDescent="0.25">
      <c r="K34227"/>
    </row>
    <row r="34228" spans="11:11" x14ac:dyDescent="0.25">
      <c r="K34228"/>
    </row>
    <row r="34229" spans="11:11" x14ac:dyDescent="0.25">
      <c r="K34229"/>
    </row>
    <row r="34230" spans="11:11" x14ac:dyDescent="0.25">
      <c r="K34230"/>
    </row>
    <row r="34231" spans="11:11" x14ac:dyDescent="0.25">
      <c r="K34231"/>
    </row>
    <row r="34232" spans="11:11" x14ac:dyDescent="0.25">
      <c r="K34232"/>
    </row>
    <row r="34233" spans="11:11" x14ac:dyDescent="0.25">
      <c r="K34233"/>
    </row>
    <row r="34234" spans="11:11" x14ac:dyDescent="0.25">
      <c r="K34234"/>
    </row>
    <row r="34235" spans="11:11" x14ac:dyDescent="0.25">
      <c r="K34235"/>
    </row>
    <row r="34236" spans="11:11" x14ac:dyDescent="0.25">
      <c r="K34236"/>
    </row>
    <row r="34237" spans="11:11" x14ac:dyDescent="0.25">
      <c r="K34237"/>
    </row>
    <row r="34238" spans="11:11" x14ac:dyDescent="0.25">
      <c r="K34238"/>
    </row>
    <row r="34239" spans="11:11" x14ac:dyDescent="0.25">
      <c r="K34239"/>
    </row>
    <row r="34240" spans="11:11" x14ac:dyDescent="0.25">
      <c r="K34240"/>
    </row>
    <row r="34241" spans="11:11" x14ac:dyDescent="0.25">
      <c r="K34241"/>
    </row>
    <row r="34242" spans="11:11" x14ac:dyDescent="0.25">
      <c r="K34242"/>
    </row>
    <row r="34243" spans="11:11" x14ac:dyDescent="0.25">
      <c r="K34243"/>
    </row>
    <row r="34244" spans="11:11" x14ac:dyDescent="0.25">
      <c r="K34244"/>
    </row>
    <row r="34245" spans="11:11" x14ac:dyDescent="0.25">
      <c r="K34245"/>
    </row>
    <row r="34246" spans="11:11" x14ac:dyDescent="0.25">
      <c r="K34246"/>
    </row>
    <row r="34247" spans="11:11" x14ac:dyDescent="0.25">
      <c r="K34247"/>
    </row>
    <row r="34248" spans="11:11" x14ac:dyDescent="0.25">
      <c r="K34248"/>
    </row>
    <row r="34249" spans="11:11" x14ac:dyDescent="0.25">
      <c r="K34249"/>
    </row>
    <row r="34250" spans="11:11" x14ac:dyDescent="0.25">
      <c r="K34250"/>
    </row>
    <row r="34251" spans="11:11" x14ac:dyDescent="0.25">
      <c r="K34251"/>
    </row>
    <row r="34252" spans="11:11" x14ac:dyDescent="0.25">
      <c r="K34252"/>
    </row>
    <row r="34253" spans="11:11" x14ac:dyDescent="0.25">
      <c r="K34253"/>
    </row>
    <row r="34254" spans="11:11" x14ac:dyDescent="0.25">
      <c r="K34254"/>
    </row>
    <row r="34255" spans="11:11" x14ac:dyDescent="0.25">
      <c r="K34255"/>
    </row>
    <row r="34256" spans="11:11" x14ac:dyDescent="0.25">
      <c r="K34256"/>
    </row>
    <row r="34257" spans="11:11" x14ac:dyDescent="0.25">
      <c r="K34257"/>
    </row>
    <row r="34258" spans="11:11" x14ac:dyDescent="0.25">
      <c r="K34258"/>
    </row>
    <row r="34259" spans="11:11" x14ac:dyDescent="0.25">
      <c r="K34259"/>
    </row>
    <row r="34260" spans="11:11" x14ac:dyDescent="0.25">
      <c r="K34260"/>
    </row>
    <row r="34261" spans="11:11" x14ac:dyDescent="0.25">
      <c r="K34261"/>
    </row>
    <row r="34262" spans="11:11" x14ac:dyDescent="0.25">
      <c r="K34262"/>
    </row>
    <row r="34263" spans="11:11" x14ac:dyDescent="0.25">
      <c r="K34263"/>
    </row>
    <row r="34264" spans="11:11" x14ac:dyDescent="0.25">
      <c r="K34264"/>
    </row>
    <row r="34265" spans="11:11" x14ac:dyDescent="0.25">
      <c r="K34265"/>
    </row>
    <row r="34266" spans="11:11" x14ac:dyDescent="0.25">
      <c r="K34266"/>
    </row>
    <row r="34267" spans="11:11" x14ac:dyDescent="0.25">
      <c r="K34267"/>
    </row>
    <row r="34268" spans="11:11" x14ac:dyDescent="0.25">
      <c r="K34268"/>
    </row>
    <row r="34269" spans="11:11" x14ac:dyDescent="0.25">
      <c r="K34269"/>
    </row>
    <row r="34270" spans="11:11" x14ac:dyDescent="0.25">
      <c r="K34270"/>
    </row>
    <row r="34271" spans="11:11" x14ac:dyDescent="0.25">
      <c r="K34271"/>
    </row>
    <row r="34272" spans="11:11" x14ac:dyDescent="0.25">
      <c r="K34272"/>
    </row>
    <row r="34273" spans="11:11" x14ac:dyDescent="0.25">
      <c r="K34273"/>
    </row>
    <row r="34274" spans="11:11" x14ac:dyDescent="0.25">
      <c r="K34274"/>
    </row>
    <row r="34275" spans="11:11" x14ac:dyDescent="0.25">
      <c r="K34275"/>
    </row>
    <row r="34276" spans="11:11" x14ac:dyDescent="0.25">
      <c r="K34276"/>
    </row>
    <row r="34277" spans="11:11" x14ac:dyDescent="0.25">
      <c r="K34277"/>
    </row>
    <row r="34278" spans="11:11" x14ac:dyDescent="0.25">
      <c r="K34278"/>
    </row>
    <row r="34279" spans="11:11" x14ac:dyDescent="0.25">
      <c r="K34279"/>
    </row>
    <row r="34280" spans="11:11" x14ac:dyDescent="0.25">
      <c r="K34280"/>
    </row>
    <row r="34281" spans="11:11" x14ac:dyDescent="0.25">
      <c r="K34281"/>
    </row>
    <row r="34282" spans="11:11" x14ac:dyDescent="0.25">
      <c r="K34282"/>
    </row>
    <row r="34283" spans="11:11" x14ac:dyDescent="0.25">
      <c r="K34283"/>
    </row>
    <row r="34284" spans="11:11" x14ac:dyDescent="0.25">
      <c r="K34284"/>
    </row>
    <row r="34285" spans="11:11" x14ac:dyDescent="0.25">
      <c r="K34285"/>
    </row>
    <row r="34286" spans="11:11" x14ac:dyDescent="0.25">
      <c r="K34286"/>
    </row>
    <row r="34287" spans="11:11" x14ac:dyDescent="0.25">
      <c r="K34287"/>
    </row>
    <row r="34288" spans="11:11" x14ac:dyDescent="0.25">
      <c r="K34288"/>
    </row>
    <row r="34289" spans="11:11" x14ac:dyDescent="0.25">
      <c r="K34289"/>
    </row>
    <row r="34290" spans="11:11" x14ac:dyDescent="0.25">
      <c r="K34290"/>
    </row>
    <row r="34291" spans="11:11" x14ac:dyDescent="0.25">
      <c r="K34291"/>
    </row>
    <row r="34292" spans="11:11" x14ac:dyDescent="0.25">
      <c r="K34292"/>
    </row>
    <row r="34293" spans="11:11" x14ac:dyDescent="0.25">
      <c r="K34293"/>
    </row>
    <row r="34294" spans="11:11" x14ac:dyDescent="0.25">
      <c r="K34294"/>
    </row>
    <row r="34295" spans="11:11" x14ac:dyDescent="0.25">
      <c r="K34295"/>
    </row>
    <row r="34296" spans="11:11" x14ac:dyDescent="0.25">
      <c r="K34296"/>
    </row>
    <row r="34297" spans="11:11" x14ac:dyDescent="0.25">
      <c r="K34297"/>
    </row>
    <row r="34298" spans="11:11" x14ac:dyDescent="0.25">
      <c r="K34298"/>
    </row>
    <row r="34299" spans="11:11" x14ac:dyDescent="0.25">
      <c r="K34299"/>
    </row>
    <row r="34300" spans="11:11" x14ac:dyDescent="0.25">
      <c r="K34300"/>
    </row>
    <row r="34301" spans="11:11" x14ac:dyDescent="0.25">
      <c r="K34301"/>
    </row>
    <row r="34302" spans="11:11" x14ac:dyDescent="0.25">
      <c r="K34302"/>
    </row>
    <row r="34303" spans="11:11" x14ac:dyDescent="0.25">
      <c r="K34303"/>
    </row>
    <row r="34304" spans="11:11" x14ac:dyDescent="0.25">
      <c r="K34304"/>
    </row>
    <row r="34305" spans="11:11" x14ac:dyDescent="0.25">
      <c r="K34305"/>
    </row>
    <row r="34306" spans="11:11" x14ac:dyDescent="0.25">
      <c r="K34306"/>
    </row>
    <row r="34307" spans="11:11" x14ac:dyDescent="0.25">
      <c r="K34307"/>
    </row>
    <row r="34308" spans="11:11" x14ac:dyDescent="0.25">
      <c r="K34308"/>
    </row>
    <row r="34309" spans="11:11" x14ac:dyDescent="0.25">
      <c r="K34309"/>
    </row>
    <row r="34310" spans="11:11" x14ac:dyDescent="0.25">
      <c r="K34310"/>
    </row>
    <row r="34311" spans="11:11" x14ac:dyDescent="0.25">
      <c r="K34311"/>
    </row>
    <row r="34312" spans="11:11" x14ac:dyDescent="0.25">
      <c r="K34312"/>
    </row>
    <row r="34313" spans="11:11" x14ac:dyDescent="0.25">
      <c r="K34313"/>
    </row>
    <row r="34314" spans="11:11" x14ac:dyDescent="0.25">
      <c r="K34314"/>
    </row>
    <row r="34315" spans="11:11" x14ac:dyDescent="0.25">
      <c r="K34315"/>
    </row>
    <row r="34316" spans="11:11" x14ac:dyDescent="0.25">
      <c r="K34316"/>
    </row>
    <row r="34317" spans="11:11" x14ac:dyDescent="0.25">
      <c r="K34317"/>
    </row>
    <row r="34318" spans="11:11" x14ac:dyDescent="0.25">
      <c r="K34318"/>
    </row>
    <row r="34319" spans="11:11" x14ac:dyDescent="0.25">
      <c r="K34319"/>
    </row>
    <row r="34320" spans="11:11" x14ac:dyDescent="0.25">
      <c r="K34320"/>
    </row>
    <row r="34321" spans="11:11" x14ac:dyDescent="0.25">
      <c r="K34321"/>
    </row>
    <row r="34322" spans="11:11" x14ac:dyDescent="0.25">
      <c r="K34322"/>
    </row>
    <row r="34323" spans="11:11" x14ac:dyDescent="0.25">
      <c r="K34323"/>
    </row>
    <row r="34324" spans="11:11" x14ac:dyDescent="0.25">
      <c r="K34324"/>
    </row>
    <row r="34325" spans="11:11" x14ac:dyDescent="0.25">
      <c r="K34325"/>
    </row>
    <row r="34326" spans="11:11" x14ac:dyDescent="0.25">
      <c r="K34326"/>
    </row>
    <row r="34327" spans="11:11" x14ac:dyDescent="0.25">
      <c r="K34327"/>
    </row>
    <row r="34328" spans="11:11" x14ac:dyDescent="0.25">
      <c r="K34328"/>
    </row>
    <row r="34329" spans="11:11" x14ac:dyDescent="0.25">
      <c r="K34329"/>
    </row>
    <row r="34330" spans="11:11" x14ac:dyDescent="0.25">
      <c r="K34330"/>
    </row>
    <row r="34331" spans="11:11" x14ac:dyDescent="0.25">
      <c r="K34331"/>
    </row>
    <row r="34332" spans="11:11" x14ac:dyDescent="0.25">
      <c r="K34332"/>
    </row>
    <row r="34333" spans="11:11" x14ac:dyDescent="0.25">
      <c r="K34333"/>
    </row>
    <row r="34334" spans="11:11" x14ac:dyDescent="0.25">
      <c r="K34334"/>
    </row>
    <row r="34335" spans="11:11" x14ac:dyDescent="0.25">
      <c r="K34335"/>
    </row>
    <row r="34336" spans="11:11" x14ac:dyDescent="0.25">
      <c r="K34336"/>
    </row>
    <row r="34337" spans="11:11" x14ac:dyDescent="0.25">
      <c r="K34337"/>
    </row>
    <row r="34338" spans="11:11" x14ac:dyDescent="0.25">
      <c r="K34338"/>
    </row>
    <row r="34339" spans="11:11" x14ac:dyDescent="0.25">
      <c r="K34339"/>
    </row>
    <row r="34340" spans="11:11" x14ac:dyDescent="0.25">
      <c r="K34340"/>
    </row>
    <row r="34341" spans="11:11" x14ac:dyDescent="0.25">
      <c r="K34341"/>
    </row>
    <row r="34342" spans="11:11" x14ac:dyDescent="0.25">
      <c r="K34342"/>
    </row>
    <row r="34343" spans="11:11" x14ac:dyDescent="0.25">
      <c r="K34343"/>
    </row>
    <row r="34344" spans="11:11" x14ac:dyDescent="0.25">
      <c r="K34344"/>
    </row>
    <row r="34345" spans="11:11" x14ac:dyDescent="0.25">
      <c r="K34345"/>
    </row>
    <row r="34346" spans="11:11" x14ac:dyDescent="0.25">
      <c r="K34346"/>
    </row>
    <row r="34347" spans="11:11" x14ac:dyDescent="0.25">
      <c r="K34347"/>
    </row>
    <row r="34348" spans="11:11" x14ac:dyDescent="0.25">
      <c r="K34348"/>
    </row>
    <row r="34349" spans="11:11" x14ac:dyDescent="0.25">
      <c r="K34349"/>
    </row>
    <row r="34350" spans="11:11" x14ac:dyDescent="0.25">
      <c r="K34350"/>
    </row>
    <row r="34351" spans="11:11" x14ac:dyDescent="0.25">
      <c r="K34351"/>
    </row>
    <row r="34352" spans="11:11" x14ac:dyDescent="0.25">
      <c r="K34352"/>
    </row>
    <row r="34353" spans="11:11" x14ac:dyDescent="0.25">
      <c r="K34353"/>
    </row>
    <row r="34354" spans="11:11" x14ac:dyDescent="0.25">
      <c r="K34354"/>
    </row>
    <row r="34355" spans="11:11" x14ac:dyDescent="0.25">
      <c r="K34355"/>
    </row>
    <row r="34356" spans="11:11" x14ac:dyDescent="0.25">
      <c r="K34356"/>
    </row>
    <row r="34357" spans="11:11" x14ac:dyDescent="0.25">
      <c r="K34357"/>
    </row>
    <row r="34358" spans="11:11" x14ac:dyDescent="0.25">
      <c r="K34358"/>
    </row>
    <row r="34359" spans="11:11" x14ac:dyDescent="0.25">
      <c r="K34359"/>
    </row>
    <row r="34360" spans="11:11" x14ac:dyDescent="0.25">
      <c r="K34360"/>
    </row>
    <row r="34361" spans="11:11" x14ac:dyDescent="0.25">
      <c r="K34361"/>
    </row>
    <row r="34362" spans="11:11" x14ac:dyDescent="0.25">
      <c r="K34362"/>
    </row>
    <row r="34363" spans="11:11" x14ac:dyDescent="0.25">
      <c r="K34363"/>
    </row>
    <row r="34364" spans="11:11" x14ac:dyDescent="0.25">
      <c r="K34364"/>
    </row>
    <row r="34365" spans="11:11" x14ac:dyDescent="0.25">
      <c r="K34365"/>
    </row>
    <row r="34366" spans="11:11" x14ac:dyDescent="0.25">
      <c r="K34366"/>
    </row>
    <row r="34367" spans="11:11" x14ac:dyDescent="0.25">
      <c r="K34367"/>
    </row>
    <row r="34368" spans="11:11" x14ac:dyDescent="0.25">
      <c r="K34368"/>
    </row>
    <row r="34369" spans="11:11" x14ac:dyDescent="0.25">
      <c r="K34369"/>
    </row>
    <row r="34370" spans="11:11" x14ac:dyDescent="0.25">
      <c r="K34370"/>
    </row>
    <row r="34371" spans="11:11" x14ac:dyDescent="0.25">
      <c r="K34371"/>
    </row>
    <row r="34372" spans="11:11" x14ac:dyDescent="0.25">
      <c r="K34372"/>
    </row>
    <row r="34373" spans="11:11" x14ac:dyDescent="0.25">
      <c r="K34373"/>
    </row>
    <row r="34374" spans="11:11" x14ac:dyDescent="0.25">
      <c r="K34374"/>
    </row>
    <row r="34375" spans="11:11" x14ac:dyDescent="0.25">
      <c r="K34375"/>
    </row>
    <row r="34376" spans="11:11" x14ac:dyDescent="0.25">
      <c r="K34376"/>
    </row>
    <row r="34377" spans="11:11" x14ac:dyDescent="0.25">
      <c r="K34377"/>
    </row>
    <row r="34378" spans="11:11" x14ac:dyDescent="0.25">
      <c r="K34378"/>
    </row>
    <row r="34379" spans="11:11" x14ac:dyDescent="0.25">
      <c r="K34379"/>
    </row>
    <row r="34380" spans="11:11" x14ac:dyDescent="0.25">
      <c r="K34380"/>
    </row>
    <row r="34381" spans="11:11" x14ac:dyDescent="0.25">
      <c r="K34381"/>
    </row>
    <row r="34382" spans="11:11" x14ac:dyDescent="0.25">
      <c r="K34382"/>
    </row>
    <row r="34383" spans="11:11" x14ac:dyDescent="0.25">
      <c r="K34383"/>
    </row>
    <row r="34384" spans="11:11" x14ac:dyDescent="0.25">
      <c r="K34384"/>
    </row>
    <row r="34385" spans="11:11" x14ac:dyDescent="0.25">
      <c r="K34385"/>
    </row>
    <row r="34386" spans="11:11" x14ac:dyDescent="0.25">
      <c r="K34386"/>
    </row>
    <row r="34387" spans="11:11" x14ac:dyDescent="0.25">
      <c r="K34387"/>
    </row>
    <row r="34388" spans="11:11" x14ac:dyDescent="0.25">
      <c r="K34388"/>
    </row>
    <row r="34389" spans="11:11" x14ac:dyDescent="0.25">
      <c r="K34389"/>
    </row>
    <row r="34390" spans="11:11" x14ac:dyDescent="0.25">
      <c r="K34390"/>
    </row>
    <row r="34391" spans="11:11" x14ac:dyDescent="0.25">
      <c r="K34391"/>
    </row>
    <row r="34392" spans="11:11" x14ac:dyDescent="0.25">
      <c r="K34392"/>
    </row>
    <row r="34393" spans="11:11" x14ac:dyDescent="0.25">
      <c r="K34393"/>
    </row>
    <row r="34394" spans="11:11" x14ac:dyDescent="0.25">
      <c r="K34394"/>
    </row>
    <row r="34395" spans="11:11" x14ac:dyDescent="0.25">
      <c r="K34395"/>
    </row>
    <row r="34396" spans="11:11" x14ac:dyDescent="0.25">
      <c r="K34396"/>
    </row>
    <row r="34397" spans="11:11" x14ac:dyDescent="0.25">
      <c r="K34397"/>
    </row>
    <row r="34398" spans="11:11" x14ac:dyDescent="0.25">
      <c r="K34398"/>
    </row>
    <row r="34399" spans="11:11" x14ac:dyDescent="0.25">
      <c r="K34399"/>
    </row>
    <row r="34400" spans="11:11" x14ac:dyDescent="0.25">
      <c r="K34400"/>
    </row>
    <row r="34401" spans="11:11" x14ac:dyDescent="0.25">
      <c r="K34401"/>
    </row>
    <row r="34402" spans="11:11" x14ac:dyDescent="0.25">
      <c r="K34402"/>
    </row>
    <row r="34403" spans="11:11" x14ac:dyDescent="0.25">
      <c r="K34403"/>
    </row>
    <row r="34404" spans="11:11" x14ac:dyDescent="0.25">
      <c r="K34404"/>
    </row>
    <row r="34405" spans="11:11" x14ac:dyDescent="0.25">
      <c r="K34405"/>
    </row>
    <row r="34406" spans="11:11" x14ac:dyDescent="0.25">
      <c r="K34406"/>
    </row>
    <row r="34407" spans="11:11" x14ac:dyDescent="0.25">
      <c r="K34407"/>
    </row>
    <row r="34408" spans="11:11" x14ac:dyDescent="0.25">
      <c r="K34408"/>
    </row>
    <row r="34409" spans="11:11" x14ac:dyDescent="0.25">
      <c r="K34409"/>
    </row>
    <row r="34410" spans="11:11" x14ac:dyDescent="0.25">
      <c r="K34410"/>
    </row>
    <row r="34411" spans="11:11" x14ac:dyDescent="0.25">
      <c r="K34411"/>
    </row>
    <row r="34412" spans="11:11" x14ac:dyDescent="0.25">
      <c r="K34412"/>
    </row>
    <row r="34413" spans="11:11" x14ac:dyDescent="0.25">
      <c r="K34413"/>
    </row>
    <row r="34414" spans="11:11" x14ac:dyDescent="0.25">
      <c r="K34414"/>
    </row>
    <row r="34415" spans="11:11" x14ac:dyDescent="0.25">
      <c r="K34415"/>
    </row>
    <row r="34416" spans="11:11" x14ac:dyDescent="0.25">
      <c r="K34416"/>
    </row>
    <row r="34417" spans="11:11" x14ac:dyDescent="0.25">
      <c r="K34417"/>
    </row>
    <row r="34418" spans="11:11" x14ac:dyDescent="0.25">
      <c r="K34418"/>
    </row>
    <row r="34419" spans="11:11" x14ac:dyDescent="0.25">
      <c r="K34419"/>
    </row>
    <row r="34420" spans="11:11" x14ac:dyDescent="0.25">
      <c r="K34420"/>
    </row>
    <row r="34421" spans="11:11" x14ac:dyDescent="0.25">
      <c r="K34421"/>
    </row>
    <row r="34422" spans="11:11" x14ac:dyDescent="0.25">
      <c r="K34422"/>
    </row>
    <row r="34423" spans="11:11" x14ac:dyDescent="0.25">
      <c r="K34423"/>
    </row>
    <row r="34424" spans="11:11" x14ac:dyDescent="0.25">
      <c r="K34424"/>
    </row>
    <row r="34425" spans="11:11" x14ac:dyDescent="0.25">
      <c r="K34425"/>
    </row>
    <row r="34426" spans="11:11" x14ac:dyDescent="0.25">
      <c r="K34426"/>
    </row>
    <row r="34427" spans="11:11" x14ac:dyDescent="0.25">
      <c r="K34427"/>
    </row>
    <row r="34428" spans="11:11" x14ac:dyDescent="0.25">
      <c r="K34428"/>
    </row>
    <row r="34429" spans="11:11" x14ac:dyDescent="0.25">
      <c r="K34429"/>
    </row>
    <row r="34430" spans="11:11" x14ac:dyDescent="0.25">
      <c r="K34430"/>
    </row>
    <row r="34431" spans="11:11" x14ac:dyDescent="0.25">
      <c r="K34431"/>
    </row>
    <row r="34432" spans="11:11" x14ac:dyDescent="0.25">
      <c r="K34432"/>
    </row>
    <row r="34433" spans="11:11" x14ac:dyDescent="0.25">
      <c r="K34433"/>
    </row>
    <row r="34434" spans="11:11" x14ac:dyDescent="0.25">
      <c r="K34434"/>
    </row>
    <row r="34435" spans="11:11" x14ac:dyDescent="0.25">
      <c r="K34435"/>
    </row>
    <row r="34436" spans="11:11" x14ac:dyDescent="0.25">
      <c r="K34436"/>
    </row>
    <row r="34437" spans="11:11" x14ac:dyDescent="0.25">
      <c r="K34437"/>
    </row>
    <row r="34438" spans="11:11" x14ac:dyDescent="0.25">
      <c r="K34438"/>
    </row>
    <row r="34439" spans="11:11" x14ac:dyDescent="0.25">
      <c r="K34439"/>
    </row>
    <row r="34440" spans="11:11" x14ac:dyDescent="0.25">
      <c r="K34440"/>
    </row>
    <row r="34441" spans="11:11" x14ac:dyDescent="0.25">
      <c r="K34441"/>
    </row>
    <row r="34442" spans="11:11" x14ac:dyDescent="0.25">
      <c r="K34442"/>
    </row>
    <row r="34443" spans="11:11" x14ac:dyDescent="0.25">
      <c r="K34443"/>
    </row>
    <row r="34444" spans="11:11" x14ac:dyDescent="0.25">
      <c r="K34444"/>
    </row>
    <row r="34445" spans="11:11" x14ac:dyDescent="0.25">
      <c r="K34445"/>
    </row>
    <row r="34446" spans="11:11" x14ac:dyDescent="0.25">
      <c r="K34446"/>
    </row>
    <row r="34447" spans="11:11" x14ac:dyDescent="0.25">
      <c r="K34447"/>
    </row>
    <row r="34448" spans="11:11" x14ac:dyDescent="0.25">
      <c r="K34448"/>
    </row>
    <row r="34449" spans="11:11" x14ac:dyDescent="0.25">
      <c r="K34449"/>
    </row>
    <row r="34450" spans="11:11" x14ac:dyDescent="0.25">
      <c r="K34450"/>
    </row>
    <row r="34451" spans="11:11" x14ac:dyDescent="0.25">
      <c r="K34451"/>
    </row>
    <row r="34452" spans="11:11" x14ac:dyDescent="0.25">
      <c r="K34452"/>
    </row>
    <row r="34453" spans="11:11" x14ac:dyDescent="0.25">
      <c r="K34453"/>
    </row>
    <row r="34454" spans="11:11" x14ac:dyDescent="0.25">
      <c r="K34454"/>
    </row>
    <row r="34455" spans="11:11" x14ac:dyDescent="0.25">
      <c r="K34455"/>
    </row>
    <row r="34456" spans="11:11" x14ac:dyDescent="0.25">
      <c r="K34456"/>
    </row>
    <row r="34457" spans="11:11" x14ac:dyDescent="0.25">
      <c r="K34457"/>
    </row>
    <row r="34458" spans="11:11" x14ac:dyDescent="0.25">
      <c r="K34458"/>
    </row>
    <row r="34459" spans="11:11" x14ac:dyDescent="0.25">
      <c r="K34459"/>
    </row>
    <row r="34460" spans="11:11" x14ac:dyDescent="0.25">
      <c r="K34460"/>
    </row>
    <row r="34461" spans="11:11" x14ac:dyDescent="0.25">
      <c r="K34461"/>
    </row>
    <row r="34462" spans="11:11" x14ac:dyDescent="0.25">
      <c r="K34462"/>
    </row>
    <row r="34463" spans="11:11" x14ac:dyDescent="0.25">
      <c r="K34463"/>
    </row>
    <row r="34464" spans="11:11" x14ac:dyDescent="0.25">
      <c r="K34464"/>
    </row>
    <row r="34465" spans="11:11" x14ac:dyDescent="0.25">
      <c r="K34465"/>
    </row>
    <row r="34466" spans="11:11" x14ac:dyDescent="0.25">
      <c r="K34466"/>
    </row>
    <row r="34467" spans="11:11" x14ac:dyDescent="0.25">
      <c r="K34467"/>
    </row>
    <row r="34468" spans="11:11" x14ac:dyDescent="0.25">
      <c r="K34468"/>
    </row>
    <row r="34469" spans="11:11" x14ac:dyDescent="0.25">
      <c r="K34469"/>
    </row>
    <row r="34470" spans="11:11" x14ac:dyDescent="0.25">
      <c r="K34470"/>
    </row>
    <row r="34471" spans="11:11" x14ac:dyDescent="0.25">
      <c r="K34471"/>
    </row>
    <row r="34472" spans="11:11" x14ac:dyDescent="0.25">
      <c r="K34472"/>
    </row>
    <row r="34473" spans="11:11" x14ac:dyDescent="0.25">
      <c r="K34473"/>
    </row>
    <row r="34474" spans="11:11" x14ac:dyDescent="0.25">
      <c r="K34474"/>
    </row>
    <row r="34475" spans="11:11" x14ac:dyDescent="0.25">
      <c r="K34475"/>
    </row>
    <row r="34476" spans="11:11" x14ac:dyDescent="0.25">
      <c r="K34476"/>
    </row>
    <row r="34477" spans="11:11" x14ac:dyDescent="0.25">
      <c r="K34477"/>
    </row>
    <row r="34478" spans="11:11" x14ac:dyDescent="0.25">
      <c r="K34478"/>
    </row>
    <row r="34479" spans="11:11" x14ac:dyDescent="0.25">
      <c r="K34479"/>
    </row>
    <row r="34480" spans="11:11" x14ac:dyDescent="0.25">
      <c r="K34480"/>
    </row>
    <row r="34481" spans="11:11" x14ac:dyDescent="0.25">
      <c r="K34481"/>
    </row>
    <row r="34482" spans="11:11" x14ac:dyDescent="0.25">
      <c r="K34482"/>
    </row>
    <row r="34483" spans="11:11" x14ac:dyDescent="0.25">
      <c r="K34483"/>
    </row>
    <row r="34484" spans="11:11" x14ac:dyDescent="0.25">
      <c r="K34484"/>
    </row>
    <row r="34485" spans="11:11" x14ac:dyDescent="0.25">
      <c r="K34485"/>
    </row>
    <row r="34486" spans="11:11" x14ac:dyDescent="0.25">
      <c r="K34486"/>
    </row>
    <row r="34487" spans="11:11" x14ac:dyDescent="0.25">
      <c r="K34487"/>
    </row>
    <row r="34488" spans="11:11" x14ac:dyDescent="0.25">
      <c r="K34488"/>
    </row>
    <row r="34489" spans="11:11" x14ac:dyDescent="0.25">
      <c r="K34489"/>
    </row>
    <row r="34490" spans="11:11" x14ac:dyDescent="0.25">
      <c r="K34490"/>
    </row>
    <row r="34491" spans="11:11" x14ac:dyDescent="0.25">
      <c r="K34491"/>
    </row>
    <row r="34492" spans="11:11" x14ac:dyDescent="0.25">
      <c r="K34492"/>
    </row>
    <row r="34493" spans="11:11" x14ac:dyDescent="0.25">
      <c r="K34493"/>
    </row>
    <row r="34494" spans="11:11" x14ac:dyDescent="0.25">
      <c r="K34494"/>
    </row>
    <row r="34495" spans="11:11" x14ac:dyDescent="0.25">
      <c r="K34495"/>
    </row>
    <row r="34496" spans="11:11" x14ac:dyDescent="0.25">
      <c r="K34496"/>
    </row>
    <row r="34497" spans="11:11" x14ac:dyDescent="0.25">
      <c r="K34497"/>
    </row>
    <row r="34498" spans="11:11" x14ac:dyDescent="0.25">
      <c r="K34498"/>
    </row>
    <row r="34499" spans="11:11" x14ac:dyDescent="0.25">
      <c r="K34499"/>
    </row>
    <row r="34500" spans="11:11" x14ac:dyDescent="0.25">
      <c r="K34500"/>
    </row>
    <row r="34501" spans="11:11" x14ac:dyDescent="0.25">
      <c r="K34501"/>
    </row>
    <row r="34502" spans="11:11" x14ac:dyDescent="0.25">
      <c r="K34502"/>
    </row>
    <row r="34503" spans="11:11" x14ac:dyDescent="0.25">
      <c r="K34503"/>
    </row>
    <row r="34504" spans="11:11" x14ac:dyDescent="0.25">
      <c r="K34504"/>
    </row>
    <row r="34505" spans="11:11" x14ac:dyDescent="0.25">
      <c r="K34505"/>
    </row>
    <row r="34506" spans="11:11" x14ac:dyDescent="0.25">
      <c r="K34506"/>
    </row>
    <row r="34507" spans="11:11" x14ac:dyDescent="0.25">
      <c r="K34507"/>
    </row>
    <row r="34508" spans="11:11" x14ac:dyDescent="0.25">
      <c r="K34508"/>
    </row>
    <row r="34509" spans="11:11" x14ac:dyDescent="0.25">
      <c r="K34509"/>
    </row>
    <row r="34510" spans="11:11" x14ac:dyDescent="0.25">
      <c r="K34510"/>
    </row>
    <row r="34511" spans="11:11" x14ac:dyDescent="0.25">
      <c r="K34511"/>
    </row>
    <row r="34512" spans="11:11" x14ac:dyDescent="0.25">
      <c r="K34512"/>
    </row>
    <row r="34513" spans="11:11" x14ac:dyDescent="0.25">
      <c r="K34513"/>
    </row>
    <row r="34514" spans="11:11" x14ac:dyDescent="0.25">
      <c r="K34514"/>
    </row>
    <row r="34515" spans="11:11" x14ac:dyDescent="0.25">
      <c r="K34515"/>
    </row>
    <row r="34516" spans="11:11" x14ac:dyDescent="0.25">
      <c r="K34516"/>
    </row>
    <row r="34517" spans="11:11" x14ac:dyDescent="0.25">
      <c r="K34517"/>
    </row>
    <row r="34518" spans="11:11" x14ac:dyDescent="0.25">
      <c r="K34518"/>
    </row>
    <row r="34519" spans="11:11" x14ac:dyDescent="0.25">
      <c r="K34519"/>
    </row>
    <row r="34520" spans="11:11" x14ac:dyDescent="0.25">
      <c r="K34520"/>
    </row>
    <row r="34521" spans="11:11" x14ac:dyDescent="0.25">
      <c r="K34521"/>
    </row>
    <row r="34522" spans="11:11" x14ac:dyDescent="0.25">
      <c r="K34522"/>
    </row>
    <row r="34523" spans="11:11" x14ac:dyDescent="0.25">
      <c r="K34523"/>
    </row>
    <row r="34524" spans="11:11" x14ac:dyDescent="0.25">
      <c r="K34524"/>
    </row>
    <row r="34525" spans="11:11" x14ac:dyDescent="0.25">
      <c r="K34525"/>
    </row>
    <row r="34526" spans="11:11" x14ac:dyDescent="0.25">
      <c r="K34526"/>
    </row>
    <row r="34527" spans="11:11" x14ac:dyDescent="0.25">
      <c r="K34527"/>
    </row>
    <row r="34528" spans="11:11" x14ac:dyDescent="0.25">
      <c r="K34528"/>
    </row>
    <row r="34529" spans="11:11" x14ac:dyDescent="0.25">
      <c r="K34529"/>
    </row>
    <row r="34530" spans="11:11" x14ac:dyDescent="0.25">
      <c r="K34530"/>
    </row>
    <row r="34531" spans="11:11" x14ac:dyDescent="0.25">
      <c r="K34531"/>
    </row>
    <row r="34532" spans="11:11" x14ac:dyDescent="0.25">
      <c r="K34532"/>
    </row>
    <row r="34533" spans="11:11" x14ac:dyDescent="0.25">
      <c r="K34533"/>
    </row>
    <row r="34534" spans="11:11" x14ac:dyDescent="0.25">
      <c r="K34534"/>
    </row>
    <row r="34535" spans="11:11" x14ac:dyDescent="0.25">
      <c r="K34535"/>
    </row>
    <row r="34536" spans="11:11" x14ac:dyDescent="0.25">
      <c r="K34536"/>
    </row>
    <row r="34537" spans="11:11" x14ac:dyDescent="0.25">
      <c r="K34537"/>
    </row>
    <row r="34538" spans="11:11" x14ac:dyDescent="0.25">
      <c r="K34538"/>
    </row>
    <row r="34539" spans="11:11" x14ac:dyDescent="0.25">
      <c r="K34539"/>
    </row>
    <row r="34540" spans="11:11" x14ac:dyDescent="0.25">
      <c r="K34540"/>
    </row>
    <row r="34541" spans="11:11" x14ac:dyDescent="0.25">
      <c r="K34541"/>
    </row>
    <row r="34542" spans="11:11" x14ac:dyDescent="0.25">
      <c r="K34542"/>
    </row>
    <row r="34543" spans="11:11" x14ac:dyDescent="0.25">
      <c r="K34543"/>
    </row>
    <row r="34544" spans="11:11" x14ac:dyDescent="0.25">
      <c r="K34544"/>
    </row>
    <row r="34545" spans="11:11" x14ac:dyDescent="0.25">
      <c r="K34545"/>
    </row>
    <row r="34546" spans="11:11" x14ac:dyDescent="0.25">
      <c r="K34546"/>
    </row>
    <row r="34547" spans="11:11" x14ac:dyDescent="0.25">
      <c r="K34547"/>
    </row>
    <row r="34548" spans="11:11" x14ac:dyDescent="0.25">
      <c r="K34548"/>
    </row>
    <row r="34549" spans="11:11" x14ac:dyDescent="0.25">
      <c r="K34549"/>
    </row>
    <row r="34550" spans="11:11" x14ac:dyDescent="0.25">
      <c r="K34550"/>
    </row>
    <row r="34551" spans="11:11" x14ac:dyDescent="0.25">
      <c r="K34551"/>
    </row>
    <row r="34552" spans="11:11" x14ac:dyDescent="0.25">
      <c r="K34552"/>
    </row>
    <row r="34553" spans="11:11" x14ac:dyDescent="0.25">
      <c r="K34553"/>
    </row>
    <row r="34554" spans="11:11" x14ac:dyDescent="0.25">
      <c r="K34554"/>
    </row>
    <row r="34555" spans="11:11" x14ac:dyDescent="0.25">
      <c r="K34555"/>
    </row>
    <row r="34556" spans="11:11" x14ac:dyDescent="0.25">
      <c r="K34556"/>
    </row>
    <row r="34557" spans="11:11" x14ac:dyDescent="0.25">
      <c r="K34557"/>
    </row>
    <row r="34558" spans="11:11" x14ac:dyDescent="0.25">
      <c r="K34558"/>
    </row>
    <row r="34559" spans="11:11" x14ac:dyDescent="0.25">
      <c r="K34559"/>
    </row>
    <row r="34560" spans="11:11" x14ac:dyDescent="0.25">
      <c r="K34560"/>
    </row>
    <row r="34561" spans="11:11" x14ac:dyDescent="0.25">
      <c r="K34561"/>
    </row>
    <row r="34562" spans="11:11" x14ac:dyDescent="0.25">
      <c r="K34562"/>
    </row>
    <row r="34563" spans="11:11" x14ac:dyDescent="0.25">
      <c r="K34563"/>
    </row>
    <row r="34564" spans="11:11" x14ac:dyDescent="0.25">
      <c r="K34564"/>
    </row>
    <row r="34565" spans="11:11" x14ac:dyDescent="0.25">
      <c r="K34565"/>
    </row>
    <row r="34566" spans="11:11" x14ac:dyDescent="0.25">
      <c r="K34566"/>
    </row>
    <row r="34567" spans="11:11" x14ac:dyDescent="0.25">
      <c r="K34567"/>
    </row>
    <row r="34568" spans="11:11" x14ac:dyDescent="0.25">
      <c r="K34568"/>
    </row>
    <row r="34569" spans="11:11" x14ac:dyDescent="0.25">
      <c r="K34569"/>
    </row>
    <row r="34570" spans="11:11" x14ac:dyDescent="0.25">
      <c r="K34570"/>
    </row>
    <row r="34571" spans="11:11" x14ac:dyDescent="0.25">
      <c r="K34571"/>
    </row>
    <row r="34572" spans="11:11" x14ac:dyDescent="0.25">
      <c r="K34572"/>
    </row>
    <row r="34573" spans="11:11" x14ac:dyDescent="0.25">
      <c r="K34573"/>
    </row>
    <row r="34574" spans="11:11" x14ac:dyDescent="0.25">
      <c r="K34574"/>
    </row>
    <row r="34575" spans="11:11" x14ac:dyDescent="0.25">
      <c r="K34575"/>
    </row>
    <row r="34576" spans="11:11" x14ac:dyDescent="0.25">
      <c r="K34576"/>
    </row>
    <row r="34577" spans="11:11" x14ac:dyDescent="0.25">
      <c r="K34577"/>
    </row>
    <row r="34578" spans="11:11" x14ac:dyDescent="0.25">
      <c r="K34578"/>
    </row>
    <row r="34579" spans="11:11" x14ac:dyDescent="0.25">
      <c r="K34579"/>
    </row>
    <row r="34580" spans="11:11" x14ac:dyDescent="0.25">
      <c r="K34580"/>
    </row>
    <row r="34581" spans="11:11" x14ac:dyDescent="0.25">
      <c r="K34581"/>
    </row>
    <row r="34582" spans="11:11" x14ac:dyDescent="0.25">
      <c r="K34582"/>
    </row>
    <row r="34583" spans="11:11" x14ac:dyDescent="0.25">
      <c r="K34583"/>
    </row>
    <row r="34584" spans="11:11" x14ac:dyDescent="0.25">
      <c r="K34584"/>
    </row>
    <row r="34585" spans="11:11" x14ac:dyDescent="0.25">
      <c r="K34585"/>
    </row>
    <row r="34586" spans="11:11" x14ac:dyDescent="0.25">
      <c r="K34586"/>
    </row>
    <row r="34587" spans="11:11" x14ac:dyDescent="0.25">
      <c r="K34587"/>
    </row>
    <row r="34588" spans="11:11" x14ac:dyDescent="0.25">
      <c r="K34588"/>
    </row>
    <row r="34589" spans="11:11" x14ac:dyDescent="0.25">
      <c r="K34589"/>
    </row>
    <row r="34590" spans="11:11" x14ac:dyDescent="0.25">
      <c r="K34590"/>
    </row>
    <row r="34591" spans="11:11" x14ac:dyDescent="0.25">
      <c r="K34591"/>
    </row>
    <row r="34592" spans="11:11" x14ac:dyDescent="0.25">
      <c r="K34592"/>
    </row>
    <row r="34593" spans="11:11" x14ac:dyDescent="0.25">
      <c r="K34593"/>
    </row>
    <row r="34594" spans="11:11" x14ac:dyDescent="0.25">
      <c r="K34594"/>
    </row>
    <row r="34595" spans="11:11" x14ac:dyDescent="0.25">
      <c r="K34595"/>
    </row>
    <row r="34596" spans="11:11" x14ac:dyDescent="0.25">
      <c r="K34596"/>
    </row>
    <row r="34597" spans="11:11" x14ac:dyDescent="0.25">
      <c r="K34597"/>
    </row>
    <row r="34598" spans="11:11" x14ac:dyDescent="0.25">
      <c r="K34598"/>
    </row>
    <row r="34599" spans="11:11" x14ac:dyDescent="0.25">
      <c r="K34599"/>
    </row>
    <row r="34600" spans="11:11" x14ac:dyDescent="0.25">
      <c r="K34600"/>
    </row>
    <row r="34601" spans="11:11" x14ac:dyDescent="0.25">
      <c r="K34601"/>
    </row>
    <row r="34602" spans="11:11" x14ac:dyDescent="0.25">
      <c r="K34602"/>
    </row>
    <row r="34603" spans="11:11" x14ac:dyDescent="0.25">
      <c r="K34603"/>
    </row>
    <row r="34604" spans="11:11" x14ac:dyDescent="0.25">
      <c r="K34604"/>
    </row>
    <row r="34605" spans="11:11" x14ac:dyDescent="0.25">
      <c r="K34605"/>
    </row>
    <row r="34606" spans="11:11" x14ac:dyDescent="0.25">
      <c r="K34606"/>
    </row>
    <row r="34607" spans="11:11" x14ac:dyDescent="0.25">
      <c r="K34607"/>
    </row>
    <row r="34608" spans="11:11" x14ac:dyDescent="0.25">
      <c r="K34608"/>
    </row>
    <row r="34609" spans="11:11" x14ac:dyDescent="0.25">
      <c r="K34609"/>
    </row>
    <row r="34610" spans="11:11" x14ac:dyDescent="0.25">
      <c r="K34610"/>
    </row>
    <row r="34611" spans="11:11" x14ac:dyDescent="0.25">
      <c r="K34611"/>
    </row>
    <row r="34612" spans="11:11" x14ac:dyDescent="0.25">
      <c r="K34612"/>
    </row>
    <row r="34613" spans="11:11" x14ac:dyDescent="0.25">
      <c r="K34613"/>
    </row>
    <row r="34614" spans="11:11" x14ac:dyDescent="0.25">
      <c r="K34614"/>
    </row>
    <row r="34615" spans="11:11" x14ac:dyDescent="0.25">
      <c r="K34615"/>
    </row>
    <row r="34616" spans="11:11" x14ac:dyDescent="0.25">
      <c r="K34616"/>
    </row>
    <row r="34617" spans="11:11" x14ac:dyDescent="0.25">
      <c r="K34617"/>
    </row>
    <row r="34618" spans="11:11" x14ac:dyDescent="0.25">
      <c r="K34618"/>
    </row>
    <row r="34619" spans="11:11" x14ac:dyDescent="0.25">
      <c r="K34619"/>
    </row>
    <row r="34620" spans="11:11" x14ac:dyDescent="0.25">
      <c r="K34620"/>
    </row>
    <row r="34621" spans="11:11" x14ac:dyDescent="0.25">
      <c r="K34621"/>
    </row>
    <row r="34622" spans="11:11" x14ac:dyDescent="0.25">
      <c r="K34622"/>
    </row>
    <row r="34623" spans="11:11" x14ac:dyDescent="0.25">
      <c r="K34623"/>
    </row>
    <row r="34624" spans="11:11" x14ac:dyDescent="0.25">
      <c r="K34624"/>
    </row>
    <row r="34625" spans="11:11" x14ac:dyDescent="0.25">
      <c r="K34625"/>
    </row>
    <row r="34626" spans="11:11" x14ac:dyDescent="0.25">
      <c r="K34626"/>
    </row>
    <row r="34627" spans="11:11" x14ac:dyDescent="0.25">
      <c r="K34627"/>
    </row>
    <row r="34628" spans="11:11" x14ac:dyDescent="0.25">
      <c r="K34628"/>
    </row>
    <row r="34629" spans="11:11" x14ac:dyDescent="0.25">
      <c r="K34629"/>
    </row>
    <row r="34630" spans="11:11" x14ac:dyDescent="0.25">
      <c r="K34630"/>
    </row>
    <row r="34631" spans="11:11" x14ac:dyDescent="0.25">
      <c r="K34631"/>
    </row>
    <row r="34632" spans="11:11" x14ac:dyDescent="0.25">
      <c r="K34632"/>
    </row>
    <row r="34633" spans="11:11" x14ac:dyDescent="0.25">
      <c r="K34633"/>
    </row>
    <row r="34634" spans="11:11" x14ac:dyDescent="0.25">
      <c r="K34634"/>
    </row>
    <row r="34635" spans="11:11" x14ac:dyDescent="0.25">
      <c r="K34635"/>
    </row>
    <row r="34636" spans="11:11" x14ac:dyDescent="0.25">
      <c r="K34636"/>
    </row>
    <row r="34637" spans="11:11" x14ac:dyDescent="0.25">
      <c r="K34637"/>
    </row>
    <row r="34638" spans="11:11" x14ac:dyDescent="0.25">
      <c r="K34638"/>
    </row>
    <row r="34639" spans="11:11" x14ac:dyDescent="0.25">
      <c r="K34639"/>
    </row>
    <row r="34640" spans="11:11" x14ac:dyDescent="0.25">
      <c r="K34640"/>
    </row>
    <row r="34641" spans="11:11" x14ac:dyDescent="0.25">
      <c r="K34641"/>
    </row>
    <row r="34642" spans="11:11" x14ac:dyDescent="0.25">
      <c r="K34642"/>
    </row>
    <row r="34643" spans="11:11" x14ac:dyDescent="0.25">
      <c r="K34643"/>
    </row>
    <row r="34644" spans="11:11" x14ac:dyDescent="0.25">
      <c r="K34644"/>
    </row>
    <row r="34645" spans="11:11" x14ac:dyDescent="0.25">
      <c r="K34645"/>
    </row>
    <row r="34646" spans="11:11" x14ac:dyDescent="0.25">
      <c r="K34646"/>
    </row>
    <row r="34647" spans="11:11" x14ac:dyDescent="0.25">
      <c r="K34647"/>
    </row>
    <row r="34648" spans="11:11" x14ac:dyDescent="0.25">
      <c r="K34648"/>
    </row>
    <row r="34649" spans="11:11" x14ac:dyDescent="0.25">
      <c r="K34649"/>
    </row>
    <row r="34650" spans="11:11" x14ac:dyDescent="0.25">
      <c r="K34650"/>
    </row>
    <row r="34651" spans="11:11" x14ac:dyDescent="0.25">
      <c r="K34651"/>
    </row>
    <row r="34652" spans="11:11" x14ac:dyDescent="0.25">
      <c r="K34652"/>
    </row>
    <row r="34653" spans="11:11" x14ac:dyDescent="0.25">
      <c r="K34653"/>
    </row>
    <row r="34654" spans="11:11" x14ac:dyDescent="0.25">
      <c r="K34654"/>
    </row>
    <row r="34655" spans="11:11" x14ac:dyDescent="0.25">
      <c r="K34655"/>
    </row>
    <row r="34656" spans="11:11" x14ac:dyDescent="0.25">
      <c r="K34656"/>
    </row>
    <row r="34657" spans="11:11" x14ac:dyDescent="0.25">
      <c r="K34657"/>
    </row>
    <row r="34658" spans="11:11" x14ac:dyDescent="0.25">
      <c r="K34658"/>
    </row>
    <row r="34659" spans="11:11" x14ac:dyDescent="0.25">
      <c r="K34659"/>
    </row>
    <row r="34660" spans="11:11" x14ac:dyDescent="0.25">
      <c r="K34660"/>
    </row>
    <row r="34661" spans="11:11" x14ac:dyDescent="0.25">
      <c r="K34661"/>
    </row>
    <row r="34662" spans="11:11" x14ac:dyDescent="0.25">
      <c r="K34662"/>
    </row>
    <row r="34663" spans="11:11" x14ac:dyDescent="0.25">
      <c r="K34663"/>
    </row>
    <row r="34664" spans="11:11" x14ac:dyDescent="0.25">
      <c r="K34664"/>
    </row>
    <row r="34665" spans="11:11" x14ac:dyDescent="0.25">
      <c r="K34665"/>
    </row>
    <row r="34666" spans="11:11" x14ac:dyDescent="0.25">
      <c r="K34666"/>
    </row>
    <row r="34667" spans="11:11" x14ac:dyDescent="0.25">
      <c r="K34667"/>
    </row>
    <row r="34668" spans="11:11" x14ac:dyDescent="0.25">
      <c r="K34668"/>
    </row>
    <row r="34669" spans="11:11" x14ac:dyDescent="0.25">
      <c r="K34669"/>
    </row>
    <row r="34670" spans="11:11" x14ac:dyDescent="0.25">
      <c r="K34670"/>
    </row>
    <row r="34671" spans="11:11" x14ac:dyDescent="0.25">
      <c r="K34671"/>
    </row>
    <row r="34672" spans="11:11" x14ac:dyDescent="0.25">
      <c r="K34672"/>
    </row>
    <row r="34673" spans="11:11" x14ac:dyDescent="0.25">
      <c r="K34673"/>
    </row>
    <row r="34674" spans="11:11" x14ac:dyDescent="0.25">
      <c r="K34674"/>
    </row>
    <row r="34675" spans="11:11" x14ac:dyDescent="0.25">
      <c r="K34675"/>
    </row>
    <row r="34676" spans="11:11" x14ac:dyDescent="0.25">
      <c r="K34676"/>
    </row>
    <row r="34677" spans="11:11" x14ac:dyDescent="0.25">
      <c r="K34677"/>
    </row>
    <row r="34678" spans="11:11" x14ac:dyDescent="0.25">
      <c r="K34678"/>
    </row>
    <row r="34679" spans="11:11" x14ac:dyDescent="0.25">
      <c r="K34679"/>
    </row>
    <row r="34680" spans="11:11" x14ac:dyDescent="0.25">
      <c r="K34680"/>
    </row>
    <row r="34681" spans="11:11" x14ac:dyDescent="0.25">
      <c r="K34681"/>
    </row>
    <row r="34682" spans="11:11" x14ac:dyDescent="0.25">
      <c r="K34682"/>
    </row>
    <row r="34683" spans="11:11" x14ac:dyDescent="0.25">
      <c r="K34683"/>
    </row>
    <row r="34684" spans="11:11" x14ac:dyDescent="0.25">
      <c r="K34684"/>
    </row>
    <row r="34685" spans="11:11" x14ac:dyDescent="0.25">
      <c r="K34685"/>
    </row>
    <row r="34686" spans="11:11" x14ac:dyDescent="0.25">
      <c r="K34686"/>
    </row>
    <row r="34687" spans="11:11" x14ac:dyDescent="0.25">
      <c r="K34687"/>
    </row>
    <row r="34688" spans="11:11" x14ac:dyDescent="0.25">
      <c r="K34688"/>
    </row>
    <row r="34689" spans="11:11" x14ac:dyDescent="0.25">
      <c r="K34689"/>
    </row>
    <row r="34690" spans="11:11" x14ac:dyDescent="0.25">
      <c r="K34690"/>
    </row>
    <row r="34691" spans="11:11" x14ac:dyDescent="0.25">
      <c r="K34691"/>
    </row>
    <row r="34692" spans="11:11" x14ac:dyDescent="0.25">
      <c r="K34692"/>
    </row>
    <row r="34693" spans="11:11" x14ac:dyDescent="0.25">
      <c r="K34693"/>
    </row>
    <row r="34694" spans="11:11" x14ac:dyDescent="0.25">
      <c r="K34694"/>
    </row>
    <row r="34695" spans="11:11" x14ac:dyDescent="0.25">
      <c r="K34695"/>
    </row>
    <row r="34696" spans="11:11" x14ac:dyDescent="0.25">
      <c r="K34696"/>
    </row>
    <row r="34697" spans="11:11" x14ac:dyDescent="0.25">
      <c r="K34697"/>
    </row>
    <row r="34698" spans="11:11" x14ac:dyDescent="0.25">
      <c r="K34698"/>
    </row>
    <row r="34699" spans="11:11" x14ac:dyDescent="0.25">
      <c r="K34699"/>
    </row>
    <row r="34700" spans="11:11" x14ac:dyDescent="0.25">
      <c r="K34700"/>
    </row>
    <row r="34701" spans="11:11" x14ac:dyDescent="0.25">
      <c r="K34701"/>
    </row>
    <row r="34702" spans="11:11" x14ac:dyDescent="0.25">
      <c r="K34702"/>
    </row>
    <row r="34703" spans="11:11" x14ac:dyDescent="0.25">
      <c r="K34703"/>
    </row>
    <row r="34704" spans="11:11" x14ac:dyDescent="0.25">
      <c r="K34704"/>
    </row>
    <row r="34705" spans="11:11" x14ac:dyDescent="0.25">
      <c r="K34705"/>
    </row>
    <row r="34706" spans="11:11" x14ac:dyDescent="0.25">
      <c r="K34706"/>
    </row>
    <row r="34707" spans="11:11" x14ac:dyDescent="0.25">
      <c r="K34707"/>
    </row>
    <row r="34708" spans="11:11" x14ac:dyDescent="0.25">
      <c r="K34708"/>
    </row>
    <row r="34709" spans="11:11" x14ac:dyDescent="0.25">
      <c r="K34709"/>
    </row>
    <row r="34710" spans="11:11" x14ac:dyDescent="0.25">
      <c r="K34710"/>
    </row>
    <row r="34711" spans="11:11" x14ac:dyDescent="0.25">
      <c r="K34711"/>
    </row>
    <row r="34712" spans="11:11" x14ac:dyDescent="0.25">
      <c r="K34712"/>
    </row>
    <row r="34713" spans="11:11" x14ac:dyDescent="0.25">
      <c r="K34713"/>
    </row>
    <row r="34714" spans="11:11" x14ac:dyDescent="0.25">
      <c r="K34714"/>
    </row>
    <row r="34715" spans="11:11" x14ac:dyDescent="0.25">
      <c r="K34715"/>
    </row>
    <row r="34716" spans="11:11" x14ac:dyDescent="0.25">
      <c r="K34716"/>
    </row>
    <row r="34717" spans="11:11" x14ac:dyDescent="0.25">
      <c r="K34717"/>
    </row>
    <row r="34718" spans="11:11" x14ac:dyDescent="0.25">
      <c r="K34718"/>
    </row>
    <row r="34719" spans="11:11" x14ac:dyDescent="0.25">
      <c r="K34719"/>
    </row>
    <row r="34720" spans="11:11" x14ac:dyDescent="0.25">
      <c r="K34720"/>
    </row>
    <row r="34721" spans="11:11" x14ac:dyDescent="0.25">
      <c r="K34721"/>
    </row>
    <row r="34722" spans="11:11" x14ac:dyDescent="0.25">
      <c r="K34722"/>
    </row>
    <row r="34723" spans="11:11" x14ac:dyDescent="0.25">
      <c r="K34723"/>
    </row>
    <row r="34724" spans="11:11" x14ac:dyDescent="0.25">
      <c r="K34724"/>
    </row>
    <row r="34725" spans="11:11" x14ac:dyDescent="0.25">
      <c r="K34725"/>
    </row>
    <row r="34726" spans="11:11" x14ac:dyDescent="0.25">
      <c r="K34726"/>
    </row>
    <row r="34727" spans="11:11" x14ac:dyDescent="0.25">
      <c r="K34727"/>
    </row>
    <row r="34728" spans="11:11" x14ac:dyDescent="0.25">
      <c r="K34728"/>
    </row>
    <row r="34729" spans="11:11" x14ac:dyDescent="0.25">
      <c r="K34729"/>
    </row>
    <row r="34730" spans="11:11" x14ac:dyDescent="0.25">
      <c r="K34730"/>
    </row>
    <row r="34731" spans="11:11" x14ac:dyDescent="0.25">
      <c r="K34731"/>
    </row>
    <row r="34732" spans="11:11" x14ac:dyDescent="0.25">
      <c r="K34732"/>
    </row>
    <row r="34733" spans="11:11" x14ac:dyDescent="0.25">
      <c r="K34733"/>
    </row>
    <row r="34734" spans="11:11" x14ac:dyDescent="0.25">
      <c r="K34734"/>
    </row>
    <row r="34735" spans="11:11" x14ac:dyDescent="0.25">
      <c r="K34735"/>
    </row>
    <row r="34736" spans="11:11" x14ac:dyDescent="0.25">
      <c r="K34736"/>
    </row>
    <row r="34737" spans="11:11" x14ac:dyDescent="0.25">
      <c r="K34737"/>
    </row>
    <row r="34738" spans="11:11" x14ac:dyDescent="0.25">
      <c r="K34738"/>
    </row>
    <row r="34739" spans="11:11" x14ac:dyDescent="0.25">
      <c r="K34739"/>
    </row>
    <row r="34740" spans="11:11" x14ac:dyDescent="0.25">
      <c r="K34740"/>
    </row>
    <row r="34741" spans="11:11" x14ac:dyDescent="0.25">
      <c r="K34741"/>
    </row>
    <row r="34742" spans="11:11" x14ac:dyDescent="0.25">
      <c r="K34742"/>
    </row>
    <row r="34743" spans="11:11" x14ac:dyDescent="0.25">
      <c r="K34743"/>
    </row>
    <row r="34744" spans="11:11" x14ac:dyDescent="0.25">
      <c r="K34744"/>
    </row>
    <row r="34745" spans="11:11" x14ac:dyDescent="0.25">
      <c r="K34745"/>
    </row>
    <row r="34746" spans="11:11" x14ac:dyDescent="0.25">
      <c r="K34746"/>
    </row>
    <row r="34747" spans="11:11" x14ac:dyDescent="0.25">
      <c r="K34747"/>
    </row>
    <row r="34748" spans="11:11" x14ac:dyDescent="0.25">
      <c r="K34748"/>
    </row>
    <row r="34749" spans="11:11" x14ac:dyDescent="0.25">
      <c r="K34749"/>
    </row>
    <row r="34750" spans="11:11" x14ac:dyDescent="0.25">
      <c r="K34750"/>
    </row>
    <row r="34751" spans="11:11" x14ac:dyDescent="0.25">
      <c r="K34751"/>
    </row>
    <row r="34752" spans="11:11" x14ac:dyDescent="0.25">
      <c r="K34752"/>
    </row>
    <row r="34753" spans="11:11" x14ac:dyDescent="0.25">
      <c r="K34753"/>
    </row>
    <row r="34754" spans="11:11" x14ac:dyDescent="0.25">
      <c r="K34754"/>
    </row>
    <row r="34755" spans="11:11" x14ac:dyDescent="0.25">
      <c r="K34755"/>
    </row>
    <row r="34756" spans="11:11" x14ac:dyDescent="0.25">
      <c r="K34756"/>
    </row>
    <row r="34757" spans="11:11" x14ac:dyDescent="0.25">
      <c r="K34757"/>
    </row>
    <row r="34758" spans="11:11" x14ac:dyDescent="0.25">
      <c r="K34758"/>
    </row>
    <row r="34759" spans="11:11" x14ac:dyDescent="0.25">
      <c r="K34759"/>
    </row>
    <row r="34760" spans="11:11" x14ac:dyDescent="0.25">
      <c r="K34760"/>
    </row>
    <row r="34761" spans="11:11" x14ac:dyDescent="0.25">
      <c r="K34761"/>
    </row>
    <row r="34762" spans="11:11" x14ac:dyDescent="0.25">
      <c r="K34762"/>
    </row>
    <row r="34763" spans="11:11" x14ac:dyDescent="0.25">
      <c r="K34763"/>
    </row>
    <row r="34764" spans="11:11" x14ac:dyDescent="0.25">
      <c r="K34764"/>
    </row>
    <row r="34765" spans="11:11" x14ac:dyDescent="0.25">
      <c r="K34765"/>
    </row>
    <row r="34766" spans="11:11" x14ac:dyDescent="0.25">
      <c r="K34766"/>
    </row>
    <row r="34767" spans="11:11" x14ac:dyDescent="0.25">
      <c r="K34767"/>
    </row>
    <row r="34768" spans="11:11" x14ac:dyDescent="0.25">
      <c r="K34768"/>
    </row>
    <row r="34769" spans="11:11" x14ac:dyDescent="0.25">
      <c r="K34769"/>
    </row>
    <row r="34770" spans="11:11" x14ac:dyDescent="0.25">
      <c r="K34770"/>
    </row>
    <row r="34771" spans="11:11" x14ac:dyDescent="0.25">
      <c r="K34771"/>
    </row>
    <row r="34772" spans="11:11" x14ac:dyDescent="0.25">
      <c r="K34772"/>
    </row>
    <row r="34773" spans="11:11" x14ac:dyDescent="0.25">
      <c r="K34773"/>
    </row>
    <row r="34774" spans="11:11" x14ac:dyDescent="0.25">
      <c r="K34774"/>
    </row>
    <row r="34775" spans="11:11" x14ac:dyDescent="0.25">
      <c r="K34775"/>
    </row>
    <row r="34776" spans="11:11" x14ac:dyDescent="0.25">
      <c r="K34776"/>
    </row>
    <row r="34777" spans="11:11" x14ac:dyDescent="0.25">
      <c r="K34777"/>
    </row>
    <row r="34778" spans="11:11" x14ac:dyDescent="0.25">
      <c r="K34778"/>
    </row>
    <row r="34779" spans="11:11" x14ac:dyDescent="0.25">
      <c r="K34779"/>
    </row>
    <row r="34780" spans="11:11" x14ac:dyDescent="0.25">
      <c r="K34780"/>
    </row>
    <row r="34781" spans="11:11" x14ac:dyDescent="0.25">
      <c r="K34781"/>
    </row>
    <row r="34782" spans="11:11" x14ac:dyDescent="0.25">
      <c r="K34782"/>
    </row>
    <row r="34783" spans="11:11" x14ac:dyDescent="0.25">
      <c r="K34783"/>
    </row>
    <row r="34784" spans="11:11" x14ac:dyDescent="0.25">
      <c r="K34784"/>
    </row>
    <row r="34785" spans="11:11" x14ac:dyDescent="0.25">
      <c r="K34785"/>
    </row>
    <row r="34786" spans="11:11" x14ac:dyDescent="0.25">
      <c r="K34786"/>
    </row>
    <row r="34787" spans="11:11" x14ac:dyDescent="0.25">
      <c r="K34787"/>
    </row>
    <row r="34788" spans="11:11" x14ac:dyDescent="0.25">
      <c r="K34788"/>
    </row>
    <row r="34789" spans="11:11" x14ac:dyDescent="0.25">
      <c r="K34789"/>
    </row>
    <row r="34790" spans="11:11" x14ac:dyDescent="0.25">
      <c r="K34790"/>
    </row>
    <row r="34791" spans="11:11" x14ac:dyDescent="0.25">
      <c r="K34791"/>
    </row>
    <row r="34792" spans="11:11" x14ac:dyDescent="0.25">
      <c r="K34792"/>
    </row>
    <row r="34793" spans="11:11" x14ac:dyDescent="0.25">
      <c r="K34793"/>
    </row>
    <row r="34794" spans="11:11" x14ac:dyDescent="0.25">
      <c r="K34794"/>
    </row>
    <row r="34795" spans="11:11" x14ac:dyDescent="0.25">
      <c r="K34795"/>
    </row>
    <row r="34796" spans="11:11" x14ac:dyDescent="0.25">
      <c r="K34796"/>
    </row>
    <row r="34797" spans="11:11" x14ac:dyDescent="0.25">
      <c r="K34797"/>
    </row>
    <row r="34798" spans="11:11" x14ac:dyDescent="0.25">
      <c r="K34798"/>
    </row>
    <row r="34799" spans="11:11" x14ac:dyDescent="0.25">
      <c r="K34799"/>
    </row>
    <row r="34800" spans="11:11" x14ac:dyDescent="0.25">
      <c r="K34800"/>
    </row>
    <row r="34801" spans="11:11" x14ac:dyDescent="0.25">
      <c r="K34801"/>
    </row>
    <row r="34802" spans="11:11" x14ac:dyDescent="0.25">
      <c r="K34802"/>
    </row>
    <row r="34803" spans="11:11" x14ac:dyDescent="0.25">
      <c r="K34803"/>
    </row>
    <row r="34804" spans="11:11" x14ac:dyDescent="0.25">
      <c r="K34804"/>
    </row>
    <row r="34805" spans="11:11" x14ac:dyDescent="0.25">
      <c r="K34805"/>
    </row>
    <row r="34806" spans="11:11" x14ac:dyDescent="0.25">
      <c r="K34806"/>
    </row>
    <row r="34807" spans="11:11" x14ac:dyDescent="0.25">
      <c r="K34807"/>
    </row>
    <row r="34808" spans="11:11" x14ac:dyDescent="0.25">
      <c r="K34808"/>
    </row>
    <row r="34809" spans="11:11" x14ac:dyDescent="0.25">
      <c r="K34809"/>
    </row>
    <row r="34810" spans="11:11" x14ac:dyDescent="0.25">
      <c r="K34810"/>
    </row>
    <row r="34811" spans="11:11" x14ac:dyDescent="0.25">
      <c r="K34811"/>
    </row>
    <row r="34812" spans="11:11" x14ac:dyDescent="0.25">
      <c r="K34812"/>
    </row>
    <row r="34813" spans="11:11" x14ac:dyDescent="0.25">
      <c r="K34813"/>
    </row>
    <row r="34814" spans="11:11" x14ac:dyDescent="0.25">
      <c r="K34814"/>
    </row>
    <row r="34815" spans="11:11" x14ac:dyDescent="0.25">
      <c r="K34815"/>
    </row>
    <row r="34816" spans="11:11" x14ac:dyDescent="0.25">
      <c r="K34816"/>
    </row>
    <row r="34817" spans="11:11" x14ac:dyDescent="0.25">
      <c r="K34817"/>
    </row>
    <row r="34818" spans="11:11" x14ac:dyDescent="0.25">
      <c r="K34818"/>
    </row>
    <row r="34819" spans="11:11" x14ac:dyDescent="0.25">
      <c r="K34819"/>
    </row>
    <row r="34820" spans="11:11" x14ac:dyDescent="0.25">
      <c r="K34820"/>
    </row>
    <row r="34821" spans="11:11" x14ac:dyDescent="0.25">
      <c r="K34821"/>
    </row>
    <row r="34822" spans="11:11" x14ac:dyDescent="0.25">
      <c r="K34822"/>
    </row>
    <row r="34823" spans="11:11" x14ac:dyDescent="0.25">
      <c r="K34823"/>
    </row>
    <row r="34824" spans="11:11" x14ac:dyDescent="0.25">
      <c r="K34824"/>
    </row>
    <row r="34825" spans="11:11" x14ac:dyDescent="0.25">
      <c r="K34825"/>
    </row>
    <row r="34826" spans="11:11" x14ac:dyDescent="0.25">
      <c r="K34826"/>
    </row>
    <row r="34827" spans="11:11" x14ac:dyDescent="0.25">
      <c r="K34827"/>
    </row>
    <row r="34828" spans="11:11" x14ac:dyDescent="0.25">
      <c r="K34828"/>
    </row>
    <row r="34829" spans="11:11" x14ac:dyDescent="0.25">
      <c r="K34829"/>
    </row>
    <row r="34830" spans="11:11" x14ac:dyDescent="0.25">
      <c r="K34830"/>
    </row>
    <row r="34831" spans="11:11" x14ac:dyDescent="0.25">
      <c r="K34831"/>
    </row>
    <row r="34832" spans="11:11" x14ac:dyDescent="0.25">
      <c r="K34832"/>
    </row>
    <row r="34833" spans="11:11" x14ac:dyDescent="0.25">
      <c r="K34833"/>
    </row>
    <row r="34834" spans="11:11" x14ac:dyDescent="0.25">
      <c r="K34834"/>
    </row>
    <row r="34835" spans="11:11" x14ac:dyDescent="0.25">
      <c r="K34835"/>
    </row>
    <row r="34836" spans="11:11" x14ac:dyDescent="0.25">
      <c r="K34836"/>
    </row>
    <row r="34837" spans="11:11" x14ac:dyDescent="0.25">
      <c r="K34837"/>
    </row>
    <row r="34838" spans="11:11" x14ac:dyDescent="0.25">
      <c r="K34838"/>
    </row>
    <row r="34839" spans="11:11" x14ac:dyDescent="0.25">
      <c r="K34839"/>
    </row>
    <row r="34840" spans="11:11" x14ac:dyDescent="0.25">
      <c r="K34840"/>
    </row>
    <row r="34841" spans="11:11" x14ac:dyDescent="0.25">
      <c r="K34841"/>
    </row>
    <row r="34842" spans="11:11" x14ac:dyDescent="0.25">
      <c r="K34842"/>
    </row>
    <row r="34843" spans="11:11" x14ac:dyDescent="0.25">
      <c r="K34843"/>
    </row>
    <row r="34844" spans="11:11" x14ac:dyDescent="0.25">
      <c r="K34844"/>
    </row>
    <row r="34845" spans="11:11" x14ac:dyDescent="0.25">
      <c r="K34845"/>
    </row>
    <row r="34846" spans="11:11" x14ac:dyDescent="0.25">
      <c r="K34846"/>
    </row>
    <row r="34847" spans="11:11" x14ac:dyDescent="0.25">
      <c r="K34847"/>
    </row>
    <row r="34848" spans="11:11" x14ac:dyDescent="0.25">
      <c r="K34848"/>
    </row>
    <row r="34849" spans="11:11" x14ac:dyDescent="0.25">
      <c r="K34849"/>
    </row>
    <row r="34850" spans="11:11" x14ac:dyDescent="0.25">
      <c r="K34850"/>
    </row>
    <row r="34851" spans="11:11" x14ac:dyDescent="0.25">
      <c r="K34851"/>
    </row>
    <row r="34852" spans="11:11" x14ac:dyDescent="0.25">
      <c r="K34852"/>
    </row>
    <row r="34853" spans="11:11" x14ac:dyDescent="0.25">
      <c r="K34853"/>
    </row>
    <row r="34854" spans="11:11" x14ac:dyDescent="0.25">
      <c r="K34854"/>
    </row>
    <row r="34855" spans="11:11" x14ac:dyDescent="0.25">
      <c r="K34855"/>
    </row>
    <row r="34856" spans="11:11" x14ac:dyDescent="0.25">
      <c r="K34856"/>
    </row>
    <row r="34857" spans="11:11" x14ac:dyDescent="0.25">
      <c r="K34857"/>
    </row>
    <row r="34858" spans="11:11" x14ac:dyDescent="0.25">
      <c r="K34858"/>
    </row>
    <row r="34859" spans="11:11" x14ac:dyDescent="0.25">
      <c r="K34859"/>
    </row>
    <row r="34860" spans="11:11" x14ac:dyDescent="0.25">
      <c r="K34860"/>
    </row>
    <row r="34861" spans="11:11" x14ac:dyDescent="0.25">
      <c r="K34861"/>
    </row>
    <row r="34862" spans="11:11" x14ac:dyDescent="0.25">
      <c r="K34862"/>
    </row>
    <row r="34863" spans="11:11" x14ac:dyDescent="0.25">
      <c r="K34863"/>
    </row>
    <row r="34864" spans="11:11" x14ac:dyDescent="0.25">
      <c r="K34864"/>
    </row>
    <row r="34865" spans="11:11" x14ac:dyDescent="0.25">
      <c r="K34865"/>
    </row>
    <row r="34866" spans="11:11" x14ac:dyDescent="0.25">
      <c r="K34866"/>
    </row>
    <row r="34867" spans="11:11" x14ac:dyDescent="0.25">
      <c r="K34867"/>
    </row>
    <row r="34868" spans="11:11" x14ac:dyDescent="0.25">
      <c r="K34868"/>
    </row>
    <row r="34869" spans="11:11" x14ac:dyDescent="0.25">
      <c r="K34869"/>
    </row>
    <row r="34870" spans="11:11" x14ac:dyDescent="0.25">
      <c r="K34870"/>
    </row>
    <row r="34871" spans="11:11" x14ac:dyDescent="0.25">
      <c r="K34871"/>
    </row>
    <row r="34872" spans="11:11" x14ac:dyDescent="0.25">
      <c r="K34872"/>
    </row>
    <row r="34873" spans="11:11" x14ac:dyDescent="0.25">
      <c r="K34873"/>
    </row>
    <row r="34874" spans="11:11" x14ac:dyDescent="0.25">
      <c r="K34874"/>
    </row>
    <row r="34875" spans="11:11" x14ac:dyDescent="0.25">
      <c r="K34875"/>
    </row>
    <row r="34876" spans="11:11" x14ac:dyDescent="0.25">
      <c r="K34876"/>
    </row>
    <row r="34877" spans="11:11" x14ac:dyDescent="0.25">
      <c r="K34877"/>
    </row>
    <row r="34878" spans="11:11" x14ac:dyDescent="0.25">
      <c r="K34878"/>
    </row>
    <row r="34879" spans="11:11" x14ac:dyDescent="0.25">
      <c r="K34879"/>
    </row>
    <row r="34880" spans="11:11" x14ac:dyDescent="0.25">
      <c r="K34880"/>
    </row>
    <row r="34881" spans="11:11" x14ac:dyDescent="0.25">
      <c r="K34881"/>
    </row>
    <row r="34882" spans="11:11" x14ac:dyDescent="0.25">
      <c r="K34882"/>
    </row>
    <row r="34883" spans="11:11" x14ac:dyDescent="0.25">
      <c r="K34883"/>
    </row>
    <row r="34884" spans="11:11" x14ac:dyDescent="0.25">
      <c r="K34884"/>
    </row>
    <row r="34885" spans="11:11" x14ac:dyDescent="0.25">
      <c r="K34885"/>
    </row>
    <row r="34886" spans="11:11" x14ac:dyDescent="0.25">
      <c r="K34886"/>
    </row>
    <row r="34887" spans="11:11" x14ac:dyDescent="0.25">
      <c r="K34887"/>
    </row>
    <row r="34888" spans="11:11" x14ac:dyDescent="0.25">
      <c r="K34888"/>
    </row>
    <row r="34889" spans="11:11" x14ac:dyDescent="0.25">
      <c r="K34889"/>
    </row>
    <row r="34890" spans="11:11" x14ac:dyDescent="0.25">
      <c r="K34890"/>
    </row>
    <row r="34891" spans="11:11" x14ac:dyDescent="0.25">
      <c r="K34891"/>
    </row>
    <row r="34892" spans="11:11" x14ac:dyDescent="0.25">
      <c r="K34892"/>
    </row>
    <row r="34893" spans="11:11" x14ac:dyDescent="0.25">
      <c r="K34893"/>
    </row>
    <row r="34894" spans="11:11" x14ac:dyDescent="0.25">
      <c r="K34894"/>
    </row>
    <row r="34895" spans="11:11" x14ac:dyDescent="0.25">
      <c r="K34895"/>
    </row>
    <row r="34896" spans="11:11" x14ac:dyDescent="0.25">
      <c r="K34896"/>
    </row>
    <row r="34897" spans="11:11" x14ac:dyDescent="0.25">
      <c r="K34897"/>
    </row>
    <row r="34898" spans="11:11" x14ac:dyDescent="0.25">
      <c r="K34898"/>
    </row>
    <row r="34899" spans="11:11" x14ac:dyDescent="0.25">
      <c r="K34899"/>
    </row>
    <row r="34900" spans="11:11" x14ac:dyDescent="0.25">
      <c r="K34900"/>
    </row>
    <row r="34901" spans="11:11" x14ac:dyDescent="0.25">
      <c r="K34901"/>
    </row>
    <row r="34902" spans="11:11" x14ac:dyDescent="0.25">
      <c r="K34902"/>
    </row>
    <row r="34903" spans="11:11" x14ac:dyDescent="0.25">
      <c r="K34903"/>
    </row>
    <row r="34904" spans="11:11" x14ac:dyDescent="0.25">
      <c r="K34904"/>
    </row>
    <row r="34905" spans="11:11" x14ac:dyDescent="0.25">
      <c r="K34905"/>
    </row>
    <row r="34906" spans="11:11" x14ac:dyDescent="0.25">
      <c r="K34906"/>
    </row>
    <row r="34907" spans="11:11" x14ac:dyDescent="0.25">
      <c r="K34907"/>
    </row>
    <row r="34908" spans="11:11" x14ac:dyDescent="0.25">
      <c r="K34908"/>
    </row>
    <row r="34909" spans="11:11" x14ac:dyDescent="0.25">
      <c r="K34909"/>
    </row>
    <row r="34910" spans="11:11" x14ac:dyDescent="0.25">
      <c r="K34910"/>
    </row>
    <row r="34911" spans="11:11" x14ac:dyDescent="0.25">
      <c r="K34911"/>
    </row>
    <row r="34912" spans="11:11" x14ac:dyDescent="0.25">
      <c r="K34912"/>
    </row>
    <row r="34913" spans="11:11" x14ac:dyDescent="0.25">
      <c r="K34913"/>
    </row>
    <row r="34914" spans="11:11" x14ac:dyDescent="0.25">
      <c r="K34914"/>
    </row>
    <row r="34915" spans="11:11" x14ac:dyDescent="0.25">
      <c r="K34915"/>
    </row>
    <row r="34916" spans="11:11" x14ac:dyDescent="0.25">
      <c r="K34916"/>
    </row>
    <row r="34917" spans="11:11" x14ac:dyDescent="0.25">
      <c r="K34917"/>
    </row>
    <row r="34918" spans="11:11" x14ac:dyDescent="0.25">
      <c r="K34918"/>
    </row>
    <row r="34919" spans="11:11" x14ac:dyDescent="0.25">
      <c r="K34919"/>
    </row>
    <row r="34920" spans="11:11" x14ac:dyDescent="0.25">
      <c r="K34920"/>
    </row>
    <row r="34921" spans="11:11" x14ac:dyDescent="0.25">
      <c r="K34921"/>
    </row>
    <row r="34922" spans="11:11" x14ac:dyDescent="0.25">
      <c r="K34922"/>
    </row>
    <row r="34923" spans="11:11" x14ac:dyDescent="0.25">
      <c r="K34923"/>
    </row>
    <row r="34924" spans="11:11" x14ac:dyDescent="0.25">
      <c r="K34924"/>
    </row>
    <row r="34925" spans="11:11" x14ac:dyDescent="0.25">
      <c r="K34925"/>
    </row>
    <row r="34926" spans="11:11" x14ac:dyDescent="0.25">
      <c r="K34926"/>
    </row>
    <row r="34927" spans="11:11" x14ac:dyDescent="0.25">
      <c r="K34927"/>
    </row>
    <row r="34928" spans="11:11" x14ac:dyDescent="0.25">
      <c r="K34928"/>
    </row>
    <row r="34929" spans="11:11" x14ac:dyDescent="0.25">
      <c r="K34929"/>
    </row>
    <row r="34930" spans="11:11" x14ac:dyDescent="0.25">
      <c r="K34930"/>
    </row>
    <row r="34931" spans="11:11" x14ac:dyDescent="0.25">
      <c r="K34931"/>
    </row>
    <row r="34932" spans="11:11" x14ac:dyDescent="0.25">
      <c r="K34932"/>
    </row>
    <row r="34933" spans="11:11" x14ac:dyDescent="0.25">
      <c r="K34933"/>
    </row>
    <row r="34934" spans="11:11" x14ac:dyDescent="0.25">
      <c r="K34934"/>
    </row>
    <row r="34935" spans="11:11" x14ac:dyDescent="0.25">
      <c r="K34935"/>
    </row>
    <row r="34936" spans="11:11" x14ac:dyDescent="0.25">
      <c r="K34936"/>
    </row>
    <row r="34937" spans="11:11" x14ac:dyDescent="0.25">
      <c r="K34937"/>
    </row>
    <row r="34938" spans="11:11" x14ac:dyDescent="0.25">
      <c r="K34938"/>
    </row>
    <row r="34939" spans="11:11" x14ac:dyDescent="0.25">
      <c r="K34939"/>
    </row>
    <row r="34940" spans="11:11" x14ac:dyDescent="0.25">
      <c r="K34940"/>
    </row>
    <row r="34941" spans="11:11" x14ac:dyDescent="0.25">
      <c r="K34941"/>
    </row>
    <row r="34942" spans="11:11" x14ac:dyDescent="0.25">
      <c r="K34942"/>
    </row>
    <row r="34943" spans="11:11" x14ac:dyDescent="0.25">
      <c r="K34943"/>
    </row>
    <row r="34944" spans="11:11" x14ac:dyDescent="0.25">
      <c r="K34944"/>
    </row>
    <row r="34945" spans="11:11" x14ac:dyDescent="0.25">
      <c r="K34945"/>
    </row>
    <row r="34946" spans="11:11" x14ac:dyDescent="0.25">
      <c r="K34946"/>
    </row>
    <row r="34947" spans="11:11" x14ac:dyDescent="0.25">
      <c r="K34947"/>
    </row>
    <row r="34948" spans="11:11" x14ac:dyDescent="0.25">
      <c r="K34948"/>
    </row>
    <row r="34949" spans="11:11" x14ac:dyDescent="0.25">
      <c r="K34949"/>
    </row>
    <row r="34950" spans="11:11" x14ac:dyDescent="0.25">
      <c r="K34950"/>
    </row>
    <row r="34951" spans="11:11" x14ac:dyDescent="0.25">
      <c r="K34951"/>
    </row>
    <row r="34952" spans="11:11" x14ac:dyDescent="0.25">
      <c r="K34952"/>
    </row>
    <row r="34953" spans="11:11" x14ac:dyDescent="0.25">
      <c r="K34953"/>
    </row>
    <row r="34954" spans="11:11" x14ac:dyDescent="0.25">
      <c r="K34954"/>
    </row>
    <row r="34955" spans="11:11" x14ac:dyDescent="0.25">
      <c r="K34955"/>
    </row>
    <row r="34956" spans="11:11" x14ac:dyDescent="0.25">
      <c r="K34956"/>
    </row>
    <row r="34957" spans="11:11" x14ac:dyDescent="0.25">
      <c r="K34957"/>
    </row>
    <row r="34958" spans="11:11" x14ac:dyDescent="0.25">
      <c r="K34958"/>
    </row>
    <row r="34959" spans="11:11" x14ac:dyDescent="0.25">
      <c r="K34959"/>
    </row>
    <row r="34960" spans="11:11" x14ac:dyDescent="0.25">
      <c r="K34960"/>
    </row>
    <row r="34961" spans="11:11" x14ac:dyDescent="0.25">
      <c r="K34961"/>
    </row>
    <row r="34962" spans="11:11" x14ac:dyDescent="0.25">
      <c r="K34962"/>
    </row>
    <row r="34963" spans="11:11" x14ac:dyDescent="0.25">
      <c r="K34963"/>
    </row>
    <row r="34964" spans="11:11" x14ac:dyDescent="0.25">
      <c r="K34964"/>
    </row>
    <row r="34965" spans="11:11" x14ac:dyDescent="0.25">
      <c r="K34965"/>
    </row>
    <row r="34966" spans="11:11" x14ac:dyDescent="0.25">
      <c r="K34966"/>
    </row>
    <row r="34967" spans="11:11" x14ac:dyDescent="0.25">
      <c r="K34967"/>
    </row>
    <row r="34968" spans="11:11" x14ac:dyDescent="0.25">
      <c r="K34968"/>
    </row>
    <row r="34969" spans="11:11" x14ac:dyDescent="0.25">
      <c r="K34969"/>
    </row>
    <row r="34970" spans="11:11" x14ac:dyDescent="0.25">
      <c r="K34970"/>
    </row>
    <row r="34971" spans="11:11" x14ac:dyDescent="0.25">
      <c r="K34971"/>
    </row>
    <row r="34972" spans="11:11" x14ac:dyDescent="0.25">
      <c r="K34972"/>
    </row>
    <row r="34973" spans="11:11" x14ac:dyDescent="0.25">
      <c r="K34973"/>
    </row>
    <row r="34974" spans="11:11" x14ac:dyDescent="0.25">
      <c r="K34974"/>
    </row>
    <row r="34975" spans="11:11" x14ac:dyDescent="0.25">
      <c r="K34975"/>
    </row>
    <row r="34976" spans="11:11" x14ac:dyDescent="0.25">
      <c r="K34976"/>
    </row>
    <row r="34977" spans="11:11" x14ac:dyDescent="0.25">
      <c r="K34977"/>
    </row>
    <row r="34978" spans="11:11" x14ac:dyDescent="0.25">
      <c r="K34978"/>
    </row>
    <row r="34979" spans="11:11" x14ac:dyDescent="0.25">
      <c r="K34979"/>
    </row>
    <row r="34980" spans="11:11" x14ac:dyDescent="0.25">
      <c r="K34980"/>
    </row>
    <row r="34981" spans="11:11" x14ac:dyDescent="0.25">
      <c r="K34981"/>
    </row>
    <row r="34982" spans="11:11" x14ac:dyDescent="0.25">
      <c r="K34982"/>
    </row>
    <row r="34983" spans="11:11" x14ac:dyDescent="0.25">
      <c r="K34983"/>
    </row>
    <row r="34984" spans="11:11" x14ac:dyDescent="0.25">
      <c r="K34984"/>
    </row>
    <row r="34985" spans="11:11" x14ac:dyDescent="0.25">
      <c r="K34985"/>
    </row>
    <row r="34986" spans="11:11" x14ac:dyDescent="0.25">
      <c r="K34986"/>
    </row>
    <row r="34987" spans="11:11" x14ac:dyDescent="0.25">
      <c r="K34987"/>
    </row>
    <row r="34988" spans="11:11" x14ac:dyDescent="0.25">
      <c r="K34988"/>
    </row>
    <row r="34989" spans="11:11" x14ac:dyDescent="0.25">
      <c r="K34989"/>
    </row>
    <row r="34990" spans="11:11" x14ac:dyDescent="0.25">
      <c r="K34990"/>
    </row>
    <row r="34991" spans="11:11" x14ac:dyDescent="0.25">
      <c r="K34991"/>
    </row>
    <row r="34992" spans="11:11" x14ac:dyDescent="0.25">
      <c r="K34992"/>
    </row>
    <row r="34993" spans="11:11" x14ac:dyDescent="0.25">
      <c r="K34993"/>
    </row>
    <row r="34994" spans="11:11" x14ac:dyDescent="0.25">
      <c r="K34994"/>
    </row>
    <row r="34995" spans="11:11" x14ac:dyDescent="0.25">
      <c r="K34995"/>
    </row>
    <row r="34996" spans="11:11" x14ac:dyDescent="0.25">
      <c r="K34996"/>
    </row>
    <row r="34997" spans="11:11" x14ac:dyDescent="0.25">
      <c r="K34997"/>
    </row>
    <row r="34998" spans="11:11" x14ac:dyDescent="0.25">
      <c r="K34998"/>
    </row>
    <row r="34999" spans="11:11" x14ac:dyDescent="0.25">
      <c r="K34999"/>
    </row>
    <row r="35000" spans="11:11" x14ac:dyDescent="0.25">
      <c r="K35000"/>
    </row>
    <row r="35001" spans="11:11" x14ac:dyDescent="0.25">
      <c r="K35001"/>
    </row>
    <row r="35002" spans="11:11" x14ac:dyDescent="0.25">
      <c r="K35002"/>
    </row>
    <row r="35003" spans="11:11" x14ac:dyDescent="0.25">
      <c r="K35003"/>
    </row>
    <row r="35004" spans="11:11" x14ac:dyDescent="0.25">
      <c r="K35004"/>
    </row>
    <row r="35005" spans="11:11" x14ac:dyDescent="0.25">
      <c r="K35005"/>
    </row>
    <row r="35006" spans="11:11" x14ac:dyDescent="0.25">
      <c r="K35006"/>
    </row>
    <row r="35007" spans="11:11" x14ac:dyDescent="0.25">
      <c r="K35007"/>
    </row>
    <row r="35008" spans="11:11" x14ac:dyDescent="0.25">
      <c r="K35008"/>
    </row>
    <row r="35009" spans="11:11" x14ac:dyDescent="0.25">
      <c r="K35009"/>
    </row>
    <row r="35010" spans="11:11" x14ac:dyDescent="0.25">
      <c r="K35010"/>
    </row>
    <row r="35011" spans="11:11" x14ac:dyDescent="0.25">
      <c r="K35011"/>
    </row>
    <row r="35012" spans="11:11" x14ac:dyDescent="0.25">
      <c r="K35012"/>
    </row>
    <row r="35013" spans="11:11" x14ac:dyDescent="0.25">
      <c r="K35013"/>
    </row>
    <row r="35014" spans="11:11" x14ac:dyDescent="0.25">
      <c r="K35014"/>
    </row>
    <row r="35015" spans="11:11" x14ac:dyDescent="0.25">
      <c r="K35015"/>
    </row>
    <row r="35016" spans="11:11" x14ac:dyDescent="0.25">
      <c r="K35016"/>
    </row>
    <row r="35017" spans="11:11" x14ac:dyDescent="0.25">
      <c r="K35017"/>
    </row>
    <row r="35018" spans="11:11" x14ac:dyDescent="0.25">
      <c r="K35018"/>
    </row>
    <row r="35019" spans="11:11" x14ac:dyDescent="0.25">
      <c r="K35019"/>
    </row>
    <row r="35020" spans="11:11" x14ac:dyDescent="0.25">
      <c r="K35020"/>
    </row>
    <row r="35021" spans="11:11" x14ac:dyDescent="0.25">
      <c r="K35021"/>
    </row>
    <row r="35022" spans="11:11" x14ac:dyDescent="0.25">
      <c r="K35022"/>
    </row>
    <row r="35023" spans="11:11" x14ac:dyDescent="0.25">
      <c r="K35023"/>
    </row>
    <row r="35024" spans="11:11" x14ac:dyDescent="0.25">
      <c r="K35024"/>
    </row>
    <row r="35025" spans="11:11" x14ac:dyDescent="0.25">
      <c r="K35025"/>
    </row>
    <row r="35026" spans="11:11" x14ac:dyDescent="0.25">
      <c r="K35026"/>
    </row>
    <row r="35027" spans="11:11" x14ac:dyDescent="0.25">
      <c r="K35027"/>
    </row>
    <row r="35028" spans="11:11" x14ac:dyDescent="0.25">
      <c r="K35028"/>
    </row>
    <row r="35029" spans="11:11" x14ac:dyDescent="0.25">
      <c r="K35029"/>
    </row>
    <row r="35030" spans="11:11" x14ac:dyDescent="0.25">
      <c r="K35030"/>
    </row>
    <row r="35031" spans="11:11" x14ac:dyDescent="0.25">
      <c r="K35031"/>
    </row>
    <row r="35032" spans="11:11" x14ac:dyDescent="0.25">
      <c r="K35032"/>
    </row>
    <row r="35033" spans="11:11" x14ac:dyDescent="0.25">
      <c r="K35033"/>
    </row>
    <row r="35034" spans="11:11" x14ac:dyDescent="0.25">
      <c r="K35034"/>
    </row>
    <row r="35035" spans="11:11" x14ac:dyDescent="0.25">
      <c r="K35035"/>
    </row>
    <row r="35036" spans="11:11" x14ac:dyDescent="0.25">
      <c r="K35036"/>
    </row>
    <row r="35037" spans="11:11" x14ac:dyDescent="0.25">
      <c r="K35037"/>
    </row>
    <row r="35038" spans="11:11" x14ac:dyDescent="0.25">
      <c r="K35038"/>
    </row>
    <row r="35039" spans="11:11" x14ac:dyDescent="0.25">
      <c r="K35039"/>
    </row>
    <row r="35040" spans="11:11" x14ac:dyDescent="0.25">
      <c r="K35040"/>
    </row>
    <row r="35041" spans="11:11" x14ac:dyDescent="0.25">
      <c r="K35041"/>
    </row>
    <row r="35042" spans="11:11" x14ac:dyDescent="0.25">
      <c r="K35042"/>
    </row>
    <row r="35043" spans="11:11" x14ac:dyDescent="0.25">
      <c r="K35043"/>
    </row>
    <row r="35044" spans="11:11" x14ac:dyDescent="0.25">
      <c r="K35044"/>
    </row>
    <row r="35045" spans="11:11" x14ac:dyDescent="0.25">
      <c r="K35045"/>
    </row>
    <row r="35046" spans="11:11" x14ac:dyDescent="0.25">
      <c r="K35046"/>
    </row>
    <row r="35047" spans="11:11" x14ac:dyDescent="0.25">
      <c r="K35047"/>
    </row>
    <row r="35048" spans="11:11" x14ac:dyDescent="0.25">
      <c r="K35048"/>
    </row>
    <row r="35049" spans="11:11" x14ac:dyDescent="0.25">
      <c r="K35049"/>
    </row>
    <row r="35050" spans="11:11" x14ac:dyDescent="0.25">
      <c r="K35050"/>
    </row>
    <row r="35051" spans="11:11" x14ac:dyDescent="0.25">
      <c r="K35051"/>
    </row>
    <row r="35052" spans="11:11" x14ac:dyDescent="0.25">
      <c r="K35052"/>
    </row>
    <row r="35053" spans="11:11" x14ac:dyDescent="0.25">
      <c r="K35053"/>
    </row>
    <row r="35054" spans="11:11" x14ac:dyDescent="0.25">
      <c r="K35054"/>
    </row>
    <row r="35055" spans="11:11" x14ac:dyDescent="0.25">
      <c r="K35055"/>
    </row>
    <row r="35056" spans="11:11" x14ac:dyDescent="0.25">
      <c r="K35056"/>
    </row>
    <row r="35057" spans="11:11" x14ac:dyDescent="0.25">
      <c r="K35057"/>
    </row>
    <row r="35058" spans="11:11" x14ac:dyDescent="0.25">
      <c r="K35058"/>
    </row>
    <row r="35059" spans="11:11" x14ac:dyDescent="0.25">
      <c r="K35059"/>
    </row>
    <row r="35060" spans="11:11" x14ac:dyDescent="0.25">
      <c r="K35060"/>
    </row>
    <row r="35061" spans="11:11" x14ac:dyDescent="0.25">
      <c r="K35061"/>
    </row>
    <row r="35062" spans="11:11" x14ac:dyDescent="0.25">
      <c r="K35062"/>
    </row>
    <row r="35063" spans="11:11" x14ac:dyDescent="0.25">
      <c r="K35063"/>
    </row>
    <row r="35064" spans="11:11" x14ac:dyDescent="0.25">
      <c r="K35064"/>
    </row>
    <row r="35065" spans="11:11" x14ac:dyDescent="0.25">
      <c r="K35065"/>
    </row>
    <row r="35066" spans="11:11" x14ac:dyDescent="0.25">
      <c r="K35066"/>
    </row>
    <row r="35067" spans="11:11" x14ac:dyDescent="0.25">
      <c r="K35067"/>
    </row>
    <row r="35068" spans="11:11" x14ac:dyDescent="0.25">
      <c r="K35068"/>
    </row>
    <row r="35069" spans="11:11" x14ac:dyDescent="0.25">
      <c r="K35069"/>
    </row>
    <row r="35070" spans="11:11" x14ac:dyDescent="0.25">
      <c r="K35070"/>
    </row>
    <row r="35071" spans="11:11" x14ac:dyDescent="0.25">
      <c r="K35071"/>
    </row>
    <row r="35072" spans="11:11" x14ac:dyDescent="0.25">
      <c r="K35072"/>
    </row>
    <row r="35073" spans="11:11" x14ac:dyDescent="0.25">
      <c r="K35073"/>
    </row>
    <row r="35074" spans="11:11" x14ac:dyDescent="0.25">
      <c r="K35074"/>
    </row>
    <row r="35075" spans="11:11" x14ac:dyDescent="0.25">
      <c r="K35075"/>
    </row>
    <row r="35076" spans="11:11" x14ac:dyDescent="0.25">
      <c r="K35076"/>
    </row>
    <row r="35077" spans="11:11" x14ac:dyDescent="0.25">
      <c r="K35077"/>
    </row>
    <row r="35078" spans="11:11" x14ac:dyDescent="0.25">
      <c r="K35078"/>
    </row>
    <row r="35079" spans="11:11" x14ac:dyDescent="0.25">
      <c r="K35079"/>
    </row>
    <row r="35080" spans="11:11" x14ac:dyDescent="0.25">
      <c r="K35080"/>
    </row>
    <row r="35081" spans="11:11" x14ac:dyDescent="0.25">
      <c r="K35081"/>
    </row>
    <row r="35082" spans="11:11" x14ac:dyDescent="0.25">
      <c r="K35082"/>
    </row>
    <row r="35083" spans="11:11" x14ac:dyDescent="0.25">
      <c r="K35083"/>
    </row>
    <row r="35084" spans="11:11" x14ac:dyDescent="0.25">
      <c r="K35084"/>
    </row>
    <row r="35085" spans="11:11" x14ac:dyDescent="0.25">
      <c r="K35085"/>
    </row>
    <row r="35086" spans="11:11" x14ac:dyDescent="0.25">
      <c r="K35086"/>
    </row>
    <row r="35087" spans="11:11" x14ac:dyDescent="0.25">
      <c r="K35087"/>
    </row>
    <row r="35088" spans="11:11" x14ac:dyDescent="0.25">
      <c r="K35088"/>
    </row>
    <row r="35089" spans="11:11" x14ac:dyDescent="0.25">
      <c r="K35089"/>
    </row>
    <row r="35090" spans="11:11" x14ac:dyDescent="0.25">
      <c r="K35090"/>
    </row>
    <row r="35091" spans="11:11" x14ac:dyDescent="0.25">
      <c r="K35091"/>
    </row>
    <row r="35092" spans="11:11" x14ac:dyDescent="0.25">
      <c r="K35092"/>
    </row>
    <row r="35093" spans="11:11" x14ac:dyDescent="0.25">
      <c r="K35093"/>
    </row>
    <row r="35094" spans="11:11" x14ac:dyDescent="0.25">
      <c r="K35094"/>
    </row>
    <row r="35095" spans="11:11" x14ac:dyDescent="0.25">
      <c r="K35095"/>
    </row>
    <row r="35096" spans="11:11" x14ac:dyDescent="0.25">
      <c r="K35096"/>
    </row>
    <row r="35097" spans="11:11" x14ac:dyDescent="0.25">
      <c r="K35097"/>
    </row>
    <row r="35098" spans="11:11" x14ac:dyDescent="0.25">
      <c r="K35098"/>
    </row>
    <row r="35099" spans="11:11" x14ac:dyDescent="0.25">
      <c r="K35099"/>
    </row>
    <row r="35100" spans="11:11" x14ac:dyDescent="0.25">
      <c r="K35100"/>
    </row>
    <row r="35101" spans="11:11" x14ac:dyDescent="0.25">
      <c r="K35101"/>
    </row>
    <row r="35102" spans="11:11" x14ac:dyDescent="0.25">
      <c r="K35102"/>
    </row>
    <row r="35103" spans="11:11" x14ac:dyDescent="0.25">
      <c r="K35103"/>
    </row>
    <row r="35104" spans="11:11" x14ac:dyDescent="0.25">
      <c r="K35104"/>
    </row>
    <row r="35105" spans="11:11" x14ac:dyDescent="0.25">
      <c r="K35105"/>
    </row>
    <row r="35106" spans="11:11" x14ac:dyDescent="0.25">
      <c r="K35106"/>
    </row>
    <row r="35107" spans="11:11" x14ac:dyDescent="0.25">
      <c r="K35107"/>
    </row>
    <row r="35108" spans="11:11" x14ac:dyDescent="0.25">
      <c r="K35108"/>
    </row>
    <row r="35109" spans="11:11" x14ac:dyDescent="0.25">
      <c r="K35109"/>
    </row>
    <row r="35110" spans="11:11" x14ac:dyDescent="0.25">
      <c r="K35110"/>
    </row>
    <row r="35111" spans="11:11" x14ac:dyDescent="0.25">
      <c r="K35111"/>
    </row>
    <row r="35112" spans="11:11" x14ac:dyDescent="0.25">
      <c r="K35112"/>
    </row>
    <row r="35113" spans="11:11" x14ac:dyDescent="0.25">
      <c r="K35113"/>
    </row>
    <row r="35114" spans="11:11" x14ac:dyDescent="0.25">
      <c r="K35114"/>
    </row>
    <row r="35115" spans="11:11" x14ac:dyDescent="0.25">
      <c r="K35115"/>
    </row>
    <row r="35116" spans="11:11" x14ac:dyDescent="0.25">
      <c r="K35116"/>
    </row>
    <row r="35117" spans="11:11" x14ac:dyDescent="0.25">
      <c r="K35117"/>
    </row>
    <row r="35118" spans="11:11" x14ac:dyDescent="0.25">
      <c r="K35118"/>
    </row>
    <row r="35119" spans="11:11" x14ac:dyDescent="0.25">
      <c r="K35119"/>
    </row>
    <row r="35120" spans="11:11" x14ac:dyDescent="0.25">
      <c r="K35120"/>
    </row>
    <row r="35121" spans="11:11" x14ac:dyDescent="0.25">
      <c r="K35121"/>
    </row>
    <row r="35122" spans="11:11" x14ac:dyDescent="0.25">
      <c r="K35122"/>
    </row>
    <row r="35123" spans="11:11" x14ac:dyDescent="0.25">
      <c r="K35123"/>
    </row>
    <row r="35124" spans="11:11" x14ac:dyDescent="0.25">
      <c r="K35124"/>
    </row>
    <row r="35125" spans="11:11" x14ac:dyDescent="0.25">
      <c r="K35125"/>
    </row>
    <row r="35126" spans="11:11" x14ac:dyDescent="0.25">
      <c r="K35126"/>
    </row>
    <row r="35127" spans="11:11" x14ac:dyDescent="0.25">
      <c r="K35127"/>
    </row>
    <row r="35128" spans="11:11" x14ac:dyDescent="0.25">
      <c r="K35128"/>
    </row>
    <row r="35129" spans="11:11" x14ac:dyDescent="0.25">
      <c r="K35129"/>
    </row>
    <row r="35130" spans="11:11" x14ac:dyDescent="0.25">
      <c r="K35130"/>
    </row>
    <row r="35131" spans="11:11" x14ac:dyDescent="0.25">
      <c r="K35131"/>
    </row>
    <row r="35132" spans="11:11" x14ac:dyDescent="0.25">
      <c r="K35132"/>
    </row>
    <row r="35133" spans="11:11" x14ac:dyDescent="0.25">
      <c r="K35133"/>
    </row>
    <row r="35134" spans="11:11" x14ac:dyDescent="0.25">
      <c r="K35134"/>
    </row>
    <row r="35135" spans="11:11" x14ac:dyDescent="0.25">
      <c r="K35135"/>
    </row>
    <row r="35136" spans="11:11" x14ac:dyDescent="0.25">
      <c r="K35136"/>
    </row>
    <row r="35137" spans="11:11" x14ac:dyDescent="0.25">
      <c r="K35137"/>
    </row>
    <row r="35138" spans="11:11" x14ac:dyDescent="0.25">
      <c r="K35138"/>
    </row>
    <row r="35139" spans="11:11" x14ac:dyDescent="0.25">
      <c r="K35139"/>
    </row>
    <row r="35140" spans="11:11" x14ac:dyDescent="0.25">
      <c r="K35140"/>
    </row>
    <row r="35141" spans="11:11" x14ac:dyDescent="0.25">
      <c r="K35141"/>
    </row>
    <row r="35142" spans="11:11" x14ac:dyDescent="0.25">
      <c r="K35142"/>
    </row>
    <row r="35143" spans="11:11" x14ac:dyDescent="0.25">
      <c r="K35143"/>
    </row>
    <row r="35144" spans="11:11" x14ac:dyDescent="0.25">
      <c r="K35144"/>
    </row>
    <row r="35145" spans="11:11" x14ac:dyDescent="0.25">
      <c r="K35145"/>
    </row>
    <row r="35146" spans="11:11" x14ac:dyDescent="0.25">
      <c r="K35146"/>
    </row>
    <row r="35147" spans="11:11" x14ac:dyDescent="0.25">
      <c r="K35147"/>
    </row>
    <row r="35148" spans="11:11" x14ac:dyDescent="0.25">
      <c r="K35148"/>
    </row>
    <row r="35149" spans="11:11" x14ac:dyDescent="0.25">
      <c r="K35149"/>
    </row>
    <row r="35150" spans="11:11" x14ac:dyDescent="0.25">
      <c r="K35150"/>
    </row>
    <row r="35151" spans="11:11" x14ac:dyDescent="0.25">
      <c r="K35151"/>
    </row>
    <row r="35152" spans="11:11" x14ac:dyDescent="0.25">
      <c r="K35152"/>
    </row>
    <row r="35153" spans="11:11" x14ac:dyDescent="0.25">
      <c r="K35153"/>
    </row>
    <row r="35154" spans="11:11" x14ac:dyDescent="0.25">
      <c r="K35154"/>
    </row>
    <row r="35155" spans="11:11" x14ac:dyDescent="0.25">
      <c r="K35155"/>
    </row>
    <row r="35156" spans="11:11" x14ac:dyDescent="0.25">
      <c r="K35156"/>
    </row>
    <row r="35157" spans="11:11" x14ac:dyDescent="0.25">
      <c r="K35157"/>
    </row>
    <row r="35158" spans="11:11" x14ac:dyDescent="0.25">
      <c r="K35158"/>
    </row>
    <row r="35159" spans="11:11" x14ac:dyDescent="0.25">
      <c r="K35159"/>
    </row>
    <row r="35160" spans="11:11" x14ac:dyDescent="0.25">
      <c r="K35160"/>
    </row>
    <row r="35161" spans="11:11" x14ac:dyDescent="0.25">
      <c r="K35161"/>
    </row>
    <row r="35162" spans="11:11" x14ac:dyDescent="0.25">
      <c r="K35162"/>
    </row>
    <row r="35163" spans="11:11" x14ac:dyDescent="0.25">
      <c r="K35163"/>
    </row>
    <row r="35164" spans="11:11" x14ac:dyDescent="0.25">
      <c r="K35164"/>
    </row>
    <row r="35165" spans="11:11" x14ac:dyDescent="0.25">
      <c r="K35165"/>
    </row>
    <row r="35166" spans="11:11" x14ac:dyDescent="0.25">
      <c r="K35166"/>
    </row>
    <row r="35167" spans="11:11" x14ac:dyDescent="0.25">
      <c r="K35167"/>
    </row>
    <row r="35168" spans="11:11" x14ac:dyDescent="0.25">
      <c r="K35168"/>
    </row>
    <row r="35169" spans="11:11" x14ac:dyDescent="0.25">
      <c r="K35169"/>
    </row>
    <row r="35170" spans="11:11" x14ac:dyDescent="0.25">
      <c r="K35170"/>
    </row>
    <row r="35171" spans="11:11" x14ac:dyDescent="0.25">
      <c r="K35171"/>
    </row>
    <row r="35172" spans="11:11" x14ac:dyDescent="0.25">
      <c r="K35172"/>
    </row>
    <row r="35173" spans="11:11" x14ac:dyDescent="0.25">
      <c r="K35173"/>
    </row>
    <row r="35174" spans="11:11" x14ac:dyDescent="0.25">
      <c r="K35174"/>
    </row>
    <row r="35175" spans="11:11" x14ac:dyDescent="0.25">
      <c r="K35175"/>
    </row>
    <row r="35176" spans="11:11" x14ac:dyDescent="0.25">
      <c r="K35176"/>
    </row>
    <row r="35177" spans="11:11" x14ac:dyDescent="0.25">
      <c r="K35177"/>
    </row>
    <row r="35178" spans="11:11" x14ac:dyDescent="0.25">
      <c r="K35178"/>
    </row>
    <row r="35179" spans="11:11" x14ac:dyDescent="0.25">
      <c r="K35179"/>
    </row>
    <row r="35180" spans="11:11" x14ac:dyDescent="0.25">
      <c r="K35180"/>
    </row>
    <row r="35181" spans="11:11" x14ac:dyDescent="0.25">
      <c r="K35181"/>
    </row>
    <row r="35182" spans="11:11" x14ac:dyDescent="0.25">
      <c r="K35182"/>
    </row>
    <row r="35183" spans="11:11" x14ac:dyDescent="0.25">
      <c r="K35183"/>
    </row>
    <row r="35184" spans="11:11" x14ac:dyDescent="0.25">
      <c r="K35184"/>
    </row>
    <row r="35185" spans="11:11" x14ac:dyDescent="0.25">
      <c r="K35185"/>
    </row>
    <row r="35186" spans="11:11" x14ac:dyDescent="0.25">
      <c r="K35186"/>
    </row>
    <row r="35187" spans="11:11" x14ac:dyDescent="0.25">
      <c r="K35187"/>
    </row>
    <row r="35188" spans="11:11" x14ac:dyDescent="0.25">
      <c r="K35188"/>
    </row>
    <row r="35189" spans="11:11" x14ac:dyDescent="0.25">
      <c r="K35189"/>
    </row>
    <row r="35190" spans="11:11" x14ac:dyDescent="0.25">
      <c r="K35190"/>
    </row>
    <row r="35191" spans="11:11" x14ac:dyDescent="0.25">
      <c r="K35191"/>
    </row>
    <row r="35192" spans="11:11" x14ac:dyDescent="0.25">
      <c r="K35192"/>
    </row>
    <row r="35193" spans="11:11" x14ac:dyDescent="0.25">
      <c r="K35193"/>
    </row>
    <row r="35194" spans="11:11" x14ac:dyDescent="0.25">
      <c r="K35194"/>
    </row>
    <row r="35195" spans="11:11" x14ac:dyDescent="0.25">
      <c r="K35195"/>
    </row>
    <row r="35196" spans="11:11" x14ac:dyDescent="0.25">
      <c r="K35196"/>
    </row>
    <row r="35197" spans="11:11" x14ac:dyDescent="0.25">
      <c r="K35197"/>
    </row>
    <row r="35198" spans="11:11" x14ac:dyDescent="0.25">
      <c r="K35198"/>
    </row>
    <row r="35199" spans="11:11" x14ac:dyDescent="0.25">
      <c r="K35199"/>
    </row>
    <row r="35200" spans="11:11" x14ac:dyDescent="0.25">
      <c r="K35200"/>
    </row>
    <row r="35201" spans="11:11" x14ac:dyDescent="0.25">
      <c r="K35201"/>
    </row>
    <row r="35202" spans="11:11" x14ac:dyDescent="0.25">
      <c r="K35202"/>
    </row>
    <row r="35203" spans="11:11" x14ac:dyDescent="0.25">
      <c r="K35203"/>
    </row>
    <row r="35204" spans="11:11" x14ac:dyDescent="0.25">
      <c r="K35204"/>
    </row>
    <row r="35205" spans="11:11" x14ac:dyDescent="0.25">
      <c r="K35205"/>
    </row>
    <row r="35206" spans="11:11" x14ac:dyDescent="0.25">
      <c r="K35206"/>
    </row>
    <row r="35207" spans="11:11" x14ac:dyDescent="0.25">
      <c r="K35207"/>
    </row>
    <row r="35208" spans="11:11" x14ac:dyDescent="0.25">
      <c r="K35208"/>
    </row>
    <row r="35209" spans="11:11" x14ac:dyDescent="0.25">
      <c r="K35209"/>
    </row>
    <row r="35210" spans="11:11" x14ac:dyDescent="0.25">
      <c r="K35210"/>
    </row>
    <row r="35211" spans="11:11" x14ac:dyDescent="0.25">
      <c r="K35211"/>
    </row>
    <row r="35212" spans="11:11" x14ac:dyDescent="0.25">
      <c r="K35212"/>
    </row>
    <row r="35213" spans="11:11" x14ac:dyDescent="0.25">
      <c r="K35213"/>
    </row>
    <row r="35214" spans="11:11" x14ac:dyDescent="0.25">
      <c r="K35214"/>
    </row>
    <row r="35215" spans="11:11" x14ac:dyDescent="0.25">
      <c r="K35215"/>
    </row>
    <row r="35216" spans="11:11" x14ac:dyDescent="0.25">
      <c r="K35216"/>
    </row>
    <row r="35217" spans="11:11" x14ac:dyDescent="0.25">
      <c r="K35217"/>
    </row>
    <row r="35218" spans="11:11" x14ac:dyDescent="0.25">
      <c r="K35218"/>
    </row>
    <row r="35219" spans="11:11" x14ac:dyDescent="0.25">
      <c r="K35219"/>
    </row>
    <row r="35220" spans="11:11" x14ac:dyDescent="0.25">
      <c r="K35220"/>
    </row>
    <row r="35221" spans="11:11" x14ac:dyDescent="0.25">
      <c r="K35221"/>
    </row>
    <row r="35222" spans="11:11" x14ac:dyDescent="0.25">
      <c r="K35222"/>
    </row>
    <row r="35223" spans="11:11" x14ac:dyDescent="0.25">
      <c r="K35223"/>
    </row>
    <row r="35224" spans="11:11" x14ac:dyDescent="0.25">
      <c r="K35224"/>
    </row>
    <row r="35225" spans="11:11" x14ac:dyDescent="0.25">
      <c r="K35225"/>
    </row>
    <row r="35226" spans="11:11" x14ac:dyDescent="0.25">
      <c r="K35226"/>
    </row>
    <row r="35227" spans="11:11" x14ac:dyDescent="0.25">
      <c r="K35227"/>
    </row>
    <row r="35228" spans="11:11" x14ac:dyDescent="0.25">
      <c r="K35228"/>
    </row>
    <row r="35229" spans="11:11" x14ac:dyDescent="0.25">
      <c r="K35229"/>
    </row>
    <row r="35230" spans="11:11" x14ac:dyDescent="0.25">
      <c r="K35230"/>
    </row>
    <row r="35231" spans="11:11" x14ac:dyDescent="0.25">
      <c r="K35231"/>
    </row>
    <row r="35232" spans="11:11" x14ac:dyDescent="0.25">
      <c r="K35232"/>
    </row>
    <row r="35233" spans="11:11" x14ac:dyDescent="0.25">
      <c r="K35233"/>
    </row>
    <row r="35234" spans="11:11" x14ac:dyDescent="0.25">
      <c r="K35234"/>
    </row>
    <row r="35235" spans="11:11" x14ac:dyDescent="0.25">
      <c r="K35235"/>
    </row>
    <row r="35236" spans="11:11" x14ac:dyDescent="0.25">
      <c r="K35236"/>
    </row>
    <row r="35237" spans="11:11" x14ac:dyDescent="0.25">
      <c r="K35237"/>
    </row>
    <row r="35238" spans="11:11" x14ac:dyDescent="0.25">
      <c r="K35238"/>
    </row>
    <row r="35239" spans="11:11" x14ac:dyDescent="0.25">
      <c r="K35239"/>
    </row>
    <row r="35240" spans="11:11" x14ac:dyDescent="0.25">
      <c r="K35240"/>
    </row>
    <row r="35241" spans="11:11" x14ac:dyDescent="0.25">
      <c r="K35241"/>
    </row>
    <row r="35242" spans="11:11" x14ac:dyDescent="0.25">
      <c r="K35242"/>
    </row>
    <row r="35243" spans="11:11" x14ac:dyDescent="0.25">
      <c r="K35243"/>
    </row>
    <row r="35244" spans="11:11" x14ac:dyDescent="0.25">
      <c r="K35244"/>
    </row>
    <row r="35245" spans="11:11" x14ac:dyDescent="0.25">
      <c r="K35245"/>
    </row>
    <row r="35246" spans="11:11" x14ac:dyDescent="0.25">
      <c r="K35246"/>
    </row>
    <row r="35247" spans="11:11" x14ac:dyDescent="0.25">
      <c r="K35247"/>
    </row>
    <row r="35248" spans="11:11" x14ac:dyDescent="0.25">
      <c r="K35248"/>
    </row>
    <row r="35249" spans="11:11" x14ac:dyDescent="0.25">
      <c r="K35249"/>
    </row>
    <row r="35250" spans="11:11" x14ac:dyDescent="0.25">
      <c r="K35250"/>
    </row>
    <row r="35251" spans="11:11" x14ac:dyDescent="0.25">
      <c r="K35251"/>
    </row>
    <row r="35252" spans="11:11" x14ac:dyDescent="0.25">
      <c r="K35252"/>
    </row>
    <row r="35253" spans="11:11" x14ac:dyDescent="0.25">
      <c r="K35253"/>
    </row>
    <row r="35254" spans="11:11" x14ac:dyDescent="0.25">
      <c r="K35254"/>
    </row>
    <row r="35255" spans="11:11" x14ac:dyDescent="0.25">
      <c r="K35255"/>
    </row>
    <row r="35256" spans="11:11" x14ac:dyDescent="0.25">
      <c r="K35256"/>
    </row>
    <row r="35257" spans="11:11" x14ac:dyDescent="0.25">
      <c r="K35257"/>
    </row>
    <row r="35258" spans="11:11" x14ac:dyDescent="0.25">
      <c r="K35258"/>
    </row>
    <row r="35259" spans="11:11" x14ac:dyDescent="0.25">
      <c r="K35259"/>
    </row>
    <row r="35260" spans="11:11" x14ac:dyDescent="0.25">
      <c r="K35260"/>
    </row>
    <row r="35261" spans="11:11" x14ac:dyDescent="0.25">
      <c r="K35261"/>
    </row>
    <row r="35262" spans="11:11" x14ac:dyDescent="0.25">
      <c r="K35262"/>
    </row>
    <row r="35263" spans="11:11" x14ac:dyDescent="0.25">
      <c r="K35263"/>
    </row>
    <row r="35264" spans="11:11" x14ac:dyDescent="0.25">
      <c r="K35264"/>
    </row>
    <row r="35265" spans="11:11" x14ac:dyDescent="0.25">
      <c r="K35265"/>
    </row>
    <row r="35266" spans="11:11" x14ac:dyDescent="0.25">
      <c r="K35266"/>
    </row>
    <row r="35267" spans="11:11" x14ac:dyDescent="0.25">
      <c r="K35267"/>
    </row>
    <row r="35268" spans="11:11" x14ac:dyDescent="0.25">
      <c r="K35268"/>
    </row>
    <row r="35269" spans="11:11" x14ac:dyDescent="0.25">
      <c r="K35269"/>
    </row>
    <row r="35270" spans="11:11" x14ac:dyDescent="0.25">
      <c r="K35270"/>
    </row>
    <row r="35271" spans="11:11" x14ac:dyDescent="0.25">
      <c r="K35271"/>
    </row>
    <row r="35272" spans="11:11" x14ac:dyDescent="0.25">
      <c r="K35272"/>
    </row>
    <row r="35273" spans="11:11" x14ac:dyDescent="0.25">
      <c r="K35273"/>
    </row>
    <row r="35274" spans="11:11" x14ac:dyDescent="0.25">
      <c r="K35274"/>
    </row>
    <row r="35275" spans="11:11" x14ac:dyDescent="0.25">
      <c r="K35275"/>
    </row>
    <row r="35276" spans="11:11" x14ac:dyDescent="0.25">
      <c r="K35276"/>
    </row>
    <row r="35277" spans="11:11" x14ac:dyDescent="0.25">
      <c r="K35277"/>
    </row>
    <row r="35278" spans="11:11" x14ac:dyDescent="0.25">
      <c r="K35278"/>
    </row>
    <row r="35279" spans="11:11" x14ac:dyDescent="0.25">
      <c r="K35279"/>
    </row>
    <row r="35280" spans="11:11" x14ac:dyDescent="0.25">
      <c r="K35280"/>
    </row>
    <row r="35281" spans="11:11" x14ac:dyDescent="0.25">
      <c r="K35281"/>
    </row>
    <row r="35282" spans="11:11" x14ac:dyDescent="0.25">
      <c r="K35282"/>
    </row>
    <row r="35283" spans="11:11" x14ac:dyDescent="0.25">
      <c r="K35283"/>
    </row>
    <row r="35284" spans="11:11" x14ac:dyDescent="0.25">
      <c r="K35284"/>
    </row>
    <row r="35285" spans="11:11" x14ac:dyDescent="0.25">
      <c r="K35285"/>
    </row>
    <row r="35286" spans="11:11" x14ac:dyDescent="0.25">
      <c r="K35286"/>
    </row>
    <row r="35287" spans="11:11" x14ac:dyDescent="0.25">
      <c r="K35287"/>
    </row>
    <row r="35288" spans="11:11" x14ac:dyDescent="0.25">
      <c r="K35288"/>
    </row>
    <row r="35289" spans="11:11" x14ac:dyDescent="0.25">
      <c r="K35289"/>
    </row>
    <row r="35290" spans="11:11" x14ac:dyDescent="0.25">
      <c r="K35290"/>
    </row>
    <row r="35291" spans="11:11" x14ac:dyDescent="0.25">
      <c r="K35291"/>
    </row>
    <row r="35292" spans="11:11" x14ac:dyDescent="0.25">
      <c r="K35292"/>
    </row>
    <row r="35293" spans="11:11" x14ac:dyDescent="0.25">
      <c r="K35293"/>
    </row>
    <row r="35294" spans="11:11" x14ac:dyDescent="0.25">
      <c r="K35294"/>
    </row>
    <row r="35295" spans="11:11" x14ac:dyDescent="0.25">
      <c r="K35295"/>
    </row>
    <row r="35296" spans="11:11" x14ac:dyDescent="0.25">
      <c r="K35296"/>
    </row>
    <row r="35297" spans="11:11" x14ac:dyDescent="0.25">
      <c r="K35297"/>
    </row>
    <row r="35298" spans="11:11" x14ac:dyDescent="0.25">
      <c r="K35298"/>
    </row>
    <row r="35299" spans="11:11" x14ac:dyDescent="0.25">
      <c r="K35299"/>
    </row>
    <row r="35300" spans="11:11" x14ac:dyDescent="0.25">
      <c r="K35300"/>
    </row>
    <row r="35301" spans="11:11" x14ac:dyDescent="0.25">
      <c r="K35301"/>
    </row>
    <row r="35302" spans="11:11" x14ac:dyDescent="0.25">
      <c r="K35302"/>
    </row>
    <row r="35303" spans="11:11" x14ac:dyDescent="0.25">
      <c r="K35303"/>
    </row>
    <row r="35304" spans="11:11" x14ac:dyDescent="0.25">
      <c r="K35304"/>
    </row>
    <row r="35305" spans="11:11" x14ac:dyDescent="0.25">
      <c r="K35305"/>
    </row>
    <row r="35306" spans="11:11" x14ac:dyDescent="0.25">
      <c r="K35306"/>
    </row>
    <row r="35307" spans="11:11" x14ac:dyDescent="0.25">
      <c r="K35307"/>
    </row>
    <row r="35308" spans="11:11" x14ac:dyDescent="0.25">
      <c r="K35308"/>
    </row>
    <row r="35309" spans="11:11" x14ac:dyDescent="0.25">
      <c r="K35309"/>
    </row>
    <row r="35310" spans="11:11" x14ac:dyDescent="0.25">
      <c r="K35310"/>
    </row>
    <row r="35311" spans="11:11" x14ac:dyDescent="0.25">
      <c r="K35311"/>
    </row>
    <row r="35312" spans="11:11" x14ac:dyDescent="0.25">
      <c r="K35312"/>
    </row>
    <row r="35313" spans="11:11" x14ac:dyDescent="0.25">
      <c r="K35313"/>
    </row>
    <row r="35314" spans="11:11" x14ac:dyDescent="0.25">
      <c r="K35314"/>
    </row>
    <row r="35315" spans="11:11" x14ac:dyDescent="0.25">
      <c r="K35315"/>
    </row>
    <row r="35316" spans="11:11" x14ac:dyDescent="0.25">
      <c r="K35316"/>
    </row>
    <row r="35317" spans="11:11" x14ac:dyDescent="0.25">
      <c r="K35317"/>
    </row>
    <row r="35318" spans="11:11" x14ac:dyDescent="0.25">
      <c r="K35318"/>
    </row>
    <row r="35319" spans="11:11" x14ac:dyDescent="0.25">
      <c r="K35319"/>
    </row>
    <row r="35320" spans="11:11" x14ac:dyDescent="0.25">
      <c r="K35320"/>
    </row>
    <row r="35321" spans="11:11" x14ac:dyDescent="0.25">
      <c r="K35321"/>
    </row>
    <row r="35322" spans="11:11" x14ac:dyDescent="0.25">
      <c r="K35322"/>
    </row>
    <row r="35323" spans="11:11" x14ac:dyDescent="0.25">
      <c r="K35323"/>
    </row>
    <row r="35324" spans="11:11" x14ac:dyDescent="0.25">
      <c r="K35324"/>
    </row>
    <row r="35325" spans="11:11" x14ac:dyDescent="0.25">
      <c r="K35325"/>
    </row>
    <row r="35326" spans="11:11" x14ac:dyDescent="0.25">
      <c r="K35326"/>
    </row>
    <row r="35327" spans="11:11" x14ac:dyDescent="0.25">
      <c r="K35327"/>
    </row>
    <row r="35328" spans="11:11" x14ac:dyDescent="0.25">
      <c r="K35328"/>
    </row>
    <row r="35329" spans="11:11" x14ac:dyDescent="0.25">
      <c r="K35329"/>
    </row>
    <row r="35330" spans="11:11" x14ac:dyDescent="0.25">
      <c r="K35330"/>
    </row>
    <row r="35331" spans="11:11" x14ac:dyDescent="0.25">
      <c r="K35331"/>
    </row>
    <row r="35332" spans="11:11" x14ac:dyDescent="0.25">
      <c r="K35332"/>
    </row>
    <row r="35333" spans="11:11" x14ac:dyDescent="0.25">
      <c r="K35333"/>
    </row>
    <row r="35334" spans="11:11" x14ac:dyDescent="0.25">
      <c r="K35334"/>
    </row>
    <row r="35335" spans="11:11" x14ac:dyDescent="0.25">
      <c r="K35335"/>
    </row>
    <row r="35336" spans="11:11" x14ac:dyDescent="0.25">
      <c r="K35336"/>
    </row>
    <row r="35337" spans="11:11" x14ac:dyDescent="0.25">
      <c r="K35337"/>
    </row>
    <row r="35338" spans="11:11" x14ac:dyDescent="0.25">
      <c r="K35338"/>
    </row>
    <row r="35339" spans="11:11" x14ac:dyDescent="0.25">
      <c r="K35339"/>
    </row>
    <row r="35340" spans="11:11" x14ac:dyDescent="0.25">
      <c r="K35340"/>
    </row>
    <row r="35341" spans="11:11" x14ac:dyDescent="0.25">
      <c r="K35341"/>
    </row>
    <row r="35342" spans="11:11" x14ac:dyDescent="0.25">
      <c r="K35342"/>
    </row>
    <row r="35343" spans="11:11" x14ac:dyDescent="0.25">
      <c r="K35343"/>
    </row>
    <row r="35344" spans="11:11" x14ac:dyDescent="0.25">
      <c r="K35344"/>
    </row>
    <row r="35345" spans="11:11" x14ac:dyDescent="0.25">
      <c r="K35345"/>
    </row>
    <row r="35346" spans="11:11" x14ac:dyDescent="0.25">
      <c r="K35346"/>
    </row>
    <row r="35347" spans="11:11" x14ac:dyDescent="0.25">
      <c r="K35347"/>
    </row>
    <row r="35348" spans="11:11" x14ac:dyDescent="0.25">
      <c r="K35348"/>
    </row>
    <row r="35349" spans="11:11" x14ac:dyDescent="0.25">
      <c r="K35349"/>
    </row>
    <row r="35350" spans="11:11" x14ac:dyDescent="0.25">
      <c r="K35350"/>
    </row>
    <row r="35351" spans="11:11" x14ac:dyDescent="0.25">
      <c r="K35351"/>
    </row>
    <row r="35352" spans="11:11" x14ac:dyDescent="0.25">
      <c r="K35352"/>
    </row>
    <row r="35353" spans="11:11" x14ac:dyDescent="0.25">
      <c r="K35353"/>
    </row>
    <row r="35354" spans="11:11" x14ac:dyDescent="0.25">
      <c r="K35354"/>
    </row>
    <row r="35355" spans="11:11" x14ac:dyDescent="0.25">
      <c r="K35355"/>
    </row>
    <row r="35356" spans="11:11" x14ac:dyDescent="0.25">
      <c r="K35356"/>
    </row>
    <row r="35357" spans="11:11" x14ac:dyDescent="0.25">
      <c r="K35357"/>
    </row>
    <row r="35358" spans="11:11" x14ac:dyDescent="0.25">
      <c r="K35358"/>
    </row>
    <row r="35359" spans="11:11" x14ac:dyDescent="0.25">
      <c r="K35359"/>
    </row>
    <row r="35360" spans="11:11" x14ac:dyDescent="0.25">
      <c r="K35360"/>
    </row>
    <row r="35361" spans="11:11" x14ac:dyDescent="0.25">
      <c r="K35361"/>
    </row>
    <row r="35362" spans="11:11" x14ac:dyDescent="0.25">
      <c r="K35362"/>
    </row>
    <row r="35363" spans="11:11" x14ac:dyDescent="0.25">
      <c r="K35363"/>
    </row>
    <row r="35364" spans="11:11" x14ac:dyDescent="0.25">
      <c r="K35364"/>
    </row>
    <row r="35365" spans="11:11" x14ac:dyDescent="0.25">
      <c r="K35365"/>
    </row>
    <row r="35366" spans="11:11" x14ac:dyDescent="0.25">
      <c r="K35366"/>
    </row>
    <row r="35367" spans="11:11" x14ac:dyDescent="0.25">
      <c r="K35367"/>
    </row>
    <row r="35368" spans="11:11" x14ac:dyDescent="0.25">
      <c r="K35368"/>
    </row>
    <row r="35369" spans="11:11" x14ac:dyDescent="0.25">
      <c r="K35369"/>
    </row>
    <row r="35370" spans="11:11" x14ac:dyDescent="0.25">
      <c r="K35370"/>
    </row>
    <row r="35371" spans="11:11" x14ac:dyDescent="0.25">
      <c r="K35371"/>
    </row>
    <row r="35372" spans="11:11" x14ac:dyDescent="0.25">
      <c r="K35372"/>
    </row>
    <row r="35373" spans="11:11" x14ac:dyDescent="0.25">
      <c r="K35373"/>
    </row>
    <row r="35374" spans="11:11" x14ac:dyDescent="0.25">
      <c r="K35374"/>
    </row>
    <row r="35375" spans="11:11" x14ac:dyDescent="0.25">
      <c r="K35375"/>
    </row>
    <row r="35376" spans="11:11" x14ac:dyDescent="0.25">
      <c r="K35376"/>
    </row>
    <row r="35377" spans="11:11" x14ac:dyDescent="0.25">
      <c r="K35377"/>
    </row>
    <row r="35378" spans="11:11" x14ac:dyDescent="0.25">
      <c r="K35378"/>
    </row>
    <row r="35379" spans="11:11" x14ac:dyDescent="0.25">
      <c r="K35379"/>
    </row>
    <row r="35380" spans="11:11" x14ac:dyDescent="0.25">
      <c r="K35380"/>
    </row>
    <row r="35381" spans="11:11" x14ac:dyDescent="0.25">
      <c r="K35381"/>
    </row>
    <row r="35382" spans="11:11" x14ac:dyDescent="0.25">
      <c r="K35382"/>
    </row>
    <row r="35383" spans="11:11" x14ac:dyDescent="0.25">
      <c r="K35383"/>
    </row>
    <row r="35384" spans="11:11" x14ac:dyDescent="0.25">
      <c r="K35384"/>
    </row>
    <row r="35385" spans="11:11" x14ac:dyDescent="0.25">
      <c r="K35385"/>
    </row>
    <row r="35386" spans="11:11" x14ac:dyDescent="0.25">
      <c r="K35386"/>
    </row>
    <row r="35387" spans="11:11" x14ac:dyDescent="0.25">
      <c r="K35387"/>
    </row>
    <row r="35388" spans="11:11" x14ac:dyDescent="0.25">
      <c r="K35388"/>
    </row>
    <row r="35389" spans="11:11" x14ac:dyDescent="0.25">
      <c r="K35389"/>
    </row>
    <row r="35390" spans="11:11" x14ac:dyDescent="0.25">
      <c r="K35390"/>
    </row>
    <row r="35391" spans="11:11" x14ac:dyDescent="0.25">
      <c r="K35391"/>
    </row>
    <row r="35392" spans="11:11" x14ac:dyDescent="0.25">
      <c r="K35392"/>
    </row>
    <row r="35393" spans="11:11" x14ac:dyDescent="0.25">
      <c r="K35393"/>
    </row>
    <row r="35394" spans="11:11" x14ac:dyDescent="0.25">
      <c r="K35394"/>
    </row>
    <row r="35395" spans="11:11" x14ac:dyDescent="0.25">
      <c r="K35395"/>
    </row>
    <row r="35396" spans="11:11" x14ac:dyDescent="0.25">
      <c r="K35396"/>
    </row>
    <row r="35397" spans="11:11" x14ac:dyDescent="0.25">
      <c r="K35397"/>
    </row>
    <row r="35398" spans="11:11" x14ac:dyDescent="0.25">
      <c r="K35398"/>
    </row>
    <row r="35399" spans="11:11" x14ac:dyDescent="0.25">
      <c r="K35399"/>
    </row>
    <row r="35400" spans="11:11" x14ac:dyDescent="0.25">
      <c r="K35400"/>
    </row>
    <row r="35401" spans="11:11" x14ac:dyDescent="0.25">
      <c r="K35401"/>
    </row>
    <row r="35402" spans="11:11" x14ac:dyDescent="0.25">
      <c r="K35402"/>
    </row>
    <row r="35403" spans="11:11" x14ac:dyDescent="0.25">
      <c r="K35403"/>
    </row>
    <row r="35404" spans="11:11" x14ac:dyDescent="0.25">
      <c r="K35404"/>
    </row>
    <row r="35405" spans="11:11" x14ac:dyDescent="0.25">
      <c r="K35405"/>
    </row>
    <row r="35406" spans="11:11" x14ac:dyDescent="0.25">
      <c r="K35406"/>
    </row>
    <row r="35407" spans="11:11" x14ac:dyDescent="0.25">
      <c r="K35407"/>
    </row>
    <row r="35408" spans="11:11" x14ac:dyDescent="0.25">
      <c r="K35408"/>
    </row>
    <row r="35409" spans="11:11" x14ac:dyDescent="0.25">
      <c r="K35409"/>
    </row>
    <row r="35410" spans="11:11" x14ac:dyDescent="0.25">
      <c r="K35410"/>
    </row>
    <row r="35411" spans="11:11" x14ac:dyDescent="0.25">
      <c r="K35411"/>
    </row>
    <row r="35412" spans="11:11" x14ac:dyDescent="0.25">
      <c r="K35412"/>
    </row>
    <row r="35413" spans="11:11" x14ac:dyDescent="0.25">
      <c r="K35413"/>
    </row>
    <row r="35414" spans="11:11" x14ac:dyDescent="0.25">
      <c r="K35414"/>
    </row>
    <row r="35415" spans="11:11" x14ac:dyDescent="0.25">
      <c r="K35415"/>
    </row>
    <row r="35416" spans="11:11" x14ac:dyDescent="0.25">
      <c r="K35416"/>
    </row>
    <row r="35417" spans="11:11" x14ac:dyDescent="0.25">
      <c r="K35417"/>
    </row>
    <row r="35418" spans="11:11" x14ac:dyDescent="0.25">
      <c r="K35418"/>
    </row>
    <row r="35419" spans="11:11" x14ac:dyDescent="0.25">
      <c r="K35419"/>
    </row>
    <row r="35420" spans="11:11" x14ac:dyDescent="0.25">
      <c r="K35420"/>
    </row>
    <row r="35421" spans="11:11" x14ac:dyDescent="0.25">
      <c r="K35421"/>
    </row>
    <row r="35422" spans="11:11" x14ac:dyDescent="0.25">
      <c r="K35422"/>
    </row>
    <row r="35423" spans="11:11" x14ac:dyDescent="0.25">
      <c r="K35423"/>
    </row>
    <row r="35424" spans="11:11" x14ac:dyDescent="0.25">
      <c r="K35424"/>
    </row>
    <row r="35425" spans="11:11" x14ac:dyDescent="0.25">
      <c r="K35425"/>
    </row>
    <row r="35426" spans="11:11" x14ac:dyDescent="0.25">
      <c r="K35426"/>
    </row>
    <row r="35427" spans="11:11" x14ac:dyDescent="0.25">
      <c r="K35427"/>
    </row>
    <row r="35428" spans="11:11" x14ac:dyDescent="0.25">
      <c r="K35428"/>
    </row>
    <row r="35429" spans="11:11" x14ac:dyDescent="0.25">
      <c r="K35429"/>
    </row>
    <row r="35430" spans="11:11" x14ac:dyDescent="0.25">
      <c r="K35430"/>
    </row>
    <row r="35431" spans="11:11" x14ac:dyDescent="0.25">
      <c r="K35431"/>
    </row>
    <row r="35432" spans="11:11" x14ac:dyDescent="0.25">
      <c r="K35432"/>
    </row>
    <row r="35433" spans="11:11" x14ac:dyDescent="0.25">
      <c r="K35433"/>
    </row>
    <row r="35434" spans="11:11" x14ac:dyDescent="0.25">
      <c r="K35434"/>
    </row>
    <row r="35435" spans="11:11" x14ac:dyDescent="0.25">
      <c r="K35435"/>
    </row>
    <row r="35436" spans="11:11" x14ac:dyDescent="0.25">
      <c r="K35436"/>
    </row>
    <row r="35437" spans="11:11" x14ac:dyDescent="0.25">
      <c r="K35437"/>
    </row>
    <row r="35438" spans="11:11" x14ac:dyDescent="0.25">
      <c r="K35438"/>
    </row>
    <row r="35439" spans="11:11" x14ac:dyDescent="0.25">
      <c r="K35439"/>
    </row>
    <row r="35440" spans="11:11" x14ac:dyDescent="0.25">
      <c r="K35440"/>
    </row>
    <row r="35441" spans="11:11" x14ac:dyDescent="0.25">
      <c r="K35441"/>
    </row>
    <row r="35442" spans="11:11" x14ac:dyDescent="0.25">
      <c r="K35442"/>
    </row>
    <row r="35443" spans="11:11" x14ac:dyDescent="0.25">
      <c r="K35443"/>
    </row>
    <row r="35444" spans="11:11" x14ac:dyDescent="0.25">
      <c r="K35444"/>
    </row>
    <row r="35445" spans="11:11" x14ac:dyDescent="0.25">
      <c r="K35445"/>
    </row>
    <row r="35446" spans="11:11" x14ac:dyDescent="0.25">
      <c r="K35446"/>
    </row>
    <row r="35447" spans="11:11" x14ac:dyDescent="0.25">
      <c r="K35447"/>
    </row>
    <row r="35448" spans="11:11" x14ac:dyDescent="0.25">
      <c r="K35448"/>
    </row>
    <row r="35449" spans="11:11" x14ac:dyDescent="0.25">
      <c r="K35449"/>
    </row>
    <row r="35450" spans="11:11" x14ac:dyDescent="0.25">
      <c r="K35450"/>
    </row>
    <row r="35451" spans="11:11" x14ac:dyDescent="0.25">
      <c r="K35451"/>
    </row>
    <row r="35452" spans="11:11" x14ac:dyDescent="0.25">
      <c r="K35452"/>
    </row>
    <row r="35453" spans="11:11" x14ac:dyDescent="0.25">
      <c r="K35453"/>
    </row>
    <row r="35454" spans="11:11" x14ac:dyDescent="0.25">
      <c r="K35454"/>
    </row>
    <row r="35455" spans="11:11" x14ac:dyDescent="0.25">
      <c r="K35455"/>
    </row>
    <row r="35456" spans="11:11" x14ac:dyDescent="0.25">
      <c r="K35456"/>
    </row>
    <row r="35457" spans="11:11" x14ac:dyDescent="0.25">
      <c r="K35457"/>
    </row>
    <row r="35458" spans="11:11" x14ac:dyDescent="0.25">
      <c r="K35458"/>
    </row>
    <row r="35459" spans="11:11" x14ac:dyDescent="0.25">
      <c r="K35459"/>
    </row>
    <row r="35460" spans="11:11" x14ac:dyDescent="0.25">
      <c r="K35460"/>
    </row>
    <row r="35461" spans="11:11" x14ac:dyDescent="0.25">
      <c r="K35461"/>
    </row>
    <row r="35462" spans="11:11" x14ac:dyDescent="0.25">
      <c r="K35462"/>
    </row>
    <row r="35463" spans="11:11" x14ac:dyDescent="0.25">
      <c r="K35463"/>
    </row>
    <row r="35464" spans="11:11" x14ac:dyDescent="0.25">
      <c r="K35464"/>
    </row>
    <row r="35465" spans="11:11" x14ac:dyDescent="0.25">
      <c r="K35465"/>
    </row>
    <row r="35466" spans="11:11" x14ac:dyDescent="0.25">
      <c r="K35466"/>
    </row>
    <row r="35467" spans="11:11" x14ac:dyDescent="0.25">
      <c r="K35467"/>
    </row>
    <row r="35468" spans="11:11" x14ac:dyDescent="0.25">
      <c r="K35468"/>
    </row>
    <row r="35469" spans="11:11" x14ac:dyDescent="0.25">
      <c r="K35469"/>
    </row>
    <row r="35470" spans="11:11" x14ac:dyDescent="0.25">
      <c r="K35470"/>
    </row>
    <row r="35471" spans="11:11" x14ac:dyDescent="0.25">
      <c r="K35471"/>
    </row>
    <row r="35472" spans="11:11" x14ac:dyDescent="0.25">
      <c r="K35472"/>
    </row>
    <row r="35473" spans="11:11" x14ac:dyDescent="0.25">
      <c r="K35473"/>
    </row>
    <row r="35474" spans="11:11" x14ac:dyDescent="0.25">
      <c r="K35474"/>
    </row>
    <row r="35475" spans="11:11" x14ac:dyDescent="0.25">
      <c r="K35475"/>
    </row>
    <row r="35476" spans="11:11" x14ac:dyDescent="0.25">
      <c r="K35476"/>
    </row>
    <row r="35477" spans="11:11" x14ac:dyDescent="0.25">
      <c r="K35477"/>
    </row>
    <row r="35478" spans="11:11" x14ac:dyDescent="0.25">
      <c r="K35478"/>
    </row>
    <row r="35479" spans="11:11" x14ac:dyDescent="0.25">
      <c r="K35479"/>
    </row>
    <row r="35480" spans="11:11" x14ac:dyDescent="0.25">
      <c r="K35480"/>
    </row>
    <row r="35481" spans="11:11" x14ac:dyDescent="0.25">
      <c r="K35481"/>
    </row>
    <row r="35482" spans="11:11" x14ac:dyDescent="0.25">
      <c r="K35482"/>
    </row>
    <row r="35483" spans="11:11" x14ac:dyDescent="0.25">
      <c r="K35483"/>
    </row>
    <row r="35484" spans="11:11" x14ac:dyDescent="0.25">
      <c r="K35484"/>
    </row>
    <row r="35485" spans="11:11" x14ac:dyDescent="0.25">
      <c r="K35485"/>
    </row>
    <row r="35486" spans="11:11" x14ac:dyDescent="0.25">
      <c r="K35486"/>
    </row>
    <row r="35487" spans="11:11" x14ac:dyDescent="0.25">
      <c r="K35487"/>
    </row>
    <row r="35488" spans="11:11" x14ac:dyDescent="0.25">
      <c r="K35488"/>
    </row>
    <row r="35489" spans="11:11" x14ac:dyDescent="0.25">
      <c r="K35489"/>
    </row>
    <row r="35490" spans="11:11" x14ac:dyDescent="0.25">
      <c r="K35490"/>
    </row>
    <row r="35491" spans="11:11" x14ac:dyDescent="0.25">
      <c r="K35491"/>
    </row>
    <row r="35492" spans="11:11" x14ac:dyDescent="0.25">
      <c r="K35492"/>
    </row>
    <row r="35493" spans="11:11" x14ac:dyDescent="0.25">
      <c r="K35493"/>
    </row>
    <row r="35494" spans="11:11" x14ac:dyDescent="0.25">
      <c r="K35494"/>
    </row>
    <row r="35495" spans="11:11" x14ac:dyDescent="0.25">
      <c r="K35495"/>
    </row>
    <row r="35496" spans="11:11" x14ac:dyDescent="0.25">
      <c r="K35496"/>
    </row>
    <row r="35497" spans="11:11" x14ac:dyDescent="0.25">
      <c r="K35497"/>
    </row>
    <row r="35498" spans="11:11" x14ac:dyDescent="0.25">
      <c r="K35498"/>
    </row>
    <row r="35499" spans="11:11" x14ac:dyDescent="0.25">
      <c r="K35499"/>
    </row>
    <row r="35500" spans="11:11" x14ac:dyDescent="0.25">
      <c r="K35500"/>
    </row>
    <row r="35501" spans="11:11" x14ac:dyDescent="0.25">
      <c r="K35501"/>
    </row>
    <row r="35502" spans="11:11" x14ac:dyDescent="0.25">
      <c r="K35502"/>
    </row>
    <row r="35503" spans="11:11" x14ac:dyDescent="0.25">
      <c r="K35503"/>
    </row>
    <row r="35504" spans="11:11" x14ac:dyDescent="0.25">
      <c r="K35504"/>
    </row>
    <row r="35505" spans="11:11" x14ac:dyDescent="0.25">
      <c r="K35505"/>
    </row>
    <row r="35506" spans="11:11" x14ac:dyDescent="0.25">
      <c r="K35506"/>
    </row>
    <row r="35507" spans="11:11" x14ac:dyDescent="0.25">
      <c r="K35507"/>
    </row>
    <row r="35508" spans="11:11" x14ac:dyDescent="0.25">
      <c r="K35508"/>
    </row>
    <row r="35509" spans="11:11" x14ac:dyDescent="0.25">
      <c r="K35509"/>
    </row>
    <row r="35510" spans="11:11" x14ac:dyDescent="0.25">
      <c r="K35510"/>
    </row>
    <row r="35511" spans="11:11" x14ac:dyDescent="0.25">
      <c r="K35511"/>
    </row>
    <row r="35512" spans="11:11" x14ac:dyDescent="0.25">
      <c r="K35512"/>
    </row>
    <row r="35513" spans="11:11" x14ac:dyDescent="0.25">
      <c r="K35513"/>
    </row>
    <row r="35514" spans="11:11" x14ac:dyDescent="0.25">
      <c r="K35514"/>
    </row>
    <row r="35515" spans="11:11" x14ac:dyDescent="0.25">
      <c r="K35515"/>
    </row>
    <row r="35516" spans="11:11" x14ac:dyDescent="0.25">
      <c r="K35516"/>
    </row>
    <row r="35517" spans="11:11" x14ac:dyDescent="0.25">
      <c r="K35517"/>
    </row>
    <row r="35518" spans="11:11" x14ac:dyDescent="0.25">
      <c r="K35518"/>
    </row>
    <row r="35519" spans="11:11" x14ac:dyDescent="0.25">
      <c r="K35519"/>
    </row>
    <row r="35520" spans="11:11" x14ac:dyDescent="0.25">
      <c r="K35520"/>
    </row>
    <row r="35521" spans="11:11" x14ac:dyDescent="0.25">
      <c r="K35521"/>
    </row>
    <row r="35522" spans="11:11" x14ac:dyDescent="0.25">
      <c r="K35522"/>
    </row>
    <row r="35523" spans="11:11" x14ac:dyDescent="0.25">
      <c r="K35523"/>
    </row>
    <row r="35524" spans="11:11" x14ac:dyDescent="0.25">
      <c r="K35524"/>
    </row>
    <row r="35525" spans="11:11" x14ac:dyDescent="0.25">
      <c r="K35525"/>
    </row>
    <row r="35526" spans="11:11" x14ac:dyDescent="0.25">
      <c r="K35526"/>
    </row>
    <row r="35527" spans="11:11" x14ac:dyDescent="0.25">
      <c r="K35527"/>
    </row>
    <row r="35528" spans="11:11" x14ac:dyDescent="0.25">
      <c r="K35528"/>
    </row>
    <row r="35529" spans="11:11" x14ac:dyDescent="0.25">
      <c r="K35529"/>
    </row>
    <row r="35530" spans="11:11" x14ac:dyDescent="0.25">
      <c r="K35530"/>
    </row>
    <row r="35531" spans="11:11" x14ac:dyDescent="0.25">
      <c r="K35531"/>
    </row>
    <row r="35532" spans="11:11" x14ac:dyDescent="0.25">
      <c r="K35532"/>
    </row>
    <row r="35533" spans="11:11" x14ac:dyDescent="0.25">
      <c r="K35533"/>
    </row>
    <row r="35534" spans="11:11" x14ac:dyDescent="0.25">
      <c r="K35534"/>
    </row>
    <row r="35535" spans="11:11" x14ac:dyDescent="0.25">
      <c r="K35535"/>
    </row>
    <row r="35536" spans="11:11" x14ac:dyDescent="0.25">
      <c r="K35536"/>
    </row>
    <row r="35537" spans="11:11" x14ac:dyDescent="0.25">
      <c r="K35537"/>
    </row>
    <row r="35538" spans="11:11" x14ac:dyDescent="0.25">
      <c r="K35538"/>
    </row>
    <row r="35539" spans="11:11" x14ac:dyDescent="0.25">
      <c r="K35539"/>
    </row>
    <row r="35540" spans="11:11" x14ac:dyDescent="0.25">
      <c r="K35540"/>
    </row>
    <row r="35541" spans="11:11" x14ac:dyDescent="0.25">
      <c r="K35541"/>
    </row>
    <row r="35542" spans="11:11" x14ac:dyDescent="0.25">
      <c r="K35542"/>
    </row>
    <row r="35543" spans="11:11" x14ac:dyDescent="0.25">
      <c r="K35543"/>
    </row>
    <row r="35544" spans="11:11" x14ac:dyDescent="0.25">
      <c r="K35544"/>
    </row>
    <row r="35545" spans="11:11" x14ac:dyDescent="0.25">
      <c r="K35545"/>
    </row>
    <row r="35546" spans="11:11" x14ac:dyDescent="0.25">
      <c r="K35546"/>
    </row>
    <row r="35547" spans="11:11" x14ac:dyDescent="0.25">
      <c r="K35547"/>
    </row>
    <row r="35548" spans="11:11" x14ac:dyDescent="0.25">
      <c r="K35548"/>
    </row>
    <row r="35549" spans="11:11" x14ac:dyDescent="0.25">
      <c r="K35549"/>
    </row>
    <row r="35550" spans="11:11" x14ac:dyDescent="0.25">
      <c r="K35550"/>
    </row>
    <row r="35551" spans="11:11" x14ac:dyDescent="0.25">
      <c r="K35551"/>
    </row>
    <row r="35552" spans="11:11" x14ac:dyDescent="0.25">
      <c r="K35552"/>
    </row>
    <row r="35553" spans="11:11" x14ac:dyDescent="0.25">
      <c r="K35553"/>
    </row>
    <row r="35554" spans="11:11" x14ac:dyDescent="0.25">
      <c r="K35554"/>
    </row>
    <row r="35555" spans="11:11" x14ac:dyDescent="0.25">
      <c r="K35555"/>
    </row>
    <row r="35556" spans="11:11" x14ac:dyDescent="0.25">
      <c r="K35556"/>
    </row>
    <row r="35557" spans="11:11" x14ac:dyDescent="0.25">
      <c r="K35557"/>
    </row>
    <row r="35558" spans="11:11" x14ac:dyDescent="0.25">
      <c r="K35558"/>
    </row>
    <row r="35559" spans="11:11" x14ac:dyDescent="0.25">
      <c r="K35559"/>
    </row>
    <row r="35560" spans="11:11" x14ac:dyDescent="0.25">
      <c r="K35560"/>
    </row>
    <row r="35561" spans="11:11" x14ac:dyDescent="0.25">
      <c r="K35561"/>
    </row>
    <row r="35562" spans="11:11" x14ac:dyDescent="0.25">
      <c r="K35562"/>
    </row>
    <row r="35563" spans="11:11" x14ac:dyDescent="0.25">
      <c r="K35563"/>
    </row>
    <row r="35564" spans="11:11" x14ac:dyDescent="0.25">
      <c r="K35564"/>
    </row>
    <row r="35565" spans="11:11" x14ac:dyDescent="0.25">
      <c r="K35565"/>
    </row>
    <row r="35566" spans="11:11" x14ac:dyDescent="0.25">
      <c r="K35566"/>
    </row>
    <row r="35567" spans="11:11" x14ac:dyDescent="0.25">
      <c r="K35567"/>
    </row>
    <row r="35568" spans="11:11" x14ac:dyDescent="0.25">
      <c r="K35568"/>
    </row>
    <row r="35569" spans="11:11" x14ac:dyDescent="0.25">
      <c r="K35569"/>
    </row>
    <row r="35570" spans="11:11" x14ac:dyDescent="0.25">
      <c r="K35570"/>
    </row>
    <row r="35571" spans="11:11" x14ac:dyDescent="0.25">
      <c r="K35571"/>
    </row>
    <row r="35572" spans="11:11" x14ac:dyDescent="0.25">
      <c r="K35572"/>
    </row>
    <row r="35573" spans="11:11" x14ac:dyDescent="0.25">
      <c r="K35573"/>
    </row>
    <row r="35574" spans="11:11" x14ac:dyDescent="0.25">
      <c r="K35574"/>
    </row>
    <row r="35575" spans="11:11" x14ac:dyDescent="0.25">
      <c r="K35575"/>
    </row>
    <row r="35576" spans="11:11" x14ac:dyDescent="0.25">
      <c r="K35576"/>
    </row>
    <row r="35577" spans="11:11" x14ac:dyDescent="0.25">
      <c r="K35577"/>
    </row>
    <row r="35578" spans="11:11" x14ac:dyDescent="0.25">
      <c r="K35578"/>
    </row>
    <row r="35579" spans="11:11" x14ac:dyDescent="0.25">
      <c r="K35579"/>
    </row>
    <row r="35580" spans="11:11" x14ac:dyDescent="0.25">
      <c r="K35580"/>
    </row>
    <row r="35581" spans="11:11" x14ac:dyDescent="0.25">
      <c r="K35581"/>
    </row>
    <row r="35582" spans="11:11" x14ac:dyDescent="0.25">
      <c r="K35582"/>
    </row>
    <row r="35583" spans="11:11" x14ac:dyDescent="0.25">
      <c r="K35583"/>
    </row>
    <row r="35584" spans="11:11" x14ac:dyDescent="0.25">
      <c r="K35584"/>
    </row>
    <row r="35585" spans="11:11" x14ac:dyDescent="0.25">
      <c r="K35585"/>
    </row>
    <row r="35586" spans="11:11" x14ac:dyDescent="0.25">
      <c r="K35586"/>
    </row>
    <row r="35587" spans="11:11" x14ac:dyDescent="0.25">
      <c r="K35587"/>
    </row>
    <row r="35588" spans="11:11" x14ac:dyDescent="0.25">
      <c r="K35588"/>
    </row>
    <row r="35589" spans="11:11" x14ac:dyDescent="0.25">
      <c r="K35589"/>
    </row>
    <row r="35590" spans="11:11" x14ac:dyDescent="0.25">
      <c r="K35590"/>
    </row>
    <row r="35591" spans="11:11" x14ac:dyDescent="0.25">
      <c r="K35591"/>
    </row>
    <row r="35592" spans="11:11" x14ac:dyDescent="0.25">
      <c r="K35592"/>
    </row>
    <row r="35593" spans="11:11" x14ac:dyDescent="0.25">
      <c r="K35593"/>
    </row>
    <row r="35594" spans="11:11" x14ac:dyDescent="0.25">
      <c r="K35594"/>
    </row>
    <row r="35595" spans="11:11" x14ac:dyDescent="0.25">
      <c r="K35595"/>
    </row>
    <row r="35596" spans="11:11" x14ac:dyDescent="0.25">
      <c r="K35596"/>
    </row>
    <row r="35597" spans="11:11" x14ac:dyDescent="0.25">
      <c r="K35597"/>
    </row>
    <row r="35598" spans="11:11" x14ac:dyDescent="0.25">
      <c r="K35598"/>
    </row>
    <row r="35599" spans="11:11" x14ac:dyDescent="0.25">
      <c r="K35599"/>
    </row>
    <row r="35600" spans="11:11" x14ac:dyDescent="0.25">
      <c r="K35600"/>
    </row>
    <row r="35601" spans="11:11" x14ac:dyDescent="0.25">
      <c r="K35601"/>
    </row>
    <row r="35602" spans="11:11" x14ac:dyDescent="0.25">
      <c r="K35602"/>
    </row>
    <row r="35603" spans="11:11" x14ac:dyDescent="0.25">
      <c r="K35603"/>
    </row>
    <row r="35604" spans="11:11" x14ac:dyDescent="0.25">
      <c r="K35604"/>
    </row>
    <row r="35605" spans="11:11" x14ac:dyDescent="0.25">
      <c r="K35605"/>
    </row>
    <row r="35606" spans="11:11" x14ac:dyDescent="0.25">
      <c r="K35606"/>
    </row>
    <row r="35607" spans="11:11" x14ac:dyDescent="0.25">
      <c r="K35607"/>
    </row>
    <row r="35608" spans="11:11" x14ac:dyDescent="0.25">
      <c r="K35608"/>
    </row>
    <row r="35609" spans="11:11" x14ac:dyDescent="0.25">
      <c r="K35609"/>
    </row>
    <row r="35610" spans="11:11" x14ac:dyDescent="0.25">
      <c r="K35610"/>
    </row>
    <row r="35611" spans="11:11" x14ac:dyDescent="0.25">
      <c r="K35611"/>
    </row>
    <row r="35612" spans="11:11" x14ac:dyDescent="0.25">
      <c r="K35612"/>
    </row>
    <row r="35613" spans="11:11" x14ac:dyDescent="0.25">
      <c r="K35613"/>
    </row>
    <row r="35614" spans="11:11" x14ac:dyDescent="0.25">
      <c r="K35614"/>
    </row>
    <row r="35615" spans="11:11" x14ac:dyDescent="0.25">
      <c r="K35615"/>
    </row>
    <row r="35616" spans="11:11" x14ac:dyDescent="0.25">
      <c r="K35616"/>
    </row>
    <row r="35617" spans="11:11" x14ac:dyDescent="0.25">
      <c r="K35617"/>
    </row>
    <row r="35618" spans="11:11" x14ac:dyDescent="0.25">
      <c r="K35618"/>
    </row>
    <row r="35619" spans="11:11" x14ac:dyDescent="0.25">
      <c r="K35619"/>
    </row>
    <row r="35620" spans="11:11" x14ac:dyDescent="0.25">
      <c r="K35620"/>
    </row>
    <row r="35621" spans="11:11" x14ac:dyDescent="0.25">
      <c r="K35621"/>
    </row>
    <row r="35622" spans="11:11" x14ac:dyDescent="0.25">
      <c r="K35622"/>
    </row>
    <row r="35623" spans="11:11" x14ac:dyDescent="0.25">
      <c r="K35623"/>
    </row>
    <row r="35624" spans="11:11" x14ac:dyDescent="0.25">
      <c r="K35624"/>
    </row>
    <row r="35625" spans="11:11" x14ac:dyDescent="0.25">
      <c r="K35625"/>
    </row>
    <row r="35626" spans="11:11" x14ac:dyDescent="0.25">
      <c r="K35626"/>
    </row>
    <row r="35627" spans="11:11" x14ac:dyDescent="0.25">
      <c r="K35627"/>
    </row>
    <row r="35628" spans="11:11" x14ac:dyDescent="0.25">
      <c r="K35628"/>
    </row>
    <row r="35629" spans="11:11" x14ac:dyDescent="0.25">
      <c r="K35629"/>
    </row>
    <row r="35630" spans="11:11" x14ac:dyDescent="0.25">
      <c r="K35630"/>
    </row>
    <row r="35631" spans="11:11" x14ac:dyDescent="0.25">
      <c r="K35631"/>
    </row>
    <row r="35632" spans="11:11" x14ac:dyDescent="0.25">
      <c r="K35632"/>
    </row>
    <row r="35633" spans="11:11" x14ac:dyDescent="0.25">
      <c r="K35633"/>
    </row>
    <row r="35634" spans="11:11" x14ac:dyDescent="0.25">
      <c r="K35634"/>
    </row>
    <row r="35635" spans="11:11" x14ac:dyDescent="0.25">
      <c r="K35635"/>
    </row>
    <row r="35636" spans="11:11" x14ac:dyDescent="0.25">
      <c r="K35636"/>
    </row>
    <row r="35637" spans="11:11" x14ac:dyDescent="0.25">
      <c r="K35637"/>
    </row>
    <row r="35638" spans="11:11" x14ac:dyDescent="0.25">
      <c r="K35638"/>
    </row>
    <row r="35639" spans="11:11" x14ac:dyDescent="0.25">
      <c r="K35639"/>
    </row>
    <row r="35640" spans="11:11" x14ac:dyDescent="0.25">
      <c r="K35640"/>
    </row>
    <row r="35641" spans="11:11" x14ac:dyDescent="0.25">
      <c r="K35641"/>
    </row>
    <row r="35642" spans="11:11" x14ac:dyDescent="0.25">
      <c r="K35642"/>
    </row>
    <row r="35643" spans="11:11" x14ac:dyDescent="0.25">
      <c r="K35643"/>
    </row>
    <row r="35644" spans="11:11" x14ac:dyDescent="0.25">
      <c r="K35644"/>
    </row>
    <row r="35645" spans="11:11" x14ac:dyDescent="0.25">
      <c r="K35645"/>
    </row>
    <row r="35646" spans="11:11" x14ac:dyDescent="0.25">
      <c r="K35646"/>
    </row>
    <row r="35647" spans="11:11" x14ac:dyDescent="0.25">
      <c r="K35647"/>
    </row>
    <row r="35648" spans="11:11" x14ac:dyDescent="0.25">
      <c r="K35648"/>
    </row>
    <row r="35649" spans="11:11" x14ac:dyDescent="0.25">
      <c r="K35649"/>
    </row>
    <row r="35650" spans="11:11" x14ac:dyDescent="0.25">
      <c r="K35650"/>
    </row>
    <row r="35651" spans="11:11" x14ac:dyDescent="0.25">
      <c r="K35651"/>
    </row>
    <row r="35652" spans="11:11" x14ac:dyDescent="0.25">
      <c r="K35652"/>
    </row>
    <row r="35653" spans="11:11" x14ac:dyDescent="0.25">
      <c r="K35653"/>
    </row>
    <row r="35654" spans="11:11" x14ac:dyDescent="0.25">
      <c r="K35654"/>
    </row>
    <row r="35655" spans="11:11" x14ac:dyDescent="0.25">
      <c r="K35655"/>
    </row>
    <row r="35656" spans="11:11" x14ac:dyDescent="0.25">
      <c r="K35656"/>
    </row>
    <row r="35657" spans="11:11" x14ac:dyDescent="0.25">
      <c r="K35657"/>
    </row>
    <row r="35658" spans="11:11" x14ac:dyDescent="0.25">
      <c r="K35658"/>
    </row>
    <row r="35659" spans="11:11" x14ac:dyDescent="0.25">
      <c r="K35659"/>
    </row>
    <row r="35660" spans="11:11" x14ac:dyDescent="0.25">
      <c r="K35660"/>
    </row>
    <row r="35661" spans="11:11" x14ac:dyDescent="0.25">
      <c r="K35661"/>
    </row>
    <row r="35662" spans="11:11" x14ac:dyDescent="0.25">
      <c r="K35662"/>
    </row>
    <row r="35663" spans="11:11" x14ac:dyDescent="0.25">
      <c r="K35663"/>
    </row>
    <row r="35664" spans="11:11" x14ac:dyDescent="0.25">
      <c r="K35664"/>
    </row>
    <row r="35665" spans="11:11" x14ac:dyDescent="0.25">
      <c r="K35665"/>
    </row>
    <row r="35666" spans="11:11" x14ac:dyDescent="0.25">
      <c r="K35666"/>
    </row>
    <row r="35667" spans="11:11" x14ac:dyDescent="0.25">
      <c r="K35667"/>
    </row>
    <row r="35668" spans="11:11" x14ac:dyDescent="0.25">
      <c r="K35668"/>
    </row>
    <row r="35669" spans="11:11" x14ac:dyDescent="0.25">
      <c r="K35669"/>
    </row>
    <row r="35670" spans="11:11" x14ac:dyDescent="0.25">
      <c r="K35670"/>
    </row>
    <row r="35671" spans="11:11" x14ac:dyDescent="0.25">
      <c r="K35671"/>
    </row>
    <row r="35672" spans="11:11" x14ac:dyDescent="0.25">
      <c r="K35672"/>
    </row>
    <row r="35673" spans="11:11" x14ac:dyDescent="0.25">
      <c r="K35673"/>
    </row>
    <row r="35674" spans="11:11" x14ac:dyDescent="0.25">
      <c r="K35674"/>
    </row>
    <row r="35675" spans="11:11" x14ac:dyDescent="0.25">
      <c r="K35675"/>
    </row>
    <row r="35676" spans="11:11" x14ac:dyDescent="0.25">
      <c r="K35676"/>
    </row>
    <row r="35677" spans="11:11" x14ac:dyDescent="0.25">
      <c r="K35677"/>
    </row>
    <row r="35678" spans="11:11" x14ac:dyDescent="0.25">
      <c r="K35678"/>
    </row>
    <row r="35679" spans="11:11" x14ac:dyDescent="0.25">
      <c r="K35679"/>
    </row>
    <row r="35680" spans="11:11" x14ac:dyDescent="0.25">
      <c r="K35680"/>
    </row>
    <row r="35681" spans="11:11" x14ac:dyDescent="0.25">
      <c r="K35681"/>
    </row>
    <row r="35682" spans="11:11" x14ac:dyDescent="0.25">
      <c r="K35682"/>
    </row>
    <row r="35683" spans="11:11" x14ac:dyDescent="0.25">
      <c r="K35683"/>
    </row>
    <row r="35684" spans="11:11" x14ac:dyDescent="0.25">
      <c r="K35684"/>
    </row>
    <row r="35685" spans="11:11" x14ac:dyDescent="0.25">
      <c r="K35685"/>
    </row>
    <row r="35686" spans="11:11" x14ac:dyDescent="0.25">
      <c r="K35686"/>
    </row>
    <row r="35687" spans="11:11" x14ac:dyDescent="0.25">
      <c r="K35687"/>
    </row>
    <row r="35688" spans="11:11" x14ac:dyDescent="0.25">
      <c r="K35688"/>
    </row>
    <row r="35689" spans="11:11" x14ac:dyDescent="0.25">
      <c r="K35689"/>
    </row>
    <row r="35690" spans="11:11" x14ac:dyDescent="0.25">
      <c r="K35690"/>
    </row>
    <row r="35691" spans="11:11" x14ac:dyDescent="0.25">
      <c r="K35691"/>
    </row>
    <row r="35692" spans="11:11" x14ac:dyDescent="0.25">
      <c r="K35692"/>
    </row>
    <row r="35693" spans="11:11" x14ac:dyDescent="0.25">
      <c r="K35693"/>
    </row>
    <row r="35694" spans="11:11" x14ac:dyDescent="0.25">
      <c r="K35694"/>
    </row>
    <row r="35695" spans="11:11" x14ac:dyDescent="0.25">
      <c r="K35695"/>
    </row>
    <row r="35696" spans="11:11" x14ac:dyDescent="0.25">
      <c r="K35696"/>
    </row>
    <row r="35697" spans="11:11" x14ac:dyDescent="0.25">
      <c r="K35697"/>
    </row>
    <row r="35698" spans="11:11" x14ac:dyDescent="0.25">
      <c r="K35698"/>
    </row>
    <row r="35699" spans="11:11" x14ac:dyDescent="0.25">
      <c r="K35699"/>
    </row>
    <row r="35700" spans="11:11" x14ac:dyDescent="0.25">
      <c r="K35700"/>
    </row>
    <row r="35701" spans="11:11" x14ac:dyDescent="0.25">
      <c r="K35701"/>
    </row>
    <row r="35702" spans="11:11" x14ac:dyDescent="0.25">
      <c r="K35702"/>
    </row>
    <row r="35703" spans="11:11" x14ac:dyDescent="0.25">
      <c r="K35703"/>
    </row>
    <row r="35704" spans="11:11" x14ac:dyDescent="0.25">
      <c r="K35704"/>
    </row>
    <row r="35705" spans="11:11" x14ac:dyDescent="0.25">
      <c r="K35705"/>
    </row>
    <row r="35706" spans="11:11" x14ac:dyDescent="0.25">
      <c r="K35706"/>
    </row>
    <row r="35707" spans="11:11" x14ac:dyDescent="0.25">
      <c r="K35707"/>
    </row>
    <row r="35708" spans="11:11" x14ac:dyDescent="0.25">
      <c r="K35708"/>
    </row>
    <row r="35709" spans="11:11" x14ac:dyDescent="0.25">
      <c r="K35709"/>
    </row>
    <row r="35710" spans="11:11" x14ac:dyDescent="0.25">
      <c r="K35710"/>
    </row>
    <row r="35711" spans="11:11" x14ac:dyDescent="0.25">
      <c r="K35711"/>
    </row>
    <row r="35712" spans="11:11" x14ac:dyDescent="0.25">
      <c r="K35712"/>
    </row>
    <row r="35713" spans="11:11" x14ac:dyDescent="0.25">
      <c r="K35713"/>
    </row>
    <row r="35714" spans="11:11" x14ac:dyDescent="0.25">
      <c r="K35714"/>
    </row>
    <row r="35715" spans="11:11" x14ac:dyDescent="0.25">
      <c r="K35715"/>
    </row>
    <row r="35716" spans="11:11" x14ac:dyDescent="0.25">
      <c r="K35716"/>
    </row>
    <row r="35717" spans="11:11" x14ac:dyDescent="0.25">
      <c r="K35717"/>
    </row>
    <row r="35718" spans="11:11" x14ac:dyDescent="0.25">
      <c r="K35718"/>
    </row>
    <row r="35719" spans="11:11" x14ac:dyDescent="0.25">
      <c r="K35719"/>
    </row>
    <row r="35720" spans="11:11" x14ac:dyDescent="0.25">
      <c r="K35720"/>
    </row>
    <row r="35721" spans="11:11" x14ac:dyDescent="0.25">
      <c r="K35721"/>
    </row>
    <row r="35722" spans="11:11" x14ac:dyDescent="0.25">
      <c r="K35722"/>
    </row>
    <row r="35723" spans="11:11" x14ac:dyDescent="0.25">
      <c r="K35723"/>
    </row>
    <row r="35724" spans="11:11" x14ac:dyDescent="0.25">
      <c r="K35724"/>
    </row>
    <row r="35725" spans="11:11" x14ac:dyDescent="0.25">
      <c r="K35725"/>
    </row>
    <row r="35726" spans="11:11" x14ac:dyDescent="0.25">
      <c r="K35726"/>
    </row>
    <row r="35727" spans="11:11" x14ac:dyDescent="0.25">
      <c r="K35727"/>
    </row>
    <row r="35728" spans="11:11" x14ac:dyDescent="0.25">
      <c r="K35728"/>
    </row>
    <row r="35729" spans="11:11" x14ac:dyDescent="0.25">
      <c r="K35729"/>
    </row>
    <row r="35730" spans="11:11" x14ac:dyDescent="0.25">
      <c r="K35730"/>
    </row>
    <row r="35731" spans="11:11" x14ac:dyDescent="0.25">
      <c r="K35731"/>
    </row>
    <row r="35732" spans="11:11" x14ac:dyDescent="0.25">
      <c r="K35732"/>
    </row>
    <row r="35733" spans="11:11" x14ac:dyDescent="0.25">
      <c r="K35733"/>
    </row>
    <row r="35734" spans="11:11" x14ac:dyDescent="0.25">
      <c r="K35734"/>
    </row>
    <row r="35735" spans="11:11" x14ac:dyDescent="0.25">
      <c r="K35735"/>
    </row>
    <row r="35736" spans="11:11" x14ac:dyDescent="0.25">
      <c r="K35736"/>
    </row>
    <row r="35737" spans="11:11" x14ac:dyDescent="0.25">
      <c r="K35737"/>
    </row>
    <row r="35738" spans="11:11" x14ac:dyDescent="0.25">
      <c r="K35738"/>
    </row>
    <row r="35739" spans="11:11" x14ac:dyDescent="0.25">
      <c r="K35739"/>
    </row>
    <row r="35740" spans="11:11" x14ac:dyDescent="0.25">
      <c r="K35740"/>
    </row>
    <row r="35741" spans="11:11" x14ac:dyDescent="0.25">
      <c r="K35741"/>
    </row>
    <row r="35742" spans="11:11" x14ac:dyDescent="0.25">
      <c r="K35742"/>
    </row>
    <row r="35743" spans="11:11" x14ac:dyDescent="0.25">
      <c r="K35743"/>
    </row>
    <row r="35744" spans="11:11" x14ac:dyDescent="0.25">
      <c r="K35744"/>
    </row>
    <row r="35745" spans="11:11" x14ac:dyDescent="0.25">
      <c r="K35745"/>
    </row>
    <row r="35746" spans="11:11" x14ac:dyDescent="0.25">
      <c r="K35746"/>
    </row>
    <row r="35747" spans="11:11" x14ac:dyDescent="0.25">
      <c r="K35747"/>
    </row>
    <row r="35748" spans="11:11" x14ac:dyDescent="0.25">
      <c r="K35748"/>
    </row>
    <row r="35749" spans="11:11" x14ac:dyDescent="0.25">
      <c r="K35749"/>
    </row>
    <row r="35750" spans="11:11" x14ac:dyDescent="0.25">
      <c r="K35750"/>
    </row>
    <row r="35751" spans="11:11" x14ac:dyDescent="0.25">
      <c r="K35751"/>
    </row>
    <row r="35752" spans="11:11" x14ac:dyDescent="0.25">
      <c r="K35752"/>
    </row>
    <row r="35753" spans="11:11" x14ac:dyDescent="0.25">
      <c r="K35753"/>
    </row>
    <row r="35754" spans="11:11" x14ac:dyDescent="0.25">
      <c r="K35754"/>
    </row>
    <row r="35755" spans="11:11" x14ac:dyDescent="0.25">
      <c r="K35755"/>
    </row>
    <row r="35756" spans="11:11" x14ac:dyDescent="0.25">
      <c r="K35756"/>
    </row>
    <row r="35757" spans="11:11" x14ac:dyDescent="0.25">
      <c r="K35757"/>
    </row>
    <row r="35758" spans="11:11" x14ac:dyDescent="0.25">
      <c r="K35758"/>
    </row>
    <row r="35759" spans="11:11" x14ac:dyDescent="0.25">
      <c r="K35759"/>
    </row>
    <row r="35760" spans="11:11" x14ac:dyDescent="0.25">
      <c r="K35760"/>
    </row>
    <row r="35761" spans="11:11" x14ac:dyDescent="0.25">
      <c r="K35761"/>
    </row>
    <row r="35762" spans="11:11" x14ac:dyDescent="0.25">
      <c r="K35762"/>
    </row>
    <row r="35763" spans="11:11" x14ac:dyDescent="0.25">
      <c r="K35763"/>
    </row>
    <row r="35764" spans="11:11" x14ac:dyDescent="0.25">
      <c r="K35764"/>
    </row>
    <row r="35765" spans="11:11" x14ac:dyDescent="0.25">
      <c r="K35765"/>
    </row>
    <row r="35766" spans="11:11" x14ac:dyDescent="0.25">
      <c r="K35766"/>
    </row>
    <row r="35767" spans="11:11" x14ac:dyDescent="0.25">
      <c r="K35767"/>
    </row>
    <row r="35768" spans="11:11" x14ac:dyDescent="0.25">
      <c r="K35768"/>
    </row>
    <row r="35769" spans="11:11" x14ac:dyDescent="0.25">
      <c r="K35769"/>
    </row>
    <row r="35770" spans="11:11" x14ac:dyDescent="0.25">
      <c r="K35770"/>
    </row>
    <row r="35771" spans="11:11" x14ac:dyDescent="0.25">
      <c r="K35771"/>
    </row>
    <row r="35772" spans="11:11" x14ac:dyDescent="0.25">
      <c r="K35772"/>
    </row>
    <row r="35773" spans="11:11" x14ac:dyDescent="0.25">
      <c r="K35773"/>
    </row>
    <row r="35774" spans="11:11" x14ac:dyDescent="0.25">
      <c r="K35774"/>
    </row>
    <row r="35775" spans="11:11" x14ac:dyDescent="0.25">
      <c r="K35775"/>
    </row>
    <row r="35776" spans="11:11" x14ac:dyDescent="0.25">
      <c r="K35776"/>
    </row>
    <row r="35777" spans="11:11" x14ac:dyDescent="0.25">
      <c r="K35777"/>
    </row>
    <row r="35778" spans="11:11" x14ac:dyDescent="0.25">
      <c r="K35778"/>
    </row>
    <row r="35779" spans="11:11" x14ac:dyDescent="0.25">
      <c r="K35779"/>
    </row>
    <row r="35780" spans="11:11" x14ac:dyDescent="0.25">
      <c r="K35780"/>
    </row>
    <row r="35781" spans="11:11" x14ac:dyDescent="0.25">
      <c r="K35781"/>
    </row>
    <row r="35782" spans="11:11" x14ac:dyDescent="0.25">
      <c r="K35782"/>
    </row>
    <row r="35783" spans="11:11" x14ac:dyDescent="0.25">
      <c r="K35783"/>
    </row>
    <row r="35784" spans="11:11" x14ac:dyDescent="0.25">
      <c r="K35784"/>
    </row>
    <row r="35785" spans="11:11" x14ac:dyDescent="0.25">
      <c r="K35785"/>
    </row>
    <row r="35786" spans="11:11" x14ac:dyDescent="0.25">
      <c r="K35786"/>
    </row>
    <row r="35787" spans="11:11" x14ac:dyDescent="0.25">
      <c r="K35787"/>
    </row>
    <row r="35788" spans="11:11" x14ac:dyDescent="0.25">
      <c r="K35788"/>
    </row>
    <row r="35789" spans="11:11" x14ac:dyDescent="0.25">
      <c r="K35789"/>
    </row>
    <row r="35790" spans="11:11" x14ac:dyDescent="0.25">
      <c r="K35790"/>
    </row>
    <row r="35791" spans="11:11" x14ac:dyDescent="0.25">
      <c r="K35791"/>
    </row>
    <row r="35792" spans="11:11" x14ac:dyDescent="0.25">
      <c r="K35792"/>
    </row>
    <row r="35793" spans="11:11" x14ac:dyDescent="0.25">
      <c r="K35793"/>
    </row>
    <row r="35794" spans="11:11" x14ac:dyDescent="0.25">
      <c r="K35794"/>
    </row>
    <row r="35795" spans="11:11" x14ac:dyDescent="0.25">
      <c r="K35795"/>
    </row>
    <row r="35796" spans="11:11" x14ac:dyDescent="0.25">
      <c r="K35796"/>
    </row>
    <row r="35797" spans="11:11" x14ac:dyDescent="0.25">
      <c r="K35797"/>
    </row>
    <row r="35798" spans="11:11" x14ac:dyDescent="0.25">
      <c r="K35798"/>
    </row>
    <row r="35799" spans="11:11" x14ac:dyDescent="0.25">
      <c r="K35799"/>
    </row>
    <row r="35800" spans="11:11" x14ac:dyDescent="0.25">
      <c r="K35800"/>
    </row>
    <row r="35801" spans="11:11" x14ac:dyDescent="0.25">
      <c r="K35801"/>
    </row>
    <row r="35802" spans="11:11" x14ac:dyDescent="0.25">
      <c r="K35802"/>
    </row>
    <row r="35803" spans="11:11" x14ac:dyDescent="0.25">
      <c r="K35803"/>
    </row>
    <row r="35804" spans="11:11" x14ac:dyDescent="0.25">
      <c r="K35804"/>
    </row>
    <row r="35805" spans="11:11" x14ac:dyDescent="0.25">
      <c r="K35805"/>
    </row>
    <row r="35806" spans="11:11" x14ac:dyDescent="0.25">
      <c r="K35806"/>
    </row>
    <row r="35807" spans="11:11" x14ac:dyDescent="0.25">
      <c r="K35807"/>
    </row>
    <row r="35808" spans="11:11" x14ac:dyDescent="0.25">
      <c r="K35808"/>
    </row>
    <row r="35809" spans="11:11" x14ac:dyDescent="0.25">
      <c r="K35809"/>
    </row>
    <row r="35810" spans="11:11" x14ac:dyDescent="0.25">
      <c r="K35810"/>
    </row>
    <row r="35811" spans="11:11" x14ac:dyDescent="0.25">
      <c r="K35811"/>
    </row>
    <row r="35812" spans="11:11" x14ac:dyDescent="0.25">
      <c r="K35812"/>
    </row>
    <row r="35813" spans="11:11" x14ac:dyDescent="0.25">
      <c r="K35813"/>
    </row>
    <row r="35814" spans="11:11" x14ac:dyDescent="0.25">
      <c r="K35814"/>
    </row>
    <row r="35815" spans="11:11" x14ac:dyDescent="0.25">
      <c r="K35815"/>
    </row>
    <row r="35816" spans="11:11" x14ac:dyDescent="0.25">
      <c r="K35816"/>
    </row>
    <row r="35817" spans="11:11" x14ac:dyDescent="0.25">
      <c r="K35817"/>
    </row>
    <row r="35818" spans="11:11" x14ac:dyDescent="0.25">
      <c r="K35818"/>
    </row>
    <row r="35819" spans="11:11" x14ac:dyDescent="0.25">
      <c r="K35819"/>
    </row>
    <row r="35820" spans="11:11" x14ac:dyDescent="0.25">
      <c r="K35820"/>
    </row>
    <row r="35821" spans="11:11" x14ac:dyDescent="0.25">
      <c r="K35821"/>
    </row>
    <row r="35822" spans="11:11" x14ac:dyDescent="0.25">
      <c r="K35822"/>
    </row>
    <row r="35823" spans="11:11" x14ac:dyDescent="0.25">
      <c r="K35823"/>
    </row>
    <row r="35824" spans="11:11" x14ac:dyDescent="0.25">
      <c r="K35824"/>
    </row>
    <row r="35825" spans="11:11" x14ac:dyDescent="0.25">
      <c r="K35825"/>
    </row>
    <row r="35826" spans="11:11" x14ac:dyDescent="0.25">
      <c r="K35826"/>
    </row>
    <row r="35827" spans="11:11" x14ac:dyDescent="0.25">
      <c r="K35827"/>
    </row>
    <row r="35828" spans="11:11" x14ac:dyDescent="0.25">
      <c r="K35828"/>
    </row>
    <row r="35829" spans="11:11" x14ac:dyDescent="0.25">
      <c r="K35829"/>
    </row>
    <row r="35830" spans="11:11" x14ac:dyDescent="0.25">
      <c r="K35830"/>
    </row>
    <row r="35831" spans="11:11" x14ac:dyDescent="0.25">
      <c r="K35831"/>
    </row>
    <row r="35832" spans="11:11" x14ac:dyDescent="0.25">
      <c r="K35832"/>
    </row>
    <row r="35833" spans="11:11" x14ac:dyDescent="0.25">
      <c r="K35833"/>
    </row>
    <row r="35834" spans="11:11" x14ac:dyDescent="0.25">
      <c r="K35834"/>
    </row>
    <row r="35835" spans="11:11" x14ac:dyDescent="0.25">
      <c r="K35835"/>
    </row>
    <row r="35836" spans="11:11" x14ac:dyDescent="0.25">
      <c r="K35836"/>
    </row>
    <row r="35837" spans="11:11" x14ac:dyDescent="0.25">
      <c r="K35837"/>
    </row>
    <row r="35838" spans="11:11" x14ac:dyDescent="0.25">
      <c r="K35838"/>
    </row>
    <row r="35839" spans="11:11" x14ac:dyDescent="0.25">
      <c r="K35839"/>
    </row>
    <row r="35840" spans="11:11" x14ac:dyDescent="0.25">
      <c r="K35840"/>
    </row>
    <row r="35841" spans="11:11" x14ac:dyDescent="0.25">
      <c r="K35841"/>
    </row>
    <row r="35842" spans="11:11" x14ac:dyDescent="0.25">
      <c r="K35842"/>
    </row>
    <row r="35843" spans="11:11" x14ac:dyDescent="0.25">
      <c r="K35843"/>
    </row>
    <row r="35844" spans="11:11" x14ac:dyDescent="0.25">
      <c r="K35844"/>
    </row>
    <row r="35845" spans="11:11" x14ac:dyDescent="0.25">
      <c r="K35845"/>
    </row>
    <row r="35846" spans="11:11" x14ac:dyDescent="0.25">
      <c r="K35846"/>
    </row>
    <row r="35847" spans="11:11" x14ac:dyDescent="0.25">
      <c r="K35847"/>
    </row>
    <row r="35848" spans="11:11" x14ac:dyDescent="0.25">
      <c r="K35848"/>
    </row>
    <row r="35849" spans="11:11" x14ac:dyDescent="0.25">
      <c r="K35849"/>
    </row>
    <row r="35850" spans="11:11" x14ac:dyDescent="0.25">
      <c r="K35850"/>
    </row>
    <row r="35851" spans="11:11" x14ac:dyDescent="0.25">
      <c r="K35851"/>
    </row>
    <row r="35852" spans="11:11" x14ac:dyDescent="0.25">
      <c r="K35852"/>
    </row>
    <row r="35853" spans="11:11" x14ac:dyDescent="0.25">
      <c r="K35853"/>
    </row>
    <row r="35854" spans="11:11" x14ac:dyDescent="0.25">
      <c r="K35854"/>
    </row>
    <row r="35855" spans="11:11" x14ac:dyDescent="0.25">
      <c r="K35855"/>
    </row>
    <row r="35856" spans="11:11" x14ac:dyDescent="0.25">
      <c r="K35856"/>
    </row>
    <row r="35857" spans="11:11" x14ac:dyDescent="0.25">
      <c r="K35857"/>
    </row>
    <row r="35858" spans="11:11" x14ac:dyDescent="0.25">
      <c r="K35858"/>
    </row>
    <row r="35859" spans="11:11" x14ac:dyDescent="0.25">
      <c r="K35859"/>
    </row>
    <row r="35860" spans="11:11" x14ac:dyDescent="0.25">
      <c r="K35860"/>
    </row>
    <row r="35861" spans="11:11" x14ac:dyDescent="0.25">
      <c r="K35861"/>
    </row>
    <row r="35862" spans="11:11" x14ac:dyDescent="0.25">
      <c r="K35862"/>
    </row>
    <row r="35863" spans="11:11" x14ac:dyDescent="0.25">
      <c r="K35863"/>
    </row>
    <row r="35864" spans="11:11" x14ac:dyDescent="0.25">
      <c r="K35864"/>
    </row>
    <row r="35865" spans="11:11" x14ac:dyDescent="0.25">
      <c r="K35865"/>
    </row>
    <row r="35866" spans="11:11" x14ac:dyDescent="0.25">
      <c r="K35866"/>
    </row>
    <row r="35867" spans="11:11" x14ac:dyDescent="0.25">
      <c r="K35867"/>
    </row>
    <row r="35868" spans="11:11" x14ac:dyDescent="0.25">
      <c r="K35868"/>
    </row>
    <row r="35869" spans="11:11" x14ac:dyDescent="0.25">
      <c r="K35869"/>
    </row>
    <row r="35870" spans="11:11" x14ac:dyDescent="0.25">
      <c r="K35870"/>
    </row>
    <row r="35871" spans="11:11" x14ac:dyDescent="0.25">
      <c r="K35871"/>
    </row>
    <row r="35872" spans="11:11" x14ac:dyDescent="0.25">
      <c r="K35872"/>
    </row>
    <row r="35873" spans="11:11" x14ac:dyDescent="0.25">
      <c r="K35873"/>
    </row>
    <row r="35874" spans="11:11" x14ac:dyDescent="0.25">
      <c r="K35874"/>
    </row>
    <row r="35875" spans="11:11" x14ac:dyDescent="0.25">
      <c r="K35875"/>
    </row>
    <row r="35876" spans="11:11" x14ac:dyDescent="0.25">
      <c r="K35876"/>
    </row>
    <row r="35877" spans="11:11" x14ac:dyDescent="0.25">
      <c r="K35877"/>
    </row>
    <row r="35878" spans="11:11" x14ac:dyDescent="0.25">
      <c r="K35878"/>
    </row>
    <row r="35879" spans="11:11" x14ac:dyDescent="0.25">
      <c r="K35879"/>
    </row>
    <row r="35880" spans="11:11" x14ac:dyDescent="0.25">
      <c r="K35880"/>
    </row>
    <row r="35881" spans="11:11" x14ac:dyDescent="0.25">
      <c r="K35881"/>
    </row>
    <row r="35882" spans="11:11" x14ac:dyDescent="0.25">
      <c r="K35882"/>
    </row>
    <row r="35883" spans="11:11" x14ac:dyDescent="0.25">
      <c r="K35883"/>
    </row>
    <row r="35884" spans="11:11" x14ac:dyDescent="0.25">
      <c r="K35884"/>
    </row>
    <row r="35885" spans="11:11" x14ac:dyDescent="0.25">
      <c r="K35885"/>
    </row>
    <row r="35886" spans="11:11" x14ac:dyDescent="0.25">
      <c r="K35886"/>
    </row>
    <row r="35887" spans="11:11" x14ac:dyDescent="0.25">
      <c r="K35887"/>
    </row>
    <row r="35888" spans="11:11" x14ac:dyDescent="0.25">
      <c r="K35888"/>
    </row>
    <row r="35889" spans="11:11" x14ac:dyDescent="0.25">
      <c r="K35889"/>
    </row>
    <row r="35890" spans="11:11" x14ac:dyDescent="0.25">
      <c r="K35890"/>
    </row>
    <row r="35891" spans="11:11" x14ac:dyDescent="0.25">
      <c r="K35891"/>
    </row>
    <row r="35892" spans="11:11" x14ac:dyDescent="0.25">
      <c r="K35892"/>
    </row>
    <row r="35893" spans="11:11" x14ac:dyDescent="0.25">
      <c r="K35893"/>
    </row>
    <row r="35894" spans="11:11" x14ac:dyDescent="0.25">
      <c r="K35894"/>
    </row>
    <row r="35895" spans="11:11" x14ac:dyDescent="0.25">
      <c r="K35895"/>
    </row>
    <row r="35896" spans="11:11" x14ac:dyDescent="0.25">
      <c r="K35896"/>
    </row>
    <row r="35897" spans="11:11" x14ac:dyDescent="0.25">
      <c r="K35897"/>
    </row>
    <row r="35898" spans="11:11" x14ac:dyDescent="0.25">
      <c r="K35898"/>
    </row>
    <row r="35899" spans="11:11" x14ac:dyDescent="0.25">
      <c r="K35899"/>
    </row>
    <row r="35900" spans="11:11" x14ac:dyDescent="0.25">
      <c r="K35900"/>
    </row>
    <row r="35901" spans="11:11" x14ac:dyDescent="0.25">
      <c r="K35901"/>
    </row>
    <row r="35902" spans="11:11" x14ac:dyDescent="0.25">
      <c r="K35902"/>
    </row>
    <row r="35903" spans="11:11" x14ac:dyDescent="0.25">
      <c r="K35903"/>
    </row>
    <row r="35904" spans="11:11" x14ac:dyDescent="0.25">
      <c r="K35904"/>
    </row>
    <row r="35905" spans="11:11" x14ac:dyDescent="0.25">
      <c r="K35905"/>
    </row>
    <row r="35906" spans="11:11" x14ac:dyDescent="0.25">
      <c r="K35906"/>
    </row>
    <row r="35907" spans="11:11" x14ac:dyDescent="0.25">
      <c r="K35907"/>
    </row>
    <row r="35908" spans="11:11" x14ac:dyDescent="0.25">
      <c r="K35908"/>
    </row>
    <row r="35909" spans="11:11" x14ac:dyDescent="0.25">
      <c r="K35909"/>
    </row>
    <row r="35910" spans="11:11" x14ac:dyDescent="0.25">
      <c r="K35910"/>
    </row>
    <row r="35911" spans="11:11" x14ac:dyDescent="0.25">
      <c r="K35911"/>
    </row>
    <row r="35912" spans="11:11" x14ac:dyDescent="0.25">
      <c r="K35912"/>
    </row>
    <row r="35913" spans="11:11" x14ac:dyDescent="0.25">
      <c r="K35913"/>
    </row>
    <row r="35914" spans="11:11" x14ac:dyDescent="0.25">
      <c r="K35914"/>
    </row>
    <row r="35915" spans="11:11" x14ac:dyDescent="0.25">
      <c r="K35915"/>
    </row>
    <row r="35916" spans="11:11" x14ac:dyDescent="0.25">
      <c r="K35916"/>
    </row>
    <row r="35917" spans="11:11" x14ac:dyDescent="0.25">
      <c r="K35917"/>
    </row>
    <row r="35918" spans="11:11" x14ac:dyDescent="0.25">
      <c r="K35918"/>
    </row>
    <row r="35919" spans="11:11" x14ac:dyDescent="0.25">
      <c r="K35919"/>
    </row>
    <row r="35920" spans="11:11" x14ac:dyDescent="0.25">
      <c r="K35920"/>
    </row>
    <row r="35921" spans="11:11" x14ac:dyDescent="0.25">
      <c r="K35921"/>
    </row>
    <row r="35922" spans="11:11" x14ac:dyDescent="0.25">
      <c r="K35922"/>
    </row>
    <row r="35923" spans="11:11" x14ac:dyDescent="0.25">
      <c r="K35923"/>
    </row>
    <row r="35924" spans="11:11" x14ac:dyDescent="0.25">
      <c r="K35924"/>
    </row>
    <row r="35925" spans="11:11" x14ac:dyDescent="0.25">
      <c r="K35925"/>
    </row>
    <row r="35926" spans="11:11" x14ac:dyDescent="0.25">
      <c r="K35926"/>
    </row>
    <row r="35927" spans="11:11" x14ac:dyDescent="0.25">
      <c r="K35927"/>
    </row>
    <row r="35928" spans="11:11" x14ac:dyDescent="0.25">
      <c r="K35928"/>
    </row>
    <row r="35929" spans="11:11" x14ac:dyDescent="0.25">
      <c r="K35929"/>
    </row>
    <row r="35930" spans="11:11" x14ac:dyDescent="0.25">
      <c r="K35930"/>
    </row>
    <row r="35931" spans="11:11" x14ac:dyDescent="0.25">
      <c r="K35931"/>
    </row>
    <row r="35932" spans="11:11" x14ac:dyDescent="0.25">
      <c r="K35932"/>
    </row>
    <row r="35933" spans="11:11" x14ac:dyDescent="0.25">
      <c r="K35933"/>
    </row>
    <row r="35934" spans="11:11" x14ac:dyDescent="0.25">
      <c r="K35934"/>
    </row>
    <row r="35935" spans="11:11" x14ac:dyDescent="0.25">
      <c r="K35935"/>
    </row>
    <row r="35936" spans="11:11" x14ac:dyDescent="0.25">
      <c r="K35936"/>
    </row>
    <row r="35937" spans="11:11" x14ac:dyDescent="0.25">
      <c r="K35937"/>
    </row>
    <row r="35938" spans="11:11" x14ac:dyDescent="0.25">
      <c r="K35938"/>
    </row>
    <row r="35939" spans="11:11" x14ac:dyDescent="0.25">
      <c r="K35939"/>
    </row>
    <row r="35940" spans="11:11" x14ac:dyDescent="0.25">
      <c r="K35940"/>
    </row>
    <row r="35941" spans="11:11" x14ac:dyDescent="0.25">
      <c r="K35941"/>
    </row>
    <row r="35942" spans="11:11" x14ac:dyDescent="0.25">
      <c r="K35942"/>
    </row>
    <row r="35943" spans="11:11" x14ac:dyDescent="0.25">
      <c r="K35943"/>
    </row>
    <row r="35944" spans="11:11" x14ac:dyDescent="0.25">
      <c r="K35944"/>
    </row>
    <row r="35945" spans="11:11" x14ac:dyDescent="0.25">
      <c r="K35945"/>
    </row>
    <row r="35946" spans="11:11" x14ac:dyDescent="0.25">
      <c r="K35946"/>
    </row>
    <row r="35947" spans="11:11" x14ac:dyDescent="0.25">
      <c r="K35947"/>
    </row>
    <row r="35948" spans="11:11" x14ac:dyDescent="0.25">
      <c r="K35948"/>
    </row>
    <row r="35949" spans="11:11" x14ac:dyDescent="0.25">
      <c r="K35949"/>
    </row>
    <row r="35950" spans="11:11" x14ac:dyDescent="0.25">
      <c r="K35950"/>
    </row>
    <row r="35951" spans="11:11" x14ac:dyDescent="0.25">
      <c r="K35951"/>
    </row>
    <row r="35952" spans="11:11" x14ac:dyDescent="0.25">
      <c r="K35952"/>
    </row>
    <row r="35953" spans="11:11" x14ac:dyDescent="0.25">
      <c r="K35953"/>
    </row>
    <row r="35954" spans="11:11" x14ac:dyDescent="0.25">
      <c r="K35954"/>
    </row>
    <row r="35955" spans="11:11" x14ac:dyDescent="0.25">
      <c r="K35955"/>
    </row>
    <row r="35956" spans="11:11" x14ac:dyDescent="0.25">
      <c r="K35956"/>
    </row>
    <row r="35957" spans="11:11" x14ac:dyDescent="0.25">
      <c r="K35957"/>
    </row>
    <row r="35958" spans="11:11" x14ac:dyDescent="0.25">
      <c r="K35958"/>
    </row>
    <row r="35959" spans="11:11" x14ac:dyDescent="0.25">
      <c r="K35959"/>
    </row>
    <row r="35960" spans="11:11" x14ac:dyDescent="0.25">
      <c r="K35960"/>
    </row>
    <row r="35961" spans="11:11" x14ac:dyDescent="0.25">
      <c r="K35961"/>
    </row>
    <row r="35962" spans="11:11" x14ac:dyDescent="0.25">
      <c r="K35962"/>
    </row>
    <row r="35963" spans="11:11" x14ac:dyDescent="0.25">
      <c r="K35963"/>
    </row>
    <row r="35964" spans="11:11" x14ac:dyDescent="0.25">
      <c r="K35964"/>
    </row>
    <row r="35965" spans="11:11" x14ac:dyDescent="0.25">
      <c r="K35965"/>
    </row>
    <row r="35966" spans="11:11" x14ac:dyDescent="0.25">
      <c r="K35966"/>
    </row>
    <row r="35967" spans="11:11" x14ac:dyDescent="0.25">
      <c r="K35967"/>
    </row>
    <row r="35968" spans="11:11" x14ac:dyDescent="0.25">
      <c r="K35968"/>
    </row>
    <row r="35969" spans="11:11" x14ac:dyDescent="0.25">
      <c r="K35969"/>
    </row>
    <row r="35970" spans="11:11" x14ac:dyDescent="0.25">
      <c r="K35970"/>
    </row>
    <row r="35971" spans="11:11" x14ac:dyDescent="0.25">
      <c r="K35971"/>
    </row>
    <row r="35972" spans="11:11" x14ac:dyDescent="0.25">
      <c r="K35972"/>
    </row>
    <row r="35973" spans="11:11" x14ac:dyDescent="0.25">
      <c r="K35973"/>
    </row>
    <row r="35974" spans="11:11" x14ac:dyDescent="0.25">
      <c r="K35974"/>
    </row>
    <row r="35975" spans="11:11" x14ac:dyDescent="0.25">
      <c r="K35975"/>
    </row>
    <row r="35976" spans="11:11" x14ac:dyDescent="0.25">
      <c r="K35976"/>
    </row>
    <row r="35977" spans="11:11" x14ac:dyDescent="0.25">
      <c r="K35977"/>
    </row>
    <row r="35978" spans="11:11" x14ac:dyDescent="0.25">
      <c r="K35978"/>
    </row>
    <row r="35979" spans="11:11" x14ac:dyDescent="0.25">
      <c r="K35979"/>
    </row>
    <row r="35980" spans="11:11" x14ac:dyDescent="0.25">
      <c r="K35980"/>
    </row>
    <row r="35981" spans="11:11" x14ac:dyDescent="0.25">
      <c r="K35981"/>
    </row>
    <row r="35982" spans="11:11" x14ac:dyDescent="0.25">
      <c r="K35982"/>
    </row>
    <row r="35983" spans="11:11" x14ac:dyDescent="0.25">
      <c r="K35983"/>
    </row>
    <row r="35984" spans="11:11" x14ac:dyDescent="0.25">
      <c r="K35984"/>
    </row>
    <row r="35985" spans="11:11" x14ac:dyDescent="0.25">
      <c r="K35985"/>
    </row>
    <row r="35986" spans="11:11" x14ac:dyDescent="0.25">
      <c r="K35986"/>
    </row>
    <row r="35987" spans="11:11" x14ac:dyDescent="0.25">
      <c r="K35987"/>
    </row>
    <row r="35988" spans="11:11" x14ac:dyDescent="0.25">
      <c r="K35988"/>
    </row>
    <row r="35989" spans="11:11" x14ac:dyDescent="0.25">
      <c r="K35989"/>
    </row>
    <row r="35990" spans="11:11" x14ac:dyDescent="0.25">
      <c r="K35990"/>
    </row>
    <row r="35991" spans="11:11" x14ac:dyDescent="0.25">
      <c r="K35991"/>
    </row>
    <row r="35992" spans="11:11" x14ac:dyDescent="0.25">
      <c r="K35992"/>
    </row>
    <row r="35993" spans="11:11" x14ac:dyDescent="0.25">
      <c r="K35993"/>
    </row>
    <row r="35994" spans="11:11" x14ac:dyDescent="0.25">
      <c r="K35994"/>
    </row>
    <row r="35995" spans="11:11" x14ac:dyDescent="0.25">
      <c r="K35995"/>
    </row>
    <row r="35996" spans="11:11" x14ac:dyDescent="0.25">
      <c r="K35996"/>
    </row>
    <row r="35997" spans="11:11" x14ac:dyDescent="0.25">
      <c r="K35997"/>
    </row>
    <row r="35998" spans="11:11" x14ac:dyDescent="0.25">
      <c r="K35998"/>
    </row>
    <row r="35999" spans="11:11" x14ac:dyDescent="0.25">
      <c r="K35999"/>
    </row>
    <row r="36000" spans="11:11" x14ac:dyDescent="0.25">
      <c r="K36000"/>
    </row>
    <row r="36001" spans="11:11" x14ac:dyDescent="0.25">
      <c r="K36001"/>
    </row>
    <row r="36002" spans="11:11" x14ac:dyDescent="0.25">
      <c r="K36002"/>
    </row>
    <row r="36003" spans="11:11" x14ac:dyDescent="0.25">
      <c r="K36003"/>
    </row>
    <row r="36004" spans="11:11" x14ac:dyDescent="0.25">
      <c r="K36004"/>
    </row>
    <row r="36005" spans="11:11" x14ac:dyDescent="0.25">
      <c r="K36005"/>
    </row>
    <row r="36006" spans="11:11" x14ac:dyDescent="0.25">
      <c r="K36006"/>
    </row>
    <row r="36007" spans="11:11" x14ac:dyDescent="0.25">
      <c r="K36007"/>
    </row>
    <row r="36008" spans="11:11" x14ac:dyDescent="0.25">
      <c r="K36008"/>
    </row>
    <row r="36009" spans="11:11" x14ac:dyDescent="0.25">
      <c r="K36009"/>
    </row>
    <row r="36010" spans="11:11" x14ac:dyDescent="0.25">
      <c r="K36010"/>
    </row>
    <row r="36011" spans="11:11" x14ac:dyDescent="0.25">
      <c r="K36011"/>
    </row>
    <row r="36012" spans="11:11" x14ac:dyDescent="0.25">
      <c r="K36012"/>
    </row>
    <row r="36013" spans="11:11" x14ac:dyDescent="0.25">
      <c r="K36013"/>
    </row>
    <row r="36014" spans="11:11" x14ac:dyDescent="0.25">
      <c r="K36014"/>
    </row>
    <row r="36015" spans="11:11" x14ac:dyDescent="0.25">
      <c r="K36015"/>
    </row>
    <row r="36016" spans="11:11" x14ac:dyDescent="0.25">
      <c r="K36016"/>
    </row>
    <row r="36017" spans="11:11" x14ac:dyDescent="0.25">
      <c r="K36017"/>
    </row>
    <row r="36018" spans="11:11" x14ac:dyDescent="0.25">
      <c r="K36018"/>
    </row>
    <row r="36019" spans="11:11" x14ac:dyDescent="0.25">
      <c r="K36019"/>
    </row>
    <row r="36020" spans="11:11" x14ac:dyDescent="0.25">
      <c r="K36020"/>
    </row>
    <row r="36021" spans="11:11" x14ac:dyDescent="0.25">
      <c r="K36021"/>
    </row>
    <row r="36022" spans="11:11" x14ac:dyDescent="0.25">
      <c r="K36022"/>
    </row>
    <row r="36023" spans="11:11" x14ac:dyDescent="0.25">
      <c r="K36023"/>
    </row>
    <row r="36024" spans="11:11" x14ac:dyDescent="0.25">
      <c r="K36024"/>
    </row>
    <row r="36025" spans="11:11" x14ac:dyDescent="0.25">
      <c r="K36025"/>
    </row>
    <row r="36026" spans="11:11" x14ac:dyDescent="0.25">
      <c r="K36026"/>
    </row>
    <row r="36027" spans="11:11" x14ac:dyDescent="0.25">
      <c r="K36027"/>
    </row>
    <row r="36028" spans="11:11" x14ac:dyDescent="0.25">
      <c r="K36028"/>
    </row>
    <row r="36029" spans="11:11" x14ac:dyDescent="0.25">
      <c r="K36029"/>
    </row>
    <row r="36030" spans="11:11" x14ac:dyDescent="0.25">
      <c r="K36030"/>
    </row>
    <row r="36031" spans="11:11" x14ac:dyDescent="0.25">
      <c r="K36031"/>
    </row>
    <row r="36032" spans="11:11" x14ac:dyDescent="0.25">
      <c r="K36032"/>
    </row>
    <row r="36033" spans="11:11" x14ac:dyDescent="0.25">
      <c r="K36033"/>
    </row>
    <row r="36034" spans="11:11" x14ac:dyDescent="0.25">
      <c r="K36034"/>
    </row>
    <row r="36035" spans="11:11" x14ac:dyDescent="0.25">
      <c r="K36035"/>
    </row>
    <row r="36036" spans="11:11" x14ac:dyDescent="0.25">
      <c r="K36036"/>
    </row>
    <row r="36037" spans="11:11" x14ac:dyDescent="0.25">
      <c r="K36037"/>
    </row>
    <row r="36038" spans="11:11" x14ac:dyDescent="0.25">
      <c r="K36038"/>
    </row>
    <row r="36039" spans="11:11" x14ac:dyDescent="0.25">
      <c r="K36039"/>
    </row>
    <row r="36040" spans="11:11" x14ac:dyDescent="0.25">
      <c r="K36040"/>
    </row>
    <row r="36041" spans="11:11" x14ac:dyDescent="0.25">
      <c r="K36041"/>
    </row>
    <row r="36042" spans="11:11" x14ac:dyDescent="0.25">
      <c r="K36042"/>
    </row>
    <row r="36043" spans="11:11" x14ac:dyDescent="0.25">
      <c r="K36043"/>
    </row>
    <row r="36044" spans="11:11" x14ac:dyDescent="0.25">
      <c r="K36044"/>
    </row>
    <row r="36045" spans="11:11" x14ac:dyDescent="0.25">
      <c r="K36045"/>
    </row>
    <row r="36046" spans="11:11" x14ac:dyDescent="0.25">
      <c r="K36046"/>
    </row>
    <row r="36047" spans="11:11" x14ac:dyDescent="0.25">
      <c r="K36047"/>
    </row>
    <row r="36048" spans="11:11" x14ac:dyDescent="0.25">
      <c r="K36048"/>
    </row>
    <row r="36049" spans="11:11" x14ac:dyDescent="0.25">
      <c r="K36049"/>
    </row>
    <row r="36050" spans="11:11" x14ac:dyDescent="0.25">
      <c r="K36050"/>
    </row>
    <row r="36051" spans="11:11" x14ac:dyDescent="0.25">
      <c r="K36051"/>
    </row>
    <row r="36052" spans="11:11" x14ac:dyDescent="0.25">
      <c r="K36052"/>
    </row>
    <row r="36053" spans="11:11" x14ac:dyDescent="0.25">
      <c r="K36053"/>
    </row>
    <row r="36054" spans="11:11" x14ac:dyDescent="0.25">
      <c r="K36054"/>
    </row>
    <row r="36055" spans="11:11" x14ac:dyDescent="0.25">
      <c r="K36055"/>
    </row>
    <row r="36056" spans="11:11" x14ac:dyDescent="0.25">
      <c r="K36056"/>
    </row>
    <row r="36057" spans="11:11" x14ac:dyDescent="0.25">
      <c r="K36057"/>
    </row>
    <row r="36058" spans="11:11" x14ac:dyDescent="0.25">
      <c r="K36058"/>
    </row>
    <row r="36059" spans="11:11" x14ac:dyDescent="0.25">
      <c r="K36059"/>
    </row>
    <row r="36060" spans="11:11" x14ac:dyDescent="0.25">
      <c r="K36060"/>
    </row>
    <row r="36061" spans="11:11" x14ac:dyDescent="0.25">
      <c r="K36061"/>
    </row>
    <row r="36062" spans="11:11" x14ac:dyDescent="0.25">
      <c r="K36062"/>
    </row>
    <row r="36063" spans="11:11" x14ac:dyDescent="0.25">
      <c r="K36063"/>
    </row>
    <row r="36064" spans="11:11" x14ac:dyDescent="0.25">
      <c r="K36064"/>
    </row>
    <row r="36065" spans="11:11" x14ac:dyDescent="0.25">
      <c r="K36065"/>
    </row>
    <row r="36066" spans="11:11" x14ac:dyDescent="0.25">
      <c r="K36066"/>
    </row>
    <row r="36067" spans="11:11" x14ac:dyDescent="0.25">
      <c r="K36067"/>
    </row>
    <row r="36068" spans="11:11" x14ac:dyDescent="0.25">
      <c r="K36068"/>
    </row>
    <row r="36069" spans="11:11" x14ac:dyDescent="0.25">
      <c r="K36069"/>
    </row>
    <row r="36070" spans="11:11" x14ac:dyDescent="0.25">
      <c r="K36070"/>
    </row>
    <row r="36071" spans="11:11" x14ac:dyDescent="0.25">
      <c r="K36071"/>
    </row>
    <row r="36072" spans="11:11" x14ac:dyDescent="0.25">
      <c r="K36072"/>
    </row>
    <row r="36073" spans="11:11" x14ac:dyDescent="0.25">
      <c r="K36073"/>
    </row>
    <row r="36074" spans="11:11" x14ac:dyDescent="0.25">
      <c r="K36074"/>
    </row>
    <row r="36075" spans="11:11" x14ac:dyDescent="0.25">
      <c r="K36075"/>
    </row>
    <row r="36076" spans="11:11" x14ac:dyDescent="0.25">
      <c r="K36076"/>
    </row>
    <row r="36077" spans="11:11" x14ac:dyDescent="0.25">
      <c r="K36077"/>
    </row>
    <row r="36078" spans="11:11" x14ac:dyDescent="0.25">
      <c r="K36078"/>
    </row>
    <row r="36079" spans="11:11" x14ac:dyDescent="0.25">
      <c r="K36079"/>
    </row>
    <row r="36080" spans="11:11" x14ac:dyDescent="0.25">
      <c r="K36080"/>
    </row>
    <row r="36081" spans="11:11" x14ac:dyDescent="0.25">
      <c r="K36081"/>
    </row>
    <row r="36082" spans="11:11" x14ac:dyDescent="0.25">
      <c r="K36082"/>
    </row>
    <row r="36083" spans="11:11" x14ac:dyDescent="0.25">
      <c r="K36083"/>
    </row>
    <row r="36084" spans="11:11" x14ac:dyDescent="0.25">
      <c r="K36084"/>
    </row>
    <row r="36085" spans="11:11" x14ac:dyDescent="0.25">
      <c r="K36085"/>
    </row>
    <row r="36086" spans="11:11" x14ac:dyDescent="0.25">
      <c r="K36086"/>
    </row>
    <row r="36087" spans="11:11" x14ac:dyDescent="0.25">
      <c r="K36087"/>
    </row>
    <row r="36088" spans="11:11" x14ac:dyDescent="0.25">
      <c r="K36088"/>
    </row>
    <row r="36089" spans="11:11" x14ac:dyDescent="0.25">
      <c r="K36089"/>
    </row>
    <row r="36090" spans="11:11" x14ac:dyDescent="0.25">
      <c r="K36090"/>
    </row>
    <row r="36091" spans="11:11" x14ac:dyDescent="0.25">
      <c r="K36091"/>
    </row>
    <row r="36092" spans="11:11" x14ac:dyDescent="0.25">
      <c r="K36092"/>
    </row>
    <row r="36093" spans="11:11" x14ac:dyDescent="0.25">
      <c r="K36093"/>
    </row>
    <row r="36094" spans="11:11" x14ac:dyDescent="0.25">
      <c r="K36094"/>
    </row>
    <row r="36095" spans="11:11" x14ac:dyDescent="0.25">
      <c r="K36095"/>
    </row>
    <row r="36096" spans="11:11" x14ac:dyDescent="0.25">
      <c r="K36096"/>
    </row>
    <row r="36097" spans="11:11" x14ac:dyDescent="0.25">
      <c r="K36097"/>
    </row>
    <row r="36098" spans="11:11" x14ac:dyDescent="0.25">
      <c r="K36098"/>
    </row>
    <row r="36099" spans="11:11" x14ac:dyDescent="0.25">
      <c r="K36099"/>
    </row>
    <row r="36100" spans="11:11" x14ac:dyDescent="0.25">
      <c r="K36100"/>
    </row>
    <row r="36101" spans="11:11" x14ac:dyDescent="0.25">
      <c r="K36101"/>
    </row>
    <row r="36102" spans="11:11" x14ac:dyDescent="0.25">
      <c r="K36102"/>
    </row>
    <row r="36103" spans="11:11" x14ac:dyDescent="0.25">
      <c r="K36103"/>
    </row>
    <row r="36104" spans="11:11" x14ac:dyDescent="0.25">
      <c r="K36104"/>
    </row>
    <row r="36105" spans="11:11" x14ac:dyDescent="0.25">
      <c r="K36105"/>
    </row>
    <row r="36106" spans="11:11" x14ac:dyDescent="0.25">
      <c r="K36106"/>
    </row>
    <row r="36107" spans="11:11" x14ac:dyDescent="0.25">
      <c r="K36107"/>
    </row>
    <row r="36108" spans="11:11" x14ac:dyDescent="0.25">
      <c r="K36108"/>
    </row>
    <row r="36109" spans="11:11" x14ac:dyDescent="0.25">
      <c r="K36109"/>
    </row>
    <row r="36110" spans="11:11" x14ac:dyDescent="0.25">
      <c r="K36110"/>
    </row>
    <row r="36111" spans="11:11" x14ac:dyDescent="0.25">
      <c r="K36111"/>
    </row>
    <row r="36112" spans="11:11" x14ac:dyDescent="0.25">
      <c r="K36112"/>
    </row>
    <row r="36113" spans="11:11" x14ac:dyDescent="0.25">
      <c r="K36113"/>
    </row>
    <row r="36114" spans="11:11" x14ac:dyDescent="0.25">
      <c r="K36114"/>
    </row>
    <row r="36115" spans="11:11" x14ac:dyDescent="0.25">
      <c r="K36115"/>
    </row>
    <row r="36116" spans="11:11" x14ac:dyDescent="0.25">
      <c r="K36116"/>
    </row>
    <row r="36117" spans="11:11" x14ac:dyDescent="0.25">
      <c r="K36117"/>
    </row>
    <row r="36118" spans="11:11" x14ac:dyDescent="0.25">
      <c r="K36118"/>
    </row>
    <row r="36119" spans="11:11" x14ac:dyDescent="0.25">
      <c r="K36119"/>
    </row>
    <row r="36120" spans="11:11" x14ac:dyDescent="0.25">
      <c r="K36120"/>
    </row>
    <row r="36121" spans="11:11" x14ac:dyDescent="0.25">
      <c r="K36121"/>
    </row>
    <row r="36122" spans="11:11" x14ac:dyDescent="0.25">
      <c r="K36122"/>
    </row>
    <row r="36123" spans="11:11" x14ac:dyDescent="0.25">
      <c r="K36123"/>
    </row>
    <row r="36124" spans="11:11" x14ac:dyDescent="0.25">
      <c r="K36124"/>
    </row>
    <row r="36125" spans="11:11" x14ac:dyDescent="0.25">
      <c r="K36125"/>
    </row>
    <row r="36126" spans="11:11" x14ac:dyDescent="0.25">
      <c r="K36126"/>
    </row>
    <row r="36127" spans="11:11" x14ac:dyDescent="0.25">
      <c r="K36127"/>
    </row>
    <row r="36128" spans="11:11" x14ac:dyDescent="0.25">
      <c r="K36128"/>
    </row>
    <row r="36129" spans="11:11" x14ac:dyDescent="0.25">
      <c r="K36129"/>
    </row>
    <row r="36130" spans="11:11" x14ac:dyDescent="0.25">
      <c r="K36130"/>
    </row>
    <row r="36131" spans="11:11" x14ac:dyDescent="0.25">
      <c r="K36131"/>
    </row>
    <row r="36132" spans="11:11" x14ac:dyDescent="0.25">
      <c r="K36132"/>
    </row>
    <row r="36133" spans="11:11" x14ac:dyDescent="0.25">
      <c r="K36133"/>
    </row>
    <row r="36134" spans="11:11" x14ac:dyDescent="0.25">
      <c r="K36134"/>
    </row>
    <row r="36135" spans="11:11" x14ac:dyDescent="0.25">
      <c r="K36135"/>
    </row>
    <row r="36136" spans="11:11" x14ac:dyDescent="0.25">
      <c r="K36136"/>
    </row>
    <row r="36137" spans="11:11" x14ac:dyDescent="0.25">
      <c r="K36137"/>
    </row>
    <row r="36138" spans="11:11" x14ac:dyDescent="0.25">
      <c r="K36138"/>
    </row>
    <row r="36139" spans="11:11" x14ac:dyDescent="0.25">
      <c r="K36139"/>
    </row>
    <row r="36140" spans="11:11" x14ac:dyDescent="0.25">
      <c r="K36140"/>
    </row>
    <row r="36141" spans="11:11" x14ac:dyDescent="0.25">
      <c r="K36141"/>
    </row>
    <row r="36142" spans="11:11" x14ac:dyDescent="0.25">
      <c r="K36142"/>
    </row>
    <row r="36143" spans="11:11" x14ac:dyDescent="0.25">
      <c r="K36143"/>
    </row>
    <row r="36144" spans="11:11" x14ac:dyDescent="0.25">
      <c r="K36144"/>
    </row>
    <row r="36145" spans="11:11" x14ac:dyDescent="0.25">
      <c r="K36145"/>
    </row>
    <row r="36146" spans="11:11" x14ac:dyDescent="0.25">
      <c r="K36146"/>
    </row>
    <row r="36147" spans="11:11" x14ac:dyDescent="0.25">
      <c r="K36147"/>
    </row>
    <row r="36148" spans="11:11" x14ac:dyDescent="0.25">
      <c r="K36148"/>
    </row>
    <row r="36149" spans="11:11" x14ac:dyDescent="0.25">
      <c r="K36149"/>
    </row>
    <row r="36150" spans="11:11" x14ac:dyDescent="0.25">
      <c r="K36150"/>
    </row>
    <row r="36151" spans="11:11" x14ac:dyDescent="0.25">
      <c r="K36151"/>
    </row>
    <row r="36152" spans="11:11" x14ac:dyDescent="0.25">
      <c r="K36152"/>
    </row>
    <row r="36153" spans="11:11" x14ac:dyDescent="0.25">
      <c r="K36153"/>
    </row>
    <row r="36154" spans="11:11" x14ac:dyDescent="0.25">
      <c r="K36154"/>
    </row>
    <row r="36155" spans="11:11" x14ac:dyDescent="0.25">
      <c r="K36155"/>
    </row>
    <row r="36156" spans="11:11" x14ac:dyDescent="0.25">
      <c r="K36156"/>
    </row>
    <row r="36157" spans="11:11" x14ac:dyDescent="0.25">
      <c r="K36157"/>
    </row>
    <row r="36158" spans="11:11" x14ac:dyDescent="0.25">
      <c r="K36158"/>
    </row>
    <row r="36159" spans="11:11" x14ac:dyDescent="0.25">
      <c r="K36159"/>
    </row>
    <row r="36160" spans="11:11" x14ac:dyDescent="0.25">
      <c r="K36160"/>
    </row>
    <row r="36161" spans="11:11" x14ac:dyDescent="0.25">
      <c r="K36161"/>
    </row>
    <row r="36162" spans="11:11" x14ac:dyDescent="0.25">
      <c r="K36162"/>
    </row>
    <row r="36163" spans="11:11" x14ac:dyDescent="0.25">
      <c r="K36163"/>
    </row>
    <row r="36164" spans="11:11" x14ac:dyDescent="0.25">
      <c r="K36164"/>
    </row>
    <row r="36165" spans="11:11" x14ac:dyDescent="0.25">
      <c r="K36165"/>
    </row>
    <row r="36166" spans="11:11" x14ac:dyDescent="0.25">
      <c r="K36166"/>
    </row>
    <row r="36167" spans="11:11" x14ac:dyDescent="0.25">
      <c r="K36167"/>
    </row>
    <row r="36168" spans="11:11" x14ac:dyDescent="0.25">
      <c r="K36168"/>
    </row>
    <row r="36169" spans="11:11" x14ac:dyDescent="0.25">
      <c r="K36169"/>
    </row>
    <row r="36170" spans="11:11" x14ac:dyDescent="0.25">
      <c r="K36170"/>
    </row>
    <row r="36171" spans="11:11" x14ac:dyDescent="0.25">
      <c r="K36171"/>
    </row>
    <row r="36172" spans="11:11" x14ac:dyDescent="0.25">
      <c r="K36172"/>
    </row>
    <row r="36173" spans="11:11" x14ac:dyDescent="0.25">
      <c r="K36173"/>
    </row>
    <row r="36174" spans="11:11" x14ac:dyDescent="0.25">
      <c r="K36174"/>
    </row>
    <row r="36175" spans="11:11" x14ac:dyDescent="0.25">
      <c r="K36175"/>
    </row>
    <row r="36176" spans="11:11" x14ac:dyDescent="0.25">
      <c r="K36176"/>
    </row>
    <row r="36177" spans="11:11" x14ac:dyDescent="0.25">
      <c r="K36177"/>
    </row>
    <row r="36178" spans="11:11" x14ac:dyDescent="0.25">
      <c r="K36178"/>
    </row>
    <row r="36179" spans="11:11" x14ac:dyDescent="0.25">
      <c r="K36179"/>
    </row>
    <row r="36180" spans="11:11" x14ac:dyDescent="0.25">
      <c r="K36180"/>
    </row>
    <row r="36181" spans="11:11" x14ac:dyDescent="0.25">
      <c r="K36181"/>
    </row>
    <row r="36182" spans="11:11" x14ac:dyDescent="0.25">
      <c r="K36182"/>
    </row>
    <row r="36183" spans="11:11" x14ac:dyDescent="0.25">
      <c r="K36183"/>
    </row>
    <row r="36184" spans="11:11" x14ac:dyDescent="0.25">
      <c r="K36184"/>
    </row>
    <row r="36185" spans="11:11" x14ac:dyDescent="0.25">
      <c r="K36185"/>
    </row>
    <row r="36186" spans="11:11" x14ac:dyDescent="0.25">
      <c r="K36186"/>
    </row>
    <row r="36187" spans="11:11" x14ac:dyDescent="0.25">
      <c r="K36187"/>
    </row>
    <row r="36188" spans="11:11" x14ac:dyDescent="0.25">
      <c r="K36188"/>
    </row>
    <row r="36189" spans="11:11" x14ac:dyDescent="0.25">
      <c r="K36189"/>
    </row>
    <row r="36190" spans="11:11" x14ac:dyDescent="0.25">
      <c r="K36190"/>
    </row>
    <row r="36191" spans="11:11" x14ac:dyDescent="0.25">
      <c r="K36191"/>
    </row>
    <row r="36192" spans="11:11" x14ac:dyDescent="0.25">
      <c r="K36192"/>
    </row>
    <row r="36193" spans="11:11" x14ac:dyDescent="0.25">
      <c r="K36193"/>
    </row>
    <row r="36194" spans="11:11" x14ac:dyDescent="0.25">
      <c r="K36194"/>
    </row>
    <row r="36195" spans="11:11" x14ac:dyDescent="0.25">
      <c r="K36195"/>
    </row>
    <row r="36196" spans="11:11" x14ac:dyDescent="0.25">
      <c r="K36196"/>
    </row>
    <row r="36197" spans="11:11" x14ac:dyDescent="0.25">
      <c r="K36197"/>
    </row>
    <row r="36198" spans="11:11" x14ac:dyDescent="0.25">
      <c r="K36198"/>
    </row>
    <row r="36199" spans="11:11" x14ac:dyDescent="0.25">
      <c r="K36199"/>
    </row>
    <row r="36200" spans="11:11" x14ac:dyDescent="0.25">
      <c r="K36200"/>
    </row>
    <row r="36201" spans="11:11" x14ac:dyDescent="0.25">
      <c r="K36201"/>
    </row>
    <row r="36202" spans="11:11" x14ac:dyDescent="0.25">
      <c r="K36202"/>
    </row>
    <row r="36203" spans="11:11" x14ac:dyDescent="0.25">
      <c r="K36203"/>
    </row>
    <row r="36204" spans="11:11" x14ac:dyDescent="0.25">
      <c r="K36204"/>
    </row>
    <row r="36205" spans="11:11" x14ac:dyDescent="0.25">
      <c r="K36205"/>
    </row>
    <row r="36206" spans="11:11" x14ac:dyDescent="0.25">
      <c r="K36206"/>
    </row>
    <row r="36207" spans="11:11" x14ac:dyDescent="0.25">
      <c r="K36207"/>
    </row>
    <row r="36208" spans="11:11" x14ac:dyDescent="0.25">
      <c r="K36208"/>
    </row>
    <row r="36209" spans="11:11" x14ac:dyDescent="0.25">
      <c r="K36209"/>
    </row>
    <row r="36210" spans="11:11" x14ac:dyDescent="0.25">
      <c r="K36210"/>
    </row>
    <row r="36211" spans="11:11" x14ac:dyDescent="0.25">
      <c r="K36211"/>
    </row>
    <row r="36212" spans="11:11" x14ac:dyDescent="0.25">
      <c r="K36212"/>
    </row>
    <row r="36213" spans="11:11" x14ac:dyDescent="0.25">
      <c r="K36213"/>
    </row>
    <row r="36214" spans="11:11" x14ac:dyDescent="0.25">
      <c r="K36214"/>
    </row>
    <row r="36215" spans="11:11" x14ac:dyDescent="0.25">
      <c r="K36215"/>
    </row>
    <row r="36216" spans="11:11" x14ac:dyDescent="0.25">
      <c r="K36216"/>
    </row>
    <row r="36217" spans="11:11" x14ac:dyDescent="0.25">
      <c r="K36217"/>
    </row>
    <row r="36218" spans="11:11" x14ac:dyDescent="0.25">
      <c r="K36218"/>
    </row>
    <row r="36219" spans="11:11" x14ac:dyDescent="0.25">
      <c r="K36219"/>
    </row>
    <row r="36220" spans="11:11" x14ac:dyDescent="0.25">
      <c r="K36220"/>
    </row>
    <row r="36221" spans="11:11" x14ac:dyDescent="0.25">
      <c r="K36221"/>
    </row>
    <row r="36222" spans="11:11" x14ac:dyDescent="0.25">
      <c r="K36222"/>
    </row>
    <row r="36223" spans="11:11" x14ac:dyDescent="0.25">
      <c r="K36223"/>
    </row>
    <row r="36224" spans="11:11" x14ac:dyDescent="0.25">
      <c r="K36224"/>
    </row>
    <row r="36225" spans="11:11" x14ac:dyDescent="0.25">
      <c r="K36225"/>
    </row>
    <row r="36226" spans="11:11" x14ac:dyDescent="0.25">
      <c r="K36226"/>
    </row>
    <row r="36227" spans="11:11" x14ac:dyDescent="0.25">
      <c r="K36227"/>
    </row>
    <row r="36228" spans="11:11" x14ac:dyDescent="0.25">
      <c r="K36228"/>
    </row>
    <row r="36229" spans="11:11" x14ac:dyDescent="0.25">
      <c r="K36229"/>
    </row>
    <row r="36230" spans="11:11" x14ac:dyDescent="0.25">
      <c r="K36230"/>
    </row>
    <row r="36231" spans="11:11" x14ac:dyDescent="0.25">
      <c r="K36231"/>
    </row>
    <row r="36232" spans="11:11" x14ac:dyDescent="0.25">
      <c r="K36232"/>
    </row>
    <row r="36233" spans="11:11" x14ac:dyDescent="0.25">
      <c r="K36233"/>
    </row>
    <row r="36234" spans="11:11" x14ac:dyDescent="0.25">
      <c r="K36234"/>
    </row>
    <row r="36235" spans="11:11" x14ac:dyDescent="0.25">
      <c r="K36235"/>
    </row>
    <row r="36236" spans="11:11" x14ac:dyDescent="0.25">
      <c r="K36236"/>
    </row>
    <row r="36237" spans="11:11" x14ac:dyDescent="0.25">
      <c r="K36237"/>
    </row>
    <row r="36238" spans="11:11" x14ac:dyDescent="0.25">
      <c r="K36238"/>
    </row>
    <row r="36239" spans="11:11" x14ac:dyDescent="0.25">
      <c r="K36239"/>
    </row>
    <row r="36240" spans="11:11" x14ac:dyDescent="0.25">
      <c r="K36240"/>
    </row>
    <row r="36241" spans="11:11" x14ac:dyDescent="0.25">
      <c r="K36241"/>
    </row>
    <row r="36242" spans="11:11" x14ac:dyDescent="0.25">
      <c r="K36242"/>
    </row>
    <row r="36243" spans="11:11" x14ac:dyDescent="0.25">
      <c r="K36243"/>
    </row>
    <row r="36244" spans="11:11" x14ac:dyDescent="0.25">
      <c r="K36244"/>
    </row>
    <row r="36245" spans="11:11" x14ac:dyDescent="0.25">
      <c r="K36245"/>
    </row>
    <row r="36246" spans="11:11" x14ac:dyDescent="0.25">
      <c r="K36246"/>
    </row>
    <row r="36247" spans="11:11" x14ac:dyDescent="0.25">
      <c r="K36247"/>
    </row>
    <row r="36248" spans="11:11" x14ac:dyDescent="0.25">
      <c r="K36248"/>
    </row>
    <row r="36249" spans="11:11" x14ac:dyDescent="0.25">
      <c r="K36249"/>
    </row>
    <row r="36250" spans="11:11" x14ac:dyDescent="0.25">
      <c r="K36250"/>
    </row>
    <row r="36251" spans="11:11" x14ac:dyDescent="0.25">
      <c r="K36251"/>
    </row>
    <row r="36252" spans="11:11" x14ac:dyDescent="0.25">
      <c r="K36252"/>
    </row>
    <row r="36253" spans="11:11" x14ac:dyDescent="0.25">
      <c r="K36253"/>
    </row>
    <row r="36254" spans="11:11" x14ac:dyDescent="0.25">
      <c r="K36254"/>
    </row>
    <row r="36255" spans="11:11" x14ac:dyDescent="0.25">
      <c r="K36255"/>
    </row>
    <row r="36256" spans="11:11" x14ac:dyDescent="0.25">
      <c r="K36256"/>
    </row>
    <row r="36257" spans="11:11" x14ac:dyDescent="0.25">
      <c r="K36257"/>
    </row>
    <row r="36258" spans="11:11" x14ac:dyDescent="0.25">
      <c r="K36258"/>
    </row>
    <row r="36259" spans="11:11" x14ac:dyDescent="0.25">
      <c r="K36259"/>
    </row>
    <row r="36260" spans="11:11" x14ac:dyDescent="0.25">
      <c r="K36260"/>
    </row>
    <row r="36261" spans="11:11" x14ac:dyDescent="0.25">
      <c r="K36261"/>
    </row>
    <row r="36262" spans="11:11" x14ac:dyDescent="0.25">
      <c r="K36262"/>
    </row>
    <row r="36263" spans="11:11" x14ac:dyDescent="0.25">
      <c r="K36263"/>
    </row>
    <row r="36264" spans="11:11" x14ac:dyDescent="0.25">
      <c r="K36264"/>
    </row>
    <row r="36265" spans="11:11" x14ac:dyDescent="0.25">
      <c r="K36265"/>
    </row>
    <row r="36266" spans="11:11" x14ac:dyDescent="0.25">
      <c r="K36266"/>
    </row>
    <row r="36267" spans="11:11" x14ac:dyDescent="0.25">
      <c r="K36267"/>
    </row>
    <row r="36268" spans="11:11" x14ac:dyDescent="0.25">
      <c r="K36268"/>
    </row>
    <row r="36269" spans="11:11" x14ac:dyDescent="0.25">
      <c r="K36269"/>
    </row>
    <row r="36270" spans="11:11" x14ac:dyDescent="0.25">
      <c r="K36270"/>
    </row>
    <row r="36271" spans="11:11" x14ac:dyDescent="0.25">
      <c r="K36271"/>
    </row>
    <row r="36272" spans="11:11" x14ac:dyDescent="0.25">
      <c r="K36272"/>
    </row>
    <row r="36273" spans="11:11" x14ac:dyDescent="0.25">
      <c r="K36273"/>
    </row>
    <row r="36274" spans="11:11" x14ac:dyDescent="0.25">
      <c r="K36274"/>
    </row>
    <row r="36275" spans="11:11" x14ac:dyDescent="0.25">
      <c r="K36275"/>
    </row>
    <row r="36276" spans="11:11" x14ac:dyDescent="0.25">
      <c r="K36276"/>
    </row>
    <row r="36277" spans="11:11" x14ac:dyDescent="0.25">
      <c r="K36277"/>
    </row>
    <row r="36278" spans="11:11" x14ac:dyDescent="0.25">
      <c r="K36278"/>
    </row>
    <row r="36279" spans="11:11" x14ac:dyDescent="0.25">
      <c r="K36279"/>
    </row>
    <row r="36280" spans="11:11" x14ac:dyDescent="0.25">
      <c r="K36280"/>
    </row>
    <row r="36281" spans="11:11" x14ac:dyDescent="0.25">
      <c r="K36281"/>
    </row>
    <row r="36282" spans="11:11" x14ac:dyDescent="0.25">
      <c r="K36282"/>
    </row>
    <row r="36283" spans="11:11" x14ac:dyDescent="0.25">
      <c r="K36283"/>
    </row>
    <row r="36284" spans="11:11" x14ac:dyDescent="0.25">
      <c r="K36284"/>
    </row>
    <row r="36285" spans="11:11" x14ac:dyDescent="0.25">
      <c r="K36285"/>
    </row>
    <row r="36286" spans="11:11" x14ac:dyDescent="0.25">
      <c r="K36286"/>
    </row>
    <row r="36287" spans="11:11" x14ac:dyDescent="0.25">
      <c r="K36287"/>
    </row>
    <row r="36288" spans="11:11" x14ac:dyDescent="0.25">
      <c r="K36288"/>
    </row>
    <row r="36289" spans="11:11" x14ac:dyDescent="0.25">
      <c r="K36289"/>
    </row>
    <row r="36290" spans="11:11" x14ac:dyDescent="0.25">
      <c r="K36290"/>
    </row>
    <row r="36291" spans="11:11" x14ac:dyDescent="0.25">
      <c r="K36291"/>
    </row>
    <row r="36292" spans="11:11" x14ac:dyDescent="0.25">
      <c r="K36292"/>
    </row>
    <row r="36293" spans="11:11" x14ac:dyDescent="0.25">
      <c r="K36293"/>
    </row>
    <row r="36294" spans="11:11" x14ac:dyDescent="0.25">
      <c r="K36294"/>
    </row>
    <row r="36295" spans="11:11" x14ac:dyDescent="0.25">
      <c r="K36295"/>
    </row>
    <row r="36296" spans="11:11" x14ac:dyDescent="0.25">
      <c r="K36296"/>
    </row>
    <row r="36297" spans="11:11" x14ac:dyDescent="0.25">
      <c r="K36297"/>
    </row>
    <row r="36298" spans="11:11" x14ac:dyDescent="0.25">
      <c r="K36298"/>
    </row>
    <row r="36299" spans="11:11" x14ac:dyDescent="0.25">
      <c r="K36299"/>
    </row>
    <row r="36300" spans="11:11" x14ac:dyDescent="0.25">
      <c r="K36300"/>
    </row>
    <row r="36301" spans="11:11" x14ac:dyDescent="0.25">
      <c r="K36301"/>
    </row>
    <row r="36302" spans="11:11" x14ac:dyDescent="0.25">
      <c r="K36302"/>
    </row>
    <row r="36303" spans="11:11" x14ac:dyDescent="0.25">
      <c r="K36303"/>
    </row>
    <row r="36304" spans="11:11" x14ac:dyDescent="0.25">
      <c r="K36304"/>
    </row>
    <row r="36305" spans="11:11" x14ac:dyDescent="0.25">
      <c r="K36305"/>
    </row>
    <row r="36306" spans="11:11" x14ac:dyDescent="0.25">
      <c r="K36306"/>
    </row>
    <row r="36307" spans="11:11" x14ac:dyDescent="0.25">
      <c r="K36307"/>
    </row>
    <row r="36308" spans="11:11" x14ac:dyDescent="0.25">
      <c r="K36308"/>
    </row>
    <row r="36309" spans="11:11" x14ac:dyDescent="0.25">
      <c r="K36309"/>
    </row>
    <row r="36310" spans="11:11" x14ac:dyDescent="0.25">
      <c r="K36310"/>
    </row>
    <row r="36311" spans="11:11" x14ac:dyDescent="0.25">
      <c r="K36311"/>
    </row>
    <row r="36312" spans="11:11" x14ac:dyDescent="0.25">
      <c r="K36312"/>
    </row>
    <row r="36313" spans="11:11" x14ac:dyDescent="0.25">
      <c r="K36313"/>
    </row>
    <row r="36314" spans="11:11" x14ac:dyDescent="0.25">
      <c r="K36314"/>
    </row>
    <row r="36315" spans="11:11" x14ac:dyDescent="0.25">
      <c r="K36315"/>
    </row>
    <row r="36316" spans="11:11" x14ac:dyDescent="0.25">
      <c r="K36316"/>
    </row>
    <row r="36317" spans="11:11" x14ac:dyDescent="0.25">
      <c r="K36317"/>
    </row>
    <row r="36318" spans="11:11" x14ac:dyDescent="0.25">
      <c r="K36318"/>
    </row>
    <row r="36319" spans="11:11" x14ac:dyDescent="0.25">
      <c r="K36319"/>
    </row>
    <row r="36320" spans="11:11" x14ac:dyDescent="0.25">
      <c r="K36320"/>
    </row>
    <row r="36321" spans="11:11" x14ac:dyDescent="0.25">
      <c r="K36321"/>
    </row>
    <row r="36322" spans="11:11" x14ac:dyDescent="0.25">
      <c r="K36322"/>
    </row>
    <row r="36323" spans="11:11" x14ac:dyDescent="0.25">
      <c r="K36323"/>
    </row>
    <row r="36324" spans="11:11" x14ac:dyDescent="0.25">
      <c r="K36324"/>
    </row>
    <row r="36325" spans="11:11" x14ac:dyDescent="0.25">
      <c r="K36325"/>
    </row>
    <row r="36326" spans="11:11" x14ac:dyDescent="0.25">
      <c r="K36326"/>
    </row>
    <row r="36327" spans="11:11" x14ac:dyDescent="0.25">
      <c r="K36327"/>
    </row>
    <row r="36328" spans="11:11" x14ac:dyDescent="0.25">
      <c r="K36328"/>
    </row>
    <row r="36329" spans="11:11" x14ac:dyDescent="0.25">
      <c r="K36329"/>
    </row>
    <row r="36330" spans="11:11" x14ac:dyDescent="0.25">
      <c r="K36330"/>
    </row>
    <row r="36331" spans="11:11" x14ac:dyDescent="0.25">
      <c r="K36331"/>
    </row>
    <row r="36332" spans="11:11" x14ac:dyDescent="0.25">
      <c r="K36332"/>
    </row>
    <row r="36333" spans="11:11" x14ac:dyDescent="0.25">
      <c r="K36333"/>
    </row>
    <row r="36334" spans="11:11" x14ac:dyDescent="0.25">
      <c r="K36334"/>
    </row>
    <row r="36335" spans="11:11" x14ac:dyDescent="0.25">
      <c r="K36335"/>
    </row>
    <row r="36336" spans="11:11" x14ac:dyDescent="0.25">
      <c r="K36336"/>
    </row>
    <row r="36337" spans="11:11" x14ac:dyDescent="0.25">
      <c r="K36337"/>
    </row>
    <row r="36338" spans="11:11" x14ac:dyDescent="0.25">
      <c r="K36338"/>
    </row>
    <row r="36339" spans="11:11" x14ac:dyDescent="0.25">
      <c r="K36339"/>
    </row>
    <row r="36340" spans="11:11" x14ac:dyDescent="0.25">
      <c r="K36340"/>
    </row>
    <row r="36341" spans="11:11" x14ac:dyDescent="0.25">
      <c r="K36341"/>
    </row>
    <row r="36342" spans="11:11" x14ac:dyDescent="0.25">
      <c r="K36342"/>
    </row>
    <row r="36343" spans="11:11" x14ac:dyDescent="0.25">
      <c r="K36343"/>
    </row>
    <row r="36344" spans="11:11" x14ac:dyDescent="0.25">
      <c r="K36344"/>
    </row>
    <row r="36345" spans="11:11" x14ac:dyDescent="0.25">
      <c r="K36345"/>
    </row>
    <row r="36346" spans="11:11" x14ac:dyDescent="0.25">
      <c r="K36346"/>
    </row>
    <row r="36347" spans="11:11" x14ac:dyDescent="0.25">
      <c r="K36347"/>
    </row>
    <row r="36348" spans="11:11" x14ac:dyDescent="0.25">
      <c r="K36348"/>
    </row>
    <row r="36349" spans="11:11" x14ac:dyDescent="0.25">
      <c r="K36349"/>
    </row>
    <row r="36350" spans="11:11" x14ac:dyDescent="0.25">
      <c r="K36350"/>
    </row>
    <row r="36351" spans="11:11" x14ac:dyDescent="0.25">
      <c r="K36351"/>
    </row>
    <row r="36352" spans="11:11" x14ac:dyDescent="0.25">
      <c r="K36352"/>
    </row>
    <row r="36353" spans="11:11" x14ac:dyDescent="0.25">
      <c r="K36353"/>
    </row>
    <row r="36354" spans="11:11" x14ac:dyDescent="0.25">
      <c r="K36354"/>
    </row>
    <row r="36355" spans="11:11" x14ac:dyDescent="0.25">
      <c r="K36355"/>
    </row>
    <row r="36356" spans="11:11" x14ac:dyDescent="0.25">
      <c r="K36356"/>
    </row>
    <row r="36357" spans="11:11" x14ac:dyDescent="0.25">
      <c r="K36357"/>
    </row>
    <row r="36358" spans="11:11" x14ac:dyDescent="0.25">
      <c r="K36358"/>
    </row>
    <row r="36359" spans="11:11" x14ac:dyDescent="0.25">
      <c r="K36359"/>
    </row>
    <row r="36360" spans="11:11" x14ac:dyDescent="0.25">
      <c r="K36360"/>
    </row>
    <row r="36361" spans="11:11" x14ac:dyDescent="0.25">
      <c r="K36361"/>
    </row>
    <row r="36362" spans="11:11" x14ac:dyDescent="0.25">
      <c r="K36362"/>
    </row>
    <row r="36363" spans="11:11" x14ac:dyDescent="0.25">
      <c r="K36363"/>
    </row>
    <row r="36364" spans="11:11" x14ac:dyDescent="0.25">
      <c r="K36364"/>
    </row>
    <row r="36365" spans="11:11" x14ac:dyDescent="0.25">
      <c r="K36365"/>
    </row>
    <row r="36366" spans="11:11" x14ac:dyDescent="0.25">
      <c r="K36366"/>
    </row>
    <row r="36367" spans="11:11" x14ac:dyDescent="0.25">
      <c r="K36367"/>
    </row>
    <row r="36368" spans="11:11" x14ac:dyDescent="0.25">
      <c r="K36368"/>
    </row>
    <row r="36369" spans="11:11" x14ac:dyDescent="0.25">
      <c r="K36369"/>
    </row>
    <row r="36370" spans="11:11" x14ac:dyDescent="0.25">
      <c r="K36370"/>
    </row>
    <row r="36371" spans="11:11" x14ac:dyDescent="0.25">
      <c r="K36371"/>
    </row>
    <row r="36372" spans="11:11" x14ac:dyDescent="0.25">
      <c r="K36372"/>
    </row>
    <row r="36373" spans="11:11" x14ac:dyDescent="0.25">
      <c r="K36373"/>
    </row>
    <row r="36374" spans="11:11" x14ac:dyDescent="0.25">
      <c r="K36374"/>
    </row>
    <row r="36375" spans="11:11" x14ac:dyDescent="0.25">
      <c r="K36375"/>
    </row>
    <row r="36376" spans="11:11" x14ac:dyDescent="0.25">
      <c r="K36376"/>
    </row>
    <row r="36377" spans="11:11" x14ac:dyDescent="0.25">
      <c r="K36377"/>
    </row>
    <row r="36378" spans="11:11" x14ac:dyDescent="0.25">
      <c r="K36378"/>
    </row>
    <row r="36379" spans="11:11" x14ac:dyDescent="0.25">
      <c r="K36379"/>
    </row>
    <row r="36380" spans="11:11" x14ac:dyDescent="0.25">
      <c r="K36380"/>
    </row>
    <row r="36381" spans="11:11" x14ac:dyDescent="0.25">
      <c r="K36381"/>
    </row>
    <row r="36382" spans="11:11" x14ac:dyDescent="0.25">
      <c r="K36382"/>
    </row>
    <row r="36383" spans="11:11" x14ac:dyDescent="0.25">
      <c r="K36383"/>
    </row>
    <row r="36384" spans="11:11" x14ac:dyDescent="0.25">
      <c r="K36384"/>
    </row>
    <row r="36385" spans="11:11" x14ac:dyDescent="0.25">
      <c r="K36385"/>
    </row>
    <row r="36386" spans="11:11" x14ac:dyDescent="0.25">
      <c r="K36386"/>
    </row>
    <row r="36387" spans="11:11" x14ac:dyDescent="0.25">
      <c r="K36387"/>
    </row>
    <row r="36388" spans="11:11" x14ac:dyDescent="0.25">
      <c r="K36388"/>
    </row>
    <row r="36389" spans="11:11" x14ac:dyDescent="0.25">
      <c r="K36389"/>
    </row>
    <row r="36390" spans="11:11" x14ac:dyDescent="0.25">
      <c r="K36390"/>
    </row>
    <row r="36391" spans="11:11" x14ac:dyDescent="0.25">
      <c r="K36391"/>
    </row>
    <row r="36392" spans="11:11" x14ac:dyDescent="0.25">
      <c r="K36392"/>
    </row>
    <row r="36393" spans="11:11" x14ac:dyDescent="0.25">
      <c r="K36393"/>
    </row>
    <row r="36394" spans="11:11" x14ac:dyDescent="0.25">
      <c r="K36394"/>
    </row>
    <row r="36395" spans="11:11" x14ac:dyDescent="0.25">
      <c r="K36395"/>
    </row>
    <row r="36396" spans="11:11" x14ac:dyDescent="0.25">
      <c r="K36396"/>
    </row>
    <row r="36397" spans="11:11" x14ac:dyDescent="0.25">
      <c r="K36397"/>
    </row>
    <row r="36398" spans="11:11" x14ac:dyDescent="0.25">
      <c r="K36398"/>
    </row>
    <row r="36399" spans="11:11" x14ac:dyDescent="0.25">
      <c r="K36399"/>
    </row>
    <row r="36400" spans="11:11" x14ac:dyDescent="0.25">
      <c r="K36400"/>
    </row>
    <row r="36401" spans="11:11" x14ac:dyDescent="0.25">
      <c r="K36401"/>
    </row>
    <row r="36402" spans="11:11" x14ac:dyDescent="0.25">
      <c r="K36402"/>
    </row>
    <row r="36403" spans="11:11" x14ac:dyDescent="0.25">
      <c r="K36403"/>
    </row>
    <row r="36404" spans="11:11" x14ac:dyDescent="0.25">
      <c r="K36404"/>
    </row>
    <row r="36405" spans="11:11" x14ac:dyDescent="0.25">
      <c r="K36405"/>
    </row>
    <row r="36406" spans="11:11" x14ac:dyDescent="0.25">
      <c r="K36406"/>
    </row>
    <row r="36407" spans="11:11" x14ac:dyDescent="0.25">
      <c r="K36407"/>
    </row>
    <row r="36408" spans="11:11" x14ac:dyDescent="0.25">
      <c r="K36408"/>
    </row>
    <row r="36409" spans="11:11" x14ac:dyDescent="0.25">
      <c r="K36409"/>
    </row>
    <row r="36410" spans="11:11" x14ac:dyDescent="0.25">
      <c r="K36410"/>
    </row>
    <row r="36411" spans="11:11" x14ac:dyDescent="0.25">
      <c r="K36411"/>
    </row>
    <row r="36412" spans="11:11" x14ac:dyDescent="0.25">
      <c r="K36412"/>
    </row>
    <row r="36413" spans="11:11" x14ac:dyDescent="0.25">
      <c r="K36413"/>
    </row>
    <row r="36414" spans="11:11" x14ac:dyDescent="0.25">
      <c r="K36414"/>
    </row>
    <row r="36415" spans="11:11" x14ac:dyDescent="0.25">
      <c r="K36415"/>
    </row>
    <row r="36416" spans="11:11" x14ac:dyDescent="0.25">
      <c r="K36416"/>
    </row>
    <row r="36417" spans="11:11" x14ac:dyDescent="0.25">
      <c r="K36417"/>
    </row>
    <row r="36418" spans="11:11" x14ac:dyDescent="0.25">
      <c r="K36418"/>
    </row>
    <row r="36419" spans="11:11" x14ac:dyDescent="0.25">
      <c r="K36419"/>
    </row>
    <row r="36420" spans="11:11" x14ac:dyDescent="0.25">
      <c r="K36420"/>
    </row>
    <row r="36421" spans="11:11" x14ac:dyDescent="0.25">
      <c r="K36421"/>
    </row>
    <row r="36422" spans="11:11" x14ac:dyDescent="0.25">
      <c r="K36422"/>
    </row>
    <row r="36423" spans="11:11" x14ac:dyDescent="0.25">
      <c r="K36423"/>
    </row>
    <row r="36424" spans="11:11" x14ac:dyDescent="0.25">
      <c r="K36424"/>
    </row>
    <row r="36425" spans="11:11" x14ac:dyDescent="0.25">
      <c r="K36425"/>
    </row>
    <row r="36426" spans="11:11" x14ac:dyDescent="0.25">
      <c r="K36426"/>
    </row>
    <row r="36427" spans="11:11" x14ac:dyDescent="0.25">
      <c r="K36427"/>
    </row>
    <row r="36428" spans="11:11" x14ac:dyDescent="0.25">
      <c r="K36428"/>
    </row>
    <row r="36429" spans="11:11" x14ac:dyDescent="0.25">
      <c r="K36429"/>
    </row>
    <row r="36430" spans="11:11" x14ac:dyDescent="0.25">
      <c r="K36430"/>
    </row>
    <row r="36431" spans="11:11" x14ac:dyDescent="0.25">
      <c r="K36431"/>
    </row>
    <row r="36432" spans="11:11" x14ac:dyDescent="0.25">
      <c r="K36432"/>
    </row>
    <row r="36433" spans="11:11" x14ac:dyDescent="0.25">
      <c r="K36433"/>
    </row>
    <row r="36434" spans="11:11" x14ac:dyDescent="0.25">
      <c r="K36434"/>
    </row>
    <row r="36435" spans="11:11" x14ac:dyDescent="0.25">
      <c r="K36435"/>
    </row>
    <row r="36436" spans="11:11" x14ac:dyDescent="0.25">
      <c r="K36436"/>
    </row>
    <row r="36437" spans="11:11" x14ac:dyDescent="0.25">
      <c r="K36437"/>
    </row>
    <row r="36438" spans="11:11" x14ac:dyDescent="0.25">
      <c r="K36438"/>
    </row>
    <row r="36439" spans="11:11" x14ac:dyDescent="0.25">
      <c r="K36439"/>
    </row>
    <row r="36440" spans="11:11" x14ac:dyDescent="0.25">
      <c r="K36440"/>
    </row>
    <row r="36441" spans="11:11" x14ac:dyDescent="0.25">
      <c r="K36441"/>
    </row>
    <row r="36442" spans="11:11" x14ac:dyDescent="0.25">
      <c r="K36442"/>
    </row>
    <row r="36443" spans="11:11" x14ac:dyDescent="0.25">
      <c r="K36443"/>
    </row>
    <row r="36444" spans="11:11" x14ac:dyDescent="0.25">
      <c r="K36444"/>
    </row>
    <row r="36445" spans="11:11" x14ac:dyDescent="0.25">
      <c r="K36445"/>
    </row>
    <row r="36446" spans="11:11" x14ac:dyDescent="0.25">
      <c r="K36446"/>
    </row>
    <row r="36447" spans="11:11" x14ac:dyDescent="0.25">
      <c r="K36447"/>
    </row>
    <row r="36448" spans="11:11" x14ac:dyDescent="0.25">
      <c r="K36448"/>
    </row>
    <row r="36449" spans="11:11" x14ac:dyDescent="0.25">
      <c r="K36449"/>
    </row>
    <row r="36450" spans="11:11" x14ac:dyDescent="0.25">
      <c r="K36450"/>
    </row>
    <row r="36451" spans="11:11" x14ac:dyDescent="0.25">
      <c r="K36451"/>
    </row>
    <row r="36452" spans="11:11" x14ac:dyDescent="0.25">
      <c r="K36452"/>
    </row>
    <row r="36453" spans="11:11" x14ac:dyDescent="0.25">
      <c r="K36453"/>
    </row>
    <row r="36454" spans="11:11" x14ac:dyDescent="0.25">
      <c r="K36454"/>
    </row>
    <row r="36455" spans="11:11" x14ac:dyDescent="0.25">
      <c r="K36455"/>
    </row>
    <row r="36456" spans="11:11" x14ac:dyDescent="0.25">
      <c r="K36456"/>
    </row>
    <row r="36457" spans="11:11" x14ac:dyDescent="0.25">
      <c r="K36457"/>
    </row>
    <row r="36458" spans="11:11" x14ac:dyDescent="0.25">
      <c r="K36458"/>
    </row>
    <row r="36459" spans="11:11" x14ac:dyDescent="0.25">
      <c r="K36459"/>
    </row>
    <row r="36460" spans="11:11" x14ac:dyDescent="0.25">
      <c r="K36460"/>
    </row>
    <row r="36461" spans="11:11" x14ac:dyDescent="0.25">
      <c r="K36461"/>
    </row>
    <row r="36462" spans="11:11" x14ac:dyDescent="0.25">
      <c r="K36462"/>
    </row>
    <row r="36463" spans="11:11" x14ac:dyDescent="0.25">
      <c r="K36463"/>
    </row>
    <row r="36464" spans="11:11" x14ac:dyDescent="0.25">
      <c r="K36464"/>
    </row>
    <row r="36465" spans="11:11" x14ac:dyDescent="0.25">
      <c r="K36465"/>
    </row>
    <row r="36466" spans="11:11" x14ac:dyDescent="0.25">
      <c r="K36466"/>
    </row>
    <row r="36467" spans="11:11" x14ac:dyDescent="0.25">
      <c r="K36467"/>
    </row>
    <row r="36468" spans="11:11" x14ac:dyDescent="0.25">
      <c r="K36468"/>
    </row>
    <row r="36469" spans="11:11" x14ac:dyDescent="0.25">
      <c r="K36469"/>
    </row>
    <row r="36470" spans="11:11" x14ac:dyDescent="0.25">
      <c r="K36470"/>
    </row>
    <row r="36471" spans="11:11" x14ac:dyDescent="0.25">
      <c r="K36471"/>
    </row>
    <row r="36472" spans="11:11" x14ac:dyDescent="0.25">
      <c r="K36472"/>
    </row>
    <row r="36473" spans="11:11" x14ac:dyDescent="0.25">
      <c r="K36473"/>
    </row>
    <row r="36474" spans="11:11" x14ac:dyDescent="0.25">
      <c r="K36474"/>
    </row>
    <row r="36475" spans="11:11" x14ac:dyDescent="0.25">
      <c r="K36475"/>
    </row>
    <row r="36476" spans="11:11" x14ac:dyDescent="0.25">
      <c r="K36476"/>
    </row>
    <row r="36477" spans="11:11" x14ac:dyDescent="0.25">
      <c r="K36477"/>
    </row>
    <row r="36478" spans="11:11" x14ac:dyDescent="0.25">
      <c r="K36478"/>
    </row>
    <row r="36479" spans="11:11" x14ac:dyDescent="0.25">
      <c r="K36479"/>
    </row>
    <row r="36480" spans="11:11" x14ac:dyDescent="0.25">
      <c r="K36480"/>
    </row>
    <row r="36481" spans="11:11" x14ac:dyDescent="0.25">
      <c r="K36481"/>
    </row>
    <row r="36482" spans="11:11" x14ac:dyDescent="0.25">
      <c r="K36482"/>
    </row>
    <row r="36483" spans="11:11" x14ac:dyDescent="0.25">
      <c r="K36483"/>
    </row>
    <row r="36484" spans="11:11" x14ac:dyDescent="0.25">
      <c r="K36484"/>
    </row>
    <row r="36485" spans="11:11" x14ac:dyDescent="0.25">
      <c r="K36485"/>
    </row>
    <row r="36486" spans="11:11" x14ac:dyDescent="0.25">
      <c r="K36486"/>
    </row>
    <row r="36487" spans="11:11" x14ac:dyDescent="0.25">
      <c r="K36487"/>
    </row>
    <row r="36488" spans="11:11" x14ac:dyDescent="0.25">
      <c r="K36488"/>
    </row>
    <row r="36489" spans="11:11" x14ac:dyDescent="0.25">
      <c r="K36489"/>
    </row>
    <row r="36490" spans="11:11" x14ac:dyDescent="0.25">
      <c r="K36490"/>
    </row>
    <row r="36491" spans="11:11" x14ac:dyDescent="0.25">
      <c r="K36491"/>
    </row>
    <row r="36492" spans="11:11" x14ac:dyDescent="0.25">
      <c r="K36492"/>
    </row>
    <row r="36493" spans="11:11" x14ac:dyDescent="0.25">
      <c r="K36493"/>
    </row>
    <row r="36494" spans="11:11" x14ac:dyDescent="0.25">
      <c r="K36494"/>
    </row>
    <row r="36495" spans="11:11" x14ac:dyDescent="0.25">
      <c r="K36495"/>
    </row>
    <row r="36496" spans="11:11" x14ac:dyDescent="0.25">
      <c r="K36496"/>
    </row>
    <row r="36497" spans="11:11" x14ac:dyDescent="0.25">
      <c r="K36497"/>
    </row>
    <row r="36498" spans="11:11" x14ac:dyDescent="0.25">
      <c r="K36498"/>
    </row>
    <row r="36499" spans="11:11" x14ac:dyDescent="0.25">
      <c r="K36499"/>
    </row>
    <row r="36500" spans="11:11" x14ac:dyDescent="0.25">
      <c r="K36500"/>
    </row>
    <row r="36501" spans="11:11" x14ac:dyDescent="0.25">
      <c r="K36501"/>
    </row>
    <row r="36502" spans="11:11" x14ac:dyDescent="0.25">
      <c r="K36502"/>
    </row>
    <row r="36503" spans="11:11" x14ac:dyDescent="0.25">
      <c r="K36503"/>
    </row>
    <row r="36504" spans="11:11" x14ac:dyDescent="0.25">
      <c r="K36504"/>
    </row>
    <row r="36505" spans="11:11" x14ac:dyDescent="0.25">
      <c r="K36505"/>
    </row>
    <row r="36506" spans="11:11" x14ac:dyDescent="0.25">
      <c r="K36506"/>
    </row>
    <row r="36507" spans="11:11" x14ac:dyDescent="0.25">
      <c r="K36507"/>
    </row>
    <row r="36508" spans="11:11" x14ac:dyDescent="0.25">
      <c r="K36508"/>
    </row>
    <row r="36509" spans="11:11" x14ac:dyDescent="0.25">
      <c r="K36509"/>
    </row>
    <row r="36510" spans="11:11" x14ac:dyDescent="0.25">
      <c r="K36510"/>
    </row>
    <row r="36511" spans="11:11" x14ac:dyDescent="0.25">
      <c r="K36511"/>
    </row>
    <row r="36512" spans="11:11" x14ac:dyDescent="0.25">
      <c r="K36512"/>
    </row>
    <row r="36513" spans="11:11" x14ac:dyDescent="0.25">
      <c r="K36513"/>
    </row>
    <row r="36514" spans="11:11" x14ac:dyDescent="0.25">
      <c r="K36514"/>
    </row>
    <row r="36515" spans="11:11" x14ac:dyDescent="0.25">
      <c r="K36515"/>
    </row>
    <row r="36516" spans="11:11" x14ac:dyDescent="0.25">
      <c r="K36516"/>
    </row>
    <row r="36517" spans="11:11" x14ac:dyDescent="0.25">
      <c r="K36517"/>
    </row>
    <row r="36518" spans="11:11" x14ac:dyDescent="0.25">
      <c r="K36518"/>
    </row>
    <row r="36519" spans="11:11" x14ac:dyDescent="0.25">
      <c r="K36519"/>
    </row>
    <row r="36520" spans="11:11" x14ac:dyDescent="0.25">
      <c r="K36520"/>
    </row>
    <row r="36521" spans="11:11" x14ac:dyDescent="0.25">
      <c r="K36521"/>
    </row>
    <row r="36522" spans="11:11" x14ac:dyDescent="0.25">
      <c r="K36522"/>
    </row>
    <row r="36523" spans="11:11" x14ac:dyDescent="0.25">
      <c r="K36523"/>
    </row>
    <row r="36524" spans="11:11" x14ac:dyDescent="0.25">
      <c r="K36524"/>
    </row>
    <row r="36525" spans="11:11" x14ac:dyDescent="0.25">
      <c r="K36525"/>
    </row>
    <row r="36526" spans="11:11" x14ac:dyDescent="0.25">
      <c r="K36526"/>
    </row>
    <row r="36527" spans="11:11" x14ac:dyDescent="0.25">
      <c r="K36527"/>
    </row>
    <row r="36528" spans="11:11" x14ac:dyDescent="0.25">
      <c r="K36528"/>
    </row>
    <row r="36529" spans="11:11" x14ac:dyDescent="0.25">
      <c r="K36529"/>
    </row>
    <row r="36530" spans="11:11" x14ac:dyDescent="0.25">
      <c r="K36530"/>
    </row>
    <row r="36531" spans="11:11" x14ac:dyDescent="0.25">
      <c r="K36531"/>
    </row>
    <row r="36532" spans="11:11" x14ac:dyDescent="0.25">
      <c r="K36532"/>
    </row>
    <row r="36533" spans="11:11" x14ac:dyDescent="0.25">
      <c r="K36533"/>
    </row>
    <row r="36534" spans="11:11" x14ac:dyDescent="0.25">
      <c r="K36534"/>
    </row>
    <row r="36535" spans="11:11" x14ac:dyDescent="0.25">
      <c r="K36535"/>
    </row>
    <row r="36536" spans="11:11" x14ac:dyDescent="0.25">
      <c r="K36536"/>
    </row>
    <row r="36537" spans="11:11" x14ac:dyDescent="0.25">
      <c r="K36537"/>
    </row>
    <row r="36538" spans="11:11" x14ac:dyDescent="0.25">
      <c r="K36538"/>
    </row>
    <row r="36539" spans="11:11" x14ac:dyDescent="0.25">
      <c r="K36539"/>
    </row>
    <row r="36540" spans="11:11" x14ac:dyDescent="0.25">
      <c r="K36540"/>
    </row>
    <row r="36541" spans="11:11" x14ac:dyDescent="0.25">
      <c r="K36541"/>
    </row>
    <row r="36542" spans="11:11" x14ac:dyDescent="0.25">
      <c r="K36542"/>
    </row>
    <row r="36543" spans="11:11" x14ac:dyDescent="0.25">
      <c r="K36543"/>
    </row>
    <row r="36544" spans="11:11" x14ac:dyDescent="0.25">
      <c r="K36544"/>
    </row>
    <row r="36545" spans="11:11" x14ac:dyDescent="0.25">
      <c r="K36545"/>
    </row>
    <row r="36546" spans="11:11" x14ac:dyDescent="0.25">
      <c r="K36546"/>
    </row>
    <row r="36547" spans="11:11" x14ac:dyDescent="0.25">
      <c r="K36547"/>
    </row>
    <row r="36548" spans="11:11" x14ac:dyDescent="0.25">
      <c r="K36548"/>
    </row>
    <row r="36549" spans="11:11" x14ac:dyDescent="0.25">
      <c r="K36549"/>
    </row>
    <row r="36550" spans="11:11" x14ac:dyDescent="0.25">
      <c r="K36550"/>
    </row>
    <row r="36551" spans="11:11" x14ac:dyDescent="0.25">
      <c r="K36551"/>
    </row>
    <row r="36552" spans="11:11" x14ac:dyDescent="0.25">
      <c r="K36552"/>
    </row>
    <row r="36553" spans="11:11" x14ac:dyDescent="0.25">
      <c r="K36553"/>
    </row>
    <row r="36554" spans="11:11" x14ac:dyDescent="0.25">
      <c r="K36554"/>
    </row>
    <row r="36555" spans="11:11" x14ac:dyDescent="0.25">
      <c r="K36555"/>
    </row>
    <row r="36556" spans="11:11" x14ac:dyDescent="0.25">
      <c r="K36556"/>
    </row>
    <row r="36557" spans="11:11" x14ac:dyDescent="0.25">
      <c r="K36557"/>
    </row>
    <row r="36558" spans="11:11" x14ac:dyDescent="0.25">
      <c r="K36558"/>
    </row>
    <row r="36559" spans="11:11" x14ac:dyDescent="0.25">
      <c r="K36559"/>
    </row>
    <row r="36560" spans="11:11" x14ac:dyDescent="0.25">
      <c r="K36560"/>
    </row>
    <row r="36561" spans="11:11" x14ac:dyDescent="0.25">
      <c r="K36561"/>
    </row>
    <row r="36562" spans="11:11" x14ac:dyDescent="0.25">
      <c r="K36562"/>
    </row>
    <row r="36563" spans="11:11" x14ac:dyDescent="0.25">
      <c r="K36563"/>
    </row>
    <row r="36564" spans="11:11" x14ac:dyDescent="0.25">
      <c r="K36564"/>
    </row>
    <row r="36565" spans="11:11" x14ac:dyDescent="0.25">
      <c r="K36565"/>
    </row>
    <row r="36566" spans="11:11" x14ac:dyDescent="0.25">
      <c r="K36566"/>
    </row>
    <row r="36567" spans="11:11" x14ac:dyDescent="0.25">
      <c r="K36567"/>
    </row>
    <row r="36568" spans="11:11" x14ac:dyDescent="0.25">
      <c r="K36568"/>
    </row>
    <row r="36569" spans="11:11" x14ac:dyDescent="0.25">
      <c r="K36569"/>
    </row>
    <row r="36570" spans="11:11" x14ac:dyDescent="0.25">
      <c r="K36570"/>
    </row>
    <row r="36571" spans="11:11" x14ac:dyDescent="0.25">
      <c r="K36571"/>
    </row>
    <row r="36572" spans="11:11" x14ac:dyDescent="0.25">
      <c r="K36572"/>
    </row>
    <row r="36573" spans="11:11" x14ac:dyDescent="0.25">
      <c r="K36573"/>
    </row>
    <row r="36574" spans="11:11" x14ac:dyDescent="0.25">
      <c r="K36574"/>
    </row>
    <row r="36575" spans="11:11" x14ac:dyDescent="0.25">
      <c r="K36575"/>
    </row>
    <row r="36576" spans="11:11" x14ac:dyDescent="0.25">
      <c r="K36576"/>
    </row>
    <row r="36577" spans="11:11" x14ac:dyDescent="0.25">
      <c r="K36577"/>
    </row>
    <row r="36578" spans="11:11" x14ac:dyDescent="0.25">
      <c r="K36578"/>
    </row>
    <row r="36579" spans="11:11" x14ac:dyDescent="0.25">
      <c r="K36579"/>
    </row>
    <row r="36580" spans="11:11" x14ac:dyDescent="0.25">
      <c r="K36580"/>
    </row>
    <row r="36581" spans="11:11" x14ac:dyDescent="0.25">
      <c r="K36581"/>
    </row>
    <row r="36582" spans="11:11" x14ac:dyDescent="0.25">
      <c r="K36582"/>
    </row>
    <row r="36583" spans="11:11" x14ac:dyDescent="0.25">
      <c r="K36583"/>
    </row>
    <row r="36584" spans="11:11" x14ac:dyDescent="0.25">
      <c r="K36584"/>
    </row>
    <row r="36585" spans="11:11" x14ac:dyDescent="0.25">
      <c r="K36585"/>
    </row>
    <row r="36586" spans="11:11" x14ac:dyDescent="0.25">
      <c r="K36586"/>
    </row>
    <row r="36587" spans="11:11" x14ac:dyDescent="0.25">
      <c r="K36587"/>
    </row>
    <row r="36588" spans="11:11" x14ac:dyDescent="0.25">
      <c r="K36588"/>
    </row>
    <row r="36589" spans="11:11" x14ac:dyDescent="0.25">
      <c r="K36589"/>
    </row>
    <row r="36590" spans="11:11" x14ac:dyDescent="0.25">
      <c r="K36590"/>
    </row>
    <row r="36591" spans="11:11" x14ac:dyDescent="0.25">
      <c r="K36591"/>
    </row>
    <row r="36592" spans="11:11" x14ac:dyDescent="0.25">
      <c r="K36592"/>
    </row>
    <row r="36593" spans="11:11" x14ac:dyDescent="0.25">
      <c r="K36593"/>
    </row>
    <row r="36594" spans="11:11" x14ac:dyDescent="0.25">
      <c r="K36594"/>
    </row>
    <row r="36595" spans="11:11" x14ac:dyDescent="0.25">
      <c r="K36595"/>
    </row>
    <row r="36596" spans="11:11" x14ac:dyDescent="0.25">
      <c r="K36596"/>
    </row>
    <row r="36597" spans="11:11" x14ac:dyDescent="0.25">
      <c r="K36597"/>
    </row>
    <row r="36598" spans="11:11" x14ac:dyDescent="0.25">
      <c r="K36598"/>
    </row>
    <row r="36599" spans="11:11" x14ac:dyDescent="0.25">
      <c r="K36599"/>
    </row>
    <row r="36600" spans="11:11" x14ac:dyDescent="0.25">
      <c r="K36600"/>
    </row>
    <row r="36601" spans="11:11" x14ac:dyDescent="0.25">
      <c r="K36601"/>
    </row>
    <row r="36602" spans="11:11" x14ac:dyDescent="0.25">
      <c r="K36602"/>
    </row>
    <row r="36603" spans="11:11" x14ac:dyDescent="0.25">
      <c r="K36603"/>
    </row>
    <row r="36604" spans="11:11" x14ac:dyDescent="0.25">
      <c r="K36604"/>
    </row>
    <row r="36605" spans="11:11" x14ac:dyDescent="0.25">
      <c r="K36605"/>
    </row>
    <row r="36606" spans="11:11" x14ac:dyDescent="0.25">
      <c r="K36606"/>
    </row>
    <row r="36607" spans="11:11" x14ac:dyDescent="0.25">
      <c r="K36607"/>
    </row>
    <row r="36608" spans="11:11" x14ac:dyDescent="0.25">
      <c r="K36608"/>
    </row>
    <row r="36609" spans="11:11" x14ac:dyDescent="0.25">
      <c r="K36609"/>
    </row>
    <row r="36610" spans="11:11" x14ac:dyDescent="0.25">
      <c r="K36610"/>
    </row>
    <row r="36611" spans="11:11" x14ac:dyDescent="0.25">
      <c r="K36611"/>
    </row>
    <row r="36612" spans="11:11" x14ac:dyDescent="0.25">
      <c r="K36612"/>
    </row>
    <row r="36613" spans="11:11" x14ac:dyDescent="0.25">
      <c r="K36613"/>
    </row>
    <row r="36614" spans="11:11" x14ac:dyDescent="0.25">
      <c r="K36614"/>
    </row>
    <row r="36615" spans="11:11" x14ac:dyDescent="0.25">
      <c r="K36615"/>
    </row>
    <row r="36616" spans="11:11" x14ac:dyDescent="0.25">
      <c r="K36616"/>
    </row>
    <row r="36617" spans="11:11" x14ac:dyDescent="0.25">
      <c r="K36617"/>
    </row>
    <row r="36618" spans="11:11" x14ac:dyDescent="0.25">
      <c r="K36618"/>
    </row>
    <row r="36619" spans="11:11" x14ac:dyDescent="0.25">
      <c r="K36619"/>
    </row>
    <row r="36620" spans="11:11" x14ac:dyDescent="0.25">
      <c r="K36620"/>
    </row>
    <row r="36621" spans="11:11" x14ac:dyDescent="0.25">
      <c r="K36621"/>
    </row>
    <row r="36622" spans="11:11" x14ac:dyDescent="0.25">
      <c r="K36622"/>
    </row>
    <row r="36623" spans="11:11" x14ac:dyDescent="0.25">
      <c r="K36623"/>
    </row>
    <row r="36624" spans="11:11" x14ac:dyDescent="0.25">
      <c r="K36624"/>
    </row>
    <row r="36625" spans="11:11" x14ac:dyDescent="0.25">
      <c r="K36625"/>
    </row>
    <row r="36626" spans="11:11" x14ac:dyDescent="0.25">
      <c r="K36626"/>
    </row>
    <row r="36627" spans="11:11" x14ac:dyDescent="0.25">
      <c r="K36627"/>
    </row>
    <row r="36628" spans="11:11" x14ac:dyDescent="0.25">
      <c r="K36628"/>
    </row>
    <row r="36629" spans="11:11" x14ac:dyDescent="0.25">
      <c r="K36629"/>
    </row>
    <row r="36630" spans="11:11" x14ac:dyDescent="0.25">
      <c r="K36630"/>
    </row>
    <row r="36631" spans="11:11" x14ac:dyDescent="0.25">
      <c r="K36631"/>
    </row>
    <row r="36632" spans="11:11" x14ac:dyDescent="0.25">
      <c r="K36632"/>
    </row>
    <row r="36633" spans="11:11" x14ac:dyDescent="0.25">
      <c r="K36633"/>
    </row>
    <row r="36634" spans="11:11" x14ac:dyDescent="0.25">
      <c r="K36634"/>
    </row>
    <row r="36635" spans="11:11" x14ac:dyDescent="0.25">
      <c r="K36635"/>
    </row>
    <row r="36636" spans="11:11" x14ac:dyDescent="0.25">
      <c r="K36636"/>
    </row>
    <row r="36637" spans="11:11" x14ac:dyDescent="0.25">
      <c r="K36637"/>
    </row>
    <row r="36638" spans="11:11" x14ac:dyDescent="0.25">
      <c r="K36638"/>
    </row>
    <row r="36639" spans="11:11" x14ac:dyDescent="0.25">
      <c r="K36639"/>
    </row>
    <row r="36640" spans="11:11" x14ac:dyDescent="0.25">
      <c r="K36640"/>
    </row>
    <row r="36641" spans="11:11" x14ac:dyDescent="0.25">
      <c r="K36641"/>
    </row>
    <row r="36642" spans="11:11" x14ac:dyDescent="0.25">
      <c r="K36642"/>
    </row>
    <row r="36643" spans="11:11" x14ac:dyDescent="0.25">
      <c r="K36643"/>
    </row>
    <row r="36644" spans="11:11" x14ac:dyDescent="0.25">
      <c r="K36644"/>
    </row>
    <row r="36645" spans="11:11" x14ac:dyDescent="0.25">
      <c r="K36645"/>
    </row>
    <row r="36646" spans="11:11" x14ac:dyDescent="0.25">
      <c r="K36646"/>
    </row>
    <row r="36647" spans="11:11" x14ac:dyDescent="0.25">
      <c r="K36647"/>
    </row>
    <row r="36648" spans="11:11" x14ac:dyDescent="0.25">
      <c r="K36648"/>
    </row>
    <row r="36649" spans="11:11" x14ac:dyDescent="0.25">
      <c r="K36649"/>
    </row>
    <row r="36650" spans="11:11" x14ac:dyDescent="0.25">
      <c r="K36650"/>
    </row>
    <row r="36651" spans="11:11" x14ac:dyDescent="0.25">
      <c r="K36651"/>
    </row>
    <row r="36652" spans="11:11" x14ac:dyDescent="0.25">
      <c r="K36652"/>
    </row>
    <row r="36653" spans="11:11" x14ac:dyDescent="0.25">
      <c r="K36653"/>
    </row>
    <row r="36654" spans="11:11" x14ac:dyDescent="0.25">
      <c r="K36654"/>
    </row>
    <row r="36655" spans="11:11" x14ac:dyDescent="0.25">
      <c r="K36655"/>
    </row>
    <row r="36656" spans="11:11" x14ac:dyDescent="0.25">
      <c r="K36656"/>
    </row>
    <row r="36657" spans="11:11" x14ac:dyDescent="0.25">
      <c r="K36657"/>
    </row>
    <row r="36658" spans="11:11" x14ac:dyDescent="0.25">
      <c r="K36658"/>
    </row>
    <row r="36659" spans="11:11" x14ac:dyDescent="0.25">
      <c r="K36659"/>
    </row>
    <row r="36660" spans="11:11" x14ac:dyDescent="0.25">
      <c r="K36660"/>
    </row>
    <row r="36661" spans="11:11" x14ac:dyDescent="0.25">
      <c r="K36661"/>
    </row>
    <row r="36662" spans="11:11" x14ac:dyDescent="0.25">
      <c r="K36662"/>
    </row>
    <row r="36663" spans="11:11" x14ac:dyDescent="0.25">
      <c r="K36663"/>
    </row>
    <row r="36664" spans="11:11" x14ac:dyDescent="0.25">
      <c r="K36664"/>
    </row>
    <row r="36665" spans="11:11" x14ac:dyDescent="0.25">
      <c r="K36665"/>
    </row>
    <row r="36666" spans="11:11" x14ac:dyDescent="0.25">
      <c r="K36666"/>
    </row>
    <row r="36667" spans="11:11" x14ac:dyDescent="0.25">
      <c r="K36667"/>
    </row>
    <row r="36668" spans="11:11" x14ac:dyDescent="0.25">
      <c r="K36668"/>
    </row>
    <row r="36669" spans="11:11" x14ac:dyDescent="0.25">
      <c r="K36669"/>
    </row>
    <row r="36670" spans="11:11" x14ac:dyDescent="0.25">
      <c r="K36670"/>
    </row>
    <row r="36671" spans="11:11" x14ac:dyDescent="0.25">
      <c r="K36671"/>
    </row>
    <row r="36672" spans="11:11" x14ac:dyDescent="0.25">
      <c r="K36672"/>
    </row>
    <row r="36673" spans="11:11" x14ac:dyDescent="0.25">
      <c r="K36673"/>
    </row>
    <row r="36674" spans="11:11" x14ac:dyDescent="0.25">
      <c r="K36674"/>
    </row>
    <row r="36675" spans="11:11" x14ac:dyDescent="0.25">
      <c r="K36675"/>
    </row>
    <row r="36676" spans="11:11" x14ac:dyDescent="0.25">
      <c r="K36676"/>
    </row>
    <row r="36677" spans="11:11" x14ac:dyDescent="0.25">
      <c r="K36677"/>
    </row>
    <row r="36678" spans="11:11" x14ac:dyDescent="0.25">
      <c r="K36678"/>
    </row>
    <row r="36679" spans="11:11" x14ac:dyDescent="0.25">
      <c r="K36679"/>
    </row>
    <row r="36680" spans="11:11" x14ac:dyDescent="0.25">
      <c r="K36680"/>
    </row>
    <row r="36681" spans="11:11" x14ac:dyDescent="0.25">
      <c r="K36681"/>
    </row>
    <row r="36682" spans="11:11" x14ac:dyDescent="0.25">
      <c r="K36682"/>
    </row>
    <row r="36683" spans="11:11" x14ac:dyDescent="0.25">
      <c r="K36683"/>
    </row>
    <row r="36684" spans="11:11" x14ac:dyDescent="0.25">
      <c r="K36684"/>
    </row>
    <row r="36685" spans="11:11" x14ac:dyDescent="0.25">
      <c r="K36685"/>
    </row>
    <row r="36686" spans="11:11" x14ac:dyDescent="0.25">
      <c r="K36686"/>
    </row>
    <row r="36687" spans="11:11" x14ac:dyDescent="0.25">
      <c r="K36687"/>
    </row>
    <row r="36688" spans="11:11" x14ac:dyDescent="0.25">
      <c r="K36688"/>
    </row>
    <row r="36689" spans="11:11" x14ac:dyDescent="0.25">
      <c r="K36689"/>
    </row>
    <row r="36690" spans="11:11" x14ac:dyDescent="0.25">
      <c r="K36690"/>
    </row>
    <row r="36691" spans="11:11" x14ac:dyDescent="0.25">
      <c r="K36691"/>
    </row>
    <row r="36692" spans="11:11" x14ac:dyDescent="0.25">
      <c r="K36692"/>
    </row>
    <row r="36693" spans="11:11" x14ac:dyDescent="0.25">
      <c r="K36693"/>
    </row>
    <row r="36694" spans="11:11" x14ac:dyDescent="0.25">
      <c r="K36694"/>
    </row>
    <row r="36695" spans="11:11" x14ac:dyDescent="0.25">
      <c r="K36695"/>
    </row>
    <row r="36696" spans="11:11" x14ac:dyDescent="0.25">
      <c r="K36696"/>
    </row>
    <row r="36697" spans="11:11" x14ac:dyDescent="0.25">
      <c r="K36697"/>
    </row>
    <row r="36698" spans="11:11" x14ac:dyDescent="0.25">
      <c r="K36698"/>
    </row>
    <row r="36699" spans="11:11" x14ac:dyDescent="0.25">
      <c r="K36699"/>
    </row>
    <row r="36700" spans="11:11" x14ac:dyDescent="0.25">
      <c r="K36700"/>
    </row>
    <row r="36701" spans="11:11" x14ac:dyDescent="0.25">
      <c r="K36701"/>
    </row>
    <row r="36702" spans="11:11" x14ac:dyDescent="0.25">
      <c r="K36702"/>
    </row>
    <row r="36703" spans="11:11" x14ac:dyDescent="0.25">
      <c r="K36703"/>
    </row>
    <row r="36704" spans="11:11" x14ac:dyDescent="0.25">
      <c r="K36704"/>
    </row>
    <row r="36705" spans="11:11" x14ac:dyDescent="0.25">
      <c r="K36705"/>
    </row>
    <row r="36706" spans="11:11" x14ac:dyDescent="0.25">
      <c r="K36706"/>
    </row>
    <row r="36707" spans="11:11" x14ac:dyDescent="0.25">
      <c r="K36707"/>
    </row>
    <row r="36708" spans="11:11" x14ac:dyDescent="0.25">
      <c r="K36708"/>
    </row>
    <row r="36709" spans="11:11" x14ac:dyDescent="0.25">
      <c r="K36709"/>
    </row>
    <row r="36710" spans="11:11" x14ac:dyDescent="0.25">
      <c r="K36710"/>
    </row>
    <row r="36711" spans="11:11" x14ac:dyDescent="0.25">
      <c r="K36711"/>
    </row>
    <row r="36712" spans="11:11" x14ac:dyDescent="0.25">
      <c r="K36712"/>
    </row>
    <row r="36713" spans="11:11" x14ac:dyDescent="0.25">
      <c r="K36713"/>
    </row>
    <row r="36714" spans="11:11" x14ac:dyDescent="0.25">
      <c r="K36714"/>
    </row>
    <row r="36715" spans="11:11" x14ac:dyDescent="0.25">
      <c r="K36715"/>
    </row>
    <row r="36716" spans="11:11" x14ac:dyDescent="0.25">
      <c r="K36716"/>
    </row>
    <row r="36717" spans="11:11" x14ac:dyDescent="0.25">
      <c r="K36717"/>
    </row>
    <row r="36718" spans="11:11" x14ac:dyDescent="0.25">
      <c r="K36718"/>
    </row>
    <row r="36719" spans="11:11" x14ac:dyDescent="0.25">
      <c r="K36719"/>
    </row>
    <row r="36720" spans="11:11" x14ac:dyDescent="0.25">
      <c r="K36720"/>
    </row>
    <row r="36721" spans="11:11" x14ac:dyDescent="0.25">
      <c r="K36721"/>
    </row>
    <row r="36722" spans="11:11" x14ac:dyDescent="0.25">
      <c r="K36722"/>
    </row>
    <row r="36723" spans="11:11" x14ac:dyDescent="0.25">
      <c r="K36723"/>
    </row>
    <row r="36724" spans="11:11" x14ac:dyDescent="0.25">
      <c r="K36724"/>
    </row>
    <row r="36725" spans="11:11" x14ac:dyDescent="0.25">
      <c r="K36725"/>
    </row>
    <row r="36726" spans="11:11" x14ac:dyDescent="0.25">
      <c r="K36726"/>
    </row>
    <row r="36727" spans="11:11" x14ac:dyDescent="0.25">
      <c r="K36727"/>
    </row>
    <row r="36728" spans="11:11" x14ac:dyDescent="0.25">
      <c r="K36728"/>
    </row>
    <row r="36729" spans="11:11" x14ac:dyDescent="0.25">
      <c r="K36729"/>
    </row>
    <row r="36730" spans="11:11" x14ac:dyDescent="0.25">
      <c r="K36730"/>
    </row>
    <row r="36731" spans="11:11" x14ac:dyDescent="0.25">
      <c r="K36731"/>
    </row>
    <row r="36732" spans="11:11" x14ac:dyDescent="0.25">
      <c r="K36732"/>
    </row>
    <row r="36733" spans="11:11" x14ac:dyDescent="0.25">
      <c r="K36733"/>
    </row>
    <row r="36734" spans="11:11" x14ac:dyDescent="0.25">
      <c r="K36734"/>
    </row>
    <row r="36735" spans="11:11" x14ac:dyDescent="0.25">
      <c r="K36735"/>
    </row>
    <row r="36736" spans="11:11" x14ac:dyDescent="0.25">
      <c r="K36736"/>
    </row>
    <row r="36737" spans="11:11" x14ac:dyDescent="0.25">
      <c r="K36737"/>
    </row>
    <row r="36738" spans="11:11" x14ac:dyDescent="0.25">
      <c r="K36738"/>
    </row>
    <row r="36739" spans="11:11" x14ac:dyDescent="0.25">
      <c r="K36739"/>
    </row>
    <row r="36740" spans="11:11" x14ac:dyDescent="0.25">
      <c r="K36740"/>
    </row>
    <row r="36741" spans="11:11" x14ac:dyDescent="0.25">
      <c r="K36741"/>
    </row>
    <row r="36742" spans="11:11" x14ac:dyDescent="0.25">
      <c r="K36742"/>
    </row>
    <row r="36743" spans="11:11" x14ac:dyDescent="0.25">
      <c r="K36743"/>
    </row>
    <row r="36744" spans="11:11" x14ac:dyDescent="0.25">
      <c r="K36744"/>
    </row>
    <row r="36745" spans="11:11" x14ac:dyDescent="0.25">
      <c r="K36745"/>
    </row>
    <row r="36746" spans="11:11" x14ac:dyDescent="0.25">
      <c r="K36746"/>
    </row>
    <row r="36747" spans="11:11" x14ac:dyDescent="0.25">
      <c r="K36747"/>
    </row>
    <row r="36748" spans="11:11" x14ac:dyDescent="0.25">
      <c r="K36748"/>
    </row>
    <row r="36749" spans="11:11" x14ac:dyDescent="0.25">
      <c r="K36749"/>
    </row>
    <row r="36750" spans="11:11" x14ac:dyDescent="0.25">
      <c r="K36750"/>
    </row>
    <row r="36751" spans="11:11" x14ac:dyDescent="0.25">
      <c r="K36751"/>
    </row>
    <row r="36752" spans="11:11" x14ac:dyDescent="0.25">
      <c r="K36752"/>
    </row>
    <row r="36753" spans="11:11" x14ac:dyDescent="0.25">
      <c r="K36753"/>
    </row>
    <row r="36754" spans="11:11" x14ac:dyDescent="0.25">
      <c r="K36754"/>
    </row>
    <row r="36755" spans="11:11" x14ac:dyDescent="0.25">
      <c r="K36755"/>
    </row>
    <row r="36756" spans="11:11" x14ac:dyDescent="0.25">
      <c r="K36756"/>
    </row>
    <row r="36757" spans="11:11" x14ac:dyDescent="0.25">
      <c r="K36757"/>
    </row>
    <row r="36758" spans="11:11" x14ac:dyDescent="0.25">
      <c r="K36758"/>
    </row>
    <row r="36759" spans="11:11" x14ac:dyDescent="0.25">
      <c r="K36759"/>
    </row>
    <row r="36760" spans="11:11" x14ac:dyDescent="0.25">
      <c r="K36760"/>
    </row>
    <row r="36761" spans="11:11" x14ac:dyDescent="0.25">
      <c r="K36761"/>
    </row>
    <row r="36762" spans="11:11" x14ac:dyDescent="0.25">
      <c r="K36762"/>
    </row>
    <row r="36763" spans="11:11" x14ac:dyDescent="0.25">
      <c r="K36763"/>
    </row>
    <row r="36764" spans="11:11" x14ac:dyDescent="0.25">
      <c r="K36764"/>
    </row>
    <row r="36765" spans="11:11" x14ac:dyDescent="0.25">
      <c r="K36765"/>
    </row>
    <row r="36766" spans="11:11" x14ac:dyDescent="0.25">
      <c r="K36766"/>
    </row>
    <row r="36767" spans="11:11" x14ac:dyDescent="0.25">
      <c r="K36767"/>
    </row>
    <row r="36768" spans="11:11" x14ac:dyDescent="0.25">
      <c r="K36768"/>
    </row>
    <row r="36769" spans="11:11" x14ac:dyDescent="0.25">
      <c r="K36769"/>
    </row>
    <row r="36770" spans="11:11" x14ac:dyDescent="0.25">
      <c r="K36770"/>
    </row>
    <row r="36771" spans="11:11" x14ac:dyDescent="0.25">
      <c r="K36771"/>
    </row>
    <row r="36772" spans="11:11" x14ac:dyDescent="0.25">
      <c r="K36772"/>
    </row>
    <row r="36773" spans="11:11" x14ac:dyDescent="0.25">
      <c r="K36773"/>
    </row>
    <row r="36774" spans="11:11" x14ac:dyDescent="0.25">
      <c r="K36774"/>
    </row>
    <row r="36775" spans="11:11" x14ac:dyDescent="0.25">
      <c r="K36775"/>
    </row>
    <row r="36776" spans="11:11" x14ac:dyDescent="0.25">
      <c r="K36776"/>
    </row>
    <row r="36777" spans="11:11" x14ac:dyDescent="0.25">
      <c r="K36777"/>
    </row>
    <row r="36778" spans="11:11" x14ac:dyDescent="0.25">
      <c r="K36778"/>
    </row>
    <row r="36779" spans="11:11" x14ac:dyDescent="0.25">
      <c r="K36779"/>
    </row>
    <row r="36780" spans="11:11" x14ac:dyDescent="0.25">
      <c r="K36780"/>
    </row>
    <row r="36781" spans="11:11" x14ac:dyDescent="0.25">
      <c r="K36781"/>
    </row>
    <row r="36782" spans="11:11" x14ac:dyDescent="0.25">
      <c r="K36782"/>
    </row>
    <row r="36783" spans="11:11" x14ac:dyDescent="0.25">
      <c r="K36783"/>
    </row>
    <row r="36784" spans="11:11" x14ac:dyDescent="0.25">
      <c r="K36784"/>
    </row>
    <row r="36785" spans="11:11" x14ac:dyDescent="0.25">
      <c r="K36785"/>
    </row>
    <row r="36786" spans="11:11" x14ac:dyDescent="0.25">
      <c r="K36786"/>
    </row>
    <row r="36787" spans="11:11" x14ac:dyDescent="0.25">
      <c r="K36787"/>
    </row>
    <row r="36788" spans="11:11" x14ac:dyDescent="0.25">
      <c r="K36788"/>
    </row>
    <row r="36789" spans="11:11" x14ac:dyDescent="0.25">
      <c r="K36789"/>
    </row>
    <row r="36790" spans="11:11" x14ac:dyDescent="0.25">
      <c r="K36790"/>
    </row>
    <row r="36791" spans="11:11" x14ac:dyDescent="0.25">
      <c r="K36791"/>
    </row>
    <row r="36792" spans="11:11" x14ac:dyDescent="0.25">
      <c r="K36792"/>
    </row>
    <row r="36793" spans="11:11" x14ac:dyDescent="0.25">
      <c r="K36793"/>
    </row>
    <row r="36794" spans="11:11" x14ac:dyDescent="0.25">
      <c r="K36794"/>
    </row>
    <row r="36795" spans="11:11" x14ac:dyDescent="0.25">
      <c r="K36795"/>
    </row>
    <row r="36796" spans="11:11" x14ac:dyDescent="0.25">
      <c r="K36796"/>
    </row>
    <row r="36797" spans="11:11" x14ac:dyDescent="0.25">
      <c r="K36797"/>
    </row>
    <row r="36798" spans="11:11" x14ac:dyDescent="0.25">
      <c r="K36798"/>
    </row>
    <row r="36799" spans="11:11" x14ac:dyDescent="0.25">
      <c r="K36799"/>
    </row>
    <row r="36800" spans="11:11" x14ac:dyDescent="0.25">
      <c r="K36800"/>
    </row>
    <row r="36801" spans="11:11" x14ac:dyDescent="0.25">
      <c r="K36801"/>
    </row>
    <row r="36802" spans="11:11" x14ac:dyDescent="0.25">
      <c r="K36802"/>
    </row>
    <row r="36803" spans="11:11" x14ac:dyDescent="0.25">
      <c r="K36803"/>
    </row>
    <row r="36804" spans="11:11" x14ac:dyDescent="0.25">
      <c r="K36804"/>
    </row>
    <row r="36805" spans="11:11" x14ac:dyDescent="0.25">
      <c r="K36805"/>
    </row>
    <row r="36806" spans="11:11" x14ac:dyDescent="0.25">
      <c r="K36806"/>
    </row>
    <row r="36807" spans="11:11" x14ac:dyDescent="0.25">
      <c r="K36807"/>
    </row>
    <row r="36808" spans="11:11" x14ac:dyDescent="0.25">
      <c r="K36808"/>
    </row>
    <row r="36809" spans="11:11" x14ac:dyDescent="0.25">
      <c r="K36809"/>
    </row>
    <row r="36810" spans="11:11" x14ac:dyDescent="0.25">
      <c r="K36810"/>
    </row>
    <row r="36811" spans="11:11" x14ac:dyDescent="0.25">
      <c r="K36811"/>
    </row>
    <row r="36812" spans="11:11" x14ac:dyDescent="0.25">
      <c r="K36812"/>
    </row>
    <row r="36813" spans="11:11" x14ac:dyDescent="0.25">
      <c r="K36813"/>
    </row>
    <row r="36814" spans="11:11" x14ac:dyDescent="0.25">
      <c r="K36814"/>
    </row>
    <row r="36815" spans="11:11" x14ac:dyDescent="0.25">
      <c r="K36815"/>
    </row>
    <row r="36816" spans="11:11" x14ac:dyDescent="0.25">
      <c r="K36816"/>
    </row>
    <row r="36817" spans="11:11" x14ac:dyDescent="0.25">
      <c r="K36817"/>
    </row>
    <row r="36818" spans="11:11" x14ac:dyDescent="0.25">
      <c r="K36818"/>
    </row>
    <row r="36819" spans="11:11" x14ac:dyDescent="0.25">
      <c r="K36819"/>
    </row>
    <row r="36820" spans="11:11" x14ac:dyDescent="0.25">
      <c r="K36820"/>
    </row>
    <row r="36821" spans="11:11" x14ac:dyDescent="0.25">
      <c r="K36821"/>
    </row>
    <row r="36822" spans="11:11" x14ac:dyDescent="0.25">
      <c r="K36822"/>
    </row>
    <row r="36823" spans="11:11" x14ac:dyDescent="0.25">
      <c r="K36823"/>
    </row>
    <row r="36824" spans="11:11" x14ac:dyDescent="0.25">
      <c r="K36824"/>
    </row>
    <row r="36825" spans="11:11" x14ac:dyDescent="0.25">
      <c r="K36825"/>
    </row>
    <row r="36826" spans="11:11" x14ac:dyDescent="0.25">
      <c r="K36826"/>
    </row>
    <row r="36827" spans="11:11" x14ac:dyDescent="0.25">
      <c r="K36827"/>
    </row>
    <row r="36828" spans="11:11" x14ac:dyDescent="0.25">
      <c r="K36828"/>
    </row>
    <row r="36829" spans="11:11" x14ac:dyDescent="0.25">
      <c r="K36829"/>
    </row>
    <row r="36830" spans="11:11" x14ac:dyDescent="0.25">
      <c r="K36830"/>
    </row>
    <row r="36831" spans="11:11" x14ac:dyDescent="0.25">
      <c r="K36831"/>
    </row>
    <row r="36832" spans="11:11" x14ac:dyDescent="0.25">
      <c r="K36832"/>
    </row>
    <row r="36833" spans="11:11" x14ac:dyDescent="0.25">
      <c r="K36833"/>
    </row>
    <row r="36834" spans="11:11" x14ac:dyDescent="0.25">
      <c r="K36834"/>
    </row>
    <row r="36835" spans="11:11" x14ac:dyDescent="0.25">
      <c r="K36835"/>
    </row>
    <row r="36836" spans="11:11" x14ac:dyDescent="0.25">
      <c r="K36836"/>
    </row>
    <row r="36837" spans="11:11" x14ac:dyDescent="0.25">
      <c r="K36837"/>
    </row>
    <row r="36838" spans="11:11" x14ac:dyDescent="0.25">
      <c r="K36838"/>
    </row>
    <row r="36839" spans="11:11" x14ac:dyDescent="0.25">
      <c r="K36839"/>
    </row>
    <row r="36840" spans="11:11" x14ac:dyDescent="0.25">
      <c r="K36840"/>
    </row>
    <row r="36841" spans="11:11" x14ac:dyDescent="0.25">
      <c r="K36841"/>
    </row>
    <row r="36842" spans="11:11" x14ac:dyDescent="0.25">
      <c r="K36842"/>
    </row>
    <row r="36843" spans="11:11" x14ac:dyDescent="0.25">
      <c r="K36843"/>
    </row>
    <row r="36844" spans="11:11" x14ac:dyDescent="0.25">
      <c r="K36844"/>
    </row>
    <row r="36845" spans="11:11" x14ac:dyDescent="0.25">
      <c r="K36845"/>
    </row>
    <row r="36846" spans="11:11" x14ac:dyDescent="0.25">
      <c r="K36846"/>
    </row>
    <row r="36847" spans="11:11" x14ac:dyDescent="0.25">
      <c r="K36847"/>
    </row>
    <row r="36848" spans="11:11" x14ac:dyDescent="0.25">
      <c r="K36848"/>
    </row>
    <row r="36849" spans="11:11" x14ac:dyDescent="0.25">
      <c r="K36849"/>
    </row>
    <row r="36850" spans="11:11" x14ac:dyDescent="0.25">
      <c r="K36850"/>
    </row>
    <row r="36851" spans="11:11" x14ac:dyDescent="0.25">
      <c r="K36851"/>
    </row>
    <row r="36852" spans="11:11" x14ac:dyDescent="0.25">
      <c r="K36852"/>
    </row>
    <row r="36853" spans="11:11" x14ac:dyDescent="0.25">
      <c r="K36853"/>
    </row>
    <row r="36854" spans="11:11" x14ac:dyDescent="0.25">
      <c r="K36854"/>
    </row>
    <row r="36855" spans="11:11" x14ac:dyDescent="0.25">
      <c r="K36855"/>
    </row>
    <row r="36856" spans="11:11" x14ac:dyDescent="0.25">
      <c r="K36856"/>
    </row>
    <row r="36857" spans="11:11" x14ac:dyDescent="0.25">
      <c r="K36857"/>
    </row>
    <row r="36858" spans="11:11" x14ac:dyDescent="0.25">
      <c r="K36858"/>
    </row>
    <row r="36859" spans="11:11" x14ac:dyDescent="0.25">
      <c r="K36859"/>
    </row>
    <row r="36860" spans="11:11" x14ac:dyDescent="0.25">
      <c r="K36860"/>
    </row>
    <row r="36861" spans="11:11" x14ac:dyDescent="0.25">
      <c r="K36861"/>
    </row>
    <row r="36862" spans="11:11" x14ac:dyDescent="0.25">
      <c r="K36862"/>
    </row>
    <row r="36863" spans="11:11" x14ac:dyDescent="0.25">
      <c r="K36863"/>
    </row>
    <row r="36864" spans="11:11" x14ac:dyDescent="0.25">
      <c r="K36864"/>
    </row>
    <row r="36865" spans="11:11" x14ac:dyDescent="0.25">
      <c r="K36865"/>
    </row>
    <row r="36866" spans="11:11" x14ac:dyDescent="0.25">
      <c r="K36866"/>
    </row>
    <row r="36867" spans="11:11" x14ac:dyDescent="0.25">
      <c r="K36867"/>
    </row>
    <row r="36868" spans="11:11" x14ac:dyDescent="0.25">
      <c r="K36868"/>
    </row>
    <row r="36869" spans="11:11" x14ac:dyDescent="0.25">
      <c r="K36869"/>
    </row>
    <row r="36870" spans="11:11" x14ac:dyDescent="0.25">
      <c r="K36870"/>
    </row>
    <row r="36871" spans="11:11" x14ac:dyDescent="0.25">
      <c r="K36871"/>
    </row>
    <row r="36872" spans="11:11" x14ac:dyDescent="0.25">
      <c r="K36872"/>
    </row>
    <row r="36873" spans="11:11" x14ac:dyDescent="0.25">
      <c r="K36873"/>
    </row>
    <row r="36874" spans="11:11" x14ac:dyDescent="0.25">
      <c r="K36874"/>
    </row>
    <row r="36875" spans="11:11" x14ac:dyDescent="0.25">
      <c r="K36875"/>
    </row>
    <row r="36876" spans="11:11" x14ac:dyDescent="0.25">
      <c r="K36876"/>
    </row>
    <row r="36877" spans="11:11" x14ac:dyDescent="0.25">
      <c r="K36877"/>
    </row>
    <row r="36878" spans="11:11" x14ac:dyDescent="0.25">
      <c r="K36878"/>
    </row>
    <row r="36879" spans="11:11" x14ac:dyDescent="0.25">
      <c r="K36879"/>
    </row>
    <row r="36880" spans="11:11" x14ac:dyDescent="0.25">
      <c r="K36880"/>
    </row>
    <row r="36881" spans="11:11" x14ac:dyDescent="0.25">
      <c r="K36881"/>
    </row>
    <row r="36882" spans="11:11" x14ac:dyDescent="0.25">
      <c r="K36882"/>
    </row>
    <row r="36883" spans="11:11" x14ac:dyDescent="0.25">
      <c r="K36883"/>
    </row>
    <row r="36884" spans="11:11" x14ac:dyDescent="0.25">
      <c r="K36884"/>
    </row>
    <row r="36885" spans="11:11" x14ac:dyDescent="0.25">
      <c r="K36885"/>
    </row>
    <row r="36886" spans="11:11" x14ac:dyDescent="0.25">
      <c r="K36886"/>
    </row>
    <row r="36887" spans="11:11" x14ac:dyDescent="0.25">
      <c r="K36887"/>
    </row>
    <row r="36888" spans="11:11" x14ac:dyDescent="0.25">
      <c r="K36888"/>
    </row>
    <row r="36889" spans="11:11" x14ac:dyDescent="0.25">
      <c r="K36889"/>
    </row>
    <row r="36890" spans="11:11" x14ac:dyDescent="0.25">
      <c r="K36890"/>
    </row>
    <row r="36891" spans="11:11" x14ac:dyDescent="0.25">
      <c r="K36891"/>
    </row>
    <row r="36892" spans="11:11" x14ac:dyDescent="0.25">
      <c r="K36892"/>
    </row>
    <row r="36893" spans="11:11" x14ac:dyDescent="0.25">
      <c r="K36893"/>
    </row>
    <row r="36894" spans="11:11" x14ac:dyDescent="0.25">
      <c r="K36894"/>
    </row>
    <row r="36895" spans="11:11" x14ac:dyDescent="0.25">
      <c r="K36895"/>
    </row>
    <row r="36896" spans="11:11" x14ac:dyDescent="0.25">
      <c r="K36896"/>
    </row>
    <row r="36897" spans="11:11" x14ac:dyDescent="0.25">
      <c r="K36897"/>
    </row>
    <row r="36898" spans="11:11" x14ac:dyDescent="0.25">
      <c r="K36898"/>
    </row>
    <row r="36899" spans="11:11" x14ac:dyDescent="0.25">
      <c r="K36899"/>
    </row>
    <row r="36900" spans="11:11" x14ac:dyDescent="0.25">
      <c r="K36900"/>
    </row>
    <row r="36901" spans="11:11" x14ac:dyDescent="0.25">
      <c r="K36901"/>
    </row>
    <row r="36902" spans="11:11" x14ac:dyDescent="0.25">
      <c r="K36902"/>
    </row>
    <row r="36903" spans="11:11" x14ac:dyDescent="0.25">
      <c r="K36903"/>
    </row>
    <row r="36904" spans="11:11" x14ac:dyDescent="0.25">
      <c r="K36904"/>
    </row>
    <row r="36905" spans="11:11" x14ac:dyDescent="0.25">
      <c r="K36905"/>
    </row>
    <row r="36906" spans="11:11" x14ac:dyDescent="0.25">
      <c r="K36906"/>
    </row>
    <row r="36907" spans="11:11" x14ac:dyDescent="0.25">
      <c r="K36907"/>
    </row>
    <row r="36908" spans="11:11" x14ac:dyDescent="0.25">
      <c r="K36908"/>
    </row>
    <row r="36909" spans="11:11" x14ac:dyDescent="0.25">
      <c r="K36909"/>
    </row>
    <row r="36910" spans="11:11" x14ac:dyDescent="0.25">
      <c r="K36910"/>
    </row>
    <row r="36911" spans="11:11" x14ac:dyDescent="0.25">
      <c r="K36911"/>
    </row>
    <row r="36912" spans="11:11" x14ac:dyDescent="0.25">
      <c r="K36912"/>
    </row>
    <row r="36913" spans="11:11" x14ac:dyDescent="0.25">
      <c r="K36913"/>
    </row>
    <row r="36914" spans="11:11" x14ac:dyDescent="0.25">
      <c r="K36914"/>
    </row>
    <row r="36915" spans="11:11" x14ac:dyDescent="0.25">
      <c r="K36915"/>
    </row>
    <row r="36916" spans="11:11" x14ac:dyDescent="0.25">
      <c r="K36916"/>
    </row>
    <row r="36917" spans="11:11" x14ac:dyDescent="0.25">
      <c r="K36917"/>
    </row>
    <row r="36918" spans="11:11" x14ac:dyDescent="0.25">
      <c r="K36918"/>
    </row>
    <row r="36919" spans="11:11" x14ac:dyDescent="0.25">
      <c r="K36919"/>
    </row>
    <row r="36920" spans="11:11" x14ac:dyDescent="0.25">
      <c r="K36920"/>
    </row>
    <row r="36921" spans="11:11" x14ac:dyDescent="0.25">
      <c r="K36921"/>
    </row>
    <row r="36922" spans="11:11" x14ac:dyDescent="0.25">
      <c r="K36922"/>
    </row>
    <row r="36923" spans="11:11" x14ac:dyDescent="0.25">
      <c r="K36923"/>
    </row>
    <row r="36924" spans="11:11" x14ac:dyDescent="0.25">
      <c r="K36924"/>
    </row>
    <row r="36925" spans="11:11" x14ac:dyDescent="0.25">
      <c r="K36925"/>
    </row>
    <row r="36926" spans="11:11" x14ac:dyDescent="0.25">
      <c r="K36926"/>
    </row>
    <row r="36927" spans="11:11" x14ac:dyDescent="0.25">
      <c r="K36927"/>
    </row>
    <row r="36928" spans="11:11" x14ac:dyDescent="0.25">
      <c r="K36928"/>
    </row>
    <row r="36929" spans="11:11" x14ac:dyDescent="0.25">
      <c r="K36929"/>
    </row>
    <row r="36930" spans="11:11" x14ac:dyDescent="0.25">
      <c r="K36930"/>
    </row>
    <row r="36931" spans="11:11" x14ac:dyDescent="0.25">
      <c r="K36931"/>
    </row>
    <row r="36932" spans="11:11" x14ac:dyDescent="0.25">
      <c r="K36932"/>
    </row>
    <row r="36933" spans="11:11" x14ac:dyDescent="0.25">
      <c r="K36933"/>
    </row>
    <row r="36934" spans="11:11" x14ac:dyDescent="0.25">
      <c r="K36934"/>
    </row>
    <row r="36935" spans="11:11" x14ac:dyDescent="0.25">
      <c r="K36935"/>
    </row>
    <row r="36936" spans="11:11" x14ac:dyDescent="0.25">
      <c r="K36936"/>
    </row>
    <row r="36937" spans="11:11" x14ac:dyDescent="0.25">
      <c r="K36937"/>
    </row>
    <row r="36938" spans="11:11" x14ac:dyDescent="0.25">
      <c r="K36938"/>
    </row>
    <row r="36939" spans="11:11" x14ac:dyDescent="0.25">
      <c r="K36939"/>
    </row>
    <row r="36940" spans="11:11" x14ac:dyDescent="0.25">
      <c r="K36940"/>
    </row>
    <row r="36941" spans="11:11" x14ac:dyDescent="0.25">
      <c r="K36941"/>
    </row>
    <row r="36942" spans="11:11" x14ac:dyDescent="0.25">
      <c r="K36942"/>
    </row>
    <row r="36943" spans="11:11" x14ac:dyDescent="0.25">
      <c r="K36943"/>
    </row>
    <row r="36944" spans="11:11" x14ac:dyDescent="0.25">
      <c r="K36944"/>
    </row>
    <row r="36945" spans="11:11" x14ac:dyDescent="0.25">
      <c r="K36945"/>
    </row>
    <row r="36946" spans="11:11" x14ac:dyDescent="0.25">
      <c r="K36946"/>
    </row>
    <row r="36947" spans="11:11" x14ac:dyDescent="0.25">
      <c r="K36947"/>
    </row>
    <row r="36948" spans="11:11" x14ac:dyDescent="0.25">
      <c r="K36948"/>
    </row>
    <row r="36949" spans="11:11" x14ac:dyDescent="0.25">
      <c r="K36949"/>
    </row>
    <row r="36950" spans="11:11" x14ac:dyDescent="0.25">
      <c r="K36950"/>
    </row>
    <row r="36951" spans="11:11" x14ac:dyDescent="0.25">
      <c r="K36951"/>
    </row>
    <row r="36952" spans="11:11" x14ac:dyDescent="0.25">
      <c r="K36952"/>
    </row>
    <row r="36953" spans="11:11" x14ac:dyDescent="0.25">
      <c r="K36953"/>
    </row>
    <row r="36954" spans="11:11" x14ac:dyDescent="0.25">
      <c r="K36954"/>
    </row>
    <row r="36955" spans="11:11" x14ac:dyDescent="0.25">
      <c r="K36955"/>
    </row>
    <row r="36956" spans="11:11" x14ac:dyDescent="0.25">
      <c r="K36956"/>
    </row>
    <row r="36957" spans="11:11" x14ac:dyDescent="0.25">
      <c r="K36957"/>
    </row>
    <row r="36958" spans="11:11" x14ac:dyDescent="0.25">
      <c r="K36958"/>
    </row>
    <row r="36959" spans="11:11" x14ac:dyDescent="0.25">
      <c r="K36959"/>
    </row>
    <row r="36960" spans="11:11" x14ac:dyDescent="0.25">
      <c r="K36960"/>
    </row>
    <row r="36961" spans="11:11" x14ac:dyDescent="0.25">
      <c r="K36961"/>
    </row>
    <row r="36962" spans="11:11" x14ac:dyDescent="0.25">
      <c r="K36962"/>
    </row>
    <row r="36963" spans="11:11" x14ac:dyDescent="0.25">
      <c r="K36963"/>
    </row>
    <row r="36964" spans="11:11" x14ac:dyDescent="0.25">
      <c r="K36964"/>
    </row>
    <row r="36965" spans="11:11" x14ac:dyDescent="0.25">
      <c r="K36965"/>
    </row>
    <row r="36966" spans="11:11" x14ac:dyDescent="0.25">
      <c r="K36966"/>
    </row>
    <row r="36967" spans="11:11" x14ac:dyDescent="0.25">
      <c r="K36967"/>
    </row>
    <row r="36968" spans="11:11" x14ac:dyDescent="0.25">
      <c r="K36968"/>
    </row>
    <row r="36969" spans="11:11" x14ac:dyDescent="0.25">
      <c r="K36969"/>
    </row>
    <row r="36970" spans="11:11" x14ac:dyDescent="0.25">
      <c r="K36970"/>
    </row>
    <row r="36971" spans="11:11" x14ac:dyDescent="0.25">
      <c r="K36971"/>
    </row>
    <row r="36972" spans="11:11" x14ac:dyDescent="0.25">
      <c r="K36972"/>
    </row>
    <row r="36973" spans="11:11" x14ac:dyDescent="0.25">
      <c r="K36973"/>
    </row>
    <row r="36974" spans="11:11" x14ac:dyDescent="0.25">
      <c r="K36974"/>
    </row>
    <row r="36975" spans="11:11" x14ac:dyDescent="0.25">
      <c r="K36975"/>
    </row>
    <row r="36976" spans="11:11" x14ac:dyDescent="0.25">
      <c r="K36976"/>
    </row>
    <row r="36977" spans="11:11" x14ac:dyDescent="0.25">
      <c r="K36977"/>
    </row>
    <row r="36978" spans="11:11" x14ac:dyDescent="0.25">
      <c r="K36978"/>
    </row>
    <row r="36979" spans="11:11" x14ac:dyDescent="0.25">
      <c r="K36979"/>
    </row>
    <row r="36980" spans="11:11" x14ac:dyDescent="0.25">
      <c r="K36980"/>
    </row>
    <row r="36981" spans="11:11" x14ac:dyDescent="0.25">
      <c r="K36981"/>
    </row>
    <row r="36982" spans="11:11" x14ac:dyDescent="0.25">
      <c r="K36982"/>
    </row>
    <row r="36983" spans="11:11" x14ac:dyDescent="0.25">
      <c r="K36983"/>
    </row>
    <row r="36984" spans="11:11" x14ac:dyDescent="0.25">
      <c r="K36984"/>
    </row>
    <row r="36985" spans="11:11" x14ac:dyDescent="0.25">
      <c r="K36985"/>
    </row>
    <row r="36986" spans="11:11" x14ac:dyDescent="0.25">
      <c r="K36986"/>
    </row>
    <row r="36987" spans="11:11" x14ac:dyDescent="0.25">
      <c r="K36987"/>
    </row>
    <row r="36988" spans="11:11" x14ac:dyDescent="0.25">
      <c r="K36988"/>
    </row>
    <row r="36989" spans="11:11" x14ac:dyDescent="0.25">
      <c r="K36989"/>
    </row>
    <row r="36990" spans="11:11" x14ac:dyDescent="0.25">
      <c r="K36990"/>
    </row>
    <row r="36991" spans="11:11" x14ac:dyDescent="0.25">
      <c r="K36991"/>
    </row>
    <row r="36992" spans="11:11" x14ac:dyDescent="0.25">
      <c r="K36992"/>
    </row>
    <row r="36993" spans="11:11" x14ac:dyDescent="0.25">
      <c r="K36993"/>
    </row>
    <row r="36994" spans="11:11" x14ac:dyDescent="0.25">
      <c r="K36994"/>
    </row>
    <row r="36995" spans="11:11" x14ac:dyDescent="0.25">
      <c r="K36995"/>
    </row>
    <row r="36996" spans="11:11" x14ac:dyDescent="0.25">
      <c r="K36996"/>
    </row>
    <row r="36997" spans="11:11" x14ac:dyDescent="0.25">
      <c r="K36997"/>
    </row>
    <row r="36998" spans="11:11" x14ac:dyDescent="0.25">
      <c r="K36998"/>
    </row>
    <row r="36999" spans="11:11" x14ac:dyDescent="0.25">
      <c r="K36999"/>
    </row>
    <row r="37000" spans="11:11" x14ac:dyDescent="0.25">
      <c r="K37000"/>
    </row>
    <row r="37001" spans="11:11" x14ac:dyDescent="0.25">
      <c r="K37001"/>
    </row>
    <row r="37002" spans="11:11" x14ac:dyDescent="0.25">
      <c r="K37002"/>
    </row>
    <row r="37003" spans="11:11" x14ac:dyDescent="0.25">
      <c r="K37003"/>
    </row>
    <row r="37004" spans="11:11" x14ac:dyDescent="0.25">
      <c r="K37004"/>
    </row>
    <row r="37005" spans="11:11" x14ac:dyDescent="0.25">
      <c r="K37005"/>
    </row>
    <row r="37006" spans="11:11" x14ac:dyDescent="0.25">
      <c r="K37006"/>
    </row>
    <row r="37007" spans="11:11" x14ac:dyDescent="0.25">
      <c r="K37007"/>
    </row>
    <row r="37008" spans="11:11" x14ac:dyDescent="0.25">
      <c r="K37008"/>
    </row>
    <row r="37009" spans="11:11" x14ac:dyDescent="0.25">
      <c r="K37009"/>
    </row>
    <row r="37010" spans="11:11" x14ac:dyDescent="0.25">
      <c r="K37010"/>
    </row>
    <row r="37011" spans="11:11" x14ac:dyDescent="0.25">
      <c r="K37011"/>
    </row>
    <row r="37012" spans="11:11" x14ac:dyDescent="0.25">
      <c r="K37012"/>
    </row>
    <row r="37013" spans="11:11" x14ac:dyDescent="0.25">
      <c r="K37013"/>
    </row>
    <row r="37014" spans="11:11" x14ac:dyDescent="0.25">
      <c r="K37014"/>
    </row>
    <row r="37015" spans="11:11" x14ac:dyDescent="0.25">
      <c r="K37015"/>
    </row>
    <row r="37016" spans="11:11" x14ac:dyDescent="0.25">
      <c r="K37016"/>
    </row>
    <row r="37017" spans="11:11" x14ac:dyDescent="0.25">
      <c r="K37017"/>
    </row>
    <row r="37018" spans="11:11" x14ac:dyDescent="0.25">
      <c r="K37018"/>
    </row>
    <row r="37019" spans="11:11" x14ac:dyDescent="0.25">
      <c r="K37019"/>
    </row>
    <row r="37020" spans="11:11" x14ac:dyDescent="0.25">
      <c r="K37020"/>
    </row>
    <row r="37021" spans="11:11" x14ac:dyDescent="0.25">
      <c r="K37021"/>
    </row>
    <row r="37022" spans="11:11" x14ac:dyDescent="0.25">
      <c r="K37022"/>
    </row>
    <row r="37023" spans="11:11" x14ac:dyDescent="0.25">
      <c r="K37023"/>
    </row>
    <row r="37024" spans="11:11" x14ac:dyDescent="0.25">
      <c r="K37024"/>
    </row>
    <row r="37025" spans="11:11" x14ac:dyDescent="0.25">
      <c r="K37025"/>
    </row>
    <row r="37026" spans="11:11" x14ac:dyDescent="0.25">
      <c r="K37026"/>
    </row>
    <row r="37027" spans="11:11" x14ac:dyDescent="0.25">
      <c r="K37027"/>
    </row>
    <row r="37028" spans="11:11" x14ac:dyDescent="0.25">
      <c r="K37028"/>
    </row>
    <row r="37029" spans="11:11" x14ac:dyDescent="0.25">
      <c r="K37029"/>
    </row>
    <row r="37030" spans="11:11" x14ac:dyDescent="0.25">
      <c r="K37030"/>
    </row>
    <row r="37031" spans="11:11" x14ac:dyDescent="0.25">
      <c r="K37031"/>
    </row>
    <row r="37032" spans="11:11" x14ac:dyDescent="0.25">
      <c r="K37032"/>
    </row>
    <row r="37033" spans="11:11" x14ac:dyDescent="0.25">
      <c r="K37033"/>
    </row>
    <row r="37034" spans="11:11" x14ac:dyDescent="0.25">
      <c r="K37034"/>
    </row>
    <row r="37035" spans="11:11" x14ac:dyDescent="0.25">
      <c r="K37035"/>
    </row>
    <row r="37036" spans="11:11" x14ac:dyDescent="0.25">
      <c r="K37036"/>
    </row>
    <row r="37037" spans="11:11" x14ac:dyDescent="0.25">
      <c r="K37037"/>
    </row>
    <row r="37038" spans="11:11" x14ac:dyDescent="0.25">
      <c r="K37038"/>
    </row>
    <row r="37039" spans="11:11" x14ac:dyDescent="0.25">
      <c r="K37039"/>
    </row>
    <row r="37040" spans="11:11" x14ac:dyDescent="0.25">
      <c r="K37040"/>
    </row>
    <row r="37041" spans="11:11" x14ac:dyDescent="0.25">
      <c r="K37041"/>
    </row>
    <row r="37042" spans="11:11" x14ac:dyDescent="0.25">
      <c r="K37042"/>
    </row>
    <row r="37043" spans="11:11" x14ac:dyDescent="0.25">
      <c r="K37043"/>
    </row>
    <row r="37044" spans="11:11" x14ac:dyDescent="0.25">
      <c r="K37044"/>
    </row>
    <row r="37045" spans="11:11" x14ac:dyDescent="0.25">
      <c r="K37045"/>
    </row>
    <row r="37046" spans="11:11" x14ac:dyDescent="0.25">
      <c r="K37046"/>
    </row>
    <row r="37047" spans="11:11" x14ac:dyDescent="0.25">
      <c r="K37047"/>
    </row>
    <row r="37048" spans="11:11" x14ac:dyDescent="0.25">
      <c r="K37048"/>
    </row>
    <row r="37049" spans="11:11" x14ac:dyDescent="0.25">
      <c r="K37049"/>
    </row>
    <row r="37050" spans="11:11" x14ac:dyDescent="0.25">
      <c r="K37050"/>
    </row>
    <row r="37051" spans="11:11" x14ac:dyDescent="0.25">
      <c r="K37051"/>
    </row>
    <row r="37052" spans="11:11" x14ac:dyDescent="0.25">
      <c r="K37052"/>
    </row>
    <row r="37053" spans="11:11" x14ac:dyDescent="0.25">
      <c r="K37053"/>
    </row>
    <row r="37054" spans="11:11" x14ac:dyDescent="0.25">
      <c r="K37054"/>
    </row>
    <row r="37055" spans="11:11" x14ac:dyDescent="0.25">
      <c r="K37055"/>
    </row>
    <row r="37056" spans="11:11" x14ac:dyDescent="0.25">
      <c r="K37056"/>
    </row>
    <row r="37057" spans="11:11" x14ac:dyDescent="0.25">
      <c r="K37057"/>
    </row>
    <row r="37058" spans="11:11" x14ac:dyDescent="0.25">
      <c r="K37058"/>
    </row>
    <row r="37059" spans="11:11" x14ac:dyDescent="0.25">
      <c r="K37059"/>
    </row>
    <row r="37060" spans="11:11" x14ac:dyDescent="0.25">
      <c r="K37060"/>
    </row>
    <row r="37061" spans="11:11" x14ac:dyDescent="0.25">
      <c r="K37061"/>
    </row>
    <row r="37062" spans="11:11" x14ac:dyDescent="0.25">
      <c r="K37062"/>
    </row>
    <row r="37063" spans="11:11" x14ac:dyDescent="0.25">
      <c r="K37063"/>
    </row>
    <row r="37064" spans="11:11" x14ac:dyDescent="0.25">
      <c r="K37064"/>
    </row>
    <row r="37065" spans="11:11" x14ac:dyDescent="0.25">
      <c r="K37065"/>
    </row>
    <row r="37066" spans="11:11" x14ac:dyDescent="0.25">
      <c r="K37066"/>
    </row>
    <row r="37067" spans="11:11" x14ac:dyDescent="0.25">
      <c r="K37067"/>
    </row>
    <row r="37068" spans="11:11" x14ac:dyDescent="0.25">
      <c r="K37068"/>
    </row>
    <row r="37069" spans="11:11" x14ac:dyDescent="0.25">
      <c r="K37069"/>
    </row>
    <row r="37070" spans="11:11" x14ac:dyDescent="0.25">
      <c r="K37070"/>
    </row>
    <row r="37071" spans="11:11" x14ac:dyDescent="0.25">
      <c r="K37071"/>
    </row>
    <row r="37072" spans="11:11" x14ac:dyDescent="0.25">
      <c r="K37072"/>
    </row>
    <row r="37073" spans="11:11" x14ac:dyDescent="0.25">
      <c r="K37073"/>
    </row>
    <row r="37074" spans="11:11" x14ac:dyDescent="0.25">
      <c r="K37074"/>
    </row>
    <row r="37075" spans="11:11" x14ac:dyDescent="0.25">
      <c r="K37075"/>
    </row>
    <row r="37076" spans="11:11" x14ac:dyDescent="0.25">
      <c r="K37076"/>
    </row>
    <row r="37077" spans="11:11" x14ac:dyDescent="0.25">
      <c r="K37077"/>
    </row>
    <row r="37078" spans="11:11" x14ac:dyDescent="0.25">
      <c r="K37078"/>
    </row>
    <row r="37079" spans="11:11" x14ac:dyDescent="0.25">
      <c r="K37079"/>
    </row>
    <row r="37080" spans="11:11" x14ac:dyDescent="0.25">
      <c r="K37080"/>
    </row>
    <row r="37081" spans="11:11" x14ac:dyDescent="0.25">
      <c r="K37081"/>
    </row>
    <row r="37082" spans="11:11" x14ac:dyDescent="0.25">
      <c r="K37082"/>
    </row>
    <row r="37083" spans="11:11" x14ac:dyDescent="0.25">
      <c r="K37083"/>
    </row>
    <row r="37084" spans="11:11" x14ac:dyDescent="0.25">
      <c r="K37084"/>
    </row>
    <row r="37085" spans="11:11" x14ac:dyDescent="0.25">
      <c r="K37085"/>
    </row>
    <row r="37086" spans="11:11" x14ac:dyDescent="0.25">
      <c r="K37086"/>
    </row>
    <row r="37087" spans="11:11" x14ac:dyDescent="0.25">
      <c r="K37087"/>
    </row>
    <row r="37088" spans="11:11" x14ac:dyDescent="0.25">
      <c r="K37088"/>
    </row>
    <row r="37089" spans="11:11" x14ac:dyDescent="0.25">
      <c r="K37089"/>
    </row>
    <row r="37090" spans="11:11" x14ac:dyDescent="0.25">
      <c r="K37090"/>
    </row>
    <row r="37091" spans="11:11" x14ac:dyDescent="0.25">
      <c r="K37091"/>
    </row>
    <row r="37092" spans="11:11" x14ac:dyDescent="0.25">
      <c r="K37092"/>
    </row>
    <row r="37093" spans="11:11" x14ac:dyDescent="0.25">
      <c r="K37093"/>
    </row>
    <row r="37094" spans="11:11" x14ac:dyDescent="0.25">
      <c r="K37094"/>
    </row>
    <row r="37095" spans="11:11" x14ac:dyDescent="0.25">
      <c r="K37095"/>
    </row>
    <row r="37096" spans="11:11" x14ac:dyDescent="0.25">
      <c r="K37096"/>
    </row>
    <row r="37097" spans="11:11" x14ac:dyDescent="0.25">
      <c r="K37097"/>
    </row>
    <row r="37098" spans="11:11" x14ac:dyDescent="0.25">
      <c r="K37098"/>
    </row>
    <row r="37099" spans="11:11" x14ac:dyDescent="0.25">
      <c r="K37099"/>
    </row>
    <row r="37100" spans="11:11" x14ac:dyDescent="0.25">
      <c r="K37100"/>
    </row>
    <row r="37101" spans="11:11" x14ac:dyDescent="0.25">
      <c r="K37101"/>
    </row>
    <row r="37102" spans="11:11" x14ac:dyDescent="0.25">
      <c r="K37102"/>
    </row>
    <row r="37103" spans="11:11" x14ac:dyDescent="0.25">
      <c r="K37103"/>
    </row>
    <row r="37104" spans="11:11" x14ac:dyDescent="0.25">
      <c r="K37104"/>
    </row>
    <row r="37105" spans="11:11" x14ac:dyDescent="0.25">
      <c r="K37105"/>
    </row>
    <row r="37106" spans="11:11" x14ac:dyDescent="0.25">
      <c r="K37106"/>
    </row>
    <row r="37107" spans="11:11" x14ac:dyDescent="0.25">
      <c r="K37107"/>
    </row>
    <row r="37108" spans="11:11" x14ac:dyDescent="0.25">
      <c r="K37108"/>
    </row>
    <row r="37109" spans="11:11" x14ac:dyDescent="0.25">
      <c r="K37109"/>
    </row>
    <row r="37110" spans="11:11" x14ac:dyDescent="0.25">
      <c r="K37110"/>
    </row>
    <row r="37111" spans="11:11" x14ac:dyDescent="0.25">
      <c r="K37111"/>
    </row>
    <row r="37112" spans="11:11" x14ac:dyDescent="0.25">
      <c r="K37112"/>
    </row>
    <row r="37113" spans="11:11" x14ac:dyDescent="0.25">
      <c r="K37113"/>
    </row>
    <row r="37114" spans="11:11" x14ac:dyDescent="0.25">
      <c r="K37114"/>
    </row>
    <row r="37115" spans="11:11" x14ac:dyDescent="0.25">
      <c r="K37115"/>
    </row>
    <row r="37116" spans="11:11" x14ac:dyDescent="0.25">
      <c r="K37116"/>
    </row>
    <row r="37117" spans="11:11" x14ac:dyDescent="0.25">
      <c r="K37117"/>
    </row>
    <row r="37118" spans="11:11" x14ac:dyDescent="0.25">
      <c r="K37118"/>
    </row>
    <row r="37119" spans="11:11" x14ac:dyDescent="0.25">
      <c r="K37119"/>
    </row>
    <row r="37120" spans="11:11" x14ac:dyDescent="0.25">
      <c r="K37120"/>
    </row>
    <row r="37121" spans="11:11" x14ac:dyDescent="0.25">
      <c r="K37121"/>
    </row>
    <row r="37122" spans="11:11" x14ac:dyDescent="0.25">
      <c r="K37122"/>
    </row>
    <row r="37123" spans="11:11" x14ac:dyDescent="0.25">
      <c r="K37123"/>
    </row>
    <row r="37124" spans="11:11" x14ac:dyDescent="0.25">
      <c r="K37124"/>
    </row>
    <row r="37125" spans="11:11" x14ac:dyDescent="0.25">
      <c r="K37125"/>
    </row>
    <row r="37126" spans="11:11" x14ac:dyDescent="0.25">
      <c r="K37126"/>
    </row>
    <row r="37127" spans="11:11" x14ac:dyDescent="0.25">
      <c r="K37127"/>
    </row>
    <row r="37128" spans="11:11" x14ac:dyDescent="0.25">
      <c r="K37128"/>
    </row>
    <row r="37129" spans="11:11" x14ac:dyDescent="0.25">
      <c r="K37129"/>
    </row>
    <row r="37130" spans="11:11" x14ac:dyDescent="0.25">
      <c r="K37130"/>
    </row>
    <row r="37131" spans="11:11" x14ac:dyDescent="0.25">
      <c r="K37131"/>
    </row>
    <row r="37132" spans="11:11" x14ac:dyDescent="0.25">
      <c r="K37132"/>
    </row>
    <row r="37133" spans="11:11" x14ac:dyDescent="0.25">
      <c r="K37133"/>
    </row>
    <row r="37134" spans="11:11" x14ac:dyDescent="0.25">
      <c r="K37134"/>
    </row>
    <row r="37135" spans="11:11" x14ac:dyDescent="0.25">
      <c r="K37135"/>
    </row>
    <row r="37136" spans="11:11" x14ac:dyDescent="0.25">
      <c r="K37136"/>
    </row>
    <row r="37137" spans="11:11" x14ac:dyDescent="0.25">
      <c r="K37137"/>
    </row>
    <row r="37138" spans="11:11" x14ac:dyDescent="0.25">
      <c r="K37138"/>
    </row>
    <row r="37139" spans="11:11" x14ac:dyDescent="0.25">
      <c r="K37139"/>
    </row>
    <row r="37140" spans="11:11" x14ac:dyDescent="0.25">
      <c r="K37140"/>
    </row>
    <row r="37141" spans="11:11" x14ac:dyDescent="0.25">
      <c r="K37141"/>
    </row>
    <row r="37142" spans="11:11" x14ac:dyDescent="0.25">
      <c r="K37142"/>
    </row>
    <row r="37143" spans="11:11" x14ac:dyDescent="0.25">
      <c r="K37143"/>
    </row>
    <row r="37144" spans="11:11" x14ac:dyDescent="0.25">
      <c r="K37144"/>
    </row>
    <row r="37145" spans="11:11" x14ac:dyDescent="0.25">
      <c r="K37145"/>
    </row>
    <row r="37146" spans="11:11" x14ac:dyDescent="0.25">
      <c r="K37146"/>
    </row>
    <row r="37147" spans="11:11" x14ac:dyDescent="0.25">
      <c r="K37147"/>
    </row>
    <row r="37148" spans="11:11" x14ac:dyDescent="0.25">
      <c r="K37148"/>
    </row>
    <row r="37149" spans="11:11" x14ac:dyDescent="0.25">
      <c r="K37149"/>
    </row>
    <row r="37150" spans="11:11" x14ac:dyDescent="0.25">
      <c r="K37150"/>
    </row>
    <row r="37151" spans="11:11" x14ac:dyDescent="0.25">
      <c r="K37151"/>
    </row>
    <row r="37152" spans="11:11" x14ac:dyDescent="0.25">
      <c r="K37152"/>
    </row>
    <row r="37153" spans="11:11" x14ac:dyDescent="0.25">
      <c r="K37153"/>
    </row>
    <row r="37154" spans="11:11" x14ac:dyDescent="0.25">
      <c r="K37154"/>
    </row>
    <row r="37155" spans="11:11" x14ac:dyDescent="0.25">
      <c r="K37155"/>
    </row>
    <row r="37156" spans="11:11" x14ac:dyDescent="0.25">
      <c r="K37156"/>
    </row>
    <row r="37157" spans="11:11" x14ac:dyDescent="0.25">
      <c r="K37157"/>
    </row>
    <row r="37158" spans="11:11" x14ac:dyDescent="0.25">
      <c r="K37158"/>
    </row>
    <row r="37159" spans="11:11" x14ac:dyDescent="0.25">
      <c r="K37159"/>
    </row>
    <row r="37160" spans="11:11" x14ac:dyDescent="0.25">
      <c r="K37160"/>
    </row>
    <row r="37161" spans="11:11" x14ac:dyDescent="0.25">
      <c r="K37161"/>
    </row>
    <row r="37162" spans="11:11" x14ac:dyDescent="0.25">
      <c r="K37162"/>
    </row>
    <row r="37163" spans="11:11" x14ac:dyDescent="0.25">
      <c r="K37163"/>
    </row>
    <row r="37164" spans="11:11" x14ac:dyDescent="0.25">
      <c r="K37164"/>
    </row>
    <row r="37165" spans="11:11" x14ac:dyDescent="0.25">
      <c r="K37165"/>
    </row>
    <row r="37166" spans="11:11" x14ac:dyDescent="0.25">
      <c r="K37166"/>
    </row>
    <row r="37167" spans="11:11" x14ac:dyDescent="0.25">
      <c r="K37167"/>
    </row>
    <row r="37168" spans="11:11" x14ac:dyDescent="0.25">
      <c r="K37168"/>
    </row>
    <row r="37169" spans="11:11" x14ac:dyDescent="0.25">
      <c r="K37169"/>
    </row>
    <row r="37170" spans="11:11" x14ac:dyDescent="0.25">
      <c r="K37170"/>
    </row>
    <row r="37171" spans="11:11" x14ac:dyDescent="0.25">
      <c r="K37171"/>
    </row>
    <row r="37172" spans="11:11" x14ac:dyDescent="0.25">
      <c r="K37172"/>
    </row>
    <row r="37173" spans="11:11" x14ac:dyDescent="0.25">
      <c r="K37173"/>
    </row>
    <row r="37174" spans="11:11" x14ac:dyDescent="0.25">
      <c r="K37174"/>
    </row>
    <row r="37175" spans="11:11" x14ac:dyDescent="0.25">
      <c r="K37175"/>
    </row>
    <row r="37176" spans="11:11" x14ac:dyDescent="0.25">
      <c r="K37176"/>
    </row>
    <row r="37177" spans="11:11" x14ac:dyDescent="0.25">
      <c r="K37177"/>
    </row>
    <row r="37178" spans="11:11" x14ac:dyDescent="0.25">
      <c r="K37178"/>
    </row>
    <row r="37179" spans="11:11" x14ac:dyDescent="0.25">
      <c r="K37179"/>
    </row>
    <row r="37180" spans="11:11" x14ac:dyDescent="0.25">
      <c r="K37180"/>
    </row>
    <row r="37181" spans="11:11" x14ac:dyDescent="0.25">
      <c r="K37181"/>
    </row>
    <row r="37182" spans="11:11" x14ac:dyDescent="0.25">
      <c r="K37182"/>
    </row>
    <row r="37183" spans="11:11" x14ac:dyDescent="0.25">
      <c r="K37183"/>
    </row>
    <row r="37184" spans="11:11" x14ac:dyDescent="0.25">
      <c r="K37184"/>
    </row>
    <row r="37185" spans="11:11" x14ac:dyDescent="0.25">
      <c r="K37185"/>
    </row>
    <row r="37186" spans="11:11" x14ac:dyDescent="0.25">
      <c r="K37186"/>
    </row>
    <row r="37187" spans="11:11" x14ac:dyDescent="0.25">
      <c r="K37187"/>
    </row>
    <row r="37188" spans="11:11" x14ac:dyDescent="0.25">
      <c r="K37188"/>
    </row>
    <row r="37189" spans="11:11" x14ac:dyDescent="0.25">
      <c r="K37189"/>
    </row>
    <row r="37190" spans="11:11" x14ac:dyDescent="0.25">
      <c r="K37190"/>
    </row>
    <row r="37191" spans="11:11" x14ac:dyDescent="0.25">
      <c r="K37191"/>
    </row>
    <row r="37192" spans="11:11" x14ac:dyDescent="0.25">
      <c r="K37192"/>
    </row>
    <row r="37193" spans="11:11" x14ac:dyDescent="0.25">
      <c r="K37193"/>
    </row>
    <row r="37194" spans="11:11" x14ac:dyDescent="0.25">
      <c r="K37194"/>
    </row>
    <row r="37195" spans="11:11" x14ac:dyDescent="0.25">
      <c r="K37195"/>
    </row>
    <row r="37196" spans="11:11" x14ac:dyDescent="0.25">
      <c r="K37196"/>
    </row>
    <row r="37197" spans="11:11" x14ac:dyDescent="0.25">
      <c r="K37197"/>
    </row>
    <row r="37198" spans="11:11" x14ac:dyDescent="0.25">
      <c r="K37198"/>
    </row>
    <row r="37199" spans="11:11" x14ac:dyDescent="0.25">
      <c r="K37199"/>
    </row>
    <row r="37200" spans="11:11" x14ac:dyDescent="0.25">
      <c r="K37200"/>
    </row>
    <row r="37201" spans="11:11" x14ac:dyDescent="0.25">
      <c r="K37201"/>
    </row>
    <row r="37202" spans="11:11" x14ac:dyDescent="0.25">
      <c r="K37202"/>
    </row>
    <row r="37203" spans="11:11" x14ac:dyDescent="0.25">
      <c r="K37203"/>
    </row>
    <row r="37204" spans="11:11" x14ac:dyDescent="0.25">
      <c r="K37204"/>
    </row>
    <row r="37205" spans="11:11" x14ac:dyDescent="0.25">
      <c r="K37205"/>
    </row>
    <row r="37206" spans="11:11" x14ac:dyDescent="0.25">
      <c r="K37206"/>
    </row>
    <row r="37207" spans="11:11" x14ac:dyDescent="0.25">
      <c r="K37207"/>
    </row>
    <row r="37208" spans="11:11" x14ac:dyDescent="0.25">
      <c r="K37208"/>
    </row>
    <row r="37209" spans="11:11" x14ac:dyDescent="0.25">
      <c r="K37209"/>
    </row>
    <row r="37210" spans="11:11" x14ac:dyDescent="0.25">
      <c r="K37210"/>
    </row>
    <row r="37211" spans="11:11" x14ac:dyDescent="0.25">
      <c r="K37211"/>
    </row>
    <row r="37212" spans="11:11" x14ac:dyDescent="0.25">
      <c r="K37212"/>
    </row>
    <row r="37213" spans="11:11" x14ac:dyDescent="0.25">
      <c r="K37213"/>
    </row>
    <row r="37214" spans="11:11" x14ac:dyDescent="0.25">
      <c r="K37214"/>
    </row>
    <row r="37215" spans="11:11" x14ac:dyDescent="0.25">
      <c r="K37215"/>
    </row>
    <row r="37216" spans="11:11" x14ac:dyDescent="0.25">
      <c r="K37216"/>
    </row>
    <row r="37217" spans="11:11" x14ac:dyDescent="0.25">
      <c r="K37217"/>
    </row>
    <row r="37218" spans="11:11" x14ac:dyDescent="0.25">
      <c r="K37218"/>
    </row>
    <row r="37219" spans="11:11" x14ac:dyDescent="0.25">
      <c r="K37219"/>
    </row>
    <row r="37220" spans="11:11" x14ac:dyDescent="0.25">
      <c r="K37220"/>
    </row>
    <row r="37221" spans="11:11" x14ac:dyDescent="0.25">
      <c r="K37221"/>
    </row>
    <row r="37222" spans="11:11" x14ac:dyDescent="0.25">
      <c r="K37222"/>
    </row>
    <row r="37223" spans="11:11" x14ac:dyDescent="0.25">
      <c r="K37223"/>
    </row>
    <row r="37224" spans="11:11" x14ac:dyDescent="0.25">
      <c r="K37224"/>
    </row>
    <row r="37225" spans="11:11" x14ac:dyDescent="0.25">
      <c r="K37225"/>
    </row>
    <row r="37226" spans="11:11" x14ac:dyDescent="0.25">
      <c r="K37226"/>
    </row>
    <row r="37227" spans="11:11" x14ac:dyDescent="0.25">
      <c r="K37227"/>
    </row>
    <row r="37228" spans="11:11" x14ac:dyDescent="0.25">
      <c r="K37228"/>
    </row>
    <row r="37229" spans="11:11" x14ac:dyDescent="0.25">
      <c r="K37229"/>
    </row>
    <row r="37230" spans="11:11" x14ac:dyDescent="0.25">
      <c r="K37230"/>
    </row>
    <row r="37231" spans="11:11" x14ac:dyDescent="0.25">
      <c r="K37231"/>
    </row>
    <row r="37232" spans="11:11" x14ac:dyDescent="0.25">
      <c r="K37232"/>
    </row>
    <row r="37233" spans="11:11" x14ac:dyDescent="0.25">
      <c r="K37233"/>
    </row>
    <row r="37234" spans="11:11" x14ac:dyDescent="0.25">
      <c r="K37234"/>
    </row>
    <row r="37235" spans="11:11" x14ac:dyDescent="0.25">
      <c r="K37235"/>
    </row>
    <row r="37236" spans="11:11" x14ac:dyDescent="0.25">
      <c r="K37236"/>
    </row>
    <row r="37237" spans="11:11" x14ac:dyDescent="0.25">
      <c r="K37237"/>
    </row>
    <row r="37238" spans="11:11" x14ac:dyDescent="0.25">
      <c r="K37238"/>
    </row>
    <row r="37239" spans="11:11" x14ac:dyDescent="0.25">
      <c r="K37239"/>
    </row>
    <row r="37240" spans="11:11" x14ac:dyDescent="0.25">
      <c r="K37240"/>
    </row>
    <row r="37241" spans="11:11" x14ac:dyDescent="0.25">
      <c r="K37241"/>
    </row>
    <row r="37242" spans="11:11" x14ac:dyDescent="0.25">
      <c r="K37242"/>
    </row>
    <row r="37243" spans="11:11" x14ac:dyDescent="0.25">
      <c r="K37243"/>
    </row>
    <row r="37244" spans="11:11" x14ac:dyDescent="0.25">
      <c r="K37244"/>
    </row>
    <row r="37245" spans="11:11" x14ac:dyDescent="0.25">
      <c r="K37245"/>
    </row>
    <row r="37246" spans="11:11" x14ac:dyDescent="0.25">
      <c r="K37246"/>
    </row>
    <row r="37247" spans="11:11" x14ac:dyDescent="0.25">
      <c r="K37247"/>
    </row>
    <row r="37248" spans="11:11" x14ac:dyDescent="0.25">
      <c r="K37248"/>
    </row>
    <row r="37249" spans="11:11" x14ac:dyDescent="0.25">
      <c r="K37249"/>
    </row>
    <row r="37250" spans="11:11" x14ac:dyDescent="0.25">
      <c r="K37250"/>
    </row>
    <row r="37251" spans="11:11" x14ac:dyDescent="0.25">
      <c r="K37251"/>
    </row>
    <row r="37252" spans="11:11" x14ac:dyDescent="0.25">
      <c r="K37252"/>
    </row>
    <row r="37253" spans="11:11" x14ac:dyDescent="0.25">
      <c r="K37253"/>
    </row>
    <row r="37254" spans="11:11" x14ac:dyDescent="0.25">
      <c r="K37254"/>
    </row>
    <row r="37255" spans="11:11" x14ac:dyDescent="0.25">
      <c r="K37255"/>
    </row>
    <row r="37256" spans="11:11" x14ac:dyDescent="0.25">
      <c r="K37256"/>
    </row>
    <row r="37257" spans="11:11" x14ac:dyDescent="0.25">
      <c r="K37257"/>
    </row>
    <row r="37258" spans="11:11" x14ac:dyDescent="0.25">
      <c r="K37258"/>
    </row>
    <row r="37259" spans="11:11" x14ac:dyDescent="0.25">
      <c r="K37259"/>
    </row>
    <row r="37260" spans="11:11" x14ac:dyDescent="0.25">
      <c r="K37260"/>
    </row>
    <row r="37261" spans="11:11" x14ac:dyDescent="0.25">
      <c r="K37261"/>
    </row>
    <row r="37262" spans="11:11" x14ac:dyDescent="0.25">
      <c r="K37262"/>
    </row>
    <row r="37263" spans="11:11" x14ac:dyDescent="0.25">
      <c r="K37263"/>
    </row>
    <row r="37264" spans="11:11" x14ac:dyDescent="0.25">
      <c r="K37264"/>
    </row>
    <row r="37265" spans="11:11" x14ac:dyDescent="0.25">
      <c r="K37265"/>
    </row>
    <row r="37266" spans="11:11" x14ac:dyDescent="0.25">
      <c r="K37266"/>
    </row>
    <row r="37267" spans="11:11" x14ac:dyDescent="0.25">
      <c r="K37267"/>
    </row>
    <row r="37268" spans="11:11" x14ac:dyDescent="0.25">
      <c r="K37268"/>
    </row>
    <row r="37269" spans="11:11" x14ac:dyDescent="0.25">
      <c r="K37269"/>
    </row>
    <row r="37270" spans="11:11" x14ac:dyDescent="0.25">
      <c r="K37270"/>
    </row>
    <row r="37271" spans="11:11" x14ac:dyDescent="0.25">
      <c r="K37271"/>
    </row>
    <row r="37272" spans="11:11" x14ac:dyDescent="0.25">
      <c r="K37272"/>
    </row>
    <row r="37273" spans="11:11" x14ac:dyDescent="0.25">
      <c r="K37273"/>
    </row>
    <row r="37274" spans="11:11" x14ac:dyDescent="0.25">
      <c r="K37274"/>
    </row>
    <row r="37275" spans="11:11" x14ac:dyDescent="0.25">
      <c r="K37275"/>
    </row>
    <row r="37276" spans="11:11" x14ac:dyDescent="0.25">
      <c r="K37276"/>
    </row>
    <row r="37277" spans="11:11" x14ac:dyDescent="0.25">
      <c r="K37277"/>
    </row>
    <row r="37278" spans="11:11" x14ac:dyDescent="0.25">
      <c r="K37278"/>
    </row>
    <row r="37279" spans="11:11" x14ac:dyDescent="0.25">
      <c r="K37279"/>
    </row>
    <row r="37280" spans="11:11" x14ac:dyDescent="0.25">
      <c r="K37280"/>
    </row>
    <row r="37281" spans="11:11" x14ac:dyDescent="0.25">
      <c r="K37281"/>
    </row>
    <row r="37282" spans="11:11" x14ac:dyDescent="0.25">
      <c r="K37282"/>
    </row>
    <row r="37283" spans="11:11" x14ac:dyDescent="0.25">
      <c r="K37283"/>
    </row>
    <row r="37284" spans="11:11" x14ac:dyDescent="0.25">
      <c r="K37284"/>
    </row>
    <row r="37285" spans="11:11" x14ac:dyDescent="0.25">
      <c r="K37285"/>
    </row>
    <row r="37286" spans="11:11" x14ac:dyDescent="0.25">
      <c r="K37286"/>
    </row>
    <row r="37287" spans="11:11" x14ac:dyDescent="0.25">
      <c r="K37287"/>
    </row>
    <row r="37288" spans="11:11" x14ac:dyDescent="0.25">
      <c r="K37288"/>
    </row>
    <row r="37289" spans="11:11" x14ac:dyDescent="0.25">
      <c r="K37289"/>
    </row>
    <row r="37290" spans="11:11" x14ac:dyDescent="0.25">
      <c r="K37290"/>
    </row>
    <row r="37291" spans="11:11" x14ac:dyDescent="0.25">
      <c r="K37291"/>
    </row>
    <row r="37292" spans="11:11" x14ac:dyDescent="0.25">
      <c r="K37292"/>
    </row>
    <row r="37293" spans="11:11" x14ac:dyDescent="0.25">
      <c r="K37293"/>
    </row>
    <row r="37294" spans="11:11" x14ac:dyDescent="0.25">
      <c r="K37294"/>
    </row>
    <row r="37295" spans="11:11" x14ac:dyDescent="0.25">
      <c r="K37295"/>
    </row>
    <row r="37296" spans="11:11" x14ac:dyDescent="0.25">
      <c r="K37296"/>
    </row>
    <row r="37297" spans="11:11" x14ac:dyDescent="0.25">
      <c r="K37297"/>
    </row>
    <row r="37298" spans="11:11" x14ac:dyDescent="0.25">
      <c r="K37298"/>
    </row>
    <row r="37299" spans="11:11" x14ac:dyDescent="0.25">
      <c r="K37299"/>
    </row>
    <row r="37300" spans="11:11" x14ac:dyDescent="0.25">
      <c r="K37300"/>
    </row>
    <row r="37301" spans="11:11" x14ac:dyDescent="0.25">
      <c r="K37301"/>
    </row>
    <row r="37302" spans="11:11" x14ac:dyDescent="0.25">
      <c r="K37302"/>
    </row>
    <row r="37303" spans="11:11" x14ac:dyDescent="0.25">
      <c r="K37303"/>
    </row>
    <row r="37304" spans="11:11" x14ac:dyDescent="0.25">
      <c r="K37304"/>
    </row>
    <row r="37305" spans="11:11" x14ac:dyDescent="0.25">
      <c r="K37305"/>
    </row>
    <row r="37306" spans="11:11" x14ac:dyDescent="0.25">
      <c r="K37306"/>
    </row>
    <row r="37307" spans="11:11" x14ac:dyDescent="0.25">
      <c r="K37307"/>
    </row>
    <row r="37308" spans="11:11" x14ac:dyDescent="0.25">
      <c r="K37308"/>
    </row>
    <row r="37309" spans="11:11" x14ac:dyDescent="0.25">
      <c r="K37309"/>
    </row>
    <row r="37310" spans="11:11" x14ac:dyDescent="0.25">
      <c r="K37310"/>
    </row>
    <row r="37311" spans="11:11" x14ac:dyDescent="0.25">
      <c r="K37311"/>
    </row>
    <row r="37312" spans="11:11" x14ac:dyDescent="0.25">
      <c r="K37312"/>
    </row>
    <row r="37313" spans="11:11" x14ac:dyDescent="0.25">
      <c r="K37313"/>
    </row>
    <row r="37314" spans="11:11" x14ac:dyDescent="0.25">
      <c r="K37314"/>
    </row>
    <row r="37315" spans="11:11" x14ac:dyDescent="0.25">
      <c r="K37315"/>
    </row>
    <row r="37316" spans="11:11" x14ac:dyDescent="0.25">
      <c r="K37316"/>
    </row>
    <row r="37317" spans="11:11" x14ac:dyDescent="0.25">
      <c r="K37317"/>
    </row>
    <row r="37318" spans="11:11" x14ac:dyDescent="0.25">
      <c r="K37318"/>
    </row>
    <row r="37319" spans="11:11" x14ac:dyDescent="0.25">
      <c r="K37319"/>
    </row>
    <row r="37320" spans="11:11" x14ac:dyDescent="0.25">
      <c r="K37320"/>
    </row>
    <row r="37321" spans="11:11" x14ac:dyDescent="0.25">
      <c r="K37321"/>
    </row>
    <row r="37322" spans="11:11" x14ac:dyDescent="0.25">
      <c r="K37322"/>
    </row>
    <row r="37323" spans="11:11" x14ac:dyDescent="0.25">
      <c r="K37323"/>
    </row>
    <row r="37324" spans="11:11" x14ac:dyDescent="0.25">
      <c r="K37324"/>
    </row>
    <row r="37325" spans="11:11" x14ac:dyDescent="0.25">
      <c r="K37325"/>
    </row>
    <row r="37326" spans="11:11" x14ac:dyDescent="0.25">
      <c r="K37326"/>
    </row>
    <row r="37327" spans="11:11" x14ac:dyDescent="0.25">
      <c r="K37327"/>
    </row>
    <row r="37328" spans="11:11" x14ac:dyDescent="0.25">
      <c r="K37328"/>
    </row>
    <row r="37329" spans="11:11" x14ac:dyDescent="0.25">
      <c r="K37329"/>
    </row>
    <row r="37330" spans="11:11" x14ac:dyDescent="0.25">
      <c r="K37330"/>
    </row>
    <row r="37331" spans="11:11" x14ac:dyDescent="0.25">
      <c r="K37331"/>
    </row>
    <row r="37332" spans="11:11" x14ac:dyDescent="0.25">
      <c r="K37332"/>
    </row>
    <row r="37333" spans="11:11" x14ac:dyDescent="0.25">
      <c r="K37333"/>
    </row>
    <row r="37334" spans="11:11" x14ac:dyDescent="0.25">
      <c r="K37334"/>
    </row>
    <row r="37335" spans="11:11" x14ac:dyDescent="0.25">
      <c r="K37335"/>
    </row>
    <row r="37336" spans="11:11" x14ac:dyDescent="0.25">
      <c r="K37336"/>
    </row>
    <row r="37337" spans="11:11" x14ac:dyDescent="0.25">
      <c r="K37337"/>
    </row>
    <row r="37338" spans="11:11" x14ac:dyDescent="0.25">
      <c r="K37338"/>
    </row>
    <row r="37339" spans="11:11" x14ac:dyDescent="0.25">
      <c r="K37339"/>
    </row>
    <row r="37340" spans="11:11" x14ac:dyDescent="0.25">
      <c r="K37340"/>
    </row>
    <row r="37341" spans="11:11" x14ac:dyDescent="0.25">
      <c r="K37341"/>
    </row>
    <row r="37342" spans="11:11" x14ac:dyDescent="0.25">
      <c r="K37342"/>
    </row>
    <row r="37343" spans="11:11" x14ac:dyDescent="0.25">
      <c r="K37343"/>
    </row>
    <row r="37344" spans="11:11" x14ac:dyDescent="0.25">
      <c r="K37344"/>
    </row>
    <row r="37345" spans="11:11" x14ac:dyDescent="0.25">
      <c r="K37345"/>
    </row>
    <row r="37346" spans="11:11" x14ac:dyDescent="0.25">
      <c r="K37346"/>
    </row>
    <row r="37347" spans="11:11" x14ac:dyDescent="0.25">
      <c r="K37347"/>
    </row>
    <row r="37348" spans="11:11" x14ac:dyDescent="0.25">
      <c r="K37348"/>
    </row>
    <row r="37349" spans="11:11" x14ac:dyDescent="0.25">
      <c r="K37349"/>
    </row>
    <row r="37350" spans="11:11" x14ac:dyDescent="0.25">
      <c r="K37350"/>
    </row>
    <row r="37351" spans="11:11" x14ac:dyDescent="0.25">
      <c r="K37351"/>
    </row>
    <row r="37352" spans="11:11" x14ac:dyDescent="0.25">
      <c r="K37352"/>
    </row>
    <row r="37353" spans="11:11" x14ac:dyDescent="0.25">
      <c r="K37353"/>
    </row>
    <row r="37354" spans="11:11" x14ac:dyDescent="0.25">
      <c r="K37354"/>
    </row>
    <row r="37355" spans="11:11" x14ac:dyDescent="0.25">
      <c r="K37355"/>
    </row>
    <row r="37356" spans="11:11" x14ac:dyDescent="0.25">
      <c r="K37356"/>
    </row>
    <row r="37357" spans="11:11" x14ac:dyDescent="0.25">
      <c r="K37357"/>
    </row>
    <row r="37358" spans="11:11" x14ac:dyDescent="0.25">
      <c r="K37358"/>
    </row>
    <row r="37359" spans="11:11" x14ac:dyDescent="0.25">
      <c r="K37359"/>
    </row>
    <row r="37360" spans="11:11" x14ac:dyDescent="0.25">
      <c r="K37360"/>
    </row>
    <row r="37361" spans="11:11" x14ac:dyDescent="0.25">
      <c r="K37361"/>
    </row>
    <row r="37362" spans="11:11" x14ac:dyDescent="0.25">
      <c r="K37362"/>
    </row>
    <row r="37363" spans="11:11" x14ac:dyDescent="0.25">
      <c r="K37363"/>
    </row>
    <row r="37364" spans="11:11" x14ac:dyDescent="0.25">
      <c r="K37364"/>
    </row>
    <row r="37365" spans="11:11" x14ac:dyDescent="0.25">
      <c r="K37365"/>
    </row>
    <row r="37366" spans="11:11" x14ac:dyDescent="0.25">
      <c r="K37366"/>
    </row>
    <row r="37367" spans="11:11" x14ac:dyDescent="0.25">
      <c r="K37367"/>
    </row>
    <row r="37368" spans="11:11" x14ac:dyDescent="0.25">
      <c r="K37368"/>
    </row>
    <row r="37369" spans="11:11" x14ac:dyDescent="0.25">
      <c r="K37369"/>
    </row>
    <row r="37370" spans="11:11" x14ac:dyDescent="0.25">
      <c r="K37370"/>
    </row>
    <row r="37371" spans="11:11" x14ac:dyDescent="0.25">
      <c r="K37371"/>
    </row>
    <row r="37372" spans="11:11" x14ac:dyDescent="0.25">
      <c r="K37372"/>
    </row>
    <row r="37373" spans="11:11" x14ac:dyDescent="0.25">
      <c r="K37373"/>
    </row>
    <row r="37374" spans="11:11" x14ac:dyDescent="0.25">
      <c r="K37374"/>
    </row>
    <row r="37375" spans="11:11" x14ac:dyDescent="0.25">
      <c r="K37375"/>
    </row>
    <row r="37376" spans="11:11" x14ac:dyDescent="0.25">
      <c r="K37376"/>
    </row>
    <row r="37377" spans="11:11" x14ac:dyDescent="0.25">
      <c r="K37377"/>
    </row>
    <row r="37378" spans="11:11" x14ac:dyDescent="0.25">
      <c r="K37378"/>
    </row>
    <row r="37379" spans="11:11" x14ac:dyDescent="0.25">
      <c r="K37379"/>
    </row>
    <row r="37380" spans="11:11" x14ac:dyDescent="0.25">
      <c r="K37380"/>
    </row>
    <row r="37381" spans="11:11" x14ac:dyDescent="0.25">
      <c r="K37381"/>
    </row>
    <row r="37382" spans="11:11" x14ac:dyDescent="0.25">
      <c r="K37382"/>
    </row>
    <row r="37383" spans="11:11" x14ac:dyDescent="0.25">
      <c r="K37383"/>
    </row>
    <row r="37384" spans="11:11" x14ac:dyDescent="0.25">
      <c r="K37384"/>
    </row>
    <row r="37385" spans="11:11" x14ac:dyDescent="0.25">
      <c r="K37385"/>
    </row>
    <row r="37386" spans="11:11" x14ac:dyDescent="0.25">
      <c r="K37386"/>
    </row>
    <row r="37387" spans="11:11" x14ac:dyDescent="0.25">
      <c r="K37387"/>
    </row>
    <row r="37388" spans="11:11" x14ac:dyDescent="0.25">
      <c r="K37388"/>
    </row>
    <row r="37389" spans="11:11" x14ac:dyDescent="0.25">
      <c r="K37389"/>
    </row>
    <row r="37390" spans="11:11" x14ac:dyDescent="0.25">
      <c r="K37390"/>
    </row>
    <row r="37391" spans="11:11" x14ac:dyDescent="0.25">
      <c r="K37391"/>
    </row>
    <row r="37392" spans="11:11" x14ac:dyDescent="0.25">
      <c r="K37392"/>
    </row>
    <row r="37393" spans="11:11" x14ac:dyDescent="0.25">
      <c r="K37393"/>
    </row>
    <row r="37394" spans="11:11" x14ac:dyDescent="0.25">
      <c r="K37394"/>
    </row>
    <row r="37395" spans="11:11" x14ac:dyDescent="0.25">
      <c r="K37395"/>
    </row>
    <row r="37396" spans="11:11" x14ac:dyDescent="0.25">
      <c r="K37396"/>
    </row>
    <row r="37397" spans="11:11" x14ac:dyDescent="0.25">
      <c r="K37397"/>
    </row>
    <row r="37398" spans="11:11" x14ac:dyDescent="0.25">
      <c r="K37398"/>
    </row>
    <row r="37399" spans="11:11" x14ac:dyDescent="0.25">
      <c r="K37399"/>
    </row>
    <row r="37400" spans="11:11" x14ac:dyDescent="0.25">
      <c r="K37400"/>
    </row>
    <row r="37401" spans="11:11" x14ac:dyDescent="0.25">
      <c r="K37401"/>
    </row>
    <row r="37402" spans="11:11" x14ac:dyDescent="0.25">
      <c r="K37402"/>
    </row>
    <row r="37403" spans="11:11" x14ac:dyDescent="0.25">
      <c r="K37403"/>
    </row>
    <row r="37404" spans="11:11" x14ac:dyDescent="0.25">
      <c r="K37404"/>
    </row>
    <row r="37405" spans="11:11" x14ac:dyDescent="0.25">
      <c r="K37405"/>
    </row>
    <row r="37406" spans="11:11" x14ac:dyDescent="0.25">
      <c r="K37406"/>
    </row>
    <row r="37407" spans="11:11" x14ac:dyDescent="0.25">
      <c r="K37407"/>
    </row>
    <row r="37408" spans="11:11" x14ac:dyDescent="0.25">
      <c r="K37408"/>
    </row>
    <row r="37409" spans="11:11" x14ac:dyDescent="0.25">
      <c r="K37409"/>
    </row>
    <row r="37410" spans="11:11" x14ac:dyDescent="0.25">
      <c r="K37410"/>
    </row>
    <row r="37411" spans="11:11" x14ac:dyDescent="0.25">
      <c r="K37411"/>
    </row>
    <row r="37412" spans="11:11" x14ac:dyDescent="0.25">
      <c r="K37412"/>
    </row>
    <row r="37413" spans="11:11" x14ac:dyDescent="0.25">
      <c r="K37413"/>
    </row>
    <row r="37414" spans="11:11" x14ac:dyDescent="0.25">
      <c r="K37414"/>
    </row>
    <row r="37415" spans="11:11" x14ac:dyDescent="0.25">
      <c r="K37415"/>
    </row>
    <row r="37416" spans="11:11" x14ac:dyDescent="0.25">
      <c r="K37416"/>
    </row>
    <row r="37417" spans="11:11" x14ac:dyDescent="0.25">
      <c r="K37417"/>
    </row>
    <row r="37418" spans="11:11" x14ac:dyDescent="0.25">
      <c r="K37418"/>
    </row>
    <row r="37419" spans="11:11" x14ac:dyDescent="0.25">
      <c r="K37419"/>
    </row>
    <row r="37420" spans="11:11" x14ac:dyDescent="0.25">
      <c r="K37420"/>
    </row>
    <row r="37421" spans="11:11" x14ac:dyDescent="0.25">
      <c r="K37421"/>
    </row>
    <row r="37422" spans="11:11" x14ac:dyDescent="0.25">
      <c r="K37422"/>
    </row>
    <row r="37423" spans="11:11" x14ac:dyDescent="0.25">
      <c r="K37423"/>
    </row>
    <row r="37424" spans="11:11" x14ac:dyDescent="0.25">
      <c r="K37424"/>
    </row>
    <row r="37425" spans="11:11" x14ac:dyDescent="0.25">
      <c r="K37425"/>
    </row>
    <row r="37426" spans="11:11" x14ac:dyDescent="0.25">
      <c r="K37426"/>
    </row>
    <row r="37427" spans="11:11" x14ac:dyDescent="0.25">
      <c r="K37427"/>
    </row>
    <row r="37428" spans="11:11" x14ac:dyDescent="0.25">
      <c r="K37428"/>
    </row>
    <row r="37429" spans="11:11" x14ac:dyDescent="0.25">
      <c r="K37429"/>
    </row>
    <row r="37430" spans="11:11" x14ac:dyDescent="0.25">
      <c r="K37430"/>
    </row>
    <row r="37431" spans="11:11" x14ac:dyDescent="0.25">
      <c r="K37431"/>
    </row>
    <row r="37432" spans="11:11" x14ac:dyDescent="0.25">
      <c r="K37432"/>
    </row>
    <row r="37433" spans="11:11" x14ac:dyDescent="0.25">
      <c r="K37433"/>
    </row>
    <row r="37434" spans="11:11" x14ac:dyDescent="0.25">
      <c r="K37434"/>
    </row>
    <row r="37435" spans="11:11" x14ac:dyDescent="0.25">
      <c r="K37435"/>
    </row>
    <row r="37436" spans="11:11" x14ac:dyDescent="0.25">
      <c r="K37436"/>
    </row>
    <row r="37437" spans="11:11" x14ac:dyDescent="0.25">
      <c r="K37437"/>
    </row>
    <row r="37438" spans="11:11" x14ac:dyDescent="0.25">
      <c r="K37438"/>
    </row>
    <row r="37439" spans="11:11" x14ac:dyDescent="0.25">
      <c r="K37439"/>
    </row>
    <row r="37440" spans="11:11" x14ac:dyDescent="0.25">
      <c r="K37440"/>
    </row>
    <row r="37441" spans="11:11" x14ac:dyDescent="0.25">
      <c r="K37441"/>
    </row>
    <row r="37442" spans="11:11" x14ac:dyDescent="0.25">
      <c r="K37442"/>
    </row>
    <row r="37443" spans="11:11" x14ac:dyDescent="0.25">
      <c r="K37443"/>
    </row>
    <row r="37444" spans="11:11" x14ac:dyDescent="0.25">
      <c r="K37444"/>
    </row>
    <row r="37445" spans="11:11" x14ac:dyDescent="0.25">
      <c r="K37445"/>
    </row>
    <row r="37446" spans="11:11" x14ac:dyDescent="0.25">
      <c r="K37446"/>
    </row>
    <row r="37447" spans="11:11" x14ac:dyDescent="0.25">
      <c r="K37447"/>
    </row>
    <row r="37448" spans="11:11" x14ac:dyDescent="0.25">
      <c r="K37448"/>
    </row>
    <row r="37449" spans="11:11" x14ac:dyDescent="0.25">
      <c r="K37449"/>
    </row>
    <row r="37450" spans="11:11" x14ac:dyDescent="0.25">
      <c r="K37450"/>
    </row>
    <row r="37451" spans="11:11" x14ac:dyDescent="0.25">
      <c r="K37451"/>
    </row>
    <row r="37452" spans="11:11" x14ac:dyDescent="0.25">
      <c r="K37452"/>
    </row>
    <row r="37453" spans="11:11" x14ac:dyDescent="0.25">
      <c r="K37453"/>
    </row>
    <row r="37454" spans="11:11" x14ac:dyDescent="0.25">
      <c r="K37454"/>
    </row>
    <row r="37455" spans="11:11" x14ac:dyDescent="0.25">
      <c r="K37455"/>
    </row>
    <row r="37456" spans="11:11" x14ac:dyDescent="0.25">
      <c r="K37456"/>
    </row>
    <row r="37457" spans="11:11" x14ac:dyDescent="0.25">
      <c r="K37457"/>
    </row>
    <row r="37458" spans="11:11" x14ac:dyDescent="0.25">
      <c r="K37458"/>
    </row>
    <row r="37459" spans="11:11" x14ac:dyDescent="0.25">
      <c r="K37459"/>
    </row>
    <row r="37460" spans="11:11" x14ac:dyDescent="0.25">
      <c r="K37460"/>
    </row>
    <row r="37461" spans="11:11" x14ac:dyDescent="0.25">
      <c r="K37461"/>
    </row>
    <row r="37462" spans="11:11" x14ac:dyDescent="0.25">
      <c r="K37462"/>
    </row>
    <row r="37463" spans="11:11" x14ac:dyDescent="0.25">
      <c r="K37463"/>
    </row>
    <row r="37464" spans="11:11" x14ac:dyDescent="0.25">
      <c r="K37464"/>
    </row>
    <row r="37465" spans="11:11" x14ac:dyDescent="0.25">
      <c r="K37465"/>
    </row>
    <row r="37466" spans="11:11" x14ac:dyDescent="0.25">
      <c r="K37466"/>
    </row>
    <row r="37467" spans="11:11" x14ac:dyDescent="0.25">
      <c r="K37467"/>
    </row>
    <row r="37468" spans="11:11" x14ac:dyDescent="0.25">
      <c r="K37468"/>
    </row>
    <row r="37469" spans="11:11" x14ac:dyDescent="0.25">
      <c r="K37469"/>
    </row>
    <row r="37470" spans="11:11" x14ac:dyDescent="0.25">
      <c r="K37470"/>
    </row>
    <row r="37471" spans="11:11" x14ac:dyDescent="0.25">
      <c r="K37471"/>
    </row>
    <row r="37472" spans="11:11" x14ac:dyDescent="0.25">
      <c r="K37472"/>
    </row>
    <row r="37473" spans="11:11" x14ac:dyDescent="0.25">
      <c r="K37473"/>
    </row>
    <row r="37474" spans="11:11" x14ac:dyDescent="0.25">
      <c r="K37474"/>
    </row>
    <row r="37475" spans="11:11" x14ac:dyDescent="0.25">
      <c r="K37475"/>
    </row>
    <row r="37476" spans="11:11" x14ac:dyDescent="0.25">
      <c r="K37476"/>
    </row>
    <row r="37477" spans="11:11" x14ac:dyDescent="0.25">
      <c r="K37477"/>
    </row>
    <row r="37478" spans="11:11" x14ac:dyDescent="0.25">
      <c r="K37478"/>
    </row>
    <row r="37479" spans="11:11" x14ac:dyDescent="0.25">
      <c r="K37479"/>
    </row>
    <row r="37480" spans="11:11" x14ac:dyDescent="0.25">
      <c r="K37480"/>
    </row>
    <row r="37481" spans="11:11" x14ac:dyDescent="0.25">
      <c r="K37481"/>
    </row>
    <row r="37482" spans="11:11" x14ac:dyDescent="0.25">
      <c r="K37482"/>
    </row>
    <row r="37483" spans="11:11" x14ac:dyDescent="0.25">
      <c r="K37483"/>
    </row>
    <row r="37484" spans="11:11" x14ac:dyDescent="0.25">
      <c r="K37484"/>
    </row>
    <row r="37485" spans="11:11" x14ac:dyDescent="0.25">
      <c r="K37485"/>
    </row>
    <row r="37486" spans="11:11" x14ac:dyDescent="0.25">
      <c r="K37486"/>
    </row>
    <row r="37487" spans="11:11" x14ac:dyDescent="0.25">
      <c r="K37487"/>
    </row>
    <row r="37488" spans="11:11" x14ac:dyDescent="0.25">
      <c r="K37488"/>
    </row>
    <row r="37489" spans="11:11" x14ac:dyDescent="0.25">
      <c r="K37489"/>
    </row>
    <row r="37490" spans="11:11" x14ac:dyDescent="0.25">
      <c r="K37490"/>
    </row>
    <row r="37491" spans="11:11" x14ac:dyDescent="0.25">
      <c r="K37491"/>
    </row>
    <row r="37492" spans="11:11" x14ac:dyDescent="0.25">
      <c r="K37492"/>
    </row>
    <row r="37493" spans="11:11" x14ac:dyDescent="0.25">
      <c r="K37493"/>
    </row>
    <row r="37494" spans="11:11" x14ac:dyDescent="0.25">
      <c r="K37494"/>
    </row>
    <row r="37495" spans="11:11" x14ac:dyDescent="0.25">
      <c r="K37495"/>
    </row>
    <row r="37496" spans="11:11" x14ac:dyDescent="0.25">
      <c r="K37496"/>
    </row>
    <row r="37497" spans="11:11" x14ac:dyDescent="0.25">
      <c r="K37497"/>
    </row>
    <row r="37498" spans="11:11" x14ac:dyDescent="0.25">
      <c r="K37498"/>
    </row>
    <row r="37499" spans="11:11" x14ac:dyDescent="0.25">
      <c r="K37499"/>
    </row>
    <row r="37500" spans="11:11" x14ac:dyDescent="0.25">
      <c r="K37500"/>
    </row>
    <row r="37501" spans="11:11" x14ac:dyDescent="0.25">
      <c r="K37501"/>
    </row>
    <row r="37502" spans="11:11" x14ac:dyDescent="0.25">
      <c r="K37502"/>
    </row>
    <row r="37503" spans="11:11" x14ac:dyDescent="0.25">
      <c r="K37503"/>
    </row>
    <row r="37504" spans="11:11" x14ac:dyDescent="0.25">
      <c r="K37504"/>
    </row>
    <row r="37505" spans="11:11" x14ac:dyDescent="0.25">
      <c r="K37505"/>
    </row>
    <row r="37506" spans="11:11" x14ac:dyDescent="0.25">
      <c r="K37506"/>
    </row>
    <row r="37507" spans="11:11" x14ac:dyDescent="0.25">
      <c r="K37507"/>
    </row>
    <row r="37508" spans="11:11" x14ac:dyDescent="0.25">
      <c r="K37508"/>
    </row>
    <row r="37509" spans="11:11" x14ac:dyDescent="0.25">
      <c r="K37509"/>
    </row>
    <row r="37510" spans="11:11" x14ac:dyDescent="0.25">
      <c r="K37510"/>
    </row>
    <row r="37511" spans="11:11" x14ac:dyDescent="0.25">
      <c r="K37511"/>
    </row>
    <row r="37512" spans="11:11" x14ac:dyDescent="0.25">
      <c r="K37512"/>
    </row>
    <row r="37513" spans="11:11" x14ac:dyDescent="0.25">
      <c r="K37513"/>
    </row>
    <row r="37514" spans="11:11" x14ac:dyDescent="0.25">
      <c r="K37514"/>
    </row>
    <row r="37515" spans="11:11" x14ac:dyDescent="0.25">
      <c r="K37515"/>
    </row>
    <row r="37516" spans="11:11" x14ac:dyDescent="0.25">
      <c r="K37516"/>
    </row>
    <row r="37517" spans="11:11" x14ac:dyDescent="0.25">
      <c r="K37517"/>
    </row>
    <row r="37518" spans="11:11" x14ac:dyDescent="0.25">
      <c r="K37518"/>
    </row>
    <row r="37519" spans="11:11" x14ac:dyDescent="0.25">
      <c r="K37519"/>
    </row>
    <row r="37520" spans="11:11" x14ac:dyDescent="0.25">
      <c r="K37520"/>
    </row>
    <row r="37521" spans="11:11" x14ac:dyDescent="0.25">
      <c r="K37521"/>
    </row>
    <row r="37522" spans="11:11" x14ac:dyDescent="0.25">
      <c r="K37522"/>
    </row>
    <row r="37523" spans="11:11" x14ac:dyDescent="0.25">
      <c r="K37523"/>
    </row>
    <row r="37524" spans="11:11" x14ac:dyDescent="0.25">
      <c r="K37524"/>
    </row>
    <row r="37525" spans="11:11" x14ac:dyDescent="0.25">
      <c r="K37525"/>
    </row>
    <row r="37526" spans="11:11" x14ac:dyDescent="0.25">
      <c r="K37526"/>
    </row>
    <row r="37527" spans="11:11" x14ac:dyDescent="0.25">
      <c r="K37527"/>
    </row>
    <row r="37528" spans="11:11" x14ac:dyDescent="0.25">
      <c r="K37528"/>
    </row>
    <row r="37529" spans="11:11" x14ac:dyDescent="0.25">
      <c r="K37529"/>
    </row>
    <row r="37530" spans="11:11" x14ac:dyDescent="0.25">
      <c r="K37530"/>
    </row>
    <row r="37531" spans="11:11" x14ac:dyDescent="0.25">
      <c r="K37531"/>
    </row>
    <row r="37532" spans="11:11" x14ac:dyDescent="0.25">
      <c r="K37532"/>
    </row>
    <row r="37533" spans="11:11" x14ac:dyDescent="0.25">
      <c r="K37533"/>
    </row>
    <row r="37534" spans="11:11" x14ac:dyDescent="0.25">
      <c r="K37534"/>
    </row>
    <row r="37535" spans="11:11" x14ac:dyDescent="0.25">
      <c r="K37535"/>
    </row>
    <row r="37536" spans="11:11" x14ac:dyDescent="0.25">
      <c r="K37536"/>
    </row>
    <row r="37537" spans="11:11" x14ac:dyDescent="0.25">
      <c r="K37537"/>
    </row>
    <row r="37538" spans="11:11" x14ac:dyDescent="0.25">
      <c r="K37538"/>
    </row>
    <row r="37539" spans="11:11" x14ac:dyDescent="0.25">
      <c r="K37539"/>
    </row>
    <row r="37540" spans="11:11" x14ac:dyDescent="0.25">
      <c r="K37540"/>
    </row>
    <row r="37541" spans="11:11" x14ac:dyDescent="0.25">
      <c r="K37541"/>
    </row>
    <row r="37542" spans="11:11" x14ac:dyDescent="0.25">
      <c r="K37542"/>
    </row>
    <row r="37543" spans="11:11" x14ac:dyDescent="0.25">
      <c r="K37543"/>
    </row>
    <row r="37544" spans="11:11" x14ac:dyDescent="0.25">
      <c r="K37544"/>
    </row>
    <row r="37545" spans="11:11" x14ac:dyDescent="0.25">
      <c r="K37545"/>
    </row>
    <row r="37546" spans="11:11" x14ac:dyDescent="0.25">
      <c r="K37546"/>
    </row>
    <row r="37547" spans="11:11" x14ac:dyDescent="0.25">
      <c r="K37547"/>
    </row>
    <row r="37548" spans="11:11" x14ac:dyDescent="0.25">
      <c r="K37548"/>
    </row>
    <row r="37549" spans="11:11" x14ac:dyDescent="0.25">
      <c r="K37549"/>
    </row>
    <row r="37550" spans="11:11" x14ac:dyDescent="0.25">
      <c r="K37550"/>
    </row>
    <row r="37551" spans="11:11" x14ac:dyDescent="0.25">
      <c r="K37551"/>
    </row>
    <row r="37552" spans="11:11" x14ac:dyDescent="0.25">
      <c r="K37552"/>
    </row>
    <row r="37553" spans="11:11" x14ac:dyDescent="0.25">
      <c r="K37553"/>
    </row>
    <row r="37554" spans="11:11" x14ac:dyDescent="0.25">
      <c r="K37554"/>
    </row>
    <row r="37555" spans="11:11" x14ac:dyDescent="0.25">
      <c r="K37555"/>
    </row>
    <row r="37556" spans="11:11" x14ac:dyDescent="0.25">
      <c r="K37556"/>
    </row>
    <row r="37557" spans="11:11" x14ac:dyDescent="0.25">
      <c r="K37557"/>
    </row>
    <row r="37558" spans="11:11" x14ac:dyDescent="0.25">
      <c r="K37558"/>
    </row>
    <row r="37559" spans="11:11" x14ac:dyDescent="0.25">
      <c r="K37559"/>
    </row>
    <row r="37560" spans="11:11" x14ac:dyDescent="0.25">
      <c r="K37560"/>
    </row>
    <row r="37561" spans="11:11" x14ac:dyDescent="0.25">
      <c r="K37561"/>
    </row>
    <row r="37562" spans="11:11" x14ac:dyDescent="0.25">
      <c r="K37562"/>
    </row>
    <row r="37563" spans="11:11" x14ac:dyDescent="0.25">
      <c r="K37563"/>
    </row>
    <row r="37564" spans="11:11" x14ac:dyDescent="0.25">
      <c r="K37564"/>
    </row>
    <row r="37565" spans="11:11" x14ac:dyDescent="0.25">
      <c r="K37565"/>
    </row>
    <row r="37566" spans="11:11" x14ac:dyDescent="0.25">
      <c r="K37566"/>
    </row>
    <row r="37567" spans="11:11" x14ac:dyDescent="0.25">
      <c r="K37567"/>
    </row>
    <row r="37568" spans="11:11" x14ac:dyDescent="0.25">
      <c r="K37568"/>
    </row>
    <row r="37569" spans="11:11" x14ac:dyDescent="0.25">
      <c r="K37569"/>
    </row>
    <row r="37570" spans="11:11" x14ac:dyDescent="0.25">
      <c r="K37570"/>
    </row>
    <row r="37571" spans="11:11" x14ac:dyDescent="0.25">
      <c r="K37571"/>
    </row>
    <row r="37572" spans="11:11" x14ac:dyDescent="0.25">
      <c r="K37572"/>
    </row>
    <row r="37573" spans="11:11" x14ac:dyDescent="0.25">
      <c r="K37573"/>
    </row>
    <row r="37574" spans="11:11" x14ac:dyDescent="0.25">
      <c r="K37574"/>
    </row>
    <row r="37575" spans="11:11" x14ac:dyDescent="0.25">
      <c r="K37575"/>
    </row>
    <row r="37576" spans="11:11" x14ac:dyDescent="0.25">
      <c r="K37576"/>
    </row>
    <row r="37577" spans="11:11" x14ac:dyDescent="0.25">
      <c r="K37577"/>
    </row>
    <row r="37578" spans="11:11" x14ac:dyDescent="0.25">
      <c r="K37578"/>
    </row>
    <row r="37579" spans="11:11" x14ac:dyDescent="0.25">
      <c r="K37579"/>
    </row>
    <row r="37580" spans="11:11" x14ac:dyDescent="0.25">
      <c r="K37580"/>
    </row>
    <row r="37581" spans="11:11" x14ac:dyDescent="0.25">
      <c r="K37581"/>
    </row>
    <row r="37582" spans="11:11" x14ac:dyDescent="0.25">
      <c r="K37582"/>
    </row>
    <row r="37583" spans="11:11" x14ac:dyDescent="0.25">
      <c r="K37583"/>
    </row>
    <row r="37584" spans="11:11" x14ac:dyDescent="0.25">
      <c r="K37584"/>
    </row>
    <row r="37585" spans="11:11" x14ac:dyDescent="0.25">
      <c r="K37585"/>
    </row>
    <row r="37586" spans="11:11" x14ac:dyDescent="0.25">
      <c r="K37586"/>
    </row>
    <row r="37587" spans="11:11" x14ac:dyDescent="0.25">
      <c r="K37587"/>
    </row>
    <row r="37588" spans="11:11" x14ac:dyDescent="0.25">
      <c r="K37588"/>
    </row>
    <row r="37589" spans="11:11" x14ac:dyDescent="0.25">
      <c r="K37589"/>
    </row>
    <row r="37590" spans="11:11" x14ac:dyDescent="0.25">
      <c r="K37590"/>
    </row>
    <row r="37591" spans="11:11" x14ac:dyDescent="0.25">
      <c r="K37591"/>
    </row>
    <row r="37592" spans="11:11" x14ac:dyDescent="0.25">
      <c r="K37592"/>
    </row>
    <row r="37593" spans="11:11" x14ac:dyDescent="0.25">
      <c r="K37593"/>
    </row>
    <row r="37594" spans="11:11" x14ac:dyDescent="0.25">
      <c r="K37594"/>
    </row>
    <row r="37595" spans="11:11" x14ac:dyDescent="0.25">
      <c r="K37595"/>
    </row>
    <row r="37596" spans="11:11" x14ac:dyDescent="0.25">
      <c r="K37596"/>
    </row>
    <row r="37597" spans="11:11" x14ac:dyDescent="0.25">
      <c r="K37597"/>
    </row>
    <row r="37598" spans="11:11" x14ac:dyDescent="0.25">
      <c r="K37598"/>
    </row>
    <row r="37599" spans="11:11" x14ac:dyDescent="0.25">
      <c r="K37599"/>
    </row>
    <row r="37600" spans="11:11" x14ac:dyDescent="0.25">
      <c r="K37600"/>
    </row>
    <row r="37601" spans="11:11" x14ac:dyDescent="0.25">
      <c r="K37601"/>
    </row>
    <row r="37602" spans="11:11" x14ac:dyDescent="0.25">
      <c r="K37602"/>
    </row>
    <row r="37603" spans="11:11" x14ac:dyDescent="0.25">
      <c r="K37603"/>
    </row>
    <row r="37604" spans="11:11" x14ac:dyDescent="0.25">
      <c r="K37604"/>
    </row>
    <row r="37605" spans="11:11" x14ac:dyDescent="0.25">
      <c r="K37605"/>
    </row>
    <row r="37606" spans="11:11" x14ac:dyDescent="0.25">
      <c r="K37606"/>
    </row>
    <row r="37607" spans="11:11" x14ac:dyDescent="0.25">
      <c r="K37607"/>
    </row>
    <row r="37608" spans="11:11" x14ac:dyDescent="0.25">
      <c r="K37608"/>
    </row>
    <row r="37609" spans="11:11" x14ac:dyDescent="0.25">
      <c r="K37609"/>
    </row>
    <row r="37610" spans="11:11" x14ac:dyDescent="0.25">
      <c r="K37610"/>
    </row>
    <row r="37611" spans="11:11" x14ac:dyDescent="0.25">
      <c r="K37611"/>
    </row>
    <row r="37612" spans="11:11" x14ac:dyDescent="0.25">
      <c r="K37612"/>
    </row>
    <row r="37613" spans="11:11" x14ac:dyDescent="0.25">
      <c r="K37613"/>
    </row>
    <row r="37614" spans="11:11" x14ac:dyDescent="0.25">
      <c r="K37614"/>
    </row>
    <row r="37615" spans="11:11" x14ac:dyDescent="0.25">
      <c r="K37615"/>
    </row>
    <row r="37616" spans="11:11" x14ac:dyDescent="0.25">
      <c r="K37616"/>
    </row>
    <row r="37617" spans="11:11" x14ac:dyDescent="0.25">
      <c r="K37617"/>
    </row>
    <row r="37618" spans="11:11" x14ac:dyDescent="0.25">
      <c r="K37618"/>
    </row>
    <row r="37619" spans="11:11" x14ac:dyDescent="0.25">
      <c r="K37619"/>
    </row>
    <row r="37620" spans="11:11" x14ac:dyDescent="0.25">
      <c r="K37620"/>
    </row>
    <row r="37621" spans="11:11" x14ac:dyDescent="0.25">
      <c r="K37621"/>
    </row>
    <row r="37622" spans="11:11" x14ac:dyDescent="0.25">
      <c r="K37622"/>
    </row>
    <row r="37623" spans="11:11" x14ac:dyDescent="0.25">
      <c r="K37623"/>
    </row>
    <row r="37624" spans="11:11" x14ac:dyDescent="0.25">
      <c r="K37624"/>
    </row>
    <row r="37625" spans="11:11" x14ac:dyDescent="0.25">
      <c r="K37625"/>
    </row>
    <row r="37626" spans="11:11" x14ac:dyDescent="0.25">
      <c r="K37626"/>
    </row>
    <row r="37627" spans="11:11" x14ac:dyDescent="0.25">
      <c r="K37627"/>
    </row>
    <row r="37628" spans="11:11" x14ac:dyDescent="0.25">
      <c r="K37628"/>
    </row>
    <row r="37629" spans="11:11" x14ac:dyDescent="0.25">
      <c r="K37629"/>
    </row>
    <row r="37630" spans="11:11" x14ac:dyDescent="0.25">
      <c r="K37630"/>
    </row>
    <row r="37631" spans="11:11" x14ac:dyDescent="0.25">
      <c r="K37631"/>
    </row>
    <row r="37632" spans="11:11" x14ac:dyDescent="0.25">
      <c r="K37632"/>
    </row>
    <row r="37633" spans="11:11" x14ac:dyDescent="0.25">
      <c r="K37633"/>
    </row>
    <row r="37634" spans="11:11" x14ac:dyDescent="0.25">
      <c r="K37634"/>
    </row>
    <row r="37635" spans="11:11" x14ac:dyDescent="0.25">
      <c r="K37635"/>
    </row>
    <row r="37636" spans="11:11" x14ac:dyDescent="0.25">
      <c r="K37636"/>
    </row>
    <row r="37637" spans="11:11" x14ac:dyDescent="0.25">
      <c r="K37637"/>
    </row>
    <row r="37638" spans="11:11" x14ac:dyDescent="0.25">
      <c r="K37638"/>
    </row>
    <row r="37639" spans="11:11" x14ac:dyDescent="0.25">
      <c r="K37639"/>
    </row>
    <row r="37640" spans="11:11" x14ac:dyDescent="0.25">
      <c r="K37640"/>
    </row>
    <row r="37641" spans="11:11" x14ac:dyDescent="0.25">
      <c r="K37641"/>
    </row>
    <row r="37642" spans="11:11" x14ac:dyDescent="0.25">
      <c r="K37642"/>
    </row>
    <row r="37643" spans="11:11" x14ac:dyDescent="0.25">
      <c r="K37643"/>
    </row>
    <row r="37644" spans="11:11" x14ac:dyDescent="0.25">
      <c r="K37644"/>
    </row>
    <row r="37645" spans="11:11" x14ac:dyDescent="0.25">
      <c r="K37645"/>
    </row>
    <row r="37646" spans="11:11" x14ac:dyDescent="0.25">
      <c r="K37646"/>
    </row>
    <row r="37647" spans="11:11" x14ac:dyDescent="0.25">
      <c r="K37647"/>
    </row>
    <row r="37648" spans="11:11" x14ac:dyDescent="0.25">
      <c r="K37648"/>
    </row>
    <row r="37649" spans="11:11" x14ac:dyDescent="0.25">
      <c r="K37649"/>
    </row>
    <row r="37650" spans="11:11" x14ac:dyDescent="0.25">
      <c r="K37650"/>
    </row>
    <row r="37651" spans="11:11" x14ac:dyDescent="0.25">
      <c r="K37651"/>
    </row>
    <row r="37652" spans="11:11" x14ac:dyDescent="0.25">
      <c r="K37652"/>
    </row>
    <row r="37653" spans="11:11" x14ac:dyDescent="0.25">
      <c r="K37653"/>
    </row>
    <row r="37654" spans="11:11" x14ac:dyDescent="0.25">
      <c r="K37654"/>
    </row>
    <row r="37655" spans="11:11" x14ac:dyDescent="0.25">
      <c r="K37655"/>
    </row>
    <row r="37656" spans="11:11" x14ac:dyDescent="0.25">
      <c r="K37656"/>
    </row>
    <row r="37657" spans="11:11" x14ac:dyDescent="0.25">
      <c r="K37657"/>
    </row>
    <row r="37658" spans="11:11" x14ac:dyDescent="0.25">
      <c r="K37658"/>
    </row>
    <row r="37659" spans="11:11" x14ac:dyDescent="0.25">
      <c r="K37659"/>
    </row>
    <row r="37660" spans="11:11" x14ac:dyDescent="0.25">
      <c r="K37660"/>
    </row>
    <row r="37661" spans="11:11" x14ac:dyDescent="0.25">
      <c r="K37661"/>
    </row>
    <row r="37662" spans="11:11" x14ac:dyDescent="0.25">
      <c r="K37662"/>
    </row>
    <row r="37663" spans="11:11" x14ac:dyDescent="0.25">
      <c r="K37663"/>
    </row>
    <row r="37664" spans="11:11" x14ac:dyDescent="0.25">
      <c r="K37664"/>
    </row>
    <row r="37665" spans="11:11" x14ac:dyDescent="0.25">
      <c r="K37665"/>
    </row>
    <row r="37666" spans="11:11" x14ac:dyDescent="0.25">
      <c r="K37666"/>
    </row>
    <row r="37667" spans="11:11" x14ac:dyDescent="0.25">
      <c r="K37667"/>
    </row>
    <row r="37668" spans="11:11" x14ac:dyDescent="0.25">
      <c r="K37668"/>
    </row>
    <row r="37669" spans="11:11" x14ac:dyDescent="0.25">
      <c r="K37669"/>
    </row>
    <row r="37670" spans="11:11" x14ac:dyDescent="0.25">
      <c r="K37670"/>
    </row>
    <row r="37671" spans="11:11" x14ac:dyDescent="0.25">
      <c r="K37671"/>
    </row>
    <row r="37672" spans="11:11" x14ac:dyDescent="0.25">
      <c r="K37672"/>
    </row>
    <row r="37673" spans="11:11" x14ac:dyDescent="0.25">
      <c r="K37673"/>
    </row>
    <row r="37674" spans="11:11" x14ac:dyDescent="0.25">
      <c r="K37674"/>
    </row>
    <row r="37675" spans="11:11" x14ac:dyDescent="0.25">
      <c r="K37675"/>
    </row>
    <row r="37676" spans="11:11" x14ac:dyDescent="0.25">
      <c r="K37676"/>
    </row>
    <row r="37677" spans="11:11" x14ac:dyDescent="0.25">
      <c r="K37677"/>
    </row>
    <row r="37678" spans="11:11" x14ac:dyDescent="0.25">
      <c r="K37678"/>
    </row>
    <row r="37679" spans="11:11" x14ac:dyDescent="0.25">
      <c r="K37679"/>
    </row>
    <row r="37680" spans="11:11" x14ac:dyDescent="0.25">
      <c r="K37680"/>
    </row>
    <row r="37681" spans="11:11" x14ac:dyDescent="0.25">
      <c r="K37681"/>
    </row>
    <row r="37682" spans="11:11" x14ac:dyDescent="0.25">
      <c r="K37682"/>
    </row>
    <row r="37683" spans="11:11" x14ac:dyDescent="0.25">
      <c r="K37683"/>
    </row>
    <row r="37684" spans="11:11" x14ac:dyDescent="0.25">
      <c r="K37684"/>
    </row>
    <row r="37685" spans="11:11" x14ac:dyDescent="0.25">
      <c r="K37685"/>
    </row>
    <row r="37686" spans="11:11" x14ac:dyDescent="0.25">
      <c r="K37686"/>
    </row>
    <row r="37687" spans="11:11" x14ac:dyDescent="0.25">
      <c r="K37687"/>
    </row>
    <row r="37688" spans="11:11" x14ac:dyDescent="0.25">
      <c r="K37688"/>
    </row>
    <row r="37689" spans="11:11" x14ac:dyDescent="0.25">
      <c r="K37689"/>
    </row>
    <row r="37690" spans="11:11" x14ac:dyDescent="0.25">
      <c r="K37690"/>
    </row>
    <row r="37691" spans="11:11" x14ac:dyDescent="0.25">
      <c r="K37691"/>
    </row>
    <row r="37692" spans="11:11" x14ac:dyDescent="0.25">
      <c r="K37692"/>
    </row>
    <row r="37693" spans="11:11" x14ac:dyDescent="0.25">
      <c r="K37693"/>
    </row>
    <row r="37694" spans="11:11" x14ac:dyDescent="0.25">
      <c r="K37694"/>
    </row>
    <row r="37695" spans="11:11" x14ac:dyDescent="0.25">
      <c r="K37695"/>
    </row>
    <row r="37696" spans="11:11" x14ac:dyDescent="0.25">
      <c r="K37696"/>
    </row>
    <row r="37697" spans="11:11" x14ac:dyDescent="0.25">
      <c r="K37697"/>
    </row>
    <row r="37698" spans="11:11" x14ac:dyDescent="0.25">
      <c r="K37698"/>
    </row>
    <row r="37699" spans="11:11" x14ac:dyDescent="0.25">
      <c r="K37699"/>
    </row>
    <row r="37700" spans="11:11" x14ac:dyDescent="0.25">
      <c r="K37700"/>
    </row>
    <row r="37701" spans="11:11" x14ac:dyDescent="0.25">
      <c r="K37701"/>
    </row>
    <row r="37702" spans="11:11" x14ac:dyDescent="0.25">
      <c r="K37702"/>
    </row>
    <row r="37703" spans="11:11" x14ac:dyDescent="0.25">
      <c r="K37703"/>
    </row>
    <row r="37704" spans="11:11" x14ac:dyDescent="0.25">
      <c r="K37704"/>
    </row>
    <row r="37705" spans="11:11" x14ac:dyDescent="0.25">
      <c r="K37705"/>
    </row>
    <row r="37706" spans="11:11" x14ac:dyDescent="0.25">
      <c r="K37706"/>
    </row>
    <row r="37707" spans="11:11" x14ac:dyDescent="0.25">
      <c r="K37707"/>
    </row>
    <row r="37708" spans="11:11" x14ac:dyDescent="0.25">
      <c r="K37708"/>
    </row>
    <row r="37709" spans="11:11" x14ac:dyDescent="0.25">
      <c r="K37709"/>
    </row>
    <row r="37710" spans="11:11" x14ac:dyDescent="0.25">
      <c r="K37710"/>
    </row>
    <row r="37711" spans="11:11" x14ac:dyDescent="0.25">
      <c r="K37711"/>
    </row>
    <row r="37712" spans="11:11" x14ac:dyDescent="0.25">
      <c r="K37712"/>
    </row>
    <row r="37713" spans="11:11" x14ac:dyDescent="0.25">
      <c r="K37713"/>
    </row>
    <row r="37714" spans="11:11" x14ac:dyDescent="0.25">
      <c r="K37714"/>
    </row>
    <row r="37715" spans="11:11" x14ac:dyDescent="0.25">
      <c r="K37715"/>
    </row>
    <row r="37716" spans="11:11" x14ac:dyDescent="0.25">
      <c r="K37716"/>
    </row>
    <row r="37717" spans="11:11" x14ac:dyDescent="0.25">
      <c r="K37717"/>
    </row>
    <row r="37718" spans="11:11" x14ac:dyDescent="0.25">
      <c r="K37718"/>
    </row>
    <row r="37719" spans="11:11" x14ac:dyDescent="0.25">
      <c r="K37719"/>
    </row>
    <row r="37720" spans="11:11" x14ac:dyDescent="0.25">
      <c r="K37720"/>
    </row>
    <row r="37721" spans="11:11" x14ac:dyDescent="0.25">
      <c r="K37721"/>
    </row>
    <row r="37722" spans="11:11" x14ac:dyDescent="0.25">
      <c r="K37722"/>
    </row>
    <row r="37723" spans="11:11" x14ac:dyDescent="0.25">
      <c r="K37723"/>
    </row>
    <row r="37724" spans="11:11" x14ac:dyDescent="0.25">
      <c r="K37724"/>
    </row>
    <row r="37725" spans="11:11" x14ac:dyDescent="0.25">
      <c r="K37725"/>
    </row>
    <row r="37726" spans="11:11" x14ac:dyDescent="0.25">
      <c r="K37726"/>
    </row>
    <row r="37727" spans="11:11" x14ac:dyDescent="0.25">
      <c r="K37727"/>
    </row>
    <row r="37728" spans="11:11" x14ac:dyDescent="0.25">
      <c r="K37728"/>
    </row>
    <row r="37729" spans="11:11" x14ac:dyDescent="0.25">
      <c r="K37729"/>
    </row>
    <row r="37730" spans="11:11" x14ac:dyDescent="0.25">
      <c r="K37730"/>
    </row>
    <row r="37731" spans="11:11" x14ac:dyDescent="0.25">
      <c r="K37731"/>
    </row>
    <row r="37732" spans="11:11" x14ac:dyDescent="0.25">
      <c r="K37732"/>
    </row>
    <row r="37733" spans="11:11" x14ac:dyDescent="0.25">
      <c r="K37733"/>
    </row>
    <row r="37734" spans="11:11" x14ac:dyDescent="0.25">
      <c r="K37734"/>
    </row>
    <row r="37735" spans="11:11" x14ac:dyDescent="0.25">
      <c r="K37735"/>
    </row>
    <row r="37736" spans="11:11" x14ac:dyDescent="0.25">
      <c r="K37736"/>
    </row>
    <row r="37737" spans="11:11" x14ac:dyDescent="0.25">
      <c r="K37737"/>
    </row>
    <row r="37738" spans="11:11" x14ac:dyDescent="0.25">
      <c r="K37738"/>
    </row>
    <row r="37739" spans="11:11" x14ac:dyDescent="0.25">
      <c r="K37739"/>
    </row>
    <row r="37740" spans="11:11" x14ac:dyDescent="0.25">
      <c r="K37740"/>
    </row>
    <row r="37741" spans="11:11" x14ac:dyDescent="0.25">
      <c r="K37741"/>
    </row>
    <row r="37742" spans="11:11" x14ac:dyDescent="0.25">
      <c r="K37742"/>
    </row>
    <row r="37743" spans="11:11" x14ac:dyDescent="0.25">
      <c r="K37743"/>
    </row>
    <row r="37744" spans="11:11" x14ac:dyDescent="0.25">
      <c r="K37744"/>
    </row>
    <row r="37745" spans="11:11" x14ac:dyDescent="0.25">
      <c r="K37745"/>
    </row>
    <row r="37746" spans="11:11" x14ac:dyDescent="0.25">
      <c r="K37746"/>
    </row>
    <row r="37747" spans="11:11" x14ac:dyDescent="0.25">
      <c r="K37747"/>
    </row>
    <row r="37748" spans="11:11" x14ac:dyDescent="0.25">
      <c r="K37748"/>
    </row>
    <row r="37749" spans="11:11" x14ac:dyDescent="0.25">
      <c r="K37749"/>
    </row>
    <row r="37750" spans="11:11" x14ac:dyDescent="0.25">
      <c r="K37750"/>
    </row>
    <row r="37751" spans="11:11" x14ac:dyDescent="0.25">
      <c r="K37751"/>
    </row>
    <row r="37752" spans="11:11" x14ac:dyDescent="0.25">
      <c r="K37752"/>
    </row>
    <row r="37753" spans="11:11" x14ac:dyDescent="0.25">
      <c r="K37753"/>
    </row>
    <row r="37754" spans="11:11" x14ac:dyDescent="0.25">
      <c r="K37754"/>
    </row>
    <row r="37755" spans="11:11" x14ac:dyDescent="0.25">
      <c r="K37755"/>
    </row>
    <row r="37756" spans="11:11" x14ac:dyDescent="0.25">
      <c r="K37756"/>
    </row>
    <row r="37757" spans="11:11" x14ac:dyDescent="0.25">
      <c r="K37757"/>
    </row>
    <row r="37758" spans="11:11" x14ac:dyDescent="0.25">
      <c r="K37758"/>
    </row>
    <row r="37759" spans="11:11" x14ac:dyDescent="0.25">
      <c r="K37759"/>
    </row>
    <row r="37760" spans="11:11" x14ac:dyDescent="0.25">
      <c r="K37760"/>
    </row>
    <row r="37761" spans="11:11" x14ac:dyDescent="0.25">
      <c r="K37761"/>
    </row>
    <row r="37762" spans="11:11" x14ac:dyDescent="0.25">
      <c r="K37762"/>
    </row>
    <row r="37763" spans="11:11" x14ac:dyDescent="0.25">
      <c r="K37763"/>
    </row>
    <row r="37764" spans="11:11" x14ac:dyDescent="0.25">
      <c r="K37764"/>
    </row>
    <row r="37765" spans="11:11" x14ac:dyDescent="0.25">
      <c r="K37765"/>
    </row>
    <row r="37766" spans="11:11" x14ac:dyDescent="0.25">
      <c r="K37766"/>
    </row>
    <row r="37767" spans="11:11" x14ac:dyDescent="0.25">
      <c r="K37767"/>
    </row>
    <row r="37768" spans="11:11" x14ac:dyDescent="0.25">
      <c r="K37768"/>
    </row>
    <row r="37769" spans="11:11" x14ac:dyDescent="0.25">
      <c r="K37769"/>
    </row>
    <row r="37770" spans="11:11" x14ac:dyDescent="0.25">
      <c r="K37770"/>
    </row>
    <row r="37771" spans="11:11" x14ac:dyDescent="0.25">
      <c r="K37771"/>
    </row>
    <row r="37772" spans="11:11" x14ac:dyDescent="0.25">
      <c r="K37772"/>
    </row>
    <row r="37773" spans="11:11" x14ac:dyDescent="0.25">
      <c r="K37773"/>
    </row>
    <row r="37774" spans="11:11" x14ac:dyDescent="0.25">
      <c r="K37774"/>
    </row>
    <row r="37775" spans="11:11" x14ac:dyDescent="0.25">
      <c r="K37775"/>
    </row>
    <row r="37776" spans="11:11" x14ac:dyDescent="0.25">
      <c r="K37776"/>
    </row>
    <row r="37777" spans="11:11" x14ac:dyDescent="0.25">
      <c r="K37777"/>
    </row>
    <row r="37778" spans="11:11" x14ac:dyDescent="0.25">
      <c r="K37778"/>
    </row>
    <row r="37779" spans="11:11" x14ac:dyDescent="0.25">
      <c r="K37779"/>
    </row>
    <row r="37780" spans="11:11" x14ac:dyDescent="0.25">
      <c r="K37780"/>
    </row>
    <row r="37781" spans="11:11" x14ac:dyDescent="0.25">
      <c r="K37781"/>
    </row>
    <row r="37782" spans="11:11" x14ac:dyDescent="0.25">
      <c r="K37782"/>
    </row>
    <row r="37783" spans="11:11" x14ac:dyDescent="0.25">
      <c r="K37783"/>
    </row>
    <row r="37784" spans="11:11" x14ac:dyDescent="0.25">
      <c r="K37784"/>
    </row>
    <row r="37785" spans="11:11" x14ac:dyDescent="0.25">
      <c r="K37785"/>
    </row>
    <row r="37786" spans="11:11" x14ac:dyDescent="0.25">
      <c r="K37786"/>
    </row>
    <row r="37787" spans="11:11" x14ac:dyDescent="0.25">
      <c r="K37787"/>
    </row>
    <row r="37788" spans="11:11" x14ac:dyDescent="0.25">
      <c r="K37788"/>
    </row>
    <row r="37789" spans="11:11" x14ac:dyDescent="0.25">
      <c r="K37789"/>
    </row>
    <row r="37790" spans="11:11" x14ac:dyDescent="0.25">
      <c r="K37790"/>
    </row>
    <row r="37791" spans="11:11" x14ac:dyDescent="0.25">
      <c r="K37791"/>
    </row>
    <row r="37792" spans="11:11" x14ac:dyDescent="0.25">
      <c r="K37792"/>
    </row>
    <row r="37793" spans="11:11" x14ac:dyDescent="0.25">
      <c r="K37793"/>
    </row>
    <row r="37794" spans="11:11" x14ac:dyDescent="0.25">
      <c r="K37794"/>
    </row>
    <row r="37795" spans="11:11" x14ac:dyDescent="0.25">
      <c r="K37795"/>
    </row>
    <row r="37796" spans="11:11" x14ac:dyDescent="0.25">
      <c r="K37796"/>
    </row>
    <row r="37797" spans="11:11" x14ac:dyDescent="0.25">
      <c r="K37797"/>
    </row>
    <row r="37798" spans="11:11" x14ac:dyDescent="0.25">
      <c r="K37798"/>
    </row>
    <row r="37799" spans="11:11" x14ac:dyDescent="0.25">
      <c r="K37799"/>
    </row>
    <row r="37800" spans="11:11" x14ac:dyDescent="0.25">
      <c r="K37800"/>
    </row>
    <row r="37801" spans="11:11" x14ac:dyDescent="0.25">
      <c r="K37801"/>
    </row>
    <row r="37802" spans="11:11" x14ac:dyDescent="0.25">
      <c r="K37802"/>
    </row>
    <row r="37803" spans="11:11" x14ac:dyDescent="0.25">
      <c r="K37803"/>
    </row>
    <row r="37804" spans="11:11" x14ac:dyDescent="0.25">
      <c r="K37804"/>
    </row>
    <row r="37805" spans="11:11" x14ac:dyDescent="0.25">
      <c r="K37805"/>
    </row>
    <row r="37806" spans="11:11" x14ac:dyDescent="0.25">
      <c r="K37806"/>
    </row>
    <row r="37807" spans="11:11" x14ac:dyDescent="0.25">
      <c r="K37807"/>
    </row>
    <row r="37808" spans="11:11" x14ac:dyDescent="0.25">
      <c r="K37808"/>
    </row>
    <row r="37809" spans="11:11" x14ac:dyDescent="0.25">
      <c r="K37809"/>
    </row>
    <row r="37810" spans="11:11" x14ac:dyDescent="0.25">
      <c r="K37810"/>
    </row>
    <row r="37811" spans="11:11" x14ac:dyDescent="0.25">
      <c r="K37811"/>
    </row>
    <row r="37812" spans="11:11" x14ac:dyDescent="0.25">
      <c r="K37812"/>
    </row>
    <row r="37813" spans="11:11" x14ac:dyDescent="0.25">
      <c r="K37813"/>
    </row>
    <row r="37814" spans="11:11" x14ac:dyDescent="0.25">
      <c r="K37814"/>
    </row>
    <row r="37815" spans="11:11" x14ac:dyDescent="0.25">
      <c r="K37815"/>
    </row>
    <row r="37816" spans="11:11" x14ac:dyDescent="0.25">
      <c r="K37816"/>
    </row>
    <row r="37817" spans="11:11" x14ac:dyDescent="0.25">
      <c r="K37817"/>
    </row>
    <row r="37818" spans="11:11" x14ac:dyDescent="0.25">
      <c r="K37818"/>
    </row>
    <row r="37819" spans="11:11" x14ac:dyDescent="0.25">
      <c r="K37819"/>
    </row>
    <row r="37820" spans="11:11" x14ac:dyDescent="0.25">
      <c r="K37820"/>
    </row>
    <row r="37821" spans="11:11" x14ac:dyDescent="0.25">
      <c r="K37821"/>
    </row>
    <row r="37822" spans="11:11" x14ac:dyDescent="0.25">
      <c r="K37822"/>
    </row>
    <row r="37823" spans="11:11" x14ac:dyDescent="0.25">
      <c r="K37823"/>
    </row>
    <row r="37824" spans="11:11" x14ac:dyDescent="0.25">
      <c r="K37824"/>
    </row>
    <row r="37825" spans="11:11" x14ac:dyDescent="0.25">
      <c r="K37825"/>
    </row>
    <row r="37826" spans="11:11" x14ac:dyDescent="0.25">
      <c r="K37826"/>
    </row>
    <row r="37827" spans="11:11" x14ac:dyDescent="0.25">
      <c r="K37827"/>
    </row>
    <row r="37828" spans="11:11" x14ac:dyDescent="0.25">
      <c r="K37828"/>
    </row>
    <row r="37829" spans="11:11" x14ac:dyDescent="0.25">
      <c r="K37829"/>
    </row>
    <row r="37830" spans="11:11" x14ac:dyDescent="0.25">
      <c r="K37830"/>
    </row>
    <row r="37831" spans="11:11" x14ac:dyDescent="0.25">
      <c r="K37831"/>
    </row>
    <row r="37832" spans="11:11" x14ac:dyDescent="0.25">
      <c r="K37832"/>
    </row>
    <row r="37833" spans="11:11" x14ac:dyDescent="0.25">
      <c r="K37833"/>
    </row>
    <row r="37834" spans="11:11" x14ac:dyDescent="0.25">
      <c r="K37834"/>
    </row>
    <row r="37835" spans="11:11" x14ac:dyDescent="0.25">
      <c r="K37835"/>
    </row>
    <row r="37836" spans="11:11" x14ac:dyDescent="0.25">
      <c r="K37836"/>
    </row>
    <row r="37837" spans="11:11" x14ac:dyDescent="0.25">
      <c r="K37837"/>
    </row>
    <row r="37838" spans="11:11" x14ac:dyDescent="0.25">
      <c r="K37838"/>
    </row>
    <row r="37839" spans="11:11" x14ac:dyDescent="0.25">
      <c r="K37839"/>
    </row>
    <row r="37840" spans="11:11" x14ac:dyDescent="0.25">
      <c r="K37840"/>
    </row>
    <row r="37841" spans="11:11" x14ac:dyDescent="0.25">
      <c r="K37841"/>
    </row>
    <row r="37842" spans="11:11" x14ac:dyDescent="0.25">
      <c r="K37842"/>
    </row>
    <row r="37843" spans="11:11" x14ac:dyDescent="0.25">
      <c r="K37843"/>
    </row>
    <row r="37844" spans="11:11" x14ac:dyDescent="0.25">
      <c r="K37844"/>
    </row>
    <row r="37845" spans="11:11" x14ac:dyDescent="0.25">
      <c r="K37845"/>
    </row>
    <row r="37846" spans="11:11" x14ac:dyDescent="0.25">
      <c r="K37846"/>
    </row>
    <row r="37847" spans="11:11" x14ac:dyDescent="0.25">
      <c r="K37847"/>
    </row>
    <row r="37848" spans="11:11" x14ac:dyDescent="0.25">
      <c r="K37848"/>
    </row>
    <row r="37849" spans="11:11" x14ac:dyDescent="0.25">
      <c r="K37849"/>
    </row>
    <row r="37850" spans="11:11" x14ac:dyDescent="0.25">
      <c r="K37850"/>
    </row>
    <row r="37851" spans="11:11" x14ac:dyDescent="0.25">
      <c r="K37851"/>
    </row>
    <row r="37852" spans="11:11" x14ac:dyDescent="0.25">
      <c r="K37852"/>
    </row>
    <row r="37853" spans="11:11" x14ac:dyDescent="0.25">
      <c r="K37853"/>
    </row>
    <row r="37854" spans="11:11" x14ac:dyDescent="0.25">
      <c r="K37854"/>
    </row>
    <row r="37855" spans="11:11" x14ac:dyDescent="0.25">
      <c r="K37855"/>
    </row>
    <row r="37856" spans="11:11" x14ac:dyDescent="0.25">
      <c r="K37856"/>
    </row>
    <row r="37857" spans="11:11" x14ac:dyDescent="0.25">
      <c r="K37857"/>
    </row>
    <row r="37858" spans="11:11" x14ac:dyDescent="0.25">
      <c r="K37858"/>
    </row>
    <row r="37859" spans="11:11" x14ac:dyDescent="0.25">
      <c r="K37859"/>
    </row>
    <row r="37860" spans="11:11" x14ac:dyDescent="0.25">
      <c r="K37860"/>
    </row>
    <row r="37861" spans="11:11" x14ac:dyDescent="0.25">
      <c r="K37861"/>
    </row>
    <row r="37862" spans="11:11" x14ac:dyDescent="0.25">
      <c r="K37862"/>
    </row>
    <row r="37863" spans="11:11" x14ac:dyDescent="0.25">
      <c r="K37863"/>
    </row>
    <row r="37864" spans="11:11" x14ac:dyDescent="0.25">
      <c r="K37864"/>
    </row>
    <row r="37865" spans="11:11" x14ac:dyDescent="0.25">
      <c r="K37865"/>
    </row>
    <row r="37866" spans="11:11" x14ac:dyDescent="0.25">
      <c r="K37866"/>
    </row>
    <row r="37867" spans="11:11" x14ac:dyDescent="0.25">
      <c r="K37867"/>
    </row>
    <row r="37868" spans="11:11" x14ac:dyDescent="0.25">
      <c r="K37868"/>
    </row>
    <row r="37869" spans="11:11" x14ac:dyDescent="0.25">
      <c r="K37869"/>
    </row>
    <row r="37870" spans="11:11" x14ac:dyDescent="0.25">
      <c r="K37870"/>
    </row>
    <row r="37871" spans="11:11" x14ac:dyDescent="0.25">
      <c r="K37871"/>
    </row>
    <row r="37872" spans="11:11" x14ac:dyDescent="0.25">
      <c r="K37872"/>
    </row>
    <row r="37873" spans="11:11" x14ac:dyDescent="0.25">
      <c r="K37873"/>
    </row>
    <row r="37874" spans="11:11" x14ac:dyDescent="0.25">
      <c r="K37874"/>
    </row>
    <row r="37875" spans="11:11" x14ac:dyDescent="0.25">
      <c r="K37875"/>
    </row>
    <row r="37876" spans="11:11" x14ac:dyDescent="0.25">
      <c r="K37876"/>
    </row>
    <row r="37877" spans="11:11" x14ac:dyDescent="0.25">
      <c r="K37877"/>
    </row>
    <row r="37878" spans="11:11" x14ac:dyDescent="0.25">
      <c r="K37878"/>
    </row>
    <row r="37879" spans="11:11" x14ac:dyDescent="0.25">
      <c r="K37879"/>
    </row>
    <row r="37880" spans="11:11" x14ac:dyDescent="0.25">
      <c r="K37880"/>
    </row>
    <row r="37881" spans="11:11" x14ac:dyDescent="0.25">
      <c r="K37881"/>
    </row>
    <row r="37882" spans="11:11" x14ac:dyDescent="0.25">
      <c r="K37882"/>
    </row>
    <row r="37883" spans="11:11" x14ac:dyDescent="0.25">
      <c r="K37883"/>
    </row>
    <row r="37884" spans="11:11" x14ac:dyDescent="0.25">
      <c r="K37884"/>
    </row>
    <row r="37885" spans="11:11" x14ac:dyDescent="0.25">
      <c r="K37885"/>
    </row>
    <row r="37886" spans="11:11" x14ac:dyDescent="0.25">
      <c r="K37886"/>
    </row>
    <row r="37887" spans="11:11" x14ac:dyDescent="0.25">
      <c r="K37887"/>
    </row>
    <row r="37888" spans="11:11" x14ac:dyDescent="0.25">
      <c r="K37888"/>
    </row>
    <row r="37889" spans="11:11" x14ac:dyDescent="0.25">
      <c r="K37889"/>
    </row>
    <row r="37890" spans="11:11" x14ac:dyDescent="0.25">
      <c r="K37890"/>
    </row>
    <row r="37891" spans="11:11" x14ac:dyDescent="0.25">
      <c r="K37891"/>
    </row>
    <row r="37892" spans="11:11" x14ac:dyDescent="0.25">
      <c r="K37892"/>
    </row>
    <row r="37893" spans="11:11" x14ac:dyDescent="0.25">
      <c r="K37893"/>
    </row>
    <row r="37894" spans="11:11" x14ac:dyDescent="0.25">
      <c r="K37894"/>
    </row>
    <row r="37895" spans="11:11" x14ac:dyDescent="0.25">
      <c r="K37895"/>
    </row>
    <row r="37896" spans="11:11" x14ac:dyDescent="0.25">
      <c r="K37896"/>
    </row>
    <row r="37897" spans="11:11" x14ac:dyDescent="0.25">
      <c r="K37897"/>
    </row>
    <row r="37898" spans="11:11" x14ac:dyDescent="0.25">
      <c r="K37898"/>
    </row>
    <row r="37899" spans="11:11" x14ac:dyDescent="0.25">
      <c r="K37899"/>
    </row>
    <row r="37900" spans="11:11" x14ac:dyDescent="0.25">
      <c r="K37900"/>
    </row>
    <row r="37901" spans="11:11" x14ac:dyDescent="0.25">
      <c r="K37901"/>
    </row>
    <row r="37902" spans="11:11" x14ac:dyDescent="0.25">
      <c r="K37902"/>
    </row>
    <row r="37903" spans="11:11" x14ac:dyDescent="0.25">
      <c r="K37903"/>
    </row>
    <row r="37904" spans="11:11" x14ac:dyDescent="0.25">
      <c r="K37904"/>
    </row>
    <row r="37905" spans="11:11" x14ac:dyDescent="0.25">
      <c r="K37905"/>
    </row>
    <row r="37906" spans="11:11" x14ac:dyDescent="0.25">
      <c r="K37906"/>
    </row>
    <row r="37907" spans="11:11" x14ac:dyDescent="0.25">
      <c r="K37907"/>
    </row>
    <row r="37908" spans="11:11" x14ac:dyDescent="0.25">
      <c r="K37908"/>
    </row>
    <row r="37909" spans="11:11" x14ac:dyDescent="0.25">
      <c r="K37909"/>
    </row>
    <row r="37910" spans="11:11" x14ac:dyDescent="0.25">
      <c r="K37910"/>
    </row>
    <row r="37911" spans="11:11" x14ac:dyDescent="0.25">
      <c r="K37911"/>
    </row>
    <row r="37912" spans="11:11" x14ac:dyDescent="0.25">
      <c r="K37912"/>
    </row>
    <row r="37913" spans="11:11" x14ac:dyDescent="0.25">
      <c r="K37913"/>
    </row>
    <row r="37914" spans="11:11" x14ac:dyDescent="0.25">
      <c r="K37914"/>
    </row>
    <row r="37915" spans="11:11" x14ac:dyDescent="0.25">
      <c r="K37915"/>
    </row>
    <row r="37916" spans="11:11" x14ac:dyDescent="0.25">
      <c r="K37916"/>
    </row>
    <row r="37917" spans="11:11" x14ac:dyDescent="0.25">
      <c r="K37917"/>
    </row>
    <row r="37918" spans="11:11" x14ac:dyDescent="0.25">
      <c r="K37918"/>
    </row>
    <row r="37919" spans="11:11" x14ac:dyDescent="0.25">
      <c r="K37919"/>
    </row>
    <row r="37920" spans="11:11" x14ac:dyDescent="0.25">
      <c r="K37920"/>
    </row>
    <row r="37921" spans="11:11" x14ac:dyDescent="0.25">
      <c r="K37921"/>
    </row>
    <row r="37922" spans="11:11" x14ac:dyDescent="0.25">
      <c r="K37922"/>
    </row>
    <row r="37923" spans="11:11" x14ac:dyDescent="0.25">
      <c r="K37923"/>
    </row>
    <row r="37924" spans="11:11" x14ac:dyDescent="0.25">
      <c r="K37924"/>
    </row>
    <row r="37925" spans="11:11" x14ac:dyDescent="0.25">
      <c r="K37925"/>
    </row>
    <row r="37926" spans="11:11" x14ac:dyDescent="0.25">
      <c r="K37926"/>
    </row>
    <row r="37927" spans="11:11" x14ac:dyDescent="0.25">
      <c r="K37927"/>
    </row>
    <row r="37928" spans="11:11" x14ac:dyDescent="0.25">
      <c r="K37928"/>
    </row>
    <row r="37929" spans="11:11" x14ac:dyDescent="0.25">
      <c r="K37929"/>
    </row>
    <row r="37930" spans="11:11" x14ac:dyDescent="0.25">
      <c r="K37930"/>
    </row>
    <row r="37931" spans="11:11" x14ac:dyDescent="0.25">
      <c r="K37931"/>
    </row>
    <row r="37932" spans="11:11" x14ac:dyDescent="0.25">
      <c r="K37932"/>
    </row>
    <row r="37933" spans="11:11" x14ac:dyDescent="0.25">
      <c r="K37933"/>
    </row>
    <row r="37934" spans="11:11" x14ac:dyDescent="0.25">
      <c r="K37934"/>
    </row>
    <row r="37935" spans="11:11" x14ac:dyDescent="0.25">
      <c r="K37935"/>
    </row>
    <row r="37936" spans="11:11" x14ac:dyDescent="0.25">
      <c r="K37936"/>
    </row>
    <row r="37937" spans="11:11" x14ac:dyDescent="0.25">
      <c r="K37937"/>
    </row>
    <row r="37938" spans="11:11" x14ac:dyDescent="0.25">
      <c r="K37938"/>
    </row>
    <row r="37939" spans="11:11" x14ac:dyDescent="0.25">
      <c r="K37939"/>
    </row>
    <row r="37940" spans="11:11" x14ac:dyDescent="0.25">
      <c r="K37940"/>
    </row>
    <row r="37941" spans="11:11" x14ac:dyDescent="0.25">
      <c r="K37941"/>
    </row>
    <row r="37942" spans="11:11" x14ac:dyDescent="0.25">
      <c r="K37942"/>
    </row>
    <row r="37943" spans="11:11" x14ac:dyDescent="0.25">
      <c r="K37943"/>
    </row>
    <row r="37944" spans="11:11" x14ac:dyDescent="0.25">
      <c r="K37944"/>
    </row>
    <row r="37945" spans="11:11" x14ac:dyDescent="0.25">
      <c r="K37945"/>
    </row>
    <row r="37946" spans="11:11" x14ac:dyDescent="0.25">
      <c r="K37946"/>
    </row>
    <row r="37947" spans="11:11" x14ac:dyDescent="0.25">
      <c r="K37947"/>
    </row>
    <row r="37948" spans="11:11" x14ac:dyDescent="0.25">
      <c r="K37948"/>
    </row>
    <row r="37949" spans="11:11" x14ac:dyDescent="0.25">
      <c r="K37949"/>
    </row>
    <row r="37950" spans="11:11" x14ac:dyDescent="0.25">
      <c r="K37950"/>
    </row>
    <row r="37951" spans="11:11" x14ac:dyDescent="0.25">
      <c r="K37951"/>
    </row>
    <row r="37952" spans="11:11" x14ac:dyDescent="0.25">
      <c r="K37952"/>
    </row>
    <row r="37953" spans="11:11" x14ac:dyDescent="0.25">
      <c r="K37953"/>
    </row>
    <row r="37954" spans="11:11" x14ac:dyDescent="0.25">
      <c r="K37954"/>
    </row>
    <row r="37955" spans="11:11" x14ac:dyDescent="0.25">
      <c r="K37955"/>
    </row>
    <row r="37956" spans="11:11" x14ac:dyDescent="0.25">
      <c r="K37956"/>
    </row>
    <row r="37957" spans="11:11" x14ac:dyDescent="0.25">
      <c r="K37957"/>
    </row>
    <row r="37958" spans="11:11" x14ac:dyDescent="0.25">
      <c r="K37958"/>
    </row>
    <row r="37959" spans="11:11" x14ac:dyDescent="0.25">
      <c r="K37959"/>
    </row>
    <row r="37960" spans="11:11" x14ac:dyDescent="0.25">
      <c r="K37960"/>
    </row>
    <row r="37961" spans="11:11" x14ac:dyDescent="0.25">
      <c r="K37961"/>
    </row>
    <row r="37962" spans="11:11" x14ac:dyDescent="0.25">
      <c r="K37962"/>
    </row>
    <row r="37963" spans="11:11" x14ac:dyDescent="0.25">
      <c r="K37963"/>
    </row>
    <row r="37964" spans="11:11" x14ac:dyDescent="0.25">
      <c r="K37964"/>
    </row>
    <row r="37965" spans="11:11" x14ac:dyDescent="0.25">
      <c r="K37965"/>
    </row>
    <row r="37966" spans="11:11" x14ac:dyDescent="0.25">
      <c r="K37966"/>
    </row>
    <row r="37967" spans="11:11" x14ac:dyDescent="0.25">
      <c r="K37967"/>
    </row>
    <row r="37968" spans="11:11" x14ac:dyDescent="0.25">
      <c r="K37968"/>
    </row>
    <row r="37969" spans="11:11" x14ac:dyDescent="0.25">
      <c r="K37969"/>
    </row>
    <row r="37970" spans="11:11" x14ac:dyDescent="0.25">
      <c r="K37970"/>
    </row>
    <row r="37971" spans="11:11" x14ac:dyDescent="0.25">
      <c r="K37971"/>
    </row>
    <row r="37972" spans="11:11" x14ac:dyDescent="0.25">
      <c r="K37972"/>
    </row>
    <row r="37973" spans="11:11" x14ac:dyDescent="0.25">
      <c r="K37973"/>
    </row>
    <row r="37974" spans="11:11" x14ac:dyDescent="0.25">
      <c r="K37974"/>
    </row>
    <row r="37975" spans="11:11" x14ac:dyDescent="0.25">
      <c r="K37975"/>
    </row>
    <row r="37976" spans="11:11" x14ac:dyDescent="0.25">
      <c r="K37976"/>
    </row>
    <row r="37977" spans="11:11" x14ac:dyDescent="0.25">
      <c r="K37977"/>
    </row>
    <row r="37978" spans="11:11" x14ac:dyDescent="0.25">
      <c r="K37978"/>
    </row>
    <row r="37979" spans="11:11" x14ac:dyDescent="0.25">
      <c r="K37979"/>
    </row>
    <row r="37980" spans="11:11" x14ac:dyDescent="0.25">
      <c r="K37980"/>
    </row>
    <row r="37981" spans="11:11" x14ac:dyDescent="0.25">
      <c r="K37981"/>
    </row>
    <row r="37982" spans="11:11" x14ac:dyDescent="0.25">
      <c r="K37982"/>
    </row>
    <row r="37983" spans="11:11" x14ac:dyDescent="0.25">
      <c r="K37983"/>
    </row>
    <row r="37984" spans="11:11" x14ac:dyDescent="0.25">
      <c r="K37984"/>
    </row>
    <row r="37985" spans="11:11" x14ac:dyDescent="0.25">
      <c r="K37985"/>
    </row>
    <row r="37986" spans="11:11" x14ac:dyDescent="0.25">
      <c r="K37986"/>
    </row>
    <row r="37987" spans="11:11" x14ac:dyDescent="0.25">
      <c r="K37987"/>
    </row>
    <row r="37988" spans="11:11" x14ac:dyDescent="0.25">
      <c r="K37988"/>
    </row>
    <row r="37989" spans="11:11" x14ac:dyDescent="0.25">
      <c r="K37989"/>
    </row>
    <row r="37990" spans="11:11" x14ac:dyDescent="0.25">
      <c r="K37990"/>
    </row>
    <row r="37991" spans="11:11" x14ac:dyDescent="0.25">
      <c r="K37991"/>
    </row>
    <row r="37992" spans="11:11" x14ac:dyDescent="0.25">
      <c r="K37992"/>
    </row>
    <row r="37993" spans="11:11" x14ac:dyDescent="0.25">
      <c r="K37993"/>
    </row>
    <row r="37994" spans="11:11" x14ac:dyDescent="0.25">
      <c r="K37994"/>
    </row>
    <row r="37995" spans="11:11" x14ac:dyDescent="0.25">
      <c r="K37995"/>
    </row>
    <row r="37996" spans="11:11" x14ac:dyDescent="0.25">
      <c r="K37996"/>
    </row>
    <row r="37997" spans="11:11" x14ac:dyDescent="0.25">
      <c r="K37997"/>
    </row>
    <row r="37998" spans="11:11" x14ac:dyDescent="0.25">
      <c r="K37998"/>
    </row>
    <row r="37999" spans="11:11" x14ac:dyDescent="0.25">
      <c r="K37999"/>
    </row>
    <row r="38000" spans="11:11" x14ac:dyDescent="0.25">
      <c r="K38000"/>
    </row>
    <row r="38001" spans="11:11" x14ac:dyDescent="0.25">
      <c r="K38001"/>
    </row>
    <row r="38002" spans="11:11" x14ac:dyDescent="0.25">
      <c r="K38002"/>
    </row>
    <row r="38003" spans="11:11" x14ac:dyDescent="0.25">
      <c r="K38003"/>
    </row>
    <row r="38004" spans="11:11" x14ac:dyDescent="0.25">
      <c r="K38004"/>
    </row>
    <row r="38005" spans="11:11" x14ac:dyDescent="0.25">
      <c r="K38005"/>
    </row>
    <row r="38006" spans="11:11" x14ac:dyDescent="0.25">
      <c r="K38006"/>
    </row>
    <row r="38007" spans="11:11" x14ac:dyDescent="0.25">
      <c r="K38007"/>
    </row>
    <row r="38008" spans="11:11" x14ac:dyDescent="0.25">
      <c r="K38008"/>
    </row>
    <row r="38009" spans="11:11" x14ac:dyDescent="0.25">
      <c r="K38009"/>
    </row>
    <row r="38010" spans="11:11" x14ac:dyDescent="0.25">
      <c r="K38010"/>
    </row>
    <row r="38011" spans="11:11" x14ac:dyDescent="0.25">
      <c r="K38011"/>
    </row>
    <row r="38012" spans="11:11" x14ac:dyDescent="0.25">
      <c r="K38012"/>
    </row>
    <row r="38013" spans="11:11" x14ac:dyDescent="0.25">
      <c r="K38013"/>
    </row>
    <row r="38014" spans="11:11" x14ac:dyDescent="0.25">
      <c r="K38014"/>
    </row>
    <row r="38015" spans="11:11" x14ac:dyDescent="0.25">
      <c r="K38015"/>
    </row>
    <row r="38016" spans="11:11" x14ac:dyDescent="0.25">
      <c r="K38016"/>
    </row>
    <row r="38017" spans="11:11" x14ac:dyDescent="0.25">
      <c r="K38017"/>
    </row>
    <row r="38018" spans="11:11" x14ac:dyDescent="0.25">
      <c r="K38018"/>
    </row>
    <row r="38019" spans="11:11" x14ac:dyDescent="0.25">
      <c r="K38019"/>
    </row>
    <row r="38020" spans="11:11" x14ac:dyDescent="0.25">
      <c r="K38020"/>
    </row>
    <row r="38021" spans="11:11" x14ac:dyDescent="0.25">
      <c r="K38021"/>
    </row>
    <row r="38022" spans="11:11" x14ac:dyDescent="0.25">
      <c r="K38022"/>
    </row>
    <row r="38023" spans="11:11" x14ac:dyDescent="0.25">
      <c r="K38023"/>
    </row>
    <row r="38024" spans="11:11" x14ac:dyDescent="0.25">
      <c r="K38024"/>
    </row>
    <row r="38025" spans="11:11" x14ac:dyDescent="0.25">
      <c r="K38025"/>
    </row>
    <row r="38026" spans="11:11" x14ac:dyDescent="0.25">
      <c r="K38026"/>
    </row>
    <row r="38027" spans="11:11" x14ac:dyDescent="0.25">
      <c r="K38027"/>
    </row>
    <row r="38028" spans="11:11" x14ac:dyDescent="0.25">
      <c r="K38028"/>
    </row>
    <row r="38029" spans="11:11" x14ac:dyDescent="0.25">
      <c r="K38029"/>
    </row>
    <row r="38030" spans="11:11" x14ac:dyDescent="0.25">
      <c r="K38030"/>
    </row>
    <row r="38031" spans="11:11" x14ac:dyDescent="0.25">
      <c r="K38031"/>
    </row>
    <row r="38032" spans="11:11" x14ac:dyDescent="0.25">
      <c r="K38032"/>
    </row>
    <row r="38033" spans="11:11" x14ac:dyDescent="0.25">
      <c r="K38033"/>
    </row>
    <row r="38034" spans="11:11" x14ac:dyDescent="0.25">
      <c r="K38034"/>
    </row>
    <row r="38035" spans="11:11" x14ac:dyDescent="0.25">
      <c r="K38035"/>
    </row>
    <row r="38036" spans="11:11" x14ac:dyDescent="0.25">
      <c r="K38036"/>
    </row>
    <row r="38037" spans="11:11" x14ac:dyDescent="0.25">
      <c r="K38037"/>
    </row>
    <row r="38038" spans="11:11" x14ac:dyDescent="0.25">
      <c r="K38038"/>
    </row>
    <row r="38039" spans="11:11" x14ac:dyDescent="0.25">
      <c r="K38039"/>
    </row>
    <row r="38040" spans="11:11" x14ac:dyDescent="0.25">
      <c r="K38040"/>
    </row>
    <row r="38041" spans="11:11" x14ac:dyDescent="0.25">
      <c r="K38041"/>
    </row>
    <row r="38042" spans="11:11" x14ac:dyDescent="0.25">
      <c r="K38042"/>
    </row>
    <row r="38043" spans="11:11" x14ac:dyDescent="0.25">
      <c r="K38043"/>
    </row>
    <row r="38044" spans="11:11" x14ac:dyDescent="0.25">
      <c r="K38044"/>
    </row>
    <row r="38045" spans="11:11" x14ac:dyDescent="0.25">
      <c r="K38045"/>
    </row>
    <row r="38046" spans="11:11" x14ac:dyDescent="0.25">
      <c r="K38046"/>
    </row>
    <row r="38047" spans="11:11" x14ac:dyDescent="0.25">
      <c r="K38047"/>
    </row>
    <row r="38048" spans="11:11" x14ac:dyDescent="0.25">
      <c r="K38048"/>
    </row>
    <row r="38049" spans="11:11" x14ac:dyDescent="0.25">
      <c r="K38049"/>
    </row>
    <row r="38050" spans="11:11" x14ac:dyDescent="0.25">
      <c r="K38050"/>
    </row>
    <row r="38051" spans="11:11" x14ac:dyDescent="0.25">
      <c r="K38051"/>
    </row>
    <row r="38052" spans="11:11" x14ac:dyDescent="0.25">
      <c r="K38052"/>
    </row>
    <row r="38053" spans="11:11" x14ac:dyDescent="0.25">
      <c r="K38053"/>
    </row>
    <row r="38054" spans="11:11" x14ac:dyDescent="0.25">
      <c r="K38054"/>
    </row>
    <row r="38055" spans="11:11" x14ac:dyDescent="0.25">
      <c r="K38055"/>
    </row>
    <row r="38056" spans="11:11" x14ac:dyDescent="0.25">
      <c r="K38056"/>
    </row>
    <row r="38057" spans="11:11" x14ac:dyDescent="0.25">
      <c r="K38057"/>
    </row>
    <row r="38058" spans="11:11" x14ac:dyDescent="0.25">
      <c r="K38058"/>
    </row>
    <row r="38059" spans="11:11" x14ac:dyDescent="0.25">
      <c r="K38059"/>
    </row>
    <row r="38060" spans="11:11" x14ac:dyDescent="0.25">
      <c r="K38060"/>
    </row>
    <row r="38061" spans="11:11" x14ac:dyDescent="0.25">
      <c r="K38061"/>
    </row>
    <row r="38062" spans="11:11" x14ac:dyDescent="0.25">
      <c r="K38062"/>
    </row>
    <row r="38063" spans="11:11" x14ac:dyDescent="0.25">
      <c r="K38063"/>
    </row>
    <row r="38064" spans="11:11" x14ac:dyDescent="0.25">
      <c r="K38064"/>
    </row>
    <row r="38065" spans="11:11" x14ac:dyDescent="0.25">
      <c r="K38065"/>
    </row>
    <row r="38066" spans="11:11" x14ac:dyDescent="0.25">
      <c r="K38066"/>
    </row>
    <row r="38067" spans="11:11" x14ac:dyDescent="0.25">
      <c r="K38067"/>
    </row>
    <row r="38068" spans="11:11" x14ac:dyDescent="0.25">
      <c r="K38068"/>
    </row>
    <row r="38069" spans="11:11" x14ac:dyDescent="0.25">
      <c r="K38069"/>
    </row>
    <row r="38070" spans="11:11" x14ac:dyDescent="0.25">
      <c r="K38070"/>
    </row>
    <row r="38071" spans="11:11" x14ac:dyDescent="0.25">
      <c r="K38071"/>
    </row>
    <row r="38072" spans="11:11" x14ac:dyDescent="0.25">
      <c r="K38072"/>
    </row>
    <row r="38073" spans="11:11" x14ac:dyDescent="0.25">
      <c r="K38073"/>
    </row>
    <row r="38074" spans="11:11" x14ac:dyDescent="0.25">
      <c r="K38074"/>
    </row>
    <row r="38075" spans="11:11" x14ac:dyDescent="0.25">
      <c r="K38075"/>
    </row>
    <row r="38076" spans="11:11" x14ac:dyDescent="0.25">
      <c r="K38076"/>
    </row>
    <row r="38077" spans="11:11" x14ac:dyDescent="0.25">
      <c r="K38077"/>
    </row>
    <row r="38078" spans="11:11" x14ac:dyDescent="0.25">
      <c r="K38078"/>
    </row>
    <row r="38079" spans="11:11" x14ac:dyDescent="0.25">
      <c r="K38079"/>
    </row>
    <row r="38080" spans="11:11" x14ac:dyDescent="0.25">
      <c r="K38080"/>
    </row>
    <row r="38081" spans="11:11" x14ac:dyDescent="0.25">
      <c r="K38081"/>
    </row>
    <row r="38082" spans="11:11" x14ac:dyDescent="0.25">
      <c r="K38082"/>
    </row>
    <row r="38083" spans="11:11" x14ac:dyDescent="0.25">
      <c r="K38083"/>
    </row>
    <row r="38084" spans="11:11" x14ac:dyDescent="0.25">
      <c r="K38084"/>
    </row>
    <row r="38085" spans="11:11" x14ac:dyDescent="0.25">
      <c r="K38085"/>
    </row>
    <row r="38086" spans="11:11" x14ac:dyDescent="0.25">
      <c r="K38086"/>
    </row>
    <row r="38087" spans="11:11" x14ac:dyDescent="0.25">
      <c r="K38087"/>
    </row>
    <row r="38088" spans="11:11" x14ac:dyDescent="0.25">
      <c r="K38088"/>
    </row>
    <row r="38089" spans="11:11" x14ac:dyDescent="0.25">
      <c r="K38089"/>
    </row>
    <row r="38090" spans="11:11" x14ac:dyDescent="0.25">
      <c r="K38090"/>
    </row>
    <row r="38091" spans="11:11" x14ac:dyDescent="0.25">
      <c r="K38091"/>
    </row>
    <row r="38092" spans="11:11" x14ac:dyDescent="0.25">
      <c r="K38092"/>
    </row>
    <row r="38093" spans="11:11" x14ac:dyDescent="0.25">
      <c r="K38093"/>
    </row>
    <row r="38094" spans="11:11" x14ac:dyDescent="0.25">
      <c r="K38094"/>
    </row>
    <row r="38095" spans="11:11" x14ac:dyDescent="0.25">
      <c r="K38095"/>
    </row>
    <row r="38096" spans="11:11" x14ac:dyDescent="0.25">
      <c r="K38096"/>
    </row>
    <row r="38097" spans="11:11" x14ac:dyDescent="0.25">
      <c r="K38097"/>
    </row>
    <row r="38098" spans="11:11" x14ac:dyDescent="0.25">
      <c r="K38098"/>
    </row>
    <row r="38099" spans="11:11" x14ac:dyDescent="0.25">
      <c r="K38099"/>
    </row>
    <row r="38100" spans="11:11" x14ac:dyDescent="0.25">
      <c r="K38100"/>
    </row>
    <row r="38101" spans="11:11" x14ac:dyDescent="0.25">
      <c r="K38101"/>
    </row>
    <row r="38102" spans="11:11" x14ac:dyDescent="0.25">
      <c r="K38102"/>
    </row>
    <row r="38103" spans="11:11" x14ac:dyDescent="0.25">
      <c r="K38103"/>
    </row>
    <row r="38104" spans="11:11" x14ac:dyDescent="0.25">
      <c r="K38104"/>
    </row>
    <row r="38105" spans="11:11" x14ac:dyDescent="0.25">
      <c r="K38105"/>
    </row>
    <row r="38106" spans="11:11" x14ac:dyDescent="0.25">
      <c r="K38106"/>
    </row>
    <row r="38107" spans="11:11" x14ac:dyDescent="0.25">
      <c r="K38107"/>
    </row>
    <row r="38108" spans="11:11" x14ac:dyDescent="0.25">
      <c r="K38108"/>
    </row>
    <row r="38109" spans="11:11" x14ac:dyDescent="0.25">
      <c r="K38109"/>
    </row>
    <row r="38110" spans="11:11" x14ac:dyDescent="0.25">
      <c r="K38110"/>
    </row>
    <row r="38111" spans="11:11" x14ac:dyDescent="0.25">
      <c r="K38111"/>
    </row>
    <row r="38112" spans="11:11" x14ac:dyDescent="0.25">
      <c r="K38112"/>
    </row>
    <row r="38113" spans="11:11" x14ac:dyDescent="0.25">
      <c r="K38113"/>
    </row>
    <row r="38114" spans="11:11" x14ac:dyDescent="0.25">
      <c r="K38114"/>
    </row>
    <row r="38115" spans="11:11" x14ac:dyDescent="0.25">
      <c r="K38115"/>
    </row>
    <row r="38116" spans="11:11" x14ac:dyDescent="0.25">
      <c r="K38116"/>
    </row>
    <row r="38117" spans="11:11" x14ac:dyDescent="0.25">
      <c r="K38117"/>
    </row>
    <row r="38118" spans="11:11" x14ac:dyDescent="0.25">
      <c r="K38118"/>
    </row>
    <row r="38119" spans="11:11" x14ac:dyDescent="0.25">
      <c r="K38119"/>
    </row>
    <row r="38120" spans="11:11" x14ac:dyDescent="0.25">
      <c r="K38120"/>
    </row>
    <row r="38121" spans="11:11" x14ac:dyDescent="0.25">
      <c r="K38121"/>
    </row>
    <row r="38122" spans="11:11" x14ac:dyDescent="0.25">
      <c r="K38122"/>
    </row>
    <row r="38123" spans="11:11" x14ac:dyDescent="0.25">
      <c r="K38123"/>
    </row>
    <row r="38124" spans="11:11" x14ac:dyDescent="0.25">
      <c r="K38124"/>
    </row>
    <row r="38125" spans="11:11" x14ac:dyDescent="0.25">
      <c r="K38125"/>
    </row>
    <row r="38126" spans="11:11" x14ac:dyDescent="0.25">
      <c r="K38126"/>
    </row>
    <row r="38127" spans="11:11" x14ac:dyDescent="0.25">
      <c r="K38127"/>
    </row>
    <row r="38128" spans="11:11" x14ac:dyDescent="0.25">
      <c r="K38128"/>
    </row>
    <row r="38129" spans="11:11" x14ac:dyDescent="0.25">
      <c r="K38129"/>
    </row>
    <row r="38130" spans="11:11" x14ac:dyDescent="0.25">
      <c r="K38130"/>
    </row>
    <row r="38131" spans="11:11" x14ac:dyDescent="0.25">
      <c r="K38131"/>
    </row>
    <row r="38132" spans="11:11" x14ac:dyDescent="0.25">
      <c r="K38132"/>
    </row>
    <row r="38133" spans="11:11" x14ac:dyDescent="0.25">
      <c r="K38133"/>
    </row>
    <row r="38134" spans="11:11" x14ac:dyDescent="0.25">
      <c r="K38134"/>
    </row>
    <row r="38135" spans="11:11" x14ac:dyDescent="0.25">
      <c r="K38135"/>
    </row>
    <row r="38136" spans="11:11" x14ac:dyDescent="0.25">
      <c r="K38136"/>
    </row>
    <row r="38137" spans="11:11" x14ac:dyDescent="0.25">
      <c r="K38137"/>
    </row>
    <row r="38138" spans="11:11" x14ac:dyDescent="0.25">
      <c r="K38138"/>
    </row>
    <row r="38139" spans="11:11" x14ac:dyDescent="0.25">
      <c r="K38139"/>
    </row>
    <row r="38140" spans="11:11" x14ac:dyDescent="0.25">
      <c r="K38140"/>
    </row>
    <row r="38141" spans="11:11" x14ac:dyDescent="0.25">
      <c r="K38141"/>
    </row>
    <row r="38142" spans="11:11" x14ac:dyDescent="0.25">
      <c r="K38142"/>
    </row>
    <row r="38143" spans="11:11" x14ac:dyDescent="0.25">
      <c r="K38143"/>
    </row>
    <row r="38144" spans="11:11" x14ac:dyDescent="0.25">
      <c r="K38144"/>
    </row>
    <row r="38145" spans="11:11" x14ac:dyDescent="0.25">
      <c r="K38145"/>
    </row>
    <row r="38146" spans="11:11" x14ac:dyDescent="0.25">
      <c r="K38146"/>
    </row>
    <row r="38147" spans="11:11" x14ac:dyDescent="0.25">
      <c r="K38147"/>
    </row>
    <row r="38148" spans="11:11" x14ac:dyDescent="0.25">
      <c r="K38148"/>
    </row>
    <row r="38149" spans="11:11" x14ac:dyDescent="0.25">
      <c r="K38149"/>
    </row>
    <row r="38150" spans="11:11" x14ac:dyDescent="0.25">
      <c r="K38150"/>
    </row>
    <row r="38151" spans="11:11" x14ac:dyDescent="0.25">
      <c r="K38151"/>
    </row>
    <row r="38152" spans="11:11" x14ac:dyDescent="0.25">
      <c r="K38152"/>
    </row>
    <row r="38153" spans="11:11" x14ac:dyDescent="0.25">
      <c r="K38153"/>
    </row>
    <row r="38154" spans="11:11" x14ac:dyDescent="0.25">
      <c r="K38154"/>
    </row>
    <row r="38155" spans="11:11" x14ac:dyDescent="0.25">
      <c r="K38155"/>
    </row>
    <row r="38156" spans="11:11" x14ac:dyDescent="0.25">
      <c r="K38156"/>
    </row>
    <row r="38157" spans="11:11" x14ac:dyDescent="0.25">
      <c r="K38157"/>
    </row>
    <row r="38158" spans="11:11" x14ac:dyDescent="0.25">
      <c r="K38158"/>
    </row>
    <row r="38159" spans="11:11" x14ac:dyDescent="0.25">
      <c r="K38159"/>
    </row>
    <row r="38160" spans="11:11" x14ac:dyDescent="0.25">
      <c r="K38160"/>
    </row>
    <row r="38161" spans="11:11" x14ac:dyDescent="0.25">
      <c r="K38161"/>
    </row>
    <row r="38162" spans="11:11" x14ac:dyDescent="0.25">
      <c r="K38162"/>
    </row>
    <row r="38163" spans="11:11" x14ac:dyDescent="0.25">
      <c r="K38163"/>
    </row>
    <row r="38164" spans="11:11" x14ac:dyDescent="0.25">
      <c r="K38164"/>
    </row>
    <row r="38165" spans="11:11" x14ac:dyDescent="0.25">
      <c r="K38165"/>
    </row>
    <row r="38166" spans="11:11" x14ac:dyDescent="0.25">
      <c r="K38166"/>
    </row>
    <row r="38167" spans="11:11" x14ac:dyDescent="0.25">
      <c r="K38167"/>
    </row>
    <row r="38168" spans="11:11" x14ac:dyDescent="0.25">
      <c r="K38168"/>
    </row>
    <row r="38169" spans="11:11" x14ac:dyDescent="0.25">
      <c r="K38169"/>
    </row>
    <row r="38170" spans="11:11" x14ac:dyDescent="0.25">
      <c r="K38170"/>
    </row>
    <row r="38171" spans="11:11" x14ac:dyDescent="0.25">
      <c r="K38171"/>
    </row>
    <row r="38172" spans="11:11" x14ac:dyDescent="0.25">
      <c r="K38172"/>
    </row>
    <row r="38173" spans="11:11" x14ac:dyDescent="0.25">
      <c r="K38173"/>
    </row>
    <row r="38174" spans="11:11" x14ac:dyDescent="0.25">
      <c r="K38174"/>
    </row>
    <row r="38175" spans="11:11" x14ac:dyDescent="0.25">
      <c r="K38175"/>
    </row>
    <row r="38176" spans="11:11" x14ac:dyDescent="0.25">
      <c r="K38176"/>
    </row>
    <row r="38177" spans="11:11" x14ac:dyDescent="0.25">
      <c r="K38177"/>
    </row>
    <row r="38178" spans="11:11" x14ac:dyDescent="0.25">
      <c r="K38178"/>
    </row>
    <row r="38179" spans="11:11" x14ac:dyDescent="0.25">
      <c r="K38179"/>
    </row>
    <row r="38180" spans="11:11" x14ac:dyDescent="0.25">
      <c r="K38180"/>
    </row>
    <row r="38181" spans="11:11" x14ac:dyDescent="0.25">
      <c r="K38181"/>
    </row>
    <row r="38182" spans="11:11" x14ac:dyDescent="0.25">
      <c r="K38182"/>
    </row>
    <row r="38183" spans="11:11" x14ac:dyDescent="0.25">
      <c r="K38183"/>
    </row>
    <row r="38184" spans="11:11" x14ac:dyDescent="0.25">
      <c r="K38184"/>
    </row>
    <row r="38185" spans="11:11" x14ac:dyDescent="0.25">
      <c r="K38185"/>
    </row>
    <row r="38186" spans="11:11" x14ac:dyDescent="0.25">
      <c r="K38186"/>
    </row>
    <row r="38187" spans="11:11" x14ac:dyDescent="0.25">
      <c r="K38187"/>
    </row>
    <row r="38188" spans="11:11" x14ac:dyDescent="0.25">
      <c r="K38188"/>
    </row>
    <row r="38189" spans="11:11" x14ac:dyDescent="0.25">
      <c r="K38189"/>
    </row>
    <row r="38190" spans="11:11" x14ac:dyDescent="0.25">
      <c r="K38190"/>
    </row>
    <row r="38191" spans="11:11" x14ac:dyDescent="0.25">
      <c r="K38191"/>
    </row>
    <row r="38192" spans="11:11" x14ac:dyDescent="0.25">
      <c r="K38192"/>
    </row>
    <row r="38193" spans="11:11" x14ac:dyDescent="0.25">
      <c r="K38193"/>
    </row>
    <row r="38194" spans="11:11" x14ac:dyDescent="0.25">
      <c r="K38194"/>
    </row>
    <row r="38195" spans="11:11" x14ac:dyDescent="0.25">
      <c r="K38195"/>
    </row>
    <row r="38196" spans="11:11" x14ac:dyDescent="0.25">
      <c r="K38196"/>
    </row>
    <row r="38197" spans="11:11" x14ac:dyDescent="0.25">
      <c r="K38197"/>
    </row>
    <row r="38198" spans="11:11" x14ac:dyDescent="0.25">
      <c r="K38198"/>
    </row>
    <row r="38199" spans="11:11" x14ac:dyDescent="0.25">
      <c r="K38199"/>
    </row>
    <row r="38200" spans="11:11" x14ac:dyDescent="0.25">
      <c r="K38200"/>
    </row>
    <row r="38201" spans="11:11" x14ac:dyDescent="0.25">
      <c r="K38201"/>
    </row>
    <row r="38202" spans="11:11" x14ac:dyDescent="0.25">
      <c r="K38202"/>
    </row>
    <row r="38203" spans="11:11" x14ac:dyDescent="0.25">
      <c r="K38203"/>
    </row>
    <row r="38204" spans="11:11" x14ac:dyDescent="0.25">
      <c r="K38204"/>
    </row>
    <row r="38205" spans="11:11" x14ac:dyDescent="0.25">
      <c r="K38205"/>
    </row>
    <row r="38206" spans="11:11" x14ac:dyDescent="0.25">
      <c r="K38206"/>
    </row>
    <row r="38207" spans="11:11" x14ac:dyDescent="0.25">
      <c r="K38207"/>
    </row>
    <row r="38208" spans="11:11" x14ac:dyDescent="0.25">
      <c r="K38208"/>
    </row>
    <row r="38209" spans="11:11" x14ac:dyDescent="0.25">
      <c r="K38209"/>
    </row>
    <row r="38210" spans="11:11" x14ac:dyDescent="0.25">
      <c r="K38210"/>
    </row>
    <row r="38211" spans="11:11" x14ac:dyDescent="0.25">
      <c r="K38211"/>
    </row>
    <row r="38212" spans="11:11" x14ac:dyDescent="0.25">
      <c r="K38212"/>
    </row>
    <row r="38213" spans="11:11" x14ac:dyDescent="0.25">
      <c r="K38213"/>
    </row>
    <row r="38214" spans="11:11" x14ac:dyDescent="0.25">
      <c r="K38214"/>
    </row>
    <row r="38215" spans="11:11" x14ac:dyDescent="0.25">
      <c r="K38215"/>
    </row>
    <row r="38216" spans="11:11" x14ac:dyDescent="0.25">
      <c r="K38216"/>
    </row>
    <row r="38217" spans="11:11" x14ac:dyDescent="0.25">
      <c r="K38217"/>
    </row>
    <row r="38218" spans="11:11" x14ac:dyDescent="0.25">
      <c r="K38218"/>
    </row>
    <row r="38219" spans="11:11" x14ac:dyDescent="0.25">
      <c r="K38219"/>
    </row>
    <row r="38220" spans="11:11" x14ac:dyDescent="0.25">
      <c r="K38220"/>
    </row>
    <row r="38221" spans="11:11" x14ac:dyDescent="0.25">
      <c r="K38221"/>
    </row>
    <row r="38222" spans="11:11" x14ac:dyDescent="0.25">
      <c r="K38222"/>
    </row>
    <row r="38223" spans="11:11" x14ac:dyDescent="0.25">
      <c r="K38223"/>
    </row>
    <row r="38224" spans="11:11" x14ac:dyDescent="0.25">
      <c r="K38224"/>
    </row>
    <row r="38225" spans="11:11" x14ac:dyDescent="0.25">
      <c r="K38225"/>
    </row>
    <row r="38226" spans="11:11" x14ac:dyDescent="0.25">
      <c r="K38226"/>
    </row>
    <row r="38227" spans="11:11" x14ac:dyDescent="0.25">
      <c r="K38227"/>
    </row>
    <row r="38228" spans="11:11" x14ac:dyDescent="0.25">
      <c r="K38228"/>
    </row>
    <row r="38229" spans="11:11" x14ac:dyDescent="0.25">
      <c r="K38229"/>
    </row>
    <row r="38230" spans="11:11" x14ac:dyDescent="0.25">
      <c r="K38230"/>
    </row>
    <row r="38231" spans="11:11" x14ac:dyDescent="0.25">
      <c r="K38231"/>
    </row>
    <row r="38232" spans="11:11" x14ac:dyDescent="0.25">
      <c r="K38232"/>
    </row>
    <row r="38233" spans="11:11" x14ac:dyDescent="0.25">
      <c r="K38233"/>
    </row>
    <row r="38234" spans="11:11" x14ac:dyDescent="0.25">
      <c r="K38234"/>
    </row>
    <row r="38235" spans="11:11" x14ac:dyDescent="0.25">
      <c r="K38235"/>
    </row>
    <row r="38236" spans="11:11" x14ac:dyDescent="0.25">
      <c r="K38236"/>
    </row>
    <row r="38237" spans="11:11" x14ac:dyDescent="0.25">
      <c r="K38237"/>
    </row>
    <row r="38238" spans="11:11" x14ac:dyDescent="0.25">
      <c r="K38238"/>
    </row>
    <row r="38239" spans="11:11" x14ac:dyDescent="0.25">
      <c r="K38239"/>
    </row>
    <row r="38240" spans="11:11" x14ac:dyDescent="0.25">
      <c r="K38240"/>
    </row>
    <row r="38241" spans="11:11" x14ac:dyDescent="0.25">
      <c r="K38241"/>
    </row>
    <row r="38242" spans="11:11" x14ac:dyDescent="0.25">
      <c r="K38242"/>
    </row>
    <row r="38243" spans="11:11" x14ac:dyDescent="0.25">
      <c r="K38243"/>
    </row>
    <row r="38244" spans="11:11" x14ac:dyDescent="0.25">
      <c r="K38244"/>
    </row>
    <row r="38245" spans="11:11" x14ac:dyDescent="0.25">
      <c r="K38245"/>
    </row>
    <row r="38246" spans="11:11" x14ac:dyDescent="0.25">
      <c r="K38246"/>
    </row>
    <row r="38247" spans="11:11" x14ac:dyDescent="0.25">
      <c r="K38247"/>
    </row>
    <row r="38248" spans="11:11" x14ac:dyDescent="0.25">
      <c r="K38248"/>
    </row>
    <row r="38249" spans="11:11" x14ac:dyDescent="0.25">
      <c r="K38249"/>
    </row>
    <row r="38250" spans="11:11" x14ac:dyDescent="0.25">
      <c r="K38250"/>
    </row>
    <row r="38251" spans="11:11" x14ac:dyDescent="0.25">
      <c r="K38251"/>
    </row>
    <row r="38252" spans="11:11" x14ac:dyDescent="0.25">
      <c r="K38252"/>
    </row>
    <row r="38253" spans="11:11" x14ac:dyDescent="0.25">
      <c r="K38253"/>
    </row>
    <row r="38254" spans="11:11" x14ac:dyDescent="0.25">
      <c r="K38254"/>
    </row>
    <row r="38255" spans="11:11" x14ac:dyDescent="0.25">
      <c r="K38255"/>
    </row>
    <row r="38256" spans="11:11" x14ac:dyDescent="0.25">
      <c r="K38256"/>
    </row>
    <row r="38257" spans="11:11" x14ac:dyDescent="0.25">
      <c r="K38257"/>
    </row>
    <row r="38258" spans="11:11" x14ac:dyDescent="0.25">
      <c r="K38258"/>
    </row>
    <row r="38259" spans="11:11" x14ac:dyDescent="0.25">
      <c r="K38259"/>
    </row>
    <row r="38260" spans="11:11" x14ac:dyDescent="0.25">
      <c r="K38260"/>
    </row>
    <row r="38261" spans="11:11" x14ac:dyDescent="0.25">
      <c r="K38261"/>
    </row>
    <row r="38262" spans="11:11" x14ac:dyDescent="0.25">
      <c r="K38262"/>
    </row>
    <row r="38263" spans="11:11" x14ac:dyDescent="0.25">
      <c r="K38263"/>
    </row>
    <row r="38264" spans="11:11" x14ac:dyDescent="0.25">
      <c r="K38264"/>
    </row>
    <row r="38265" spans="11:11" x14ac:dyDescent="0.25">
      <c r="K38265"/>
    </row>
    <row r="38266" spans="11:11" x14ac:dyDescent="0.25">
      <c r="K38266"/>
    </row>
    <row r="38267" spans="11:11" x14ac:dyDescent="0.25">
      <c r="K38267"/>
    </row>
    <row r="38268" spans="11:11" x14ac:dyDescent="0.25">
      <c r="K38268"/>
    </row>
    <row r="38269" spans="11:11" x14ac:dyDescent="0.25">
      <c r="K38269"/>
    </row>
    <row r="38270" spans="11:11" x14ac:dyDescent="0.25">
      <c r="K38270"/>
    </row>
    <row r="38271" spans="11:11" x14ac:dyDescent="0.25">
      <c r="K38271"/>
    </row>
    <row r="38272" spans="11:11" x14ac:dyDescent="0.25">
      <c r="K38272"/>
    </row>
    <row r="38273" spans="11:11" x14ac:dyDescent="0.25">
      <c r="K38273"/>
    </row>
    <row r="38274" spans="11:11" x14ac:dyDescent="0.25">
      <c r="K38274"/>
    </row>
    <row r="38275" spans="11:11" x14ac:dyDescent="0.25">
      <c r="K38275"/>
    </row>
    <row r="38276" spans="11:11" x14ac:dyDescent="0.25">
      <c r="K38276"/>
    </row>
    <row r="38277" spans="11:11" x14ac:dyDescent="0.25">
      <c r="K38277"/>
    </row>
    <row r="38278" spans="11:11" x14ac:dyDescent="0.25">
      <c r="K38278"/>
    </row>
    <row r="38279" spans="11:11" x14ac:dyDescent="0.25">
      <c r="K38279"/>
    </row>
    <row r="38280" spans="11:11" x14ac:dyDescent="0.25">
      <c r="K38280"/>
    </row>
    <row r="38281" spans="11:11" x14ac:dyDescent="0.25">
      <c r="K38281"/>
    </row>
    <row r="38282" spans="11:11" x14ac:dyDescent="0.25">
      <c r="K38282"/>
    </row>
    <row r="38283" spans="11:11" x14ac:dyDescent="0.25">
      <c r="K38283"/>
    </row>
    <row r="38284" spans="11:11" x14ac:dyDescent="0.25">
      <c r="K38284"/>
    </row>
    <row r="38285" spans="11:11" x14ac:dyDescent="0.25">
      <c r="K38285"/>
    </row>
    <row r="38286" spans="11:11" x14ac:dyDescent="0.25">
      <c r="K38286"/>
    </row>
    <row r="38287" spans="11:11" x14ac:dyDescent="0.25">
      <c r="K38287"/>
    </row>
    <row r="38288" spans="11:11" x14ac:dyDescent="0.25">
      <c r="K38288"/>
    </row>
    <row r="38289" spans="11:11" x14ac:dyDescent="0.25">
      <c r="K38289"/>
    </row>
    <row r="38290" spans="11:11" x14ac:dyDescent="0.25">
      <c r="K38290"/>
    </row>
    <row r="38291" spans="11:11" x14ac:dyDescent="0.25">
      <c r="K38291"/>
    </row>
    <row r="38292" spans="11:11" x14ac:dyDescent="0.25">
      <c r="K38292"/>
    </row>
    <row r="38293" spans="11:11" x14ac:dyDescent="0.25">
      <c r="K38293"/>
    </row>
    <row r="38294" spans="11:11" x14ac:dyDescent="0.25">
      <c r="K38294"/>
    </row>
    <row r="38295" spans="11:11" x14ac:dyDescent="0.25">
      <c r="K38295"/>
    </row>
    <row r="38296" spans="11:11" x14ac:dyDescent="0.25">
      <c r="K38296"/>
    </row>
    <row r="38297" spans="11:11" x14ac:dyDescent="0.25">
      <c r="K38297"/>
    </row>
    <row r="38298" spans="11:11" x14ac:dyDescent="0.25">
      <c r="K38298"/>
    </row>
    <row r="38299" spans="11:11" x14ac:dyDescent="0.25">
      <c r="K38299"/>
    </row>
    <row r="38300" spans="11:11" x14ac:dyDescent="0.25">
      <c r="K38300"/>
    </row>
    <row r="38301" spans="11:11" x14ac:dyDescent="0.25">
      <c r="K38301"/>
    </row>
    <row r="38302" spans="11:11" x14ac:dyDescent="0.25">
      <c r="K38302"/>
    </row>
    <row r="38303" spans="11:11" x14ac:dyDescent="0.25">
      <c r="K38303"/>
    </row>
    <row r="38304" spans="11:11" x14ac:dyDescent="0.25">
      <c r="K38304"/>
    </row>
    <row r="38305" spans="11:11" x14ac:dyDescent="0.25">
      <c r="K38305"/>
    </row>
    <row r="38306" spans="11:11" x14ac:dyDescent="0.25">
      <c r="K38306"/>
    </row>
    <row r="38307" spans="11:11" x14ac:dyDescent="0.25">
      <c r="K38307"/>
    </row>
    <row r="38308" spans="11:11" x14ac:dyDescent="0.25">
      <c r="K38308"/>
    </row>
    <row r="38309" spans="11:11" x14ac:dyDescent="0.25">
      <c r="K38309"/>
    </row>
    <row r="38310" spans="11:11" x14ac:dyDescent="0.25">
      <c r="K38310"/>
    </row>
    <row r="38311" spans="11:11" x14ac:dyDescent="0.25">
      <c r="K38311"/>
    </row>
    <row r="38312" spans="11:11" x14ac:dyDescent="0.25">
      <c r="K38312"/>
    </row>
    <row r="38313" spans="11:11" x14ac:dyDescent="0.25">
      <c r="K38313"/>
    </row>
    <row r="38314" spans="11:11" x14ac:dyDescent="0.25">
      <c r="K38314"/>
    </row>
    <row r="38315" spans="11:11" x14ac:dyDescent="0.25">
      <c r="K38315"/>
    </row>
    <row r="38316" spans="11:11" x14ac:dyDescent="0.25">
      <c r="K38316"/>
    </row>
    <row r="38317" spans="11:11" x14ac:dyDescent="0.25">
      <c r="K38317"/>
    </row>
    <row r="38318" spans="11:11" x14ac:dyDescent="0.25">
      <c r="K38318"/>
    </row>
    <row r="38319" spans="11:11" x14ac:dyDescent="0.25">
      <c r="K38319"/>
    </row>
    <row r="38320" spans="11:11" x14ac:dyDescent="0.25">
      <c r="K38320"/>
    </row>
    <row r="38321" spans="11:11" x14ac:dyDescent="0.25">
      <c r="K38321"/>
    </row>
    <row r="38322" spans="11:11" x14ac:dyDescent="0.25">
      <c r="K38322"/>
    </row>
    <row r="38323" spans="11:11" x14ac:dyDescent="0.25">
      <c r="K38323"/>
    </row>
    <row r="38324" spans="11:11" x14ac:dyDescent="0.25">
      <c r="K38324"/>
    </row>
    <row r="38325" spans="11:11" x14ac:dyDescent="0.25">
      <c r="K38325"/>
    </row>
    <row r="38326" spans="11:11" x14ac:dyDescent="0.25">
      <c r="K38326"/>
    </row>
    <row r="38327" spans="11:11" x14ac:dyDescent="0.25">
      <c r="K38327"/>
    </row>
    <row r="38328" spans="11:11" x14ac:dyDescent="0.25">
      <c r="K38328"/>
    </row>
    <row r="38329" spans="11:11" x14ac:dyDescent="0.25">
      <c r="K38329"/>
    </row>
    <row r="38330" spans="11:11" x14ac:dyDescent="0.25">
      <c r="K38330"/>
    </row>
    <row r="38331" spans="11:11" x14ac:dyDescent="0.25">
      <c r="K38331"/>
    </row>
    <row r="38332" spans="11:11" x14ac:dyDescent="0.25">
      <c r="K38332"/>
    </row>
    <row r="38333" spans="11:11" x14ac:dyDescent="0.25">
      <c r="K38333"/>
    </row>
    <row r="38334" spans="11:11" x14ac:dyDescent="0.25">
      <c r="K38334"/>
    </row>
    <row r="38335" spans="11:11" x14ac:dyDescent="0.25">
      <c r="K38335"/>
    </row>
    <row r="38336" spans="11:11" x14ac:dyDescent="0.25">
      <c r="K38336"/>
    </row>
    <row r="38337" spans="11:11" x14ac:dyDescent="0.25">
      <c r="K38337"/>
    </row>
    <row r="38338" spans="11:11" x14ac:dyDescent="0.25">
      <c r="K38338"/>
    </row>
    <row r="38339" spans="11:11" x14ac:dyDescent="0.25">
      <c r="K38339"/>
    </row>
    <row r="38340" spans="11:11" x14ac:dyDescent="0.25">
      <c r="K38340"/>
    </row>
    <row r="38341" spans="11:11" x14ac:dyDescent="0.25">
      <c r="K38341"/>
    </row>
    <row r="38342" spans="11:11" x14ac:dyDescent="0.25">
      <c r="K38342"/>
    </row>
    <row r="38343" spans="11:11" x14ac:dyDescent="0.25">
      <c r="K38343"/>
    </row>
    <row r="38344" spans="11:11" x14ac:dyDescent="0.25">
      <c r="K38344"/>
    </row>
    <row r="38345" spans="11:11" x14ac:dyDescent="0.25">
      <c r="K38345"/>
    </row>
    <row r="38346" spans="11:11" x14ac:dyDescent="0.25">
      <c r="K38346"/>
    </row>
    <row r="38347" spans="11:11" x14ac:dyDescent="0.25">
      <c r="K38347"/>
    </row>
    <row r="38348" spans="11:11" x14ac:dyDescent="0.25">
      <c r="K38348"/>
    </row>
    <row r="38349" spans="11:11" x14ac:dyDescent="0.25">
      <c r="K38349"/>
    </row>
    <row r="38350" spans="11:11" x14ac:dyDescent="0.25">
      <c r="K38350"/>
    </row>
    <row r="38351" spans="11:11" x14ac:dyDescent="0.25">
      <c r="K38351"/>
    </row>
    <row r="38352" spans="11:11" x14ac:dyDescent="0.25">
      <c r="K38352"/>
    </row>
    <row r="38353" spans="11:11" x14ac:dyDescent="0.25">
      <c r="K38353"/>
    </row>
    <row r="38354" spans="11:11" x14ac:dyDescent="0.25">
      <c r="K38354"/>
    </row>
    <row r="38355" spans="11:11" x14ac:dyDescent="0.25">
      <c r="K38355"/>
    </row>
    <row r="38356" spans="11:11" x14ac:dyDescent="0.25">
      <c r="K38356"/>
    </row>
    <row r="38357" spans="11:11" x14ac:dyDescent="0.25">
      <c r="K38357"/>
    </row>
    <row r="38358" spans="11:11" x14ac:dyDescent="0.25">
      <c r="K38358"/>
    </row>
    <row r="38359" spans="11:11" x14ac:dyDescent="0.25">
      <c r="K38359"/>
    </row>
    <row r="38360" spans="11:11" x14ac:dyDescent="0.25">
      <c r="K38360"/>
    </row>
    <row r="38361" spans="11:11" x14ac:dyDescent="0.25">
      <c r="K38361"/>
    </row>
    <row r="38362" spans="11:11" x14ac:dyDescent="0.25">
      <c r="K38362"/>
    </row>
    <row r="38363" spans="11:11" x14ac:dyDescent="0.25">
      <c r="K38363"/>
    </row>
    <row r="38364" spans="11:11" x14ac:dyDescent="0.25">
      <c r="K38364"/>
    </row>
    <row r="38365" spans="11:11" x14ac:dyDescent="0.25">
      <c r="K38365"/>
    </row>
    <row r="38366" spans="11:11" x14ac:dyDescent="0.25">
      <c r="K38366"/>
    </row>
    <row r="38367" spans="11:11" x14ac:dyDescent="0.25">
      <c r="K38367"/>
    </row>
    <row r="38368" spans="11:11" x14ac:dyDescent="0.25">
      <c r="K38368"/>
    </row>
    <row r="38369" spans="11:11" x14ac:dyDescent="0.25">
      <c r="K38369"/>
    </row>
    <row r="38370" spans="11:11" x14ac:dyDescent="0.25">
      <c r="K38370"/>
    </row>
    <row r="38371" spans="11:11" x14ac:dyDescent="0.25">
      <c r="K38371"/>
    </row>
    <row r="38372" spans="11:11" x14ac:dyDescent="0.25">
      <c r="K38372"/>
    </row>
    <row r="38373" spans="11:11" x14ac:dyDescent="0.25">
      <c r="K38373"/>
    </row>
    <row r="38374" spans="11:11" x14ac:dyDescent="0.25">
      <c r="K38374"/>
    </row>
    <row r="38375" spans="11:11" x14ac:dyDescent="0.25">
      <c r="K38375"/>
    </row>
    <row r="38376" spans="11:11" x14ac:dyDescent="0.25">
      <c r="K38376"/>
    </row>
    <row r="38377" spans="11:11" x14ac:dyDescent="0.25">
      <c r="K38377"/>
    </row>
    <row r="38378" spans="11:11" x14ac:dyDescent="0.25">
      <c r="K38378"/>
    </row>
    <row r="38379" spans="11:11" x14ac:dyDescent="0.25">
      <c r="K38379"/>
    </row>
    <row r="38380" spans="11:11" x14ac:dyDescent="0.25">
      <c r="K38380"/>
    </row>
    <row r="38381" spans="11:11" x14ac:dyDescent="0.25">
      <c r="K38381"/>
    </row>
    <row r="38382" spans="11:11" x14ac:dyDescent="0.25">
      <c r="K38382"/>
    </row>
    <row r="38383" spans="11:11" x14ac:dyDescent="0.25">
      <c r="K38383"/>
    </row>
    <row r="38384" spans="11:11" x14ac:dyDescent="0.25">
      <c r="K38384"/>
    </row>
    <row r="38385" spans="11:11" x14ac:dyDescent="0.25">
      <c r="K38385"/>
    </row>
    <row r="38386" spans="11:11" x14ac:dyDescent="0.25">
      <c r="K38386"/>
    </row>
    <row r="38387" spans="11:11" x14ac:dyDescent="0.25">
      <c r="K38387"/>
    </row>
    <row r="38388" spans="11:11" x14ac:dyDescent="0.25">
      <c r="K38388"/>
    </row>
    <row r="38389" spans="11:11" x14ac:dyDescent="0.25">
      <c r="K38389"/>
    </row>
    <row r="38390" spans="11:11" x14ac:dyDescent="0.25">
      <c r="K38390"/>
    </row>
    <row r="38391" spans="11:11" x14ac:dyDescent="0.25">
      <c r="K38391"/>
    </row>
    <row r="38392" spans="11:11" x14ac:dyDescent="0.25">
      <c r="K38392"/>
    </row>
    <row r="38393" spans="11:11" x14ac:dyDescent="0.25">
      <c r="K38393"/>
    </row>
    <row r="38394" spans="11:11" x14ac:dyDescent="0.25">
      <c r="K38394"/>
    </row>
    <row r="38395" spans="11:11" x14ac:dyDescent="0.25">
      <c r="K38395"/>
    </row>
    <row r="38396" spans="11:11" x14ac:dyDescent="0.25">
      <c r="K38396"/>
    </row>
    <row r="38397" spans="11:11" x14ac:dyDescent="0.25">
      <c r="K38397"/>
    </row>
    <row r="38398" spans="11:11" x14ac:dyDescent="0.25">
      <c r="K38398"/>
    </row>
    <row r="38399" spans="11:11" x14ac:dyDescent="0.25">
      <c r="K38399"/>
    </row>
    <row r="38400" spans="11:11" x14ac:dyDescent="0.25">
      <c r="K38400"/>
    </row>
    <row r="38401" spans="11:11" x14ac:dyDescent="0.25">
      <c r="K38401"/>
    </row>
    <row r="38402" spans="11:11" x14ac:dyDescent="0.25">
      <c r="K38402"/>
    </row>
    <row r="38403" spans="11:11" x14ac:dyDescent="0.25">
      <c r="K38403"/>
    </row>
    <row r="38404" spans="11:11" x14ac:dyDescent="0.25">
      <c r="K38404"/>
    </row>
    <row r="38405" spans="11:11" x14ac:dyDescent="0.25">
      <c r="K38405"/>
    </row>
    <row r="38406" spans="11:11" x14ac:dyDescent="0.25">
      <c r="K38406"/>
    </row>
    <row r="38407" spans="11:11" x14ac:dyDescent="0.25">
      <c r="K38407"/>
    </row>
    <row r="38408" spans="11:11" x14ac:dyDescent="0.25">
      <c r="K38408"/>
    </row>
    <row r="38409" spans="11:11" x14ac:dyDescent="0.25">
      <c r="K38409"/>
    </row>
    <row r="38410" spans="11:11" x14ac:dyDescent="0.25">
      <c r="K38410"/>
    </row>
    <row r="38411" spans="11:11" x14ac:dyDescent="0.25">
      <c r="K38411"/>
    </row>
    <row r="38412" spans="11:11" x14ac:dyDescent="0.25">
      <c r="K38412"/>
    </row>
    <row r="38413" spans="11:11" x14ac:dyDescent="0.25">
      <c r="K38413"/>
    </row>
    <row r="38414" spans="11:11" x14ac:dyDescent="0.25">
      <c r="K38414"/>
    </row>
    <row r="38415" spans="11:11" x14ac:dyDescent="0.25">
      <c r="K38415"/>
    </row>
    <row r="38416" spans="11:11" x14ac:dyDescent="0.25">
      <c r="K38416"/>
    </row>
    <row r="38417" spans="11:11" x14ac:dyDescent="0.25">
      <c r="K38417"/>
    </row>
    <row r="38418" spans="11:11" x14ac:dyDescent="0.25">
      <c r="K38418"/>
    </row>
    <row r="38419" spans="11:11" x14ac:dyDescent="0.25">
      <c r="K38419"/>
    </row>
    <row r="38420" spans="11:11" x14ac:dyDescent="0.25">
      <c r="K38420"/>
    </row>
    <row r="38421" spans="11:11" x14ac:dyDescent="0.25">
      <c r="K38421"/>
    </row>
    <row r="38422" spans="11:11" x14ac:dyDescent="0.25">
      <c r="K38422"/>
    </row>
    <row r="38423" spans="11:11" x14ac:dyDescent="0.25">
      <c r="K38423"/>
    </row>
    <row r="38424" spans="11:11" x14ac:dyDescent="0.25">
      <c r="K38424"/>
    </row>
    <row r="38425" spans="11:11" x14ac:dyDescent="0.25">
      <c r="K38425"/>
    </row>
    <row r="38426" spans="11:11" x14ac:dyDescent="0.25">
      <c r="K38426"/>
    </row>
    <row r="38427" spans="11:11" x14ac:dyDescent="0.25">
      <c r="K38427"/>
    </row>
    <row r="38428" spans="11:11" x14ac:dyDescent="0.25">
      <c r="K38428"/>
    </row>
    <row r="38429" spans="11:11" x14ac:dyDescent="0.25">
      <c r="K38429"/>
    </row>
    <row r="38430" spans="11:11" x14ac:dyDescent="0.25">
      <c r="K38430"/>
    </row>
    <row r="38431" spans="11:11" x14ac:dyDescent="0.25">
      <c r="K38431"/>
    </row>
    <row r="38432" spans="11:11" x14ac:dyDescent="0.25">
      <c r="K38432"/>
    </row>
    <row r="38433" spans="11:11" x14ac:dyDescent="0.25">
      <c r="K38433"/>
    </row>
    <row r="38434" spans="11:11" x14ac:dyDescent="0.25">
      <c r="K38434"/>
    </row>
    <row r="38435" spans="11:11" x14ac:dyDescent="0.25">
      <c r="K38435"/>
    </row>
    <row r="38436" spans="11:11" x14ac:dyDescent="0.25">
      <c r="K38436"/>
    </row>
    <row r="38437" spans="11:11" x14ac:dyDescent="0.25">
      <c r="K38437"/>
    </row>
    <row r="38438" spans="11:11" x14ac:dyDescent="0.25">
      <c r="K38438"/>
    </row>
    <row r="38439" spans="11:11" x14ac:dyDescent="0.25">
      <c r="K38439"/>
    </row>
    <row r="38440" spans="11:11" x14ac:dyDescent="0.25">
      <c r="K38440"/>
    </row>
    <row r="38441" spans="11:11" x14ac:dyDescent="0.25">
      <c r="K38441"/>
    </row>
    <row r="38442" spans="11:11" x14ac:dyDescent="0.25">
      <c r="K38442"/>
    </row>
    <row r="38443" spans="11:11" x14ac:dyDescent="0.25">
      <c r="K38443"/>
    </row>
    <row r="38444" spans="11:11" x14ac:dyDescent="0.25">
      <c r="K38444"/>
    </row>
    <row r="38445" spans="11:11" x14ac:dyDescent="0.25">
      <c r="K38445"/>
    </row>
    <row r="38446" spans="11:11" x14ac:dyDescent="0.25">
      <c r="K38446"/>
    </row>
    <row r="38447" spans="11:11" x14ac:dyDescent="0.25">
      <c r="K38447"/>
    </row>
    <row r="38448" spans="11:11" x14ac:dyDescent="0.25">
      <c r="K38448"/>
    </row>
    <row r="38449" spans="11:11" x14ac:dyDescent="0.25">
      <c r="K38449"/>
    </row>
    <row r="38450" spans="11:11" x14ac:dyDescent="0.25">
      <c r="K38450"/>
    </row>
    <row r="38451" spans="11:11" x14ac:dyDescent="0.25">
      <c r="K38451"/>
    </row>
    <row r="38452" spans="11:11" x14ac:dyDescent="0.25">
      <c r="K38452"/>
    </row>
    <row r="38453" spans="11:11" x14ac:dyDescent="0.25">
      <c r="K38453"/>
    </row>
    <row r="38454" spans="11:11" x14ac:dyDescent="0.25">
      <c r="K38454"/>
    </row>
    <row r="38455" spans="11:11" x14ac:dyDescent="0.25">
      <c r="K38455"/>
    </row>
    <row r="38456" spans="11:11" x14ac:dyDescent="0.25">
      <c r="K38456"/>
    </row>
    <row r="38457" spans="11:11" x14ac:dyDescent="0.25">
      <c r="K38457"/>
    </row>
    <row r="38458" spans="11:11" x14ac:dyDescent="0.25">
      <c r="K38458"/>
    </row>
    <row r="38459" spans="11:11" x14ac:dyDescent="0.25">
      <c r="K38459"/>
    </row>
    <row r="38460" spans="11:11" x14ac:dyDescent="0.25">
      <c r="K38460"/>
    </row>
    <row r="38461" spans="11:11" x14ac:dyDescent="0.25">
      <c r="K38461"/>
    </row>
    <row r="38462" spans="11:11" x14ac:dyDescent="0.25">
      <c r="K38462"/>
    </row>
    <row r="38463" spans="11:11" x14ac:dyDescent="0.25">
      <c r="K38463"/>
    </row>
    <row r="38464" spans="11:11" x14ac:dyDescent="0.25">
      <c r="K38464"/>
    </row>
    <row r="38465" spans="11:11" x14ac:dyDescent="0.25">
      <c r="K38465"/>
    </row>
    <row r="38466" spans="11:11" x14ac:dyDescent="0.25">
      <c r="K38466"/>
    </row>
    <row r="38467" spans="11:11" x14ac:dyDescent="0.25">
      <c r="K38467"/>
    </row>
    <row r="38468" spans="11:11" x14ac:dyDescent="0.25">
      <c r="K38468"/>
    </row>
    <row r="38469" spans="11:11" x14ac:dyDescent="0.25">
      <c r="K38469"/>
    </row>
    <row r="38470" spans="11:11" x14ac:dyDescent="0.25">
      <c r="K38470"/>
    </row>
    <row r="38471" spans="11:11" x14ac:dyDescent="0.25">
      <c r="K38471"/>
    </row>
    <row r="38472" spans="11:11" x14ac:dyDescent="0.25">
      <c r="K38472"/>
    </row>
    <row r="38473" spans="11:11" x14ac:dyDescent="0.25">
      <c r="K38473"/>
    </row>
    <row r="38474" spans="11:11" x14ac:dyDescent="0.25">
      <c r="K38474"/>
    </row>
    <row r="38475" spans="11:11" x14ac:dyDescent="0.25">
      <c r="K38475"/>
    </row>
    <row r="38476" spans="11:11" x14ac:dyDescent="0.25">
      <c r="K38476"/>
    </row>
    <row r="38477" spans="11:11" x14ac:dyDescent="0.25">
      <c r="K38477"/>
    </row>
    <row r="38478" spans="11:11" x14ac:dyDescent="0.25">
      <c r="K38478"/>
    </row>
    <row r="38479" spans="11:11" x14ac:dyDescent="0.25">
      <c r="K38479"/>
    </row>
    <row r="38480" spans="11:11" x14ac:dyDescent="0.25">
      <c r="K38480"/>
    </row>
    <row r="38481" spans="11:11" x14ac:dyDescent="0.25">
      <c r="K38481"/>
    </row>
    <row r="38482" spans="11:11" x14ac:dyDescent="0.25">
      <c r="K38482"/>
    </row>
    <row r="38483" spans="11:11" x14ac:dyDescent="0.25">
      <c r="K38483"/>
    </row>
    <row r="38484" spans="11:11" x14ac:dyDescent="0.25">
      <c r="K38484"/>
    </row>
    <row r="38485" spans="11:11" x14ac:dyDescent="0.25">
      <c r="K38485"/>
    </row>
    <row r="38486" spans="11:11" x14ac:dyDescent="0.25">
      <c r="K38486"/>
    </row>
    <row r="38487" spans="11:11" x14ac:dyDescent="0.25">
      <c r="K38487"/>
    </row>
    <row r="38488" spans="11:11" x14ac:dyDescent="0.25">
      <c r="K38488"/>
    </row>
    <row r="38489" spans="11:11" x14ac:dyDescent="0.25">
      <c r="K38489"/>
    </row>
    <row r="38490" spans="11:11" x14ac:dyDescent="0.25">
      <c r="K38490"/>
    </row>
    <row r="38491" spans="11:11" x14ac:dyDescent="0.25">
      <c r="K38491"/>
    </row>
    <row r="38492" spans="11:11" x14ac:dyDescent="0.25">
      <c r="K38492"/>
    </row>
    <row r="38493" spans="11:11" x14ac:dyDescent="0.25">
      <c r="K38493"/>
    </row>
    <row r="38494" spans="11:11" x14ac:dyDescent="0.25">
      <c r="K38494"/>
    </row>
    <row r="38495" spans="11:11" x14ac:dyDescent="0.25">
      <c r="K38495"/>
    </row>
    <row r="38496" spans="11:11" x14ac:dyDescent="0.25">
      <c r="K38496"/>
    </row>
    <row r="38497" spans="11:11" x14ac:dyDescent="0.25">
      <c r="K38497"/>
    </row>
    <row r="38498" spans="11:11" x14ac:dyDescent="0.25">
      <c r="K38498"/>
    </row>
    <row r="38499" spans="11:11" x14ac:dyDescent="0.25">
      <c r="K38499"/>
    </row>
    <row r="38500" spans="11:11" x14ac:dyDescent="0.25">
      <c r="K38500"/>
    </row>
    <row r="38501" spans="11:11" x14ac:dyDescent="0.25">
      <c r="K38501"/>
    </row>
    <row r="38502" spans="11:11" x14ac:dyDescent="0.25">
      <c r="K38502"/>
    </row>
    <row r="38503" spans="11:11" x14ac:dyDescent="0.25">
      <c r="K38503"/>
    </row>
    <row r="38504" spans="11:11" x14ac:dyDescent="0.25">
      <c r="K38504"/>
    </row>
    <row r="38505" spans="11:11" x14ac:dyDescent="0.25">
      <c r="K38505"/>
    </row>
    <row r="38506" spans="11:11" x14ac:dyDescent="0.25">
      <c r="K38506"/>
    </row>
    <row r="38507" spans="11:11" x14ac:dyDescent="0.25">
      <c r="K38507"/>
    </row>
    <row r="38508" spans="11:11" x14ac:dyDescent="0.25">
      <c r="K38508"/>
    </row>
    <row r="38509" spans="11:11" x14ac:dyDescent="0.25">
      <c r="K38509"/>
    </row>
    <row r="38510" spans="11:11" x14ac:dyDescent="0.25">
      <c r="K38510"/>
    </row>
    <row r="38511" spans="11:11" x14ac:dyDescent="0.25">
      <c r="K38511"/>
    </row>
    <row r="38512" spans="11:11" x14ac:dyDescent="0.25">
      <c r="K38512"/>
    </row>
    <row r="38513" spans="11:11" x14ac:dyDescent="0.25">
      <c r="K38513"/>
    </row>
    <row r="38514" spans="11:11" x14ac:dyDescent="0.25">
      <c r="K38514"/>
    </row>
    <row r="38515" spans="11:11" x14ac:dyDescent="0.25">
      <c r="K38515"/>
    </row>
    <row r="38516" spans="11:11" x14ac:dyDescent="0.25">
      <c r="K38516"/>
    </row>
    <row r="38517" spans="11:11" x14ac:dyDescent="0.25">
      <c r="K38517"/>
    </row>
    <row r="38518" spans="11:11" x14ac:dyDescent="0.25">
      <c r="K38518"/>
    </row>
    <row r="38519" spans="11:11" x14ac:dyDescent="0.25">
      <c r="K38519"/>
    </row>
    <row r="38520" spans="11:11" x14ac:dyDescent="0.25">
      <c r="K38520"/>
    </row>
    <row r="38521" spans="11:11" x14ac:dyDescent="0.25">
      <c r="K38521"/>
    </row>
    <row r="38522" spans="11:11" x14ac:dyDescent="0.25">
      <c r="K38522"/>
    </row>
    <row r="38523" spans="11:11" x14ac:dyDescent="0.25">
      <c r="K38523"/>
    </row>
    <row r="38524" spans="11:11" x14ac:dyDescent="0.25">
      <c r="K38524"/>
    </row>
    <row r="38525" spans="11:11" x14ac:dyDescent="0.25">
      <c r="K38525"/>
    </row>
    <row r="38526" spans="11:11" x14ac:dyDescent="0.25">
      <c r="K38526"/>
    </row>
    <row r="38527" spans="11:11" x14ac:dyDescent="0.25">
      <c r="K38527"/>
    </row>
    <row r="38528" spans="11:11" x14ac:dyDescent="0.25">
      <c r="K38528"/>
    </row>
    <row r="38529" spans="11:11" x14ac:dyDescent="0.25">
      <c r="K38529"/>
    </row>
    <row r="38530" spans="11:11" x14ac:dyDescent="0.25">
      <c r="K38530"/>
    </row>
    <row r="38531" spans="11:11" x14ac:dyDescent="0.25">
      <c r="K38531"/>
    </row>
    <row r="38532" spans="11:11" x14ac:dyDescent="0.25">
      <c r="K38532"/>
    </row>
    <row r="38533" spans="11:11" x14ac:dyDescent="0.25">
      <c r="K38533"/>
    </row>
    <row r="38534" spans="11:11" x14ac:dyDescent="0.25">
      <c r="K38534"/>
    </row>
    <row r="38535" spans="11:11" x14ac:dyDescent="0.25">
      <c r="K38535"/>
    </row>
    <row r="38536" spans="11:11" x14ac:dyDescent="0.25">
      <c r="K38536"/>
    </row>
    <row r="38537" spans="11:11" x14ac:dyDescent="0.25">
      <c r="K38537"/>
    </row>
    <row r="38538" spans="11:11" x14ac:dyDescent="0.25">
      <c r="K38538"/>
    </row>
    <row r="38539" spans="11:11" x14ac:dyDescent="0.25">
      <c r="K38539"/>
    </row>
    <row r="38540" spans="11:11" x14ac:dyDescent="0.25">
      <c r="K38540"/>
    </row>
    <row r="38541" spans="11:11" x14ac:dyDescent="0.25">
      <c r="K38541"/>
    </row>
    <row r="38542" spans="11:11" x14ac:dyDescent="0.25">
      <c r="K38542"/>
    </row>
    <row r="38543" spans="11:11" x14ac:dyDescent="0.25">
      <c r="K38543"/>
    </row>
    <row r="38544" spans="11:11" x14ac:dyDescent="0.25">
      <c r="K38544"/>
    </row>
    <row r="38545" spans="11:11" x14ac:dyDescent="0.25">
      <c r="K38545"/>
    </row>
    <row r="38546" spans="11:11" x14ac:dyDescent="0.25">
      <c r="K38546"/>
    </row>
    <row r="38547" spans="11:11" x14ac:dyDescent="0.25">
      <c r="K38547"/>
    </row>
    <row r="38548" spans="11:11" x14ac:dyDescent="0.25">
      <c r="K38548"/>
    </row>
    <row r="38549" spans="11:11" x14ac:dyDescent="0.25">
      <c r="K38549"/>
    </row>
    <row r="38550" spans="11:11" x14ac:dyDescent="0.25">
      <c r="K38550"/>
    </row>
    <row r="38551" spans="11:11" x14ac:dyDescent="0.25">
      <c r="K38551"/>
    </row>
    <row r="38552" spans="11:11" x14ac:dyDescent="0.25">
      <c r="K38552"/>
    </row>
    <row r="38553" spans="11:11" x14ac:dyDescent="0.25">
      <c r="K38553"/>
    </row>
    <row r="38554" spans="11:11" x14ac:dyDescent="0.25">
      <c r="K38554"/>
    </row>
    <row r="38555" spans="11:11" x14ac:dyDescent="0.25">
      <c r="K38555"/>
    </row>
    <row r="38556" spans="11:11" x14ac:dyDescent="0.25">
      <c r="K38556"/>
    </row>
    <row r="38557" spans="11:11" x14ac:dyDescent="0.25">
      <c r="K38557"/>
    </row>
    <row r="38558" spans="11:11" x14ac:dyDescent="0.25">
      <c r="K38558"/>
    </row>
    <row r="38559" spans="11:11" x14ac:dyDescent="0.25">
      <c r="K38559"/>
    </row>
    <row r="38560" spans="11:11" x14ac:dyDescent="0.25">
      <c r="K38560"/>
    </row>
    <row r="38561" spans="11:11" x14ac:dyDescent="0.25">
      <c r="K38561"/>
    </row>
    <row r="38562" spans="11:11" x14ac:dyDescent="0.25">
      <c r="K38562"/>
    </row>
    <row r="38563" spans="11:11" x14ac:dyDescent="0.25">
      <c r="K38563"/>
    </row>
    <row r="38564" spans="11:11" x14ac:dyDescent="0.25">
      <c r="K38564"/>
    </row>
    <row r="38565" spans="11:11" x14ac:dyDescent="0.25">
      <c r="K38565"/>
    </row>
    <row r="38566" spans="11:11" x14ac:dyDescent="0.25">
      <c r="K38566"/>
    </row>
    <row r="38567" spans="11:11" x14ac:dyDescent="0.25">
      <c r="K38567"/>
    </row>
    <row r="38568" spans="11:11" x14ac:dyDescent="0.25">
      <c r="K38568"/>
    </row>
    <row r="38569" spans="11:11" x14ac:dyDescent="0.25">
      <c r="K38569"/>
    </row>
    <row r="38570" spans="11:11" x14ac:dyDescent="0.25">
      <c r="K38570"/>
    </row>
    <row r="38571" spans="11:11" x14ac:dyDescent="0.25">
      <c r="K38571"/>
    </row>
    <row r="38572" spans="11:11" x14ac:dyDescent="0.25">
      <c r="K38572"/>
    </row>
    <row r="38573" spans="11:11" x14ac:dyDescent="0.25">
      <c r="K38573"/>
    </row>
    <row r="38574" spans="11:11" x14ac:dyDescent="0.25">
      <c r="K38574"/>
    </row>
    <row r="38575" spans="11:11" x14ac:dyDescent="0.25">
      <c r="K38575"/>
    </row>
    <row r="38576" spans="11:11" x14ac:dyDescent="0.25">
      <c r="K38576"/>
    </row>
    <row r="38577" spans="11:11" x14ac:dyDescent="0.25">
      <c r="K38577"/>
    </row>
    <row r="38578" spans="11:11" x14ac:dyDescent="0.25">
      <c r="K38578"/>
    </row>
    <row r="38579" spans="11:11" x14ac:dyDescent="0.25">
      <c r="K38579"/>
    </row>
    <row r="38580" spans="11:11" x14ac:dyDescent="0.25">
      <c r="K38580"/>
    </row>
    <row r="38581" spans="11:11" x14ac:dyDescent="0.25">
      <c r="K38581"/>
    </row>
    <row r="38582" spans="11:11" x14ac:dyDescent="0.25">
      <c r="K38582"/>
    </row>
    <row r="38583" spans="11:11" x14ac:dyDescent="0.25">
      <c r="K38583"/>
    </row>
    <row r="38584" spans="11:11" x14ac:dyDescent="0.25">
      <c r="K38584"/>
    </row>
    <row r="38585" spans="11:11" x14ac:dyDescent="0.25">
      <c r="K38585"/>
    </row>
    <row r="38586" spans="11:11" x14ac:dyDescent="0.25">
      <c r="K38586"/>
    </row>
    <row r="38587" spans="11:11" x14ac:dyDescent="0.25">
      <c r="K38587"/>
    </row>
    <row r="38588" spans="11:11" x14ac:dyDescent="0.25">
      <c r="K38588"/>
    </row>
    <row r="38589" spans="11:11" x14ac:dyDescent="0.25">
      <c r="K38589"/>
    </row>
    <row r="38590" spans="11:11" x14ac:dyDescent="0.25">
      <c r="K38590"/>
    </row>
    <row r="38591" spans="11:11" x14ac:dyDescent="0.25">
      <c r="K38591"/>
    </row>
    <row r="38592" spans="11:11" x14ac:dyDescent="0.25">
      <c r="K38592"/>
    </row>
    <row r="38593" spans="11:11" x14ac:dyDescent="0.25">
      <c r="K38593"/>
    </row>
    <row r="38594" spans="11:11" x14ac:dyDescent="0.25">
      <c r="K38594"/>
    </row>
    <row r="38595" spans="11:11" x14ac:dyDescent="0.25">
      <c r="K38595"/>
    </row>
    <row r="38596" spans="11:11" x14ac:dyDescent="0.25">
      <c r="K38596"/>
    </row>
    <row r="38597" spans="11:11" x14ac:dyDescent="0.25">
      <c r="K38597"/>
    </row>
    <row r="38598" spans="11:11" x14ac:dyDescent="0.25">
      <c r="K38598"/>
    </row>
    <row r="38599" spans="11:11" x14ac:dyDescent="0.25">
      <c r="K38599"/>
    </row>
    <row r="38600" spans="11:11" x14ac:dyDescent="0.25">
      <c r="K38600"/>
    </row>
    <row r="38601" spans="11:11" x14ac:dyDescent="0.25">
      <c r="K38601"/>
    </row>
    <row r="38602" spans="11:11" x14ac:dyDescent="0.25">
      <c r="K38602"/>
    </row>
    <row r="38603" spans="11:11" x14ac:dyDescent="0.25">
      <c r="K38603"/>
    </row>
    <row r="38604" spans="11:11" x14ac:dyDescent="0.25">
      <c r="K38604"/>
    </row>
    <row r="38605" spans="11:11" x14ac:dyDescent="0.25">
      <c r="K38605"/>
    </row>
    <row r="38606" spans="11:11" x14ac:dyDescent="0.25">
      <c r="K38606"/>
    </row>
    <row r="38607" spans="11:11" x14ac:dyDescent="0.25">
      <c r="K38607"/>
    </row>
    <row r="38608" spans="11:11" x14ac:dyDescent="0.25">
      <c r="K38608"/>
    </row>
    <row r="38609" spans="11:11" x14ac:dyDescent="0.25">
      <c r="K38609"/>
    </row>
    <row r="38610" spans="11:11" x14ac:dyDescent="0.25">
      <c r="K38610"/>
    </row>
    <row r="38611" spans="11:11" x14ac:dyDescent="0.25">
      <c r="K38611"/>
    </row>
    <row r="38612" spans="11:11" x14ac:dyDescent="0.25">
      <c r="K38612"/>
    </row>
    <row r="38613" spans="11:11" x14ac:dyDescent="0.25">
      <c r="K38613"/>
    </row>
    <row r="38614" spans="11:11" x14ac:dyDescent="0.25">
      <c r="K38614"/>
    </row>
    <row r="38615" spans="11:11" x14ac:dyDescent="0.25">
      <c r="K38615"/>
    </row>
    <row r="38616" spans="11:11" x14ac:dyDescent="0.25">
      <c r="K38616"/>
    </row>
    <row r="38617" spans="11:11" x14ac:dyDescent="0.25">
      <c r="K38617"/>
    </row>
    <row r="38618" spans="11:11" x14ac:dyDescent="0.25">
      <c r="K38618"/>
    </row>
    <row r="38619" spans="11:11" x14ac:dyDescent="0.25">
      <c r="K38619"/>
    </row>
    <row r="38620" spans="11:11" x14ac:dyDescent="0.25">
      <c r="K38620"/>
    </row>
    <row r="38621" spans="11:11" x14ac:dyDescent="0.25">
      <c r="K38621"/>
    </row>
    <row r="38622" spans="11:11" x14ac:dyDescent="0.25">
      <c r="K38622"/>
    </row>
    <row r="38623" spans="11:11" x14ac:dyDescent="0.25">
      <c r="K38623"/>
    </row>
    <row r="38624" spans="11:11" x14ac:dyDescent="0.25">
      <c r="K38624"/>
    </row>
    <row r="38625" spans="11:11" x14ac:dyDescent="0.25">
      <c r="K38625"/>
    </row>
    <row r="38626" spans="11:11" x14ac:dyDescent="0.25">
      <c r="K38626"/>
    </row>
    <row r="38627" spans="11:11" x14ac:dyDescent="0.25">
      <c r="K38627"/>
    </row>
    <row r="38628" spans="11:11" x14ac:dyDescent="0.25">
      <c r="K38628"/>
    </row>
    <row r="38629" spans="11:11" x14ac:dyDescent="0.25">
      <c r="K38629"/>
    </row>
    <row r="38630" spans="11:11" x14ac:dyDescent="0.25">
      <c r="K38630"/>
    </row>
    <row r="38631" spans="11:11" x14ac:dyDescent="0.25">
      <c r="K38631"/>
    </row>
    <row r="38632" spans="11:11" x14ac:dyDescent="0.25">
      <c r="K38632"/>
    </row>
    <row r="38633" spans="11:11" x14ac:dyDescent="0.25">
      <c r="K38633"/>
    </row>
    <row r="38634" spans="11:11" x14ac:dyDescent="0.25">
      <c r="K38634"/>
    </row>
    <row r="38635" spans="11:11" x14ac:dyDescent="0.25">
      <c r="K38635"/>
    </row>
    <row r="38636" spans="11:11" x14ac:dyDescent="0.25">
      <c r="K38636"/>
    </row>
    <row r="38637" spans="11:11" x14ac:dyDescent="0.25">
      <c r="K38637"/>
    </row>
    <row r="38638" spans="11:11" x14ac:dyDescent="0.25">
      <c r="K38638"/>
    </row>
    <row r="38639" spans="11:11" x14ac:dyDescent="0.25">
      <c r="K38639"/>
    </row>
    <row r="38640" spans="11:11" x14ac:dyDescent="0.25">
      <c r="K38640"/>
    </row>
    <row r="38641" spans="11:11" x14ac:dyDescent="0.25">
      <c r="K38641"/>
    </row>
    <row r="38642" spans="11:11" x14ac:dyDescent="0.25">
      <c r="K38642"/>
    </row>
    <row r="38643" spans="11:11" x14ac:dyDescent="0.25">
      <c r="K38643"/>
    </row>
    <row r="38644" spans="11:11" x14ac:dyDescent="0.25">
      <c r="K38644"/>
    </row>
    <row r="38645" spans="11:11" x14ac:dyDescent="0.25">
      <c r="K38645"/>
    </row>
    <row r="38646" spans="11:11" x14ac:dyDescent="0.25">
      <c r="K38646"/>
    </row>
    <row r="38647" spans="11:11" x14ac:dyDescent="0.25">
      <c r="K38647"/>
    </row>
    <row r="38648" spans="11:11" x14ac:dyDescent="0.25">
      <c r="K38648"/>
    </row>
    <row r="38649" spans="11:11" x14ac:dyDescent="0.25">
      <c r="K38649"/>
    </row>
    <row r="38650" spans="11:11" x14ac:dyDescent="0.25">
      <c r="K38650"/>
    </row>
    <row r="38651" spans="11:11" x14ac:dyDescent="0.25">
      <c r="K38651"/>
    </row>
    <row r="38652" spans="11:11" x14ac:dyDescent="0.25">
      <c r="K38652"/>
    </row>
    <row r="38653" spans="11:11" x14ac:dyDescent="0.25">
      <c r="K38653"/>
    </row>
    <row r="38654" spans="11:11" x14ac:dyDescent="0.25">
      <c r="K38654"/>
    </row>
    <row r="38655" spans="11:11" x14ac:dyDescent="0.25">
      <c r="K38655"/>
    </row>
    <row r="38656" spans="11:11" x14ac:dyDescent="0.25">
      <c r="K38656"/>
    </row>
    <row r="38657" spans="11:11" x14ac:dyDescent="0.25">
      <c r="K38657"/>
    </row>
    <row r="38658" spans="11:11" x14ac:dyDescent="0.25">
      <c r="K38658"/>
    </row>
    <row r="38659" spans="11:11" x14ac:dyDescent="0.25">
      <c r="K38659"/>
    </row>
    <row r="38660" spans="11:11" x14ac:dyDescent="0.25">
      <c r="K38660"/>
    </row>
    <row r="38661" spans="11:11" x14ac:dyDescent="0.25">
      <c r="K38661"/>
    </row>
    <row r="38662" spans="11:11" x14ac:dyDescent="0.25">
      <c r="K38662"/>
    </row>
    <row r="38663" spans="11:11" x14ac:dyDescent="0.25">
      <c r="K38663"/>
    </row>
    <row r="38664" spans="11:11" x14ac:dyDescent="0.25">
      <c r="K38664"/>
    </row>
    <row r="38665" spans="11:11" x14ac:dyDescent="0.25">
      <c r="K38665"/>
    </row>
    <row r="38666" spans="11:11" x14ac:dyDescent="0.25">
      <c r="K38666"/>
    </row>
    <row r="38667" spans="11:11" x14ac:dyDescent="0.25">
      <c r="K38667"/>
    </row>
    <row r="38668" spans="11:11" x14ac:dyDescent="0.25">
      <c r="K38668"/>
    </row>
    <row r="38669" spans="11:11" x14ac:dyDescent="0.25">
      <c r="K38669"/>
    </row>
    <row r="38670" spans="11:11" x14ac:dyDescent="0.25">
      <c r="K38670"/>
    </row>
    <row r="38671" spans="11:11" x14ac:dyDescent="0.25">
      <c r="K38671"/>
    </row>
    <row r="38672" spans="11:11" x14ac:dyDescent="0.25">
      <c r="K38672"/>
    </row>
    <row r="38673" spans="11:11" x14ac:dyDescent="0.25">
      <c r="K38673"/>
    </row>
    <row r="38674" spans="11:11" x14ac:dyDescent="0.25">
      <c r="K38674"/>
    </row>
    <row r="38675" spans="11:11" x14ac:dyDescent="0.25">
      <c r="K38675"/>
    </row>
    <row r="38676" spans="11:11" x14ac:dyDescent="0.25">
      <c r="K38676"/>
    </row>
    <row r="38677" spans="11:11" x14ac:dyDescent="0.25">
      <c r="K38677"/>
    </row>
    <row r="38678" spans="11:11" x14ac:dyDescent="0.25">
      <c r="K38678"/>
    </row>
    <row r="38679" spans="11:11" x14ac:dyDescent="0.25">
      <c r="K38679"/>
    </row>
    <row r="38680" spans="11:11" x14ac:dyDescent="0.25">
      <c r="K38680"/>
    </row>
    <row r="38681" spans="11:11" x14ac:dyDescent="0.25">
      <c r="K38681"/>
    </row>
    <row r="38682" spans="11:11" x14ac:dyDescent="0.25">
      <c r="K38682"/>
    </row>
    <row r="38683" spans="11:11" x14ac:dyDescent="0.25">
      <c r="K38683"/>
    </row>
    <row r="38684" spans="11:11" x14ac:dyDescent="0.25">
      <c r="K38684"/>
    </row>
    <row r="38685" spans="11:11" x14ac:dyDescent="0.25">
      <c r="K38685"/>
    </row>
    <row r="38686" spans="11:11" x14ac:dyDescent="0.25">
      <c r="K38686"/>
    </row>
    <row r="38687" spans="11:11" x14ac:dyDescent="0.25">
      <c r="K38687"/>
    </row>
    <row r="38688" spans="11:11" x14ac:dyDescent="0.25">
      <c r="K38688"/>
    </row>
    <row r="38689" spans="11:11" x14ac:dyDescent="0.25">
      <c r="K38689"/>
    </row>
    <row r="38690" spans="11:11" x14ac:dyDescent="0.25">
      <c r="K38690"/>
    </row>
    <row r="38691" spans="11:11" x14ac:dyDescent="0.25">
      <c r="K38691"/>
    </row>
    <row r="38692" spans="11:11" x14ac:dyDescent="0.25">
      <c r="K38692"/>
    </row>
    <row r="38693" spans="11:11" x14ac:dyDescent="0.25">
      <c r="K38693"/>
    </row>
    <row r="38694" spans="11:11" x14ac:dyDescent="0.25">
      <c r="K38694"/>
    </row>
    <row r="38695" spans="11:11" x14ac:dyDescent="0.25">
      <c r="K38695"/>
    </row>
    <row r="38696" spans="11:11" x14ac:dyDescent="0.25">
      <c r="K38696"/>
    </row>
    <row r="38697" spans="11:11" x14ac:dyDescent="0.25">
      <c r="K38697"/>
    </row>
    <row r="38698" spans="11:11" x14ac:dyDescent="0.25">
      <c r="K38698"/>
    </row>
    <row r="38699" spans="11:11" x14ac:dyDescent="0.25">
      <c r="K38699"/>
    </row>
    <row r="38700" spans="11:11" x14ac:dyDescent="0.25">
      <c r="K38700"/>
    </row>
    <row r="38701" spans="11:11" x14ac:dyDescent="0.25">
      <c r="K38701"/>
    </row>
    <row r="38702" spans="11:11" x14ac:dyDescent="0.25">
      <c r="K38702"/>
    </row>
    <row r="38703" spans="11:11" x14ac:dyDescent="0.25">
      <c r="K38703"/>
    </row>
    <row r="38704" spans="11:11" x14ac:dyDescent="0.25">
      <c r="K38704"/>
    </row>
    <row r="38705" spans="11:11" x14ac:dyDescent="0.25">
      <c r="K38705"/>
    </row>
    <row r="38706" spans="11:11" x14ac:dyDescent="0.25">
      <c r="K38706"/>
    </row>
    <row r="38707" spans="11:11" x14ac:dyDescent="0.25">
      <c r="K38707"/>
    </row>
    <row r="38708" spans="11:11" x14ac:dyDescent="0.25">
      <c r="K38708"/>
    </row>
    <row r="38709" spans="11:11" x14ac:dyDescent="0.25">
      <c r="K38709"/>
    </row>
    <row r="38710" spans="11:11" x14ac:dyDescent="0.25">
      <c r="K38710"/>
    </row>
    <row r="38711" spans="11:11" x14ac:dyDescent="0.25">
      <c r="K38711"/>
    </row>
    <row r="38712" spans="11:11" x14ac:dyDescent="0.25">
      <c r="K38712"/>
    </row>
    <row r="38713" spans="11:11" x14ac:dyDescent="0.25">
      <c r="K38713"/>
    </row>
    <row r="38714" spans="11:11" x14ac:dyDescent="0.25">
      <c r="K38714"/>
    </row>
    <row r="38715" spans="11:11" x14ac:dyDescent="0.25">
      <c r="K38715"/>
    </row>
    <row r="38716" spans="11:11" x14ac:dyDescent="0.25">
      <c r="K38716"/>
    </row>
    <row r="38717" spans="11:11" x14ac:dyDescent="0.25">
      <c r="K38717"/>
    </row>
    <row r="38718" spans="11:11" x14ac:dyDescent="0.25">
      <c r="K38718"/>
    </row>
    <row r="38719" spans="11:11" x14ac:dyDescent="0.25">
      <c r="K38719"/>
    </row>
    <row r="38720" spans="11:11" x14ac:dyDescent="0.25">
      <c r="K38720"/>
    </row>
    <row r="38721" spans="11:11" x14ac:dyDescent="0.25">
      <c r="K38721"/>
    </row>
    <row r="38722" spans="11:11" x14ac:dyDescent="0.25">
      <c r="K38722"/>
    </row>
    <row r="38723" spans="11:11" x14ac:dyDescent="0.25">
      <c r="K38723"/>
    </row>
    <row r="38724" spans="11:11" x14ac:dyDescent="0.25">
      <c r="K38724"/>
    </row>
    <row r="38725" spans="11:11" x14ac:dyDescent="0.25">
      <c r="K38725"/>
    </row>
    <row r="38726" spans="11:11" x14ac:dyDescent="0.25">
      <c r="K38726"/>
    </row>
    <row r="38727" spans="11:11" x14ac:dyDescent="0.25">
      <c r="K38727"/>
    </row>
    <row r="38728" spans="11:11" x14ac:dyDescent="0.25">
      <c r="K38728"/>
    </row>
    <row r="38729" spans="11:11" x14ac:dyDescent="0.25">
      <c r="K38729"/>
    </row>
    <row r="38730" spans="11:11" x14ac:dyDescent="0.25">
      <c r="K38730"/>
    </row>
    <row r="38731" spans="11:11" x14ac:dyDescent="0.25">
      <c r="K38731"/>
    </row>
    <row r="38732" spans="11:11" x14ac:dyDescent="0.25">
      <c r="K38732"/>
    </row>
    <row r="38733" spans="11:11" x14ac:dyDescent="0.25">
      <c r="K38733"/>
    </row>
    <row r="38734" spans="11:11" x14ac:dyDescent="0.25">
      <c r="K38734"/>
    </row>
    <row r="38735" spans="11:11" x14ac:dyDescent="0.25">
      <c r="K38735"/>
    </row>
    <row r="38736" spans="11:11" x14ac:dyDescent="0.25">
      <c r="K38736"/>
    </row>
    <row r="38737" spans="11:11" x14ac:dyDescent="0.25">
      <c r="K38737"/>
    </row>
    <row r="38738" spans="11:11" x14ac:dyDescent="0.25">
      <c r="K38738"/>
    </row>
    <row r="38739" spans="11:11" x14ac:dyDescent="0.25">
      <c r="K38739"/>
    </row>
    <row r="38740" spans="11:11" x14ac:dyDescent="0.25">
      <c r="K38740"/>
    </row>
    <row r="38741" spans="11:11" x14ac:dyDescent="0.25">
      <c r="K38741"/>
    </row>
    <row r="38742" spans="11:11" x14ac:dyDescent="0.25">
      <c r="K38742"/>
    </row>
    <row r="38743" spans="11:11" x14ac:dyDescent="0.25">
      <c r="K38743"/>
    </row>
    <row r="38744" spans="11:11" x14ac:dyDescent="0.25">
      <c r="K38744"/>
    </row>
    <row r="38745" spans="11:11" x14ac:dyDescent="0.25">
      <c r="K38745"/>
    </row>
    <row r="38746" spans="11:11" x14ac:dyDescent="0.25">
      <c r="K38746"/>
    </row>
    <row r="38747" spans="11:11" x14ac:dyDescent="0.25">
      <c r="K38747"/>
    </row>
    <row r="38748" spans="11:11" x14ac:dyDescent="0.25">
      <c r="K38748"/>
    </row>
    <row r="38749" spans="11:11" x14ac:dyDescent="0.25">
      <c r="K38749"/>
    </row>
    <row r="38750" spans="11:11" x14ac:dyDescent="0.25">
      <c r="K38750"/>
    </row>
    <row r="38751" spans="11:11" x14ac:dyDescent="0.25">
      <c r="K38751"/>
    </row>
    <row r="38752" spans="11:11" x14ac:dyDescent="0.25">
      <c r="K38752"/>
    </row>
    <row r="38753" spans="11:11" x14ac:dyDescent="0.25">
      <c r="K38753"/>
    </row>
    <row r="38754" spans="11:11" x14ac:dyDescent="0.25">
      <c r="K38754"/>
    </row>
    <row r="38755" spans="11:11" x14ac:dyDescent="0.25">
      <c r="K38755"/>
    </row>
    <row r="38756" spans="11:11" x14ac:dyDescent="0.25">
      <c r="K38756"/>
    </row>
    <row r="38757" spans="11:11" x14ac:dyDescent="0.25">
      <c r="K38757"/>
    </row>
    <row r="38758" spans="11:11" x14ac:dyDescent="0.25">
      <c r="K38758"/>
    </row>
    <row r="38759" spans="11:11" x14ac:dyDescent="0.25">
      <c r="K38759"/>
    </row>
    <row r="38760" spans="11:11" x14ac:dyDescent="0.25">
      <c r="K38760"/>
    </row>
    <row r="38761" spans="11:11" x14ac:dyDescent="0.25">
      <c r="K38761"/>
    </row>
    <row r="38762" spans="11:11" x14ac:dyDescent="0.25">
      <c r="K38762"/>
    </row>
    <row r="38763" spans="11:11" x14ac:dyDescent="0.25">
      <c r="K38763"/>
    </row>
    <row r="38764" spans="11:11" x14ac:dyDescent="0.25">
      <c r="K38764"/>
    </row>
    <row r="38765" spans="11:11" x14ac:dyDescent="0.25">
      <c r="K38765"/>
    </row>
    <row r="38766" spans="11:11" x14ac:dyDescent="0.25">
      <c r="K38766"/>
    </row>
    <row r="38767" spans="11:11" x14ac:dyDescent="0.25">
      <c r="K38767"/>
    </row>
    <row r="38768" spans="11:11" x14ac:dyDescent="0.25">
      <c r="K38768"/>
    </row>
    <row r="38769" spans="11:11" x14ac:dyDescent="0.25">
      <c r="K38769"/>
    </row>
    <row r="38770" spans="11:11" x14ac:dyDescent="0.25">
      <c r="K38770"/>
    </row>
    <row r="38771" spans="11:11" x14ac:dyDescent="0.25">
      <c r="K38771"/>
    </row>
    <row r="38772" spans="11:11" x14ac:dyDescent="0.25">
      <c r="K38772"/>
    </row>
    <row r="38773" spans="11:11" x14ac:dyDescent="0.25">
      <c r="K38773"/>
    </row>
    <row r="38774" spans="11:11" x14ac:dyDescent="0.25">
      <c r="K38774"/>
    </row>
    <row r="38775" spans="11:11" x14ac:dyDescent="0.25">
      <c r="K38775"/>
    </row>
    <row r="38776" spans="11:11" x14ac:dyDescent="0.25">
      <c r="K38776"/>
    </row>
    <row r="38777" spans="11:11" x14ac:dyDescent="0.25">
      <c r="K38777"/>
    </row>
    <row r="38778" spans="11:11" x14ac:dyDescent="0.25">
      <c r="K38778"/>
    </row>
    <row r="38779" spans="11:11" x14ac:dyDescent="0.25">
      <c r="K38779"/>
    </row>
    <row r="38780" spans="11:11" x14ac:dyDescent="0.25">
      <c r="K38780"/>
    </row>
    <row r="38781" spans="11:11" x14ac:dyDescent="0.25">
      <c r="K38781"/>
    </row>
    <row r="38782" spans="11:11" x14ac:dyDescent="0.25">
      <c r="K38782"/>
    </row>
    <row r="38783" spans="11:11" x14ac:dyDescent="0.25">
      <c r="K38783"/>
    </row>
    <row r="38784" spans="11:11" x14ac:dyDescent="0.25">
      <c r="K38784"/>
    </row>
    <row r="38785" spans="11:11" x14ac:dyDescent="0.25">
      <c r="K38785"/>
    </row>
    <row r="38786" spans="11:11" x14ac:dyDescent="0.25">
      <c r="K38786"/>
    </row>
    <row r="38787" spans="11:11" x14ac:dyDescent="0.25">
      <c r="K38787"/>
    </row>
    <row r="38788" spans="11:11" x14ac:dyDescent="0.25">
      <c r="K38788"/>
    </row>
    <row r="38789" spans="11:11" x14ac:dyDescent="0.25">
      <c r="K38789"/>
    </row>
    <row r="38790" spans="11:11" x14ac:dyDescent="0.25">
      <c r="K38790"/>
    </row>
    <row r="38791" spans="11:11" x14ac:dyDescent="0.25">
      <c r="K38791"/>
    </row>
    <row r="38792" spans="11:11" x14ac:dyDescent="0.25">
      <c r="K38792"/>
    </row>
    <row r="38793" spans="11:11" x14ac:dyDescent="0.25">
      <c r="K38793"/>
    </row>
    <row r="38794" spans="11:11" x14ac:dyDescent="0.25">
      <c r="K38794"/>
    </row>
    <row r="38795" spans="11:11" x14ac:dyDescent="0.25">
      <c r="K38795"/>
    </row>
    <row r="38796" spans="11:11" x14ac:dyDescent="0.25">
      <c r="K38796"/>
    </row>
    <row r="38797" spans="11:11" x14ac:dyDescent="0.25">
      <c r="K38797"/>
    </row>
    <row r="38798" spans="11:11" x14ac:dyDescent="0.25">
      <c r="K38798"/>
    </row>
    <row r="38799" spans="11:11" x14ac:dyDescent="0.25">
      <c r="K38799"/>
    </row>
    <row r="38800" spans="11:11" x14ac:dyDescent="0.25">
      <c r="K38800"/>
    </row>
    <row r="38801" spans="11:11" x14ac:dyDescent="0.25">
      <c r="K38801"/>
    </row>
    <row r="38802" spans="11:11" x14ac:dyDescent="0.25">
      <c r="K38802"/>
    </row>
    <row r="38803" spans="11:11" x14ac:dyDescent="0.25">
      <c r="K38803"/>
    </row>
    <row r="38804" spans="11:11" x14ac:dyDescent="0.25">
      <c r="K38804"/>
    </row>
    <row r="38805" spans="11:11" x14ac:dyDescent="0.25">
      <c r="K38805"/>
    </row>
    <row r="38806" spans="11:11" x14ac:dyDescent="0.25">
      <c r="K38806"/>
    </row>
    <row r="38807" spans="11:11" x14ac:dyDescent="0.25">
      <c r="K38807"/>
    </row>
    <row r="38808" spans="11:11" x14ac:dyDescent="0.25">
      <c r="K38808"/>
    </row>
    <row r="38809" spans="11:11" x14ac:dyDescent="0.25">
      <c r="K38809"/>
    </row>
    <row r="38810" spans="11:11" x14ac:dyDescent="0.25">
      <c r="K38810"/>
    </row>
    <row r="38811" spans="11:11" x14ac:dyDescent="0.25">
      <c r="K38811"/>
    </row>
    <row r="38812" spans="11:11" x14ac:dyDescent="0.25">
      <c r="K38812"/>
    </row>
    <row r="38813" spans="11:11" x14ac:dyDescent="0.25">
      <c r="K38813"/>
    </row>
    <row r="38814" spans="11:11" x14ac:dyDescent="0.25">
      <c r="K38814"/>
    </row>
    <row r="38815" spans="11:11" x14ac:dyDescent="0.25">
      <c r="K38815"/>
    </row>
    <row r="38816" spans="11:11" x14ac:dyDescent="0.25">
      <c r="K38816"/>
    </row>
    <row r="38817" spans="11:11" x14ac:dyDescent="0.25">
      <c r="K38817"/>
    </row>
    <row r="38818" spans="11:11" x14ac:dyDescent="0.25">
      <c r="K38818"/>
    </row>
    <row r="38819" spans="11:11" x14ac:dyDescent="0.25">
      <c r="K38819"/>
    </row>
    <row r="38820" spans="11:11" x14ac:dyDescent="0.25">
      <c r="K38820"/>
    </row>
    <row r="38821" spans="11:11" x14ac:dyDescent="0.25">
      <c r="K38821"/>
    </row>
    <row r="38822" spans="11:11" x14ac:dyDescent="0.25">
      <c r="K38822"/>
    </row>
    <row r="38823" spans="11:11" x14ac:dyDescent="0.25">
      <c r="K38823"/>
    </row>
    <row r="38824" spans="11:11" x14ac:dyDescent="0.25">
      <c r="K38824"/>
    </row>
    <row r="38825" spans="11:11" x14ac:dyDescent="0.25">
      <c r="K38825"/>
    </row>
    <row r="38826" spans="11:11" x14ac:dyDescent="0.25">
      <c r="K38826"/>
    </row>
    <row r="38827" spans="11:11" x14ac:dyDescent="0.25">
      <c r="K38827"/>
    </row>
    <row r="38828" spans="11:11" x14ac:dyDescent="0.25">
      <c r="K38828"/>
    </row>
    <row r="38829" spans="11:11" x14ac:dyDescent="0.25">
      <c r="K38829"/>
    </row>
    <row r="38830" spans="11:11" x14ac:dyDescent="0.25">
      <c r="K38830"/>
    </row>
    <row r="38831" spans="11:11" x14ac:dyDescent="0.25">
      <c r="K38831"/>
    </row>
    <row r="38832" spans="11:11" x14ac:dyDescent="0.25">
      <c r="K38832"/>
    </row>
    <row r="38833" spans="11:11" x14ac:dyDescent="0.25">
      <c r="K38833"/>
    </row>
    <row r="38834" spans="11:11" x14ac:dyDescent="0.25">
      <c r="K38834"/>
    </row>
    <row r="38835" spans="11:11" x14ac:dyDescent="0.25">
      <c r="K38835"/>
    </row>
    <row r="38836" spans="11:11" x14ac:dyDescent="0.25">
      <c r="K38836"/>
    </row>
    <row r="38837" spans="11:11" x14ac:dyDescent="0.25">
      <c r="K38837"/>
    </row>
    <row r="38838" spans="11:11" x14ac:dyDescent="0.25">
      <c r="K38838"/>
    </row>
    <row r="38839" spans="11:11" x14ac:dyDescent="0.25">
      <c r="K38839"/>
    </row>
    <row r="38840" spans="11:11" x14ac:dyDescent="0.25">
      <c r="K38840"/>
    </row>
    <row r="38841" spans="11:11" x14ac:dyDescent="0.25">
      <c r="K38841"/>
    </row>
    <row r="38842" spans="11:11" x14ac:dyDescent="0.25">
      <c r="K38842"/>
    </row>
    <row r="38843" spans="11:11" x14ac:dyDescent="0.25">
      <c r="K38843"/>
    </row>
    <row r="38844" spans="11:11" x14ac:dyDescent="0.25">
      <c r="K38844"/>
    </row>
    <row r="38845" spans="11:11" x14ac:dyDescent="0.25">
      <c r="K38845"/>
    </row>
    <row r="38846" spans="11:11" x14ac:dyDescent="0.25">
      <c r="K38846"/>
    </row>
    <row r="38847" spans="11:11" x14ac:dyDescent="0.25">
      <c r="K38847"/>
    </row>
    <row r="38848" spans="11:11" x14ac:dyDescent="0.25">
      <c r="K38848"/>
    </row>
    <row r="38849" spans="11:11" x14ac:dyDescent="0.25">
      <c r="K38849"/>
    </row>
    <row r="38850" spans="11:11" x14ac:dyDescent="0.25">
      <c r="K38850"/>
    </row>
    <row r="38851" spans="11:11" x14ac:dyDescent="0.25">
      <c r="K38851"/>
    </row>
    <row r="38852" spans="11:11" x14ac:dyDescent="0.25">
      <c r="K38852"/>
    </row>
    <row r="38853" spans="11:11" x14ac:dyDescent="0.25">
      <c r="K38853"/>
    </row>
    <row r="38854" spans="11:11" x14ac:dyDescent="0.25">
      <c r="K38854"/>
    </row>
    <row r="38855" spans="11:11" x14ac:dyDescent="0.25">
      <c r="K38855"/>
    </row>
    <row r="38856" spans="11:11" x14ac:dyDescent="0.25">
      <c r="K38856"/>
    </row>
    <row r="38857" spans="11:11" x14ac:dyDescent="0.25">
      <c r="K38857"/>
    </row>
    <row r="38858" spans="11:11" x14ac:dyDescent="0.25">
      <c r="K38858"/>
    </row>
    <row r="38859" spans="11:11" x14ac:dyDescent="0.25">
      <c r="K38859"/>
    </row>
    <row r="38860" spans="11:11" x14ac:dyDescent="0.25">
      <c r="K38860"/>
    </row>
    <row r="38861" spans="11:11" x14ac:dyDescent="0.25">
      <c r="K38861"/>
    </row>
    <row r="38862" spans="11:11" x14ac:dyDescent="0.25">
      <c r="K38862"/>
    </row>
    <row r="38863" spans="11:11" x14ac:dyDescent="0.25">
      <c r="K38863"/>
    </row>
    <row r="38864" spans="11:11" x14ac:dyDescent="0.25">
      <c r="K38864"/>
    </row>
    <row r="38865" spans="11:11" x14ac:dyDescent="0.25">
      <c r="K38865"/>
    </row>
    <row r="38866" spans="11:11" x14ac:dyDescent="0.25">
      <c r="K38866"/>
    </row>
    <row r="38867" spans="11:11" x14ac:dyDescent="0.25">
      <c r="K38867"/>
    </row>
    <row r="38868" spans="11:11" x14ac:dyDescent="0.25">
      <c r="K38868"/>
    </row>
    <row r="38869" spans="11:11" x14ac:dyDescent="0.25">
      <c r="K38869"/>
    </row>
    <row r="38870" spans="11:11" x14ac:dyDescent="0.25">
      <c r="K38870"/>
    </row>
    <row r="38871" spans="11:11" x14ac:dyDescent="0.25">
      <c r="K38871"/>
    </row>
    <row r="38872" spans="11:11" x14ac:dyDescent="0.25">
      <c r="K38872"/>
    </row>
    <row r="38873" spans="11:11" x14ac:dyDescent="0.25">
      <c r="K38873"/>
    </row>
    <row r="38874" spans="11:11" x14ac:dyDescent="0.25">
      <c r="K38874"/>
    </row>
    <row r="38875" spans="11:11" x14ac:dyDescent="0.25">
      <c r="K38875"/>
    </row>
    <row r="38876" spans="11:11" x14ac:dyDescent="0.25">
      <c r="K38876"/>
    </row>
    <row r="38877" spans="11:11" x14ac:dyDescent="0.25">
      <c r="K38877"/>
    </row>
    <row r="38878" spans="11:11" x14ac:dyDescent="0.25">
      <c r="K38878"/>
    </row>
    <row r="38879" spans="11:11" x14ac:dyDescent="0.25">
      <c r="K38879"/>
    </row>
    <row r="38880" spans="11:11" x14ac:dyDescent="0.25">
      <c r="K38880"/>
    </row>
    <row r="38881" spans="11:11" x14ac:dyDescent="0.25">
      <c r="K38881"/>
    </row>
    <row r="38882" spans="11:11" x14ac:dyDescent="0.25">
      <c r="K38882"/>
    </row>
    <row r="38883" spans="11:11" x14ac:dyDescent="0.25">
      <c r="K38883"/>
    </row>
    <row r="38884" spans="11:11" x14ac:dyDescent="0.25">
      <c r="K38884"/>
    </row>
    <row r="38885" spans="11:11" x14ac:dyDescent="0.25">
      <c r="K38885"/>
    </row>
    <row r="38886" spans="11:11" x14ac:dyDescent="0.25">
      <c r="K38886"/>
    </row>
    <row r="38887" spans="11:11" x14ac:dyDescent="0.25">
      <c r="K38887"/>
    </row>
    <row r="38888" spans="11:11" x14ac:dyDescent="0.25">
      <c r="K38888"/>
    </row>
    <row r="38889" spans="11:11" x14ac:dyDescent="0.25">
      <c r="K38889"/>
    </row>
    <row r="38890" spans="11:11" x14ac:dyDescent="0.25">
      <c r="K38890"/>
    </row>
    <row r="38891" spans="11:11" x14ac:dyDescent="0.25">
      <c r="K38891"/>
    </row>
    <row r="38892" spans="11:11" x14ac:dyDescent="0.25">
      <c r="K38892"/>
    </row>
    <row r="38893" spans="11:11" x14ac:dyDescent="0.25">
      <c r="K38893"/>
    </row>
    <row r="38894" spans="11:11" x14ac:dyDescent="0.25">
      <c r="K38894"/>
    </row>
    <row r="38895" spans="11:11" x14ac:dyDescent="0.25">
      <c r="K38895"/>
    </row>
    <row r="38896" spans="11:11" x14ac:dyDescent="0.25">
      <c r="K38896"/>
    </row>
    <row r="38897" spans="11:11" x14ac:dyDescent="0.25">
      <c r="K38897"/>
    </row>
    <row r="38898" spans="11:11" x14ac:dyDescent="0.25">
      <c r="K38898"/>
    </row>
    <row r="38899" spans="11:11" x14ac:dyDescent="0.25">
      <c r="K38899"/>
    </row>
    <row r="38900" spans="11:11" x14ac:dyDescent="0.25">
      <c r="K38900"/>
    </row>
    <row r="38901" spans="11:11" x14ac:dyDescent="0.25">
      <c r="K38901"/>
    </row>
    <row r="38902" spans="11:11" x14ac:dyDescent="0.25">
      <c r="K38902"/>
    </row>
    <row r="38903" spans="11:11" x14ac:dyDescent="0.25">
      <c r="K38903"/>
    </row>
    <row r="38904" spans="11:11" x14ac:dyDescent="0.25">
      <c r="K38904"/>
    </row>
    <row r="38905" spans="11:11" x14ac:dyDescent="0.25">
      <c r="K38905"/>
    </row>
    <row r="38906" spans="11:11" x14ac:dyDescent="0.25">
      <c r="K38906"/>
    </row>
    <row r="38907" spans="11:11" x14ac:dyDescent="0.25">
      <c r="K38907"/>
    </row>
    <row r="38908" spans="11:11" x14ac:dyDescent="0.25">
      <c r="K38908"/>
    </row>
    <row r="38909" spans="11:11" x14ac:dyDescent="0.25">
      <c r="K38909"/>
    </row>
    <row r="38910" spans="11:11" x14ac:dyDescent="0.25">
      <c r="K38910"/>
    </row>
    <row r="38911" spans="11:11" x14ac:dyDescent="0.25">
      <c r="K38911"/>
    </row>
    <row r="38912" spans="11:11" x14ac:dyDescent="0.25">
      <c r="K38912"/>
    </row>
    <row r="38913" spans="11:11" x14ac:dyDescent="0.25">
      <c r="K38913"/>
    </row>
    <row r="38914" spans="11:11" x14ac:dyDescent="0.25">
      <c r="K38914"/>
    </row>
    <row r="38915" spans="11:11" x14ac:dyDescent="0.25">
      <c r="K38915"/>
    </row>
    <row r="38916" spans="11:11" x14ac:dyDescent="0.25">
      <c r="K38916"/>
    </row>
    <row r="38917" spans="11:11" x14ac:dyDescent="0.25">
      <c r="K38917"/>
    </row>
    <row r="38918" spans="11:11" x14ac:dyDescent="0.25">
      <c r="K38918"/>
    </row>
    <row r="38919" spans="11:11" x14ac:dyDescent="0.25">
      <c r="K38919"/>
    </row>
    <row r="38920" spans="11:11" x14ac:dyDescent="0.25">
      <c r="K38920"/>
    </row>
    <row r="38921" spans="11:11" x14ac:dyDescent="0.25">
      <c r="K38921"/>
    </row>
    <row r="38922" spans="11:11" x14ac:dyDescent="0.25">
      <c r="K38922"/>
    </row>
    <row r="38923" spans="11:11" x14ac:dyDescent="0.25">
      <c r="K38923"/>
    </row>
    <row r="38924" spans="11:11" x14ac:dyDescent="0.25">
      <c r="K38924"/>
    </row>
    <row r="38925" spans="11:11" x14ac:dyDescent="0.25">
      <c r="K38925"/>
    </row>
    <row r="38926" spans="11:11" x14ac:dyDescent="0.25">
      <c r="K38926"/>
    </row>
    <row r="38927" spans="11:11" x14ac:dyDescent="0.25">
      <c r="K38927"/>
    </row>
    <row r="38928" spans="11:11" x14ac:dyDescent="0.25">
      <c r="K38928"/>
    </row>
    <row r="38929" spans="11:11" x14ac:dyDescent="0.25">
      <c r="K38929"/>
    </row>
    <row r="38930" spans="11:11" x14ac:dyDescent="0.25">
      <c r="K38930"/>
    </row>
    <row r="38931" spans="11:11" x14ac:dyDescent="0.25">
      <c r="K38931"/>
    </row>
    <row r="38932" spans="11:11" x14ac:dyDescent="0.25">
      <c r="K38932"/>
    </row>
    <row r="38933" spans="11:11" x14ac:dyDescent="0.25">
      <c r="K38933"/>
    </row>
    <row r="38934" spans="11:11" x14ac:dyDescent="0.25">
      <c r="K38934"/>
    </row>
    <row r="38935" spans="11:11" x14ac:dyDescent="0.25">
      <c r="K38935"/>
    </row>
    <row r="38936" spans="11:11" x14ac:dyDescent="0.25">
      <c r="K38936"/>
    </row>
    <row r="38937" spans="11:11" x14ac:dyDescent="0.25">
      <c r="K38937"/>
    </row>
    <row r="38938" spans="11:11" x14ac:dyDescent="0.25">
      <c r="K38938"/>
    </row>
    <row r="38939" spans="11:11" x14ac:dyDescent="0.25">
      <c r="K38939"/>
    </row>
    <row r="38940" spans="11:11" x14ac:dyDescent="0.25">
      <c r="K38940"/>
    </row>
    <row r="38941" spans="11:11" x14ac:dyDescent="0.25">
      <c r="K38941"/>
    </row>
    <row r="38942" spans="11:11" x14ac:dyDescent="0.25">
      <c r="K38942"/>
    </row>
    <row r="38943" spans="11:11" x14ac:dyDescent="0.25">
      <c r="K38943"/>
    </row>
    <row r="38944" spans="11:11" x14ac:dyDescent="0.25">
      <c r="K38944"/>
    </row>
    <row r="38945" spans="11:11" x14ac:dyDescent="0.25">
      <c r="K38945"/>
    </row>
    <row r="38946" spans="11:11" x14ac:dyDescent="0.25">
      <c r="K38946"/>
    </row>
    <row r="38947" spans="11:11" x14ac:dyDescent="0.25">
      <c r="K38947"/>
    </row>
    <row r="38948" spans="11:11" x14ac:dyDescent="0.25">
      <c r="K38948"/>
    </row>
    <row r="38949" spans="11:11" x14ac:dyDescent="0.25">
      <c r="K38949"/>
    </row>
    <row r="38950" spans="11:11" x14ac:dyDescent="0.25">
      <c r="K38950"/>
    </row>
    <row r="38951" spans="11:11" x14ac:dyDescent="0.25">
      <c r="K38951"/>
    </row>
    <row r="38952" spans="11:11" x14ac:dyDescent="0.25">
      <c r="K38952"/>
    </row>
    <row r="38953" spans="11:11" x14ac:dyDescent="0.25">
      <c r="K38953"/>
    </row>
    <row r="38954" spans="11:11" x14ac:dyDescent="0.25">
      <c r="K38954"/>
    </row>
    <row r="38955" spans="11:11" x14ac:dyDescent="0.25">
      <c r="K38955"/>
    </row>
    <row r="38956" spans="11:11" x14ac:dyDescent="0.25">
      <c r="K38956"/>
    </row>
    <row r="38957" spans="11:11" x14ac:dyDescent="0.25">
      <c r="K38957"/>
    </row>
    <row r="38958" spans="11:11" x14ac:dyDescent="0.25">
      <c r="K38958"/>
    </row>
    <row r="38959" spans="11:11" x14ac:dyDescent="0.25">
      <c r="K38959"/>
    </row>
    <row r="38960" spans="11:11" x14ac:dyDescent="0.25">
      <c r="K38960"/>
    </row>
    <row r="38961" spans="11:11" x14ac:dyDescent="0.25">
      <c r="K38961"/>
    </row>
    <row r="38962" spans="11:11" x14ac:dyDescent="0.25">
      <c r="K38962"/>
    </row>
    <row r="38963" spans="11:11" x14ac:dyDescent="0.25">
      <c r="K38963"/>
    </row>
    <row r="38964" spans="11:11" x14ac:dyDescent="0.25">
      <c r="K38964"/>
    </row>
    <row r="38965" spans="11:11" x14ac:dyDescent="0.25">
      <c r="K38965"/>
    </row>
    <row r="38966" spans="11:11" x14ac:dyDescent="0.25">
      <c r="K38966"/>
    </row>
    <row r="38967" spans="11:11" x14ac:dyDescent="0.25">
      <c r="K38967"/>
    </row>
    <row r="38968" spans="11:11" x14ac:dyDescent="0.25">
      <c r="K38968"/>
    </row>
    <row r="38969" spans="11:11" x14ac:dyDescent="0.25">
      <c r="K38969"/>
    </row>
    <row r="38970" spans="11:11" x14ac:dyDescent="0.25">
      <c r="K38970"/>
    </row>
    <row r="38971" spans="11:11" x14ac:dyDescent="0.25">
      <c r="K38971"/>
    </row>
    <row r="38972" spans="11:11" x14ac:dyDescent="0.25">
      <c r="K38972"/>
    </row>
    <row r="38973" spans="11:11" x14ac:dyDescent="0.25">
      <c r="K38973"/>
    </row>
    <row r="38974" spans="11:11" x14ac:dyDescent="0.25">
      <c r="K38974"/>
    </row>
    <row r="38975" spans="11:11" x14ac:dyDescent="0.25">
      <c r="K38975"/>
    </row>
    <row r="38976" spans="11:11" x14ac:dyDescent="0.25">
      <c r="K38976"/>
    </row>
    <row r="38977" spans="11:11" x14ac:dyDescent="0.25">
      <c r="K38977"/>
    </row>
    <row r="38978" spans="11:11" x14ac:dyDescent="0.25">
      <c r="K38978"/>
    </row>
    <row r="38979" spans="11:11" x14ac:dyDescent="0.25">
      <c r="K38979"/>
    </row>
    <row r="38980" spans="11:11" x14ac:dyDescent="0.25">
      <c r="K38980"/>
    </row>
    <row r="38981" spans="11:11" x14ac:dyDescent="0.25">
      <c r="K38981"/>
    </row>
    <row r="38982" spans="11:11" x14ac:dyDescent="0.25">
      <c r="K38982"/>
    </row>
    <row r="38983" spans="11:11" x14ac:dyDescent="0.25">
      <c r="K38983"/>
    </row>
    <row r="38984" spans="11:11" x14ac:dyDescent="0.25">
      <c r="K38984"/>
    </row>
    <row r="38985" spans="11:11" x14ac:dyDescent="0.25">
      <c r="K38985"/>
    </row>
    <row r="38986" spans="11:11" x14ac:dyDescent="0.25">
      <c r="K38986"/>
    </row>
    <row r="38987" spans="11:11" x14ac:dyDescent="0.25">
      <c r="K38987"/>
    </row>
    <row r="38988" spans="11:11" x14ac:dyDescent="0.25">
      <c r="K38988"/>
    </row>
    <row r="38989" spans="11:11" x14ac:dyDescent="0.25">
      <c r="K38989"/>
    </row>
    <row r="38990" spans="11:11" x14ac:dyDescent="0.25">
      <c r="K38990"/>
    </row>
    <row r="38991" spans="11:11" x14ac:dyDescent="0.25">
      <c r="K38991"/>
    </row>
    <row r="38992" spans="11:11" x14ac:dyDescent="0.25">
      <c r="K38992"/>
    </row>
    <row r="38993" spans="11:11" x14ac:dyDescent="0.25">
      <c r="K38993"/>
    </row>
    <row r="38994" spans="11:11" x14ac:dyDescent="0.25">
      <c r="K38994"/>
    </row>
    <row r="38995" spans="11:11" x14ac:dyDescent="0.25">
      <c r="K38995"/>
    </row>
    <row r="38996" spans="11:11" x14ac:dyDescent="0.25">
      <c r="K38996"/>
    </row>
    <row r="38997" spans="11:11" x14ac:dyDescent="0.25">
      <c r="K38997"/>
    </row>
    <row r="38998" spans="11:11" x14ac:dyDescent="0.25">
      <c r="K38998"/>
    </row>
    <row r="38999" spans="11:11" x14ac:dyDescent="0.25">
      <c r="K38999"/>
    </row>
    <row r="39000" spans="11:11" x14ac:dyDescent="0.25">
      <c r="K39000"/>
    </row>
    <row r="39001" spans="11:11" x14ac:dyDescent="0.25">
      <c r="K39001"/>
    </row>
    <row r="39002" spans="11:11" x14ac:dyDescent="0.25">
      <c r="K39002"/>
    </row>
    <row r="39003" spans="11:11" x14ac:dyDescent="0.25">
      <c r="K39003"/>
    </row>
    <row r="39004" spans="11:11" x14ac:dyDescent="0.25">
      <c r="K39004"/>
    </row>
    <row r="39005" spans="11:11" x14ac:dyDescent="0.25">
      <c r="K39005"/>
    </row>
    <row r="39006" spans="11:11" x14ac:dyDescent="0.25">
      <c r="K39006"/>
    </row>
    <row r="39007" spans="11:11" x14ac:dyDescent="0.25">
      <c r="K39007"/>
    </row>
    <row r="39008" spans="11:11" x14ac:dyDescent="0.25">
      <c r="K39008"/>
    </row>
    <row r="39009" spans="11:11" x14ac:dyDescent="0.25">
      <c r="K39009"/>
    </row>
    <row r="39010" spans="11:11" x14ac:dyDescent="0.25">
      <c r="K39010"/>
    </row>
    <row r="39011" spans="11:11" x14ac:dyDescent="0.25">
      <c r="K39011"/>
    </row>
    <row r="39012" spans="11:11" x14ac:dyDescent="0.25">
      <c r="K39012"/>
    </row>
    <row r="39013" spans="11:11" x14ac:dyDescent="0.25">
      <c r="K39013"/>
    </row>
    <row r="39014" spans="11:11" x14ac:dyDescent="0.25">
      <c r="K39014"/>
    </row>
    <row r="39015" spans="11:11" x14ac:dyDescent="0.25">
      <c r="K39015"/>
    </row>
    <row r="39016" spans="11:11" x14ac:dyDescent="0.25">
      <c r="K39016"/>
    </row>
    <row r="39017" spans="11:11" x14ac:dyDescent="0.25">
      <c r="K39017"/>
    </row>
    <row r="39018" spans="11:11" x14ac:dyDescent="0.25">
      <c r="K39018"/>
    </row>
    <row r="39019" spans="11:11" x14ac:dyDescent="0.25">
      <c r="K39019"/>
    </row>
    <row r="39020" spans="11:11" x14ac:dyDescent="0.25">
      <c r="K39020"/>
    </row>
    <row r="39021" spans="11:11" x14ac:dyDescent="0.25">
      <c r="K39021"/>
    </row>
    <row r="39022" spans="11:11" x14ac:dyDescent="0.25">
      <c r="K39022"/>
    </row>
    <row r="39023" spans="11:11" x14ac:dyDescent="0.25">
      <c r="K39023"/>
    </row>
    <row r="39024" spans="11:11" x14ac:dyDescent="0.25">
      <c r="K39024"/>
    </row>
    <row r="39025" spans="11:11" x14ac:dyDescent="0.25">
      <c r="K39025"/>
    </row>
    <row r="39026" spans="11:11" x14ac:dyDescent="0.25">
      <c r="K39026"/>
    </row>
    <row r="39027" spans="11:11" x14ac:dyDescent="0.25">
      <c r="K39027"/>
    </row>
    <row r="39028" spans="11:11" x14ac:dyDescent="0.25">
      <c r="K39028"/>
    </row>
    <row r="39029" spans="11:11" x14ac:dyDescent="0.25">
      <c r="K39029"/>
    </row>
    <row r="39030" spans="11:11" x14ac:dyDescent="0.25">
      <c r="K39030"/>
    </row>
    <row r="39031" spans="11:11" x14ac:dyDescent="0.25">
      <c r="K39031"/>
    </row>
    <row r="39032" spans="11:11" x14ac:dyDescent="0.25">
      <c r="K39032"/>
    </row>
    <row r="39033" spans="11:11" x14ac:dyDescent="0.25">
      <c r="K39033"/>
    </row>
    <row r="39034" spans="11:11" x14ac:dyDescent="0.25">
      <c r="K39034"/>
    </row>
    <row r="39035" spans="11:11" x14ac:dyDescent="0.25">
      <c r="K39035"/>
    </row>
    <row r="39036" spans="11:11" x14ac:dyDescent="0.25">
      <c r="K39036"/>
    </row>
    <row r="39037" spans="11:11" x14ac:dyDescent="0.25">
      <c r="K39037"/>
    </row>
    <row r="39038" spans="11:11" x14ac:dyDescent="0.25">
      <c r="K39038"/>
    </row>
    <row r="39039" spans="11:11" x14ac:dyDescent="0.25">
      <c r="K39039"/>
    </row>
    <row r="39040" spans="11:11" x14ac:dyDescent="0.25">
      <c r="K39040"/>
    </row>
    <row r="39041" spans="11:11" x14ac:dyDescent="0.25">
      <c r="K39041"/>
    </row>
    <row r="39042" spans="11:11" x14ac:dyDescent="0.25">
      <c r="K39042"/>
    </row>
    <row r="39043" spans="11:11" x14ac:dyDescent="0.25">
      <c r="K39043"/>
    </row>
    <row r="39044" spans="11:11" x14ac:dyDescent="0.25">
      <c r="K39044"/>
    </row>
    <row r="39045" spans="11:11" x14ac:dyDescent="0.25">
      <c r="K39045"/>
    </row>
    <row r="39046" spans="11:11" x14ac:dyDescent="0.25">
      <c r="K39046"/>
    </row>
    <row r="39047" spans="11:11" x14ac:dyDescent="0.25">
      <c r="K39047"/>
    </row>
    <row r="39048" spans="11:11" x14ac:dyDescent="0.25">
      <c r="K39048"/>
    </row>
    <row r="39049" spans="11:11" x14ac:dyDescent="0.25">
      <c r="K39049"/>
    </row>
    <row r="39050" spans="11:11" x14ac:dyDescent="0.25">
      <c r="K39050"/>
    </row>
    <row r="39051" spans="11:11" x14ac:dyDescent="0.25">
      <c r="K39051"/>
    </row>
    <row r="39052" spans="11:11" x14ac:dyDescent="0.25">
      <c r="K39052"/>
    </row>
    <row r="39053" spans="11:11" x14ac:dyDescent="0.25">
      <c r="K39053"/>
    </row>
    <row r="39054" spans="11:11" x14ac:dyDescent="0.25">
      <c r="K39054"/>
    </row>
    <row r="39055" spans="11:11" x14ac:dyDescent="0.25">
      <c r="K39055"/>
    </row>
    <row r="39056" spans="11:11" x14ac:dyDescent="0.25">
      <c r="K39056"/>
    </row>
    <row r="39057" spans="11:11" x14ac:dyDescent="0.25">
      <c r="K39057"/>
    </row>
    <row r="39058" spans="11:11" x14ac:dyDescent="0.25">
      <c r="K39058"/>
    </row>
    <row r="39059" spans="11:11" x14ac:dyDescent="0.25">
      <c r="K39059"/>
    </row>
    <row r="39060" spans="11:11" x14ac:dyDescent="0.25">
      <c r="K39060"/>
    </row>
    <row r="39061" spans="11:11" x14ac:dyDescent="0.25">
      <c r="K39061"/>
    </row>
    <row r="39062" spans="11:11" x14ac:dyDescent="0.25">
      <c r="K39062"/>
    </row>
    <row r="39063" spans="11:11" x14ac:dyDescent="0.25">
      <c r="K39063"/>
    </row>
    <row r="39064" spans="11:11" x14ac:dyDescent="0.25">
      <c r="K39064"/>
    </row>
    <row r="39065" spans="11:11" x14ac:dyDescent="0.25">
      <c r="K39065"/>
    </row>
    <row r="39066" spans="11:11" x14ac:dyDescent="0.25">
      <c r="K39066"/>
    </row>
    <row r="39067" spans="11:11" x14ac:dyDescent="0.25">
      <c r="K39067"/>
    </row>
    <row r="39068" spans="11:11" x14ac:dyDescent="0.25">
      <c r="K39068"/>
    </row>
    <row r="39069" spans="11:11" x14ac:dyDescent="0.25">
      <c r="K39069"/>
    </row>
    <row r="39070" spans="11:11" x14ac:dyDescent="0.25">
      <c r="K39070"/>
    </row>
    <row r="39071" spans="11:11" x14ac:dyDescent="0.25">
      <c r="K39071"/>
    </row>
    <row r="39072" spans="11:11" x14ac:dyDescent="0.25">
      <c r="K39072"/>
    </row>
    <row r="39073" spans="11:11" x14ac:dyDescent="0.25">
      <c r="K39073"/>
    </row>
    <row r="39074" spans="11:11" x14ac:dyDescent="0.25">
      <c r="K39074"/>
    </row>
    <row r="39075" spans="11:11" x14ac:dyDescent="0.25">
      <c r="K39075"/>
    </row>
    <row r="39076" spans="11:11" x14ac:dyDescent="0.25">
      <c r="K39076"/>
    </row>
    <row r="39077" spans="11:11" x14ac:dyDescent="0.25">
      <c r="K39077"/>
    </row>
    <row r="39078" spans="11:11" x14ac:dyDescent="0.25">
      <c r="K39078"/>
    </row>
    <row r="39079" spans="11:11" x14ac:dyDescent="0.25">
      <c r="K39079"/>
    </row>
    <row r="39080" spans="11:11" x14ac:dyDescent="0.25">
      <c r="K39080"/>
    </row>
    <row r="39081" spans="11:11" x14ac:dyDescent="0.25">
      <c r="K39081"/>
    </row>
    <row r="39082" spans="11:11" x14ac:dyDescent="0.25">
      <c r="K39082"/>
    </row>
    <row r="39083" spans="11:11" x14ac:dyDescent="0.25">
      <c r="K39083"/>
    </row>
    <row r="39084" spans="11:11" x14ac:dyDescent="0.25">
      <c r="K39084"/>
    </row>
    <row r="39085" spans="11:11" x14ac:dyDescent="0.25">
      <c r="K39085"/>
    </row>
    <row r="39086" spans="11:11" x14ac:dyDescent="0.25">
      <c r="K39086"/>
    </row>
    <row r="39087" spans="11:11" x14ac:dyDescent="0.25">
      <c r="K39087"/>
    </row>
    <row r="39088" spans="11:11" x14ac:dyDescent="0.25">
      <c r="K39088"/>
    </row>
    <row r="39089" spans="11:11" x14ac:dyDescent="0.25">
      <c r="K39089"/>
    </row>
    <row r="39090" spans="11:11" x14ac:dyDescent="0.25">
      <c r="K39090"/>
    </row>
    <row r="39091" spans="11:11" x14ac:dyDescent="0.25">
      <c r="K39091"/>
    </row>
    <row r="39092" spans="11:11" x14ac:dyDescent="0.25">
      <c r="K39092"/>
    </row>
    <row r="39093" spans="11:11" x14ac:dyDescent="0.25">
      <c r="K39093"/>
    </row>
    <row r="39094" spans="11:11" x14ac:dyDescent="0.25">
      <c r="K39094"/>
    </row>
    <row r="39095" spans="11:11" x14ac:dyDescent="0.25">
      <c r="K39095"/>
    </row>
    <row r="39096" spans="11:11" x14ac:dyDescent="0.25">
      <c r="K39096"/>
    </row>
    <row r="39097" spans="11:11" x14ac:dyDescent="0.25">
      <c r="K39097"/>
    </row>
    <row r="39098" spans="11:11" x14ac:dyDescent="0.25">
      <c r="K39098"/>
    </row>
    <row r="39099" spans="11:11" x14ac:dyDescent="0.25">
      <c r="K39099"/>
    </row>
    <row r="39100" spans="11:11" x14ac:dyDescent="0.25">
      <c r="K39100"/>
    </row>
    <row r="39101" spans="11:11" x14ac:dyDescent="0.25">
      <c r="K39101"/>
    </row>
    <row r="39102" spans="11:11" x14ac:dyDescent="0.25">
      <c r="K39102"/>
    </row>
    <row r="39103" spans="11:11" x14ac:dyDescent="0.25">
      <c r="K39103"/>
    </row>
    <row r="39104" spans="11:11" x14ac:dyDescent="0.25">
      <c r="K39104"/>
    </row>
    <row r="39105" spans="11:11" x14ac:dyDescent="0.25">
      <c r="K39105"/>
    </row>
    <row r="39106" spans="11:11" x14ac:dyDescent="0.25">
      <c r="K39106"/>
    </row>
    <row r="39107" spans="11:11" x14ac:dyDescent="0.25">
      <c r="K39107"/>
    </row>
    <row r="39108" spans="11:11" x14ac:dyDescent="0.25">
      <c r="K39108"/>
    </row>
    <row r="39109" spans="11:11" x14ac:dyDescent="0.25">
      <c r="K39109"/>
    </row>
    <row r="39110" spans="11:11" x14ac:dyDescent="0.25">
      <c r="K39110"/>
    </row>
    <row r="39111" spans="11:11" x14ac:dyDescent="0.25">
      <c r="K39111"/>
    </row>
    <row r="39112" spans="11:11" x14ac:dyDescent="0.25">
      <c r="K39112"/>
    </row>
    <row r="39113" spans="11:11" x14ac:dyDescent="0.25">
      <c r="K39113"/>
    </row>
    <row r="39114" spans="11:11" x14ac:dyDescent="0.25">
      <c r="K39114"/>
    </row>
    <row r="39115" spans="11:11" x14ac:dyDescent="0.25">
      <c r="K39115"/>
    </row>
    <row r="39116" spans="11:11" x14ac:dyDescent="0.25">
      <c r="K39116"/>
    </row>
    <row r="39117" spans="11:11" x14ac:dyDescent="0.25">
      <c r="K39117"/>
    </row>
    <row r="39118" spans="11:11" x14ac:dyDescent="0.25">
      <c r="K39118"/>
    </row>
    <row r="39119" spans="11:11" x14ac:dyDescent="0.25">
      <c r="K39119"/>
    </row>
    <row r="39120" spans="11:11" x14ac:dyDescent="0.25">
      <c r="K39120"/>
    </row>
    <row r="39121" spans="11:11" x14ac:dyDescent="0.25">
      <c r="K39121"/>
    </row>
    <row r="39122" spans="11:11" x14ac:dyDescent="0.25">
      <c r="K39122"/>
    </row>
    <row r="39123" spans="11:11" x14ac:dyDescent="0.25">
      <c r="K39123"/>
    </row>
    <row r="39124" spans="11:11" x14ac:dyDescent="0.25">
      <c r="K39124"/>
    </row>
    <row r="39125" spans="11:11" x14ac:dyDescent="0.25">
      <c r="K39125"/>
    </row>
    <row r="39126" spans="11:11" x14ac:dyDescent="0.25">
      <c r="K39126"/>
    </row>
    <row r="39127" spans="11:11" x14ac:dyDescent="0.25">
      <c r="K39127"/>
    </row>
    <row r="39128" spans="11:11" x14ac:dyDescent="0.25">
      <c r="K39128"/>
    </row>
    <row r="39129" spans="11:11" x14ac:dyDescent="0.25">
      <c r="K39129"/>
    </row>
    <row r="39130" spans="11:11" x14ac:dyDescent="0.25">
      <c r="K39130"/>
    </row>
    <row r="39131" spans="11:11" x14ac:dyDescent="0.25">
      <c r="K39131"/>
    </row>
    <row r="39132" spans="11:11" x14ac:dyDescent="0.25">
      <c r="K39132"/>
    </row>
    <row r="39133" spans="11:11" x14ac:dyDescent="0.25">
      <c r="K39133"/>
    </row>
    <row r="39134" spans="11:11" x14ac:dyDescent="0.25">
      <c r="K39134"/>
    </row>
    <row r="39135" spans="11:11" x14ac:dyDescent="0.25">
      <c r="K39135"/>
    </row>
    <row r="39136" spans="11:11" x14ac:dyDescent="0.25">
      <c r="K39136"/>
    </row>
    <row r="39137" spans="11:11" x14ac:dyDescent="0.25">
      <c r="K39137"/>
    </row>
    <row r="39138" spans="11:11" x14ac:dyDescent="0.25">
      <c r="K39138"/>
    </row>
    <row r="39139" spans="11:11" x14ac:dyDescent="0.25">
      <c r="K39139"/>
    </row>
    <row r="39140" spans="11:11" x14ac:dyDescent="0.25">
      <c r="K39140"/>
    </row>
    <row r="39141" spans="11:11" x14ac:dyDescent="0.25">
      <c r="K39141"/>
    </row>
    <row r="39142" spans="11:11" x14ac:dyDescent="0.25">
      <c r="K39142"/>
    </row>
    <row r="39143" spans="11:11" x14ac:dyDescent="0.25">
      <c r="K39143"/>
    </row>
    <row r="39144" spans="11:11" x14ac:dyDescent="0.25">
      <c r="K39144"/>
    </row>
    <row r="39145" spans="11:11" x14ac:dyDescent="0.25">
      <c r="K39145"/>
    </row>
    <row r="39146" spans="11:11" x14ac:dyDescent="0.25">
      <c r="K39146"/>
    </row>
    <row r="39147" spans="11:11" x14ac:dyDescent="0.25">
      <c r="K39147"/>
    </row>
    <row r="39148" spans="11:11" x14ac:dyDescent="0.25">
      <c r="K39148"/>
    </row>
    <row r="39149" spans="11:11" x14ac:dyDescent="0.25">
      <c r="K39149"/>
    </row>
    <row r="39150" spans="11:11" x14ac:dyDescent="0.25">
      <c r="K39150"/>
    </row>
    <row r="39151" spans="11:11" x14ac:dyDescent="0.25">
      <c r="K39151"/>
    </row>
    <row r="39152" spans="11:11" x14ac:dyDescent="0.25">
      <c r="K39152"/>
    </row>
    <row r="39153" spans="11:11" x14ac:dyDescent="0.25">
      <c r="K39153"/>
    </row>
    <row r="39154" spans="11:11" x14ac:dyDescent="0.25">
      <c r="K39154"/>
    </row>
    <row r="39155" spans="11:11" x14ac:dyDescent="0.25">
      <c r="K39155"/>
    </row>
    <row r="39156" spans="11:11" x14ac:dyDescent="0.25">
      <c r="K39156"/>
    </row>
    <row r="39157" spans="11:11" x14ac:dyDescent="0.25">
      <c r="K39157"/>
    </row>
    <row r="39158" spans="11:11" x14ac:dyDescent="0.25">
      <c r="K39158"/>
    </row>
    <row r="39159" spans="11:11" x14ac:dyDescent="0.25">
      <c r="K39159"/>
    </row>
    <row r="39160" spans="11:11" x14ac:dyDescent="0.25">
      <c r="K39160"/>
    </row>
    <row r="39161" spans="11:11" x14ac:dyDescent="0.25">
      <c r="K39161"/>
    </row>
    <row r="39162" spans="11:11" x14ac:dyDescent="0.25">
      <c r="K39162"/>
    </row>
    <row r="39163" spans="11:11" x14ac:dyDescent="0.25">
      <c r="K39163"/>
    </row>
    <row r="39164" spans="11:11" x14ac:dyDescent="0.25">
      <c r="K39164"/>
    </row>
    <row r="39165" spans="11:11" x14ac:dyDescent="0.25">
      <c r="K39165"/>
    </row>
    <row r="39166" spans="11:11" x14ac:dyDescent="0.25">
      <c r="K39166"/>
    </row>
    <row r="39167" spans="11:11" x14ac:dyDescent="0.25">
      <c r="K39167"/>
    </row>
    <row r="39168" spans="11:11" x14ac:dyDescent="0.25">
      <c r="K39168"/>
    </row>
    <row r="39169" spans="11:11" x14ac:dyDescent="0.25">
      <c r="K39169"/>
    </row>
    <row r="39170" spans="11:11" x14ac:dyDescent="0.25">
      <c r="K39170"/>
    </row>
    <row r="39171" spans="11:11" x14ac:dyDescent="0.25">
      <c r="K39171"/>
    </row>
    <row r="39172" spans="11:11" x14ac:dyDescent="0.25">
      <c r="K39172"/>
    </row>
    <row r="39173" spans="11:11" x14ac:dyDescent="0.25">
      <c r="K39173"/>
    </row>
    <row r="39174" spans="11:11" x14ac:dyDescent="0.25">
      <c r="K39174"/>
    </row>
    <row r="39175" spans="11:11" x14ac:dyDescent="0.25">
      <c r="K39175"/>
    </row>
    <row r="39176" spans="11:11" x14ac:dyDescent="0.25">
      <c r="K39176"/>
    </row>
    <row r="39177" spans="11:11" x14ac:dyDescent="0.25">
      <c r="K39177"/>
    </row>
    <row r="39178" spans="11:11" x14ac:dyDescent="0.25">
      <c r="K39178"/>
    </row>
    <row r="39179" spans="11:11" x14ac:dyDescent="0.25">
      <c r="K39179"/>
    </row>
    <row r="39180" spans="11:11" x14ac:dyDescent="0.25">
      <c r="K39180"/>
    </row>
    <row r="39181" spans="11:11" x14ac:dyDescent="0.25">
      <c r="K39181"/>
    </row>
    <row r="39182" spans="11:11" x14ac:dyDescent="0.25">
      <c r="K39182"/>
    </row>
    <row r="39183" spans="11:11" x14ac:dyDescent="0.25">
      <c r="K39183"/>
    </row>
    <row r="39184" spans="11:11" x14ac:dyDescent="0.25">
      <c r="K39184"/>
    </row>
    <row r="39185" spans="11:11" x14ac:dyDescent="0.25">
      <c r="K39185"/>
    </row>
    <row r="39186" spans="11:11" x14ac:dyDescent="0.25">
      <c r="K39186"/>
    </row>
    <row r="39187" spans="11:11" x14ac:dyDescent="0.25">
      <c r="K39187"/>
    </row>
    <row r="39188" spans="11:11" x14ac:dyDescent="0.25">
      <c r="K39188"/>
    </row>
    <row r="39189" spans="11:11" x14ac:dyDescent="0.25">
      <c r="K39189"/>
    </row>
    <row r="39190" spans="11:11" x14ac:dyDescent="0.25">
      <c r="K39190"/>
    </row>
    <row r="39191" spans="11:11" x14ac:dyDescent="0.25">
      <c r="K39191"/>
    </row>
    <row r="39192" spans="11:11" x14ac:dyDescent="0.25">
      <c r="K39192"/>
    </row>
    <row r="39193" spans="11:11" x14ac:dyDescent="0.25">
      <c r="K39193"/>
    </row>
    <row r="39194" spans="11:11" x14ac:dyDescent="0.25">
      <c r="K39194"/>
    </row>
    <row r="39195" spans="11:11" x14ac:dyDescent="0.25">
      <c r="K39195"/>
    </row>
    <row r="39196" spans="11:11" x14ac:dyDescent="0.25">
      <c r="K39196"/>
    </row>
    <row r="39197" spans="11:11" x14ac:dyDescent="0.25">
      <c r="K39197"/>
    </row>
    <row r="39198" spans="11:11" x14ac:dyDescent="0.25">
      <c r="K39198"/>
    </row>
    <row r="39199" spans="11:11" x14ac:dyDescent="0.25">
      <c r="K39199"/>
    </row>
    <row r="39200" spans="11:11" x14ac:dyDescent="0.25">
      <c r="K39200"/>
    </row>
    <row r="39201" spans="11:11" x14ac:dyDescent="0.25">
      <c r="K39201"/>
    </row>
    <row r="39202" spans="11:11" x14ac:dyDescent="0.25">
      <c r="K39202"/>
    </row>
    <row r="39203" spans="11:11" x14ac:dyDescent="0.25">
      <c r="K39203"/>
    </row>
    <row r="39204" spans="11:11" x14ac:dyDescent="0.25">
      <c r="K39204"/>
    </row>
    <row r="39205" spans="11:11" x14ac:dyDescent="0.25">
      <c r="K39205"/>
    </row>
    <row r="39206" spans="11:11" x14ac:dyDescent="0.25">
      <c r="K39206"/>
    </row>
    <row r="39207" spans="11:11" x14ac:dyDescent="0.25">
      <c r="K39207"/>
    </row>
    <row r="39208" spans="11:11" x14ac:dyDescent="0.25">
      <c r="K39208"/>
    </row>
    <row r="39209" spans="11:11" x14ac:dyDescent="0.25">
      <c r="K39209"/>
    </row>
    <row r="39210" spans="11:11" x14ac:dyDescent="0.25">
      <c r="K39210"/>
    </row>
    <row r="39211" spans="11:11" x14ac:dyDescent="0.25">
      <c r="K39211"/>
    </row>
    <row r="39212" spans="11:11" x14ac:dyDescent="0.25">
      <c r="K39212"/>
    </row>
    <row r="39213" spans="11:11" x14ac:dyDescent="0.25">
      <c r="K39213"/>
    </row>
    <row r="39214" spans="11:11" x14ac:dyDescent="0.25">
      <c r="K39214"/>
    </row>
    <row r="39215" spans="11:11" x14ac:dyDescent="0.25">
      <c r="K39215"/>
    </row>
    <row r="39216" spans="11:11" x14ac:dyDescent="0.25">
      <c r="K39216"/>
    </row>
    <row r="39217" spans="11:11" x14ac:dyDescent="0.25">
      <c r="K39217"/>
    </row>
    <row r="39218" spans="11:11" x14ac:dyDescent="0.25">
      <c r="K39218"/>
    </row>
    <row r="39219" spans="11:11" x14ac:dyDescent="0.25">
      <c r="K39219"/>
    </row>
    <row r="39220" spans="11:11" x14ac:dyDescent="0.25">
      <c r="K39220"/>
    </row>
    <row r="39221" spans="11:11" x14ac:dyDescent="0.25">
      <c r="K39221"/>
    </row>
    <row r="39222" spans="11:11" x14ac:dyDescent="0.25">
      <c r="K39222"/>
    </row>
    <row r="39223" spans="11:11" x14ac:dyDescent="0.25">
      <c r="K39223"/>
    </row>
    <row r="39224" spans="11:11" x14ac:dyDescent="0.25">
      <c r="K39224"/>
    </row>
    <row r="39225" spans="11:11" x14ac:dyDescent="0.25">
      <c r="K39225"/>
    </row>
    <row r="39226" spans="11:11" x14ac:dyDescent="0.25">
      <c r="K39226"/>
    </row>
    <row r="39227" spans="11:11" x14ac:dyDescent="0.25">
      <c r="K39227"/>
    </row>
    <row r="39228" spans="11:11" x14ac:dyDescent="0.25">
      <c r="K39228"/>
    </row>
    <row r="39229" spans="11:11" x14ac:dyDescent="0.25">
      <c r="K39229"/>
    </row>
    <row r="39230" spans="11:11" x14ac:dyDescent="0.25">
      <c r="K39230"/>
    </row>
    <row r="39231" spans="11:11" x14ac:dyDescent="0.25">
      <c r="K39231"/>
    </row>
    <row r="39232" spans="11:11" x14ac:dyDescent="0.25">
      <c r="K39232"/>
    </row>
    <row r="39233" spans="11:11" x14ac:dyDescent="0.25">
      <c r="K39233"/>
    </row>
    <row r="39234" spans="11:11" x14ac:dyDescent="0.25">
      <c r="K39234"/>
    </row>
    <row r="39235" spans="11:11" x14ac:dyDescent="0.25">
      <c r="K39235"/>
    </row>
    <row r="39236" spans="11:11" x14ac:dyDescent="0.25">
      <c r="K39236"/>
    </row>
    <row r="39237" spans="11:11" x14ac:dyDescent="0.25">
      <c r="K39237"/>
    </row>
    <row r="39238" spans="11:11" x14ac:dyDescent="0.25">
      <c r="K39238"/>
    </row>
    <row r="39239" spans="11:11" x14ac:dyDescent="0.25">
      <c r="K39239"/>
    </row>
    <row r="39240" spans="11:11" x14ac:dyDescent="0.25">
      <c r="K39240"/>
    </row>
    <row r="39241" spans="11:11" x14ac:dyDescent="0.25">
      <c r="K39241"/>
    </row>
    <row r="39242" spans="11:11" x14ac:dyDescent="0.25">
      <c r="K39242"/>
    </row>
    <row r="39243" spans="11:11" x14ac:dyDescent="0.25">
      <c r="K39243"/>
    </row>
    <row r="39244" spans="11:11" x14ac:dyDescent="0.25">
      <c r="K39244"/>
    </row>
    <row r="39245" spans="11:11" x14ac:dyDescent="0.25">
      <c r="K39245"/>
    </row>
    <row r="39246" spans="11:11" x14ac:dyDescent="0.25">
      <c r="K39246"/>
    </row>
    <row r="39247" spans="11:11" x14ac:dyDescent="0.25">
      <c r="K39247"/>
    </row>
    <row r="39248" spans="11:11" x14ac:dyDescent="0.25">
      <c r="K39248"/>
    </row>
    <row r="39249" spans="11:11" x14ac:dyDescent="0.25">
      <c r="K39249"/>
    </row>
    <row r="39250" spans="11:11" x14ac:dyDescent="0.25">
      <c r="K39250"/>
    </row>
    <row r="39251" spans="11:11" x14ac:dyDescent="0.25">
      <c r="K39251"/>
    </row>
    <row r="39252" spans="11:11" x14ac:dyDescent="0.25">
      <c r="K39252"/>
    </row>
    <row r="39253" spans="11:11" x14ac:dyDescent="0.25">
      <c r="K39253"/>
    </row>
    <row r="39254" spans="11:11" x14ac:dyDescent="0.25">
      <c r="K39254"/>
    </row>
    <row r="39255" spans="11:11" x14ac:dyDescent="0.25">
      <c r="K39255"/>
    </row>
    <row r="39256" spans="11:11" x14ac:dyDescent="0.25">
      <c r="K39256"/>
    </row>
    <row r="39257" spans="11:11" x14ac:dyDescent="0.25">
      <c r="K39257"/>
    </row>
    <row r="39258" spans="11:11" x14ac:dyDescent="0.25">
      <c r="K39258"/>
    </row>
    <row r="39259" spans="11:11" x14ac:dyDescent="0.25">
      <c r="K39259"/>
    </row>
    <row r="39260" spans="11:11" x14ac:dyDescent="0.25">
      <c r="K39260"/>
    </row>
    <row r="39261" spans="11:11" x14ac:dyDescent="0.25">
      <c r="K39261"/>
    </row>
    <row r="39262" spans="11:11" x14ac:dyDescent="0.25">
      <c r="K39262"/>
    </row>
    <row r="39263" spans="11:11" x14ac:dyDescent="0.25">
      <c r="K39263"/>
    </row>
    <row r="39264" spans="11:11" x14ac:dyDescent="0.25">
      <c r="K39264"/>
    </row>
    <row r="39265" spans="11:11" x14ac:dyDescent="0.25">
      <c r="K39265"/>
    </row>
    <row r="39266" spans="11:11" x14ac:dyDescent="0.25">
      <c r="K39266"/>
    </row>
    <row r="39267" spans="11:11" x14ac:dyDescent="0.25">
      <c r="K39267"/>
    </row>
    <row r="39268" spans="11:11" x14ac:dyDescent="0.25">
      <c r="K39268"/>
    </row>
    <row r="39269" spans="11:11" x14ac:dyDescent="0.25">
      <c r="K39269"/>
    </row>
    <row r="39270" spans="11:11" x14ac:dyDescent="0.25">
      <c r="K39270"/>
    </row>
    <row r="39271" spans="11:11" x14ac:dyDescent="0.25">
      <c r="K39271"/>
    </row>
    <row r="39272" spans="11:11" x14ac:dyDescent="0.25">
      <c r="K39272"/>
    </row>
    <row r="39273" spans="11:11" x14ac:dyDescent="0.25">
      <c r="K39273"/>
    </row>
    <row r="39274" spans="11:11" x14ac:dyDescent="0.25">
      <c r="K39274"/>
    </row>
    <row r="39275" spans="11:11" x14ac:dyDescent="0.25">
      <c r="K39275"/>
    </row>
    <row r="39276" spans="11:11" x14ac:dyDescent="0.25">
      <c r="K39276"/>
    </row>
    <row r="39277" spans="11:11" x14ac:dyDescent="0.25">
      <c r="K39277"/>
    </row>
    <row r="39278" spans="11:11" x14ac:dyDescent="0.25">
      <c r="K39278"/>
    </row>
    <row r="39279" spans="11:11" x14ac:dyDescent="0.25">
      <c r="K39279"/>
    </row>
    <row r="39280" spans="11:11" x14ac:dyDescent="0.25">
      <c r="K39280"/>
    </row>
    <row r="39281" spans="11:11" x14ac:dyDescent="0.25">
      <c r="K39281"/>
    </row>
    <row r="39282" spans="11:11" x14ac:dyDescent="0.25">
      <c r="K39282"/>
    </row>
    <row r="39283" spans="11:11" x14ac:dyDescent="0.25">
      <c r="K39283"/>
    </row>
    <row r="39284" spans="11:11" x14ac:dyDescent="0.25">
      <c r="K39284"/>
    </row>
    <row r="39285" spans="11:11" x14ac:dyDescent="0.25">
      <c r="K39285"/>
    </row>
    <row r="39286" spans="11:11" x14ac:dyDescent="0.25">
      <c r="K39286"/>
    </row>
    <row r="39287" spans="11:11" x14ac:dyDescent="0.25">
      <c r="K39287"/>
    </row>
    <row r="39288" spans="11:11" x14ac:dyDescent="0.25">
      <c r="K39288"/>
    </row>
    <row r="39289" spans="11:11" x14ac:dyDescent="0.25">
      <c r="K39289"/>
    </row>
    <row r="39290" spans="11:11" x14ac:dyDescent="0.25">
      <c r="K39290"/>
    </row>
    <row r="39291" spans="11:11" x14ac:dyDescent="0.25">
      <c r="K39291"/>
    </row>
    <row r="39292" spans="11:11" x14ac:dyDescent="0.25">
      <c r="K39292"/>
    </row>
    <row r="39293" spans="11:11" x14ac:dyDescent="0.25">
      <c r="K39293"/>
    </row>
    <row r="39294" spans="11:11" x14ac:dyDescent="0.25">
      <c r="K39294"/>
    </row>
    <row r="39295" spans="11:11" x14ac:dyDescent="0.25">
      <c r="K39295"/>
    </row>
    <row r="39296" spans="11:11" x14ac:dyDescent="0.25">
      <c r="K39296"/>
    </row>
    <row r="39297" spans="11:11" x14ac:dyDescent="0.25">
      <c r="K39297"/>
    </row>
    <row r="39298" spans="11:11" x14ac:dyDescent="0.25">
      <c r="K39298"/>
    </row>
    <row r="39299" spans="11:11" x14ac:dyDescent="0.25">
      <c r="K39299"/>
    </row>
    <row r="39300" spans="11:11" x14ac:dyDescent="0.25">
      <c r="K39300"/>
    </row>
    <row r="39301" spans="11:11" x14ac:dyDescent="0.25">
      <c r="K39301"/>
    </row>
    <row r="39302" spans="11:11" x14ac:dyDescent="0.25">
      <c r="K39302"/>
    </row>
    <row r="39303" spans="11:11" x14ac:dyDescent="0.25">
      <c r="K39303"/>
    </row>
    <row r="39304" spans="11:11" x14ac:dyDescent="0.25">
      <c r="K39304"/>
    </row>
    <row r="39305" spans="11:11" x14ac:dyDescent="0.25">
      <c r="K39305"/>
    </row>
    <row r="39306" spans="11:11" x14ac:dyDescent="0.25">
      <c r="K39306"/>
    </row>
    <row r="39307" spans="11:11" x14ac:dyDescent="0.25">
      <c r="K39307"/>
    </row>
    <row r="39308" spans="11:11" x14ac:dyDescent="0.25">
      <c r="K39308"/>
    </row>
    <row r="39309" spans="11:11" x14ac:dyDescent="0.25">
      <c r="K39309"/>
    </row>
    <row r="39310" spans="11:11" x14ac:dyDescent="0.25">
      <c r="K39310"/>
    </row>
    <row r="39311" spans="11:11" x14ac:dyDescent="0.25">
      <c r="K39311"/>
    </row>
    <row r="39312" spans="11:11" x14ac:dyDescent="0.25">
      <c r="K39312"/>
    </row>
    <row r="39313" spans="11:11" x14ac:dyDescent="0.25">
      <c r="K39313"/>
    </row>
    <row r="39314" spans="11:11" x14ac:dyDescent="0.25">
      <c r="K39314"/>
    </row>
    <row r="39315" spans="11:11" x14ac:dyDescent="0.25">
      <c r="K39315"/>
    </row>
    <row r="39316" spans="11:11" x14ac:dyDescent="0.25">
      <c r="K39316"/>
    </row>
    <row r="39317" spans="11:11" x14ac:dyDescent="0.25">
      <c r="K39317"/>
    </row>
    <row r="39318" spans="11:11" x14ac:dyDescent="0.25">
      <c r="K39318"/>
    </row>
    <row r="39319" spans="11:11" x14ac:dyDescent="0.25">
      <c r="K39319"/>
    </row>
    <row r="39320" spans="11:11" x14ac:dyDescent="0.25">
      <c r="K39320"/>
    </row>
    <row r="39321" spans="11:11" x14ac:dyDescent="0.25">
      <c r="K39321"/>
    </row>
    <row r="39322" spans="11:11" x14ac:dyDescent="0.25">
      <c r="K39322"/>
    </row>
    <row r="39323" spans="11:11" x14ac:dyDescent="0.25">
      <c r="K39323"/>
    </row>
    <row r="39324" spans="11:11" x14ac:dyDescent="0.25">
      <c r="K39324"/>
    </row>
    <row r="39325" spans="11:11" x14ac:dyDescent="0.25">
      <c r="K39325"/>
    </row>
    <row r="39326" spans="11:11" x14ac:dyDescent="0.25">
      <c r="K39326"/>
    </row>
    <row r="39327" spans="11:11" x14ac:dyDescent="0.25">
      <c r="K39327"/>
    </row>
    <row r="39328" spans="11:11" x14ac:dyDescent="0.25">
      <c r="K39328"/>
    </row>
    <row r="39329" spans="11:11" x14ac:dyDescent="0.25">
      <c r="K39329"/>
    </row>
    <row r="39330" spans="11:11" x14ac:dyDescent="0.25">
      <c r="K39330"/>
    </row>
    <row r="39331" spans="11:11" x14ac:dyDescent="0.25">
      <c r="K39331"/>
    </row>
    <row r="39332" spans="11:11" x14ac:dyDescent="0.25">
      <c r="K39332"/>
    </row>
    <row r="39333" spans="11:11" x14ac:dyDescent="0.25">
      <c r="K39333"/>
    </row>
    <row r="39334" spans="11:11" x14ac:dyDescent="0.25">
      <c r="K39334"/>
    </row>
    <row r="39335" spans="11:11" x14ac:dyDescent="0.25">
      <c r="K39335"/>
    </row>
    <row r="39336" spans="11:11" x14ac:dyDescent="0.25">
      <c r="K39336"/>
    </row>
    <row r="39337" spans="11:11" x14ac:dyDescent="0.25">
      <c r="K39337"/>
    </row>
    <row r="39338" spans="11:11" x14ac:dyDescent="0.25">
      <c r="K39338"/>
    </row>
    <row r="39339" spans="11:11" x14ac:dyDescent="0.25">
      <c r="K39339"/>
    </row>
    <row r="39340" spans="11:11" x14ac:dyDescent="0.25">
      <c r="K39340"/>
    </row>
    <row r="39341" spans="11:11" x14ac:dyDescent="0.25">
      <c r="K39341"/>
    </row>
    <row r="39342" spans="11:11" x14ac:dyDescent="0.25">
      <c r="K39342"/>
    </row>
    <row r="39343" spans="11:11" x14ac:dyDescent="0.25">
      <c r="K39343"/>
    </row>
    <row r="39344" spans="11:11" x14ac:dyDescent="0.25">
      <c r="K39344"/>
    </row>
    <row r="39345" spans="11:11" x14ac:dyDescent="0.25">
      <c r="K39345"/>
    </row>
    <row r="39346" spans="11:11" x14ac:dyDescent="0.25">
      <c r="K39346"/>
    </row>
    <row r="39347" spans="11:11" x14ac:dyDescent="0.25">
      <c r="K39347"/>
    </row>
    <row r="39348" spans="11:11" x14ac:dyDescent="0.25">
      <c r="K39348"/>
    </row>
    <row r="39349" spans="11:11" x14ac:dyDescent="0.25">
      <c r="K39349"/>
    </row>
    <row r="39350" spans="11:11" x14ac:dyDescent="0.25">
      <c r="K39350"/>
    </row>
    <row r="39351" spans="11:11" x14ac:dyDescent="0.25">
      <c r="K39351"/>
    </row>
    <row r="39352" spans="11:11" x14ac:dyDescent="0.25">
      <c r="K39352"/>
    </row>
    <row r="39353" spans="11:11" x14ac:dyDescent="0.25">
      <c r="K39353"/>
    </row>
    <row r="39354" spans="11:11" x14ac:dyDescent="0.25">
      <c r="K39354"/>
    </row>
    <row r="39355" spans="11:11" x14ac:dyDescent="0.25">
      <c r="K39355"/>
    </row>
    <row r="39356" spans="11:11" x14ac:dyDescent="0.25">
      <c r="K39356"/>
    </row>
    <row r="39357" spans="11:11" x14ac:dyDescent="0.25">
      <c r="K39357"/>
    </row>
    <row r="39358" spans="11:11" x14ac:dyDescent="0.25">
      <c r="K39358"/>
    </row>
    <row r="39359" spans="11:11" x14ac:dyDescent="0.25">
      <c r="K39359"/>
    </row>
    <row r="39360" spans="11:11" x14ac:dyDescent="0.25">
      <c r="K39360"/>
    </row>
    <row r="39361" spans="11:11" x14ac:dyDescent="0.25">
      <c r="K39361"/>
    </row>
    <row r="39362" spans="11:11" x14ac:dyDescent="0.25">
      <c r="K39362"/>
    </row>
    <row r="39363" spans="11:11" x14ac:dyDescent="0.25">
      <c r="K39363"/>
    </row>
    <row r="39364" spans="11:11" x14ac:dyDescent="0.25">
      <c r="K39364"/>
    </row>
    <row r="39365" spans="11:11" x14ac:dyDescent="0.25">
      <c r="K39365"/>
    </row>
    <row r="39366" spans="11:11" x14ac:dyDescent="0.25">
      <c r="K39366"/>
    </row>
    <row r="39367" spans="11:11" x14ac:dyDescent="0.25">
      <c r="K39367"/>
    </row>
    <row r="39368" spans="11:11" x14ac:dyDescent="0.25">
      <c r="K39368"/>
    </row>
    <row r="39369" spans="11:11" x14ac:dyDescent="0.25">
      <c r="K39369"/>
    </row>
    <row r="39370" spans="11:11" x14ac:dyDescent="0.25">
      <c r="K39370"/>
    </row>
    <row r="39371" spans="11:11" x14ac:dyDescent="0.25">
      <c r="K39371"/>
    </row>
    <row r="39372" spans="11:11" x14ac:dyDescent="0.25">
      <c r="K39372"/>
    </row>
    <row r="39373" spans="11:11" x14ac:dyDescent="0.25">
      <c r="K39373"/>
    </row>
    <row r="39374" spans="11:11" x14ac:dyDescent="0.25">
      <c r="K39374"/>
    </row>
    <row r="39375" spans="11:11" x14ac:dyDescent="0.25">
      <c r="K39375"/>
    </row>
    <row r="39376" spans="11:11" x14ac:dyDescent="0.25">
      <c r="K39376"/>
    </row>
    <row r="39377" spans="11:11" x14ac:dyDescent="0.25">
      <c r="K39377"/>
    </row>
    <row r="39378" spans="11:11" x14ac:dyDescent="0.25">
      <c r="K39378"/>
    </row>
    <row r="39379" spans="11:11" x14ac:dyDescent="0.25">
      <c r="K39379"/>
    </row>
    <row r="39380" spans="11:11" x14ac:dyDescent="0.25">
      <c r="K39380"/>
    </row>
    <row r="39381" spans="11:11" x14ac:dyDescent="0.25">
      <c r="K39381"/>
    </row>
    <row r="39382" spans="11:11" x14ac:dyDescent="0.25">
      <c r="K39382"/>
    </row>
    <row r="39383" spans="11:11" x14ac:dyDescent="0.25">
      <c r="K39383"/>
    </row>
    <row r="39384" spans="11:11" x14ac:dyDescent="0.25">
      <c r="K39384"/>
    </row>
    <row r="39385" spans="11:11" x14ac:dyDescent="0.25">
      <c r="K39385"/>
    </row>
    <row r="39386" spans="11:11" x14ac:dyDescent="0.25">
      <c r="K39386"/>
    </row>
    <row r="39387" spans="11:11" x14ac:dyDescent="0.25">
      <c r="K39387"/>
    </row>
    <row r="39388" spans="11:11" x14ac:dyDescent="0.25">
      <c r="K39388"/>
    </row>
    <row r="39389" spans="11:11" x14ac:dyDescent="0.25">
      <c r="K39389"/>
    </row>
    <row r="39390" spans="11:11" x14ac:dyDescent="0.25">
      <c r="K39390"/>
    </row>
    <row r="39391" spans="11:11" x14ac:dyDescent="0.25">
      <c r="K39391"/>
    </row>
    <row r="39392" spans="11:11" x14ac:dyDescent="0.25">
      <c r="K39392"/>
    </row>
    <row r="39393" spans="11:11" x14ac:dyDescent="0.25">
      <c r="K39393"/>
    </row>
    <row r="39394" spans="11:11" x14ac:dyDescent="0.25">
      <c r="K39394"/>
    </row>
    <row r="39395" spans="11:11" x14ac:dyDescent="0.25">
      <c r="K39395"/>
    </row>
    <row r="39396" spans="11:11" x14ac:dyDescent="0.25">
      <c r="K39396"/>
    </row>
    <row r="39397" spans="11:11" x14ac:dyDescent="0.25">
      <c r="K39397"/>
    </row>
    <row r="39398" spans="11:11" x14ac:dyDescent="0.25">
      <c r="K39398"/>
    </row>
    <row r="39399" spans="11:11" x14ac:dyDescent="0.25">
      <c r="K39399"/>
    </row>
    <row r="39400" spans="11:11" x14ac:dyDescent="0.25">
      <c r="K39400"/>
    </row>
    <row r="39401" spans="11:11" x14ac:dyDescent="0.25">
      <c r="K39401"/>
    </row>
    <row r="39402" spans="11:11" x14ac:dyDescent="0.25">
      <c r="K39402"/>
    </row>
    <row r="39403" spans="11:11" x14ac:dyDescent="0.25">
      <c r="K39403"/>
    </row>
    <row r="39404" spans="11:11" x14ac:dyDescent="0.25">
      <c r="K39404"/>
    </row>
    <row r="39405" spans="11:11" x14ac:dyDescent="0.25">
      <c r="K39405"/>
    </row>
    <row r="39406" spans="11:11" x14ac:dyDescent="0.25">
      <c r="K39406"/>
    </row>
    <row r="39407" spans="11:11" x14ac:dyDescent="0.25">
      <c r="K39407"/>
    </row>
    <row r="39408" spans="11:11" x14ac:dyDescent="0.25">
      <c r="K39408"/>
    </row>
    <row r="39409" spans="11:11" x14ac:dyDescent="0.25">
      <c r="K39409"/>
    </row>
    <row r="39410" spans="11:11" x14ac:dyDescent="0.25">
      <c r="K39410"/>
    </row>
    <row r="39411" spans="11:11" x14ac:dyDescent="0.25">
      <c r="K39411"/>
    </row>
    <row r="39412" spans="11:11" x14ac:dyDescent="0.25">
      <c r="K39412"/>
    </row>
    <row r="39413" spans="11:11" x14ac:dyDescent="0.25">
      <c r="K39413"/>
    </row>
    <row r="39414" spans="11:11" x14ac:dyDescent="0.25">
      <c r="K39414"/>
    </row>
    <row r="39415" spans="11:11" x14ac:dyDescent="0.25">
      <c r="K39415"/>
    </row>
    <row r="39416" spans="11:11" x14ac:dyDescent="0.25">
      <c r="K39416"/>
    </row>
    <row r="39417" spans="11:11" x14ac:dyDescent="0.25">
      <c r="K39417"/>
    </row>
    <row r="39418" spans="11:11" x14ac:dyDescent="0.25">
      <c r="K39418"/>
    </row>
    <row r="39419" spans="11:11" x14ac:dyDescent="0.25">
      <c r="K39419"/>
    </row>
    <row r="39420" spans="11:11" x14ac:dyDescent="0.25">
      <c r="K39420"/>
    </row>
    <row r="39421" spans="11:11" x14ac:dyDescent="0.25">
      <c r="K39421"/>
    </row>
    <row r="39422" spans="11:11" x14ac:dyDescent="0.25">
      <c r="K39422"/>
    </row>
    <row r="39423" spans="11:11" x14ac:dyDescent="0.25">
      <c r="K39423"/>
    </row>
    <row r="39424" spans="11:11" x14ac:dyDescent="0.25">
      <c r="K39424"/>
    </row>
    <row r="39425" spans="11:11" x14ac:dyDescent="0.25">
      <c r="K39425"/>
    </row>
    <row r="39426" spans="11:11" x14ac:dyDescent="0.25">
      <c r="K39426"/>
    </row>
    <row r="39427" spans="11:11" x14ac:dyDescent="0.25">
      <c r="K39427"/>
    </row>
    <row r="39428" spans="11:11" x14ac:dyDescent="0.25">
      <c r="K39428"/>
    </row>
    <row r="39429" spans="11:11" x14ac:dyDescent="0.25">
      <c r="K39429"/>
    </row>
    <row r="39430" spans="11:11" x14ac:dyDescent="0.25">
      <c r="K39430"/>
    </row>
    <row r="39431" spans="11:11" x14ac:dyDescent="0.25">
      <c r="K39431"/>
    </row>
    <row r="39432" spans="11:11" x14ac:dyDescent="0.25">
      <c r="K39432"/>
    </row>
    <row r="39433" spans="11:11" x14ac:dyDescent="0.25">
      <c r="K39433"/>
    </row>
    <row r="39434" spans="11:11" x14ac:dyDescent="0.25">
      <c r="K39434"/>
    </row>
    <row r="39435" spans="11:11" x14ac:dyDescent="0.25">
      <c r="K39435"/>
    </row>
    <row r="39436" spans="11:11" x14ac:dyDescent="0.25">
      <c r="K39436"/>
    </row>
    <row r="39437" spans="11:11" x14ac:dyDescent="0.25">
      <c r="K39437"/>
    </row>
    <row r="39438" spans="11:11" x14ac:dyDescent="0.25">
      <c r="K39438"/>
    </row>
    <row r="39439" spans="11:11" x14ac:dyDescent="0.25">
      <c r="K39439"/>
    </row>
    <row r="39440" spans="11:11" x14ac:dyDescent="0.25">
      <c r="K39440"/>
    </row>
    <row r="39441" spans="11:11" x14ac:dyDescent="0.25">
      <c r="K39441"/>
    </row>
    <row r="39442" spans="11:11" x14ac:dyDescent="0.25">
      <c r="K39442"/>
    </row>
    <row r="39443" spans="11:11" x14ac:dyDescent="0.25">
      <c r="K39443"/>
    </row>
    <row r="39444" spans="11:11" x14ac:dyDescent="0.25">
      <c r="K39444"/>
    </row>
    <row r="39445" spans="11:11" x14ac:dyDescent="0.25">
      <c r="K39445"/>
    </row>
    <row r="39446" spans="11:11" x14ac:dyDescent="0.25">
      <c r="K39446"/>
    </row>
    <row r="39447" spans="11:11" x14ac:dyDescent="0.25">
      <c r="K39447"/>
    </row>
    <row r="39448" spans="11:11" x14ac:dyDescent="0.25">
      <c r="K39448"/>
    </row>
    <row r="39449" spans="11:11" x14ac:dyDescent="0.25">
      <c r="K39449"/>
    </row>
    <row r="39450" spans="11:11" x14ac:dyDescent="0.25">
      <c r="K39450"/>
    </row>
    <row r="39451" spans="11:11" x14ac:dyDescent="0.25">
      <c r="K39451"/>
    </row>
    <row r="39452" spans="11:11" x14ac:dyDescent="0.25">
      <c r="K39452"/>
    </row>
    <row r="39453" spans="11:11" x14ac:dyDescent="0.25">
      <c r="K39453"/>
    </row>
    <row r="39454" spans="11:11" x14ac:dyDescent="0.25">
      <c r="K39454"/>
    </row>
    <row r="39455" spans="11:11" x14ac:dyDescent="0.25">
      <c r="K39455"/>
    </row>
    <row r="39456" spans="11:11" x14ac:dyDescent="0.25">
      <c r="K39456"/>
    </row>
    <row r="39457" spans="11:11" x14ac:dyDescent="0.25">
      <c r="K39457"/>
    </row>
    <row r="39458" spans="11:11" x14ac:dyDescent="0.25">
      <c r="K39458"/>
    </row>
    <row r="39459" spans="11:11" x14ac:dyDescent="0.25">
      <c r="K39459"/>
    </row>
    <row r="39460" spans="11:11" x14ac:dyDescent="0.25">
      <c r="K39460"/>
    </row>
    <row r="39461" spans="11:11" x14ac:dyDescent="0.25">
      <c r="K39461"/>
    </row>
    <row r="39462" spans="11:11" x14ac:dyDescent="0.25">
      <c r="K39462"/>
    </row>
    <row r="39463" spans="11:11" x14ac:dyDescent="0.25">
      <c r="K39463"/>
    </row>
    <row r="39464" spans="11:11" x14ac:dyDescent="0.25">
      <c r="K39464"/>
    </row>
    <row r="39465" spans="11:11" x14ac:dyDescent="0.25">
      <c r="K39465"/>
    </row>
    <row r="39466" spans="11:11" x14ac:dyDescent="0.25">
      <c r="K39466"/>
    </row>
    <row r="39467" spans="11:11" x14ac:dyDescent="0.25">
      <c r="K39467"/>
    </row>
    <row r="39468" spans="11:11" x14ac:dyDescent="0.25">
      <c r="K39468"/>
    </row>
    <row r="39469" spans="11:11" x14ac:dyDescent="0.25">
      <c r="K39469"/>
    </row>
    <row r="39470" spans="11:11" x14ac:dyDescent="0.25">
      <c r="K39470"/>
    </row>
    <row r="39471" spans="11:11" x14ac:dyDescent="0.25">
      <c r="K39471"/>
    </row>
    <row r="39472" spans="11:11" x14ac:dyDescent="0.25">
      <c r="K39472"/>
    </row>
    <row r="39473" spans="11:11" x14ac:dyDescent="0.25">
      <c r="K39473"/>
    </row>
    <row r="39474" spans="11:11" x14ac:dyDescent="0.25">
      <c r="K39474"/>
    </row>
    <row r="39475" spans="11:11" x14ac:dyDescent="0.25">
      <c r="K39475"/>
    </row>
    <row r="39476" spans="11:11" x14ac:dyDescent="0.25">
      <c r="K39476"/>
    </row>
    <row r="39477" spans="11:11" x14ac:dyDescent="0.25">
      <c r="K39477"/>
    </row>
    <row r="39478" spans="11:11" x14ac:dyDescent="0.25">
      <c r="K39478"/>
    </row>
    <row r="39479" spans="11:11" x14ac:dyDescent="0.25">
      <c r="K39479"/>
    </row>
    <row r="39480" spans="11:11" x14ac:dyDescent="0.25">
      <c r="K39480"/>
    </row>
    <row r="39481" spans="11:11" x14ac:dyDescent="0.25">
      <c r="K39481"/>
    </row>
    <row r="39482" spans="11:11" x14ac:dyDescent="0.25">
      <c r="K39482"/>
    </row>
    <row r="39483" spans="11:11" x14ac:dyDescent="0.25">
      <c r="K39483"/>
    </row>
    <row r="39484" spans="11:11" x14ac:dyDescent="0.25">
      <c r="K39484"/>
    </row>
    <row r="39485" spans="11:11" x14ac:dyDescent="0.25">
      <c r="K39485"/>
    </row>
    <row r="39486" spans="11:11" x14ac:dyDescent="0.25">
      <c r="K39486"/>
    </row>
    <row r="39487" spans="11:11" x14ac:dyDescent="0.25">
      <c r="K39487"/>
    </row>
    <row r="39488" spans="11:11" x14ac:dyDescent="0.25">
      <c r="K39488"/>
    </row>
    <row r="39489" spans="11:11" x14ac:dyDescent="0.25">
      <c r="K39489"/>
    </row>
    <row r="39490" spans="11:11" x14ac:dyDescent="0.25">
      <c r="K39490"/>
    </row>
    <row r="39491" spans="11:11" x14ac:dyDescent="0.25">
      <c r="K39491"/>
    </row>
    <row r="39492" spans="11:11" x14ac:dyDescent="0.25">
      <c r="K39492"/>
    </row>
    <row r="39493" spans="11:11" x14ac:dyDescent="0.25">
      <c r="K39493"/>
    </row>
    <row r="39494" spans="11:11" x14ac:dyDescent="0.25">
      <c r="K39494"/>
    </row>
    <row r="39495" spans="11:11" x14ac:dyDescent="0.25">
      <c r="K39495"/>
    </row>
    <row r="39496" spans="11:11" x14ac:dyDescent="0.25">
      <c r="K39496"/>
    </row>
    <row r="39497" spans="11:11" x14ac:dyDescent="0.25">
      <c r="K39497"/>
    </row>
    <row r="39498" spans="11:11" x14ac:dyDescent="0.25">
      <c r="K39498"/>
    </row>
    <row r="39499" spans="11:11" x14ac:dyDescent="0.25">
      <c r="K39499"/>
    </row>
    <row r="39500" spans="11:11" x14ac:dyDescent="0.25">
      <c r="K39500"/>
    </row>
    <row r="39501" spans="11:11" x14ac:dyDescent="0.25">
      <c r="K39501"/>
    </row>
    <row r="39502" spans="11:11" x14ac:dyDescent="0.25">
      <c r="K39502"/>
    </row>
    <row r="39503" spans="11:11" x14ac:dyDescent="0.25">
      <c r="K39503"/>
    </row>
    <row r="39504" spans="11:11" x14ac:dyDescent="0.25">
      <c r="K39504"/>
    </row>
    <row r="39505" spans="11:11" x14ac:dyDescent="0.25">
      <c r="K39505"/>
    </row>
    <row r="39506" spans="11:11" x14ac:dyDescent="0.25">
      <c r="K39506"/>
    </row>
    <row r="39507" spans="11:11" x14ac:dyDescent="0.25">
      <c r="K39507"/>
    </row>
    <row r="39508" spans="11:11" x14ac:dyDescent="0.25">
      <c r="K39508"/>
    </row>
    <row r="39509" spans="11:11" x14ac:dyDescent="0.25">
      <c r="K39509"/>
    </row>
    <row r="39510" spans="11:11" x14ac:dyDescent="0.25">
      <c r="K39510"/>
    </row>
    <row r="39511" spans="11:11" x14ac:dyDescent="0.25">
      <c r="K39511"/>
    </row>
    <row r="39512" spans="11:11" x14ac:dyDescent="0.25">
      <c r="K39512"/>
    </row>
    <row r="39513" spans="11:11" x14ac:dyDescent="0.25">
      <c r="K39513"/>
    </row>
    <row r="39514" spans="11:11" x14ac:dyDescent="0.25">
      <c r="K39514"/>
    </row>
    <row r="39515" spans="11:11" x14ac:dyDescent="0.25">
      <c r="K39515"/>
    </row>
    <row r="39516" spans="11:11" x14ac:dyDescent="0.25">
      <c r="K39516"/>
    </row>
    <row r="39517" spans="11:11" x14ac:dyDescent="0.25">
      <c r="K39517"/>
    </row>
    <row r="39518" spans="11:11" x14ac:dyDescent="0.25">
      <c r="K39518"/>
    </row>
    <row r="39519" spans="11:11" x14ac:dyDescent="0.25">
      <c r="K39519"/>
    </row>
    <row r="39520" spans="11:11" x14ac:dyDescent="0.25">
      <c r="K39520"/>
    </row>
    <row r="39521" spans="11:11" x14ac:dyDescent="0.25">
      <c r="K39521"/>
    </row>
    <row r="39522" spans="11:11" x14ac:dyDescent="0.25">
      <c r="K39522"/>
    </row>
    <row r="39523" spans="11:11" x14ac:dyDescent="0.25">
      <c r="K39523"/>
    </row>
    <row r="39524" spans="11:11" x14ac:dyDescent="0.25">
      <c r="K39524"/>
    </row>
    <row r="39525" spans="11:11" x14ac:dyDescent="0.25">
      <c r="K39525"/>
    </row>
    <row r="39526" spans="11:11" x14ac:dyDescent="0.25">
      <c r="K39526"/>
    </row>
    <row r="39527" spans="11:11" x14ac:dyDescent="0.25">
      <c r="K39527"/>
    </row>
    <row r="39528" spans="11:11" x14ac:dyDescent="0.25">
      <c r="K39528"/>
    </row>
    <row r="39529" spans="11:11" x14ac:dyDescent="0.25">
      <c r="K39529"/>
    </row>
    <row r="39530" spans="11:11" x14ac:dyDescent="0.25">
      <c r="K39530"/>
    </row>
    <row r="39531" spans="11:11" x14ac:dyDescent="0.25">
      <c r="K39531"/>
    </row>
    <row r="39532" spans="11:11" x14ac:dyDescent="0.25">
      <c r="K39532"/>
    </row>
    <row r="39533" spans="11:11" x14ac:dyDescent="0.25">
      <c r="K39533"/>
    </row>
    <row r="39534" spans="11:11" x14ac:dyDescent="0.25">
      <c r="K39534"/>
    </row>
    <row r="39535" spans="11:11" x14ac:dyDescent="0.25">
      <c r="K39535"/>
    </row>
    <row r="39536" spans="11:11" x14ac:dyDescent="0.25">
      <c r="K39536"/>
    </row>
    <row r="39537" spans="11:11" x14ac:dyDescent="0.25">
      <c r="K39537"/>
    </row>
    <row r="39538" spans="11:11" x14ac:dyDescent="0.25">
      <c r="K39538"/>
    </row>
    <row r="39539" spans="11:11" x14ac:dyDescent="0.25">
      <c r="K39539"/>
    </row>
    <row r="39540" spans="11:11" x14ac:dyDescent="0.25">
      <c r="K39540"/>
    </row>
    <row r="39541" spans="11:11" x14ac:dyDescent="0.25">
      <c r="K39541"/>
    </row>
    <row r="39542" spans="11:11" x14ac:dyDescent="0.25">
      <c r="K39542"/>
    </row>
    <row r="39543" spans="11:11" x14ac:dyDescent="0.25">
      <c r="K39543"/>
    </row>
    <row r="39544" spans="11:11" x14ac:dyDescent="0.25">
      <c r="K39544"/>
    </row>
    <row r="39545" spans="11:11" x14ac:dyDescent="0.25">
      <c r="K39545"/>
    </row>
    <row r="39546" spans="11:11" x14ac:dyDescent="0.25">
      <c r="K39546"/>
    </row>
    <row r="39547" spans="11:11" x14ac:dyDescent="0.25">
      <c r="K39547"/>
    </row>
    <row r="39548" spans="11:11" x14ac:dyDescent="0.25">
      <c r="K39548"/>
    </row>
    <row r="39549" spans="11:11" x14ac:dyDescent="0.25">
      <c r="K39549"/>
    </row>
    <row r="39550" spans="11:11" x14ac:dyDescent="0.25">
      <c r="K39550"/>
    </row>
    <row r="39551" spans="11:11" x14ac:dyDescent="0.25">
      <c r="K39551"/>
    </row>
    <row r="39552" spans="11:11" x14ac:dyDescent="0.25">
      <c r="K39552"/>
    </row>
    <row r="39553" spans="11:11" x14ac:dyDescent="0.25">
      <c r="K39553"/>
    </row>
    <row r="39554" spans="11:11" x14ac:dyDescent="0.25">
      <c r="K39554"/>
    </row>
    <row r="39555" spans="11:11" x14ac:dyDescent="0.25">
      <c r="K39555"/>
    </row>
    <row r="39556" spans="11:11" x14ac:dyDescent="0.25">
      <c r="K39556"/>
    </row>
    <row r="39557" spans="11:11" x14ac:dyDescent="0.25">
      <c r="K39557"/>
    </row>
    <row r="39558" spans="11:11" x14ac:dyDescent="0.25">
      <c r="K39558"/>
    </row>
    <row r="39559" spans="11:11" x14ac:dyDescent="0.25">
      <c r="K39559"/>
    </row>
    <row r="39560" spans="11:11" x14ac:dyDescent="0.25">
      <c r="K39560"/>
    </row>
    <row r="39561" spans="11:11" x14ac:dyDescent="0.25">
      <c r="K39561"/>
    </row>
    <row r="39562" spans="11:11" x14ac:dyDescent="0.25">
      <c r="K39562"/>
    </row>
    <row r="39563" spans="11:11" x14ac:dyDescent="0.25">
      <c r="K39563"/>
    </row>
    <row r="39564" spans="11:11" x14ac:dyDescent="0.25">
      <c r="K39564"/>
    </row>
    <row r="39565" spans="11:11" x14ac:dyDescent="0.25">
      <c r="K39565"/>
    </row>
    <row r="39566" spans="11:11" x14ac:dyDescent="0.25">
      <c r="K39566"/>
    </row>
    <row r="39567" spans="11:11" x14ac:dyDescent="0.25">
      <c r="K39567"/>
    </row>
    <row r="39568" spans="11:11" x14ac:dyDescent="0.25">
      <c r="K39568"/>
    </row>
    <row r="39569" spans="11:11" x14ac:dyDescent="0.25">
      <c r="K39569"/>
    </row>
    <row r="39570" spans="11:11" x14ac:dyDescent="0.25">
      <c r="K39570"/>
    </row>
    <row r="39571" spans="11:11" x14ac:dyDescent="0.25">
      <c r="K39571"/>
    </row>
    <row r="39572" spans="11:11" x14ac:dyDescent="0.25">
      <c r="K39572"/>
    </row>
    <row r="39573" spans="11:11" x14ac:dyDescent="0.25">
      <c r="K39573"/>
    </row>
    <row r="39574" spans="11:11" x14ac:dyDescent="0.25">
      <c r="K39574"/>
    </row>
    <row r="39575" spans="11:11" x14ac:dyDescent="0.25">
      <c r="K39575"/>
    </row>
    <row r="39576" spans="11:11" x14ac:dyDescent="0.25">
      <c r="K39576"/>
    </row>
    <row r="39577" spans="11:11" x14ac:dyDescent="0.25">
      <c r="K39577"/>
    </row>
    <row r="39578" spans="11:11" x14ac:dyDescent="0.25">
      <c r="K39578"/>
    </row>
    <row r="39579" spans="11:11" x14ac:dyDescent="0.25">
      <c r="K39579"/>
    </row>
    <row r="39580" spans="11:11" x14ac:dyDescent="0.25">
      <c r="K39580"/>
    </row>
    <row r="39581" spans="11:11" x14ac:dyDescent="0.25">
      <c r="K39581"/>
    </row>
    <row r="39582" spans="11:11" x14ac:dyDescent="0.25">
      <c r="K39582"/>
    </row>
    <row r="39583" spans="11:11" x14ac:dyDescent="0.25">
      <c r="K39583"/>
    </row>
    <row r="39584" spans="11:11" x14ac:dyDescent="0.25">
      <c r="K39584"/>
    </row>
    <row r="39585" spans="11:11" x14ac:dyDescent="0.25">
      <c r="K39585"/>
    </row>
    <row r="39586" spans="11:11" x14ac:dyDescent="0.25">
      <c r="K39586"/>
    </row>
    <row r="39587" spans="11:11" x14ac:dyDescent="0.25">
      <c r="K39587"/>
    </row>
    <row r="39588" spans="11:11" x14ac:dyDescent="0.25">
      <c r="K39588"/>
    </row>
    <row r="39589" spans="11:11" x14ac:dyDescent="0.25">
      <c r="K39589"/>
    </row>
    <row r="39590" spans="11:11" x14ac:dyDescent="0.25">
      <c r="K39590"/>
    </row>
    <row r="39591" spans="11:11" x14ac:dyDescent="0.25">
      <c r="K39591"/>
    </row>
    <row r="39592" spans="11:11" x14ac:dyDescent="0.25">
      <c r="K39592"/>
    </row>
    <row r="39593" spans="11:11" x14ac:dyDescent="0.25">
      <c r="K39593"/>
    </row>
    <row r="39594" spans="11:11" x14ac:dyDescent="0.25">
      <c r="K39594"/>
    </row>
    <row r="39595" spans="11:11" x14ac:dyDescent="0.25">
      <c r="K39595"/>
    </row>
    <row r="39596" spans="11:11" x14ac:dyDescent="0.25">
      <c r="K39596"/>
    </row>
    <row r="39597" spans="11:11" x14ac:dyDescent="0.25">
      <c r="K39597"/>
    </row>
    <row r="39598" spans="11:11" x14ac:dyDescent="0.25">
      <c r="K39598"/>
    </row>
    <row r="39599" spans="11:11" x14ac:dyDescent="0.25">
      <c r="K39599"/>
    </row>
    <row r="39600" spans="11:11" x14ac:dyDescent="0.25">
      <c r="K39600"/>
    </row>
    <row r="39601" spans="11:11" x14ac:dyDescent="0.25">
      <c r="K39601"/>
    </row>
    <row r="39602" spans="11:11" x14ac:dyDescent="0.25">
      <c r="K39602"/>
    </row>
    <row r="39603" spans="11:11" x14ac:dyDescent="0.25">
      <c r="K39603"/>
    </row>
    <row r="39604" spans="11:11" x14ac:dyDescent="0.25">
      <c r="K39604"/>
    </row>
    <row r="39605" spans="11:11" x14ac:dyDescent="0.25">
      <c r="K39605"/>
    </row>
    <row r="39606" spans="11:11" x14ac:dyDescent="0.25">
      <c r="K39606"/>
    </row>
    <row r="39607" spans="11:11" x14ac:dyDescent="0.25">
      <c r="K39607"/>
    </row>
    <row r="39608" spans="11:11" x14ac:dyDescent="0.25">
      <c r="K39608"/>
    </row>
    <row r="39609" spans="11:11" x14ac:dyDescent="0.25">
      <c r="K39609"/>
    </row>
    <row r="39610" spans="11:11" x14ac:dyDescent="0.25">
      <c r="K39610"/>
    </row>
    <row r="39611" spans="11:11" x14ac:dyDescent="0.25">
      <c r="K39611"/>
    </row>
    <row r="39612" spans="11:11" x14ac:dyDescent="0.25">
      <c r="K39612"/>
    </row>
    <row r="39613" spans="11:11" x14ac:dyDescent="0.25">
      <c r="K39613"/>
    </row>
    <row r="39614" spans="11:11" x14ac:dyDescent="0.25">
      <c r="K39614"/>
    </row>
    <row r="39615" spans="11:11" x14ac:dyDescent="0.25">
      <c r="K39615"/>
    </row>
    <row r="39616" spans="11:11" x14ac:dyDescent="0.25">
      <c r="K39616"/>
    </row>
    <row r="39617" spans="11:11" x14ac:dyDescent="0.25">
      <c r="K39617"/>
    </row>
    <row r="39618" spans="11:11" x14ac:dyDescent="0.25">
      <c r="K39618"/>
    </row>
    <row r="39619" spans="11:11" x14ac:dyDescent="0.25">
      <c r="K39619"/>
    </row>
    <row r="39620" spans="11:11" x14ac:dyDescent="0.25">
      <c r="K39620"/>
    </row>
    <row r="39621" spans="11:11" x14ac:dyDescent="0.25">
      <c r="K39621"/>
    </row>
    <row r="39622" spans="11:11" x14ac:dyDescent="0.25">
      <c r="K39622"/>
    </row>
    <row r="39623" spans="11:11" x14ac:dyDescent="0.25">
      <c r="K39623"/>
    </row>
    <row r="39624" spans="11:11" x14ac:dyDescent="0.25">
      <c r="K39624"/>
    </row>
    <row r="39625" spans="11:11" x14ac:dyDescent="0.25">
      <c r="K39625"/>
    </row>
    <row r="39626" spans="11:11" x14ac:dyDescent="0.25">
      <c r="K39626"/>
    </row>
    <row r="39627" spans="11:11" x14ac:dyDescent="0.25">
      <c r="K39627"/>
    </row>
    <row r="39628" spans="11:11" x14ac:dyDescent="0.25">
      <c r="K39628"/>
    </row>
    <row r="39629" spans="11:11" x14ac:dyDescent="0.25">
      <c r="K39629"/>
    </row>
    <row r="39630" spans="11:11" x14ac:dyDescent="0.25">
      <c r="K39630"/>
    </row>
    <row r="39631" spans="11:11" x14ac:dyDescent="0.25">
      <c r="K39631"/>
    </row>
    <row r="39632" spans="11:11" x14ac:dyDescent="0.25">
      <c r="K39632"/>
    </row>
    <row r="39633" spans="11:11" x14ac:dyDescent="0.25">
      <c r="K39633"/>
    </row>
    <row r="39634" spans="11:11" x14ac:dyDescent="0.25">
      <c r="K39634"/>
    </row>
    <row r="39635" spans="11:11" x14ac:dyDescent="0.25">
      <c r="K39635"/>
    </row>
    <row r="39636" spans="11:11" x14ac:dyDescent="0.25">
      <c r="K39636"/>
    </row>
    <row r="39637" spans="11:11" x14ac:dyDescent="0.25">
      <c r="K39637"/>
    </row>
    <row r="39638" spans="11:11" x14ac:dyDescent="0.25">
      <c r="K39638"/>
    </row>
    <row r="39639" spans="11:11" x14ac:dyDescent="0.25">
      <c r="K39639"/>
    </row>
    <row r="39640" spans="11:11" x14ac:dyDescent="0.25">
      <c r="K39640"/>
    </row>
    <row r="39641" spans="11:11" x14ac:dyDescent="0.25">
      <c r="K39641"/>
    </row>
    <row r="39642" spans="11:11" x14ac:dyDescent="0.25">
      <c r="K39642"/>
    </row>
    <row r="39643" spans="11:11" x14ac:dyDescent="0.25">
      <c r="K39643"/>
    </row>
    <row r="39644" spans="11:11" x14ac:dyDescent="0.25">
      <c r="K39644"/>
    </row>
    <row r="39645" spans="11:11" x14ac:dyDescent="0.25">
      <c r="K39645"/>
    </row>
    <row r="39646" spans="11:11" x14ac:dyDescent="0.25">
      <c r="K39646"/>
    </row>
    <row r="39647" spans="11:11" x14ac:dyDescent="0.25">
      <c r="K39647"/>
    </row>
    <row r="39648" spans="11:11" x14ac:dyDescent="0.25">
      <c r="K39648"/>
    </row>
    <row r="39649" spans="11:11" x14ac:dyDescent="0.25">
      <c r="K39649"/>
    </row>
    <row r="39650" spans="11:11" x14ac:dyDescent="0.25">
      <c r="K39650"/>
    </row>
    <row r="39651" spans="11:11" x14ac:dyDescent="0.25">
      <c r="K39651"/>
    </row>
    <row r="39652" spans="11:11" x14ac:dyDescent="0.25">
      <c r="K39652"/>
    </row>
    <row r="39653" spans="11:11" x14ac:dyDescent="0.25">
      <c r="K39653"/>
    </row>
    <row r="39654" spans="11:11" x14ac:dyDescent="0.25">
      <c r="K39654"/>
    </row>
    <row r="39655" spans="11:11" x14ac:dyDescent="0.25">
      <c r="K39655"/>
    </row>
    <row r="39656" spans="11:11" x14ac:dyDescent="0.25">
      <c r="K39656"/>
    </row>
    <row r="39657" spans="11:11" x14ac:dyDescent="0.25">
      <c r="K39657"/>
    </row>
    <row r="39658" spans="11:11" x14ac:dyDescent="0.25">
      <c r="K39658"/>
    </row>
    <row r="39659" spans="11:11" x14ac:dyDescent="0.25">
      <c r="K39659"/>
    </row>
    <row r="39660" spans="11:11" x14ac:dyDescent="0.25">
      <c r="K39660"/>
    </row>
    <row r="39661" spans="11:11" x14ac:dyDescent="0.25">
      <c r="K39661"/>
    </row>
    <row r="39662" spans="11:11" x14ac:dyDescent="0.25">
      <c r="K39662"/>
    </row>
    <row r="39663" spans="11:11" x14ac:dyDescent="0.25">
      <c r="K39663"/>
    </row>
    <row r="39664" spans="11:11" x14ac:dyDescent="0.25">
      <c r="K39664"/>
    </row>
    <row r="39665" spans="11:11" x14ac:dyDescent="0.25">
      <c r="K39665"/>
    </row>
    <row r="39666" spans="11:11" x14ac:dyDescent="0.25">
      <c r="K39666"/>
    </row>
    <row r="39667" spans="11:11" x14ac:dyDescent="0.25">
      <c r="K39667"/>
    </row>
    <row r="39668" spans="11:11" x14ac:dyDescent="0.25">
      <c r="K39668"/>
    </row>
    <row r="39669" spans="11:11" x14ac:dyDescent="0.25">
      <c r="K39669"/>
    </row>
    <row r="39670" spans="11:11" x14ac:dyDescent="0.25">
      <c r="K39670"/>
    </row>
    <row r="39671" spans="11:11" x14ac:dyDescent="0.25">
      <c r="K39671"/>
    </row>
    <row r="39672" spans="11:11" x14ac:dyDescent="0.25">
      <c r="K39672"/>
    </row>
    <row r="39673" spans="11:11" x14ac:dyDescent="0.25">
      <c r="K39673"/>
    </row>
    <row r="39674" spans="11:11" x14ac:dyDescent="0.25">
      <c r="K39674"/>
    </row>
    <row r="39675" spans="11:11" x14ac:dyDescent="0.25">
      <c r="K39675"/>
    </row>
    <row r="39676" spans="11:11" x14ac:dyDescent="0.25">
      <c r="K39676"/>
    </row>
    <row r="39677" spans="11:11" x14ac:dyDescent="0.25">
      <c r="K39677"/>
    </row>
    <row r="39678" spans="11:11" x14ac:dyDescent="0.25">
      <c r="K39678"/>
    </row>
    <row r="39679" spans="11:11" x14ac:dyDescent="0.25">
      <c r="K39679"/>
    </row>
    <row r="39680" spans="11:11" x14ac:dyDescent="0.25">
      <c r="K39680"/>
    </row>
    <row r="39681" spans="11:11" x14ac:dyDescent="0.25">
      <c r="K39681"/>
    </row>
    <row r="39682" spans="11:11" x14ac:dyDescent="0.25">
      <c r="K39682"/>
    </row>
    <row r="39683" spans="11:11" x14ac:dyDescent="0.25">
      <c r="K39683"/>
    </row>
    <row r="39684" spans="11:11" x14ac:dyDescent="0.25">
      <c r="K39684"/>
    </row>
    <row r="39685" spans="11:11" x14ac:dyDescent="0.25">
      <c r="K39685"/>
    </row>
    <row r="39686" spans="11:11" x14ac:dyDescent="0.25">
      <c r="K39686"/>
    </row>
    <row r="39687" spans="11:11" x14ac:dyDescent="0.25">
      <c r="K39687"/>
    </row>
    <row r="39688" spans="11:11" x14ac:dyDescent="0.25">
      <c r="K39688"/>
    </row>
    <row r="39689" spans="11:11" x14ac:dyDescent="0.25">
      <c r="K39689"/>
    </row>
    <row r="39690" spans="11:11" x14ac:dyDescent="0.25">
      <c r="K39690"/>
    </row>
    <row r="39691" spans="11:11" x14ac:dyDescent="0.25">
      <c r="K39691"/>
    </row>
    <row r="39692" spans="11:11" x14ac:dyDescent="0.25">
      <c r="K39692"/>
    </row>
    <row r="39693" spans="11:11" x14ac:dyDescent="0.25">
      <c r="K39693"/>
    </row>
    <row r="39694" spans="11:11" x14ac:dyDescent="0.25">
      <c r="K39694"/>
    </row>
    <row r="39695" spans="11:11" x14ac:dyDescent="0.25">
      <c r="K39695"/>
    </row>
    <row r="39696" spans="11:11" x14ac:dyDescent="0.25">
      <c r="K39696"/>
    </row>
    <row r="39697" spans="11:11" x14ac:dyDescent="0.25">
      <c r="K39697"/>
    </row>
    <row r="39698" spans="11:11" x14ac:dyDescent="0.25">
      <c r="K39698"/>
    </row>
    <row r="39699" spans="11:11" x14ac:dyDescent="0.25">
      <c r="K39699"/>
    </row>
    <row r="39700" spans="11:11" x14ac:dyDescent="0.25">
      <c r="K39700"/>
    </row>
    <row r="39701" spans="11:11" x14ac:dyDescent="0.25">
      <c r="K39701"/>
    </row>
    <row r="39702" spans="11:11" x14ac:dyDescent="0.25">
      <c r="K39702"/>
    </row>
    <row r="39703" spans="11:11" x14ac:dyDescent="0.25">
      <c r="K39703"/>
    </row>
    <row r="39704" spans="11:11" x14ac:dyDescent="0.25">
      <c r="K39704"/>
    </row>
    <row r="39705" spans="11:11" x14ac:dyDescent="0.25">
      <c r="K39705"/>
    </row>
    <row r="39706" spans="11:11" x14ac:dyDescent="0.25">
      <c r="K39706"/>
    </row>
    <row r="39707" spans="11:11" x14ac:dyDescent="0.25">
      <c r="K39707"/>
    </row>
    <row r="39708" spans="11:11" x14ac:dyDescent="0.25">
      <c r="K39708"/>
    </row>
    <row r="39709" spans="11:11" x14ac:dyDescent="0.25">
      <c r="K39709"/>
    </row>
    <row r="39710" spans="11:11" x14ac:dyDescent="0.25">
      <c r="K39710"/>
    </row>
    <row r="39711" spans="11:11" x14ac:dyDescent="0.25">
      <c r="K39711"/>
    </row>
    <row r="39712" spans="11:11" x14ac:dyDescent="0.25">
      <c r="K39712"/>
    </row>
    <row r="39713" spans="11:11" x14ac:dyDescent="0.25">
      <c r="K39713"/>
    </row>
    <row r="39714" spans="11:11" x14ac:dyDescent="0.25">
      <c r="K39714"/>
    </row>
    <row r="39715" spans="11:11" x14ac:dyDescent="0.25">
      <c r="K39715"/>
    </row>
    <row r="39716" spans="11:11" x14ac:dyDescent="0.25">
      <c r="K39716"/>
    </row>
    <row r="39717" spans="11:11" x14ac:dyDescent="0.25">
      <c r="K39717"/>
    </row>
    <row r="39718" spans="11:11" x14ac:dyDescent="0.25">
      <c r="K39718"/>
    </row>
    <row r="39719" spans="11:11" x14ac:dyDescent="0.25">
      <c r="K39719"/>
    </row>
    <row r="39720" spans="11:11" x14ac:dyDescent="0.25">
      <c r="K39720"/>
    </row>
    <row r="39721" spans="11:11" x14ac:dyDescent="0.25">
      <c r="K39721"/>
    </row>
    <row r="39722" spans="11:11" x14ac:dyDescent="0.25">
      <c r="K39722"/>
    </row>
    <row r="39723" spans="11:11" x14ac:dyDescent="0.25">
      <c r="K39723"/>
    </row>
    <row r="39724" spans="11:11" x14ac:dyDescent="0.25">
      <c r="K39724"/>
    </row>
    <row r="39725" spans="11:11" x14ac:dyDescent="0.25">
      <c r="K39725"/>
    </row>
    <row r="39726" spans="11:11" x14ac:dyDescent="0.25">
      <c r="K39726"/>
    </row>
    <row r="39727" spans="11:11" x14ac:dyDescent="0.25">
      <c r="K39727"/>
    </row>
    <row r="39728" spans="11:11" x14ac:dyDescent="0.25">
      <c r="K39728"/>
    </row>
    <row r="39729" spans="11:11" x14ac:dyDescent="0.25">
      <c r="K39729"/>
    </row>
    <row r="39730" spans="11:11" x14ac:dyDescent="0.25">
      <c r="K39730"/>
    </row>
    <row r="39731" spans="11:11" x14ac:dyDescent="0.25">
      <c r="K39731"/>
    </row>
    <row r="39732" spans="11:11" x14ac:dyDescent="0.25">
      <c r="K39732"/>
    </row>
    <row r="39733" spans="11:11" x14ac:dyDescent="0.25">
      <c r="K39733"/>
    </row>
    <row r="39734" spans="11:11" x14ac:dyDescent="0.25">
      <c r="K39734"/>
    </row>
    <row r="39735" spans="11:11" x14ac:dyDescent="0.25">
      <c r="K39735"/>
    </row>
    <row r="39736" spans="11:11" x14ac:dyDescent="0.25">
      <c r="K39736"/>
    </row>
    <row r="39737" spans="11:11" x14ac:dyDescent="0.25">
      <c r="K39737"/>
    </row>
    <row r="39738" spans="11:11" x14ac:dyDescent="0.25">
      <c r="K39738"/>
    </row>
    <row r="39739" spans="11:11" x14ac:dyDescent="0.25">
      <c r="K39739"/>
    </row>
    <row r="39740" spans="11:11" x14ac:dyDescent="0.25">
      <c r="K39740"/>
    </row>
    <row r="39741" spans="11:11" x14ac:dyDescent="0.25">
      <c r="K39741"/>
    </row>
    <row r="39742" spans="11:11" x14ac:dyDescent="0.25">
      <c r="K39742"/>
    </row>
    <row r="39743" spans="11:11" x14ac:dyDescent="0.25">
      <c r="K39743"/>
    </row>
    <row r="39744" spans="11:11" x14ac:dyDescent="0.25">
      <c r="K39744"/>
    </row>
    <row r="39745" spans="11:11" x14ac:dyDescent="0.25">
      <c r="K39745"/>
    </row>
    <row r="39746" spans="11:11" x14ac:dyDescent="0.25">
      <c r="K39746"/>
    </row>
    <row r="39747" spans="11:11" x14ac:dyDescent="0.25">
      <c r="K39747"/>
    </row>
    <row r="39748" spans="11:11" x14ac:dyDescent="0.25">
      <c r="K39748"/>
    </row>
    <row r="39749" spans="11:11" x14ac:dyDescent="0.25">
      <c r="K39749"/>
    </row>
    <row r="39750" spans="11:11" x14ac:dyDescent="0.25">
      <c r="K39750"/>
    </row>
    <row r="39751" spans="11:11" x14ac:dyDescent="0.25">
      <c r="K39751"/>
    </row>
    <row r="39752" spans="11:11" x14ac:dyDescent="0.25">
      <c r="K39752"/>
    </row>
    <row r="39753" spans="11:11" x14ac:dyDescent="0.25">
      <c r="K39753"/>
    </row>
    <row r="39754" spans="11:11" x14ac:dyDescent="0.25">
      <c r="K39754"/>
    </row>
    <row r="39755" spans="11:11" x14ac:dyDescent="0.25">
      <c r="K39755"/>
    </row>
    <row r="39756" spans="11:11" x14ac:dyDescent="0.25">
      <c r="K39756"/>
    </row>
    <row r="39757" spans="11:11" x14ac:dyDescent="0.25">
      <c r="K39757"/>
    </row>
    <row r="39758" spans="11:11" x14ac:dyDescent="0.25">
      <c r="K39758"/>
    </row>
    <row r="39759" spans="11:11" x14ac:dyDescent="0.25">
      <c r="K39759"/>
    </row>
    <row r="39760" spans="11:11" x14ac:dyDescent="0.25">
      <c r="K39760"/>
    </row>
    <row r="39761" spans="11:11" x14ac:dyDescent="0.25">
      <c r="K39761"/>
    </row>
    <row r="39762" spans="11:11" x14ac:dyDescent="0.25">
      <c r="K39762"/>
    </row>
    <row r="39763" spans="11:11" x14ac:dyDescent="0.25">
      <c r="K39763"/>
    </row>
    <row r="39764" spans="11:11" x14ac:dyDescent="0.25">
      <c r="K39764"/>
    </row>
    <row r="39765" spans="11:11" x14ac:dyDescent="0.25">
      <c r="K39765"/>
    </row>
    <row r="39766" spans="11:11" x14ac:dyDescent="0.25">
      <c r="K39766"/>
    </row>
    <row r="39767" spans="11:11" x14ac:dyDescent="0.25">
      <c r="K39767"/>
    </row>
    <row r="39768" spans="11:11" x14ac:dyDescent="0.25">
      <c r="K39768"/>
    </row>
    <row r="39769" spans="11:11" x14ac:dyDescent="0.25">
      <c r="K39769"/>
    </row>
    <row r="39770" spans="11:11" x14ac:dyDescent="0.25">
      <c r="K39770"/>
    </row>
    <row r="39771" spans="11:11" x14ac:dyDescent="0.25">
      <c r="K39771"/>
    </row>
    <row r="39772" spans="11:11" x14ac:dyDescent="0.25">
      <c r="K39772"/>
    </row>
    <row r="39773" spans="11:11" x14ac:dyDescent="0.25">
      <c r="K39773"/>
    </row>
    <row r="39774" spans="11:11" x14ac:dyDescent="0.25">
      <c r="K39774"/>
    </row>
    <row r="39775" spans="11:11" x14ac:dyDescent="0.25">
      <c r="K39775"/>
    </row>
    <row r="39776" spans="11:11" x14ac:dyDescent="0.25">
      <c r="K39776"/>
    </row>
    <row r="39777" spans="11:11" x14ac:dyDescent="0.25">
      <c r="K39777"/>
    </row>
    <row r="39778" spans="11:11" x14ac:dyDescent="0.25">
      <c r="K39778"/>
    </row>
    <row r="39779" spans="11:11" x14ac:dyDescent="0.25">
      <c r="K39779"/>
    </row>
    <row r="39780" spans="11:11" x14ac:dyDescent="0.25">
      <c r="K39780"/>
    </row>
    <row r="39781" spans="11:11" x14ac:dyDescent="0.25">
      <c r="K39781"/>
    </row>
    <row r="39782" spans="11:11" x14ac:dyDescent="0.25">
      <c r="K39782"/>
    </row>
    <row r="39783" spans="11:11" x14ac:dyDescent="0.25">
      <c r="K39783"/>
    </row>
    <row r="39784" spans="11:11" x14ac:dyDescent="0.25">
      <c r="K39784"/>
    </row>
    <row r="39785" spans="11:11" x14ac:dyDescent="0.25">
      <c r="K39785"/>
    </row>
    <row r="39786" spans="11:11" x14ac:dyDescent="0.25">
      <c r="K39786"/>
    </row>
    <row r="39787" spans="11:11" x14ac:dyDescent="0.25">
      <c r="K39787"/>
    </row>
    <row r="39788" spans="11:11" x14ac:dyDescent="0.25">
      <c r="K39788"/>
    </row>
    <row r="39789" spans="11:11" x14ac:dyDescent="0.25">
      <c r="K39789"/>
    </row>
    <row r="39790" spans="11:11" x14ac:dyDescent="0.25">
      <c r="K39790"/>
    </row>
    <row r="39791" spans="11:11" x14ac:dyDescent="0.25">
      <c r="K39791"/>
    </row>
    <row r="39792" spans="11:11" x14ac:dyDescent="0.25">
      <c r="K39792"/>
    </row>
    <row r="39793" spans="11:11" x14ac:dyDescent="0.25">
      <c r="K39793"/>
    </row>
    <row r="39794" spans="11:11" x14ac:dyDescent="0.25">
      <c r="K39794"/>
    </row>
    <row r="39795" spans="11:11" x14ac:dyDescent="0.25">
      <c r="K39795"/>
    </row>
    <row r="39796" spans="11:11" x14ac:dyDescent="0.25">
      <c r="K39796"/>
    </row>
    <row r="39797" spans="11:11" x14ac:dyDescent="0.25">
      <c r="K39797"/>
    </row>
    <row r="39798" spans="11:11" x14ac:dyDescent="0.25">
      <c r="K39798"/>
    </row>
    <row r="39799" spans="11:11" x14ac:dyDescent="0.25">
      <c r="K39799"/>
    </row>
    <row r="39800" spans="11:11" x14ac:dyDescent="0.25">
      <c r="K39800"/>
    </row>
    <row r="39801" spans="11:11" x14ac:dyDescent="0.25">
      <c r="K39801"/>
    </row>
    <row r="39802" spans="11:11" x14ac:dyDescent="0.25">
      <c r="K39802"/>
    </row>
    <row r="39803" spans="11:11" x14ac:dyDescent="0.25">
      <c r="K39803"/>
    </row>
    <row r="39804" spans="11:11" x14ac:dyDescent="0.25">
      <c r="K39804"/>
    </row>
    <row r="39805" spans="11:11" x14ac:dyDescent="0.25">
      <c r="K39805"/>
    </row>
    <row r="39806" spans="11:11" x14ac:dyDescent="0.25">
      <c r="K39806"/>
    </row>
    <row r="39807" spans="11:11" x14ac:dyDescent="0.25">
      <c r="K39807"/>
    </row>
    <row r="39808" spans="11:11" x14ac:dyDescent="0.25">
      <c r="K39808"/>
    </row>
    <row r="39809" spans="11:11" x14ac:dyDescent="0.25">
      <c r="K39809"/>
    </row>
    <row r="39810" spans="11:11" x14ac:dyDescent="0.25">
      <c r="K39810"/>
    </row>
    <row r="39811" spans="11:11" x14ac:dyDescent="0.25">
      <c r="K39811"/>
    </row>
    <row r="39812" spans="11:11" x14ac:dyDescent="0.25">
      <c r="K39812"/>
    </row>
    <row r="39813" spans="11:11" x14ac:dyDescent="0.25">
      <c r="K39813"/>
    </row>
    <row r="39814" spans="11:11" x14ac:dyDescent="0.25">
      <c r="K39814"/>
    </row>
    <row r="39815" spans="11:11" x14ac:dyDescent="0.25">
      <c r="K39815"/>
    </row>
    <row r="39816" spans="11:11" x14ac:dyDescent="0.25">
      <c r="K39816"/>
    </row>
    <row r="39817" spans="11:11" x14ac:dyDescent="0.25">
      <c r="K39817"/>
    </row>
    <row r="39818" spans="11:11" x14ac:dyDescent="0.25">
      <c r="K39818"/>
    </row>
    <row r="39819" spans="11:11" x14ac:dyDescent="0.25">
      <c r="K39819"/>
    </row>
    <row r="39820" spans="11:11" x14ac:dyDescent="0.25">
      <c r="K39820"/>
    </row>
    <row r="39821" spans="11:11" x14ac:dyDescent="0.25">
      <c r="K39821"/>
    </row>
    <row r="39822" spans="11:11" x14ac:dyDescent="0.25">
      <c r="K39822"/>
    </row>
    <row r="39823" spans="11:11" x14ac:dyDescent="0.25">
      <c r="K39823"/>
    </row>
    <row r="39824" spans="11:11" x14ac:dyDescent="0.25">
      <c r="K39824"/>
    </row>
    <row r="39825" spans="11:11" x14ac:dyDescent="0.25">
      <c r="K39825"/>
    </row>
    <row r="39826" spans="11:11" x14ac:dyDescent="0.25">
      <c r="K39826"/>
    </row>
    <row r="39827" spans="11:11" x14ac:dyDescent="0.25">
      <c r="K39827"/>
    </row>
    <row r="39828" spans="11:11" x14ac:dyDescent="0.25">
      <c r="K39828"/>
    </row>
    <row r="39829" spans="11:11" x14ac:dyDescent="0.25">
      <c r="K39829"/>
    </row>
    <row r="39830" spans="11:11" x14ac:dyDescent="0.25">
      <c r="K39830"/>
    </row>
    <row r="39831" spans="11:11" x14ac:dyDescent="0.25">
      <c r="K39831"/>
    </row>
    <row r="39832" spans="11:11" x14ac:dyDescent="0.25">
      <c r="K39832"/>
    </row>
    <row r="39833" spans="11:11" x14ac:dyDescent="0.25">
      <c r="K39833"/>
    </row>
    <row r="39834" spans="11:11" x14ac:dyDescent="0.25">
      <c r="K39834"/>
    </row>
    <row r="39835" spans="11:11" x14ac:dyDescent="0.25">
      <c r="K39835"/>
    </row>
    <row r="39836" spans="11:11" x14ac:dyDescent="0.25">
      <c r="K39836"/>
    </row>
    <row r="39837" spans="11:11" x14ac:dyDescent="0.25">
      <c r="K39837"/>
    </row>
    <row r="39838" spans="11:11" x14ac:dyDescent="0.25">
      <c r="K39838"/>
    </row>
    <row r="39839" spans="11:11" x14ac:dyDescent="0.25">
      <c r="K39839"/>
    </row>
    <row r="39840" spans="11:11" x14ac:dyDescent="0.25">
      <c r="K39840"/>
    </row>
    <row r="39841" spans="11:11" x14ac:dyDescent="0.25">
      <c r="K39841"/>
    </row>
    <row r="39842" spans="11:11" x14ac:dyDescent="0.25">
      <c r="K39842"/>
    </row>
    <row r="39843" spans="11:11" x14ac:dyDescent="0.25">
      <c r="K39843"/>
    </row>
    <row r="39844" spans="11:11" x14ac:dyDescent="0.25">
      <c r="K39844"/>
    </row>
    <row r="39845" spans="11:11" x14ac:dyDescent="0.25">
      <c r="K39845"/>
    </row>
    <row r="39846" spans="11:11" x14ac:dyDescent="0.25">
      <c r="K39846"/>
    </row>
    <row r="39847" spans="11:11" x14ac:dyDescent="0.25">
      <c r="K39847"/>
    </row>
    <row r="39848" spans="11:11" x14ac:dyDescent="0.25">
      <c r="K39848"/>
    </row>
    <row r="39849" spans="11:11" x14ac:dyDescent="0.25">
      <c r="K39849"/>
    </row>
    <row r="39850" spans="11:11" x14ac:dyDescent="0.25">
      <c r="K39850"/>
    </row>
    <row r="39851" spans="11:11" x14ac:dyDescent="0.25">
      <c r="K39851"/>
    </row>
    <row r="39852" spans="11:11" x14ac:dyDescent="0.25">
      <c r="K39852"/>
    </row>
    <row r="39853" spans="11:11" x14ac:dyDescent="0.25">
      <c r="K39853"/>
    </row>
    <row r="39854" spans="11:11" x14ac:dyDescent="0.25">
      <c r="K39854"/>
    </row>
    <row r="39855" spans="11:11" x14ac:dyDescent="0.25">
      <c r="K39855"/>
    </row>
    <row r="39856" spans="11:11" x14ac:dyDescent="0.25">
      <c r="K39856"/>
    </row>
    <row r="39857" spans="11:11" x14ac:dyDescent="0.25">
      <c r="K39857"/>
    </row>
    <row r="39858" spans="11:11" x14ac:dyDescent="0.25">
      <c r="K39858"/>
    </row>
    <row r="39859" spans="11:11" x14ac:dyDescent="0.25">
      <c r="K39859"/>
    </row>
    <row r="39860" spans="11:11" x14ac:dyDescent="0.25">
      <c r="K39860"/>
    </row>
    <row r="39861" spans="11:11" x14ac:dyDescent="0.25">
      <c r="K39861"/>
    </row>
    <row r="39862" spans="11:11" x14ac:dyDescent="0.25">
      <c r="K39862"/>
    </row>
    <row r="39863" spans="11:11" x14ac:dyDescent="0.25">
      <c r="K39863"/>
    </row>
    <row r="39864" spans="11:11" x14ac:dyDescent="0.25">
      <c r="K39864"/>
    </row>
    <row r="39865" spans="11:11" x14ac:dyDescent="0.25">
      <c r="K39865"/>
    </row>
    <row r="39866" spans="11:11" x14ac:dyDescent="0.25">
      <c r="K39866"/>
    </row>
    <row r="39867" spans="11:11" x14ac:dyDescent="0.25">
      <c r="K39867"/>
    </row>
    <row r="39868" spans="11:11" x14ac:dyDescent="0.25">
      <c r="K39868"/>
    </row>
    <row r="39869" spans="11:11" x14ac:dyDescent="0.25">
      <c r="K39869"/>
    </row>
    <row r="39870" spans="11:11" x14ac:dyDescent="0.25">
      <c r="K39870"/>
    </row>
    <row r="39871" spans="11:11" x14ac:dyDescent="0.25">
      <c r="K39871"/>
    </row>
    <row r="39872" spans="11:11" x14ac:dyDescent="0.25">
      <c r="K39872"/>
    </row>
    <row r="39873" spans="11:11" x14ac:dyDescent="0.25">
      <c r="K39873"/>
    </row>
    <row r="39874" spans="11:11" x14ac:dyDescent="0.25">
      <c r="K39874"/>
    </row>
    <row r="39875" spans="11:11" x14ac:dyDescent="0.25">
      <c r="K39875"/>
    </row>
    <row r="39876" spans="11:11" x14ac:dyDescent="0.25">
      <c r="K39876"/>
    </row>
    <row r="39877" spans="11:11" x14ac:dyDescent="0.25">
      <c r="K39877"/>
    </row>
    <row r="39878" spans="11:11" x14ac:dyDescent="0.25">
      <c r="K39878"/>
    </row>
    <row r="39879" spans="11:11" x14ac:dyDescent="0.25">
      <c r="K39879"/>
    </row>
    <row r="39880" spans="11:11" x14ac:dyDescent="0.25">
      <c r="K39880"/>
    </row>
    <row r="39881" spans="11:11" x14ac:dyDescent="0.25">
      <c r="K39881"/>
    </row>
    <row r="39882" spans="11:11" x14ac:dyDescent="0.25">
      <c r="K39882"/>
    </row>
    <row r="39883" spans="11:11" x14ac:dyDescent="0.25">
      <c r="K39883"/>
    </row>
    <row r="39884" spans="11:11" x14ac:dyDescent="0.25">
      <c r="K39884"/>
    </row>
    <row r="39885" spans="11:11" x14ac:dyDescent="0.25">
      <c r="K39885"/>
    </row>
    <row r="39886" spans="11:11" x14ac:dyDescent="0.25">
      <c r="K39886"/>
    </row>
    <row r="39887" spans="11:11" x14ac:dyDescent="0.25">
      <c r="K39887"/>
    </row>
    <row r="39888" spans="11:11" x14ac:dyDescent="0.25">
      <c r="K39888"/>
    </row>
    <row r="39889" spans="11:11" x14ac:dyDescent="0.25">
      <c r="K39889"/>
    </row>
    <row r="39890" spans="11:11" x14ac:dyDescent="0.25">
      <c r="K39890"/>
    </row>
    <row r="39891" spans="11:11" x14ac:dyDescent="0.25">
      <c r="K39891"/>
    </row>
    <row r="39892" spans="11:11" x14ac:dyDescent="0.25">
      <c r="K39892"/>
    </row>
    <row r="39893" spans="11:11" x14ac:dyDescent="0.25">
      <c r="K39893"/>
    </row>
    <row r="39894" spans="11:11" x14ac:dyDescent="0.25">
      <c r="K39894"/>
    </row>
    <row r="39895" spans="11:11" x14ac:dyDescent="0.25">
      <c r="K39895"/>
    </row>
    <row r="39896" spans="11:11" x14ac:dyDescent="0.25">
      <c r="K39896"/>
    </row>
    <row r="39897" spans="11:11" x14ac:dyDescent="0.25">
      <c r="K39897"/>
    </row>
    <row r="39898" spans="11:11" x14ac:dyDescent="0.25">
      <c r="K39898"/>
    </row>
    <row r="39899" spans="11:11" x14ac:dyDescent="0.25">
      <c r="K39899"/>
    </row>
    <row r="39900" spans="11:11" x14ac:dyDescent="0.25">
      <c r="K39900"/>
    </row>
    <row r="39901" spans="11:11" x14ac:dyDescent="0.25">
      <c r="K39901"/>
    </row>
    <row r="39902" spans="11:11" x14ac:dyDescent="0.25">
      <c r="K39902"/>
    </row>
    <row r="39903" spans="11:11" x14ac:dyDescent="0.25">
      <c r="K39903"/>
    </row>
    <row r="39904" spans="11:11" x14ac:dyDescent="0.25">
      <c r="K39904"/>
    </row>
    <row r="39905" spans="11:11" x14ac:dyDescent="0.25">
      <c r="K39905"/>
    </row>
    <row r="39906" spans="11:11" x14ac:dyDescent="0.25">
      <c r="K39906"/>
    </row>
    <row r="39907" spans="11:11" x14ac:dyDescent="0.25">
      <c r="K39907"/>
    </row>
    <row r="39908" spans="11:11" x14ac:dyDescent="0.25">
      <c r="K39908"/>
    </row>
    <row r="39909" spans="11:11" x14ac:dyDescent="0.25">
      <c r="K39909"/>
    </row>
    <row r="39910" spans="11:11" x14ac:dyDescent="0.25">
      <c r="K39910"/>
    </row>
    <row r="39911" spans="11:11" x14ac:dyDescent="0.25">
      <c r="K39911"/>
    </row>
    <row r="39912" spans="11:11" x14ac:dyDescent="0.25">
      <c r="K39912"/>
    </row>
    <row r="39913" spans="11:11" x14ac:dyDescent="0.25">
      <c r="K39913"/>
    </row>
    <row r="39914" spans="11:11" x14ac:dyDescent="0.25">
      <c r="K39914"/>
    </row>
    <row r="39915" spans="11:11" x14ac:dyDescent="0.25">
      <c r="K39915"/>
    </row>
    <row r="39916" spans="11:11" x14ac:dyDescent="0.25">
      <c r="K39916"/>
    </row>
    <row r="39917" spans="11:11" x14ac:dyDescent="0.25">
      <c r="K39917"/>
    </row>
    <row r="39918" spans="11:11" x14ac:dyDescent="0.25">
      <c r="K39918"/>
    </row>
    <row r="39919" spans="11:11" x14ac:dyDescent="0.25">
      <c r="K39919"/>
    </row>
    <row r="39920" spans="11:11" x14ac:dyDescent="0.25">
      <c r="K39920"/>
    </row>
    <row r="39921" spans="11:11" x14ac:dyDescent="0.25">
      <c r="K39921"/>
    </row>
    <row r="39922" spans="11:11" x14ac:dyDescent="0.25">
      <c r="K39922"/>
    </row>
    <row r="39923" spans="11:11" x14ac:dyDescent="0.25">
      <c r="K39923"/>
    </row>
    <row r="39924" spans="11:11" x14ac:dyDescent="0.25">
      <c r="K39924"/>
    </row>
    <row r="39925" spans="11:11" x14ac:dyDescent="0.25">
      <c r="K39925"/>
    </row>
    <row r="39926" spans="11:11" x14ac:dyDescent="0.25">
      <c r="K39926"/>
    </row>
    <row r="39927" spans="11:11" x14ac:dyDescent="0.25">
      <c r="K39927"/>
    </row>
    <row r="39928" spans="11:11" x14ac:dyDescent="0.25">
      <c r="K39928"/>
    </row>
    <row r="39929" spans="11:11" x14ac:dyDescent="0.25">
      <c r="K39929"/>
    </row>
    <row r="39930" spans="11:11" x14ac:dyDescent="0.25">
      <c r="K39930"/>
    </row>
    <row r="39931" spans="11:11" x14ac:dyDescent="0.25">
      <c r="K39931"/>
    </row>
    <row r="39932" spans="11:11" x14ac:dyDescent="0.25">
      <c r="K39932"/>
    </row>
    <row r="39933" spans="11:11" x14ac:dyDescent="0.25">
      <c r="K39933"/>
    </row>
    <row r="39934" spans="11:11" x14ac:dyDescent="0.25">
      <c r="K39934"/>
    </row>
    <row r="39935" spans="11:11" x14ac:dyDescent="0.25">
      <c r="K39935"/>
    </row>
    <row r="39936" spans="11:11" x14ac:dyDescent="0.25">
      <c r="K39936"/>
    </row>
    <row r="39937" spans="11:11" x14ac:dyDescent="0.25">
      <c r="K39937"/>
    </row>
    <row r="39938" spans="11:11" x14ac:dyDescent="0.25">
      <c r="K39938"/>
    </row>
    <row r="39939" spans="11:11" x14ac:dyDescent="0.25">
      <c r="K39939"/>
    </row>
    <row r="39940" spans="11:11" x14ac:dyDescent="0.25">
      <c r="K39940"/>
    </row>
    <row r="39941" spans="11:11" x14ac:dyDescent="0.25">
      <c r="K39941"/>
    </row>
    <row r="39942" spans="11:11" x14ac:dyDescent="0.25">
      <c r="K39942"/>
    </row>
    <row r="39943" spans="11:11" x14ac:dyDescent="0.25">
      <c r="K39943"/>
    </row>
    <row r="39944" spans="11:11" x14ac:dyDescent="0.25">
      <c r="K39944"/>
    </row>
    <row r="39945" spans="11:11" x14ac:dyDescent="0.25">
      <c r="K39945"/>
    </row>
    <row r="39946" spans="11:11" x14ac:dyDescent="0.25">
      <c r="K39946"/>
    </row>
    <row r="39947" spans="11:11" x14ac:dyDescent="0.25">
      <c r="K39947"/>
    </row>
    <row r="39948" spans="11:11" x14ac:dyDescent="0.25">
      <c r="K39948"/>
    </row>
    <row r="39949" spans="11:11" x14ac:dyDescent="0.25">
      <c r="K39949"/>
    </row>
    <row r="39950" spans="11:11" x14ac:dyDescent="0.25">
      <c r="K39950"/>
    </row>
    <row r="39951" spans="11:11" x14ac:dyDescent="0.25">
      <c r="K39951"/>
    </row>
    <row r="39952" spans="11:11" x14ac:dyDescent="0.25">
      <c r="K39952"/>
    </row>
    <row r="39953" spans="11:11" x14ac:dyDescent="0.25">
      <c r="K39953"/>
    </row>
    <row r="39954" spans="11:11" x14ac:dyDescent="0.25">
      <c r="K39954"/>
    </row>
    <row r="39955" spans="11:11" x14ac:dyDescent="0.25">
      <c r="K39955"/>
    </row>
    <row r="39956" spans="11:11" x14ac:dyDescent="0.25">
      <c r="K39956"/>
    </row>
    <row r="39957" spans="11:11" x14ac:dyDescent="0.25">
      <c r="K39957"/>
    </row>
    <row r="39958" spans="11:11" x14ac:dyDescent="0.25">
      <c r="K39958"/>
    </row>
    <row r="39959" spans="11:11" x14ac:dyDescent="0.25">
      <c r="K39959"/>
    </row>
    <row r="39960" spans="11:11" x14ac:dyDescent="0.25">
      <c r="K39960"/>
    </row>
    <row r="39961" spans="11:11" x14ac:dyDescent="0.25">
      <c r="K39961"/>
    </row>
    <row r="39962" spans="11:11" x14ac:dyDescent="0.25">
      <c r="K39962"/>
    </row>
    <row r="39963" spans="11:11" x14ac:dyDescent="0.25">
      <c r="K39963"/>
    </row>
    <row r="39964" spans="11:11" x14ac:dyDescent="0.25">
      <c r="K39964"/>
    </row>
    <row r="39965" spans="11:11" x14ac:dyDescent="0.25">
      <c r="K39965"/>
    </row>
    <row r="39966" spans="11:11" x14ac:dyDescent="0.25">
      <c r="K39966"/>
    </row>
    <row r="39967" spans="11:11" x14ac:dyDescent="0.25">
      <c r="K39967"/>
    </row>
    <row r="39968" spans="11:11" x14ac:dyDescent="0.25">
      <c r="K39968"/>
    </row>
    <row r="39969" spans="11:11" x14ac:dyDescent="0.25">
      <c r="K39969"/>
    </row>
    <row r="39970" spans="11:11" x14ac:dyDescent="0.25">
      <c r="K39970"/>
    </row>
    <row r="39971" spans="11:11" x14ac:dyDescent="0.25">
      <c r="K39971"/>
    </row>
    <row r="39972" spans="11:11" x14ac:dyDescent="0.25">
      <c r="K39972"/>
    </row>
    <row r="39973" spans="11:11" x14ac:dyDescent="0.25">
      <c r="K39973"/>
    </row>
    <row r="39974" spans="11:11" x14ac:dyDescent="0.25">
      <c r="K39974"/>
    </row>
    <row r="39975" spans="11:11" x14ac:dyDescent="0.25">
      <c r="K39975"/>
    </row>
    <row r="39976" spans="11:11" x14ac:dyDescent="0.25">
      <c r="K39976"/>
    </row>
    <row r="39977" spans="11:11" x14ac:dyDescent="0.25">
      <c r="K39977"/>
    </row>
    <row r="39978" spans="11:11" x14ac:dyDescent="0.25">
      <c r="K39978"/>
    </row>
    <row r="39979" spans="11:11" x14ac:dyDescent="0.25">
      <c r="K39979"/>
    </row>
    <row r="39980" spans="11:11" x14ac:dyDescent="0.25">
      <c r="K39980"/>
    </row>
    <row r="39981" spans="11:11" x14ac:dyDescent="0.25">
      <c r="K39981"/>
    </row>
    <row r="39982" spans="11:11" x14ac:dyDescent="0.25">
      <c r="K39982"/>
    </row>
    <row r="39983" spans="11:11" x14ac:dyDescent="0.25">
      <c r="K39983"/>
    </row>
    <row r="39984" spans="11:11" x14ac:dyDescent="0.25">
      <c r="K39984"/>
    </row>
    <row r="39985" spans="11:11" x14ac:dyDescent="0.25">
      <c r="K39985"/>
    </row>
    <row r="39986" spans="11:11" x14ac:dyDescent="0.25">
      <c r="K39986"/>
    </row>
    <row r="39987" spans="11:11" x14ac:dyDescent="0.25">
      <c r="K39987"/>
    </row>
    <row r="39988" spans="11:11" x14ac:dyDescent="0.25">
      <c r="K39988"/>
    </row>
    <row r="39989" spans="11:11" x14ac:dyDescent="0.25">
      <c r="K39989"/>
    </row>
    <row r="39990" spans="11:11" x14ac:dyDescent="0.25">
      <c r="K39990"/>
    </row>
    <row r="39991" spans="11:11" x14ac:dyDescent="0.25">
      <c r="K39991"/>
    </row>
    <row r="39992" spans="11:11" x14ac:dyDescent="0.25">
      <c r="K39992"/>
    </row>
    <row r="39993" spans="11:11" x14ac:dyDescent="0.25">
      <c r="K39993"/>
    </row>
    <row r="39994" spans="11:11" x14ac:dyDescent="0.25">
      <c r="K39994"/>
    </row>
    <row r="39995" spans="11:11" x14ac:dyDescent="0.25">
      <c r="K39995"/>
    </row>
    <row r="39996" spans="11:11" x14ac:dyDescent="0.25">
      <c r="K39996"/>
    </row>
    <row r="39997" spans="11:11" x14ac:dyDescent="0.25">
      <c r="K39997"/>
    </row>
    <row r="39998" spans="11:11" x14ac:dyDescent="0.25">
      <c r="K39998"/>
    </row>
    <row r="39999" spans="11:11" x14ac:dyDescent="0.25">
      <c r="K39999"/>
    </row>
    <row r="40000" spans="11:11" x14ac:dyDescent="0.25">
      <c r="K40000"/>
    </row>
    <row r="40001" spans="11:11" x14ac:dyDescent="0.25">
      <c r="K40001"/>
    </row>
    <row r="40002" spans="11:11" x14ac:dyDescent="0.25">
      <c r="K40002"/>
    </row>
    <row r="40003" spans="11:11" x14ac:dyDescent="0.25">
      <c r="K40003"/>
    </row>
    <row r="40004" spans="11:11" x14ac:dyDescent="0.25">
      <c r="K40004"/>
    </row>
    <row r="40005" spans="11:11" x14ac:dyDescent="0.25">
      <c r="K40005"/>
    </row>
    <row r="40006" spans="11:11" x14ac:dyDescent="0.25">
      <c r="K40006"/>
    </row>
    <row r="40007" spans="11:11" x14ac:dyDescent="0.25">
      <c r="K40007"/>
    </row>
    <row r="40008" spans="11:11" x14ac:dyDescent="0.25">
      <c r="K40008"/>
    </row>
    <row r="40009" spans="11:11" x14ac:dyDescent="0.25">
      <c r="K40009"/>
    </row>
    <row r="40010" spans="11:11" x14ac:dyDescent="0.25">
      <c r="K40010"/>
    </row>
    <row r="40011" spans="11:11" x14ac:dyDescent="0.25">
      <c r="K40011"/>
    </row>
    <row r="40012" spans="11:11" x14ac:dyDescent="0.25">
      <c r="K40012"/>
    </row>
    <row r="40013" spans="11:11" x14ac:dyDescent="0.25">
      <c r="K40013"/>
    </row>
    <row r="40014" spans="11:11" x14ac:dyDescent="0.25">
      <c r="K40014"/>
    </row>
    <row r="40015" spans="11:11" x14ac:dyDescent="0.25">
      <c r="K40015"/>
    </row>
    <row r="40016" spans="11:11" x14ac:dyDescent="0.25">
      <c r="K40016"/>
    </row>
    <row r="40017" spans="11:11" x14ac:dyDescent="0.25">
      <c r="K40017"/>
    </row>
    <row r="40018" spans="11:11" x14ac:dyDescent="0.25">
      <c r="K40018"/>
    </row>
    <row r="40019" spans="11:11" x14ac:dyDescent="0.25">
      <c r="K40019"/>
    </row>
    <row r="40020" spans="11:11" x14ac:dyDescent="0.25">
      <c r="K40020"/>
    </row>
    <row r="40021" spans="11:11" x14ac:dyDescent="0.25">
      <c r="K40021"/>
    </row>
    <row r="40022" spans="11:11" x14ac:dyDescent="0.25">
      <c r="K40022"/>
    </row>
    <row r="40023" spans="11:11" x14ac:dyDescent="0.25">
      <c r="K40023"/>
    </row>
    <row r="40024" spans="11:11" x14ac:dyDescent="0.25">
      <c r="K40024"/>
    </row>
    <row r="40025" spans="11:11" x14ac:dyDescent="0.25">
      <c r="K40025"/>
    </row>
    <row r="40026" spans="11:11" x14ac:dyDescent="0.25">
      <c r="K40026"/>
    </row>
    <row r="40027" spans="11:11" x14ac:dyDescent="0.25">
      <c r="K40027"/>
    </row>
    <row r="40028" spans="11:11" x14ac:dyDescent="0.25">
      <c r="K40028"/>
    </row>
    <row r="40029" spans="11:11" x14ac:dyDescent="0.25">
      <c r="K40029"/>
    </row>
    <row r="40030" spans="11:11" x14ac:dyDescent="0.25">
      <c r="K40030"/>
    </row>
    <row r="40031" spans="11:11" x14ac:dyDescent="0.25">
      <c r="K40031"/>
    </row>
    <row r="40032" spans="11:11" x14ac:dyDescent="0.25">
      <c r="K40032"/>
    </row>
    <row r="40033" spans="11:11" x14ac:dyDescent="0.25">
      <c r="K40033"/>
    </row>
    <row r="40034" spans="11:11" x14ac:dyDescent="0.25">
      <c r="K40034"/>
    </row>
    <row r="40035" spans="11:11" x14ac:dyDescent="0.25">
      <c r="K40035"/>
    </row>
    <row r="40036" spans="11:11" x14ac:dyDescent="0.25">
      <c r="K40036"/>
    </row>
    <row r="40037" spans="11:11" x14ac:dyDescent="0.25">
      <c r="K40037"/>
    </row>
    <row r="40038" spans="11:11" x14ac:dyDescent="0.25">
      <c r="K40038"/>
    </row>
    <row r="40039" spans="11:11" x14ac:dyDescent="0.25">
      <c r="K40039"/>
    </row>
    <row r="40040" spans="11:11" x14ac:dyDescent="0.25">
      <c r="K40040"/>
    </row>
    <row r="40041" spans="11:11" x14ac:dyDescent="0.25">
      <c r="K40041"/>
    </row>
    <row r="40042" spans="11:11" x14ac:dyDescent="0.25">
      <c r="K40042"/>
    </row>
    <row r="40043" spans="11:11" x14ac:dyDescent="0.25">
      <c r="K40043"/>
    </row>
    <row r="40044" spans="11:11" x14ac:dyDescent="0.25">
      <c r="K40044"/>
    </row>
    <row r="40045" spans="11:11" x14ac:dyDescent="0.25">
      <c r="K40045"/>
    </row>
    <row r="40046" spans="11:11" x14ac:dyDescent="0.25">
      <c r="K40046"/>
    </row>
    <row r="40047" spans="11:11" x14ac:dyDescent="0.25">
      <c r="K40047"/>
    </row>
    <row r="40048" spans="11:11" x14ac:dyDescent="0.25">
      <c r="K40048"/>
    </row>
    <row r="40049" spans="11:11" x14ac:dyDescent="0.25">
      <c r="K40049"/>
    </row>
    <row r="40050" spans="11:11" x14ac:dyDescent="0.25">
      <c r="K40050"/>
    </row>
    <row r="40051" spans="11:11" x14ac:dyDescent="0.25">
      <c r="K40051"/>
    </row>
    <row r="40052" spans="11:11" x14ac:dyDescent="0.25">
      <c r="K40052"/>
    </row>
    <row r="40053" spans="11:11" x14ac:dyDescent="0.25">
      <c r="K40053"/>
    </row>
    <row r="40054" spans="11:11" x14ac:dyDescent="0.25">
      <c r="K40054"/>
    </row>
    <row r="40055" spans="11:11" x14ac:dyDescent="0.25">
      <c r="K40055"/>
    </row>
    <row r="40056" spans="11:11" x14ac:dyDescent="0.25">
      <c r="K40056"/>
    </row>
    <row r="40057" spans="11:11" x14ac:dyDescent="0.25">
      <c r="K40057"/>
    </row>
    <row r="40058" spans="11:11" x14ac:dyDescent="0.25">
      <c r="K40058"/>
    </row>
    <row r="40059" spans="11:11" x14ac:dyDescent="0.25">
      <c r="K40059"/>
    </row>
    <row r="40060" spans="11:11" x14ac:dyDescent="0.25">
      <c r="K40060"/>
    </row>
    <row r="40061" spans="11:11" x14ac:dyDescent="0.25">
      <c r="K40061"/>
    </row>
    <row r="40062" spans="11:11" x14ac:dyDescent="0.25">
      <c r="K40062"/>
    </row>
    <row r="40063" spans="11:11" x14ac:dyDescent="0.25">
      <c r="K40063"/>
    </row>
    <row r="40064" spans="11:11" x14ac:dyDescent="0.25">
      <c r="K40064"/>
    </row>
    <row r="40065" spans="11:11" x14ac:dyDescent="0.25">
      <c r="K40065"/>
    </row>
    <row r="40066" spans="11:11" x14ac:dyDescent="0.25">
      <c r="K40066"/>
    </row>
    <row r="40067" spans="11:11" x14ac:dyDescent="0.25">
      <c r="K40067"/>
    </row>
    <row r="40068" spans="11:11" x14ac:dyDescent="0.25">
      <c r="K40068"/>
    </row>
    <row r="40069" spans="11:11" x14ac:dyDescent="0.25">
      <c r="K40069"/>
    </row>
    <row r="40070" spans="11:11" x14ac:dyDescent="0.25">
      <c r="K40070"/>
    </row>
    <row r="40071" spans="11:11" x14ac:dyDescent="0.25">
      <c r="K40071"/>
    </row>
    <row r="40072" spans="11:11" x14ac:dyDescent="0.25">
      <c r="K40072"/>
    </row>
    <row r="40073" spans="11:11" x14ac:dyDescent="0.25">
      <c r="K40073"/>
    </row>
    <row r="40074" spans="11:11" x14ac:dyDescent="0.25">
      <c r="K40074"/>
    </row>
    <row r="40075" spans="11:11" x14ac:dyDescent="0.25">
      <c r="K40075"/>
    </row>
    <row r="40076" spans="11:11" x14ac:dyDescent="0.25">
      <c r="K40076"/>
    </row>
    <row r="40077" spans="11:11" x14ac:dyDescent="0.25">
      <c r="K40077"/>
    </row>
    <row r="40078" spans="11:11" x14ac:dyDescent="0.25">
      <c r="K40078"/>
    </row>
    <row r="40079" spans="11:11" x14ac:dyDescent="0.25">
      <c r="K40079"/>
    </row>
    <row r="40080" spans="11:11" x14ac:dyDescent="0.25">
      <c r="K40080"/>
    </row>
    <row r="40081" spans="11:11" x14ac:dyDescent="0.25">
      <c r="K40081"/>
    </row>
    <row r="40082" spans="11:11" x14ac:dyDescent="0.25">
      <c r="K40082"/>
    </row>
    <row r="40083" spans="11:11" x14ac:dyDescent="0.25">
      <c r="K40083"/>
    </row>
    <row r="40084" spans="11:11" x14ac:dyDescent="0.25">
      <c r="K40084"/>
    </row>
    <row r="40085" spans="11:11" x14ac:dyDescent="0.25">
      <c r="K40085"/>
    </row>
    <row r="40086" spans="11:11" x14ac:dyDescent="0.25">
      <c r="K40086"/>
    </row>
    <row r="40087" spans="11:11" x14ac:dyDescent="0.25">
      <c r="K40087"/>
    </row>
    <row r="40088" spans="11:11" x14ac:dyDescent="0.25">
      <c r="K40088"/>
    </row>
    <row r="40089" spans="11:11" x14ac:dyDescent="0.25">
      <c r="K40089"/>
    </row>
    <row r="40090" spans="11:11" x14ac:dyDescent="0.25">
      <c r="K40090"/>
    </row>
    <row r="40091" spans="11:11" x14ac:dyDescent="0.25">
      <c r="K40091"/>
    </row>
    <row r="40092" spans="11:11" x14ac:dyDescent="0.25">
      <c r="K40092"/>
    </row>
    <row r="40093" spans="11:11" x14ac:dyDescent="0.25">
      <c r="K40093"/>
    </row>
    <row r="40094" spans="11:11" x14ac:dyDescent="0.25">
      <c r="K40094"/>
    </row>
    <row r="40095" spans="11:11" x14ac:dyDescent="0.25">
      <c r="K40095"/>
    </row>
    <row r="40096" spans="11:11" x14ac:dyDescent="0.25">
      <c r="K40096"/>
    </row>
    <row r="40097" spans="11:11" x14ac:dyDescent="0.25">
      <c r="K40097"/>
    </row>
    <row r="40098" spans="11:11" x14ac:dyDescent="0.25">
      <c r="K40098"/>
    </row>
    <row r="40099" spans="11:11" x14ac:dyDescent="0.25">
      <c r="K40099"/>
    </row>
    <row r="40100" spans="11:11" x14ac:dyDescent="0.25">
      <c r="K40100"/>
    </row>
    <row r="40101" spans="11:11" x14ac:dyDescent="0.25">
      <c r="K40101"/>
    </row>
    <row r="40102" spans="11:11" x14ac:dyDescent="0.25">
      <c r="K40102"/>
    </row>
    <row r="40103" spans="11:11" x14ac:dyDescent="0.25">
      <c r="K40103"/>
    </row>
    <row r="40104" spans="11:11" x14ac:dyDescent="0.25">
      <c r="K40104"/>
    </row>
    <row r="40105" spans="11:11" x14ac:dyDescent="0.25">
      <c r="K40105"/>
    </row>
    <row r="40106" spans="11:11" x14ac:dyDescent="0.25">
      <c r="K40106"/>
    </row>
    <row r="40107" spans="11:11" x14ac:dyDescent="0.25">
      <c r="K40107"/>
    </row>
    <row r="40108" spans="11:11" x14ac:dyDescent="0.25">
      <c r="K40108"/>
    </row>
    <row r="40109" spans="11:11" x14ac:dyDescent="0.25">
      <c r="K40109"/>
    </row>
    <row r="40110" spans="11:11" x14ac:dyDescent="0.25">
      <c r="K40110"/>
    </row>
    <row r="40111" spans="11:11" x14ac:dyDescent="0.25">
      <c r="K40111"/>
    </row>
    <row r="40112" spans="11:11" x14ac:dyDescent="0.25">
      <c r="K40112"/>
    </row>
    <row r="40113" spans="11:11" x14ac:dyDescent="0.25">
      <c r="K40113"/>
    </row>
    <row r="40114" spans="11:11" x14ac:dyDescent="0.25">
      <c r="K40114"/>
    </row>
    <row r="40115" spans="11:11" x14ac:dyDescent="0.25">
      <c r="K40115"/>
    </row>
    <row r="40116" spans="11:11" x14ac:dyDescent="0.25">
      <c r="K40116"/>
    </row>
    <row r="40117" spans="11:11" x14ac:dyDescent="0.25">
      <c r="K40117"/>
    </row>
    <row r="40118" spans="11:11" x14ac:dyDescent="0.25">
      <c r="K40118"/>
    </row>
    <row r="40119" spans="11:11" x14ac:dyDescent="0.25">
      <c r="K40119"/>
    </row>
    <row r="40120" spans="11:11" x14ac:dyDescent="0.25">
      <c r="K40120"/>
    </row>
    <row r="40121" spans="11:11" x14ac:dyDescent="0.25">
      <c r="K40121"/>
    </row>
    <row r="40122" spans="11:11" x14ac:dyDescent="0.25">
      <c r="K40122"/>
    </row>
    <row r="40123" spans="11:11" x14ac:dyDescent="0.25">
      <c r="K40123"/>
    </row>
    <row r="40124" spans="11:11" x14ac:dyDescent="0.25">
      <c r="K40124"/>
    </row>
    <row r="40125" spans="11:11" x14ac:dyDescent="0.25">
      <c r="K40125"/>
    </row>
    <row r="40126" spans="11:11" x14ac:dyDescent="0.25">
      <c r="K40126"/>
    </row>
    <row r="40127" spans="11:11" x14ac:dyDescent="0.25">
      <c r="K40127"/>
    </row>
    <row r="40128" spans="11:11" x14ac:dyDescent="0.25">
      <c r="K40128"/>
    </row>
    <row r="40129" spans="11:11" x14ac:dyDescent="0.25">
      <c r="K40129"/>
    </row>
    <row r="40130" spans="11:11" x14ac:dyDescent="0.25">
      <c r="K40130"/>
    </row>
    <row r="40131" spans="11:11" x14ac:dyDescent="0.25">
      <c r="K40131"/>
    </row>
    <row r="40132" spans="11:11" x14ac:dyDescent="0.25">
      <c r="K40132"/>
    </row>
    <row r="40133" spans="11:11" x14ac:dyDescent="0.25">
      <c r="K40133"/>
    </row>
    <row r="40134" spans="11:11" x14ac:dyDescent="0.25">
      <c r="K40134"/>
    </row>
    <row r="40135" spans="11:11" x14ac:dyDescent="0.25">
      <c r="K40135"/>
    </row>
    <row r="40136" spans="11:11" x14ac:dyDescent="0.25">
      <c r="K40136"/>
    </row>
    <row r="40137" spans="11:11" x14ac:dyDescent="0.25">
      <c r="K40137"/>
    </row>
    <row r="40138" spans="11:11" x14ac:dyDescent="0.25">
      <c r="K40138"/>
    </row>
    <row r="40139" spans="11:11" x14ac:dyDescent="0.25">
      <c r="K40139"/>
    </row>
    <row r="40140" spans="11:11" x14ac:dyDescent="0.25">
      <c r="K40140"/>
    </row>
    <row r="40141" spans="11:11" x14ac:dyDescent="0.25">
      <c r="K40141"/>
    </row>
    <row r="40142" spans="11:11" x14ac:dyDescent="0.25">
      <c r="K40142"/>
    </row>
    <row r="40143" spans="11:11" x14ac:dyDescent="0.25">
      <c r="K40143"/>
    </row>
    <row r="40144" spans="11:11" x14ac:dyDescent="0.25">
      <c r="K40144"/>
    </row>
    <row r="40145" spans="11:11" x14ac:dyDescent="0.25">
      <c r="K40145"/>
    </row>
    <row r="40146" spans="11:11" x14ac:dyDescent="0.25">
      <c r="K40146"/>
    </row>
    <row r="40147" spans="11:11" x14ac:dyDescent="0.25">
      <c r="K40147"/>
    </row>
    <row r="40148" spans="11:11" x14ac:dyDescent="0.25">
      <c r="K40148"/>
    </row>
    <row r="40149" spans="11:11" x14ac:dyDescent="0.25">
      <c r="K40149"/>
    </row>
    <row r="40150" spans="11:11" x14ac:dyDescent="0.25">
      <c r="K40150"/>
    </row>
    <row r="40151" spans="11:11" x14ac:dyDescent="0.25">
      <c r="K40151"/>
    </row>
    <row r="40152" spans="11:11" x14ac:dyDescent="0.25">
      <c r="K40152"/>
    </row>
    <row r="40153" spans="11:11" x14ac:dyDescent="0.25">
      <c r="K40153"/>
    </row>
    <row r="40154" spans="11:11" x14ac:dyDescent="0.25">
      <c r="K40154"/>
    </row>
    <row r="40155" spans="11:11" x14ac:dyDescent="0.25">
      <c r="K40155"/>
    </row>
    <row r="40156" spans="11:11" x14ac:dyDescent="0.25">
      <c r="K40156"/>
    </row>
    <row r="40157" spans="11:11" x14ac:dyDescent="0.25">
      <c r="K40157"/>
    </row>
    <row r="40158" spans="11:11" x14ac:dyDescent="0.25">
      <c r="K40158"/>
    </row>
    <row r="40159" spans="11:11" x14ac:dyDescent="0.25">
      <c r="K40159"/>
    </row>
    <row r="40160" spans="11:11" x14ac:dyDescent="0.25">
      <c r="K40160"/>
    </row>
    <row r="40161" spans="11:11" x14ac:dyDescent="0.25">
      <c r="K40161"/>
    </row>
    <row r="40162" spans="11:11" x14ac:dyDescent="0.25">
      <c r="K40162"/>
    </row>
    <row r="40163" spans="11:11" x14ac:dyDescent="0.25">
      <c r="K40163"/>
    </row>
    <row r="40164" spans="11:11" x14ac:dyDescent="0.25">
      <c r="K40164"/>
    </row>
    <row r="40165" spans="11:11" x14ac:dyDescent="0.25">
      <c r="K40165"/>
    </row>
    <row r="40166" spans="11:11" x14ac:dyDescent="0.25">
      <c r="K40166"/>
    </row>
    <row r="40167" spans="11:11" x14ac:dyDescent="0.25">
      <c r="K40167"/>
    </row>
    <row r="40168" spans="11:11" x14ac:dyDescent="0.25">
      <c r="K40168"/>
    </row>
    <row r="40169" spans="11:11" x14ac:dyDescent="0.25">
      <c r="K40169"/>
    </row>
    <row r="40170" spans="11:11" x14ac:dyDescent="0.25">
      <c r="K40170"/>
    </row>
    <row r="40171" spans="11:11" x14ac:dyDescent="0.25">
      <c r="K40171"/>
    </row>
    <row r="40172" spans="11:11" x14ac:dyDescent="0.25">
      <c r="K40172"/>
    </row>
    <row r="40173" spans="11:11" x14ac:dyDescent="0.25">
      <c r="K40173"/>
    </row>
    <row r="40174" spans="11:11" x14ac:dyDescent="0.25">
      <c r="K40174"/>
    </row>
    <row r="40175" spans="11:11" x14ac:dyDescent="0.25">
      <c r="K40175"/>
    </row>
    <row r="40176" spans="11:11" x14ac:dyDescent="0.25">
      <c r="K40176"/>
    </row>
    <row r="40177" spans="11:11" x14ac:dyDescent="0.25">
      <c r="K40177"/>
    </row>
    <row r="40178" spans="11:11" x14ac:dyDescent="0.25">
      <c r="K40178"/>
    </row>
    <row r="40179" spans="11:11" x14ac:dyDescent="0.25">
      <c r="K40179"/>
    </row>
    <row r="40180" spans="11:11" x14ac:dyDescent="0.25">
      <c r="K40180"/>
    </row>
    <row r="40181" spans="11:11" x14ac:dyDescent="0.25">
      <c r="K40181"/>
    </row>
    <row r="40182" spans="11:11" x14ac:dyDescent="0.25">
      <c r="K40182"/>
    </row>
    <row r="40183" spans="11:11" x14ac:dyDescent="0.25">
      <c r="K40183"/>
    </row>
    <row r="40184" spans="11:11" x14ac:dyDescent="0.25">
      <c r="K40184"/>
    </row>
    <row r="40185" spans="11:11" x14ac:dyDescent="0.25">
      <c r="K40185"/>
    </row>
    <row r="40186" spans="11:11" x14ac:dyDescent="0.25">
      <c r="K40186"/>
    </row>
    <row r="40187" spans="11:11" x14ac:dyDescent="0.25">
      <c r="K40187"/>
    </row>
    <row r="40188" spans="11:11" x14ac:dyDescent="0.25">
      <c r="K40188"/>
    </row>
    <row r="40189" spans="11:11" x14ac:dyDescent="0.25">
      <c r="K40189"/>
    </row>
    <row r="40190" spans="11:11" x14ac:dyDescent="0.25">
      <c r="K40190"/>
    </row>
    <row r="40191" spans="11:11" x14ac:dyDescent="0.25">
      <c r="K40191"/>
    </row>
    <row r="40192" spans="11:11" x14ac:dyDescent="0.25">
      <c r="K40192"/>
    </row>
    <row r="40193" spans="11:11" x14ac:dyDescent="0.25">
      <c r="K40193"/>
    </row>
    <row r="40194" spans="11:11" x14ac:dyDescent="0.25">
      <c r="K40194"/>
    </row>
    <row r="40195" spans="11:11" x14ac:dyDescent="0.25">
      <c r="K40195"/>
    </row>
    <row r="40196" spans="11:11" x14ac:dyDescent="0.25">
      <c r="K40196"/>
    </row>
    <row r="40197" spans="11:11" x14ac:dyDescent="0.25">
      <c r="K40197"/>
    </row>
    <row r="40198" spans="11:11" x14ac:dyDescent="0.25">
      <c r="K40198"/>
    </row>
    <row r="40199" spans="11:11" x14ac:dyDescent="0.25">
      <c r="K40199"/>
    </row>
    <row r="40200" spans="11:11" x14ac:dyDescent="0.25">
      <c r="K40200"/>
    </row>
    <row r="40201" spans="11:11" x14ac:dyDescent="0.25">
      <c r="K40201"/>
    </row>
    <row r="40202" spans="11:11" x14ac:dyDescent="0.25">
      <c r="K40202"/>
    </row>
    <row r="40203" spans="11:11" x14ac:dyDescent="0.25">
      <c r="K40203"/>
    </row>
    <row r="40204" spans="11:11" x14ac:dyDescent="0.25">
      <c r="K40204"/>
    </row>
    <row r="40205" spans="11:11" x14ac:dyDescent="0.25">
      <c r="K40205"/>
    </row>
    <row r="40206" spans="11:11" x14ac:dyDescent="0.25">
      <c r="K40206"/>
    </row>
    <row r="40207" spans="11:11" x14ac:dyDescent="0.25">
      <c r="K40207"/>
    </row>
    <row r="40208" spans="11:11" x14ac:dyDescent="0.25">
      <c r="K40208"/>
    </row>
    <row r="40209" spans="11:11" x14ac:dyDescent="0.25">
      <c r="K40209"/>
    </row>
    <row r="40210" spans="11:11" x14ac:dyDescent="0.25">
      <c r="K40210"/>
    </row>
    <row r="40211" spans="11:11" x14ac:dyDescent="0.25">
      <c r="K40211"/>
    </row>
    <row r="40212" spans="11:11" x14ac:dyDescent="0.25">
      <c r="K40212"/>
    </row>
    <row r="40213" spans="11:11" x14ac:dyDescent="0.25">
      <c r="K40213"/>
    </row>
    <row r="40214" spans="11:11" x14ac:dyDescent="0.25">
      <c r="K40214"/>
    </row>
    <row r="40215" spans="11:11" x14ac:dyDescent="0.25">
      <c r="K40215"/>
    </row>
    <row r="40216" spans="11:11" x14ac:dyDescent="0.25">
      <c r="K40216"/>
    </row>
    <row r="40217" spans="11:11" x14ac:dyDescent="0.25">
      <c r="K40217"/>
    </row>
    <row r="40218" spans="11:11" x14ac:dyDescent="0.25">
      <c r="K40218"/>
    </row>
    <row r="40219" spans="11:11" x14ac:dyDescent="0.25">
      <c r="K40219"/>
    </row>
    <row r="40220" spans="11:11" x14ac:dyDescent="0.25">
      <c r="K40220"/>
    </row>
    <row r="40221" spans="11:11" x14ac:dyDescent="0.25">
      <c r="K40221"/>
    </row>
    <row r="40222" spans="11:11" x14ac:dyDescent="0.25">
      <c r="K40222"/>
    </row>
    <row r="40223" spans="11:11" x14ac:dyDescent="0.25">
      <c r="K40223"/>
    </row>
    <row r="40224" spans="11:11" x14ac:dyDescent="0.25">
      <c r="K40224"/>
    </row>
    <row r="40225" spans="11:11" x14ac:dyDescent="0.25">
      <c r="K40225"/>
    </row>
    <row r="40226" spans="11:11" x14ac:dyDescent="0.25">
      <c r="K40226"/>
    </row>
    <row r="40227" spans="11:11" x14ac:dyDescent="0.25">
      <c r="K40227"/>
    </row>
    <row r="40228" spans="11:11" x14ac:dyDescent="0.25">
      <c r="K40228"/>
    </row>
    <row r="40229" spans="11:11" x14ac:dyDescent="0.25">
      <c r="K40229"/>
    </row>
    <row r="40230" spans="11:11" x14ac:dyDescent="0.25">
      <c r="K40230"/>
    </row>
    <row r="40231" spans="11:11" x14ac:dyDescent="0.25">
      <c r="K40231"/>
    </row>
    <row r="40232" spans="11:11" x14ac:dyDescent="0.25">
      <c r="K40232"/>
    </row>
    <row r="40233" spans="11:11" x14ac:dyDescent="0.25">
      <c r="K40233"/>
    </row>
    <row r="40234" spans="11:11" x14ac:dyDescent="0.25">
      <c r="K40234"/>
    </row>
    <row r="40235" spans="11:11" x14ac:dyDescent="0.25">
      <c r="K40235"/>
    </row>
    <row r="40236" spans="11:11" x14ac:dyDescent="0.25">
      <c r="K40236"/>
    </row>
    <row r="40237" spans="11:11" x14ac:dyDescent="0.25">
      <c r="K40237"/>
    </row>
    <row r="40238" spans="11:11" x14ac:dyDescent="0.25">
      <c r="K40238"/>
    </row>
    <row r="40239" spans="11:11" x14ac:dyDescent="0.25">
      <c r="K40239"/>
    </row>
    <row r="40240" spans="11:11" x14ac:dyDescent="0.25">
      <c r="K40240"/>
    </row>
    <row r="40241" spans="11:11" x14ac:dyDescent="0.25">
      <c r="K40241"/>
    </row>
    <row r="40242" spans="11:11" x14ac:dyDescent="0.25">
      <c r="K40242"/>
    </row>
    <row r="40243" spans="11:11" x14ac:dyDescent="0.25">
      <c r="K40243"/>
    </row>
    <row r="40244" spans="11:11" x14ac:dyDescent="0.25">
      <c r="K40244"/>
    </row>
    <row r="40245" spans="11:11" x14ac:dyDescent="0.25">
      <c r="K40245"/>
    </row>
    <row r="40246" spans="11:11" x14ac:dyDescent="0.25">
      <c r="K40246"/>
    </row>
    <row r="40247" spans="11:11" x14ac:dyDescent="0.25">
      <c r="K40247"/>
    </row>
    <row r="40248" spans="11:11" x14ac:dyDescent="0.25">
      <c r="K40248"/>
    </row>
    <row r="40249" spans="11:11" x14ac:dyDescent="0.25">
      <c r="K40249"/>
    </row>
    <row r="40250" spans="11:11" x14ac:dyDescent="0.25">
      <c r="K40250"/>
    </row>
    <row r="40251" spans="11:11" x14ac:dyDescent="0.25">
      <c r="K40251"/>
    </row>
    <row r="40252" spans="11:11" x14ac:dyDescent="0.25">
      <c r="K40252"/>
    </row>
    <row r="40253" spans="11:11" x14ac:dyDescent="0.25">
      <c r="K40253"/>
    </row>
    <row r="40254" spans="11:11" x14ac:dyDescent="0.25">
      <c r="K40254"/>
    </row>
    <row r="40255" spans="11:11" x14ac:dyDescent="0.25">
      <c r="K40255"/>
    </row>
    <row r="40256" spans="11:11" x14ac:dyDescent="0.25">
      <c r="K40256"/>
    </row>
    <row r="40257" spans="11:11" x14ac:dyDescent="0.25">
      <c r="K40257"/>
    </row>
    <row r="40258" spans="11:11" x14ac:dyDescent="0.25">
      <c r="K40258"/>
    </row>
    <row r="40259" spans="11:11" x14ac:dyDescent="0.25">
      <c r="K40259"/>
    </row>
    <row r="40260" spans="11:11" x14ac:dyDescent="0.25">
      <c r="K40260"/>
    </row>
    <row r="40261" spans="11:11" x14ac:dyDescent="0.25">
      <c r="K40261"/>
    </row>
    <row r="40262" spans="11:11" x14ac:dyDescent="0.25">
      <c r="K40262"/>
    </row>
    <row r="40263" spans="11:11" x14ac:dyDescent="0.25">
      <c r="K40263"/>
    </row>
    <row r="40264" spans="11:11" x14ac:dyDescent="0.25">
      <c r="K40264"/>
    </row>
    <row r="40265" spans="11:11" x14ac:dyDescent="0.25">
      <c r="K40265"/>
    </row>
    <row r="40266" spans="11:11" x14ac:dyDescent="0.25">
      <c r="K40266"/>
    </row>
    <row r="40267" spans="11:11" x14ac:dyDescent="0.25">
      <c r="K40267"/>
    </row>
    <row r="40268" spans="11:11" x14ac:dyDescent="0.25">
      <c r="K40268"/>
    </row>
    <row r="40269" spans="11:11" x14ac:dyDescent="0.25">
      <c r="K40269"/>
    </row>
    <row r="40270" spans="11:11" x14ac:dyDescent="0.25">
      <c r="K40270"/>
    </row>
    <row r="40271" spans="11:11" x14ac:dyDescent="0.25">
      <c r="K40271"/>
    </row>
    <row r="40272" spans="11:11" x14ac:dyDescent="0.25">
      <c r="K40272"/>
    </row>
    <row r="40273" spans="11:11" x14ac:dyDescent="0.25">
      <c r="K40273"/>
    </row>
    <row r="40274" spans="11:11" x14ac:dyDescent="0.25">
      <c r="K40274"/>
    </row>
    <row r="40275" spans="11:11" x14ac:dyDescent="0.25">
      <c r="K40275"/>
    </row>
    <row r="40276" spans="11:11" x14ac:dyDescent="0.25">
      <c r="K40276"/>
    </row>
    <row r="40277" spans="11:11" x14ac:dyDescent="0.25">
      <c r="K40277"/>
    </row>
    <row r="40278" spans="11:11" x14ac:dyDescent="0.25">
      <c r="K40278"/>
    </row>
    <row r="40279" spans="11:11" x14ac:dyDescent="0.25">
      <c r="K40279"/>
    </row>
    <row r="40280" spans="11:11" x14ac:dyDescent="0.25">
      <c r="K40280"/>
    </row>
    <row r="40281" spans="11:11" x14ac:dyDescent="0.25">
      <c r="K40281"/>
    </row>
    <row r="40282" spans="11:11" x14ac:dyDescent="0.25">
      <c r="K40282"/>
    </row>
    <row r="40283" spans="11:11" x14ac:dyDescent="0.25">
      <c r="K40283"/>
    </row>
    <row r="40284" spans="11:11" x14ac:dyDescent="0.25">
      <c r="K40284"/>
    </row>
    <row r="40285" spans="11:11" x14ac:dyDescent="0.25">
      <c r="K40285"/>
    </row>
    <row r="40286" spans="11:11" x14ac:dyDescent="0.25">
      <c r="K40286"/>
    </row>
    <row r="40287" spans="11:11" x14ac:dyDescent="0.25">
      <c r="K40287"/>
    </row>
    <row r="40288" spans="11:11" x14ac:dyDescent="0.25">
      <c r="K40288"/>
    </row>
    <row r="40289" spans="11:11" x14ac:dyDescent="0.25">
      <c r="K40289"/>
    </row>
    <row r="40290" spans="11:11" x14ac:dyDescent="0.25">
      <c r="K40290"/>
    </row>
    <row r="40291" spans="11:11" x14ac:dyDescent="0.25">
      <c r="K40291"/>
    </row>
    <row r="40292" spans="11:11" x14ac:dyDescent="0.25">
      <c r="K40292"/>
    </row>
    <row r="40293" spans="11:11" x14ac:dyDescent="0.25">
      <c r="K40293"/>
    </row>
    <row r="40294" spans="11:11" x14ac:dyDescent="0.25">
      <c r="K40294"/>
    </row>
    <row r="40295" spans="11:11" x14ac:dyDescent="0.25">
      <c r="K40295"/>
    </row>
    <row r="40296" spans="11:11" x14ac:dyDescent="0.25">
      <c r="K40296"/>
    </row>
    <row r="40297" spans="11:11" x14ac:dyDescent="0.25">
      <c r="K40297"/>
    </row>
    <row r="40298" spans="11:11" x14ac:dyDescent="0.25">
      <c r="K40298"/>
    </row>
    <row r="40299" spans="11:11" x14ac:dyDescent="0.25">
      <c r="K40299"/>
    </row>
    <row r="40300" spans="11:11" x14ac:dyDescent="0.25">
      <c r="K40300"/>
    </row>
    <row r="40301" spans="11:11" x14ac:dyDescent="0.25">
      <c r="K40301"/>
    </row>
    <row r="40302" spans="11:11" x14ac:dyDescent="0.25">
      <c r="K40302"/>
    </row>
    <row r="40303" spans="11:11" x14ac:dyDescent="0.25">
      <c r="K40303"/>
    </row>
    <row r="40304" spans="11:11" x14ac:dyDescent="0.25">
      <c r="K40304"/>
    </row>
    <row r="40305" spans="11:11" x14ac:dyDescent="0.25">
      <c r="K40305"/>
    </row>
    <row r="40306" spans="11:11" x14ac:dyDescent="0.25">
      <c r="K40306"/>
    </row>
    <row r="40307" spans="11:11" x14ac:dyDescent="0.25">
      <c r="K40307"/>
    </row>
    <row r="40308" spans="11:11" x14ac:dyDescent="0.25">
      <c r="K40308"/>
    </row>
    <row r="40309" spans="11:11" x14ac:dyDescent="0.25">
      <c r="K40309"/>
    </row>
    <row r="40310" spans="11:11" x14ac:dyDescent="0.25">
      <c r="K40310"/>
    </row>
    <row r="40311" spans="11:11" x14ac:dyDescent="0.25">
      <c r="K40311"/>
    </row>
    <row r="40312" spans="11:11" x14ac:dyDescent="0.25">
      <c r="K40312"/>
    </row>
    <row r="40313" spans="11:11" x14ac:dyDescent="0.25">
      <c r="K40313"/>
    </row>
    <row r="40314" spans="11:11" x14ac:dyDescent="0.25">
      <c r="K40314"/>
    </row>
    <row r="40315" spans="11:11" x14ac:dyDescent="0.25">
      <c r="K40315"/>
    </row>
    <row r="40316" spans="11:11" x14ac:dyDescent="0.25">
      <c r="K40316"/>
    </row>
    <row r="40317" spans="11:11" x14ac:dyDescent="0.25">
      <c r="K40317"/>
    </row>
    <row r="40318" spans="11:11" x14ac:dyDescent="0.25">
      <c r="K40318"/>
    </row>
    <row r="40319" spans="11:11" x14ac:dyDescent="0.25">
      <c r="K40319"/>
    </row>
    <row r="40320" spans="11:11" x14ac:dyDescent="0.25">
      <c r="K40320"/>
    </row>
    <row r="40321" spans="11:11" x14ac:dyDescent="0.25">
      <c r="K40321"/>
    </row>
    <row r="40322" spans="11:11" x14ac:dyDescent="0.25">
      <c r="K40322"/>
    </row>
    <row r="40323" spans="11:11" x14ac:dyDescent="0.25">
      <c r="K40323"/>
    </row>
    <row r="40324" spans="11:11" x14ac:dyDescent="0.25">
      <c r="K40324"/>
    </row>
    <row r="40325" spans="11:11" x14ac:dyDescent="0.25">
      <c r="K40325"/>
    </row>
    <row r="40326" spans="11:11" x14ac:dyDescent="0.25">
      <c r="K40326"/>
    </row>
    <row r="40327" spans="11:11" x14ac:dyDescent="0.25">
      <c r="K40327"/>
    </row>
    <row r="40328" spans="11:11" x14ac:dyDescent="0.25">
      <c r="K40328"/>
    </row>
    <row r="40329" spans="11:11" x14ac:dyDescent="0.25">
      <c r="K40329"/>
    </row>
    <row r="40330" spans="11:11" x14ac:dyDescent="0.25">
      <c r="K40330"/>
    </row>
    <row r="40331" spans="11:11" x14ac:dyDescent="0.25">
      <c r="K40331"/>
    </row>
    <row r="40332" spans="11:11" x14ac:dyDescent="0.25">
      <c r="K40332"/>
    </row>
    <row r="40333" spans="11:11" x14ac:dyDescent="0.25">
      <c r="K40333"/>
    </row>
    <row r="40334" spans="11:11" x14ac:dyDescent="0.25">
      <c r="K40334"/>
    </row>
    <row r="40335" spans="11:11" x14ac:dyDescent="0.25">
      <c r="K40335"/>
    </row>
    <row r="40336" spans="11:11" x14ac:dyDescent="0.25">
      <c r="K40336"/>
    </row>
    <row r="40337" spans="11:11" x14ac:dyDescent="0.25">
      <c r="K40337"/>
    </row>
    <row r="40338" spans="11:11" x14ac:dyDescent="0.25">
      <c r="K40338"/>
    </row>
    <row r="40339" spans="11:11" x14ac:dyDescent="0.25">
      <c r="K40339"/>
    </row>
    <row r="40340" spans="11:11" x14ac:dyDescent="0.25">
      <c r="K40340"/>
    </row>
    <row r="40341" spans="11:11" x14ac:dyDescent="0.25">
      <c r="K40341"/>
    </row>
    <row r="40342" spans="11:11" x14ac:dyDescent="0.25">
      <c r="K40342"/>
    </row>
    <row r="40343" spans="11:11" x14ac:dyDescent="0.25">
      <c r="K40343"/>
    </row>
    <row r="40344" spans="11:11" x14ac:dyDescent="0.25">
      <c r="K40344"/>
    </row>
    <row r="40345" spans="11:11" x14ac:dyDescent="0.25">
      <c r="K40345"/>
    </row>
    <row r="40346" spans="11:11" x14ac:dyDescent="0.25">
      <c r="K40346"/>
    </row>
    <row r="40347" spans="11:11" x14ac:dyDescent="0.25">
      <c r="K40347"/>
    </row>
    <row r="40348" spans="11:11" x14ac:dyDescent="0.25">
      <c r="K40348"/>
    </row>
    <row r="40349" spans="11:11" x14ac:dyDescent="0.25">
      <c r="K40349"/>
    </row>
    <row r="40350" spans="11:11" x14ac:dyDescent="0.25">
      <c r="K40350"/>
    </row>
    <row r="40351" spans="11:11" x14ac:dyDescent="0.25">
      <c r="K40351"/>
    </row>
    <row r="40352" spans="11:11" x14ac:dyDescent="0.25">
      <c r="K40352"/>
    </row>
    <row r="40353" spans="11:11" x14ac:dyDescent="0.25">
      <c r="K40353"/>
    </row>
    <row r="40354" spans="11:11" x14ac:dyDescent="0.25">
      <c r="K40354"/>
    </row>
    <row r="40355" spans="11:11" x14ac:dyDescent="0.25">
      <c r="K40355"/>
    </row>
    <row r="40356" spans="11:11" x14ac:dyDescent="0.25">
      <c r="K40356"/>
    </row>
    <row r="40357" spans="11:11" x14ac:dyDescent="0.25">
      <c r="K40357"/>
    </row>
    <row r="40358" spans="11:11" x14ac:dyDescent="0.25">
      <c r="K40358"/>
    </row>
    <row r="40359" spans="11:11" x14ac:dyDescent="0.25">
      <c r="K40359"/>
    </row>
    <row r="40360" spans="11:11" x14ac:dyDescent="0.25">
      <c r="K40360"/>
    </row>
    <row r="40361" spans="11:11" x14ac:dyDescent="0.25">
      <c r="K40361"/>
    </row>
    <row r="40362" spans="11:11" x14ac:dyDescent="0.25">
      <c r="K40362"/>
    </row>
    <row r="40363" spans="11:11" x14ac:dyDescent="0.25">
      <c r="K40363"/>
    </row>
    <row r="40364" spans="11:11" x14ac:dyDescent="0.25">
      <c r="K40364"/>
    </row>
    <row r="40365" spans="11:11" x14ac:dyDescent="0.25">
      <c r="K40365"/>
    </row>
    <row r="40366" spans="11:11" x14ac:dyDescent="0.25">
      <c r="K40366"/>
    </row>
    <row r="40367" spans="11:11" x14ac:dyDescent="0.25">
      <c r="K40367"/>
    </row>
    <row r="40368" spans="11:11" x14ac:dyDescent="0.25">
      <c r="K40368"/>
    </row>
    <row r="40369" spans="11:11" x14ac:dyDescent="0.25">
      <c r="K40369"/>
    </row>
    <row r="40370" spans="11:11" x14ac:dyDescent="0.25">
      <c r="K40370"/>
    </row>
    <row r="40371" spans="11:11" x14ac:dyDescent="0.25">
      <c r="K40371"/>
    </row>
    <row r="40372" spans="11:11" x14ac:dyDescent="0.25">
      <c r="K40372"/>
    </row>
    <row r="40373" spans="11:11" x14ac:dyDescent="0.25">
      <c r="K40373"/>
    </row>
    <row r="40374" spans="11:11" x14ac:dyDescent="0.25">
      <c r="K40374"/>
    </row>
    <row r="40375" spans="11:11" x14ac:dyDescent="0.25">
      <c r="K40375"/>
    </row>
    <row r="40376" spans="11:11" x14ac:dyDescent="0.25">
      <c r="K40376"/>
    </row>
    <row r="40377" spans="11:11" x14ac:dyDescent="0.25">
      <c r="K40377"/>
    </row>
    <row r="40378" spans="11:11" x14ac:dyDescent="0.25">
      <c r="K40378"/>
    </row>
    <row r="40379" spans="11:11" x14ac:dyDescent="0.25">
      <c r="K40379"/>
    </row>
    <row r="40380" spans="11:11" x14ac:dyDescent="0.25">
      <c r="K40380"/>
    </row>
    <row r="40381" spans="11:11" x14ac:dyDescent="0.25">
      <c r="K40381"/>
    </row>
    <row r="40382" spans="11:11" x14ac:dyDescent="0.25">
      <c r="K40382"/>
    </row>
    <row r="40383" spans="11:11" x14ac:dyDescent="0.25">
      <c r="K40383"/>
    </row>
    <row r="40384" spans="11:11" x14ac:dyDescent="0.25">
      <c r="K40384"/>
    </row>
    <row r="40385" spans="11:11" x14ac:dyDescent="0.25">
      <c r="K40385"/>
    </row>
    <row r="40386" spans="11:11" x14ac:dyDescent="0.25">
      <c r="K40386"/>
    </row>
    <row r="40387" spans="11:11" x14ac:dyDescent="0.25">
      <c r="K40387"/>
    </row>
    <row r="40388" spans="11:11" x14ac:dyDescent="0.25">
      <c r="K40388"/>
    </row>
    <row r="40389" spans="11:11" x14ac:dyDescent="0.25">
      <c r="K40389"/>
    </row>
    <row r="40390" spans="11:11" x14ac:dyDescent="0.25">
      <c r="K40390"/>
    </row>
    <row r="40391" spans="11:11" x14ac:dyDescent="0.25">
      <c r="K40391"/>
    </row>
    <row r="40392" spans="11:11" x14ac:dyDescent="0.25">
      <c r="K40392"/>
    </row>
    <row r="40393" spans="11:11" x14ac:dyDescent="0.25">
      <c r="K40393"/>
    </row>
    <row r="40394" spans="11:11" x14ac:dyDescent="0.25">
      <c r="K40394"/>
    </row>
    <row r="40395" spans="11:11" x14ac:dyDescent="0.25">
      <c r="K40395"/>
    </row>
    <row r="40396" spans="11:11" x14ac:dyDescent="0.25">
      <c r="K40396"/>
    </row>
    <row r="40397" spans="11:11" x14ac:dyDescent="0.25">
      <c r="K40397"/>
    </row>
    <row r="40398" spans="11:11" x14ac:dyDescent="0.25">
      <c r="K40398"/>
    </row>
    <row r="40399" spans="11:11" x14ac:dyDescent="0.25">
      <c r="K40399"/>
    </row>
    <row r="40400" spans="11:11" x14ac:dyDescent="0.25">
      <c r="K40400"/>
    </row>
    <row r="40401" spans="11:11" x14ac:dyDescent="0.25">
      <c r="K40401"/>
    </row>
    <row r="40402" spans="11:11" x14ac:dyDescent="0.25">
      <c r="K40402"/>
    </row>
    <row r="40403" spans="11:11" x14ac:dyDescent="0.25">
      <c r="K40403"/>
    </row>
    <row r="40404" spans="11:11" x14ac:dyDescent="0.25">
      <c r="K40404"/>
    </row>
    <row r="40405" spans="11:11" x14ac:dyDescent="0.25">
      <c r="K40405"/>
    </row>
    <row r="40406" spans="11:11" x14ac:dyDescent="0.25">
      <c r="K40406"/>
    </row>
    <row r="40407" spans="11:11" x14ac:dyDescent="0.25">
      <c r="K40407"/>
    </row>
    <row r="40408" spans="11:11" x14ac:dyDescent="0.25">
      <c r="K40408"/>
    </row>
    <row r="40409" spans="11:11" x14ac:dyDescent="0.25">
      <c r="K40409"/>
    </row>
    <row r="40410" spans="11:11" x14ac:dyDescent="0.25">
      <c r="K40410"/>
    </row>
    <row r="40411" spans="11:11" x14ac:dyDescent="0.25">
      <c r="K40411"/>
    </row>
    <row r="40412" spans="11:11" x14ac:dyDescent="0.25">
      <c r="K40412"/>
    </row>
    <row r="40413" spans="11:11" x14ac:dyDescent="0.25">
      <c r="K40413"/>
    </row>
    <row r="40414" spans="11:11" x14ac:dyDescent="0.25">
      <c r="K40414"/>
    </row>
    <row r="40415" spans="11:11" x14ac:dyDescent="0.25">
      <c r="K40415"/>
    </row>
    <row r="40416" spans="11:11" x14ac:dyDescent="0.25">
      <c r="K40416"/>
    </row>
    <row r="40417" spans="11:11" x14ac:dyDescent="0.25">
      <c r="K40417"/>
    </row>
    <row r="40418" spans="11:11" x14ac:dyDescent="0.25">
      <c r="K40418"/>
    </row>
    <row r="40419" spans="11:11" x14ac:dyDescent="0.25">
      <c r="K40419"/>
    </row>
    <row r="40420" spans="11:11" x14ac:dyDescent="0.25">
      <c r="K40420"/>
    </row>
    <row r="40421" spans="11:11" x14ac:dyDescent="0.25">
      <c r="K40421"/>
    </row>
    <row r="40422" spans="11:11" x14ac:dyDescent="0.25">
      <c r="K40422"/>
    </row>
    <row r="40423" spans="11:11" x14ac:dyDescent="0.25">
      <c r="K40423"/>
    </row>
    <row r="40424" spans="11:11" x14ac:dyDescent="0.25">
      <c r="K40424"/>
    </row>
    <row r="40425" spans="11:11" x14ac:dyDescent="0.25">
      <c r="K40425"/>
    </row>
    <row r="40426" spans="11:11" x14ac:dyDescent="0.25">
      <c r="K40426"/>
    </row>
    <row r="40427" spans="11:11" x14ac:dyDescent="0.25">
      <c r="K40427"/>
    </row>
    <row r="40428" spans="11:11" x14ac:dyDescent="0.25">
      <c r="K40428"/>
    </row>
    <row r="40429" spans="11:11" x14ac:dyDescent="0.25">
      <c r="K40429"/>
    </row>
    <row r="40430" spans="11:11" x14ac:dyDescent="0.25">
      <c r="K40430"/>
    </row>
    <row r="40431" spans="11:11" x14ac:dyDescent="0.25">
      <c r="K40431"/>
    </row>
    <row r="40432" spans="11:11" x14ac:dyDescent="0.25">
      <c r="K40432"/>
    </row>
    <row r="40433" spans="11:11" x14ac:dyDescent="0.25">
      <c r="K40433"/>
    </row>
    <row r="40434" spans="11:11" x14ac:dyDescent="0.25">
      <c r="K40434"/>
    </row>
    <row r="40435" spans="11:11" x14ac:dyDescent="0.25">
      <c r="K40435"/>
    </row>
    <row r="40436" spans="11:11" x14ac:dyDescent="0.25">
      <c r="K40436"/>
    </row>
    <row r="40437" spans="11:11" x14ac:dyDescent="0.25">
      <c r="K40437"/>
    </row>
    <row r="40438" spans="11:11" x14ac:dyDescent="0.25">
      <c r="K40438"/>
    </row>
    <row r="40439" spans="11:11" x14ac:dyDescent="0.25">
      <c r="K40439"/>
    </row>
    <row r="40440" spans="11:11" x14ac:dyDescent="0.25">
      <c r="K40440"/>
    </row>
    <row r="40441" spans="11:11" x14ac:dyDescent="0.25">
      <c r="K40441"/>
    </row>
    <row r="40442" spans="11:11" x14ac:dyDescent="0.25">
      <c r="K40442"/>
    </row>
    <row r="40443" spans="11:11" x14ac:dyDescent="0.25">
      <c r="K40443"/>
    </row>
    <row r="40444" spans="11:11" x14ac:dyDescent="0.25">
      <c r="K40444"/>
    </row>
    <row r="40445" spans="11:11" x14ac:dyDescent="0.25">
      <c r="K40445"/>
    </row>
    <row r="40446" spans="11:11" x14ac:dyDescent="0.25">
      <c r="K40446"/>
    </row>
    <row r="40447" spans="11:11" x14ac:dyDescent="0.25">
      <c r="K40447"/>
    </row>
    <row r="40448" spans="11:11" x14ac:dyDescent="0.25">
      <c r="K40448"/>
    </row>
    <row r="40449" spans="11:11" x14ac:dyDescent="0.25">
      <c r="K40449"/>
    </row>
    <row r="40450" spans="11:11" x14ac:dyDescent="0.25">
      <c r="K40450"/>
    </row>
    <row r="40451" spans="11:11" x14ac:dyDescent="0.25">
      <c r="K40451"/>
    </row>
    <row r="40452" spans="11:11" x14ac:dyDescent="0.25">
      <c r="K40452"/>
    </row>
    <row r="40453" spans="11:11" x14ac:dyDescent="0.25">
      <c r="K40453"/>
    </row>
    <row r="40454" spans="11:11" x14ac:dyDescent="0.25">
      <c r="K40454"/>
    </row>
    <row r="40455" spans="11:11" x14ac:dyDescent="0.25">
      <c r="K40455"/>
    </row>
    <row r="40456" spans="11:11" x14ac:dyDescent="0.25">
      <c r="K40456"/>
    </row>
    <row r="40457" spans="11:11" x14ac:dyDescent="0.25">
      <c r="K40457"/>
    </row>
    <row r="40458" spans="11:11" x14ac:dyDescent="0.25">
      <c r="K40458"/>
    </row>
    <row r="40459" spans="11:11" x14ac:dyDescent="0.25">
      <c r="K40459"/>
    </row>
    <row r="40460" spans="11:11" x14ac:dyDescent="0.25">
      <c r="K40460"/>
    </row>
    <row r="40461" spans="11:11" x14ac:dyDescent="0.25">
      <c r="K40461"/>
    </row>
    <row r="40462" spans="11:11" x14ac:dyDescent="0.25">
      <c r="K40462"/>
    </row>
    <row r="40463" spans="11:11" x14ac:dyDescent="0.25">
      <c r="K40463"/>
    </row>
    <row r="40464" spans="11:11" x14ac:dyDescent="0.25">
      <c r="K40464"/>
    </row>
    <row r="40465" spans="11:11" x14ac:dyDescent="0.25">
      <c r="K40465"/>
    </row>
    <row r="40466" spans="11:11" x14ac:dyDescent="0.25">
      <c r="K40466"/>
    </row>
    <row r="40467" spans="11:11" x14ac:dyDescent="0.25">
      <c r="K40467"/>
    </row>
    <row r="40468" spans="11:11" x14ac:dyDescent="0.25">
      <c r="K40468"/>
    </row>
    <row r="40469" spans="11:11" x14ac:dyDescent="0.25">
      <c r="K40469"/>
    </row>
    <row r="40470" spans="11:11" x14ac:dyDescent="0.25">
      <c r="K40470"/>
    </row>
    <row r="40471" spans="11:11" x14ac:dyDescent="0.25">
      <c r="K40471"/>
    </row>
    <row r="40472" spans="11:11" x14ac:dyDescent="0.25">
      <c r="K40472"/>
    </row>
    <row r="40473" spans="11:11" x14ac:dyDescent="0.25">
      <c r="K40473"/>
    </row>
    <row r="40474" spans="11:11" x14ac:dyDescent="0.25">
      <c r="K40474"/>
    </row>
    <row r="40475" spans="11:11" x14ac:dyDescent="0.25">
      <c r="K40475"/>
    </row>
    <row r="40476" spans="11:11" x14ac:dyDescent="0.25">
      <c r="K40476"/>
    </row>
    <row r="40477" spans="11:11" x14ac:dyDescent="0.25">
      <c r="K40477"/>
    </row>
    <row r="40478" spans="11:11" x14ac:dyDescent="0.25">
      <c r="K40478"/>
    </row>
    <row r="40479" spans="11:11" x14ac:dyDescent="0.25">
      <c r="K40479"/>
    </row>
    <row r="40480" spans="11:11" x14ac:dyDescent="0.25">
      <c r="K40480"/>
    </row>
    <row r="40481" spans="11:11" x14ac:dyDescent="0.25">
      <c r="K40481"/>
    </row>
    <row r="40482" spans="11:11" x14ac:dyDescent="0.25">
      <c r="K40482"/>
    </row>
    <row r="40483" spans="11:11" x14ac:dyDescent="0.25">
      <c r="K40483"/>
    </row>
    <row r="40484" spans="11:11" x14ac:dyDescent="0.25">
      <c r="K40484"/>
    </row>
    <row r="40485" spans="11:11" x14ac:dyDescent="0.25">
      <c r="K40485"/>
    </row>
    <row r="40486" spans="11:11" x14ac:dyDescent="0.25">
      <c r="K40486"/>
    </row>
    <row r="40487" spans="11:11" x14ac:dyDescent="0.25">
      <c r="K40487"/>
    </row>
    <row r="40488" spans="11:11" x14ac:dyDescent="0.25">
      <c r="K40488"/>
    </row>
    <row r="40489" spans="11:11" x14ac:dyDescent="0.25">
      <c r="K40489"/>
    </row>
    <row r="40490" spans="11:11" x14ac:dyDescent="0.25">
      <c r="K40490"/>
    </row>
    <row r="40491" spans="11:11" x14ac:dyDescent="0.25">
      <c r="K40491"/>
    </row>
    <row r="40492" spans="11:11" x14ac:dyDescent="0.25">
      <c r="K40492"/>
    </row>
    <row r="40493" spans="11:11" x14ac:dyDescent="0.25">
      <c r="K40493"/>
    </row>
    <row r="40494" spans="11:11" x14ac:dyDescent="0.25">
      <c r="K40494"/>
    </row>
    <row r="40495" spans="11:11" x14ac:dyDescent="0.25">
      <c r="K40495"/>
    </row>
    <row r="40496" spans="11:11" x14ac:dyDescent="0.25">
      <c r="K40496"/>
    </row>
    <row r="40497" spans="11:11" x14ac:dyDescent="0.25">
      <c r="K40497"/>
    </row>
    <row r="40498" spans="11:11" x14ac:dyDescent="0.25">
      <c r="K40498"/>
    </row>
    <row r="40499" spans="11:11" x14ac:dyDescent="0.25">
      <c r="K40499"/>
    </row>
    <row r="40500" spans="11:11" x14ac:dyDescent="0.25">
      <c r="K40500"/>
    </row>
    <row r="40501" spans="11:11" x14ac:dyDescent="0.25">
      <c r="K40501"/>
    </row>
    <row r="40502" spans="11:11" x14ac:dyDescent="0.25">
      <c r="K40502"/>
    </row>
    <row r="40503" spans="11:11" x14ac:dyDescent="0.25">
      <c r="K40503"/>
    </row>
    <row r="40504" spans="11:11" x14ac:dyDescent="0.25">
      <c r="K40504"/>
    </row>
    <row r="40505" spans="11:11" x14ac:dyDescent="0.25">
      <c r="K40505"/>
    </row>
    <row r="40506" spans="11:11" x14ac:dyDescent="0.25">
      <c r="K40506"/>
    </row>
    <row r="40507" spans="11:11" x14ac:dyDescent="0.25">
      <c r="K40507"/>
    </row>
    <row r="40508" spans="11:11" x14ac:dyDescent="0.25">
      <c r="K40508"/>
    </row>
    <row r="40509" spans="11:11" x14ac:dyDescent="0.25">
      <c r="K40509"/>
    </row>
    <row r="40510" spans="11:11" x14ac:dyDescent="0.25">
      <c r="K40510"/>
    </row>
    <row r="40511" spans="11:11" x14ac:dyDescent="0.25">
      <c r="K40511"/>
    </row>
    <row r="40512" spans="11:11" x14ac:dyDescent="0.25">
      <c r="K40512"/>
    </row>
    <row r="40513" spans="11:11" x14ac:dyDescent="0.25">
      <c r="K40513"/>
    </row>
    <row r="40514" spans="11:11" x14ac:dyDescent="0.25">
      <c r="K40514"/>
    </row>
    <row r="40515" spans="11:11" x14ac:dyDescent="0.25">
      <c r="K40515"/>
    </row>
    <row r="40516" spans="11:11" x14ac:dyDescent="0.25">
      <c r="K40516"/>
    </row>
    <row r="40517" spans="11:11" x14ac:dyDescent="0.25">
      <c r="K40517"/>
    </row>
    <row r="40518" spans="11:11" x14ac:dyDescent="0.25">
      <c r="K40518"/>
    </row>
    <row r="40519" spans="11:11" x14ac:dyDescent="0.25">
      <c r="K40519"/>
    </row>
    <row r="40520" spans="11:11" x14ac:dyDescent="0.25">
      <c r="K40520"/>
    </row>
    <row r="40521" spans="11:11" x14ac:dyDescent="0.25">
      <c r="K40521"/>
    </row>
    <row r="40522" spans="11:11" x14ac:dyDescent="0.25">
      <c r="K40522"/>
    </row>
    <row r="40523" spans="11:11" x14ac:dyDescent="0.25">
      <c r="K40523"/>
    </row>
    <row r="40524" spans="11:11" x14ac:dyDescent="0.25">
      <c r="K40524"/>
    </row>
    <row r="40525" spans="11:11" x14ac:dyDescent="0.25">
      <c r="K40525"/>
    </row>
    <row r="40526" spans="11:11" x14ac:dyDescent="0.25">
      <c r="K40526"/>
    </row>
    <row r="40527" spans="11:11" x14ac:dyDescent="0.25">
      <c r="K40527"/>
    </row>
    <row r="40528" spans="11:11" x14ac:dyDescent="0.25">
      <c r="K40528"/>
    </row>
    <row r="40529" spans="11:11" x14ac:dyDescent="0.25">
      <c r="K40529"/>
    </row>
    <row r="40530" spans="11:11" x14ac:dyDescent="0.25">
      <c r="K40530"/>
    </row>
    <row r="40531" spans="11:11" x14ac:dyDescent="0.25">
      <c r="K40531"/>
    </row>
    <row r="40532" spans="11:11" x14ac:dyDescent="0.25">
      <c r="K40532"/>
    </row>
    <row r="40533" spans="11:11" x14ac:dyDescent="0.25">
      <c r="K40533"/>
    </row>
    <row r="40534" spans="11:11" x14ac:dyDescent="0.25">
      <c r="K40534"/>
    </row>
    <row r="40535" spans="11:11" x14ac:dyDescent="0.25">
      <c r="K40535"/>
    </row>
    <row r="40536" spans="11:11" x14ac:dyDescent="0.25">
      <c r="K40536"/>
    </row>
    <row r="40537" spans="11:11" x14ac:dyDescent="0.25">
      <c r="K40537"/>
    </row>
    <row r="40538" spans="11:11" x14ac:dyDescent="0.25">
      <c r="K40538"/>
    </row>
    <row r="40539" spans="11:11" x14ac:dyDescent="0.25">
      <c r="K40539"/>
    </row>
    <row r="40540" spans="11:11" x14ac:dyDescent="0.25">
      <c r="K40540"/>
    </row>
    <row r="40541" spans="11:11" x14ac:dyDescent="0.25">
      <c r="K40541"/>
    </row>
    <row r="40542" spans="11:11" x14ac:dyDescent="0.25">
      <c r="K40542"/>
    </row>
    <row r="40543" spans="11:11" x14ac:dyDescent="0.25">
      <c r="K40543"/>
    </row>
    <row r="40544" spans="11:11" x14ac:dyDescent="0.25">
      <c r="K40544"/>
    </row>
    <row r="40545" spans="11:11" x14ac:dyDescent="0.25">
      <c r="K40545"/>
    </row>
    <row r="40546" spans="11:11" x14ac:dyDescent="0.25">
      <c r="K40546"/>
    </row>
    <row r="40547" spans="11:11" x14ac:dyDescent="0.25">
      <c r="K40547"/>
    </row>
    <row r="40548" spans="11:11" x14ac:dyDescent="0.25">
      <c r="K40548"/>
    </row>
    <row r="40549" spans="11:11" x14ac:dyDescent="0.25">
      <c r="K40549"/>
    </row>
    <row r="40550" spans="11:11" x14ac:dyDescent="0.25">
      <c r="K40550"/>
    </row>
    <row r="40551" spans="11:11" x14ac:dyDescent="0.25">
      <c r="K40551"/>
    </row>
    <row r="40552" spans="11:11" x14ac:dyDescent="0.25">
      <c r="K40552"/>
    </row>
    <row r="40553" spans="11:11" x14ac:dyDescent="0.25">
      <c r="K40553"/>
    </row>
    <row r="40554" spans="11:11" x14ac:dyDescent="0.25">
      <c r="K40554"/>
    </row>
    <row r="40555" spans="11:11" x14ac:dyDescent="0.25">
      <c r="K40555"/>
    </row>
    <row r="40556" spans="11:11" x14ac:dyDescent="0.25">
      <c r="K40556"/>
    </row>
    <row r="40557" spans="11:11" x14ac:dyDescent="0.25">
      <c r="K40557"/>
    </row>
    <row r="40558" spans="11:11" x14ac:dyDescent="0.25">
      <c r="K40558"/>
    </row>
    <row r="40559" spans="11:11" x14ac:dyDescent="0.25">
      <c r="K40559"/>
    </row>
    <row r="40560" spans="11:11" x14ac:dyDescent="0.25">
      <c r="K40560"/>
    </row>
    <row r="40561" spans="11:11" x14ac:dyDescent="0.25">
      <c r="K40561"/>
    </row>
    <row r="40562" spans="11:11" x14ac:dyDescent="0.25">
      <c r="K40562"/>
    </row>
    <row r="40563" spans="11:11" x14ac:dyDescent="0.25">
      <c r="K40563"/>
    </row>
    <row r="40564" spans="11:11" x14ac:dyDescent="0.25">
      <c r="K40564"/>
    </row>
    <row r="40565" spans="11:11" x14ac:dyDescent="0.25">
      <c r="K40565"/>
    </row>
    <row r="40566" spans="11:11" x14ac:dyDescent="0.25">
      <c r="K40566"/>
    </row>
    <row r="40567" spans="11:11" x14ac:dyDescent="0.25">
      <c r="K40567"/>
    </row>
    <row r="40568" spans="11:11" x14ac:dyDescent="0.25">
      <c r="K40568"/>
    </row>
    <row r="40569" spans="11:11" x14ac:dyDescent="0.25">
      <c r="K40569"/>
    </row>
    <row r="40570" spans="11:11" x14ac:dyDescent="0.25">
      <c r="K40570"/>
    </row>
    <row r="40571" spans="11:11" x14ac:dyDescent="0.25">
      <c r="K40571"/>
    </row>
    <row r="40572" spans="11:11" x14ac:dyDescent="0.25">
      <c r="K40572"/>
    </row>
    <row r="40573" spans="11:11" x14ac:dyDescent="0.25">
      <c r="K40573"/>
    </row>
    <row r="40574" spans="11:11" x14ac:dyDescent="0.25">
      <c r="K40574"/>
    </row>
    <row r="40575" spans="11:11" x14ac:dyDescent="0.25">
      <c r="K40575"/>
    </row>
    <row r="40576" spans="11:11" x14ac:dyDescent="0.25">
      <c r="K40576"/>
    </row>
    <row r="40577" spans="11:11" x14ac:dyDescent="0.25">
      <c r="K40577"/>
    </row>
    <row r="40578" spans="11:11" x14ac:dyDescent="0.25">
      <c r="K40578"/>
    </row>
    <row r="40579" spans="11:11" x14ac:dyDescent="0.25">
      <c r="K40579"/>
    </row>
    <row r="40580" spans="11:11" x14ac:dyDescent="0.25">
      <c r="K40580"/>
    </row>
    <row r="40581" spans="11:11" x14ac:dyDescent="0.25">
      <c r="K40581"/>
    </row>
    <row r="40582" spans="11:11" x14ac:dyDescent="0.25">
      <c r="K40582"/>
    </row>
    <row r="40583" spans="11:11" x14ac:dyDescent="0.25">
      <c r="K40583"/>
    </row>
    <row r="40584" spans="11:11" x14ac:dyDescent="0.25">
      <c r="K40584"/>
    </row>
    <row r="40585" spans="11:11" x14ac:dyDescent="0.25">
      <c r="K40585"/>
    </row>
    <row r="40586" spans="11:11" x14ac:dyDescent="0.25">
      <c r="K40586"/>
    </row>
    <row r="40587" spans="11:11" x14ac:dyDescent="0.25">
      <c r="K40587"/>
    </row>
    <row r="40588" spans="11:11" x14ac:dyDescent="0.25">
      <c r="K40588"/>
    </row>
    <row r="40589" spans="11:11" x14ac:dyDescent="0.25">
      <c r="K40589"/>
    </row>
    <row r="40590" spans="11:11" x14ac:dyDescent="0.25">
      <c r="K40590"/>
    </row>
    <row r="40591" spans="11:11" x14ac:dyDescent="0.25">
      <c r="K40591"/>
    </row>
    <row r="40592" spans="11:11" x14ac:dyDescent="0.25">
      <c r="K40592"/>
    </row>
    <row r="40593" spans="11:11" x14ac:dyDescent="0.25">
      <c r="K40593"/>
    </row>
    <row r="40594" spans="11:11" x14ac:dyDescent="0.25">
      <c r="K40594"/>
    </row>
    <row r="40595" spans="11:11" x14ac:dyDescent="0.25">
      <c r="K40595"/>
    </row>
    <row r="40596" spans="11:11" x14ac:dyDescent="0.25">
      <c r="K40596"/>
    </row>
    <row r="40597" spans="11:11" x14ac:dyDescent="0.25">
      <c r="K40597"/>
    </row>
    <row r="40598" spans="11:11" x14ac:dyDescent="0.25">
      <c r="K40598"/>
    </row>
    <row r="40599" spans="11:11" x14ac:dyDescent="0.25">
      <c r="K40599"/>
    </row>
    <row r="40600" spans="11:11" x14ac:dyDescent="0.25">
      <c r="K40600"/>
    </row>
    <row r="40601" spans="11:11" x14ac:dyDescent="0.25">
      <c r="K40601"/>
    </row>
    <row r="40602" spans="11:11" x14ac:dyDescent="0.25">
      <c r="K40602"/>
    </row>
    <row r="40603" spans="11:11" x14ac:dyDescent="0.25">
      <c r="K40603"/>
    </row>
    <row r="40604" spans="11:11" x14ac:dyDescent="0.25">
      <c r="K40604"/>
    </row>
    <row r="40605" spans="11:11" x14ac:dyDescent="0.25">
      <c r="K40605"/>
    </row>
    <row r="40606" spans="11:11" x14ac:dyDescent="0.25">
      <c r="K40606"/>
    </row>
    <row r="40607" spans="11:11" x14ac:dyDescent="0.25">
      <c r="K40607"/>
    </row>
    <row r="40608" spans="11:11" x14ac:dyDescent="0.25">
      <c r="K40608"/>
    </row>
    <row r="40609" spans="11:11" x14ac:dyDescent="0.25">
      <c r="K40609"/>
    </row>
    <row r="40610" spans="11:11" x14ac:dyDescent="0.25">
      <c r="K40610"/>
    </row>
    <row r="40611" spans="11:11" x14ac:dyDescent="0.25">
      <c r="K40611"/>
    </row>
    <row r="40612" spans="11:11" x14ac:dyDescent="0.25">
      <c r="K40612"/>
    </row>
    <row r="40613" spans="11:11" x14ac:dyDescent="0.25">
      <c r="K40613"/>
    </row>
    <row r="40614" spans="11:11" x14ac:dyDescent="0.25">
      <c r="K40614"/>
    </row>
    <row r="40615" spans="11:11" x14ac:dyDescent="0.25">
      <c r="K40615"/>
    </row>
    <row r="40616" spans="11:11" x14ac:dyDescent="0.25">
      <c r="K40616"/>
    </row>
    <row r="40617" spans="11:11" x14ac:dyDescent="0.25">
      <c r="K40617"/>
    </row>
    <row r="40618" spans="11:11" x14ac:dyDescent="0.25">
      <c r="K40618"/>
    </row>
    <row r="40619" spans="11:11" x14ac:dyDescent="0.25">
      <c r="K40619"/>
    </row>
    <row r="40620" spans="11:11" x14ac:dyDescent="0.25">
      <c r="K40620"/>
    </row>
    <row r="40621" spans="11:11" x14ac:dyDescent="0.25">
      <c r="K40621"/>
    </row>
    <row r="40622" spans="11:11" x14ac:dyDescent="0.25">
      <c r="K40622"/>
    </row>
    <row r="40623" spans="11:11" x14ac:dyDescent="0.25">
      <c r="K40623"/>
    </row>
    <row r="40624" spans="11:11" x14ac:dyDescent="0.25">
      <c r="K40624"/>
    </row>
    <row r="40625" spans="11:11" x14ac:dyDescent="0.25">
      <c r="K40625"/>
    </row>
    <row r="40626" spans="11:11" x14ac:dyDescent="0.25">
      <c r="K40626"/>
    </row>
    <row r="40627" spans="11:11" x14ac:dyDescent="0.25">
      <c r="K40627"/>
    </row>
    <row r="40628" spans="11:11" x14ac:dyDescent="0.25">
      <c r="K40628"/>
    </row>
    <row r="40629" spans="11:11" x14ac:dyDescent="0.25">
      <c r="K40629"/>
    </row>
    <row r="40630" spans="11:11" x14ac:dyDescent="0.25">
      <c r="K40630"/>
    </row>
    <row r="40631" spans="11:11" x14ac:dyDescent="0.25">
      <c r="K40631"/>
    </row>
    <row r="40632" spans="11:11" x14ac:dyDescent="0.25">
      <c r="K40632"/>
    </row>
    <row r="40633" spans="11:11" x14ac:dyDescent="0.25">
      <c r="K40633"/>
    </row>
    <row r="40634" spans="11:11" x14ac:dyDescent="0.25">
      <c r="K40634"/>
    </row>
    <row r="40635" spans="11:11" x14ac:dyDescent="0.25">
      <c r="K40635"/>
    </row>
    <row r="40636" spans="11:11" x14ac:dyDescent="0.25">
      <c r="K40636"/>
    </row>
    <row r="40637" spans="11:11" x14ac:dyDescent="0.25">
      <c r="K40637"/>
    </row>
    <row r="40638" spans="11:11" x14ac:dyDescent="0.25">
      <c r="K40638"/>
    </row>
    <row r="40639" spans="11:11" x14ac:dyDescent="0.25">
      <c r="K40639"/>
    </row>
    <row r="40640" spans="11:11" x14ac:dyDescent="0.25">
      <c r="K40640"/>
    </row>
    <row r="40641" spans="11:11" x14ac:dyDescent="0.25">
      <c r="K40641"/>
    </row>
    <row r="40642" spans="11:11" x14ac:dyDescent="0.25">
      <c r="K40642"/>
    </row>
    <row r="40643" spans="11:11" x14ac:dyDescent="0.25">
      <c r="K40643"/>
    </row>
    <row r="40644" spans="11:11" x14ac:dyDescent="0.25">
      <c r="K40644"/>
    </row>
    <row r="40645" spans="11:11" x14ac:dyDescent="0.25">
      <c r="K40645"/>
    </row>
    <row r="40646" spans="11:11" x14ac:dyDescent="0.25">
      <c r="K40646"/>
    </row>
    <row r="40647" spans="11:11" x14ac:dyDescent="0.25">
      <c r="K40647"/>
    </row>
    <row r="40648" spans="11:11" x14ac:dyDescent="0.25">
      <c r="K40648"/>
    </row>
    <row r="40649" spans="11:11" x14ac:dyDescent="0.25">
      <c r="K40649"/>
    </row>
    <row r="40650" spans="11:11" x14ac:dyDescent="0.25">
      <c r="K40650"/>
    </row>
    <row r="40651" spans="11:11" x14ac:dyDescent="0.25">
      <c r="K40651"/>
    </row>
    <row r="40652" spans="11:11" x14ac:dyDescent="0.25">
      <c r="K40652"/>
    </row>
    <row r="40653" spans="11:11" x14ac:dyDescent="0.25">
      <c r="K40653"/>
    </row>
    <row r="40654" spans="11:11" x14ac:dyDescent="0.25">
      <c r="K40654"/>
    </row>
    <row r="40655" spans="11:11" x14ac:dyDescent="0.25">
      <c r="K40655"/>
    </row>
    <row r="40656" spans="11:11" x14ac:dyDescent="0.25">
      <c r="K40656"/>
    </row>
    <row r="40657" spans="11:11" x14ac:dyDescent="0.25">
      <c r="K40657"/>
    </row>
    <row r="40658" spans="11:11" x14ac:dyDescent="0.25">
      <c r="K40658"/>
    </row>
    <row r="40659" spans="11:11" x14ac:dyDescent="0.25">
      <c r="K40659"/>
    </row>
    <row r="40660" spans="11:11" x14ac:dyDescent="0.25">
      <c r="K40660"/>
    </row>
    <row r="40661" spans="11:11" x14ac:dyDescent="0.25">
      <c r="K40661"/>
    </row>
    <row r="40662" spans="11:11" x14ac:dyDescent="0.25">
      <c r="K40662"/>
    </row>
    <row r="40663" spans="11:11" x14ac:dyDescent="0.25">
      <c r="K40663"/>
    </row>
    <row r="40664" spans="11:11" x14ac:dyDescent="0.25">
      <c r="K40664"/>
    </row>
    <row r="40665" spans="11:11" x14ac:dyDescent="0.25">
      <c r="K40665"/>
    </row>
    <row r="40666" spans="11:11" x14ac:dyDescent="0.25">
      <c r="K40666"/>
    </row>
    <row r="40667" spans="11:11" x14ac:dyDescent="0.25">
      <c r="K40667"/>
    </row>
    <row r="40668" spans="11:11" x14ac:dyDescent="0.25">
      <c r="K40668"/>
    </row>
    <row r="40669" spans="11:11" x14ac:dyDescent="0.25">
      <c r="K40669"/>
    </row>
    <row r="40670" spans="11:11" x14ac:dyDescent="0.25">
      <c r="K40670"/>
    </row>
    <row r="40671" spans="11:11" x14ac:dyDescent="0.25">
      <c r="K40671"/>
    </row>
    <row r="40672" spans="11:11" x14ac:dyDescent="0.25">
      <c r="K40672"/>
    </row>
    <row r="40673" spans="11:11" x14ac:dyDescent="0.25">
      <c r="K40673"/>
    </row>
    <row r="40674" spans="11:11" x14ac:dyDescent="0.25">
      <c r="K40674"/>
    </row>
    <row r="40675" spans="11:11" x14ac:dyDescent="0.25">
      <c r="K40675"/>
    </row>
    <row r="40676" spans="11:11" x14ac:dyDescent="0.25">
      <c r="K40676"/>
    </row>
    <row r="40677" spans="11:11" x14ac:dyDescent="0.25">
      <c r="K40677"/>
    </row>
    <row r="40678" spans="11:11" x14ac:dyDescent="0.25">
      <c r="K40678"/>
    </row>
    <row r="40679" spans="11:11" x14ac:dyDescent="0.25">
      <c r="K40679"/>
    </row>
    <row r="40680" spans="11:11" x14ac:dyDescent="0.25">
      <c r="K40680"/>
    </row>
    <row r="40681" spans="11:11" x14ac:dyDescent="0.25">
      <c r="K40681"/>
    </row>
    <row r="40682" spans="11:11" x14ac:dyDescent="0.25">
      <c r="K40682"/>
    </row>
    <row r="40683" spans="11:11" x14ac:dyDescent="0.25">
      <c r="K40683"/>
    </row>
    <row r="40684" spans="11:11" x14ac:dyDescent="0.25">
      <c r="K40684"/>
    </row>
    <row r="40685" spans="11:11" x14ac:dyDescent="0.25">
      <c r="K40685"/>
    </row>
    <row r="40686" spans="11:11" x14ac:dyDescent="0.25">
      <c r="K40686"/>
    </row>
    <row r="40687" spans="11:11" x14ac:dyDescent="0.25">
      <c r="K40687"/>
    </row>
    <row r="40688" spans="11:11" x14ac:dyDescent="0.25">
      <c r="K40688"/>
    </row>
    <row r="40689" spans="11:11" x14ac:dyDescent="0.25">
      <c r="K40689"/>
    </row>
    <row r="40690" spans="11:11" x14ac:dyDescent="0.25">
      <c r="K40690"/>
    </row>
    <row r="40691" spans="11:11" x14ac:dyDescent="0.25">
      <c r="K40691"/>
    </row>
    <row r="40692" spans="11:11" x14ac:dyDescent="0.25">
      <c r="K40692"/>
    </row>
    <row r="40693" spans="11:11" x14ac:dyDescent="0.25">
      <c r="K40693"/>
    </row>
    <row r="40694" spans="11:11" x14ac:dyDescent="0.25">
      <c r="K40694"/>
    </row>
    <row r="40695" spans="11:11" x14ac:dyDescent="0.25">
      <c r="K40695"/>
    </row>
    <row r="40696" spans="11:11" x14ac:dyDescent="0.25">
      <c r="K40696"/>
    </row>
    <row r="40697" spans="11:11" x14ac:dyDescent="0.25">
      <c r="K40697"/>
    </row>
    <row r="40698" spans="11:11" x14ac:dyDescent="0.25">
      <c r="K40698"/>
    </row>
    <row r="40699" spans="11:11" x14ac:dyDescent="0.25">
      <c r="K40699"/>
    </row>
    <row r="40700" spans="11:11" x14ac:dyDescent="0.25">
      <c r="K40700"/>
    </row>
    <row r="40701" spans="11:11" x14ac:dyDescent="0.25">
      <c r="K40701"/>
    </row>
    <row r="40702" spans="11:11" x14ac:dyDescent="0.25">
      <c r="K40702"/>
    </row>
    <row r="40703" spans="11:11" x14ac:dyDescent="0.25">
      <c r="K40703"/>
    </row>
    <row r="40704" spans="11:11" x14ac:dyDescent="0.25">
      <c r="K40704"/>
    </row>
    <row r="40705" spans="11:11" x14ac:dyDescent="0.25">
      <c r="K40705"/>
    </row>
    <row r="40706" spans="11:11" x14ac:dyDescent="0.25">
      <c r="K40706"/>
    </row>
    <row r="40707" spans="11:11" x14ac:dyDescent="0.25">
      <c r="K40707"/>
    </row>
    <row r="40708" spans="11:11" x14ac:dyDescent="0.25">
      <c r="K40708"/>
    </row>
    <row r="40709" spans="11:11" x14ac:dyDescent="0.25">
      <c r="K40709"/>
    </row>
    <row r="40710" spans="11:11" x14ac:dyDescent="0.25">
      <c r="K40710"/>
    </row>
    <row r="40711" spans="11:11" x14ac:dyDescent="0.25">
      <c r="K40711"/>
    </row>
    <row r="40712" spans="11:11" x14ac:dyDescent="0.25">
      <c r="K40712"/>
    </row>
    <row r="40713" spans="11:11" x14ac:dyDescent="0.25">
      <c r="K40713"/>
    </row>
    <row r="40714" spans="11:11" x14ac:dyDescent="0.25">
      <c r="K40714"/>
    </row>
    <row r="40715" spans="11:11" x14ac:dyDescent="0.25">
      <c r="K40715"/>
    </row>
    <row r="40716" spans="11:11" x14ac:dyDescent="0.25">
      <c r="K40716"/>
    </row>
    <row r="40717" spans="11:11" x14ac:dyDescent="0.25">
      <c r="K40717"/>
    </row>
    <row r="40718" spans="11:11" x14ac:dyDescent="0.25">
      <c r="K40718"/>
    </row>
    <row r="40719" spans="11:11" x14ac:dyDescent="0.25">
      <c r="K40719"/>
    </row>
    <row r="40720" spans="11:11" x14ac:dyDescent="0.25">
      <c r="K40720"/>
    </row>
    <row r="40721" spans="11:11" x14ac:dyDescent="0.25">
      <c r="K40721"/>
    </row>
    <row r="40722" spans="11:11" x14ac:dyDescent="0.25">
      <c r="K40722"/>
    </row>
    <row r="40723" spans="11:11" x14ac:dyDescent="0.25">
      <c r="K40723"/>
    </row>
    <row r="40724" spans="11:11" x14ac:dyDescent="0.25">
      <c r="K40724"/>
    </row>
    <row r="40725" spans="11:11" x14ac:dyDescent="0.25">
      <c r="K40725"/>
    </row>
    <row r="40726" spans="11:11" x14ac:dyDescent="0.25">
      <c r="K40726"/>
    </row>
    <row r="40727" spans="11:11" x14ac:dyDescent="0.25">
      <c r="K40727"/>
    </row>
    <row r="40728" spans="11:11" x14ac:dyDescent="0.25">
      <c r="K40728"/>
    </row>
    <row r="40729" spans="11:11" x14ac:dyDescent="0.25">
      <c r="K40729"/>
    </row>
    <row r="40730" spans="11:11" x14ac:dyDescent="0.25">
      <c r="K40730"/>
    </row>
    <row r="40731" spans="11:11" x14ac:dyDescent="0.25">
      <c r="K40731"/>
    </row>
    <row r="40732" spans="11:11" x14ac:dyDescent="0.25">
      <c r="K40732"/>
    </row>
    <row r="40733" spans="11:11" x14ac:dyDescent="0.25">
      <c r="K40733"/>
    </row>
    <row r="40734" spans="11:11" x14ac:dyDescent="0.25">
      <c r="K40734"/>
    </row>
    <row r="40735" spans="11:11" x14ac:dyDescent="0.25">
      <c r="K40735"/>
    </row>
    <row r="40736" spans="11:11" x14ac:dyDescent="0.25">
      <c r="K40736"/>
    </row>
    <row r="40737" spans="11:11" x14ac:dyDescent="0.25">
      <c r="K40737"/>
    </row>
    <row r="40738" spans="11:11" x14ac:dyDescent="0.25">
      <c r="K40738"/>
    </row>
    <row r="40739" spans="11:11" x14ac:dyDescent="0.25">
      <c r="K40739"/>
    </row>
    <row r="40740" spans="11:11" x14ac:dyDescent="0.25">
      <c r="K40740"/>
    </row>
    <row r="40741" spans="11:11" x14ac:dyDescent="0.25">
      <c r="K40741"/>
    </row>
    <row r="40742" spans="11:11" x14ac:dyDescent="0.25">
      <c r="K40742"/>
    </row>
    <row r="40743" spans="11:11" x14ac:dyDescent="0.25">
      <c r="K40743"/>
    </row>
    <row r="40744" spans="11:11" x14ac:dyDescent="0.25">
      <c r="K40744"/>
    </row>
    <row r="40745" spans="11:11" x14ac:dyDescent="0.25">
      <c r="K40745"/>
    </row>
    <row r="40746" spans="11:11" x14ac:dyDescent="0.25">
      <c r="K40746"/>
    </row>
    <row r="40747" spans="11:11" x14ac:dyDescent="0.25">
      <c r="K40747"/>
    </row>
    <row r="40748" spans="11:11" x14ac:dyDescent="0.25">
      <c r="K40748"/>
    </row>
    <row r="40749" spans="11:11" x14ac:dyDescent="0.25">
      <c r="K40749"/>
    </row>
    <row r="40750" spans="11:11" x14ac:dyDescent="0.25">
      <c r="K40750"/>
    </row>
    <row r="40751" spans="11:11" x14ac:dyDescent="0.25">
      <c r="K40751"/>
    </row>
    <row r="40752" spans="11:11" x14ac:dyDescent="0.25">
      <c r="K40752"/>
    </row>
    <row r="40753" spans="11:11" x14ac:dyDescent="0.25">
      <c r="K40753"/>
    </row>
    <row r="40754" spans="11:11" x14ac:dyDescent="0.25">
      <c r="K40754"/>
    </row>
    <row r="40755" spans="11:11" x14ac:dyDescent="0.25">
      <c r="K40755"/>
    </row>
    <row r="40756" spans="11:11" x14ac:dyDescent="0.25">
      <c r="K40756"/>
    </row>
    <row r="40757" spans="11:11" x14ac:dyDescent="0.25">
      <c r="K40757"/>
    </row>
    <row r="40758" spans="11:11" x14ac:dyDescent="0.25">
      <c r="K40758"/>
    </row>
    <row r="40759" spans="11:11" x14ac:dyDescent="0.25">
      <c r="K40759"/>
    </row>
    <row r="40760" spans="11:11" x14ac:dyDescent="0.25">
      <c r="K40760"/>
    </row>
    <row r="40761" spans="11:11" x14ac:dyDescent="0.25">
      <c r="K40761"/>
    </row>
    <row r="40762" spans="11:11" x14ac:dyDescent="0.25">
      <c r="K40762"/>
    </row>
    <row r="40763" spans="11:11" x14ac:dyDescent="0.25">
      <c r="K40763"/>
    </row>
    <row r="40764" spans="11:11" x14ac:dyDescent="0.25">
      <c r="K40764"/>
    </row>
    <row r="40765" spans="11:11" x14ac:dyDescent="0.25">
      <c r="K40765"/>
    </row>
    <row r="40766" spans="11:11" x14ac:dyDescent="0.25">
      <c r="K40766"/>
    </row>
    <row r="40767" spans="11:11" x14ac:dyDescent="0.25">
      <c r="K40767"/>
    </row>
    <row r="40768" spans="11:11" x14ac:dyDescent="0.25">
      <c r="K40768"/>
    </row>
    <row r="40769" spans="11:11" x14ac:dyDescent="0.25">
      <c r="K40769"/>
    </row>
    <row r="40770" spans="11:11" x14ac:dyDescent="0.25">
      <c r="K40770"/>
    </row>
    <row r="40771" spans="11:11" x14ac:dyDescent="0.25">
      <c r="K40771"/>
    </row>
    <row r="40772" spans="11:11" x14ac:dyDescent="0.25">
      <c r="K40772"/>
    </row>
    <row r="40773" spans="11:11" x14ac:dyDescent="0.25">
      <c r="K40773"/>
    </row>
    <row r="40774" spans="11:11" x14ac:dyDescent="0.25">
      <c r="K40774"/>
    </row>
    <row r="40775" spans="11:11" x14ac:dyDescent="0.25">
      <c r="K40775"/>
    </row>
    <row r="40776" spans="11:11" x14ac:dyDescent="0.25">
      <c r="K40776"/>
    </row>
    <row r="40777" spans="11:11" x14ac:dyDescent="0.25">
      <c r="K40777"/>
    </row>
    <row r="40778" spans="11:11" x14ac:dyDescent="0.25">
      <c r="K40778"/>
    </row>
    <row r="40779" spans="11:11" x14ac:dyDescent="0.25">
      <c r="K40779"/>
    </row>
    <row r="40780" spans="11:11" x14ac:dyDescent="0.25">
      <c r="K40780"/>
    </row>
    <row r="40781" spans="11:11" x14ac:dyDescent="0.25">
      <c r="K40781"/>
    </row>
    <row r="40782" spans="11:11" x14ac:dyDescent="0.25">
      <c r="K40782"/>
    </row>
    <row r="40783" spans="11:11" x14ac:dyDescent="0.25">
      <c r="K40783"/>
    </row>
    <row r="40784" spans="11:11" x14ac:dyDescent="0.25">
      <c r="K40784"/>
    </row>
    <row r="40785" spans="11:11" x14ac:dyDescent="0.25">
      <c r="K40785"/>
    </row>
    <row r="40786" spans="11:11" x14ac:dyDescent="0.25">
      <c r="K40786"/>
    </row>
    <row r="40787" spans="11:11" x14ac:dyDescent="0.25">
      <c r="K40787"/>
    </row>
    <row r="40788" spans="11:11" x14ac:dyDescent="0.25">
      <c r="K40788"/>
    </row>
    <row r="40789" spans="11:11" x14ac:dyDescent="0.25">
      <c r="K40789"/>
    </row>
    <row r="40790" spans="11:11" x14ac:dyDescent="0.25">
      <c r="K40790"/>
    </row>
    <row r="40791" spans="11:11" x14ac:dyDescent="0.25">
      <c r="K40791"/>
    </row>
    <row r="40792" spans="11:11" x14ac:dyDescent="0.25">
      <c r="K40792"/>
    </row>
    <row r="40793" spans="11:11" x14ac:dyDescent="0.25">
      <c r="K40793"/>
    </row>
    <row r="40794" spans="11:11" x14ac:dyDescent="0.25">
      <c r="K40794"/>
    </row>
    <row r="40795" spans="11:11" x14ac:dyDescent="0.25">
      <c r="K40795"/>
    </row>
    <row r="40796" spans="11:11" x14ac:dyDescent="0.25">
      <c r="K40796"/>
    </row>
    <row r="40797" spans="11:11" x14ac:dyDescent="0.25">
      <c r="K40797"/>
    </row>
    <row r="40798" spans="11:11" x14ac:dyDescent="0.25">
      <c r="K40798"/>
    </row>
    <row r="40799" spans="11:11" x14ac:dyDescent="0.25">
      <c r="K40799"/>
    </row>
    <row r="40800" spans="11:11" x14ac:dyDescent="0.25">
      <c r="K40800"/>
    </row>
    <row r="40801" spans="11:11" x14ac:dyDescent="0.25">
      <c r="K40801"/>
    </row>
    <row r="40802" spans="11:11" x14ac:dyDescent="0.25">
      <c r="K40802"/>
    </row>
    <row r="40803" spans="11:11" x14ac:dyDescent="0.25">
      <c r="K40803"/>
    </row>
    <row r="40804" spans="11:11" x14ac:dyDescent="0.25">
      <c r="K40804"/>
    </row>
    <row r="40805" spans="11:11" x14ac:dyDescent="0.25">
      <c r="K40805"/>
    </row>
    <row r="40806" spans="11:11" x14ac:dyDescent="0.25">
      <c r="K40806"/>
    </row>
    <row r="40807" spans="11:11" x14ac:dyDescent="0.25">
      <c r="K40807"/>
    </row>
    <row r="40808" spans="11:11" x14ac:dyDescent="0.25">
      <c r="K40808"/>
    </row>
    <row r="40809" spans="11:11" x14ac:dyDescent="0.25">
      <c r="K40809"/>
    </row>
    <row r="40810" spans="11:11" x14ac:dyDescent="0.25">
      <c r="K40810"/>
    </row>
    <row r="40811" spans="11:11" x14ac:dyDescent="0.25">
      <c r="K40811"/>
    </row>
    <row r="40812" spans="11:11" x14ac:dyDescent="0.25">
      <c r="K40812"/>
    </row>
    <row r="40813" spans="11:11" x14ac:dyDescent="0.25">
      <c r="K40813"/>
    </row>
    <row r="40814" spans="11:11" x14ac:dyDescent="0.25">
      <c r="K40814"/>
    </row>
    <row r="40815" spans="11:11" x14ac:dyDescent="0.25">
      <c r="K40815"/>
    </row>
    <row r="40816" spans="11:11" x14ac:dyDescent="0.25">
      <c r="K40816"/>
    </row>
    <row r="40817" spans="11:11" x14ac:dyDescent="0.25">
      <c r="K40817"/>
    </row>
    <row r="40818" spans="11:11" x14ac:dyDescent="0.25">
      <c r="K40818"/>
    </row>
    <row r="40819" spans="11:11" x14ac:dyDescent="0.25">
      <c r="K40819"/>
    </row>
    <row r="40820" spans="11:11" x14ac:dyDescent="0.25">
      <c r="K40820"/>
    </row>
    <row r="40821" spans="11:11" x14ac:dyDescent="0.25">
      <c r="K40821"/>
    </row>
    <row r="40822" spans="11:11" x14ac:dyDescent="0.25">
      <c r="K40822"/>
    </row>
    <row r="40823" spans="11:11" x14ac:dyDescent="0.25">
      <c r="K40823"/>
    </row>
    <row r="40824" spans="11:11" x14ac:dyDescent="0.25">
      <c r="K40824"/>
    </row>
    <row r="40825" spans="11:11" x14ac:dyDescent="0.25">
      <c r="K40825"/>
    </row>
    <row r="40826" spans="11:11" x14ac:dyDescent="0.25">
      <c r="K40826"/>
    </row>
    <row r="40827" spans="11:11" x14ac:dyDescent="0.25">
      <c r="K40827"/>
    </row>
    <row r="40828" spans="11:11" x14ac:dyDescent="0.25">
      <c r="K40828"/>
    </row>
    <row r="40829" spans="11:11" x14ac:dyDescent="0.25">
      <c r="K40829"/>
    </row>
    <row r="40830" spans="11:11" x14ac:dyDescent="0.25">
      <c r="K40830"/>
    </row>
    <row r="40831" spans="11:11" x14ac:dyDescent="0.25">
      <c r="K40831"/>
    </row>
    <row r="40832" spans="11:11" x14ac:dyDescent="0.25">
      <c r="K40832"/>
    </row>
    <row r="40833" spans="11:11" x14ac:dyDescent="0.25">
      <c r="K40833"/>
    </row>
    <row r="40834" spans="11:11" x14ac:dyDescent="0.25">
      <c r="K40834"/>
    </row>
    <row r="40835" spans="11:11" x14ac:dyDescent="0.25">
      <c r="K40835"/>
    </row>
    <row r="40836" spans="11:11" x14ac:dyDescent="0.25">
      <c r="K40836"/>
    </row>
    <row r="40837" spans="11:11" x14ac:dyDescent="0.25">
      <c r="K40837"/>
    </row>
    <row r="40838" spans="11:11" x14ac:dyDescent="0.25">
      <c r="K40838"/>
    </row>
    <row r="40839" spans="11:11" x14ac:dyDescent="0.25">
      <c r="K40839"/>
    </row>
    <row r="40840" spans="11:11" x14ac:dyDescent="0.25">
      <c r="K40840"/>
    </row>
    <row r="40841" spans="11:11" x14ac:dyDescent="0.25">
      <c r="K40841"/>
    </row>
    <row r="40842" spans="11:11" x14ac:dyDescent="0.25">
      <c r="K40842"/>
    </row>
    <row r="40843" spans="11:11" x14ac:dyDescent="0.25">
      <c r="K40843"/>
    </row>
    <row r="40844" spans="11:11" x14ac:dyDescent="0.25">
      <c r="K40844"/>
    </row>
    <row r="40845" spans="11:11" x14ac:dyDescent="0.25">
      <c r="K40845"/>
    </row>
    <row r="40846" spans="11:11" x14ac:dyDescent="0.25">
      <c r="K40846"/>
    </row>
    <row r="40847" spans="11:11" x14ac:dyDescent="0.25">
      <c r="K40847"/>
    </row>
    <row r="40848" spans="11:11" x14ac:dyDescent="0.25">
      <c r="K40848"/>
    </row>
    <row r="40849" spans="11:11" x14ac:dyDescent="0.25">
      <c r="K40849"/>
    </row>
    <row r="40850" spans="11:11" x14ac:dyDescent="0.25">
      <c r="K40850"/>
    </row>
    <row r="40851" spans="11:11" x14ac:dyDescent="0.25">
      <c r="K40851"/>
    </row>
    <row r="40852" spans="11:11" x14ac:dyDescent="0.25">
      <c r="K40852"/>
    </row>
    <row r="40853" spans="11:11" x14ac:dyDescent="0.25">
      <c r="K40853"/>
    </row>
    <row r="40854" spans="11:11" x14ac:dyDescent="0.25">
      <c r="K40854"/>
    </row>
    <row r="40855" spans="11:11" x14ac:dyDescent="0.25">
      <c r="K40855"/>
    </row>
    <row r="40856" spans="11:11" x14ac:dyDescent="0.25">
      <c r="K40856"/>
    </row>
    <row r="40857" spans="11:11" x14ac:dyDescent="0.25">
      <c r="K40857"/>
    </row>
    <row r="40858" spans="11:11" x14ac:dyDescent="0.25">
      <c r="K40858"/>
    </row>
    <row r="40859" spans="11:11" x14ac:dyDescent="0.25">
      <c r="K40859"/>
    </row>
    <row r="40860" spans="11:11" x14ac:dyDescent="0.25">
      <c r="K40860"/>
    </row>
    <row r="40861" spans="11:11" x14ac:dyDescent="0.25">
      <c r="K40861"/>
    </row>
    <row r="40862" spans="11:11" x14ac:dyDescent="0.25">
      <c r="K40862"/>
    </row>
    <row r="40863" spans="11:11" x14ac:dyDescent="0.25">
      <c r="K40863"/>
    </row>
    <row r="40864" spans="11:11" x14ac:dyDescent="0.25">
      <c r="K40864"/>
    </row>
    <row r="40865" spans="11:11" x14ac:dyDescent="0.25">
      <c r="K40865"/>
    </row>
    <row r="40866" spans="11:11" x14ac:dyDescent="0.25">
      <c r="K40866"/>
    </row>
    <row r="40867" spans="11:11" x14ac:dyDescent="0.25">
      <c r="K40867"/>
    </row>
    <row r="40868" spans="11:11" x14ac:dyDescent="0.25">
      <c r="K40868"/>
    </row>
    <row r="40869" spans="11:11" x14ac:dyDescent="0.25">
      <c r="K40869"/>
    </row>
    <row r="40870" spans="11:11" x14ac:dyDescent="0.25">
      <c r="K40870"/>
    </row>
    <row r="40871" spans="11:11" x14ac:dyDescent="0.25">
      <c r="K40871"/>
    </row>
    <row r="40872" spans="11:11" x14ac:dyDescent="0.25">
      <c r="K40872"/>
    </row>
    <row r="40873" spans="11:11" x14ac:dyDescent="0.25">
      <c r="K40873"/>
    </row>
    <row r="40874" spans="11:11" x14ac:dyDescent="0.25">
      <c r="K40874"/>
    </row>
    <row r="40875" spans="11:11" x14ac:dyDescent="0.25">
      <c r="K40875"/>
    </row>
    <row r="40876" spans="11:11" x14ac:dyDescent="0.25">
      <c r="K40876"/>
    </row>
    <row r="40877" spans="11:11" x14ac:dyDescent="0.25">
      <c r="K40877"/>
    </row>
    <row r="40878" spans="11:11" x14ac:dyDescent="0.25">
      <c r="K40878"/>
    </row>
    <row r="40879" spans="11:11" x14ac:dyDescent="0.25">
      <c r="K40879"/>
    </row>
    <row r="40880" spans="11:11" x14ac:dyDescent="0.25">
      <c r="K40880"/>
    </row>
    <row r="40881" spans="11:11" x14ac:dyDescent="0.25">
      <c r="K40881"/>
    </row>
    <row r="40882" spans="11:11" x14ac:dyDescent="0.25">
      <c r="K40882"/>
    </row>
    <row r="40883" spans="11:11" x14ac:dyDescent="0.25">
      <c r="K40883"/>
    </row>
    <row r="40884" spans="11:11" x14ac:dyDescent="0.25">
      <c r="K40884"/>
    </row>
    <row r="40885" spans="11:11" x14ac:dyDescent="0.25">
      <c r="K40885"/>
    </row>
    <row r="40886" spans="11:11" x14ac:dyDescent="0.25">
      <c r="K40886"/>
    </row>
    <row r="40887" spans="11:11" x14ac:dyDescent="0.25">
      <c r="K40887"/>
    </row>
    <row r="40888" spans="11:11" x14ac:dyDescent="0.25">
      <c r="K40888"/>
    </row>
    <row r="40889" spans="11:11" x14ac:dyDescent="0.25">
      <c r="K40889"/>
    </row>
    <row r="40890" spans="11:11" x14ac:dyDescent="0.25">
      <c r="K40890"/>
    </row>
    <row r="40891" spans="11:11" x14ac:dyDescent="0.25">
      <c r="K40891"/>
    </row>
    <row r="40892" spans="11:11" x14ac:dyDescent="0.25">
      <c r="K40892"/>
    </row>
    <row r="40893" spans="11:11" x14ac:dyDescent="0.25">
      <c r="K40893"/>
    </row>
    <row r="40894" spans="11:11" x14ac:dyDescent="0.25">
      <c r="K40894"/>
    </row>
    <row r="40895" spans="11:11" x14ac:dyDescent="0.25">
      <c r="K40895"/>
    </row>
    <row r="40896" spans="11:11" x14ac:dyDescent="0.25">
      <c r="K40896"/>
    </row>
    <row r="40897" spans="11:11" x14ac:dyDescent="0.25">
      <c r="K40897"/>
    </row>
    <row r="40898" spans="11:11" x14ac:dyDescent="0.25">
      <c r="K40898"/>
    </row>
    <row r="40899" spans="11:11" x14ac:dyDescent="0.25">
      <c r="K40899"/>
    </row>
    <row r="40900" spans="11:11" x14ac:dyDescent="0.25">
      <c r="K40900"/>
    </row>
    <row r="40901" spans="11:11" x14ac:dyDescent="0.25">
      <c r="K40901"/>
    </row>
    <row r="40902" spans="11:11" x14ac:dyDescent="0.25">
      <c r="K40902"/>
    </row>
    <row r="40903" spans="11:11" x14ac:dyDescent="0.25">
      <c r="K40903"/>
    </row>
    <row r="40904" spans="11:11" x14ac:dyDescent="0.25">
      <c r="K40904"/>
    </row>
    <row r="40905" spans="11:11" x14ac:dyDescent="0.25">
      <c r="K40905"/>
    </row>
    <row r="40906" spans="11:11" x14ac:dyDescent="0.25">
      <c r="K40906"/>
    </row>
    <row r="40907" spans="11:11" x14ac:dyDescent="0.25">
      <c r="K40907"/>
    </row>
    <row r="40908" spans="11:11" x14ac:dyDescent="0.25">
      <c r="K40908"/>
    </row>
    <row r="40909" spans="11:11" x14ac:dyDescent="0.25">
      <c r="K40909"/>
    </row>
    <row r="40910" spans="11:11" x14ac:dyDescent="0.25">
      <c r="K40910"/>
    </row>
    <row r="40911" spans="11:11" x14ac:dyDescent="0.25">
      <c r="K40911"/>
    </row>
    <row r="40912" spans="11:11" x14ac:dyDescent="0.25">
      <c r="K40912"/>
    </row>
    <row r="40913" spans="11:11" x14ac:dyDescent="0.25">
      <c r="K40913"/>
    </row>
    <row r="40914" spans="11:11" x14ac:dyDescent="0.25">
      <c r="K40914"/>
    </row>
    <row r="40915" spans="11:11" x14ac:dyDescent="0.25">
      <c r="K40915"/>
    </row>
    <row r="40916" spans="11:11" x14ac:dyDescent="0.25">
      <c r="K40916"/>
    </row>
    <row r="40917" spans="11:11" x14ac:dyDescent="0.25">
      <c r="K40917"/>
    </row>
    <row r="40918" spans="11:11" x14ac:dyDescent="0.25">
      <c r="K40918"/>
    </row>
    <row r="40919" spans="11:11" x14ac:dyDescent="0.25">
      <c r="K40919"/>
    </row>
    <row r="40920" spans="11:11" x14ac:dyDescent="0.25">
      <c r="K40920"/>
    </row>
    <row r="40921" spans="11:11" x14ac:dyDescent="0.25">
      <c r="K40921"/>
    </row>
    <row r="40922" spans="11:11" x14ac:dyDescent="0.25">
      <c r="K40922"/>
    </row>
    <row r="40923" spans="11:11" x14ac:dyDescent="0.25">
      <c r="K40923"/>
    </row>
    <row r="40924" spans="11:11" x14ac:dyDescent="0.25">
      <c r="K40924"/>
    </row>
    <row r="40925" spans="11:11" x14ac:dyDescent="0.25">
      <c r="K40925"/>
    </row>
    <row r="40926" spans="11:11" x14ac:dyDescent="0.25">
      <c r="K40926"/>
    </row>
    <row r="40927" spans="11:11" x14ac:dyDescent="0.25">
      <c r="K40927"/>
    </row>
    <row r="40928" spans="11:11" x14ac:dyDescent="0.25">
      <c r="K40928"/>
    </row>
    <row r="40929" spans="11:11" x14ac:dyDescent="0.25">
      <c r="K40929"/>
    </row>
    <row r="40930" spans="11:11" x14ac:dyDescent="0.25">
      <c r="K40930"/>
    </row>
    <row r="40931" spans="11:11" x14ac:dyDescent="0.25">
      <c r="K40931"/>
    </row>
    <row r="40932" spans="11:11" x14ac:dyDescent="0.25">
      <c r="K40932"/>
    </row>
    <row r="40933" spans="11:11" x14ac:dyDescent="0.25">
      <c r="K40933"/>
    </row>
    <row r="40934" spans="11:11" x14ac:dyDescent="0.25">
      <c r="K40934"/>
    </row>
    <row r="40935" spans="11:11" x14ac:dyDescent="0.25">
      <c r="K40935"/>
    </row>
    <row r="40936" spans="11:11" x14ac:dyDescent="0.25">
      <c r="K40936"/>
    </row>
    <row r="40937" spans="11:11" x14ac:dyDescent="0.25">
      <c r="K40937"/>
    </row>
    <row r="40938" spans="11:11" x14ac:dyDescent="0.25">
      <c r="K40938"/>
    </row>
    <row r="40939" spans="11:11" x14ac:dyDescent="0.25">
      <c r="K40939"/>
    </row>
    <row r="40940" spans="11:11" x14ac:dyDescent="0.25">
      <c r="K40940"/>
    </row>
    <row r="40941" spans="11:11" x14ac:dyDescent="0.25">
      <c r="K40941"/>
    </row>
    <row r="40942" spans="11:11" x14ac:dyDescent="0.25">
      <c r="K40942"/>
    </row>
    <row r="40943" spans="11:11" x14ac:dyDescent="0.25">
      <c r="K40943"/>
    </row>
    <row r="40944" spans="11:11" x14ac:dyDescent="0.25">
      <c r="K40944"/>
    </row>
    <row r="40945" spans="11:11" x14ac:dyDescent="0.25">
      <c r="K40945"/>
    </row>
    <row r="40946" spans="11:11" x14ac:dyDescent="0.25">
      <c r="K40946"/>
    </row>
    <row r="40947" spans="11:11" x14ac:dyDescent="0.25">
      <c r="K40947"/>
    </row>
    <row r="40948" spans="11:11" x14ac:dyDescent="0.25">
      <c r="K40948"/>
    </row>
    <row r="40949" spans="11:11" x14ac:dyDescent="0.25">
      <c r="K40949"/>
    </row>
    <row r="40950" spans="11:11" x14ac:dyDescent="0.25">
      <c r="K40950"/>
    </row>
    <row r="40951" spans="11:11" x14ac:dyDescent="0.25">
      <c r="K40951"/>
    </row>
    <row r="40952" spans="11:11" x14ac:dyDescent="0.25">
      <c r="K40952"/>
    </row>
    <row r="40953" spans="11:11" x14ac:dyDescent="0.25">
      <c r="K40953"/>
    </row>
    <row r="40954" spans="11:11" x14ac:dyDescent="0.25">
      <c r="K40954"/>
    </row>
    <row r="40955" spans="11:11" x14ac:dyDescent="0.25">
      <c r="K40955"/>
    </row>
    <row r="40956" spans="11:11" x14ac:dyDescent="0.25">
      <c r="K40956"/>
    </row>
    <row r="40957" spans="11:11" x14ac:dyDescent="0.25">
      <c r="K40957"/>
    </row>
    <row r="40958" spans="11:11" x14ac:dyDescent="0.25">
      <c r="K40958"/>
    </row>
    <row r="40959" spans="11:11" x14ac:dyDescent="0.25">
      <c r="K40959"/>
    </row>
    <row r="40960" spans="11:11" x14ac:dyDescent="0.25">
      <c r="K40960"/>
    </row>
    <row r="40961" spans="11:11" x14ac:dyDescent="0.25">
      <c r="K40961"/>
    </row>
    <row r="40962" spans="11:11" x14ac:dyDescent="0.25">
      <c r="K40962"/>
    </row>
    <row r="40963" spans="11:11" x14ac:dyDescent="0.25">
      <c r="K40963"/>
    </row>
    <row r="40964" spans="11:11" x14ac:dyDescent="0.25">
      <c r="K40964"/>
    </row>
    <row r="40965" spans="11:11" x14ac:dyDescent="0.25">
      <c r="K40965"/>
    </row>
    <row r="40966" spans="11:11" x14ac:dyDescent="0.25">
      <c r="K40966"/>
    </row>
    <row r="40967" spans="11:11" x14ac:dyDescent="0.25">
      <c r="K40967"/>
    </row>
    <row r="40968" spans="11:11" x14ac:dyDescent="0.25">
      <c r="K40968"/>
    </row>
    <row r="40969" spans="11:11" x14ac:dyDescent="0.25">
      <c r="K40969"/>
    </row>
    <row r="40970" spans="11:11" x14ac:dyDescent="0.25">
      <c r="K40970"/>
    </row>
    <row r="40971" spans="11:11" x14ac:dyDescent="0.25">
      <c r="K40971"/>
    </row>
    <row r="40972" spans="11:11" x14ac:dyDescent="0.25">
      <c r="K40972"/>
    </row>
    <row r="40973" spans="11:11" x14ac:dyDescent="0.25">
      <c r="K40973"/>
    </row>
    <row r="40974" spans="11:11" x14ac:dyDescent="0.25">
      <c r="K40974"/>
    </row>
    <row r="40975" spans="11:11" x14ac:dyDescent="0.25">
      <c r="K40975"/>
    </row>
    <row r="40976" spans="11:11" x14ac:dyDescent="0.25">
      <c r="K40976"/>
    </row>
    <row r="40977" spans="11:11" x14ac:dyDescent="0.25">
      <c r="K40977"/>
    </row>
    <row r="40978" spans="11:11" x14ac:dyDescent="0.25">
      <c r="K40978"/>
    </row>
    <row r="40979" spans="11:11" x14ac:dyDescent="0.25">
      <c r="K40979"/>
    </row>
    <row r="40980" spans="11:11" x14ac:dyDescent="0.25">
      <c r="K40980"/>
    </row>
    <row r="40981" spans="11:11" x14ac:dyDescent="0.25">
      <c r="K40981"/>
    </row>
    <row r="40982" spans="11:11" x14ac:dyDescent="0.25">
      <c r="K40982"/>
    </row>
    <row r="40983" spans="11:11" x14ac:dyDescent="0.25">
      <c r="K40983"/>
    </row>
    <row r="40984" spans="11:11" x14ac:dyDescent="0.25">
      <c r="K40984"/>
    </row>
    <row r="40985" spans="11:11" x14ac:dyDescent="0.25">
      <c r="K40985"/>
    </row>
    <row r="40986" spans="11:11" x14ac:dyDescent="0.25">
      <c r="K40986"/>
    </row>
    <row r="40987" spans="11:11" x14ac:dyDescent="0.25">
      <c r="K40987"/>
    </row>
    <row r="40988" spans="11:11" x14ac:dyDescent="0.25">
      <c r="K40988"/>
    </row>
    <row r="40989" spans="11:11" x14ac:dyDescent="0.25">
      <c r="K40989"/>
    </row>
    <row r="40990" spans="11:11" x14ac:dyDescent="0.25">
      <c r="K40990"/>
    </row>
    <row r="40991" spans="11:11" x14ac:dyDescent="0.25">
      <c r="K40991"/>
    </row>
    <row r="40992" spans="11:11" x14ac:dyDescent="0.25">
      <c r="K40992"/>
    </row>
    <row r="40993" spans="11:11" x14ac:dyDescent="0.25">
      <c r="K40993"/>
    </row>
    <row r="40994" spans="11:11" x14ac:dyDescent="0.25">
      <c r="K40994"/>
    </row>
    <row r="40995" spans="11:11" x14ac:dyDescent="0.25">
      <c r="K40995"/>
    </row>
    <row r="40996" spans="11:11" x14ac:dyDescent="0.25">
      <c r="K40996"/>
    </row>
    <row r="40997" spans="11:11" x14ac:dyDescent="0.25">
      <c r="K40997"/>
    </row>
    <row r="40998" spans="11:11" x14ac:dyDescent="0.25">
      <c r="K40998"/>
    </row>
    <row r="40999" spans="11:11" x14ac:dyDescent="0.25">
      <c r="K40999"/>
    </row>
    <row r="41000" spans="11:11" x14ac:dyDescent="0.25">
      <c r="K41000"/>
    </row>
    <row r="41001" spans="11:11" x14ac:dyDescent="0.25">
      <c r="K41001"/>
    </row>
    <row r="41002" spans="11:11" x14ac:dyDescent="0.25">
      <c r="K41002"/>
    </row>
    <row r="41003" spans="11:11" x14ac:dyDescent="0.25">
      <c r="K41003"/>
    </row>
    <row r="41004" spans="11:11" x14ac:dyDescent="0.25">
      <c r="K41004"/>
    </row>
    <row r="41005" spans="11:11" x14ac:dyDescent="0.25">
      <c r="K41005"/>
    </row>
    <row r="41006" spans="11:11" x14ac:dyDescent="0.25">
      <c r="K41006"/>
    </row>
    <row r="41007" spans="11:11" x14ac:dyDescent="0.25">
      <c r="K41007"/>
    </row>
    <row r="41008" spans="11:11" x14ac:dyDescent="0.25">
      <c r="K41008"/>
    </row>
    <row r="41009" spans="11:11" x14ac:dyDescent="0.25">
      <c r="K41009"/>
    </row>
    <row r="41010" spans="11:11" x14ac:dyDescent="0.25">
      <c r="K41010"/>
    </row>
    <row r="41011" spans="11:11" x14ac:dyDescent="0.25">
      <c r="K41011"/>
    </row>
    <row r="41012" spans="11:11" x14ac:dyDescent="0.25">
      <c r="K41012"/>
    </row>
    <row r="41013" spans="11:11" x14ac:dyDescent="0.25">
      <c r="K41013"/>
    </row>
    <row r="41014" spans="11:11" x14ac:dyDescent="0.25">
      <c r="K41014"/>
    </row>
    <row r="41015" spans="11:11" x14ac:dyDescent="0.25">
      <c r="K41015"/>
    </row>
    <row r="41016" spans="11:11" x14ac:dyDescent="0.25">
      <c r="K41016"/>
    </row>
    <row r="41017" spans="11:11" x14ac:dyDescent="0.25">
      <c r="K41017"/>
    </row>
    <row r="41018" spans="11:11" x14ac:dyDescent="0.25">
      <c r="K41018"/>
    </row>
    <row r="41019" spans="11:11" x14ac:dyDescent="0.25">
      <c r="K41019"/>
    </row>
    <row r="41020" spans="11:11" x14ac:dyDescent="0.25">
      <c r="K41020"/>
    </row>
    <row r="41021" spans="11:11" x14ac:dyDescent="0.25">
      <c r="K41021"/>
    </row>
    <row r="41022" spans="11:11" x14ac:dyDescent="0.25">
      <c r="K41022"/>
    </row>
    <row r="41023" spans="11:11" x14ac:dyDescent="0.25">
      <c r="K41023"/>
    </row>
    <row r="41024" spans="11:11" x14ac:dyDescent="0.25">
      <c r="K41024"/>
    </row>
    <row r="41025" spans="11:11" x14ac:dyDescent="0.25">
      <c r="K41025"/>
    </row>
    <row r="41026" spans="11:11" x14ac:dyDescent="0.25">
      <c r="K41026"/>
    </row>
    <row r="41027" spans="11:11" x14ac:dyDescent="0.25">
      <c r="K41027"/>
    </row>
    <row r="41028" spans="11:11" x14ac:dyDescent="0.25">
      <c r="K41028"/>
    </row>
    <row r="41029" spans="11:11" x14ac:dyDescent="0.25">
      <c r="K41029"/>
    </row>
    <row r="41030" spans="11:11" x14ac:dyDescent="0.25">
      <c r="K41030"/>
    </row>
    <row r="41031" spans="11:11" x14ac:dyDescent="0.25">
      <c r="K41031"/>
    </row>
    <row r="41032" spans="11:11" x14ac:dyDescent="0.25">
      <c r="K41032"/>
    </row>
    <row r="41033" spans="11:11" x14ac:dyDescent="0.25">
      <c r="K41033"/>
    </row>
    <row r="41034" spans="11:11" x14ac:dyDescent="0.25">
      <c r="K41034"/>
    </row>
    <row r="41035" spans="11:11" x14ac:dyDescent="0.25">
      <c r="K41035"/>
    </row>
    <row r="41036" spans="11:11" x14ac:dyDescent="0.25">
      <c r="K41036"/>
    </row>
    <row r="41037" spans="11:11" x14ac:dyDescent="0.25">
      <c r="K41037"/>
    </row>
    <row r="41038" spans="11:11" x14ac:dyDescent="0.25">
      <c r="K41038"/>
    </row>
    <row r="41039" spans="11:11" x14ac:dyDescent="0.25">
      <c r="K41039"/>
    </row>
    <row r="41040" spans="11:11" x14ac:dyDescent="0.25">
      <c r="K41040"/>
    </row>
    <row r="41041" spans="11:11" x14ac:dyDescent="0.25">
      <c r="K41041"/>
    </row>
    <row r="41042" spans="11:11" x14ac:dyDescent="0.25">
      <c r="K41042"/>
    </row>
    <row r="41043" spans="11:11" x14ac:dyDescent="0.25">
      <c r="K41043"/>
    </row>
    <row r="41044" spans="11:11" x14ac:dyDescent="0.25">
      <c r="K41044"/>
    </row>
    <row r="41045" spans="11:11" x14ac:dyDescent="0.25">
      <c r="K41045"/>
    </row>
    <row r="41046" spans="11:11" x14ac:dyDescent="0.25">
      <c r="K41046"/>
    </row>
    <row r="41047" spans="11:11" x14ac:dyDescent="0.25">
      <c r="K41047"/>
    </row>
    <row r="41048" spans="11:11" x14ac:dyDescent="0.25">
      <c r="K41048"/>
    </row>
    <row r="41049" spans="11:11" x14ac:dyDescent="0.25">
      <c r="K41049"/>
    </row>
    <row r="41050" spans="11:11" x14ac:dyDescent="0.25">
      <c r="K41050"/>
    </row>
    <row r="41051" spans="11:11" x14ac:dyDescent="0.25">
      <c r="K41051"/>
    </row>
    <row r="41052" spans="11:11" x14ac:dyDescent="0.25">
      <c r="K41052"/>
    </row>
    <row r="41053" spans="11:11" x14ac:dyDescent="0.25">
      <c r="K41053"/>
    </row>
    <row r="41054" spans="11:11" x14ac:dyDescent="0.25">
      <c r="K41054"/>
    </row>
    <row r="41055" spans="11:11" x14ac:dyDescent="0.25">
      <c r="K41055"/>
    </row>
    <row r="41056" spans="11:11" x14ac:dyDescent="0.25">
      <c r="K41056"/>
    </row>
    <row r="41057" spans="11:11" x14ac:dyDescent="0.25">
      <c r="K41057"/>
    </row>
    <row r="41058" spans="11:11" x14ac:dyDescent="0.25">
      <c r="K41058"/>
    </row>
    <row r="41059" spans="11:11" x14ac:dyDescent="0.25">
      <c r="K41059"/>
    </row>
    <row r="41060" spans="11:11" x14ac:dyDescent="0.25">
      <c r="K41060"/>
    </row>
    <row r="41061" spans="11:11" x14ac:dyDescent="0.25">
      <c r="K41061"/>
    </row>
    <row r="41062" spans="11:11" x14ac:dyDescent="0.25">
      <c r="K41062"/>
    </row>
    <row r="41063" spans="11:11" x14ac:dyDescent="0.25">
      <c r="K41063"/>
    </row>
    <row r="41064" spans="11:11" x14ac:dyDescent="0.25">
      <c r="K41064"/>
    </row>
    <row r="41065" spans="11:11" x14ac:dyDescent="0.25">
      <c r="K41065"/>
    </row>
    <row r="41066" spans="11:11" x14ac:dyDescent="0.25">
      <c r="K41066"/>
    </row>
    <row r="41067" spans="11:11" x14ac:dyDescent="0.25">
      <c r="K41067"/>
    </row>
    <row r="41068" spans="11:11" x14ac:dyDescent="0.25">
      <c r="K41068"/>
    </row>
    <row r="41069" spans="11:11" x14ac:dyDescent="0.25">
      <c r="K41069"/>
    </row>
    <row r="41070" spans="11:11" x14ac:dyDescent="0.25">
      <c r="K41070"/>
    </row>
    <row r="41071" spans="11:11" x14ac:dyDescent="0.25">
      <c r="K41071"/>
    </row>
    <row r="41072" spans="11:11" x14ac:dyDescent="0.25">
      <c r="K41072"/>
    </row>
    <row r="41073" spans="11:11" x14ac:dyDescent="0.25">
      <c r="K41073"/>
    </row>
    <row r="41074" spans="11:11" x14ac:dyDescent="0.25">
      <c r="K41074"/>
    </row>
    <row r="41075" spans="11:11" x14ac:dyDescent="0.25">
      <c r="K41075"/>
    </row>
    <row r="41076" spans="11:11" x14ac:dyDescent="0.25">
      <c r="K41076"/>
    </row>
    <row r="41077" spans="11:11" x14ac:dyDescent="0.25">
      <c r="K41077"/>
    </row>
    <row r="41078" spans="11:11" x14ac:dyDescent="0.25">
      <c r="K41078"/>
    </row>
    <row r="41079" spans="11:11" x14ac:dyDescent="0.25">
      <c r="K41079"/>
    </row>
    <row r="41080" spans="11:11" x14ac:dyDescent="0.25">
      <c r="K41080"/>
    </row>
    <row r="41081" spans="11:11" x14ac:dyDescent="0.25">
      <c r="K41081"/>
    </row>
    <row r="41082" spans="11:11" x14ac:dyDescent="0.25">
      <c r="K41082"/>
    </row>
    <row r="41083" spans="11:11" x14ac:dyDescent="0.25">
      <c r="K41083"/>
    </row>
    <row r="41084" spans="11:11" x14ac:dyDescent="0.25">
      <c r="K41084"/>
    </row>
    <row r="41085" spans="11:11" x14ac:dyDescent="0.25">
      <c r="K41085"/>
    </row>
    <row r="41086" spans="11:11" x14ac:dyDescent="0.25">
      <c r="K41086"/>
    </row>
    <row r="41087" spans="11:11" x14ac:dyDescent="0.25">
      <c r="K41087"/>
    </row>
    <row r="41088" spans="11:11" x14ac:dyDescent="0.25">
      <c r="K41088"/>
    </row>
    <row r="41089" spans="11:11" x14ac:dyDescent="0.25">
      <c r="K41089"/>
    </row>
    <row r="41090" spans="11:11" x14ac:dyDescent="0.25">
      <c r="K41090"/>
    </row>
    <row r="41091" spans="11:11" x14ac:dyDescent="0.25">
      <c r="K41091"/>
    </row>
    <row r="41092" spans="11:11" x14ac:dyDescent="0.25">
      <c r="K41092"/>
    </row>
    <row r="41093" spans="11:11" x14ac:dyDescent="0.25">
      <c r="K41093"/>
    </row>
    <row r="41094" spans="11:11" x14ac:dyDescent="0.25">
      <c r="K41094"/>
    </row>
    <row r="41095" spans="11:11" x14ac:dyDescent="0.25">
      <c r="K41095"/>
    </row>
    <row r="41096" spans="11:11" x14ac:dyDescent="0.25">
      <c r="K41096"/>
    </row>
    <row r="41097" spans="11:11" x14ac:dyDescent="0.25">
      <c r="K41097"/>
    </row>
    <row r="41098" spans="11:11" x14ac:dyDescent="0.25">
      <c r="K41098"/>
    </row>
    <row r="41099" spans="11:11" x14ac:dyDescent="0.25">
      <c r="K41099"/>
    </row>
    <row r="41100" spans="11:11" x14ac:dyDescent="0.25">
      <c r="K41100"/>
    </row>
    <row r="41101" spans="11:11" x14ac:dyDescent="0.25">
      <c r="K41101"/>
    </row>
    <row r="41102" spans="11:11" x14ac:dyDescent="0.25">
      <c r="K41102"/>
    </row>
    <row r="41103" spans="11:11" x14ac:dyDescent="0.25">
      <c r="K41103"/>
    </row>
    <row r="41104" spans="11:11" x14ac:dyDescent="0.25">
      <c r="K41104"/>
    </row>
    <row r="41105" spans="11:11" x14ac:dyDescent="0.25">
      <c r="K41105"/>
    </row>
    <row r="41106" spans="11:11" x14ac:dyDescent="0.25">
      <c r="K41106"/>
    </row>
    <row r="41107" spans="11:11" x14ac:dyDescent="0.25">
      <c r="K41107"/>
    </row>
    <row r="41108" spans="11:11" x14ac:dyDescent="0.25">
      <c r="K41108"/>
    </row>
    <row r="41109" spans="11:11" x14ac:dyDescent="0.25">
      <c r="K41109"/>
    </row>
    <row r="41110" spans="11:11" x14ac:dyDescent="0.25">
      <c r="K41110"/>
    </row>
    <row r="41111" spans="11:11" x14ac:dyDescent="0.25">
      <c r="K41111"/>
    </row>
    <row r="41112" spans="11:11" x14ac:dyDescent="0.25">
      <c r="K41112"/>
    </row>
    <row r="41113" spans="11:11" x14ac:dyDescent="0.25">
      <c r="K41113"/>
    </row>
    <row r="41114" spans="11:11" x14ac:dyDescent="0.25">
      <c r="K41114"/>
    </row>
    <row r="41115" spans="11:11" x14ac:dyDescent="0.25">
      <c r="K41115"/>
    </row>
    <row r="41116" spans="11:11" x14ac:dyDescent="0.25">
      <c r="K41116"/>
    </row>
    <row r="41117" spans="11:11" x14ac:dyDescent="0.25">
      <c r="K41117"/>
    </row>
    <row r="41118" spans="11:11" x14ac:dyDescent="0.25">
      <c r="K41118"/>
    </row>
    <row r="41119" spans="11:11" x14ac:dyDescent="0.25">
      <c r="K41119"/>
    </row>
    <row r="41120" spans="11:11" x14ac:dyDescent="0.25">
      <c r="K41120"/>
    </row>
    <row r="41121" spans="11:11" x14ac:dyDescent="0.25">
      <c r="K41121"/>
    </row>
    <row r="41122" spans="11:11" x14ac:dyDescent="0.25">
      <c r="K41122"/>
    </row>
    <row r="41123" spans="11:11" x14ac:dyDescent="0.25">
      <c r="K41123"/>
    </row>
    <row r="41124" spans="11:11" x14ac:dyDescent="0.25">
      <c r="K41124"/>
    </row>
    <row r="41125" spans="11:11" x14ac:dyDescent="0.25">
      <c r="K41125"/>
    </row>
    <row r="41126" spans="11:11" x14ac:dyDescent="0.25">
      <c r="K41126"/>
    </row>
    <row r="41127" spans="11:11" x14ac:dyDescent="0.25">
      <c r="K41127"/>
    </row>
    <row r="41128" spans="11:11" x14ac:dyDescent="0.25">
      <c r="K41128"/>
    </row>
    <row r="41129" spans="11:11" x14ac:dyDescent="0.25">
      <c r="K41129"/>
    </row>
    <row r="41130" spans="11:11" x14ac:dyDescent="0.25">
      <c r="K41130"/>
    </row>
    <row r="41131" spans="11:11" x14ac:dyDescent="0.25">
      <c r="K41131"/>
    </row>
    <row r="41132" spans="11:11" x14ac:dyDescent="0.25">
      <c r="K41132"/>
    </row>
    <row r="41133" spans="11:11" x14ac:dyDescent="0.25">
      <c r="K41133"/>
    </row>
    <row r="41134" spans="11:11" x14ac:dyDescent="0.25">
      <c r="K41134"/>
    </row>
    <row r="41135" spans="11:11" x14ac:dyDescent="0.25">
      <c r="K41135"/>
    </row>
    <row r="41136" spans="11:11" x14ac:dyDescent="0.25">
      <c r="K41136"/>
    </row>
    <row r="41137" spans="11:11" x14ac:dyDescent="0.25">
      <c r="K41137"/>
    </row>
    <row r="41138" spans="11:11" x14ac:dyDescent="0.25">
      <c r="K41138"/>
    </row>
    <row r="41139" spans="11:11" x14ac:dyDescent="0.25">
      <c r="K41139"/>
    </row>
    <row r="41140" spans="11:11" x14ac:dyDescent="0.25">
      <c r="K41140"/>
    </row>
    <row r="41141" spans="11:11" x14ac:dyDescent="0.25">
      <c r="K41141"/>
    </row>
    <row r="41142" spans="11:11" x14ac:dyDescent="0.25">
      <c r="K41142"/>
    </row>
    <row r="41143" spans="11:11" x14ac:dyDescent="0.25">
      <c r="K41143"/>
    </row>
    <row r="41144" spans="11:11" x14ac:dyDescent="0.25">
      <c r="K41144"/>
    </row>
    <row r="41145" spans="11:11" x14ac:dyDescent="0.25">
      <c r="K41145"/>
    </row>
    <row r="41146" spans="11:11" x14ac:dyDescent="0.25">
      <c r="K41146"/>
    </row>
    <row r="41147" spans="11:11" x14ac:dyDescent="0.25">
      <c r="K41147"/>
    </row>
    <row r="41148" spans="11:11" x14ac:dyDescent="0.25">
      <c r="K41148"/>
    </row>
    <row r="41149" spans="11:11" x14ac:dyDescent="0.25">
      <c r="K41149"/>
    </row>
    <row r="41150" spans="11:11" x14ac:dyDescent="0.25">
      <c r="K41150"/>
    </row>
    <row r="41151" spans="11:11" x14ac:dyDescent="0.25">
      <c r="K41151"/>
    </row>
    <row r="41152" spans="11:11" x14ac:dyDescent="0.25">
      <c r="K41152"/>
    </row>
    <row r="41153" spans="11:11" x14ac:dyDescent="0.25">
      <c r="K41153"/>
    </row>
    <row r="41154" spans="11:11" x14ac:dyDescent="0.25">
      <c r="K41154"/>
    </row>
    <row r="41155" spans="11:11" x14ac:dyDescent="0.25">
      <c r="K41155"/>
    </row>
    <row r="41156" spans="11:11" x14ac:dyDescent="0.25">
      <c r="K41156"/>
    </row>
    <row r="41157" spans="11:11" x14ac:dyDescent="0.25">
      <c r="K41157"/>
    </row>
    <row r="41158" spans="11:11" x14ac:dyDescent="0.25">
      <c r="K41158"/>
    </row>
    <row r="41159" spans="11:11" x14ac:dyDescent="0.25">
      <c r="K41159"/>
    </row>
    <row r="41160" spans="11:11" x14ac:dyDescent="0.25">
      <c r="K41160"/>
    </row>
    <row r="41161" spans="11:11" x14ac:dyDescent="0.25">
      <c r="K41161"/>
    </row>
    <row r="41162" spans="11:11" x14ac:dyDescent="0.25">
      <c r="K41162"/>
    </row>
    <row r="41163" spans="11:11" x14ac:dyDescent="0.25">
      <c r="K41163"/>
    </row>
    <row r="41164" spans="11:11" x14ac:dyDescent="0.25">
      <c r="K41164"/>
    </row>
    <row r="41165" spans="11:11" x14ac:dyDescent="0.25">
      <c r="K41165"/>
    </row>
    <row r="41166" spans="11:11" x14ac:dyDescent="0.25">
      <c r="K41166"/>
    </row>
    <row r="41167" spans="11:11" x14ac:dyDescent="0.25">
      <c r="K41167"/>
    </row>
    <row r="41168" spans="11:11" x14ac:dyDescent="0.25">
      <c r="K41168"/>
    </row>
    <row r="41169" spans="11:11" x14ac:dyDescent="0.25">
      <c r="K41169"/>
    </row>
    <row r="41170" spans="11:11" x14ac:dyDescent="0.25">
      <c r="K41170"/>
    </row>
    <row r="41171" spans="11:11" x14ac:dyDescent="0.25">
      <c r="K41171"/>
    </row>
    <row r="41172" spans="11:11" x14ac:dyDescent="0.25">
      <c r="K41172"/>
    </row>
    <row r="41173" spans="11:11" x14ac:dyDescent="0.25">
      <c r="K41173"/>
    </row>
    <row r="41174" spans="11:11" x14ac:dyDescent="0.25">
      <c r="K41174"/>
    </row>
    <row r="41175" spans="11:11" x14ac:dyDescent="0.25">
      <c r="K41175"/>
    </row>
    <row r="41176" spans="11:11" x14ac:dyDescent="0.25">
      <c r="K41176"/>
    </row>
    <row r="41177" spans="11:11" x14ac:dyDescent="0.25">
      <c r="K41177"/>
    </row>
    <row r="41178" spans="11:11" x14ac:dyDescent="0.25">
      <c r="K41178"/>
    </row>
    <row r="41179" spans="11:11" x14ac:dyDescent="0.25">
      <c r="K41179"/>
    </row>
    <row r="41180" spans="11:11" x14ac:dyDescent="0.25">
      <c r="K41180"/>
    </row>
    <row r="41181" spans="11:11" x14ac:dyDescent="0.25">
      <c r="K41181"/>
    </row>
    <row r="41182" spans="11:11" x14ac:dyDescent="0.25">
      <c r="K41182"/>
    </row>
    <row r="41183" spans="11:11" x14ac:dyDescent="0.25">
      <c r="K41183"/>
    </row>
    <row r="41184" spans="11:11" x14ac:dyDescent="0.25">
      <c r="K41184"/>
    </row>
    <row r="41185" spans="11:11" x14ac:dyDescent="0.25">
      <c r="K41185"/>
    </row>
    <row r="41186" spans="11:11" x14ac:dyDescent="0.25">
      <c r="K41186"/>
    </row>
    <row r="41187" spans="11:11" x14ac:dyDescent="0.25">
      <c r="K41187"/>
    </row>
    <row r="41188" spans="11:11" x14ac:dyDescent="0.25">
      <c r="K41188"/>
    </row>
    <row r="41189" spans="11:11" x14ac:dyDescent="0.25">
      <c r="K41189"/>
    </row>
    <row r="41190" spans="11:11" x14ac:dyDescent="0.25">
      <c r="K41190"/>
    </row>
    <row r="41191" spans="11:11" x14ac:dyDescent="0.25">
      <c r="K41191"/>
    </row>
    <row r="41192" spans="11:11" x14ac:dyDescent="0.25">
      <c r="K41192"/>
    </row>
    <row r="41193" spans="11:11" x14ac:dyDescent="0.25">
      <c r="K41193"/>
    </row>
    <row r="41194" spans="11:11" x14ac:dyDescent="0.25">
      <c r="K41194"/>
    </row>
    <row r="41195" spans="11:11" x14ac:dyDescent="0.25">
      <c r="K41195"/>
    </row>
    <row r="41196" spans="11:11" x14ac:dyDescent="0.25">
      <c r="K41196"/>
    </row>
    <row r="41197" spans="11:11" x14ac:dyDescent="0.25">
      <c r="K41197"/>
    </row>
    <row r="41198" spans="11:11" x14ac:dyDescent="0.25">
      <c r="K41198"/>
    </row>
    <row r="41199" spans="11:11" x14ac:dyDescent="0.25">
      <c r="K41199"/>
    </row>
    <row r="41200" spans="11:11" x14ac:dyDescent="0.25">
      <c r="K41200"/>
    </row>
    <row r="41201" spans="11:11" x14ac:dyDescent="0.25">
      <c r="K41201"/>
    </row>
    <row r="41202" spans="11:11" x14ac:dyDescent="0.25">
      <c r="K41202"/>
    </row>
    <row r="41203" spans="11:11" x14ac:dyDescent="0.25">
      <c r="K41203"/>
    </row>
    <row r="41204" spans="11:11" x14ac:dyDescent="0.25">
      <c r="K41204"/>
    </row>
    <row r="41205" spans="11:11" x14ac:dyDescent="0.25">
      <c r="K41205"/>
    </row>
    <row r="41206" spans="11:11" x14ac:dyDescent="0.25">
      <c r="K41206"/>
    </row>
    <row r="41207" spans="11:11" x14ac:dyDescent="0.25">
      <c r="K41207"/>
    </row>
    <row r="41208" spans="11:11" x14ac:dyDescent="0.25">
      <c r="K41208"/>
    </row>
    <row r="41209" spans="11:11" x14ac:dyDescent="0.25">
      <c r="K41209"/>
    </row>
    <row r="41210" spans="11:11" x14ac:dyDescent="0.25">
      <c r="K41210"/>
    </row>
    <row r="41211" spans="11:11" x14ac:dyDescent="0.25">
      <c r="K41211"/>
    </row>
    <row r="41212" spans="11:11" x14ac:dyDescent="0.25">
      <c r="K41212"/>
    </row>
    <row r="41213" spans="11:11" x14ac:dyDescent="0.25">
      <c r="K41213"/>
    </row>
    <row r="41214" spans="11:11" x14ac:dyDescent="0.25">
      <c r="K41214"/>
    </row>
    <row r="41215" spans="11:11" x14ac:dyDescent="0.25">
      <c r="K41215"/>
    </row>
    <row r="41216" spans="11:11" x14ac:dyDescent="0.25">
      <c r="K41216"/>
    </row>
    <row r="41217" spans="11:11" x14ac:dyDescent="0.25">
      <c r="K41217"/>
    </row>
    <row r="41218" spans="11:11" x14ac:dyDescent="0.25">
      <c r="K41218"/>
    </row>
    <row r="41219" spans="11:11" x14ac:dyDescent="0.25">
      <c r="K41219"/>
    </row>
    <row r="41220" spans="11:11" x14ac:dyDescent="0.25">
      <c r="K41220"/>
    </row>
    <row r="41221" spans="11:11" x14ac:dyDescent="0.25">
      <c r="K41221"/>
    </row>
    <row r="41222" spans="11:11" x14ac:dyDescent="0.25">
      <c r="K41222"/>
    </row>
    <row r="41223" spans="11:11" x14ac:dyDescent="0.25">
      <c r="K41223"/>
    </row>
    <row r="41224" spans="11:11" x14ac:dyDescent="0.25">
      <c r="K41224"/>
    </row>
    <row r="41225" spans="11:11" x14ac:dyDescent="0.25">
      <c r="K41225"/>
    </row>
    <row r="41226" spans="11:11" x14ac:dyDescent="0.25">
      <c r="K41226"/>
    </row>
    <row r="41227" spans="11:11" x14ac:dyDescent="0.25">
      <c r="K41227"/>
    </row>
    <row r="41228" spans="11:11" x14ac:dyDescent="0.25">
      <c r="K41228"/>
    </row>
    <row r="41229" spans="11:11" x14ac:dyDescent="0.25">
      <c r="K41229"/>
    </row>
    <row r="41230" spans="11:11" x14ac:dyDescent="0.25">
      <c r="K41230"/>
    </row>
    <row r="41231" spans="11:11" x14ac:dyDescent="0.25">
      <c r="K41231"/>
    </row>
    <row r="41232" spans="11:11" x14ac:dyDescent="0.25">
      <c r="K41232"/>
    </row>
    <row r="41233" spans="11:11" x14ac:dyDescent="0.25">
      <c r="K41233"/>
    </row>
    <row r="41234" spans="11:11" x14ac:dyDescent="0.25">
      <c r="K41234"/>
    </row>
    <row r="41235" spans="11:11" x14ac:dyDescent="0.25">
      <c r="K41235"/>
    </row>
    <row r="41236" spans="11:11" x14ac:dyDescent="0.25">
      <c r="K41236"/>
    </row>
    <row r="41237" spans="11:11" x14ac:dyDescent="0.25">
      <c r="K41237"/>
    </row>
    <row r="41238" spans="11:11" x14ac:dyDescent="0.25">
      <c r="K41238"/>
    </row>
    <row r="41239" spans="11:11" x14ac:dyDescent="0.25">
      <c r="K41239"/>
    </row>
    <row r="41240" spans="11:11" x14ac:dyDescent="0.25">
      <c r="K41240"/>
    </row>
    <row r="41241" spans="11:11" x14ac:dyDescent="0.25">
      <c r="K41241"/>
    </row>
    <row r="41242" spans="11:11" x14ac:dyDescent="0.25">
      <c r="K41242"/>
    </row>
    <row r="41243" spans="11:11" x14ac:dyDescent="0.25">
      <c r="K41243"/>
    </row>
    <row r="41244" spans="11:11" x14ac:dyDescent="0.25">
      <c r="K41244"/>
    </row>
    <row r="41245" spans="11:11" x14ac:dyDescent="0.25">
      <c r="K41245"/>
    </row>
    <row r="41246" spans="11:11" x14ac:dyDescent="0.25">
      <c r="K41246"/>
    </row>
    <row r="41247" spans="11:11" x14ac:dyDescent="0.25">
      <c r="K41247"/>
    </row>
    <row r="41248" spans="11:11" x14ac:dyDescent="0.25">
      <c r="K41248"/>
    </row>
    <row r="41249" spans="11:11" x14ac:dyDescent="0.25">
      <c r="K41249"/>
    </row>
    <row r="41250" spans="11:11" x14ac:dyDescent="0.25">
      <c r="K41250"/>
    </row>
    <row r="41251" spans="11:11" x14ac:dyDescent="0.25">
      <c r="K41251"/>
    </row>
    <row r="41252" spans="11:11" x14ac:dyDescent="0.25">
      <c r="K41252"/>
    </row>
    <row r="41253" spans="11:11" x14ac:dyDescent="0.25">
      <c r="K41253"/>
    </row>
    <row r="41254" spans="11:11" x14ac:dyDescent="0.25">
      <c r="K41254"/>
    </row>
    <row r="41255" spans="11:11" x14ac:dyDescent="0.25">
      <c r="K41255"/>
    </row>
    <row r="41256" spans="11:11" x14ac:dyDescent="0.25">
      <c r="K41256"/>
    </row>
    <row r="41257" spans="11:11" x14ac:dyDescent="0.25">
      <c r="K41257"/>
    </row>
    <row r="41258" spans="11:11" x14ac:dyDescent="0.25">
      <c r="K41258"/>
    </row>
    <row r="41259" spans="11:11" x14ac:dyDescent="0.25">
      <c r="K41259"/>
    </row>
    <row r="41260" spans="11:11" x14ac:dyDescent="0.25">
      <c r="K41260"/>
    </row>
    <row r="41261" spans="11:11" x14ac:dyDescent="0.25">
      <c r="K41261"/>
    </row>
    <row r="41262" spans="11:11" x14ac:dyDescent="0.25">
      <c r="K41262"/>
    </row>
    <row r="41263" spans="11:11" x14ac:dyDescent="0.25">
      <c r="K41263"/>
    </row>
    <row r="41264" spans="11:11" x14ac:dyDescent="0.25">
      <c r="K41264"/>
    </row>
    <row r="41265" spans="11:11" x14ac:dyDescent="0.25">
      <c r="K41265"/>
    </row>
    <row r="41266" spans="11:11" x14ac:dyDescent="0.25">
      <c r="K41266"/>
    </row>
    <row r="41267" spans="11:11" x14ac:dyDescent="0.25">
      <c r="K41267"/>
    </row>
    <row r="41268" spans="11:11" x14ac:dyDescent="0.25">
      <c r="K41268"/>
    </row>
    <row r="41269" spans="11:11" x14ac:dyDescent="0.25">
      <c r="K41269"/>
    </row>
    <row r="41270" spans="11:11" x14ac:dyDescent="0.25">
      <c r="K41270"/>
    </row>
    <row r="41271" spans="11:11" x14ac:dyDescent="0.25">
      <c r="K41271"/>
    </row>
    <row r="41272" spans="11:11" x14ac:dyDescent="0.25">
      <c r="K41272"/>
    </row>
    <row r="41273" spans="11:11" x14ac:dyDescent="0.25">
      <c r="K41273"/>
    </row>
    <row r="41274" spans="11:11" x14ac:dyDescent="0.25">
      <c r="K41274"/>
    </row>
    <row r="41275" spans="11:11" x14ac:dyDescent="0.25">
      <c r="K41275"/>
    </row>
    <row r="41276" spans="11:11" x14ac:dyDescent="0.25">
      <c r="K41276"/>
    </row>
    <row r="41277" spans="11:11" x14ac:dyDescent="0.25">
      <c r="K41277"/>
    </row>
    <row r="41278" spans="11:11" x14ac:dyDescent="0.25">
      <c r="K41278"/>
    </row>
    <row r="41279" spans="11:11" x14ac:dyDescent="0.25">
      <c r="K41279"/>
    </row>
    <row r="41280" spans="11:11" x14ac:dyDescent="0.25">
      <c r="K41280"/>
    </row>
    <row r="41281" spans="11:11" x14ac:dyDescent="0.25">
      <c r="K41281"/>
    </row>
    <row r="41282" spans="11:11" x14ac:dyDescent="0.25">
      <c r="K41282"/>
    </row>
    <row r="41283" spans="11:11" x14ac:dyDescent="0.25">
      <c r="K41283"/>
    </row>
    <row r="41284" spans="11:11" x14ac:dyDescent="0.25">
      <c r="K41284"/>
    </row>
    <row r="41285" spans="11:11" x14ac:dyDescent="0.25">
      <c r="K41285"/>
    </row>
    <row r="41286" spans="11:11" x14ac:dyDescent="0.25">
      <c r="K41286"/>
    </row>
    <row r="41287" spans="11:11" x14ac:dyDescent="0.25">
      <c r="K41287"/>
    </row>
    <row r="41288" spans="11:11" x14ac:dyDescent="0.25">
      <c r="K41288"/>
    </row>
    <row r="41289" spans="11:11" x14ac:dyDescent="0.25">
      <c r="K41289"/>
    </row>
    <row r="41290" spans="11:11" x14ac:dyDescent="0.25">
      <c r="K41290"/>
    </row>
    <row r="41291" spans="11:11" x14ac:dyDescent="0.25">
      <c r="K41291"/>
    </row>
    <row r="41292" spans="11:11" x14ac:dyDescent="0.25">
      <c r="K41292"/>
    </row>
    <row r="41293" spans="11:11" x14ac:dyDescent="0.25">
      <c r="K41293"/>
    </row>
    <row r="41294" spans="11:11" x14ac:dyDescent="0.25">
      <c r="K41294"/>
    </row>
    <row r="41295" spans="11:11" x14ac:dyDescent="0.25">
      <c r="K41295"/>
    </row>
    <row r="41296" spans="11:11" x14ac:dyDescent="0.25">
      <c r="K41296"/>
    </row>
    <row r="41297" spans="11:11" x14ac:dyDescent="0.25">
      <c r="K41297"/>
    </row>
    <row r="41298" spans="11:11" x14ac:dyDescent="0.25">
      <c r="K41298"/>
    </row>
    <row r="41299" spans="11:11" x14ac:dyDescent="0.25">
      <c r="K41299"/>
    </row>
    <row r="41300" spans="11:11" x14ac:dyDescent="0.25">
      <c r="K41300"/>
    </row>
    <row r="41301" spans="11:11" x14ac:dyDescent="0.25">
      <c r="K41301"/>
    </row>
    <row r="41302" spans="11:11" x14ac:dyDescent="0.25">
      <c r="K41302"/>
    </row>
    <row r="41303" spans="11:11" x14ac:dyDescent="0.25">
      <c r="K41303"/>
    </row>
    <row r="41304" spans="11:11" x14ac:dyDescent="0.25">
      <c r="K41304"/>
    </row>
    <row r="41305" spans="11:11" x14ac:dyDescent="0.25">
      <c r="K41305"/>
    </row>
    <row r="41306" spans="11:11" x14ac:dyDescent="0.25">
      <c r="K41306"/>
    </row>
    <row r="41307" spans="11:11" x14ac:dyDescent="0.25">
      <c r="K41307"/>
    </row>
    <row r="41308" spans="11:11" x14ac:dyDescent="0.25">
      <c r="K41308"/>
    </row>
    <row r="41309" spans="11:11" x14ac:dyDescent="0.25">
      <c r="K41309"/>
    </row>
    <row r="41310" spans="11:11" x14ac:dyDescent="0.25">
      <c r="K41310"/>
    </row>
    <row r="41311" spans="11:11" x14ac:dyDescent="0.25">
      <c r="K41311"/>
    </row>
    <row r="41312" spans="11:11" x14ac:dyDescent="0.25">
      <c r="K41312"/>
    </row>
    <row r="41313" spans="11:11" x14ac:dyDescent="0.25">
      <c r="K41313"/>
    </row>
    <row r="41314" spans="11:11" x14ac:dyDescent="0.25">
      <c r="K41314"/>
    </row>
    <row r="41315" spans="11:11" x14ac:dyDescent="0.25">
      <c r="K41315"/>
    </row>
    <row r="41316" spans="11:11" x14ac:dyDescent="0.25">
      <c r="K41316"/>
    </row>
    <row r="41317" spans="11:11" x14ac:dyDescent="0.25">
      <c r="K41317"/>
    </row>
    <row r="41318" spans="11:11" x14ac:dyDescent="0.25">
      <c r="K41318"/>
    </row>
    <row r="41319" spans="11:11" x14ac:dyDescent="0.25">
      <c r="K41319"/>
    </row>
    <row r="41320" spans="11:11" x14ac:dyDescent="0.25">
      <c r="K41320"/>
    </row>
    <row r="41321" spans="11:11" x14ac:dyDescent="0.25">
      <c r="K41321"/>
    </row>
    <row r="41322" spans="11:11" x14ac:dyDescent="0.25">
      <c r="K41322"/>
    </row>
    <row r="41323" spans="11:11" x14ac:dyDescent="0.25">
      <c r="K41323"/>
    </row>
    <row r="41324" spans="11:11" x14ac:dyDescent="0.25">
      <c r="K41324"/>
    </row>
    <row r="41325" spans="11:11" x14ac:dyDescent="0.25">
      <c r="K41325"/>
    </row>
    <row r="41326" spans="11:11" x14ac:dyDescent="0.25">
      <c r="K41326"/>
    </row>
    <row r="41327" spans="11:11" x14ac:dyDescent="0.25">
      <c r="K41327"/>
    </row>
    <row r="41328" spans="11:11" x14ac:dyDescent="0.25">
      <c r="K41328"/>
    </row>
    <row r="41329" spans="11:11" x14ac:dyDescent="0.25">
      <c r="K41329"/>
    </row>
    <row r="41330" spans="11:11" x14ac:dyDescent="0.25">
      <c r="K41330"/>
    </row>
    <row r="41331" spans="11:11" x14ac:dyDescent="0.25">
      <c r="K41331"/>
    </row>
    <row r="41332" spans="11:11" x14ac:dyDescent="0.25">
      <c r="K41332"/>
    </row>
    <row r="41333" spans="11:11" x14ac:dyDescent="0.25">
      <c r="K41333"/>
    </row>
    <row r="41334" spans="11:11" x14ac:dyDescent="0.25">
      <c r="K41334"/>
    </row>
    <row r="41335" spans="11:11" x14ac:dyDescent="0.25">
      <c r="K41335"/>
    </row>
    <row r="41336" spans="11:11" x14ac:dyDescent="0.25">
      <c r="K41336"/>
    </row>
    <row r="41337" spans="11:11" x14ac:dyDescent="0.25">
      <c r="K41337"/>
    </row>
    <row r="41338" spans="11:11" x14ac:dyDescent="0.25">
      <c r="K41338"/>
    </row>
    <row r="41339" spans="11:11" x14ac:dyDescent="0.25">
      <c r="K41339"/>
    </row>
    <row r="41340" spans="11:11" x14ac:dyDescent="0.25">
      <c r="K41340"/>
    </row>
    <row r="41341" spans="11:11" x14ac:dyDescent="0.25">
      <c r="K41341"/>
    </row>
    <row r="41342" spans="11:11" x14ac:dyDescent="0.25">
      <c r="K41342"/>
    </row>
    <row r="41343" spans="11:11" x14ac:dyDescent="0.25">
      <c r="K41343"/>
    </row>
    <row r="41344" spans="11:11" x14ac:dyDescent="0.25">
      <c r="K41344"/>
    </row>
    <row r="41345" spans="11:11" x14ac:dyDescent="0.25">
      <c r="K41345"/>
    </row>
    <row r="41346" spans="11:11" x14ac:dyDescent="0.25">
      <c r="K41346"/>
    </row>
    <row r="41347" spans="11:11" x14ac:dyDescent="0.25">
      <c r="K41347"/>
    </row>
    <row r="41348" spans="11:11" x14ac:dyDescent="0.25">
      <c r="K41348"/>
    </row>
    <row r="41349" spans="11:11" x14ac:dyDescent="0.25">
      <c r="K41349"/>
    </row>
    <row r="41350" spans="11:11" x14ac:dyDescent="0.25">
      <c r="K41350"/>
    </row>
    <row r="41351" spans="11:11" x14ac:dyDescent="0.25">
      <c r="K41351"/>
    </row>
    <row r="41352" spans="11:11" x14ac:dyDescent="0.25">
      <c r="K41352"/>
    </row>
    <row r="41353" spans="11:11" x14ac:dyDescent="0.25">
      <c r="K41353"/>
    </row>
    <row r="41354" spans="11:11" x14ac:dyDescent="0.25">
      <c r="K41354"/>
    </row>
    <row r="41355" spans="11:11" x14ac:dyDescent="0.25">
      <c r="K41355"/>
    </row>
    <row r="41356" spans="11:11" x14ac:dyDescent="0.25">
      <c r="K41356"/>
    </row>
    <row r="41357" spans="11:11" x14ac:dyDescent="0.25">
      <c r="K41357"/>
    </row>
    <row r="41358" spans="11:11" x14ac:dyDescent="0.25">
      <c r="K41358"/>
    </row>
    <row r="41359" spans="11:11" x14ac:dyDescent="0.25">
      <c r="K41359"/>
    </row>
    <row r="41360" spans="11:11" x14ac:dyDescent="0.25">
      <c r="K41360"/>
    </row>
    <row r="41361" spans="11:11" x14ac:dyDescent="0.25">
      <c r="K41361"/>
    </row>
    <row r="41362" spans="11:11" x14ac:dyDescent="0.25">
      <c r="K41362"/>
    </row>
    <row r="41363" spans="11:11" x14ac:dyDescent="0.25">
      <c r="K41363"/>
    </row>
    <row r="41364" spans="11:11" x14ac:dyDescent="0.25">
      <c r="K41364"/>
    </row>
    <row r="41365" spans="11:11" x14ac:dyDescent="0.25">
      <c r="K41365"/>
    </row>
    <row r="41366" spans="11:11" x14ac:dyDescent="0.25">
      <c r="K41366"/>
    </row>
    <row r="41367" spans="11:11" x14ac:dyDescent="0.25">
      <c r="K41367"/>
    </row>
    <row r="41368" spans="11:11" x14ac:dyDescent="0.25">
      <c r="K41368"/>
    </row>
    <row r="41369" spans="11:11" x14ac:dyDescent="0.25">
      <c r="K41369"/>
    </row>
    <row r="41370" spans="11:11" x14ac:dyDescent="0.25">
      <c r="K41370"/>
    </row>
    <row r="41371" spans="11:11" x14ac:dyDescent="0.25">
      <c r="K41371"/>
    </row>
    <row r="41372" spans="11:11" x14ac:dyDescent="0.25">
      <c r="K41372"/>
    </row>
    <row r="41373" spans="11:11" x14ac:dyDescent="0.25">
      <c r="K41373"/>
    </row>
    <row r="41374" spans="11:11" x14ac:dyDescent="0.25">
      <c r="K41374"/>
    </row>
    <row r="41375" spans="11:11" x14ac:dyDescent="0.25">
      <c r="K41375"/>
    </row>
    <row r="41376" spans="11:11" x14ac:dyDescent="0.25">
      <c r="K41376"/>
    </row>
    <row r="41377" spans="11:11" x14ac:dyDescent="0.25">
      <c r="K41377"/>
    </row>
    <row r="41378" spans="11:11" x14ac:dyDescent="0.25">
      <c r="K41378"/>
    </row>
    <row r="41379" spans="11:11" x14ac:dyDescent="0.25">
      <c r="K41379"/>
    </row>
    <row r="41380" spans="11:11" x14ac:dyDescent="0.25">
      <c r="K41380"/>
    </row>
    <row r="41381" spans="11:11" x14ac:dyDescent="0.25">
      <c r="K41381"/>
    </row>
    <row r="41382" spans="11:11" x14ac:dyDescent="0.25">
      <c r="K41382"/>
    </row>
    <row r="41383" spans="11:11" x14ac:dyDescent="0.25">
      <c r="K41383"/>
    </row>
    <row r="41384" spans="11:11" x14ac:dyDescent="0.25">
      <c r="K41384"/>
    </row>
    <row r="41385" spans="11:11" x14ac:dyDescent="0.25">
      <c r="K41385"/>
    </row>
    <row r="41386" spans="11:11" x14ac:dyDescent="0.25">
      <c r="K41386"/>
    </row>
    <row r="41387" spans="11:11" x14ac:dyDescent="0.25">
      <c r="K41387"/>
    </row>
    <row r="41388" spans="11:11" x14ac:dyDescent="0.25">
      <c r="K41388"/>
    </row>
    <row r="41389" spans="11:11" x14ac:dyDescent="0.25">
      <c r="K41389"/>
    </row>
    <row r="41390" spans="11:11" x14ac:dyDescent="0.25">
      <c r="K41390"/>
    </row>
    <row r="41391" spans="11:11" x14ac:dyDescent="0.25">
      <c r="K41391"/>
    </row>
    <row r="41392" spans="11:11" x14ac:dyDescent="0.25">
      <c r="K41392"/>
    </row>
    <row r="41393" spans="11:11" x14ac:dyDescent="0.25">
      <c r="K41393"/>
    </row>
    <row r="41394" spans="11:11" x14ac:dyDescent="0.25">
      <c r="K41394"/>
    </row>
    <row r="41395" spans="11:11" x14ac:dyDescent="0.25">
      <c r="K41395"/>
    </row>
    <row r="41396" spans="11:11" x14ac:dyDescent="0.25">
      <c r="K41396"/>
    </row>
    <row r="41397" spans="11:11" x14ac:dyDescent="0.25">
      <c r="K41397"/>
    </row>
    <row r="41398" spans="11:11" x14ac:dyDescent="0.25">
      <c r="K41398"/>
    </row>
    <row r="41399" spans="11:11" x14ac:dyDescent="0.25">
      <c r="K41399"/>
    </row>
    <row r="41400" spans="11:11" x14ac:dyDescent="0.25">
      <c r="K41400"/>
    </row>
    <row r="41401" spans="11:11" x14ac:dyDescent="0.25">
      <c r="K41401"/>
    </row>
    <row r="41402" spans="11:11" x14ac:dyDescent="0.25">
      <c r="K41402"/>
    </row>
    <row r="41403" spans="11:11" x14ac:dyDescent="0.25">
      <c r="K41403"/>
    </row>
    <row r="41404" spans="11:11" x14ac:dyDescent="0.25">
      <c r="K41404"/>
    </row>
    <row r="41405" spans="11:11" x14ac:dyDescent="0.25">
      <c r="K41405"/>
    </row>
    <row r="41406" spans="11:11" x14ac:dyDescent="0.25">
      <c r="K41406"/>
    </row>
    <row r="41407" spans="11:11" x14ac:dyDescent="0.25">
      <c r="K41407"/>
    </row>
    <row r="41408" spans="11:11" x14ac:dyDescent="0.25">
      <c r="K41408"/>
    </row>
    <row r="41409" spans="11:11" x14ac:dyDescent="0.25">
      <c r="K41409"/>
    </row>
    <row r="41410" spans="11:11" x14ac:dyDescent="0.25">
      <c r="K41410"/>
    </row>
    <row r="41411" spans="11:11" x14ac:dyDescent="0.25">
      <c r="K41411"/>
    </row>
    <row r="41412" spans="11:11" x14ac:dyDescent="0.25">
      <c r="K41412"/>
    </row>
    <row r="41413" spans="11:11" x14ac:dyDescent="0.25">
      <c r="K41413"/>
    </row>
    <row r="41414" spans="11:11" x14ac:dyDescent="0.25">
      <c r="K41414"/>
    </row>
    <row r="41415" spans="11:11" x14ac:dyDescent="0.25">
      <c r="K41415"/>
    </row>
    <row r="41416" spans="11:11" x14ac:dyDescent="0.25">
      <c r="K41416"/>
    </row>
    <row r="41417" spans="11:11" x14ac:dyDescent="0.25">
      <c r="K41417"/>
    </row>
    <row r="41418" spans="11:11" x14ac:dyDescent="0.25">
      <c r="K41418"/>
    </row>
    <row r="41419" spans="11:11" x14ac:dyDescent="0.25">
      <c r="K41419"/>
    </row>
    <row r="41420" spans="11:11" x14ac:dyDescent="0.25">
      <c r="K41420"/>
    </row>
    <row r="41421" spans="11:11" x14ac:dyDescent="0.25">
      <c r="K41421"/>
    </row>
    <row r="41422" spans="11:11" x14ac:dyDescent="0.25">
      <c r="K41422"/>
    </row>
    <row r="41423" spans="11:11" x14ac:dyDescent="0.25">
      <c r="K41423"/>
    </row>
    <row r="41424" spans="11:11" x14ac:dyDescent="0.25">
      <c r="K41424"/>
    </row>
    <row r="41425" spans="11:11" x14ac:dyDescent="0.25">
      <c r="K41425"/>
    </row>
    <row r="41426" spans="11:11" x14ac:dyDescent="0.25">
      <c r="K41426"/>
    </row>
    <row r="41427" spans="11:11" x14ac:dyDescent="0.25">
      <c r="K41427"/>
    </row>
    <row r="41428" spans="11:11" x14ac:dyDescent="0.25">
      <c r="K41428"/>
    </row>
    <row r="41429" spans="11:11" x14ac:dyDescent="0.25">
      <c r="K41429"/>
    </row>
    <row r="41430" spans="11:11" x14ac:dyDescent="0.25">
      <c r="K41430"/>
    </row>
    <row r="41431" spans="11:11" x14ac:dyDescent="0.25">
      <c r="K41431"/>
    </row>
    <row r="41432" spans="11:11" x14ac:dyDescent="0.25">
      <c r="K41432"/>
    </row>
    <row r="41433" spans="11:11" x14ac:dyDescent="0.25">
      <c r="K41433"/>
    </row>
    <row r="41434" spans="11:11" x14ac:dyDescent="0.25">
      <c r="K41434"/>
    </row>
    <row r="41435" spans="11:11" x14ac:dyDescent="0.25">
      <c r="K41435"/>
    </row>
    <row r="41436" spans="11:11" x14ac:dyDescent="0.25">
      <c r="K41436"/>
    </row>
    <row r="41437" spans="11:11" x14ac:dyDescent="0.25">
      <c r="K41437"/>
    </row>
    <row r="41438" spans="11:11" x14ac:dyDescent="0.25">
      <c r="K41438"/>
    </row>
    <row r="41439" spans="11:11" x14ac:dyDescent="0.25">
      <c r="K41439"/>
    </row>
    <row r="41440" spans="11:11" x14ac:dyDescent="0.25">
      <c r="K41440"/>
    </row>
    <row r="41441" spans="11:11" x14ac:dyDescent="0.25">
      <c r="K41441"/>
    </row>
    <row r="41442" spans="11:11" x14ac:dyDescent="0.25">
      <c r="K41442"/>
    </row>
    <row r="41443" spans="11:11" x14ac:dyDescent="0.25">
      <c r="K41443"/>
    </row>
    <row r="41444" spans="11:11" x14ac:dyDescent="0.25">
      <c r="K41444"/>
    </row>
    <row r="41445" spans="11:11" x14ac:dyDescent="0.25">
      <c r="K41445"/>
    </row>
    <row r="41446" spans="11:11" x14ac:dyDescent="0.25">
      <c r="K41446"/>
    </row>
    <row r="41447" spans="11:11" x14ac:dyDescent="0.25">
      <c r="K41447"/>
    </row>
    <row r="41448" spans="11:11" x14ac:dyDescent="0.25">
      <c r="K41448"/>
    </row>
    <row r="41449" spans="11:11" x14ac:dyDescent="0.25">
      <c r="K41449"/>
    </row>
    <row r="41450" spans="11:11" x14ac:dyDescent="0.25">
      <c r="K41450"/>
    </row>
    <row r="41451" spans="11:11" x14ac:dyDescent="0.25">
      <c r="K41451"/>
    </row>
    <row r="41452" spans="11:11" x14ac:dyDescent="0.25">
      <c r="K41452"/>
    </row>
    <row r="41453" spans="11:11" x14ac:dyDescent="0.25">
      <c r="K41453"/>
    </row>
    <row r="41454" spans="11:11" x14ac:dyDescent="0.25">
      <c r="K41454"/>
    </row>
    <row r="41455" spans="11:11" x14ac:dyDescent="0.25">
      <c r="K41455"/>
    </row>
    <row r="41456" spans="11:11" x14ac:dyDescent="0.25">
      <c r="K41456"/>
    </row>
    <row r="41457" spans="11:11" x14ac:dyDescent="0.25">
      <c r="K41457"/>
    </row>
    <row r="41458" spans="11:11" x14ac:dyDescent="0.25">
      <c r="K41458"/>
    </row>
    <row r="41459" spans="11:11" x14ac:dyDescent="0.25">
      <c r="K41459"/>
    </row>
    <row r="41460" spans="11:11" x14ac:dyDescent="0.25">
      <c r="K41460"/>
    </row>
    <row r="41461" spans="11:11" x14ac:dyDescent="0.25">
      <c r="K41461"/>
    </row>
    <row r="41462" spans="11:11" x14ac:dyDescent="0.25">
      <c r="K41462"/>
    </row>
    <row r="41463" spans="11:11" x14ac:dyDescent="0.25">
      <c r="K41463"/>
    </row>
    <row r="41464" spans="11:11" x14ac:dyDescent="0.25">
      <c r="K41464"/>
    </row>
    <row r="41465" spans="11:11" x14ac:dyDescent="0.25">
      <c r="K41465"/>
    </row>
    <row r="41466" spans="11:11" x14ac:dyDescent="0.25">
      <c r="K41466"/>
    </row>
    <row r="41467" spans="11:11" x14ac:dyDescent="0.25">
      <c r="K41467"/>
    </row>
    <row r="41468" spans="11:11" x14ac:dyDescent="0.25">
      <c r="K41468"/>
    </row>
    <row r="41469" spans="11:11" x14ac:dyDescent="0.25">
      <c r="K41469"/>
    </row>
    <row r="41470" spans="11:11" x14ac:dyDescent="0.25">
      <c r="K41470"/>
    </row>
    <row r="41471" spans="11:11" x14ac:dyDescent="0.25">
      <c r="K41471"/>
    </row>
    <row r="41472" spans="11:11" x14ac:dyDescent="0.25">
      <c r="K41472"/>
    </row>
    <row r="41473" spans="11:11" x14ac:dyDescent="0.25">
      <c r="K41473"/>
    </row>
    <row r="41474" spans="11:11" x14ac:dyDescent="0.25">
      <c r="K41474"/>
    </row>
    <row r="41475" spans="11:11" x14ac:dyDescent="0.25">
      <c r="K41475"/>
    </row>
    <row r="41476" spans="11:11" x14ac:dyDescent="0.25">
      <c r="K41476"/>
    </row>
    <row r="41477" spans="11:11" x14ac:dyDescent="0.25">
      <c r="K41477"/>
    </row>
    <row r="41478" spans="11:11" x14ac:dyDescent="0.25">
      <c r="K41478"/>
    </row>
    <row r="41479" spans="11:11" x14ac:dyDescent="0.25">
      <c r="K41479"/>
    </row>
    <row r="41480" spans="11:11" x14ac:dyDescent="0.25">
      <c r="K41480"/>
    </row>
    <row r="41481" spans="11:11" x14ac:dyDescent="0.25">
      <c r="K41481"/>
    </row>
    <row r="41482" spans="11:11" x14ac:dyDescent="0.25">
      <c r="K41482"/>
    </row>
    <row r="41483" spans="11:11" x14ac:dyDescent="0.25">
      <c r="K41483"/>
    </row>
    <row r="41484" spans="11:11" x14ac:dyDescent="0.25">
      <c r="K41484"/>
    </row>
    <row r="41485" spans="11:11" x14ac:dyDescent="0.25">
      <c r="K41485"/>
    </row>
    <row r="41486" spans="11:11" x14ac:dyDescent="0.25">
      <c r="K41486"/>
    </row>
    <row r="41487" spans="11:11" x14ac:dyDescent="0.25">
      <c r="K41487"/>
    </row>
    <row r="41488" spans="11:11" x14ac:dyDescent="0.25">
      <c r="K41488"/>
    </row>
    <row r="41489" spans="11:11" x14ac:dyDescent="0.25">
      <c r="K41489"/>
    </row>
    <row r="41490" spans="11:11" x14ac:dyDescent="0.25">
      <c r="K41490"/>
    </row>
    <row r="41491" spans="11:11" x14ac:dyDescent="0.25">
      <c r="K41491"/>
    </row>
    <row r="41492" spans="11:11" x14ac:dyDescent="0.25">
      <c r="K41492"/>
    </row>
    <row r="41493" spans="11:11" x14ac:dyDescent="0.25">
      <c r="K41493"/>
    </row>
    <row r="41494" spans="11:11" x14ac:dyDescent="0.25">
      <c r="K41494"/>
    </row>
    <row r="41495" spans="11:11" x14ac:dyDescent="0.25">
      <c r="K41495"/>
    </row>
    <row r="41496" spans="11:11" x14ac:dyDescent="0.25">
      <c r="K41496"/>
    </row>
    <row r="41497" spans="11:11" x14ac:dyDescent="0.25">
      <c r="K41497"/>
    </row>
    <row r="41498" spans="11:11" x14ac:dyDescent="0.25">
      <c r="K41498"/>
    </row>
    <row r="41499" spans="11:11" x14ac:dyDescent="0.25">
      <c r="K41499"/>
    </row>
    <row r="41500" spans="11:11" x14ac:dyDescent="0.25">
      <c r="K41500"/>
    </row>
    <row r="41501" spans="11:11" x14ac:dyDescent="0.25">
      <c r="K41501"/>
    </row>
    <row r="41502" spans="11:11" x14ac:dyDescent="0.25">
      <c r="K41502"/>
    </row>
    <row r="41503" spans="11:11" x14ac:dyDescent="0.25">
      <c r="K41503"/>
    </row>
    <row r="41504" spans="11:11" x14ac:dyDescent="0.25">
      <c r="K41504"/>
    </row>
    <row r="41505" spans="11:11" x14ac:dyDescent="0.25">
      <c r="K41505"/>
    </row>
    <row r="41506" spans="11:11" x14ac:dyDescent="0.25">
      <c r="K41506"/>
    </row>
    <row r="41507" spans="11:11" x14ac:dyDescent="0.25">
      <c r="K41507"/>
    </row>
    <row r="41508" spans="11:11" x14ac:dyDescent="0.25">
      <c r="K41508"/>
    </row>
    <row r="41509" spans="11:11" x14ac:dyDescent="0.25">
      <c r="K41509"/>
    </row>
    <row r="41510" spans="11:11" x14ac:dyDescent="0.25">
      <c r="K41510"/>
    </row>
    <row r="41511" spans="11:11" x14ac:dyDescent="0.25">
      <c r="K41511"/>
    </row>
    <row r="41512" spans="11:11" x14ac:dyDescent="0.25">
      <c r="K41512"/>
    </row>
    <row r="41513" spans="11:11" x14ac:dyDescent="0.25">
      <c r="K41513"/>
    </row>
    <row r="41514" spans="11:11" x14ac:dyDescent="0.25">
      <c r="K41514"/>
    </row>
    <row r="41515" spans="11:11" x14ac:dyDescent="0.25">
      <c r="K41515"/>
    </row>
    <row r="41516" spans="11:11" x14ac:dyDescent="0.25">
      <c r="K41516"/>
    </row>
    <row r="41517" spans="11:11" x14ac:dyDescent="0.25">
      <c r="K41517"/>
    </row>
    <row r="41518" spans="11:11" x14ac:dyDescent="0.25">
      <c r="K41518"/>
    </row>
    <row r="41519" spans="11:11" x14ac:dyDescent="0.25">
      <c r="K41519"/>
    </row>
    <row r="41520" spans="11:11" x14ac:dyDescent="0.25">
      <c r="K41520"/>
    </row>
    <row r="41521" spans="11:11" x14ac:dyDescent="0.25">
      <c r="K41521"/>
    </row>
    <row r="41522" spans="11:11" x14ac:dyDescent="0.25">
      <c r="K41522"/>
    </row>
    <row r="41523" spans="11:11" x14ac:dyDescent="0.25">
      <c r="K41523"/>
    </row>
    <row r="41524" spans="11:11" x14ac:dyDescent="0.25">
      <c r="K41524"/>
    </row>
    <row r="41525" spans="11:11" x14ac:dyDescent="0.25">
      <c r="K41525"/>
    </row>
    <row r="41526" spans="11:11" x14ac:dyDescent="0.25">
      <c r="K41526"/>
    </row>
    <row r="41527" spans="11:11" x14ac:dyDescent="0.25">
      <c r="K41527"/>
    </row>
    <row r="41528" spans="11:11" x14ac:dyDescent="0.25">
      <c r="K41528"/>
    </row>
    <row r="41529" spans="11:11" x14ac:dyDescent="0.25">
      <c r="K41529"/>
    </row>
    <row r="41530" spans="11:11" x14ac:dyDescent="0.25">
      <c r="K41530"/>
    </row>
    <row r="41531" spans="11:11" x14ac:dyDescent="0.25">
      <c r="K41531"/>
    </row>
    <row r="41532" spans="11:11" x14ac:dyDescent="0.25">
      <c r="K41532"/>
    </row>
    <row r="41533" spans="11:11" x14ac:dyDescent="0.25">
      <c r="K41533"/>
    </row>
    <row r="41534" spans="11:11" x14ac:dyDescent="0.25">
      <c r="K41534"/>
    </row>
    <row r="41535" spans="11:11" x14ac:dyDescent="0.25">
      <c r="K41535"/>
    </row>
    <row r="41536" spans="11:11" x14ac:dyDescent="0.25">
      <c r="K41536"/>
    </row>
    <row r="41537" spans="11:11" x14ac:dyDescent="0.25">
      <c r="K41537"/>
    </row>
    <row r="41538" spans="11:11" x14ac:dyDescent="0.25">
      <c r="K41538"/>
    </row>
    <row r="41539" spans="11:11" x14ac:dyDescent="0.25">
      <c r="K41539"/>
    </row>
    <row r="41540" spans="11:11" x14ac:dyDescent="0.25">
      <c r="K41540"/>
    </row>
    <row r="41541" spans="11:11" x14ac:dyDescent="0.25">
      <c r="K41541"/>
    </row>
    <row r="41542" spans="11:11" x14ac:dyDescent="0.25">
      <c r="K41542"/>
    </row>
    <row r="41543" spans="11:11" x14ac:dyDescent="0.25">
      <c r="K41543"/>
    </row>
    <row r="41544" spans="11:11" x14ac:dyDescent="0.25">
      <c r="K41544"/>
    </row>
    <row r="41545" spans="11:11" x14ac:dyDescent="0.25">
      <c r="K41545"/>
    </row>
    <row r="41546" spans="11:11" x14ac:dyDescent="0.25">
      <c r="K41546"/>
    </row>
    <row r="41547" spans="11:11" x14ac:dyDescent="0.25">
      <c r="K41547"/>
    </row>
    <row r="41548" spans="11:11" x14ac:dyDescent="0.25">
      <c r="K41548"/>
    </row>
    <row r="41549" spans="11:11" x14ac:dyDescent="0.25">
      <c r="K41549"/>
    </row>
    <row r="41550" spans="11:11" x14ac:dyDescent="0.25">
      <c r="K41550"/>
    </row>
    <row r="41551" spans="11:11" x14ac:dyDescent="0.25">
      <c r="K41551"/>
    </row>
    <row r="41552" spans="11:11" x14ac:dyDescent="0.25">
      <c r="K41552"/>
    </row>
    <row r="41553" spans="11:11" x14ac:dyDescent="0.25">
      <c r="K41553"/>
    </row>
    <row r="41554" spans="11:11" x14ac:dyDescent="0.25">
      <c r="K41554"/>
    </row>
    <row r="41555" spans="11:11" x14ac:dyDescent="0.25">
      <c r="K41555"/>
    </row>
    <row r="41556" spans="11:11" x14ac:dyDescent="0.25">
      <c r="K41556"/>
    </row>
    <row r="41557" spans="11:11" x14ac:dyDescent="0.25">
      <c r="K41557"/>
    </row>
    <row r="41558" spans="11:11" x14ac:dyDescent="0.25">
      <c r="K41558"/>
    </row>
    <row r="41559" spans="11:11" x14ac:dyDescent="0.25">
      <c r="K41559"/>
    </row>
    <row r="41560" spans="11:11" x14ac:dyDescent="0.25">
      <c r="K41560"/>
    </row>
    <row r="41561" spans="11:11" x14ac:dyDescent="0.25">
      <c r="K41561"/>
    </row>
    <row r="41562" spans="11:11" x14ac:dyDescent="0.25">
      <c r="K41562"/>
    </row>
    <row r="41563" spans="11:11" x14ac:dyDescent="0.25">
      <c r="K41563"/>
    </row>
    <row r="41564" spans="11:11" x14ac:dyDescent="0.25">
      <c r="K41564"/>
    </row>
    <row r="41565" spans="11:11" x14ac:dyDescent="0.25">
      <c r="K41565"/>
    </row>
    <row r="41566" spans="11:11" x14ac:dyDescent="0.25">
      <c r="K41566"/>
    </row>
    <row r="41567" spans="11:11" x14ac:dyDescent="0.25">
      <c r="K41567"/>
    </row>
    <row r="41568" spans="11:11" x14ac:dyDescent="0.25">
      <c r="K41568"/>
    </row>
    <row r="41569" spans="11:11" x14ac:dyDescent="0.25">
      <c r="K41569"/>
    </row>
    <row r="41570" spans="11:11" x14ac:dyDescent="0.25">
      <c r="K41570"/>
    </row>
    <row r="41571" spans="11:11" x14ac:dyDescent="0.25">
      <c r="K41571"/>
    </row>
    <row r="41572" spans="11:11" x14ac:dyDescent="0.25">
      <c r="K41572"/>
    </row>
    <row r="41573" spans="11:11" x14ac:dyDescent="0.25">
      <c r="K41573"/>
    </row>
    <row r="41574" spans="11:11" x14ac:dyDescent="0.25">
      <c r="K41574"/>
    </row>
    <row r="41575" spans="11:11" x14ac:dyDescent="0.25">
      <c r="K41575"/>
    </row>
    <row r="41576" spans="11:11" x14ac:dyDescent="0.25">
      <c r="K41576"/>
    </row>
    <row r="41577" spans="11:11" x14ac:dyDescent="0.25">
      <c r="K41577"/>
    </row>
    <row r="41578" spans="11:11" x14ac:dyDescent="0.25">
      <c r="K41578"/>
    </row>
    <row r="41579" spans="11:11" x14ac:dyDescent="0.25">
      <c r="K41579"/>
    </row>
    <row r="41580" spans="11:11" x14ac:dyDescent="0.25">
      <c r="K41580"/>
    </row>
    <row r="41581" spans="11:11" x14ac:dyDescent="0.25">
      <c r="K41581"/>
    </row>
    <row r="41582" spans="11:11" x14ac:dyDescent="0.25">
      <c r="K41582"/>
    </row>
    <row r="41583" spans="11:11" x14ac:dyDescent="0.25">
      <c r="K41583"/>
    </row>
    <row r="41584" spans="11:11" x14ac:dyDescent="0.25">
      <c r="K41584"/>
    </row>
    <row r="41585" spans="11:11" x14ac:dyDescent="0.25">
      <c r="K41585"/>
    </row>
    <row r="41586" spans="11:11" x14ac:dyDescent="0.25">
      <c r="K41586"/>
    </row>
    <row r="41587" spans="11:11" x14ac:dyDescent="0.25">
      <c r="K41587"/>
    </row>
    <row r="41588" spans="11:11" x14ac:dyDescent="0.25">
      <c r="K41588"/>
    </row>
    <row r="41589" spans="11:11" x14ac:dyDescent="0.25">
      <c r="K41589"/>
    </row>
    <row r="41590" spans="11:11" x14ac:dyDescent="0.25">
      <c r="K41590"/>
    </row>
    <row r="41591" spans="11:11" x14ac:dyDescent="0.25">
      <c r="K41591"/>
    </row>
    <row r="41592" spans="11:11" x14ac:dyDescent="0.25">
      <c r="K41592"/>
    </row>
    <row r="41593" spans="11:11" x14ac:dyDescent="0.25">
      <c r="K41593"/>
    </row>
    <row r="41594" spans="11:11" x14ac:dyDescent="0.25">
      <c r="K41594"/>
    </row>
    <row r="41595" spans="11:11" x14ac:dyDescent="0.25">
      <c r="K41595"/>
    </row>
    <row r="41596" spans="11:11" x14ac:dyDescent="0.25">
      <c r="K41596"/>
    </row>
    <row r="41597" spans="11:11" x14ac:dyDescent="0.25">
      <c r="K41597"/>
    </row>
    <row r="41598" spans="11:11" x14ac:dyDescent="0.25">
      <c r="K41598"/>
    </row>
    <row r="41599" spans="11:11" x14ac:dyDescent="0.25">
      <c r="K41599"/>
    </row>
    <row r="41600" spans="11:11" x14ac:dyDescent="0.25">
      <c r="K41600"/>
    </row>
    <row r="41601" spans="11:11" x14ac:dyDescent="0.25">
      <c r="K41601"/>
    </row>
    <row r="41602" spans="11:11" x14ac:dyDescent="0.25">
      <c r="K41602"/>
    </row>
    <row r="41603" spans="11:11" x14ac:dyDescent="0.25">
      <c r="K41603"/>
    </row>
    <row r="41604" spans="11:11" x14ac:dyDescent="0.25">
      <c r="K41604"/>
    </row>
    <row r="41605" spans="11:11" x14ac:dyDescent="0.25">
      <c r="K41605"/>
    </row>
    <row r="41606" spans="11:11" x14ac:dyDescent="0.25">
      <c r="K41606"/>
    </row>
    <row r="41607" spans="11:11" x14ac:dyDescent="0.25">
      <c r="K41607"/>
    </row>
    <row r="41608" spans="11:11" x14ac:dyDescent="0.25">
      <c r="K41608"/>
    </row>
    <row r="41609" spans="11:11" x14ac:dyDescent="0.25">
      <c r="K41609"/>
    </row>
    <row r="41610" spans="11:11" x14ac:dyDescent="0.25">
      <c r="K41610"/>
    </row>
    <row r="41611" spans="11:11" x14ac:dyDescent="0.25">
      <c r="K41611"/>
    </row>
    <row r="41612" spans="11:11" x14ac:dyDescent="0.25">
      <c r="K41612"/>
    </row>
    <row r="41613" spans="11:11" x14ac:dyDescent="0.25">
      <c r="K41613"/>
    </row>
    <row r="41614" spans="11:11" x14ac:dyDescent="0.25">
      <c r="K41614"/>
    </row>
    <row r="41615" spans="11:11" x14ac:dyDescent="0.25">
      <c r="K41615"/>
    </row>
    <row r="41616" spans="11:11" x14ac:dyDescent="0.25">
      <c r="K41616"/>
    </row>
    <row r="41617" spans="11:11" x14ac:dyDescent="0.25">
      <c r="K41617"/>
    </row>
    <row r="41618" spans="11:11" x14ac:dyDescent="0.25">
      <c r="K41618"/>
    </row>
    <row r="41619" spans="11:11" x14ac:dyDescent="0.25">
      <c r="K41619"/>
    </row>
    <row r="41620" spans="11:11" x14ac:dyDescent="0.25">
      <c r="K41620"/>
    </row>
    <row r="41621" spans="11:11" x14ac:dyDescent="0.25">
      <c r="K41621"/>
    </row>
    <row r="41622" spans="11:11" x14ac:dyDescent="0.25">
      <c r="K41622"/>
    </row>
    <row r="41623" spans="11:11" x14ac:dyDescent="0.25">
      <c r="K41623"/>
    </row>
    <row r="41624" spans="11:11" x14ac:dyDescent="0.25">
      <c r="K41624"/>
    </row>
    <row r="41625" spans="11:11" x14ac:dyDescent="0.25">
      <c r="K41625"/>
    </row>
    <row r="41626" spans="11:11" x14ac:dyDescent="0.25">
      <c r="K41626"/>
    </row>
    <row r="41627" spans="11:11" x14ac:dyDescent="0.25">
      <c r="K41627"/>
    </row>
    <row r="41628" spans="11:11" x14ac:dyDescent="0.25">
      <c r="K41628"/>
    </row>
    <row r="41629" spans="11:11" x14ac:dyDescent="0.25">
      <c r="K41629"/>
    </row>
    <row r="41630" spans="11:11" x14ac:dyDescent="0.25">
      <c r="K41630"/>
    </row>
    <row r="41631" spans="11:11" x14ac:dyDescent="0.25">
      <c r="K41631"/>
    </row>
    <row r="41632" spans="11:11" x14ac:dyDescent="0.25">
      <c r="K41632"/>
    </row>
    <row r="41633" spans="11:11" x14ac:dyDescent="0.25">
      <c r="K41633"/>
    </row>
    <row r="41634" spans="11:11" x14ac:dyDescent="0.25">
      <c r="K41634"/>
    </row>
    <row r="41635" spans="11:11" x14ac:dyDescent="0.25">
      <c r="K41635"/>
    </row>
    <row r="41636" spans="11:11" x14ac:dyDescent="0.25">
      <c r="K41636"/>
    </row>
    <row r="41637" spans="11:11" x14ac:dyDescent="0.25">
      <c r="K41637"/>
    </row>
    <row r="41638" spans="11:11" x14ac:dyDescent="0.25">
      <c r="K41638"/>
    </row>
    <row r="41639" spans="11:11" x14ac:dyDescent="0.25">
      <c r="K41639"/>
    </row>
    <row r="41640" spans="11:11" x14ac:dyDescent="0.25">
      <c r="K41640"/>
    </row>
    <row r="41641" spans="11:11" x14ac:dyDescent="0.25">
      <c r="K41641"/>
    </row>
    <row r="41642" spans="11:11" x14ac:dyDescent="0.25">
      <c r="K41642"/>
    </row>
    <row r="41643" spans="11:11" x14ac:dyDescent="0.25">
      <c r="K41643"/>
    </row>
    <row r="41644" spans="11:11" x14ac:dyDescent="0.25">
      <c r="K41644"/>
    </row>
    <row r="41645" spans="11:11" x14ac:dyDescent="0.25">
      <c r="K41645"/>
    </row>
    <row r="41646" spans="11:11" x14ac:dyDescent="0.25">
      <c r="K41646"/>
    </row>
    <row r="41647" spans="11:11" x14ac:dyDescent="0.25">
      <c r="K41647"/>
    </row>
    <row r="41648" spans="11:11" x14ac:dyDescent="0.25">
      <c r="K41648"/>
    </row>
    <row r="41649" spans="11:11" x14ac:dyDescent="0.25">
      <c r="K41649"/>
    </row>
    <row r="41650" spans="11:11" x14ac:dyDescent="0.25">
      <c r="K41650"/>
    </row>
    <row r="41651" spans="11:11" x14ac:dyDescent="0.25">
      <c r="K41651"/>
    </row>
    <row r="41652" spans="11:11" x14ac:dyDescent="0.25">
      <c r="K41652"/>
    </row>
    <row r="41653" spans="11:11" x14ac:dyDescent="0.25">
      <c r="K41653"/>
    </row>
    <row r="41654" spans="11:11" x14ac:dyDescent="0.25">
      <c r="K41654"/>
    </row>
    <row r="41655" spans="11:11" x14ac:dyDescent="0.25">
      <c r="K41655"/>
    </row>
    <row r="41656" spans="11:11" x14ac:dyDescent="0.25">
      <c r="K41656"/>
    </row>
    <row r="41657" spans="11:11" x14ac:dyDescent="0.25">
      <c r="K41657"/>
    </row>
    <row r="41658" spans="11:11" x14ac:dyDescent="0.25">
      <c r="K41658"/>
    </row>
    <row r="41659" spans="11:11" x14ac:dyDescent="0.25">
      <c r="K41659"/>
    </row>
    <row r="41660" spans="11:11" x14ac:dyDescent="0.25">
      <c r="K41660"/>
    </row>
    <row r="41661" spans="11:11" x14ac:dyDescent="0.25">
      <c r="K41661"/>
    </row>
    <row r="41662" spans="11:11" x14ac:dyDescent="0.25">
      <c r="K41662"/>
    </row>
    <row r="41663" spans="11:11" x14ac:dyDescent="0.25">
      <c r="K41663"/>
    </row>
    <row r="41664" spans="11:11" x14ac:dyDescent="0.25">
      <c r="K41664"/>
    </row>
    <row r="41665" spans="11:11" x14ac:dyDescent="0.25">
      <c r="K41665"/>
    </row>
    <row r="41666" spans="11:11" x14ac:dyDescent="0.25">
      <c r="K41666"/>
    </row>
    <row r="41667" spans="11:11" x14ac:dyDescent="0.25">
      <c r="K41667"/>
    </row>
    <row r="41668" spans="11:11" x14ac:dyDescent="0.25">
      <c r="K41668"/>
    </row>
    <row r="41669" spans="11:11" x14ac:dyDescent="0.25">
      <c r="K41669"/>
    </row>
    <row r="41670" spans="11:11" x14ac:dyDescent="0.25">
      <c r="K41670"/>
    </row>
    <row r="41671" spans="11:11" x14ac:dyDescent="0.25">
      <c r="K41671"/>
    </row>
    <row r="41672" spans="11:11" x14ac:dyDescent="0.25">
      <c r="K41672"/>
    </row>
    <row r="41673" spans="11:11" x14ac:dyDescent="0.25">
      <c r="K41673"/>
    </row>
    <row r="41674" spans="11:11" x14ac:dyDescent="0.25">
      <c r="K41674"/>
    </row>
    <row r="41675" spans="11:11" x14ac:dyDescent="0.25">
      <c r="K41675"/>
    </row>
    <row r="41676" spans="11:11" x14ac:dyDescent="0.25">
      <c r="K41676"/>
    </row>
    <row r="41677" spans="11:11" x14ac:dyDescent="0.25">
      <c r="K41677"/>
    </row>
    <row r="41678" spans="11:11" x14ac:dyDescent="0.25">
      <c r="K41678"/>
    </row>
    <row r="41679" spans="11:11" x14ac:dyDescent="0.25">
      <c r="K41679"/>
    </row>
    <row r="41680" spans="11:11" x14ac:dyDescent="0.25">
      <c r="K41680"/>
    </row>
    <row r="41681" spans="11:11" x14ac:dyDescent="0.25">
      <c r="K41681"/>
    </row>
    <row r="41682" spans="11:11" x14ac:dyDescent="0.25">
      <c r="K41682"/>
    </row>
    <row r="41683" spans="11:11" x14ac:dyDescent="0.25">
      <c r="K41683"/>
    </row>
    <row r="41684" spans="11:11" x14ac:dyDescent="0.25">
      <c r="K41684"/>
    </row>
    <row r="41685" spans="11:11" x14ac:dyDescent="0.25">
      <c r="K41685"/>
    </row>
    <row r="41686" spans="11:11" x14ac:dyDescent="0.25">
      <c r="K41686"/>
    </row>
    <row r="41687" spans="11:11" x14ac:dyDescent="0.25">
      <c r="K41687"/>
    </row>
    <row r="41688" spans="11:11" x14ac:dyDescent="0.25">
      <c r="K41688"/>
    </row>
    <row r="41689" spans="11:11" x14ac:dyDescent="0.25">
      <c r="K41689"/>
    </row>
    <row r="41690" spans="11:11" x14ac:dyDescent="0.25">
      <c r="K41690"/>
    </row>
    <row r="41691" spans="11:11" x14ac:dyDescent="0.25">
      <c r="K41691"/>
    </row>
    <row r="41692" spans="11:11" x14ac:dyDescent="0.25">
      <c r="K41692"/>
    </row>
    <row r="41693" spans="11:11" x14ac:dyDescent="0.25">
      <c r="K41693"/>
    </row>
    <row r="41694" spans="11:11" x14ac:dyDescent="0.25">
      <c r="K41694"/>
    </row>
    <row r="41695" spans="11:11" x14ac:dyDescent="0.25">
      <c r="K41695"/>
    </row>
    <row r="41696" spans="11:11" x14ac:dyDescent="0.25">
      <c r="K41696"/>
    </row>
    <row r="41697" spans="11:11" x14ac:dyDescent="0.25">
      <c r="K41697"/>
    </row>
    <row r="41698" spans="11:11" x14ac:dyDescent="0.25">
      <c r="K41698"/>
    </row>
    <row r="41699" spans="11:11" x14ac:dyDescent="0.25">
      <c r="K41699"/>
    </row>
    <row r="41700" spans="11:11" x14ac:dyDescent="0.25">
      <c r="K41700"/>
    </row>
    <row r="41701" spans="11:11" x14ac:dyDescent="0.25">
      <c r="K41701"/>
    </row>
    <row r="41702" spans="11:11" x14ac:dyDescent="0.25">
      <c r="K41702"/>
    </row>
    <row r="41703" spans="11:11" x14ac:dyDescent="0.25">
      <c r="K41703"/>
    </row>
    <row r="41704" spans="11:11" x14ac:dyDescent="0.25">
      <c r="K41704"/>
    </row>
    <row r="41705" spans="11:11" x14ac:dyDescent="0.25">
      <c r="K41705"/>
    </row>
    <row r="41706" spans="11:11" x14ac:dyDescent="0.25">
      <c r="K41706"/>
    </row>
    <row r="41707" spans="11:11" x14ac:dyDescent="0.25">
      <c r="K41707"/>
    </row>
    <row r="41708" spans="11:11" x14ac:dyDescent="0.25">
      <c r="K41708"/>
    </row>
    <row r="41709" spans="11:11" x14ac:dyDescent="0.25">
      <c r="K41709"/>
    </row>
    <row r="41710" spans="11:11" x14ac:dyDescent="0.25">
      <c r="K41710"/>
    </row>
    <row r="41711" spans="11:11" x14ac:dyDescent="0.25">
      <c r="K41711"/>
    </row>
    <row r="41712" spans="11:11" x14ac:dyDescent="0.25">
      <c r="K41712"/>
    </row>
    <row r="41713" spans="11:11" x14ac:dyDescent="0.25">
      <c r="K41713"/>
    </row>
    <row r="41714" spans="11:11" x14ac:dyDescent="0.25">
      <c r="K41714"/>
    </row>
    <row r="41715" spans="11:11" x14ac:dyDescent="0.25">
      <c r="K41715"/>
    </row>
    <row r="41716" spans="11:11" x14ac:dyDescent="0.25">
      <c r="K41716"/>
    </row>
    <row r="41717" spans="11:11" x14ac:dyDescent="0.25">
      <c r="K41717"/>
    </row>
    <row r="41718" spans="11:11" x14ac:dyDescent="0.25">
      <c r="K41718"/>
    </row>
    <row r="41719" spans="11:11" x14ac:dyDescent="0.25">
      <c r="K41719"/>
    </row>
    <row r="41720" spans="11:11" x14ac:dyDescent="0.25">
      <c r="K41720"/>
    </row>
    <row r="41721" spans="11:11" x14ac:dyDescent="0.25">
      <c r="K41721"/>
    </row>
    <row r="41722" spans="11:11" x14ac:dyDescent="0.25">
      <c r="K41722"/>
    </row>
    <row r="41723" spans="11:11" x14ac:dyDescent="0.25">
      <c r="K41723"/>
    </row>
    <row r="41724" spans="11:11" x14ac:dyDescent="0.25">
      <c r="K41724"/>
    </row>
    <row r="41725" spans="11:11" x14ac:dyDescent="0.25">
      <c r="K41725"/>
    </row>
    <row r="41726" spans="11:11" x14ac:dyDescent="0.25">
      <c r="K41726"/>
    </row>
    <row r="41727" spans="11:11" x14ac:dyDescent="0.25">
      <c r="K41727"/>
    </row>
    <row r="41728" spans="11:11" x14ac:dyDescent="0.25">
      <c r="K41728"/>
    </row>
    <row r="41729" spans="11:11" x14ac:dyDescent="0.25">
      <c r="K41729"/>
    </row>
    <row r="41730" spans="11:11" x14ac:dyDescent="0.25">
      <c r="K41730"/>
    </row>
    <row r="41731" spans="11:11" x14ac:dyDescent="0.25">
      <c r="K41731"/>
    </row>
    <row r="41732" spans="11:11" x14ac:dyDescent="0.25">
      <c r="K41732"/>
    </row>
    <row r="41733" spans="11:11" x14ac:dyDescent="0.25">
      <c r="K41733"/>
    </row>
    <row r="41734" spans="11:11" x14ac:dyDescent="0.25">
      <c r="K41734"/>
    </row>
    <row r="41735" spans="11:11" x14ac:dyDescent="0.25">
      <c r="K41735"/>
    </row>
    <row r="41736" spans="11:11" x14ac:dyDescent="0.25">
      <c r="K41736"/>
    </row>
    <row r="41737" spans="11:11" x14ac:dyDescent="0.25">
      <c r="K41737"/>
    </row>
    <row r="41738" spans="11:11" x14ac:dyDescent="0.25">
      <c r="K41738"/>
    </row>
    <row r="41739" spans="11:11" x14ac:dyDescent="0.25">
      <c r="K41739"/>
    </row>
    <row r="41740" spans="11:11" x14ac:dyDescent="0.25">
      <c r="K41740"/>
    </row>
    <row r="41741" spans="11:11" x14ac:dyDescent="0.25">
      <c r="K41741"/>
    </row>
    <row r="41742" spans="11:11" x14ac:dyDescent="0.25">
      <c r="K41742"/>
    </row>
    <row r="41743" spans="11:11" x14ac:dyDescent="0.25">
      <c r="K41743"/>
    </row>
    <row r="41744" spans="11:11" x14ac:dyDescent="0.25">
      <c r="K41744"/>
    </row>
    <row r="41745" spans="11:11" x14ac:dyDescent="0.25">
      <c r="K41745"/>
    </row>
    <row r="41746" spans="11:11" x14ac:dyDescent="0.25">
      <c r="K41746"/>
    </row>
    <row r="41747" spans="11:11" x14ac:dyDescent="0.25">
      <c r="K41747"/>
    </row>
    <row r="41748" spans="11:11" x14ac:dyDescent="0.25">
      <c r="K41748"/>
    </row>
    <row r="41749" spans="11:11" x14ac:dyDescent="0.25">
      <c r="K41749"/>
    </row>
    <row r="41750" spans="11:11" x14ac:dyDescent="0.25">
      <c r="K41750"/>
    </row>
    <row r="41751" spans="11:11" x14ac:dyDescent="0.25">
      <c r="K41751"/>
    </row>
    <row r="41752" spans="11:11" x14ac:dyDescent="0.25">
      <c r="K41752"/>
    </row>
    <row r="41753" spans="11:11" x14ac:dyDescent="0.25">
      <c r="K41753"/>
    </row>
    <row r="41754" spans="11:11" x14ac:dyDescent="0.25">
      <c r="K41754"/>
    </row>
    <row r="41755" spans="11:11" x14ac:dyDescent="0.25">
      <c r="K41755"/>
    </row>
    <row r="41756" spans="11:11" x14ac:dyDescent="0.25">
      <c r="K41756"/>
    </row>
    <row r="41757" spans="11:11" x14ac:dyDescent="0.25">
      <c r="K41757"/>
    </row>
    <row r="41758" spans="11:11" x14ac:dyDescent="0.25">
      <c r="K41758"/>
    </row>
    <row r="41759" spans="11:11" x14ac:dyDescent="0.25">
      <c r="K41759"/>
    </row>
    <row r="41760" spans="11:11" x14ac:dyDescent="0.25">
      <c r="K41760"/>
    </row>
    <row r="41761" spans="11:11" x14ac:dyDescent="0.25">
      <c r="K41761"/>
    </row>
    <row r="41762" spans="11:11" x14ac:dyDescent="0.25">
      <c r="K41762"/>
    </row>
    <row r="41763" spans="11:11" x14ac:dyDescent="0.25">
      <c r="K41763"/>
    </row>
    <row r="41764" spans="11:11" x14ac:dyDescent="0.25">
      <c r="K41764"/>
    </row>
    <row r="41765" spans="11:11" x14ac:dyDescent="0.25">
      <c r="K41765"/>
    </row>
    <row r="41766" spans="11:11" x14ac:dyDescent="0.25">
      <c r="K41766"/>
    </row>
    <row r="41767" spans="11:11" x14ac:dyDescent="0.25">
      <c r="K41767"/>
    </row>
    <row r="41768" spans="11:11" x14ac:dyDescent="0.25">
      <c r="K41768"/>
    </row>
    <row r="41769" spans="11:11" x14ac:dyDescent="0.25">
      <c r="K41769"/>
    </row>
    <row r="41770" spans="11:11" x14ac:dyDescent="0.25">
      <c r="K41770"/>
    </row>
    <row r="41771" spans="11:11" x14ac:dyDescent="0.25">
      <c r="K41771"/>
    </row>
    <row r="41772" spans="11:11" x14ac:dyDescent="0.25">
      <c r="K41772"/>
    </row>
    <row r="41773" spans="11:11" x14ac:dyDescent="0.25">
      <c r="K41773"/>
    </row>
    <row r="41774" spans="11:11" x14ac:dyDescent="0.25">
      <c r="K41774"/>
    </row>
    <row r="41775" spans="11:11" x14ac:dyDescent="0.25">
      <c r="K41775"/>
    </row>
    <row r="41776" spans="11:11" x14ac:dyDescent="0.25">
      <c r="K41776"/>
    </row>
    <row r="41777" spans="11:11" x14ac:dyDescent="0.25">
      <c r="K41777"/>
    </row>
    <row r="41778" spans="11:11" x14ac:dyDescent="0.25">
      <c r="K41778"/>
    </row>
    <row r="41779" spans="11:11" x14ac:dyDescent="0.25">
      <c r="K41779"/>
    </row>
    <row r="41780" spans="11:11" x14ac:dyDescent="0.25">
      <c r="K41780"/>
    </row>
    <row r="41781" spans="11:11" x14ac:dyDescent="0.25">
      <c r="K41781"/>
    </row>
    <row r="41782" spans="11:11" x14ac:dyDescent="0.25">
      <c r="K41782"/>
    </row>
    <row r="41783" spans="11:11" x14ac:dyDescent="0.25">
      <c r="K41783"/>
    </row>
    <row r="41784" spans="11:11" x14ac:dyDescent="0.25">
      <c r="K41784"/>
    </row>
    <row r="41785" spans="11:11" x14ac:dyDescent="0.25">
      <c r="K41785"/>
    </row>
    <row r="41786" spans="11:11" x14ac:dyDescent="0.25">
      <c r="K41786"/>
    </row>
    <row r="41787" spans="11:11" x14ac:dyDescent="0.25">
      <c r="K41787"/>
    </row>
    <row r="41788" spans="11:11" x14ac:dyDescent="0.25">
      <c r="K41788"/>
    </row>
    <row r="41789" spans="11:11" x14ac:dyDescent="0.25">
      <c r="K41789"/>
    </row>
    <row r="41790" spans="11:11" x14ac:dyDescent="0.25">
      <c r="K41790"/>
    </row>
    <row r="41791" spans="11:11" x14ac:dyDescent="0.25">
      <c r="K41791"/>
    </row>
    <row r="41792" spans="11:11" x14ac:dyDescent="0.25">
      <c r="K41792"/>
    </row>
    <row r="41793" spans="11:11" x14ac:dyDescent="0.25">
      <c r="K41793"/>
    </row>
    <row r="41794" spans="11:11" x14ac:dyDescent="0.25">
      <c r="K41794"/>
    </row>
    <row r="41795" spans="11:11" x14ac:dyDescent="0.25">
      <c r="K41795"/>
    </row>
    <row r="41796" spans="11:11" x14ac:dyDescent="0.25">
      <c r="K41796"/>
    </row>
    <row r="41797" spans="11:11" x14ac:dyDescent="0.25">
      <c r="K41797"/>
    </row>
    <row r="41798" spans="11:11" x14ac:dyDescent="0.25">
      <c r="K41798"/>
    </row>
    <row r="41799" spans="11:11" x14ac:dyDescent="0.25">
      <c r="K41799"/>
    </row>
    <row r="41800" spans="11:11" x14ac:dyDescent="0.25">
      <c r="K41800"/>
    </row>
    <row r="41801" spans="11:11" x14ac:dyDescent="0.25">
      <c r="K41801"/>
    </row>
    <row r="41802" spans="11:11" x14ac:dyDescent="0.25">
      <c r="K41802"/>
    </row>
    <row r="41803" spans="11:11" x14ac:dyDescent="0.25">
      <c r="K41803"/>
    </row>
    <row r="41804" spans="11:11" x14ac:dyDescent="0.25">
      <c r="K41804"/>
    </row>
    <row r="41805" spans="11:11" x14ac:dyDescent="0.25">
      <c r="K41805"/>
    </row>
    <row r="41806" spans="11:11" x14ac:dyDescent="0.25">
      <c r="K41806"/>
    </row>
    <row r="41807" spans="11:11" x14ac:dyDescent="0.25">
      <c r="K41807"/>
    </row>
    <row r="41808" spans="11:11" x14ac:dyDescent="0.25">
      <c r="K41808"/>
    </row>
    <row r="41809" spans="11:11" x14ac:dyDescent="0.25">
      <c r="K41809"/>
    </row>
    <row r="41810" spans="11:11" x14ac:dyDescent="0.25">
      <c r="K41810"/>
    </row>
    <row r="41811" spans="11:11" x14ac:dyDescent="0.25">
      <c r="K41811"/>
    </row>
    <row r="41812" spans="11:11" x14ac:dyDescent="0.25">
      <c r="K41812"/>
    </row>
    <row r="41813" spans="11:11" x14ac:dyDescent="0.25">
      <c r="K41813"/>
    </row>
    <row r="41814" spans="11:11" x14ac:dyDescent="0.25">
      <c r="K41814"/>
    </row>
    <row r="41815" spans="11:11" x14ac:dyDescent="0.25">
      <c r="K41815"/>
    </row>
    <row r="41816" spans="11:11" x14ac:dyDescent="0.25">
      <c r="K41816"/>
    </row>
    <row r="41817" spans="11:11" x14ac:dyDescent="0.25">
      <c r="K41817"/>
    </row>
    <row r="41818" spans="11:11" x14ac:dyDescent="0.25">
      <c r="K41818"/>
    </row>
    <row r="41819" spans="11:11" x14ac:dyDescent="0.25">
      <c r="K41819"/>
    </row>
    <row r="41820" spans="11:11" x14ac:dyDescent="0.25">
      <c r="K41820"/>
    </row>
    <row r="41821" spans="11:11" x14ac:dyDescent="0.25">
      <c r="K41821"/>
    </row>
    <row r="41822" spans="11:11" x14ac:dyDescent="0.25">
      <c r="K41822"/>
    </row>
    <row r="41823" spans="11:11" x14ac:dyDescent="0.25">
      <c r="K41823"/>
    </row>
    <row r="41824" spans="11:11" x14ac:dyDescent="0.25">
      <c r="K41824"/>
    </row>
    <row r="41825" spans="11:11" x14ac:dyDescent="0.25">
      <c r="K41825"/>
    </row>
    <row r="41826" spans="11:11" x14ac:dyDescent="0.25">
      <c r="K41826"/>
    </row>
    <row r="41827" spans="11:11" x14ac:dyDescent="0.25">
      <c r="K41827"/>
    </row>
    <row r="41828" spans="11:11" x14ac:dyDescent="0.25">
      <c r="K41828"/>
    </row>
    <row r="41829" spans="11:11" x14ac:dyDescent="0.25">
      <c r="K41829"/>
    </row>
    <row r="41830" spans="11:11" x14ac:dyDescent="0.25">
      <c r="K41830"/>
    </row>
    <row r="41831" spans="11:11" x14ac:dyDescent="0.25">
      <c r="K41831"/>
    </row>
    <row r="41832" spans="11:11" x14ac:dyDescent="0.25">
      <c r="K41832"/>
    </row>
    <row r="41833" spans="11:11" x14ac:dyDescent="0.25">
      <c r="K41833"/>
    </row>
    <row r="41834" spans="11:11" x14ac:dyDescent="0.25">
      <c r="K41834"/>
    </row>
    <row r="41835" spans="11:11" x14ac:dyDescent="0.25">
      <c r="K41835"/>
    </row>
    <row r="41836" spans="11:11" x14ac:dyDescent="0.25">
      <c r="K41836"/>
    </row>
    <row r="41837" spans="11:11" x14ac:dyDescent="0.25">
      <c r="K41837"/>
    </row>
    <row r="41838" spans="11:11" x14ac:dyDescent="0.25">
      <c r="K41838"/>
    </row>
    <row r="41839" spans="11:11" x14ac:dyDescent="0.25">
      <c r="K41839"/>
    </row>
    <row r="41840" spans="11:11" x14ac:dyDescent="0.25">
      <c r="K41840"/>
    </row>
    <row r="41841" spans="11:11" x14ac:dyDescent="0.25">
      <c r="K41841"/>
    </row>
    <row r="41842" spans="11:11" x14ac:dyDescent="0.25">
      <c r="K41842"/>
    </row>
    <row r="41843" spans="11:11" x14ac:dyDescent="0.25">
      <c r="K41843"/>
    </row>
    <row r="41844" spans="11:11" x14ac:dyDescent="0.25">
      <c r="K41844"/>
    </row>
    <row r="41845" spans="11:11" x14ac:dyDescent="0.25">
      <c r="K41845"/>
    </row>
    <row r="41846" spans="11:11" x14ac:dyDescent="0.25">
      <c r="K41846"/>
    </row>
    <row r="41847" spans="11:11" x14ac:dyDescent="0.25">
      <c r="K41847"/>
    </row>
    <row r="41848" spans="11:11" x14ac:dyDescent="0.25">
      <c r="K41848"/>
    </row>
    <row r="41849" spans="11:11" x14ac:dyDescent="0.25">
      <c r="K41849"/>
    </row>
    <row r="41850" spans="11:11" x14ac:dyDescent="0.25">
      <c r="K41850"/>
    </row>
    <row r="41851" spans="11:11" x14ac:dyDescent="0.25">
      <c r="K41851"/>
    </row>
    <row r="41852" spans="11:11" x14ac:dyDescent="0.25">
      <c r="K41852"/>
    </row>
    <row r="41853" spans="11:11" x14ac:dyDescent="0.25">
      <c r="K41853"/>
    </row>
    <row r="41854" spans="11:11" x14ac:dyDescent="0.25">
      <c r="K41854"/>
    </row>
    <row r="41855" spans="11:11" x14ac:dyDescent="0.25">
      <c r="K41855"/>
    </row>
    <row r="41856" spans="11:11" x14ac:dyDescent="0.25">
      <c r="K41856"/>
    </row>
    <row r="41857" spans="11:11" x14ac:dyDescent="0.25">
      <c r="K41857"/>
    </row>
    <row r="41858" spans="11:11" x14ac:dyDescent="0.25">
      <c r="K41858"/>
    </row>
    <row r="41859" spans="11:11" x14ac:dyDescent="0.25">
      <c r="K41859"/>
    </row>
    <row r="41860" spans="11:11" x14ac:dyDescent="0.25">
      <c r="K41860"/>
    </row>
    <row r="41861" spans="11:11" x14ac:dyDescent="0.25">
      <c r="K41861"/>
    </row>
    <row r="41862" spans="11:11" x14ac:dyDescent="0.25">
      <c r="K41862"/>
    </row>
    <row r="41863" spans="11:11" x14ac:dyDescent="0.25">
      <c r="K41863"/>
    </row>
    <row r="41864" spans="11:11" x14ac:dyDescent="0.25">
      <c r="K41864"/>
    </row>
    <row r="41865" spans="11:11" x14ac:dyDescent="0.25">
      <c r="K41865"/>
    </row>
    <row r="41866" spans="11:11" x14ac:dyDescent="0.25">
      <c r="K41866"/>
    </row>
    <row r="41867" spans="11:11" x14ac:dyDescent="0.25">
      <c r="K41867"/>
    </row>
    <row r="41868" spans="11:11" x14ac:dyDescent="0.25">
      <c r="K41868"/>
    </row>
    <row r="41869" spans="11:11" x14ac:dyDescent="0.25">
      <c r="K41869"/>
    </row>
    <row r="41870" spans="11:11" x14ac:dyDescent="0.25">
      <c r="K41870"/>
    </row>
    <row r="41871" spans="11:11" x14ac:dyDescent="0.25">
      <c r="K41871"/>
    </row>
    <row r="41872" spans="11:11" x14ac:dyDescent="0.25">
      <c r="K41872"/>
    </row>
    <row r="41873" spans="11:11" x14ac:dyDescent="0.25">
      <c r="K41873"/>
    </row>
    <row r="41874" spans="11:11" x14ac:dyDescent="0.25">
      <c r="K41874"/>
    </row>
    <row r="41875" spans="11:11" x14ac:dyDescent="0.25">
      <c r="K41875"/>
    </row>
    <row r="41876" spans="11:11" x14ac:dyDescent="0.25">
      <c r="K41876"/>
    </row>
    <row r="41877" spans="11:11" x14ac:dyDescent="0.25">
      <c r="K41877"/>
    </row>
    <row r="41878" spans="11:11" x14ac:dyDescent="0.25">
      <c r="K41878"/>
    </row>
    <row r="41879" spans="11:11" x14ac:dyDescent="0.25">
      <c r="K41879"/>
    </row>
    <row r="41880" spans="11:11" x14ac:dyDescent="0.25">
      <c r="K41880"/>
    </row>
    <row r="41881" spans="11:11" x14ac:dyDescent="0.25">
      <c r="K41881"/>
    </row>
    <row r="41882" spans="11:11" x14ac:dyDescent="0.25">
      <c r="K41882"/>
    </row>
    <row r="41883" spans="11:11" x14ac:dyDescent="0.25">
      <c r="K41883"/>
    </row>
    <row r="41884" spans="11:11" x14ac:dyDescent="0.25">
      <c r="K41884"/>
    </row>
    <row r="41885" spans="11:11" x14ac:dyDescent="0.25">
      <c r="K41885"/>
    </row>
    <row r="41886" spans="11:11" x14ac:dyDescent="0.25">
      <c r="K41886"/>
    </row>
    <row r="41887" spans="11:11" x14ac:dyDescent="0.25">
      <c r="K41887"/>
    </row>
    <row r="41888" spans="11:11" x14ac:dyDescent="0.25">
      <c r="K41888"/>
    </row>
    <row r="41889" spans="11:11" x14ac:dyDescent="0.25">
      <c r="K41889"/>
    </row>
    <row r="41890" spans="11:11" x14ac:dyDescent="0.25">
      <c r="K41890"/>
    </row>
    <row r="41891" spans="11:11" x14ac:dyDescent="0.25">
      <c r="K41891"/>
    </row>
    <row r="41892" spans="11:11" x14ac:dyDescent="0.25">
      <c r="K41892"/>
    </row>
    <row r="41893" spans="11:11" x14ac:dyDescent="0.25">
      <c r="K41893"/>
    </row>
    <row r="41894" spans="11:11" x14ac:dyDescent="0.25">
      <c r="K41894"/>
    </row>
    <row r="41895" spans="11:11" x14ac:dyDescent="0.25">
      <c r="K41895"/>
    </row>
    <row r="41896" spans="11:11" x14ac:dyDescent="0.25">
      <c r="K41896"/>
    </row>
    <row r="41897" spans="11:11" x14ac:dyDescent="0.25">
      <c r="K41897"/>
    </row>
    <row r="41898" spans="11:11" x14ac:dyDescent="0.25">
      <c r="K41898"/>
    </row>
    <row r="41899" spans="11:11" x14ac:dyDescent="0.25">
      <c r="K41899"/>
    </row>
    <row r="41900" spans="11:11" x14ac:dyDescent="0.25">
      <c r="K41900"/>
    </row>
    <row r="41901" spans="11:11" x14ac:dyDescent="0.25">
      <c r="K41901"/>
    </row>
    <row r="41902" spans="11:11" x14ac:dyDescent="0.25">
      <c r="K41902"/>
    </row>
    <row r="41903" spans="11:11" x14ac:dyDescent="0.25">
      <c r="K41903"/>
    </row>
    <row r="41904" spans="11:11" x14ac:dyDescent="0.25">
      <c r="K41904"/>
    </row>
    <row r="41905" spans="11:11" x14ac:dyDescent="0.25">
      <c r="K41905"/>
    </row>
    <row r="41906" spans="11:11" x14ac:dyDescent="0.25">
      <c r="K41906"/>
    </row>
    <row r="41907" spans="11:11" x14ac:dyDescent="0.25">
      <c r="K41907"/>
    </row>
    <row r="41908" spans="11:11" x14ac:dyDescent="0.25">
      <c r="K41908"/>
    </row>
    <row r="41909" spans="11:11" x14ac:dyDescent="0.25">
      <c r="K41909"/>
    </row>
    <row r="41910" spans="11:11" x14ac:dyDescent="0.25">
      <c r="K41910"/>
    </row>
    <row r="41911" spans="11:11" x14ac:dyDescent="0.25">
      <c r="K41911"/>
    </row>
    <row r="41912" spans="11:11" x14ac:dyDescent="0.25">
      <c r="K41912"/>
    </row>
    <row r="41913" spans="11:11" x14ac:dyDescent="0.25">
      <c r="K41913"/>
    </row>
    <row r="41914" spans="11:11" x14ac:dyDescent="0.25">
      <c r="K41914"/>
    </row>
    <row r="41915" spans="11:11" x14ac:dyDescent="0.25">
      <c r="K41915"/>
    </row>
    <row r="41916" spans="11:11" x14ac:dyDescent="0.25">
      <c r="K41916"/>
    </row>
    <row r="41917" spans="11:11" x14ac:dyDescent="0.25">
      <c r="K41917"/>
    </row>
    <row r="41918" spans="11:11" x14ac:dyDescent="0.25">
      <c r="K41918"/>
    </row>
    <row r="41919" spans="11:11" x14ac:dyDescent="0.25">
      <c r="K41919"/>
    </row>
    <row r="41920" spans="11:11" x14ac:dyDescent="0.25">
      <c r="K41920"/>
    </row>
    <row r="41921" spans="11:11" x14ac:dyDescent="0.25">
      <c r="K41921"/>
    </row>
    <row r="41922" spans="11:11" x14ac:dyDescent="0.25">
      <c r="K41922"/>
    </row>
    <row r="41923" spans="11:11" x14ac:dyDescent="0.25">
      <c r="K41923"/>
    </row>
    <row r="41924" spans="11:11" x14ac:dyDescent="0.25">
      <c r="K41924"/>
    </row>
    <row r="41925" spans="11:11" x14ac:dyDescent="0.25">
      <c r="K41925"/>
    </row>
    <row r="41926" spans="11:11" x14ac:dyDescent="0.25">
      <c r="K41926"/>
    </row>
    <row r="41927" spans="11:11" x14ac:dyDescent="0.25">
      <c r="K41927"/>
    </row>
    <row r="41928" spans="11:11" x14ac:dyDescent="0.25">
      <c r="K41928"/>
    </row>
    <row r="41929" spans="11:11" x14ac:dyDescent="0.25">
      <c r="K41929"/>
    </row>
    <row r="41930" spans="11:11" x14ac:dyDescent="0.25">
      <c r="K41930"/>
    </row>
    <row r="41931" spans="11:11" x14ac:dyDescent="0.25">
      <c r="K41931"/>
    </row>
    <row r="41932" spans="11:11" x14ac:dyDescent="0.25">
      <c r="K41932"/>
    </row>
    <row r="41933" spans="11:11" x14ac:dyDescent="0.25">
      <c r="K41933"/>
    </row>
    <row r="41934" spans="11:11" x14ac:dyDescent="0.25">
      <c r="K41934"/>
    </row>
    <row r="41935" spans="11:11" x14ac:dyDescent="0.25">
      <c r="K41935"/>
    </row>
    <row r="41936" spans="11:11" x14ac:dyDescent="0.25">
      <c r="K41936"/>
    </row>
    <row r="41937" spans="11:11" x14ac:dyDescent="0.25">
      <c r="K41937"/>
    </row>
    <row r="41938" spans="11:11" x14ac:dyDescent="0.25">
      <c r="K41938"/>
    </row>
    <row r="41939" spans="11:11" x14ac:dyDescent="0.25">
      <c r="K41939"/>
    </row>
    <row r="41940" spans="11:11" x14ac:dyDescent="0.25">
      <c r="K41940"/>
    </row>
    <row r="41941" spans="11:11" x14ac:dyDescent="0.25">
      <c r="K41941"/>
    </row>
    <row r="41942" spans="11:11" x14ac:dyDescent="0.25">
      <c r="K41942"/>
    </row>
    <row r="41943" spans="11:11" x14ac:dyDescent="0.25">
      <c r="K41943"/>
    </row>
    <row r="41944" spans="11:11" x14ac:dyDescent="0.25">
      <c r="K41944"/>
    </row>
    <row r="41945" spans="11:11" x14ac:dyDescent="0.25">
      <c r="K41945"/>
    </row>
    <row r="41946" spans="11:11" x14ac:dyDescent="0.25">
      <c r="K41946"/>
    </row>
    <row r="41947" spans="11:11" x14ac:dyDescent="0.25">
      <c r="K41947"/>
    </row>
    <row r="41948" spans="11:11" x14ac:dyDescent="0.25">
      <c r="K41948"/>
    </row>
    <row r="41949" spans="11:11" x14ac:dyDescent="0.25">
      <c r="K41949"/>
    </row>
    <row r="41950" spans="11:11" x14ac:dyDescent="0.25">
      <c r="K41950"/>
    </row>
    <row r="41951" spans="11:11" x14ac:dyDescent="0.25">
      <c r="K41951"/>
    </row>
    <row r="41952" spans="11:11" x14ac:dyDescent="0.25">
      <c r="K41952"/>
    </row>
    <row r="41953" spans="11:11" x14ac:dyDescent="0.25">
      <c r="K41953"/>
    </row>
    <row r="41954" spans="11:11" x14ac:dyDescent="0.25">
      <c r="K41954"/>
    </row>
    <row r="41955" spans="11:11" x14ac:dyDescent="0.25">
      <c r="K41955"/>
    </row>
    <row r="41956" spans="11:11" x14ac:dyDescent="0.25">
      <c r="K41956"/>
    </row>
    <row r="41957" spans="11:11" x14ac:dyDescent="0.25">
      <c r="K41957"/>
    </row>
    <row r="41958" spans="11:11" x14ac:dyDescent="0.25">
      <c r="K41958"/>
    </row>
    <row r="41959" spans="11:11" x14ac:dyDescent="0.25">
      <c r="K41959"/>
    </row>
    <row r="41960" spans="11:11" x14ac:dyDescent="0.25">
      <c r="K41960"/>
    </row>
    <row r="41961" spans="11:11" x14ac:dyDescent="0.25">
      <c r="K41961"/>
    </row>
    <row r="41962" spans="11:11" x14ac:dyDescent="0.25">
      <c r="K41962"/>
    </row>
    <row r="41963" spans="11:11" x14ac:dyDescent="0.25">
      <c r="K41963"/>
    </row>
    <row r="41964" spans="11:11" x14ac:dyDescent="0.25">
      <c r="K41964"/>
    </row>
    <row r="41965" spans="11:11" x14ac:dyDescent="0.25">
      <c r="K41965"/>
    </row>
    <row r="41966" spans="11:11" x14ac:dyDescent="0.25">
      <c r="K41966"/>
    </row>
    <row r="41967" spans="11:11" x14ac:dyDescent="0.25">
      <c r="K41967"/>
    </row>
    <row r="41968" spans="11:11" x14ac:dyDescent="0.25">
      <c r="K41968"/>
    </row>
    <row r="41969" spans="11:11" x14ac:dyDescent="0.25">
      <c r="K41969"/>
    </row>
    <row r="41970" spans="11:11" x14ac:dyDescent="0.25">
      <c r="K41970"/>
    </row>
    <row r="41971" spans="11:11" x14ac:dyDescent="0.25">
      <c r="K41971"/>
    </row>
    <row r="41972" spans="11:11" x14ac:dyDescent="0.25">
      <c r="K41972"/>
    </row>
    <row r="41973" spans="11:11" x14ac:dyDescent="0.25">
      <c r="K41973"/>
    </row>
    <row r="41974" spans="11:11" x14ac:dyDescent="0.25">
      <c r="K41974"/>
    </row>
    <row r="41975" spans="11:11" x14ac:dyDescent="0.25">
      <c r="K41975"/>
    </row>
    <row r="41976" spans="11:11" x14ac:dyDescent="0.25">
      <c r="K41976"/>
    </row>
    <row r="41977" spans="11:11" x14ac:dyDescent="0.25">
      <c r="K41977"/>
    </row>
    <row r="41978" spans="11:11" x14ac:dyDescent="0.25">
      <c r="K41978"/>
    </row>
    <row r="41979" spans="11:11" x14ac:dyDescent="0.25">
      <c r="K41979"/>
    </row>
    <row r="41980" spans="11:11" x14ac:dyDescent="0.25">
      <c r="K41980"/>
    </row>
    <row r="41981" spans="11:11" x14ac:dyDescent="0.25">
      <c r="K41981"/>
    </row>
    <row r="41982" spans="11:11" x14ac:dyDescent="0.25">
      <c r="K41982"/>
    </row>
    <row r="41983" spans="11:11" x14ac:dyDescent="0.25">
      <c r="K41983"/>
    </row>
    <row r="41984" spans="11:11" x14ac:dyDescent="0.25">
      <c r="K41984"/>
    </row>
    <row r="41985" spans="11:11" x14ac:dyDescent="0.25">
      <c r="K41985"/>
    </row>
    <row r="41986" spans="11:11" x14ac:dyDescent="0.25">
      <c r="K41986"/>
    </row>
    <row r="41987" spans="11:11" x14ac:dyDescent="0.25">
      <c r="K41987"/>
    </row>
    <row r="41988" spans="11:11" x14ac:dyDescent="0.25">
      <c r="K41988"/>
    </row>
    <row r="41989" spans="11:11" x14ac:dyDescent="0.25">
      <c r="K41989"/>
    </row>
    <row r="41990" spans="11:11" x14ac:dyDescent="0.25">
      <c r="K41990"/>
    </row>
    <row r="41991" spans="11:11" x14ac:dyDescent="0.25">
      <c r="K41991"/>
    </row>
    <row r="41992" spans="11:11" x14ac:dyDescent="0.25">
      <c r="K41992"/>
    </row>
    <row r="41993" spans="11:11" x14ac:dyDescent="0.25">
      <c r="K41993"/>
    </row>
    <row r="41994" spans="11:11" x14ac:dyDescent="0.25">
      <c r="K41994"/>
    </row>
    <row r="41995" spans="11:11" x14ac:dyDescent="0.25">
      <c r="K41995"/>
    </row>
    <row r="41996" spans="11:11" x14ac:dyDescent="0.25">
      <c r="K41996"/>
    </row>
    <row r="41997" spans="11:11" x14ac:dyDescent="0.25">
      <c r="K41997"/>
    </row>
    <row r="41998" spans="11:11" x14ac:dyDescent="0.25">
      <c r="K41998"/>
    </row>
    <row r="41999" spans="11:11" x14ac:dyDescent="0.25">
      <c r="K41999"/>
    </row>
    <row r="42000" spans="11:11" x14ac:dyDescent="0.25">
      <c r="K42000"/>
    </row>
    <row r="42001" spans="11:11" x14ac:dyDescent="0.25">
      <c r="K42001"/>
    </row>
    <row r="42002" spans="11:11" x14ac:dyDescent="0.25">
      <c r="K42002"/>
    </row>
    <row r="42003" spans="11:11" x14ac:dyDescent="0.25">
      <c r="K42003"/>
    </row>
    <row r="42004" spans="11:11" x14ac:dyDescent="0.25">
      <c r="K42004"/>
    </row>
    <row r="42005" spans="11:11" x14ac:dyDescent="0.25">
      <c r="K42005"/>
    </row>
    <row r="42006" spans="11:11" x14ac:dyDescent="0.25">
      <c r="K42006"/>
    </row>
    <row r="42007" spans="11:11" x14ac:dyDescent="0.25">
      <c r="K42007"/>
    </row>
    <row r="42008" spans="11:11" x14ac:dyDescent="0.25">
      <c r="K42008"/>
    </row>
    <row r="42009" spans="11:11" x14ac:dyDescent="0.25">
      <c r="K42009"/>
    </row>
    <row r="42010" spans="11:11" x14ac:dyDescent="0.25">
      <c r="K42010"/>
    </row>
    <row r="42011" spans="11:11" x14ac:dyDescent="0.25">
      <c r="K42011"/>
    </row>
    <row r="42012" spans="11:11" x14ac:dyDescent="0.25">
      <c r="K42012"/>
    </row>
    <row r="42013" spans="11:11" x14ac:dyDescent="0.25">
      <c r="K42013"/>
    </row>
    <row r="42014" spans="11:11" x14ac:dyDescent="0.25">
      <c r="K42014"/>
    </row>
    <row r="42015" spans="11:11" x14ac:dyDescent="0.25">
      <c r="K42015"/>
    </row>
    <row r="42016" spans="11:11" x14ac:dyDescent="0.25">
      <c r="K42016"/>
    </row>
    <row r="42017" spans="11:11" x14ac:dyDescent="0.25">
      <c r="K42017"/>
    </row>
    <row r="42018" spans="11:11" x14ac:dyDescent="0.25">
      <c r="K42018"/>
    </row>
    <row r="42019" spans="11:11" x14ac:dyDescent="0.25">
      <c r="K42019"/>
    </row>
    <row r="42020" spans="11:11" x14ac:dyDescent="0.25">
      <c r="K42020"/>
    </row>
    <row r="42021" spans="11:11" x14ac:dyDescent="0.25">
      <c r="K42021"/>
    </row>
    <row r="42022" spans="11:11" x14ac:dyDescent="0.25">
      <c r="K42022"/>
    </row>
    <row r="42023" spans="11:11" x14ac:dyDescent="0.25">
      <c r="K42023"/>
    </row>
    <row r="42024" spans="11:11" x14ac:dyDescent="0.25">
      <c r="K42024"/>
    </row>
    <row r="42025" spans="11:11" x14ac:dyDescent="0.25">
      <c r="K42025"/>
    </row>
    <row r="42026" spans="11:11" x14ac:dyDescent="0.25">
      <c r="K42026"/>
    </row>
    <row r="42027" spans="11:11" x14ac:dyDescent="0.25">
      <c r="K42027"/>
    </row>
    <row r="42028" spans="11:11" x14ac:dyDescent="0.25">
      <c r="K42028"/>
    </row>
    <row r="42029" spans="11:11" x14ac:dyDescent="0.25">
      <c r="K42029"/>
    </row>
    <row r="42030" spans="11:11" x14ac:dyDescent="0.25">
      <c r="K42030"/>
    </row>
    <row r="42031" spans="11:11" x14ac:dyDescent="0.25">
      <c r="K42031"/>
    </row>
    <row r="42032" spans="11:11" x14ac:dyDescent="0.25">
      <c r="K42032"/>
    </row>
    <row r="42033" spans="11:11" x14ac:dyDescent="0.25">
      <c r="K42033"/>
    </row>
    <row r="42034" spans="11:11" x14ac:dyDescent="0.25">
      <c r="K42034"/>
    </row>
    <row r="42035" spans="11:11" x14ac:dyDescent="0.25">
      <c r="K42035"/>
    </row>
    <row r="42036" spans="11:11" x14ac:dyDescent="0.25">
      <c r="K42036"/>
    </row>
    <row r="42037" spans="11:11" x14ac:dyDescent="0.25">
      <c r="K42037"/>
    </row>
    <row r="42038" spans="11:11" x14ac:dyDescent="0.25">
      <c r="K42038"/>
    </row>
    <row r="42039" spans="11:11" x14ac:dyDescent="0.25">
      <c r="K42039"/>
    </row>
    <row r="42040" spans="11:11" x14ac:dyDescent="0.25">
      <c r="K42040"/>
    </row>
    <row r="42041" spans="11:11" x14ac:dyDescent="0.25">
      <c r="K42041"/>
    </row>
    <row r="42042" spans="11:11" x14ac:dyDescent="0.25">
      <c r="K42042"/>
    </row>
    <row r="42043" spans="11:11" x14ac:dyDescent="0.25">
      <c r="K42043"/>
    </row>
    <row r="42044" spans="11:11" x14ac:dyDescent="0.25">
      <c r="K42044"/>
    </row>
    <row r="42045" spans="11:11" x14ac:dyDescent="0.25">
      <c r="K42045"/>
    </row>
    <row r="42046" spans="11:11" x14ac:dyDescent="0.25">
      <c r="K42046"/>
    </row>
    <row r="42047" spans="11:11" x14ac:dyDescent="0.25">
      <c r="K42047"/>
    </row>
    <row r="42048" spans="11:11" x14ac:dyDescent="0.25">
      <c r="K42048"/>
    </row>
    <row r="42049" spans="11:11" x14ac:dyDescent="0.25">
      <c r="K42049"/>
    </row>
    <row r="42050" spans="11:11" x14ac:dyDescent="0.25">
      <c r="K42050"/>
    </row>
    <row r="42051" spans="11:11" x14ac:dyDescent="0.25">
      <c r="K42051"/>
    </row>
    <row r="42052" spans="11:11" x14ac:dyDescent="0.25">
      <c r="K42052"/>
    </row>
    <row r="42053" spans="11:11" x14ac:dyDescent="0.25">
      <c r="K42053"/>
    </row>
    <row r="42054" spans="11:11" x14ac:dyDescent="0.25">
      <c r="K42054"/>
    </row>
    <row r="42055" spans="11:11" x14ac:dyDescent="0.25">
      <c r="K42055"/>
    </row>
    <row r="42056" spans="11:11" x14ac:dyDescent="0.25">
      <c r="K42056"/>
    </row>
    <row r="42057" spans="11:11" x14ac:dyDescent="0.25">
      <c r="K42057"/>
    </row>
    <row r="42058" spans="11:11" x14ac:dyDescent="0.25">
      <c r="K42058"/>
    </row>
    <row r="42059" spans="11:11" x14ac:dyDescent="0.25">
      <c r="K42059"/>
    </row>
    <row r="42060" spans="11:11" x14ac:dyDescent="0.25">
      <c r="K42060"/>
    </row>
    <row r="42061" spans="11:11" x14ac:dyDescent="0.25">
      <c r="K42061"/>
    </row>
    <row r="42062" spans="11:11" x14ac:dyDescent="0.25">
      <c r="K42062"/>
    </row>
    <row r="42063" spans="11:11" x14ac:dyDescent="0.25">
      <c r="K42063"/>
    </row>
    <row r="42064" spans="11:11" x14ac:dyDescent="0.25">
      <c r="K42064"/>
    </row>
    <row r="42065" spans="11:11" x14ac:dyDescent="0.25">
      <c r="K42065"/>
    </row>
    <row r="42066" spans="11:11" x14ac:dyDescent="0.25">
      <c r="K42066"/>
    </row>
    <row r="42067" spans="11:11" x14ac:dyDescent="0.25">
      <c r="K42067"/>
    </row>
    <row r="42068" spans="11:11" x14ac:dyDescent="0.25">
      <c r="K42068"/>
    </row>
    <row r="42069" spans="11:11" x14ac:dyDescent="0.25">
      <c r="K42069"/>
    </row>
    <row r="42070" spans="11:11" x14ac:dyDescent="0.25">
      <c r="K42070"/>
    </row>
    <row r="42071" spans="11:11" x14ac:dyDescent="0.25">
      <c r="K42071"/>
    </row>
    <row r="42072" spans="11:11" x14ac:dyDescent="0.25">
      <c r="K42072"/>
    </row>
    <row r="42073" spans="11:11" x14ac:dyDescent="0.25">
      <c r="K42073"/>
    </row>
    <row r="42074" spans="11:11" x14ac:dyDescent="0.25">
      <c r="K42074"/>
    </row>
    <row r="42075" spans="11:11" x14ac:dyDescent="0.25">
      <c r="K42075"/>
    </row>
    <row r="42076" spans="11:11" x14ac:dyDescent="0.25">
      <c r="K42076"/>
    </row>
    <row r="42077" spans="11:11" x14ac:dyDescent="0.25">
      <c r="K42077"/>
    </row>
    <row r="42078" spans="11:11" x14ac:dyDescent="0.25">
      <c r="K42078"/>
    </row>
    <row r="42079" spans="11:11" x14ac:dyDescent="0.25">
      <c r="K42079"/>
    </row>
    <row r="42080" spans="11:11" x14ac:dyDescent="0.25">
      <c r="K42080"/>
    </row>
    <row r="42081" spans="11:11" x14ac:dyDescent="0.25">
      <c r="K42081"/>
    </row>
    <row r="42082" spans="11:11" x14ac:dyDescent="0.25">
      <c r="K42082"/>
    </row>
    <row r="42083" spans="11:11" x14ac:dyDescent="0.25">
      <c r="K42083"/>
    </row>
    <row r="42084" spans="11:11" x14ac:dyDescent="0.25">
      <c r="K42084"/>
    </row>
    <row r="42085" spans="11:11" x14ac:dyDescent="0.25">
      <c r="K42085"/>
    </row>
    <row r="42086" spans="11:11" x14ac:dyDescent="0.25">
      <c r="K42086"/>
    </row>
    <row r="42087" spans="11:11" x14ac:dyDescent="0.25">
      <c r="K42087"/>
    </row>
    <row r="42088" spans="11:11" x14ac:dyDescent="0.25">
      <c r="K42088"/>
    </row>
    <row r="42089" spans="11:11" x14ac:dyDescent="0.25">
      <c r="K42089"/>
    </row>
    <row r="42090" spans="11:11" x14ac:dyDescent="0.25">
      <c r="K42090"/>
    </row>
    <row r="42091" spans="11:11" x14ac:dyDescent="0.25">
      <c r="K42091"/>
    </row>
    <row r="42092" spans="11:11" x14ac:dyDescent="0.25">
      <c r="K42092"/>
    </row>
    <row r="42093" spans="11:11" x14ac:dyDescent="0.25">
      <c r="K42093"/>
    </row>
    <row r="42094" spans="11:11" x14ac:dyDescent="0.25">
      <c r="K42094"/>
    </row>
    <row r="42095" spans="11:11" x14ac:dyDescent="0.25">
      <c r="K42095"/>
    </row>
    <row r="42096" spans="11:11" x14ac:dyDescent="0.25">
      <c r="K42096"/>
    </row>
    <row r="42097" spans="11:11" x14ac:dyDescent="0.25">
      <c r="K42097"/>
    </row>
    <row r="42098" spans="11:11" x14ac:dyDescent="0.25">
      <c r="K42098"/>
    </row>
    <row r="42099" spans="11:11" x14ac:dyDescent="0.25">
      <c r="K42099"/>
    </row>
    <row r="42100" spans="11:11" x14ac:dyDescent="0.25">
      <c r="K42100"/>
    </row>
    <row r="42101" spans="11:11" x14ac:dyDescent="0.25">
      <c r="K42101"/>
    </row>
    <row r="42102" spans="11:11" x14ac:dyDescent="0.25">
      <c r="K42102"/>
    </row>
    <row r="42103" spans="11:11" x14ac:dyDescent="0.25">
      <c r="K42103"/>
    </row>
    <row r="42104" spans="11:11" x14ac:dyDescent="0.25">
      <c r="K42104"/>
    </row>
    <row r="42105" spans="11:11" x14ac:dyDescent="0.25">
      <c r="K42105"/>
    </row>
    <row r="42106" spans="11:11" x14ac:dyDescent="0.25">
      <c r="K42106"/>
    </row>
    <row r="42107" spans="11:11" x14ac:dyDescent="0.25">
      <c r="K42107"/>
    </row>
    <row r="42108" spans="11:11" x14ac:dyDescent="0.25">
      <c r="K42108"/>
    </row>
    <row r="42109" spans="11:11" x14ac:dyDescent="0.25">
      <c r="K42109"/>
    </row>
    <row r="42110" spans="11:11" x14ac:dyDescent="0.25">
      <c r="K42110"/>
    </row>
    <row r="42111" spans="11:11" x14ac:dyDescent="0.25">
      <c r="K42111"/>
    </row>
    <row r="42112" spans="11:11" x14ac:dyDescent="0.25">
      <c r="K42112"/>
    </row>
    <row r="42113" spans="11:11" x14ac:dyDescent="0.25">
      <c r="K42113"/>
    </row>
    <row r="42114" spans="11:11" x14ac:dyDescent="0.25">
      <c r="K42114"/>
    </row>
    <row r="42115" spans="11:11" x14ac:dyDescent="0.25">
      <c r="K42115"/>
    </row>
    <row r="42116" spans="11:11" x14ac:dyDescent="0.25">
      <c r="K42116"/>
    </row>
    <row r="42117" spans="11:11" x14ac:dyDescent="0.25">
      <c r="K42117"/>
    </row>
    <row r="42118" spans="11:11" x14ac:dyDescent="0.25">
      <c r="K42118"/>
    </row>
    <row r="42119" spans="11:11" x14ac:dyDescent="0.25">
      <c r="K42119"/>
    </row>
    <row r="42120" spans="11:11" x14ac:dyDescent="0.25">
      <c r="K42120"/>
    </row>
    <row r="42121" spans="11:11" x14ac:dyDescent="0.25">
      <c r="K42121"/>
    </row>
    <row r="42122" spans="11:11" x14ac:dyDescent="0.25">
      <c r="K42122"/>
    </row>
    <row r="42123" spans="11:11" x14ac:dyDescent="0.25">
      <c r="K42123"/>
    </row>
    <row r="42124" spans="11:11" x14ac:dyDescent="0.25">
      <c r="K42124"/>
    </row>
    <row r="42125" spans="11:11" x14ac:dyDescent="0.25">
      <c r="K42125"/>
    </row>
    <row r="42126" spans="11:11" x14ac:dyDescent="0.25">
      <c r="K42126"/>
    </row>
    <row r="42127" spans="11:11" x14ac:dyDescent="0.25">
      <c r="K42127"/>
    </row>
    <row r="42128" spans="11:11" x14ac:dyDescent="0.25">
      <c r="K42128"/>
    </row>
    <row r="42129" spans="11:11" x14ac:dyDescent="0.25">
      <c r="K42129"/>
    </row>
    <row r="42130" spans="11:11" x14ac:dyDescent="0.25">
      <c r="K42130"/>
    </row>
    <row r="42131" spans="11:11" x14ac:dyDescent="0.25">
      <c r="K42131"/>
    </row>
    <row r="42132" spans="11:11" x14ac:dyDescent="0.25">
      <c r="K42132"/>
    </row>
    <row r="42133" spans="11:11" x14ac:dyDescent="0.25">
      <c r="K42133"/>
    </row>
    <row r="42134" spans="11:11" x14ac:dyDescent="0.25">
      <c r="K42134"/>
    </row>
    <row r="42135" spans="11:11" x14ac:dyDescent="0.25">
      <c r="K42135"/>
    </row>
    <row r="42136" spans="11:11" x14ac:dyDescent="0.25">
      <c r="K42136"/>
    </row>
    <row r="42137" spans="11:11" x14ac:dyDescent="0.25">
      <c r="K42137"/>
    </row>
    <row r="42138" spans="11:11" x14ac:dyDescent="0.25">
      <c r="K42138"/>
    </row>
    <row r="42139" spans="11:11" x14ac:dyDescent="0.25">
      <c r="K42139"/>
    </row>
    <row r="42140" spans="11:11" x14ac:dyDescent="0.25">
      <c r="K42140"/>
    </row>
    <row r="42141" spans="11:11" x14ac:dyDescent="0.25">
      <c r="K42141"/>
    </row>
    <row r="42142" spans="11:11" x14ac:dyDescent="0.25">
      <c r="K42142"/>
    </row>
    <row r="42143" spans="11:11" x14ac:dyDescent="0.25">
      <c r="K42143"/>
    </row>
    <row r="42144" spans="11:11" x14ac:dyDescent="0.25">
      <c r="K42144"/>
    </row>
    <row r="42145" spans="11:11" x14ac:dyDescent="0.25">
      <c r="K42145"/>
    </row>
    <row r="42146" spans="11:11" x14ac:dyDescent="0.25">
      <c r="K42146"/>
    </row>
    <row r="42147" spans="11:11" x14ac:dyDescent="0.25">
      <c r="K42147"/>
    </row>
    <row r="42148" spans="11:11" x14ac:dyDescent="0.25">
      <c r="K42148"/>
    </row>
    <row r="42149" spans="11:11" x14ac:dyDescent="0.25">
      <c r="K42149"/>
    </row>
    <row r="42150" spans="11:11" x14ac:dyDescent="0.25">
      <c r="K42150"/>
    </row>
    <row r="42151" spans="11:11" x14ac:dyDescent="0.25">
      <c r="K42151"/>
    </row>
    <row r="42152" spans="11:11" x14ac:dyDescent="0.25">
      <c r="K42152"/>
    </row>
    <row r="42153" spans="11:11" x14ac:dyDescent="0.25">
      <c r="K42153"/>
    </row>
    <row r="42154" spans="11:11" x14ac:dyDescent="0.25">
      <c r="K42154"/>
    </row>
    <row r="42155" spans="11:11" x14ac:dyDescent="0.25">
      <c r="K42155"/>
    </row>
    <row r="42156" spans="11:11" x14ac:dyDescent="0.25">
      <c r="K42156"/>
    </row>
    <row r="42157" spans="11:11" x14ac:dyDescent="0.25">
      <c r="K42157"/>
    </row>
    <row r="42158" spans="11:11" x14ac:dyDescent="0.25">
      <c r="K42158"/>
    </row>
    <row r="42159" spans="11:11" x14ac:dyDescent="0.25">
      <c r="K42159"/>
    </row>
    <row r="42160" spans="11:11" x14ac:dyDescent="0.25">
      <c r="K42160"/>
    </row>
    <row r="42161" spans="11:11" x14ac:dyDescent="0.25">
      <c r="K42161"/>
    </row>
    <row r="42162" spans="11:11" x14ac:dyDescent="0.25">
      <c r="K42162"/>
    </row>
    <row r="42163" spans="11:11" x14ac:dyDescent="0.25">
      <c r="K42163"/>
    </row>
    <row r="42164" spans="11:11" x14ac:dyDescent="0.25">
      <c r="K42164"/>
    </row>
    <row r="42165" spans="11:11" x14ac:dyDescent="0.25">
      <c r="K42165"/>
    </row>
    <row r="42166" spans="11:11" x14ac:dyDescent="0.25">
      <c r="K42166"/>
    </row>
    <row r="42167" spans="11:11" x14ac:dyDescent="0.25">
      <c r="K42167"/>
    </row>
    <row r="42168" spans="11:11" x14ac:dyDescent="0.25">
      <c r="K42168"/>
    </row>
    <row r="42169" spans="11:11" x14ac:dyDescent="0.25">
      <c r="K42169"/>
    </row>
    <row r="42170" spans="11:11" x14ac:dyDescent="0.25">
      <c r="K42170"/>
    </row>
    <row r="42171" spans="11:11" x14ac:dyDescent="0.25">
      <c r="K42171"/>
    </row>
    <row r="42172" spans="11:11" x14ac:dyDescent="0.25">
      <c r="K42172"/>
    </row>
    <row r="42173" spans="11:11" x14ac:dyDescent="0.25">
      <c r="K42173"/>
    </row>
    <row r="42174" spans="11:11" x14ac:dyDescent="0.25">
      <c r="K42174"/>
    </row>
    <row r="42175" spans="11:11" x14ac:dyDescent="0.25">
      <c r="K42175"/>
    </row>
    <row r="42176" spans="11:11" x14ac:dyDescent="0.25">
      <c r="K42176"/>
    </row>
    <row r="42177" spans="11:11" x14ac:dyDescent="0.25">
      <c r="K42177"/>
    </row>
    <row r="42178" spans="11:11" x14ac:dyDescent="0.25">
      <c r="K42178"/>
    </row>
    <row r="42179" spans="11:11" x14ac:dyDescent="0.25">
      <c r="K42179"/>
    </row>
    <row r="42180" spans="11:11" x14ac:dyDescent="0.25">
      <c r="K42180"/>
    </row>
    <row r="42181" spans="11:11" x14ac:dyDescent="0.25">
      <c r="K42181"/>
    </row>
    <row r="42182" spans="11:11" x14ac:dyDescent="0.25">
      <c r="K42182"/>
    </row>
    <row r="42183" spans="11:11" x14ac:dyDescent="0.25">
      <c r="K42183"/>
    </row>
    <row r="42184" spans="11:11" x14ac:dyDescent="0.25">
      <c r="K42184"/>
    </row>
    <row r="42185" spans="11:11" x14ac:dyDescent="0.25">
      <c r="K42185"/>
    </row>
    <row r="42186" spans="11:11" x14ac:dyDescent="0.25">
      <c r="K42186"/>
    </row>
    <row r="42187" spans="11:11" x14ac:dyDescent="0.25">
      <c r="K42187"/>
    </row>
    <row r="42188" spans="11:11" x14ac:dyDescent="0.25">
      <c r="K42188"/>
    </row>
    <row r="42189" spans="11:11" x14ac:dyDescent="0.25">
      <c r="K42189"/>
    </row>
    <row r="42190" spans="11:11" x14ac:dyDescent="0.25">
      <c r="K42190"/>
    </row>
    <row r="42191" spans="11:11" x14ac:dyDescent="0.25">
      <c r="K42191"/>
    </row>
    <row r="42192" spans="11:11" x14ac:dyDescent="0.25">
      <c r="K42192"/>
    </row>
    <row r="42193" spans="11:11" x14ac:dyDescent="0.25">
      <c r="K42193"/>
    </row>
    <row r="42194" spans="11:11" x14ac:dyDescent="0.25">
      <c r="K42194"/>
    </row>
    <row r="42195" spans="11:11" x14ac:dyDescent="0.25">
      <c r="K42195"/>
    </row>
    <row r="42196" spans="11:11" x14ac:dyDescent="0.25">
      <c r="K42196"/>
    </row>
    <row r="42197" spans="11:11" x14ac:dyDescent="0.25">
      <c r="K42197"/>
    </row>
    <row r="42198" spans="11:11" x14ac:dyDescent="0.25">
      <c r="K42198"/>
    </row>
    <row r="42199" spans="11:11" x14ac:dyDescent="0.25">
      <c r="K42199"/>
    </row>
    <row r="42200" spans="11:11" x14ac:dyDescent="0.25">
      <c r="K42200"/>
    </row>
    <row r="42201" spans="11:11" x14ac:dyDescent="0.25">
      <c r="K42201"/>
    </row>
    <row r="42202" spans="11:11" x14ac:dyDescent="0.25">
      <c r="K42202"/>
    </row>
    <row r="42203" spans="11:11" x14ac:dyDescent="0.25">
      <c r="K42203"/>
    </row>
    <row r="42204" spans="11:11" x14ac:dyDescent="0.25">
      <c r="K42204"/>
    </row>
    <row r="42205" spans="11:11" x14ac:dyDescent="0.25">
      <c r="K42205"/>
    </row>
    <row r="42206" spans="11:11" x14ac:dyDescent="0.25">
      <c r="K42206"/>
    </row>
    <row r="42207" spans="11:11" x14ac:dyDescent="0.25">
      <c r="K42207"/>
    </row>
    <row r="42208" spans="11:11" x14ac:dyDescent="0.25">
      <c r="K42208"/>
    </row>
    <row r="42209" spans="11:11" x14ac:dyDescent="0.25">
      <c r="K42209"/>
    </row>
    <row r="42210" spans="11:11" x14ac:dyDescent="0.25">
      <c r="K42210"/>
    </row>
    <row r="42211" spans="11:11" x14ac:dyDescent="0.25">
      <c r="K42211"/>
    </row>
    <row r="42212" spans="11:11" x14ac:dyDescent="0.25">
      <c r="K42212"/>
    </row>
    <row r="42213" spans="11:11" x14ac:dyDescent="0.25">
      <c r="K42213"/>
    </row>
    <row r="42214" spans="11:11" x14ac:dyDescent="0.25">
      <c r="K42214"/>
    </row>
    <row r="42215" spans="11:11" x14ac:dyDescent="0.25">
      <c r="K42215"/>
    </row>
    <row r="42216" spans="11:11" x14ac:dyDescent="0.25">
      <c r="K42216"/>
    </row>
    <row r="42217" spans="11:11" x14ac:dyDescent="0.25">
      <c r="K42217"/>
    </row>
    <row r="42218" spans="11:11" x14ac:dyDescent="0.25">
      <c r="K42218"/>
    </row>
    <row r="42219" spans="11:11" x14ac:dyDescent="0.25">
      <c r="K42219"/>
    </row>
    <row r="42220" spans="11:11" x14ac:dyDescent="0.25">
      <c r="K42220"/>
    </row>
    <row r="42221" spans="11:11" x14ac:dyDescent="0.25">
      <c r="K42221"/>
    </row>
    <row r="42222" spans="11:11" x14ac:dyDescent="0.25">
      <c r="K42222"/>
    </row>
    <row r="42223" spans="11:11" x14ac:dyDescent="0.25">
      <c r="K42223"/>
    </row>
    <row r="42224" spans="11:11" x14ac:dyDescent="0.25">
      <c r="K42224"/>
    </row>
    <row r="42225" spans="11:11" x14ac:dyDescent="0.25">
      <c r="K42225"/>
    </row>
    <row r="42226" spans="11:11" x14ac:dyDescent="0.25">
      <c r="K42226"/>
    </row>
    <row r="42227" spans="11:11" x14ac:dyDescent="0.25">
      <c r="K42227"/>
    </row>
    <row r="42228" spans="11:11" x14ac:dyDescent="0.25">
      <c r="K42228"/>
    </row>
    <row r="42229" spans="11:11" x14ac:dyDescent="0.25">
      <c r="K42229"/>
    </row>
    <row r="42230" spans="11:11" x14ac:dyDescent="0.25">
      <c r="K42230"/>
    </row>
    <row r="42231" spans="11:11" x14ac:dyDescent="0.25">
      <c r="K42231"/>
    </row>
    <row r="42232" spans="11:11" x14ac:dyDescent="0.25">
      <c r="K42232"/>
    </row>
    <row r="42233" spans="11:11" x14ac:dyDescent="0.25">
      <c r="K42233"/>
    </row>
    <row r="42234" spans="11:11" x14ac:dyDescent="0.25">
      <c r="K42234"/>
    </row>
    <row r="42235" spans="11:11" x14ac:dyDescent="0.25">
      <c r="K42235"/>
    </row>
    <row r="42236" spans="11:11" x14ac:dyDescent="0.25">
      <c r="K42236"/>
    </row>
    <row r="42237" spans="11:11" x14ac:dyDescent="0.25">
      <c r="K42237"/>
    </row>
    <row r="42238" spans="11:11" x14ac:dyDescent="0.25">
      <c r="K42238"/>
    </row>
    <row r="42239" spans="11:11" x14ac:dyDescent="0.25">
      <c r="K42239"/>
    </row>
    <row r="42240" spans="11:11" x14ac:dyDescent="0.25">
      <c r="K42240"/>
    </row>
    <row r="42241" spans="11:11" x14ac:dyDescent="0.25">
      <c r="K42241"/>
    </row>
    <row r="42242" spans="11:11" x14ac:dyDescent="0.25">
      <c r="K42242"/>
    </row>
    <row r="42243" spans="11:11" x14ac:dyDescent="0.25">
      <c r="K42243"/>
    </row>
    <row r="42244" spans="11:11" x14ac:dyDescent="0.25">
      <c r="K42244"/>
    </row>
    <row r="42245" spans="11:11" x14ac:dyDescent="0.25">
      <c r="K42245"/>
    </row>
    <row r="42246" spans="11:11" x14ac:dyDescent="0.25">
      <c r="K42246"/>
    </row>
    <row r="42247" spans="11:11" x14ac:dyDescent="0.25">
      <c r="K42247"/>
    </row>
    <row r="42248" spans="11:11" x14ac:dyDescent="0.25">
      <c r="K42248"/>
    </row>
    <row r="42249" spans="11:11" x14ac:dyDescent="0.25">
      <c r="K42249"/>
    </row>
    <row r="42250" spans="11:11" x14ac:dyDescent="0.25">
      <c r="K42250"/>
    </row>
    <row r="42251" spans="11:11" x14ac:dyDescent="0.25">
      <c r="K42251"/>
    </row>
    <row r="42252" spans="11:11" x14ac:dyDescent="0.25">
      <c r="K42252"/>
    </row>
    <row r="42253" spans="11:11" x14ac:dyDescent="0.25">
      <c r="K42253"/>
    </row>
    <row r="42254" spans="11:11" x14ac:dyDescent="0.25">
      <c r="K42254"/>
    </row>
    <row r="42255" spans="11:11" x14ac:dyDescent="0.25">
      <c r="K42255"/>
    </row>
    <row r="42256" spans="11:11" x14ac:dyDescent="0.25">
      <c r="K42256"/>
    </row>
    <row r="42257" spans="11:11" x14ac:dyDescent="0.25">
      <c r="K42257"/>
    </row>
    <row r="42258" spans="11:11" x14ac:dyDescent="0.25">
      <c r="K42258"/>
    </row>
    <row r="42259" spans="11:11" x14ac:dyDescent="0.25">
      <c r="K42259"/>
    </row>
    <row r="42260" spans="11:11" x14ac:dyDescent="0.25">
      <c r="K42260"/>
    </row>
    <row r="42261" spans="11:11" x14ac:dyDescent="0.25">
      <c r="K42261"/>
    </row>
    <row r="42262" spans="11:11" x14ac:dyDescent="0.25">
      <c r="K42262"/>
    </row>
    <row r="42263" spans="11:11" x14ac:dyDescent="0.25">
      <c r="K42263"/>
    </row>
    <row r="42264" spans="11:11" x14ac:dyDescent="0.25">
      <c r="K42264"/>
    </row>
    <row r="42265" spans="11:11" x14ac:dyDescent="0.25">
      <c r="K42265"/>
    </row>
    <row r="42266" spans="11:11" x14ac:dyDescent="0.25">
      <c r="K42266"/>
    </row>
    <row r="42267" spans="11:11" x14ac:dyDescent="0.25">
      <c r="K42267"/>
    </row>
    <row r="42268" spans="11:11" x14ac:dyDescent="0.25">
      <c r="K42268"/>
    </row>
    <row r="42269" spans="11:11" x14ac:dyDescent="0.25">
      <c r="K42269"/>
    </row>
    <row r="42270" spans="11:11" x14ac:dyDescent="0.25">
      <c r="K42270"/>
    </row>
    <row r="42271" spans="11:11" x14ac:dyDescent="0.25">
      <c r="K42271"/>
    </row>
    <row r="42272" spans="11:11" x14ac:dyDescent="0.25">
      <c r="K42272"/>
    </row>
    <row r="42273" spans="11:11" x14ac:dyDescent="0.25">
      <c r="K42273"/>
    </row>
    <row r="42274" spans="11:11" x14ac:dyDescent="0.25">
      <c r="K42274"/>
    </row>
    <row r="42275" spans="11:11" x14ac:dyDescent="0.25">
      <c r="K42275"/>
    </row>
    <row r="42276" spans="11:11" x14ac:dyDescent="0.25">
      <c r="K42276"/>
    </row>
    <row r="42277" spans="11:11" x14ac:dyDescent="0.25">
      <c r="K42277"/>
    </row>
    <row r="42278" spans="11:11" x14ac:dyDescent="0.25">
      <c r="K42278"/>
    </row>
    <row r="42279" spans="11:11" x14ac:dyDescent="0.25">
      <c r="K42279"/>
    </row>
    <row r="42280" spans="11:11" x14ac:dyDescent="0.25">
      <c r="K42280"/>
    </row>
    <row r="42281" spans="11:11" x14ac:dyDescent="0.25">
      <c r="K42281"/>
    </row>
    <row r="42282" spans="11:11" x14ac:dyDescent="0.25">
      <c r="K42282"/>
    </row>
    <row r="42283" spans="11:11" x14ac:dyDescent="0.25">
      <c r="K42283"/>
    </row>
    <row r="42284" spans="11:11" x14ac:dyDescent="0.25">
      <c r="K42284"/>
    </row>
    <row r="42285" spans="11:11" x14ac:dyDescent="0.25">
      <c r="K42285"/>
    </row>
    <row r="42286" spans="11:11" x14ac:dyDescent="0.25">
      <c r="K42286"/>
    </row>
    <row r="42287" spans="11:11" x14ac:dyDescent="0.25">
      <c r="K42287"/>
    </row>
    <row r="42288" spans="11:11" x14ac:dyDescent="0.25">
      <c r="K42288"/>
    </row>
    <row r="42289" spans="11:11" x14ac:dyDescent="0.25">
      <c r="K42289"/>
    </row>
    <row r="42290" spans="11:11" x14ac:dyDescent="0.25">
      <c r="K42290"/>
    </row>
    <row r="42291" spans="11:11" x14ac:dyDescent="0.25">
      <c r="K42291"/>
    </row>
    <row r="42292" spans="11:11" x14ac:dyDescent="0.25">
      <c r="K42292"/>
    </row>
    <row r="42293" spans="11:11" x14ac:dyDescent="0.25">
      <c r="K42293"/>
    </row>
    <row r="42294" spans="11:11" x14ac:dyDescent="0.25">
      <c r="K42294"/>
    </row>
    <row r="42295" spans="11:11" x14ac:dyDescent="0.25">
      <c r="K42295"/>
    </row>
    <row r="42296" spans="11:11" x14ac:dyDescent="0.25">
      <c r="K42296"/>
    </row>
    <row r="42297" spans="11:11" x14ac:dyDescent="0.25">
      <c r="K42297"/>
    </row>
    <row r="42298" spans="11:11" x14ac:dyDescent="0.25">
      <c r="K42298"/>
    </row>
    <row r="42299" spans="11:11" x14ac:dyDescent="0.25">
      <c r="K42299"/>
    </row>
    <row r="42300" spans="11:11" x14ac:dyDescent="0.25">
      <c r="K42300"/>
    </row>
    <row r="42301" spans="11:11" x14ac:dyDescent="0.25">
      <c r="K42301"/>
    </row>
    <row r="42302" spans="11:11" x14ac:dyDescent="0.25">
      <c r="K42302"/>
    </row>
    <row r="42303" spans="11:11" x14ac:dyDescent="0.25">
      <c r="K42303"/>
    </row>
    <row r="42304" spans="11:11" x14ac:dyDescent="0.25">
      <c r="K42304"/>
    </row>
    <row r="42305" spans="11:11" x14ac:dyDescent="0.25">
      <c r="K42305"/>
    </row>
    <row r="42306" spans="11:11" x14ac:dyDescent="0.25">
      <c r="K42306"/>
    </row>
    <row r="42307" spans="11:11" x14ac:dyDescent="0.25">
      <c r="K42307"/>
    </row>
    <row r="42308" spans="11:11" x14ac:dyDescent="0.25">
      <c r="K42308"/>
    </row>
    <row r="42309" spans="11:11" x14ac:dyDescent="0.25">
      <c r="K42309"/>
    </row>
    <row r="42310" spans="11:11" x14ac:dyDescent="0.25">
      <c r="K42310"/>
    </row>
    <row r="42311" spans="11:11" x14ac:dyDescent="0.25">
      <c r="K42311"/>
    </row>
    <row r="42312" spans="11:11" x14ac:dyDescent="0.25">
      <c r="K42312"/>
    </row>
    <row r="42313" spans="11:11" x14ac:dyDescent="0.25">
      <c r="K42313"/>
    </row>
    <row r="42314" spans="11:11" x14ac:dyDescent="0.25">
      <c r="K42314"/>
    </row>
    <row r="42315" spans="11:11" x14ac:dyDescent="0.25">
      <c r="K42315"/>
    </row>
    <row r="42316" spans="11:11" x14ac:dyDescent="0.25">
      <c r="K42316"/>
    </row>
    <row r="42317" spans="11:11" x14ac:dyDescent="0.25">
      <c r="K42317"/>
    </row>
    <row r="42318" spans="11:11" x14ac:dyDescent="0.25">
      <c r="K42318"/>
    </row>
    <row r="42319" spans="11:11" x14ac:dyDescent="0.25">
      <c r="K42319"/>
    </row>
    <row r="42320" spans="11:11" x14ac:dyDescent="0.25">
      <c r="K42320"/>
    </row>
    <row r="42321" spans="11:11" x14ac:dyDescent="0.25">
      <c r="K42321"/>
    </row>
    <row r="42322" spans="11:11" x14ac:dyDescent="0.25">
      <c r="K42322"/>
    </row>
    <row r="42323" spans="11:11" x14ac:dyDescent="0.25">
      <c r="K42323"/>
    </row>
    <row r="42324" spans="11:11" x14ac:dyDescent="0.25">
      <c r="K42324"/>
    </row>
    <row r="42325" spans="11:11" x14ac:dyDescent="0.25">
      <c r="K42325"/>
    </row>
    <row r="42326" spans="11:11" x14ac:dyDescent="0.25">
      <c r="K42326"/>
    </row>
    <row r="42327" spans="11:11" x14ac:dyDescent="0.25">
      <c r="K42327"/>
    </row>
    <row r="42328" spans="11:11" x14ac:dyDescent="0.25">
      <c r="K42328"/>
    </row>
    <row r="42329" spans="11:11" x14ac:dyDescent="0.25">
      <c r="K42329"/>
    </row>
    <row r="42330" spans="11:11" x14ac:dyDescent="0.25">
      <c r="K42330"/>
    </row>
    <row r="42331" spans="11:11" x14ac:dyDescent="0.25">
      <c r="K42331"/>
    </row>
    <row r="42332" spans="11:11" x14ac:dyDescent="0.25">
      <c r="K42332"/>
    </row>
    <row r="42333" spans="11:11" x14ac:dyDescent="0.25">
      <c r="K42333"/>
    </row>
    <row r="42334" spans="11:11" x14ac:dyDescent="0.25">
      <c r="K42334"/>
    </row>
    <row r="42335" spans="11:11" x14ac:dyDescent="0.25">
      <c r="K42335"/>
    </row>
    <row r="42336" spans="11:11" x14ac:dyDescent="0.25">
      <c r="K42336"/>
    </row>
    <row r="42337" spans="11:11" x14ac:dyDescent="0.25">
      <c r="K42337"/>
    </row>
    <row r="42338" spans="11:11" x14ac:dyDescent="0.25">
      <c r="K42338"/>
    </row>
    <row r="42339" spans="11:11" x14ac:dyDescent="0.25">
      <c r="K42339"/>
    </row>
    <row r="42340" spans="11:11" x14ac:dyDescent="0.25">
      <c r="K42340"/>
    </row>
    <row r="42341" spans="11:11" x14ac:dyDescent="0.25">
      <c r="K42341"/>
    </row>
    <row r="42342" spans="11:11" x14ac:dyDescent="0.25">
      <c r="K42342"/>
    </row>
    <row r="42343" spans="11:11" x14ac:dyDescent="0.25">
      <c r="K42343"/>
    </row>
    <row r="42344" spans="11:11" x14ac:dyDescent="0.25">
      <c r="K42344"/>
    </row>
    <row r="42345" spans="11:11" x14ac:dyDescent="0.25">
      <c r="K42345"/>
    </row>
    <row r="42346" spans="11:11" x14ac:dyDescent="0.25">
      <c r="K42346"/>
    </row>
    <row r="42347" spans="11:11" x14ac:dyDescent="0.25">
      <c r="K42347"/>
    </row>
    <row r="42348" spans="11:11" x14ac:dyDescent="0.25">
      <c r="K42348"/>
    </row>
    <row r="42349" spans="11:11" x14ac:dyDescent="0.25">
      <c r="K42349"/>
    </row>
    <row r="42350" spans="11:11" x14ac:dyDescent="0.25">
      <c r="K42350"/>
    </row>
    <row r="42351" spans="11:11" x14ac:dyDescent="0.25">
      <c r="K42351"/>
    </row>
    <row r="42352" spans="11:11" x14ac:dyDescent="0.25">
      <c r="K42352"/>
    </row>
    <row r="42353" spans="11:11" x14ac:dyDescent="0.25">
      <c r="K42353"/>
    </row>
    <row r="42354" spans="11:11" x14ac:dyDescent="0.25">
      <c r="K42354"/>
    </row>
    <row r="42355" spans="11:11" x14ac:dyDescent="0.25">
      <c r="K42355"/>
    </row>
    <row r="42356" spans="11:11" x14ac:dyDescent="0.25">
      <c r="K42356"/>
    </row>
    <row r="42357" spans="11:11" x14ac:dyDescent="0.25">
      <c r="K42357"/>
    </row>
    <row r="42358" spans="11:11" x14ac:dyDescent="0.25">
      <c r="K42358"/>
    </row>
    <row r="42359" spans="11:11" x14ac:dyDescent="0.25">
      <c r="K42359"/>
    </row>
    <row r="42360" spans="11:11" x14ac:dyDescent="0.25">
      <c r="K42360"/>
    </row>
    <row r="42361" spans="11:11" x14ac:dyDescent="0.25">
      <c r="K42361"/>
    </row>
    <row r="42362" spans="11:11" x14ac:dyDescent="0.25">
      <c r="K42362"/>
    </row>
    <row r="42363" spans="11:11" x14ac:dyDescent="0.25">
      <c r="K42363"/>
    </row>
    <row r="42364" spans="11:11" x14ac:dyDescent="0.25">
      <c r="K42364"/>
    </row>
    <row r="42365" spans="11:11" x14ac:dyDescent="0.25">
      <c r="K42365"/>
    </row>
    <row r="42366" spans="11:11" x14ac:dyDescent="0.25">
      <c r="K42366"/>
    </row>
    <row r="42367" spans="11:11" x14ac:dyDescent="0.25">
      <c r="K42367"/>
    </row>
    <row r="42368" spans="11:11" x14ac:dyDescent="0.25">
      <c r="K42368"/>
    </row>
    <row r="42369" spans="11:11" x14ac:dyDescent="0.25">
      <c r="K42369"/>
    </row>
    <row r="42370" spans="11:11" x14ac:dyDescent="0.25">
      <c r="K42370"/>
    </row>
    <row r="42371" spans="11:11" x14ac:dyDescent="0.25">
      <c r="K42371"/>
    </row>
    <row r="42372" spans="11:11" x14ac:dyDescent="0.25">
      <c r="K42372"/>
    </row>
    <row r="42373" spans="11:11" x14ac:dyDescent="0.25">
      <c r="K42373"/>
    </row>
    <row r="42374" spans="11:11" x14ac:dyDescent="0.25">
      <c r="K42374"/>
    </row>
    <row r="42375" spans="11:11" x14ac:dyDescent="0.25">
      <c r="K42375"/>
    </row>
    <row r="42376" spans="11:11" x14ac:dyDescent="0.25">
      <c r="K42376"/>
    </row>
    <row r="42377" spans="11:11" x14ac:dyDescent="0.25">
      <c r="K42377"/>
    </row>
    <row r="42378" spans="11:11" x14ac:dyDescent="0.25">
      <c r="K42378"/>
    </row>
    <row r="42379" spans="11:11" x14ac:dyDescent="0.25">
      <c r="K42379"/>
    </row>
    <row r="42380" spans="11:11" x14ac:dyDescent="0.25">
      <c r="K42380"/>
    </row>
    <row r="42381" spans="11:11" x14ac:dyDescent="0.25">
      <c r="K42381"/>
    </row>
    <row r="42382" spans="11:11" x14ac:dyDescent="0.25">
      <c r="K42382"/>
    </row>
    <row r="42383" spans="11:11" x14ac:dyDescent="0.25">
      <c r="K42383"/>
    </row>
    <row r="42384" spans="11:11" x14ac:dyDescent="0.25">
      <c r="K42384"/>
    </row>
    <row r="42385" spans="11:11" x14ac:dyDescent="0.25">
      <c r="K42385"/>
    </row>
    <row r="42386" spans="11:11" x14ac:dyDescent="0.25">
      <c r="K42386"/>
    </row>
    <row r="42387" spans="11:11" x14ac:dyDescent="0.25">
      <c r="K42387"/>
    </row>
    <row r="42388" spans="11:11" x14ac:dyDescent="0.25">
      <c r="K42388"/>
    </row>
    <row r="42389" spans="11:11" x14ac:dyDescent="0.25">
      <c r="K42389"/>
    </row>
    <row r="42390" spans="11:11" x14ac:dyDescent="0.25">
      <c r="K42390"/>
    </row>
    <row r="42391" spans="11:11" x14ac:dyDescent="0.25">
      <c r="K42391"/>
    </row>
    <row r="42392" spans="11:11" x14ac:dyDescent="0.25">
      <c r="K42392"/>
    </row>
    <row r="42393" spans="11:11" x14ac:dyDescent="0.25">
      <c r="K42393"/>
    </row>
    <row r="42394" spans="11:11" x14ac:dyDescent="0.25">
      <c r="K42394"/>
    </row>
    <row r="42395" spans="11:11" x14ac:dyDescent="0.25">
      <c r="K42395"/>
    </row>
    <row r="42396" spans="11:11" x14ac:dyDescent="0.25">
      <c r="K42396"/>
    </row>
    <row r="42397" spans="11:11" x14ac:dyDescent="0.25">
      <c r="K42397"/>
    </row>
    <row r="42398" spans="11:11" x14ac:dyDescent="0.25">
      <c r="K42398"/>
    </row>
    <row r="42399" spans="11:11" x14ac:dyDescent="0.25">
      <c r="K42399"/>
    </row>
    <row r="42400" spans="11:11" x14ac:dyDescent="0.25">
      <c r="K42400"/>
    </row>
    <row r="42401" spans="11:11" x14ac:dyDescent="0.25">
      <c r="K42401"/>
    </row>
    <row r="42402" spans="11:11" x14ac:dyDescent="0.25">
      <c r="K42402"/>
    </row>
    <row r="42403" spans="11:11" x14ac:dyDescent="0.25">
      <c r="K42403"/>
    </row>
    <row r="42404" spans="11:11" x14ac:dyDescent="0.25">
      <c r="K42404"/>
    </row>
    <row r="42405" spans="11:11" x14ac:dyDescent="0.25">
      <c r="K42405"/>
    </row>
    <row r="42406" spans="11:11" x14ac:dyDescent="0.25">
      <c r="K42406"/>
    </row>
    <row r="42407" spans="11:11" x14ac:dyDescent="0.25">
      <c r="K42407"/>
    </row>
    <row r="42408" spans="11:11" x14ac:dyDescent="0.25">
      <c r="K42408"/>
    </row>
    <row r="42409" spans="11:11" x14ac:dyDescent="0.25">
      <c r="K42409"/>
    </row>
    <row r="42410" spans="11:11" x14ac:dyDescent="0.25">
      <c r="K42410"/>
    </row>
    <row r="42411" spans="11:11" x14ac:dyDescent="0.25">
      <c r="K42411"/>
    </row>
    <row r="42412" spans="11:11" x14ac:dyDescent="0.25">
      <c r="K42412"/>
    </row>
    <row r="42413" spans="11:11" x14ac:dyDescent="0.25">
      <c r="K42413"/>
    </row>
    <row r="42414" spans="11:11" x14ac:dyDescent="0.25">
      <c r="K42414"/>
    </row>
    <row r="42415" spans="11:11" x14ac:dyDescent="0.25">
      <c r="K42415"/>
    </row>
    <row r="42416" spans="11:11" x14ac:dyDescent="0.25">
      <c r="K42416"/>
    </row>
    <row r="42417" spans="11:11" x14ac:dyDescent="0.25">
      <c r="K42417"/>
    </row>
    <row r="42418" spans="11:11" x14ac:dyDescent="0.25">
      <c r="K42418"/>
    </row>
    <row r="42419" spans="11:11" x14ac:dyDescent="0.25">
      <c r="K42419"/>
    </row>
    <row r="42420" spans="11:11" x14ac:dyDescent="0.25">
      <c r="K42420"/>
    </row>
    <row r="42421" spans="11:11" x14ac:dyDescent="0.25">
      <c r="K42421"/>
    </row>
    <row r="42422" spans="11:11" x14ac:dyDescent="0.25">
      <c r="K42422"/>
    </row>
    <row r="42423" spans="11:11" x14ac:dyDescent="0.25">
      <c r="K42423"/>
    </row>
    <row r="42424" spans="11:11" x14ac:dyDescent="0.25">
      <c r="K42424"/>
    </row>
    <row r="42425" spans="11:11" x14ac:dyDescent="0.25">
      <c r="K42425"/>
    </row>
    <row r="42426" spans="11:11" x14ac:dyDescent="0.25">
      <c r="K42426"/>
    </row>
    <row r="42427" spans="11:11" x14ac:dyDescent="0.25">
      <c r="K42427"/>
    </row>
    <row r="42428" spans="11:11" x14ac:dyDescent="0.25">
      <c r="K42428"/>
    </row>
    <row r="42429" spans="11:11" x14ac:dyDescent="0.25">
      <c r="K42429"/>
    </row>
    <row r="42430" spans="11:11" x14ac:dyDescent="0.25">
      <c r="K42430"/>
    </row>
    <row r="42431" spans="11:11" x14ac:dyDescent="0.25">
      <c r="K42431"/>
    </row>
    <row r="42432" spans="11:11" x14ac:dyDescent="0.25">
      <c r="K42432"/>
    </row>
    <row r="42433" spans="11:11" x14ac:dyDescent="0.25">
      <c r="K42433"/>
    </row>
    <row r="42434" spans="11:11" x14ac:dyDescent="0.25">
      <c r="K42434"/>
    </row>
    <row r="42435" spans="11:11" x14ac:dyDescent="0.25">
      <c r="K42435"/>
    </row>
    <row r="42436" spans="11:11" x14ac:dyDescent="0.25">
      <c r="K42436"/>
    </row>
    <row r="42437" spans="11:11" x14ac:dyDescent="0.25">
      <c r="K42437"/>
    </row>
    <row r="42438" spans="11:11" x14ac:dyDescent="0.25">
      <c r="K42438"/>
    </row>
    <row r="42439" spans="11:11" x14ac:dyDescent="0.25">
      <c r="K42439"/>
    </row>
    <row r="42440" spans="11:11" x14ac:dyDescent="0.25">
      <c r="K42440"/>
    </row>
    <row r="42441" spans="11:11" x14ac:dyDescent="0.25">
      <c r="K42441"/>
    </row>
    <row r="42442" spans="11:11" x14ac:dyDescent="0.25">
      <c r="K42442"/>
    </row>
    <row r="42443" spans="11:11" x14ac:dyDescent="0.25">
      <c r="K42443"/>
    </row>
    <row r="42444" spans="11:11" x14ac:dyDescent="0.25">
      <c r="K42444"/>
    </row>
    <row r="42445" spans="11:11" x14ac:dyDescent="0.25">
      <c r="K42445"/>
    </row>
    <row r="42446" spans="11:11" x14ac:dyDescent="0.25">
      <c r="K42446"/>
    </row>
    <row r="42447" spans="11:11" x14ac:dyDescent="0.25">
      <c r="K42447"/>
    </row>
    <row r="42448" spans="11:11" x14ac:dyDescent="0.25">
      <c r="K42448"/>
    </row>
    <row r="42449" spans="11:11" x14ac:dyDescent="0.25">
      <c r="K42449"/>
    </row>
    <row r="42450" spans="11:11" x14ac:dyDescent="0.25">
      <c r="K42450"/>
    </row>
    <row r="42451" spans="11:11" x14ac:dyDescent="0.25">
      <c r="K42451"/>
    </row>
    <row r="42452" spans="11:11" x14ac:dyDescent="0.25">
      <c r="K42452"/>
    </row>
    <row r="42453" spans="11:11" x14ac:dyDescent="0.25">
      <c r="K42453"/>
    </row>
    <row r="42454" spans="11:11" x14ac:dyDescent="0.25">
      <c r="K42454"/>
    </row>
    <row r="42455" spans="11:11" x14ac:dyDescent="0.25">
      <c r="K42455"/>
    </row>
    <row r="42456" spans="11:11" x14ac:dyDescent="0.25">
      <c r="K42456"/>
    </row>
    <row r="42457" spans="11:11" x14ac:dyDescent="0.25">
      <c r="K42457"/>
    </row>
    <row r="42458" spans="11:11" x14ac:dyDescent="0.25">
      <c r="K42458"/>
    </row>
    <row r="42459" spans="11:11" x14ac:dyDescent="0.25">
      <c r="K42459"/>
    </row>
    <row r="42460" spans="11:11" x14ac:dyDescent="0.25">
      <c r="K42460"/>
    </row>
    <row r="42461" spans="11:11" x14ac:dyDescent="0.25">
      <c r="K42461"/>
    </row>
    <row r="42462" spans="11:11" x14ac:dyDescent="0.25">
      <c r="K42462"/>
    </row>
    <row r="42463" spans="11:11" x14ac:dyDescent="0.25">
      <c r="K42463"/>
    </row>
    <row r="42464" spans="11:11" x14ac:dyDescent="0.25">
      <c r="K42464"/>
    </row>
    <row r="42465" spans="11:11" x14ac:dyDescent="0.25">
      <c r="K42465"/>
    </row>
    <row r="42466" spans="11:11" x14ac:dyDescent="0.25">
      <c r="K42466"/>
    </row>
    <row r="42467" spans="11:11" x14ac:dyDescent="0.25">
      <c r="K42467"/>
    </row>
    <row r="42468" spans="11:11" x14ac:dyDescent="0.25">
      <c r="K42468"/>
    </row>
    <row r="42469" spans="11:11" x14ac:dyDescent="0.25">
      <c r="K42469"/>
    </row>
    <row r="42470" spans="11:11" x14ac:dyDescent="0.25">
      <c r="K42470"/>
    </row>
    <row r="42471" spans="11:11" x14ac:dyDescent="0.25">
      <c r="K42471"/>
    </row>
    <row r="42472" spans="11:11" x14ac:dyDescent="0.25">
      <c r="K42472"/>
    </row>
    <row r="42473" spans="11:11" x14ac:dyDescent="0.25">
      <c r="K42473"/>
    </row>
    <row r="42474" spans="11:11" x14ac:dyDescent="0.25">
      <c r="K42474"/>
    </row>
    <row r="42475" spans="11:11" x14ac:dyDescent="0.25">
      <c r="K42475"/>
    </row>
    <row r="42476" spans="11:11" x14ac:dyDescent="0.25">
      <c r="K42476"/>
    </row>
    <row r="42477" spans="11:11" x14ac:dyDescent="0.25">
      <c r="K42477"/>
    </row>
    <row r="42478" spans="11:11" x14ac:dyDescent="0.25">
      <c r="K42478"/>
    </row>
    <row r="42479" spans="11:11" x14ac:dyDescent="0.25">
      <c r="K42479"/>
    </row>
    <row r="42480" spans="11:11" x14ac:dyDescent="0.25">
      <c r="K42480"/>
    </row>
    <row r="42481" spans="11:11" x14ac:dyDescent="0.25">
      <c r="K42481"/>
    </row>
    <row r="42482" spans="11:11" x14ac:dyDescent="0.25">
      <c r="K42482"/>
    </row>
    <row r="42483" spans="11:11" x14ac:dyDescent="0.25">
      <c r="K42483"/>
    </row>
    <row r="42484" spans="11:11" x14ac:dyDescent="0.25">
      <c r="K42484"/>
    </row>
    <row r="42485" spans="11:11" x14ac:dyDescent="0.25">
      <c r="K42485"/>
    </row>
    <row r="42486" spans="11:11" x14ac:dyDescent="0.25">
      <c r="K42486"/>
    </row>
    <row r="42487" spans="11:11" x14ac:dyDescent="0.25">
      <c r="K42487"/>
    </row>
    <row r="42488" spans="11:11" x14ac:dyDescent="0.25">
      <c r="K42488"/>
    </row>
    <row r="42489" spans="11:11" x14ac:dyDescent="0.25">
      <c r="K42489"/>
    </row>
    <row r="42490" spans="11:11" x14ac:dyDescent="0.25">
      <c r="K42490"/>
    </row>
    <row r="42491" spans="11:11" x14ac:dyDescent="0.25">
      <c r="K42491"/>
    </row>
    <row r="42492" spans="11:11" x14ac:dyDescent="0.25">
      <c r="K42492"/>
    </row>
    <row r="42493" spans="11:11" x14ac:dyDescent="0.25">
      <c r="K42493"/>
    </row>
    <row r="42494" spans="11:11" x14ac:dyDescent="0.25">
      <c r="K42494"/>
    </row>
    <row r="42495" spans="11:11" x14ac:dyDescent="0.25">
      <c r="K42495"/>
    </row>
    <row r="42496" spans="11:11" x14ac:dyDescent="0.25">
      <c r="K42496"/>
    </row>
    <row r="42497" spans="11:11" x14ac:dyDescent="0.25">
      <c r="K42497"/>
    </row>
    <row r="42498" spans="11:11" x14ac:dyDescent="0.25">
      <c r="K42498"/>
    </row>
    <row r="42499" spans="11:11" x14ac:dyDescent="0.25">
      <c r="K42499"/>
    </row>
    <row r="42500" spans="11:11" x14ac:dyDescent="0.25">
      <c r="K42500"/>
    </row>
    <row r="42501" spans="11:11" x14ac:dyDescent="0.25">
      <c r="K42501"/>
    </row>
    <row r="42502" spans="11:11" x14ac:dyDescent="0.25">
      <c r="K42502"/>
    </row>
    <row r="42503" spans="11:11" x14ac:dyDescent="0.25">
      <c r="K42503"/>
    </row>
    <row r="42504" spans="11:11" x14ac:dyDescent="0.25">
      <c r="K42504"/>
    </row>
    <row r="42505" spans="11:11" x14ac:dyDescent="0.25">
      <c r="K42505"/>
    </row>
    <row r="42506" spans="11:11" x14ac:dyDescent="0.25">
      <c r="K42506"/>
    </row>
    <row r="42507" spans="11:11" x14ac:dyDescent="0.25">
      <c r="K42507"/>
    </row>
    <row r="42508" spans="11:11" x14ac:dyDescent="0.25">
      <c r="K42508"/>
    </row>
    <row r="42509" spans="11:11" x14ac:dyDescent="0.25">
      <c r="K42509"/>
    </row>
    <row r="42510" spans="11:11" x14ac:dyDescent="0.25">
      <c r="K42510"/>
    </row>
    <row r="42511" spans="11:11" x14ac:dyDescent="0.25">
      <c r="K42511"/>
    </row>
    <row r="42512" spans="11:11" x14ac:dyDescent="0.25">
      <c r="K42512"/>
    </row>
    <row r="42513" spans="11:11" x14ac:dyDescent="0.25">
      <c r="K42513"/>
    </row>
    <row r="42514" spans="11:11" x14ac:dyDescent="0.25">
      <c r="K42514"/>
    </row>
    <row r="42515" spans="11:11" x14ac:dyDescent="0.25">
      <c r="K42515"/>
    </row>
    <row r="42516" spans="11:11" x14ac:dyDescent="0.25">
      <c r="K42516"/>
    </row>
    <row r="42517" spans="11:11" x14ac:dyDescent="0.25">
      <c r="K42517"/>
    </row>
    <row r="42518" spans="11:11" x14ac:dyDescent="0.25">
      <c r="K42518"/>
    </row>
    <row r="42519" spans="11:11" x14ac:dyDescent="0.25">
      <c r="K42519"/>
    </row>
    <row r="42520" spans="11:11" x14ac:dyDescent="0.25">
      <c r="K42520"/>
    </row>
    <row r="42521" spans="11:11" x14ac:dyDescent="0.25">
      <c r="K42521"/>
    </row>
    <row r="42522" spans="11:11" x14ac:dyDescent="0.25">
      <c r="K42522"/>
    </row>
    <row r="42523" spans="11:11" x14ac:dyDescent="0.25">
      <c r="K42523"/>
    </row>
    <row r="42524" spans="11:11" x14ac:dyDescent="0.25">
      <c r="K42524"/>
    </row>
    <row r="42525" spans="11:11" x14ac:dyDescent="0.25">
      <c r="K42525"/>
    </row>
    <row r="42526" spans="11:11" x14ac:dyDescent="0.25">
      <c r="K42526"/>
    </row>
    <row r="42527" spans="11:11" x14ac:dyDescent="0.25">
      <c r="K42527"/>
    </row>
    <row r="42528" spans="11:11" x14ac:dyDescent="0.25">
      <c r="K42528"/>
    </row>
    <row r="42529" spans="11:11" x14ac:dyDescent="0.25">
      <c r="K42529"/>
    </row>
    <row r="42530" spans="11:11" x14ac:dyDescent="0.25">
      <c r="K42530"/>
    </row>
    <row r="42531" spans="11:11" x14ac:dyDescent="0.25">
      <c r="K42531"/>
    </row>
    <row r="42532" spans="11:11" x14ac:dyDescent="0.25">
      <c r="K42532"/>
    </row>
    <row r="42533" spans="11:11" x14ac:dyDescent="0.25">
      <c r="K42533"/>
    </row>
    <row r="42534" spans="11:11" x14ac:dyDescent="0.25">
      <c r="K42534"/>
    </row>
    <row r="42535" spans="11:11" x14ac:dyDescent="0.25">
      <c r="K42535"/>
    </row>
    <row r="42536" spans="11:11" x14ac:dyDescent="0.25">
      <c r="K42536"/>
    </row>
    <row r="42537" spans="11:11" x14ac:dyDescent="0.25">
      <c r="K42537"/>
    </row>
    <row r="42538" spans="11:11" x14ac:dyDescent="0.25">
      <c r="K42538"/>
    </row>
    <row r="42539" spans="11:11" x14ac:dyDescent="0.25">
      <c r="K42539"/>
    </row>
    <row r="42540" spans="11:11" x14ac:dyDescent="0.25">
      <c r="K42540"/>
    </row>
    <row r="42541" spans="11:11" x14ac:dyDescent="0.25">
      <c r="K42541"/>
    </row>
    <row r="42542" spans="11:11" x14ac:dyDescent="0.25">
      <c r="K42542"/>
    </row>
    <row r="42543" spans="11:11" x14ac:dyDescent="0.25">
      <c r="K42543"/>
    </row>
    <row r="42544" spans="11:11" x14ac:dyDescent="0.25">
      <c r="K42544"/>
    </row>
    <row r="42545" spans="11:11" x14ac:dyDescent="0.25">
      <c r="K42545"/>
    </row>
    <row r="42546" spans="11:11" x14ac:dyDescent="0.25">
      <c r="K42546"/>
    </row>
    <row r="42547" spans="11:11" x14ac:dyDescent="0.25">
      <c r="K42547"/>
    </row>
    <row r="42548" spans="11:11" x14ac:dyDescent="0.25">
      <c r="K42548"/>
    </row>
    <row r="42549" spans="11:11" x14ac:dyDescent="0.25">
      <c r="K42549"/>
    </row>
    <row r="42550" spans="11:11" x14ac:dyDescent="0.25">
      <c r="K42550"/>
    </row>
    <row r="42551" spans="11:11" x14ac:dyDescent="0.25">
      <c r="K42551"/>
    </row>
    <row r="42552" spans="11:11" x14ac:dyDescent="0.25">
      <c r="K42552"/>
    </row>
    <row r="42553" spans="11:11" x14ac:dyDescent="0.25">
      <c r="K42553"/>
    </row>
    <row r="42554" spans="11:11" x14ac:dyDescent="0.25">
      <c r="K42554"/>
    </row>
    <row r="42555" spans="11:11" x14ac:dyDescent="0.25">
      <c r="K42555"/>
    </row>
    <row r="42556" spans="11:11" x14ac:dyDescent="0.25">
      <c r="K42556"/>
    </row>
    <row r="42557" spans="11:11" x14ac:dyDescent="0.25">
      <c r="K42557"/>
    </row>
    <row r="42558" spans="11:11" x14ac:dyDescent="0.25">
      <c r="K42558"/>
    </row>
    <row r="42559" spans="11:11" x14ac:dyDescent="0.25">
      <c r="K42559"/>
    </row>
    <row r="42560" spans="11:11" x14ac:dyDescent="0.25">
      <c r="K42560"/>
    </row>
    <row r="42561" spans="11:11" x14ac:dyDescent="0.25">
      <c r="K42561"/>
    </row>
    <row r="42562" spans="11:11" x14ac:dyDescent="0.25">
      <c r="K42562"/>
    </row>
    <row r="42563" spans="11:11" x14ac:dyDescent="0.25">
      <c r="K42563"/>
    </row>
    <row r="42564" spans="11:11" x14ac:dyDescent="0.25">
      <c r="K42564"/>
    </row>
    <row r="42565" spans="11:11" x14ac:dyDescent="0.25">
      <c r="K42565"/>
    </row>
    <row r="42566" spans="11:11" x14ac:dyDescent="0.25">
      <c r="K42566"/>
    </row>
    <row r="42567" spans="11:11" x14ac:dyDescent="0.25">
      <c r="K42567"/>
    </row>
    <row r="42568" spans="11:11" x14ac:dyDescent="0.25">
      <c r="K42568"/>
    </row>
    <row r="42569" spans="11:11" x14ac:dyDescent="0.25">
      <c r="K42569"/>
    </row>
    <row r="42570" spans="11:11" x14ac:dyDescent="0.25">
      <c r="K42570"/>
    </row>
    <row r="42571" spans="11:11" x14ac:dyDescent="0.25">
      <c r="K42571"/>
    </row>
    <row r="42572" spans="11:11" x14ac:dyDescent="0.25">
      <c r="K42572"/>
    </row>
    <row r="42573" spans="11:11" x14ac:dyDescent="0.25">
      <c r="K42573"/>
    </row>
    <row r="42574" spans="11:11" x14ac:dyDescent="0.25">
      <c r="K42574"/>
    </row>
    <row r="42575" spans="11:11" x14ac:dyDescent="0.25">
      <c r="K42575"/>
    </row>
    <row r="42576" spans="11:11" x14ac:dyDescent="0.25">
      <c r="K42576"/>
    </row>
    <row r="42577" spans="11:11" x14ac:dyDescent="0.25">
      <c r="K42577"/>
    </row>
    <row r="42578" spans="11:11" x14ac:dyDescent="0.25">
      <c r="K42578"/>
    </row>
    <row r="42579" spans="11:11" x14ac:dyDescent="0.25">
      <c r="K42579"/>
    </row>
    <row r="42580" spans="11:11" x14ac:dyDescent="0.25">
      <c r="K42580"/>
    </row>
    <row r="42581" spans="11:11" x14ac:dyDescent="0.25">
      <c r="K42581"/>
    </row>
    <row r="42582" spans="11:11" x14ac:dyDescent="0.25">
      <c r="K42582"/>
    </row>
    <row r="42583" spans="11:11" x14ac:dyDescent="0.25">
      <c r="K42583"/>
    </row>
    <row r="42584" spans="11:11" x14ac:dyDescent="0.25">
      <c r="K42584"/>
    </row>
    <row r="42585" spans="11:11" x14ac:dyDescent="0.25">
      <c r="K42585"/>
    </row>
    <row r="42586" spans="11:11" x14ac:dyDescent="0.25">
      <c r="K42586"/>
    </row>
    <row r="42587" spans="11:11" x14ac:dyDescent="0.25">
      <c r="K42587"/>
    </row>
    <row r="42588" spans="11:11" x14ac:dyDescent="0.25">
      <c r="K42588"/>
    </row>
    <row r="42589" spans="11:11" x14ac:dyDescent="0.25">
      <c r="K42589"/>
    </row>
    <row r="42590" spans="11:11" x14ac:dyDescent="0.25">
      <c r="K42590"/>
    </row>
    <row r="42591" spans="11:11" x14ac:dyDescent="0.25">
      <c r="K42591"/>
    </row>
    <row r="42592" spans="11:11" x14ac:dyDescent="0.25">
      <c r="K42592"/>
    </row>
    <row r="42593" spans="11:11" x14ac:dyDescent="0.25">
      <c r="K42593"/>
    </row>
    <row r="42594" spans="11:11" x14ac:dyDescent="0.25">
      <c r="K42594"/>
    </row>
    <row r="42595" spans="11:11" x14ac:dyDescent="0.25">
      <c r="K42595"/>
    </row>
    <row r="42596" spans="11:11" x14ac:dyDescent="0.25">
      <c r="K42596"/>
    </row>
    <row r="42597" spans="11:11" x14ac:dyDescent="0.25">
      <c r="K42597"/>
    </row>
    <row r="42598" spans="11:11" x14ac:dyDescent="0.25">
      <c r="K42598"/>
    </row>
    <row r="42599" spans="11:11" x14ac:dyDescent="0.25">
      <c r="K42599"/>
    </row>
    <row r="42600" spans="11:11" x14ac:dyDescent="0.25">
      <c r="K42600"/>
    </row>
    <row r="42601" spans="11:11" x14ac:dyDescent="0.25">
      <c r="K42601"/>
    </row>
    <row r="42602" spans="11:11" x14ac:dyDescent="0.25">
      <c r="K42602"/>
    </row>
    <row r="42603" spans="11:11" x14ac:dyDescent="0.25">
      <c r="K42603"/>
    </row>
    <row r="42604" spans="11:11" x14ac:dyDescent="0.25">
      <c r="K42604"/>
    </row>
    <row r="42605" spans="11:11" x14ac:dyDescent="0.25">
      <c r="K42605"/>
    </row>
    <row r="42606" spans="11:11" x14ac:dyDescent="0.25">
      <c r="K42606"/>
    </row>
    <row r="42607" spans="11:11" x14ac:dyDescent="0.25">
      <c r="K42607"/>
    </row>
    <row r="42608" spans="11:11" x14ac:dyDescent="0.25">
      <c r="K42608"/>
    </row>
    <row r="42609" spans="11:11" x14ac:dyDescent="0.25">
      <c r="K42609"/>
    </row>
    <row r="42610" spans="11:11" x14ac:dyDescent="0.25">
      <c r="K42610"/>
    </row>
    <row r="42611" spans="11:11" x14ac:dyDescent="0.25">
      <c r="K42611"/>
    </row>
    <row r="42612" spans="11:11" x14ac:dyDescent="0.25">
      <c r="K42612"/>
    </row>
    <row r="42613" spans="11:11" x14ac:dyDescent="0.25">
      <c r="K42613"/>
    </row>
    <row r="42614" spans="11:11" x14ac:dyDescent="0.25">
      <c r="K42614"/>
    </row>
    <row r="42615" spans="11:11" x14ac:dyDescent="0.25">
      <c r="K42615"/>
    </row>
    <row r="42616" spans="11:11" x14ac:dyDescent="0.25">
      <c r="K42616"/>
    </row>
    <row r="42617" spans="11:11" x14ac:dyDescent="0.25">
      <c r="K42617"/>
    </row>
    <row r="42618" spans="11:11" x14ac:dyDescent="0.25">
      <c r="K42618"/>
    </row>
    <row r="42619" spans="11:11" x14ac:dyDescent="0.25">
      <c r="K42619"/>
    </row>
    <row r="42620" spans="11:11" x14ac:dyDescent="0.25">
      <c r="K42620"/>
    </row>
    <row r="42621" spans="11:11" x14ac:dyDescent="0.25">
      <c r="K42621"/>
    </row>
    <row r="42622" spans="11:11" x14ac:dyDescent="0.25">
      <c r="K42622"/>
    </row>
    <row r="42623" spans="11:11" x14ac:dyDescent="0.25">
      <c r="K42623"/>
    </row>
    <row r="42624" spans="11:11" x14ac:dyDescent="0.25">
      <c r="K42624"/>
    </row>
    <row r="42625" spans="11:11" x14ac:dyDescent="0.25">
      <c r="K42625"/>
    </row>
    <row r="42626" spans="11:11" x14ac:dyDescent="0.25">
      <c r="K42626"/>
    </row>
    <row r="42627" spans="11:11" x14ac:dyDescent="0.25">
      <c r="K42627"/>
    </row>
    <row r="42628" spans="11:11" x14ac:dyDescent="0.25">
      <c r="K42628"/>
    </row>
    <row r="42629" spans="11:11" x14ac:dyDescent="0.25">
      <c r="K42629"/>
    </row>
    <row r="42630" spans="11:11" x14ac:dyDescent="0.25">
      <c r="K42630"/>
    </row>
    <row r="42631" spans="11:11" x14ac:dyDescent="0.25">
      <c r="K42631"/>
    </row>
    <row r="42632" spans="11:11" x14ac:dyDescent="0.25">
      <c r="K42632"/>
    </row>
    <row r="42633" spans="11:11" x14ac:dyDescent="0.25">
      <c r="K42633"/>
    </row>
    <row r="42634" spans="11:11" x14ac:dyDescent="0.25">
      <c r="K42634"/>
    </row>
    <row r="42635" spans="11:11" x14ac:dyDescent="0.25">
      <c r="K42635"/>
    </row>
    <row r="42636" spans="11:11" x14ac:dyDescent="0.25">
      <c r="K42636"/>
    </row>
    <row r="42637" spans="11:11" x14ac:dyDescent="0.25">
      <c r="K42637"/>
    </row>
    <row r="42638" spans="11:11" x14ac:dyDescent="0.25">
      <c r="K42638"/>
    </row>
    <row r="42639" spans="11:11" x14ac:dyDescent="0.25">
      <c r="K42639"/>
    </row>
    <row r="42640" spans="11:11" x14ac:dyDescent="0.25">
      <c r="K42640"/>
    </row>
    <row r="42641" spans="11:11" x14ac:dyDescent="0.25">
      <c r="K42641"/>
    </row>
    <row r="42642" spans="11:11" x14ac:dyDescent="0.25">
      <c r="K42642"/>
    </row>
    <row r="42643" spans="11:11" x14ac:dyDescent="0.25">
      <c r="K42643"/>
    </row>
    <row r="42644" spans="11:11" x14ac:dyDescent="0.25">
      <c r="K42644"/>
    </row>
    <row r="42645" spans="11:11" x14ac:dyDescent="0.25">
      <c r="K42645"/>
    </row>
    <row r="42646" spans="11:11" x14ac:dyDescent="0.25">
      <c r="K42646"/>
    </row>
    <row r="42647" spans="11:11" x14ac:dyDescent="0.25">
      <c r="K42647"/>
    </row>
    <row r="42648" spans="11:11" x14ac:dyDescent="0.25">
      <c r="K42648"/>
    </row>
    <row r="42649" spans="11:11" x14ac:dyDescent="0.25">
      <c r="K42649"/>
    </row>
    <row r="42650" spans="11:11" x14ac:dyDescent="0.25">
      <c r="K42650"/>
    </row>
    <row r="42651" spans="11:11" x14ac:dyDescent="0.25">
      <c r="K42651"/>
    </row>
    <row r="42652" spans="11:11" x14ac:dyDescent="0.25">
      <c r="K42652"/>
    </row>
    <row r="42653" spans="11:11" x14ac:dyDescent="0.25">
      <c r="K42653"/>
    </row>
    <row r="42654" spans="11:11" x14ac:dyDescent="0.25">
      <c r="K42654"/>
    </row>
    <row r="42655" spans="11:11" x14ac:dyDescent="0.25">
      <c r="K42655"/>
    </row>
    <row r="42656" spans="11:11" x14ac:dyDescent="0.25">
      <c r="K42656"/>
    </row>
    <row r="42657" spans="11:11" x14ac:dyDescent="0.25">
      <c r="K42657"/>
    </row>
    <row r="42658" spans="11:11" x14ac:dyDescent="0.25">
      <c r="K42658"/>
    </row>
    <row r="42659" spans="11:11" x14ac:dyDescent="0.25">
      <c r="K42659"/>
    </row>
    <row r="42660" spans="11:11" x14ac:dyDescent="0.25">
      <c r="K42660"/>
    </row>
    <row r="42661" spans="11:11" x14ac:dyDescent="0.25">
      <c r="K42661"/>
    </row>
    <row r="42662" spans="11:11" x14ac:dyDescent="0.25">
      <c r="K42662"/>
    </row>
    <row r="42663" spans="11:11" x14ac:dyDescent="0.25">
      <c r="K42663"/>
    </row>
    <row r="42664" spans="11:11" x14ac:dyDescent="0.25">
      <c r="K42664"/>
    </row>
    <row r="42665" spans="11:11" x14ac:dyDescent="0.25">
      <c r="K42665"/>
    </row>
    <row r="42666" spans="11:11" x14ac:dyDescent="0.25">
      <c r="K42666"/>
    </row>
    <row r="42667" spans="11:11" x14ac:dyDescent="0.25">
      <c r="K42667"/>
    </row>
    <row r="42668" spans="11:11" x14ac:dyDescent="0.25">
      <c r="K42668"/>
    </row>
    <row r="42669" spans="11:11" x14ac:dyDescent="0.25">
      <c r="K42669"/>
    </row>
    <row r="42670" spans="11:11" x14ac:dyDescent="0.25">
      <c r="K42670"/>
    </row>
    <row r="42671" spans="11:11" x14ac:dyDescent="0.25">
      <c r="K42671"/>
    </row>
    <row r="42672" spans="11:11" x14ac:dyDescent="0.25">
      <c r="K42672"/>
    </row>
    <row r="42673" spans="11:11" x14ac:dyDescent="0.25">
      <c r="K42673"/>
    </row>
    <row r="42674" spans="11:11" x14ac:dyDescent="0.25">
      <c r="K42674"/>
    </row>
    <row r="42675" spans="11:11" x14ac:dyDescent="0.25">
      <c r="K42675"/>
    </row>
    <row r="42676" spans="11:11" x14ac:dyDescent="0.25">
      <c r="K42676"/>
    </row>
    <row r="42677" spans="11:11" x14ac:dyDescent="0.25">
      <c r="K42677"/>
    </row>
    <row r="42678" spans="11:11" x14ac:dyDescent="0.25">
      <c r="K42678"/>
    </row>
    <row r="42679" spans="11:11" x14ac:dyDescent="0.25">
      <c r="K42679"/>
    </row>
    <row r="42680" spans="11:11" x14ac:dyDescent="0.25">
      <c r="K42680"/>
    </row>
    <row r="42681" spans="11:11" x14ac:dyDescent="0.25">
      <c r="K42681"/>
    </row>
    <row r="42682" spans="11:11" x14ac:dyDescent="0.25">
      <c r="K42682"/>
    </row>
    <row r="42683" spans="11:11" x14ac:dyDescent="0.25">
      <c r="K42683"/>
    </row>
    <row r="42684" spans="11:11" x14ac:dyDescent="0.25">
      <c r="K42684"/>
    </row>
    <row r="42685" spans="11:11" x14ac:dyDescent="0.25">
      <c r="K42685"/>
    </row>
    <row r="42686" spans="11:11" x14ac:dyDescent="0.25">
      <c r="K42686"/>
    </row>
    <row r="42687" spans="11:11" x14ac:dyDescent="0.25">
      <c r="K42687"/>
    </row>
    <row r="42688" spans="11:11" x14ac:dyDescent="0.25">
      <c r="K42688"/>
    </row>
    <row r="42689" spans="11:11" x14ac:dyDescent="0.25">
      <c r="K42689"/>
    </row>
    <row r="42690" spans="11:11" x14ac:dyDescent="0.25">
      <c r="K42690"/>
    </row>
    <row r="42691" spans="11:11" x14ac:dyDescent="0.25">
      <c r="K42691"/>
    </row>
    <row r="42692" spans="11:11" x14ac:dyDescent="0.25">
      <c r="K42692"/>
    </row>
    <row r="42693" spans="11:11" x14ac:dyDescent="0.25">
      <c r="K42693"/>
    </row>
    <row r="42694" spans="11:11" x14ac:dyDescent="0.25">
      <c r="K42694"/>
    </row>
    <row r="42695" spans="11:11" x14ac:dyDescent="0.25">
      <c r="K42695"/>
    </row>
    <row r="42696" spans="11:11" x14ac:dyDescent="0.25">
      <c r="K42696"/>
    </row>
    <row r="42697" spans="11:11" x14ac:dyDescent="0.25">
      <c r="K42697"/>
    </row>
    <row r="42698" spans="11:11" x14ac:dyDescent="0.25">
      <c r="K42698"/>
    </row>
    <row r="42699" spans="11:11" x14ac:dyDescent="0.25">
      <c r="K42699"/>
    </row>
    <row r="42700" spans="11:11" x14ac:dyDescent="0.25">
      <c r="K42700"/>
    </row>
    <row r="42701" spans="11:11" x14ac:dyDescent="0.25">
      <c r="K42701"/>
    </row>
    <row r="42702" spans="11:11" x14ac:dyDescent="0.25">
      <c r="K42702"/>
    </row>
    <row r="42703" spans="11:11" x14ac:dyDescent="0.25">
      <c r="K42703"/>
    </row>
    <row r="42704" spans="11:11" x14ac:dyDescent="0.25">
      <c r="K42704"/>
    </row>
    <row r="42705" spans="11:11" x14ac:dyDescent="0.25">
      <c r="K42705"/>
    </row>
    <row r="42706" spans="11:11" x14ac:dyDescent="0.25">
      <c r="K42706"/>
    </row>
    <row r="42707" spans="11:11" x14ac:dyDescent="0.25">
      <c r="K42707"/>
    </row>
    <row r="42708" spans="11:11" x14ac:dyDescent="0.25">
      <c r="K42708"/>
    </row>
    <row r="42709" spans="11:11" x14ac:dyDescent="0.25">
      <c r="K42709"/>
    </row>
    <row r="42710" spans="11:11" x14ac:dyDescent="0.25">
      <c r="K42710"/>
    </row>
    <row r="42711" spans="11:11" x14ac:dyDescent="0.25">
      <c r="K42711"/>
    </row>
    <row r="42712" spans="11:11" x14ac:dyDescent="0.25">
      <c r="K42712"/>
    </row>
    <row r="42713" spans="11:11" x14ac:dyDescent="0.25">
      <c r="K42713"/>
    </row>
    <row r="42714" spans="11:11" x14ac:dyDescent="0.25">
      <c r="K42714"/>
    </row>
    <row r="42715" spans="11:11" x14ac:dyDescent="0.25">
      <c r="K42715"/>
    </row>
    <row r="42716" spans="11:11" x14ac:dyDescent="0.25">
      <c r="K42716"/>
    </row>
    <row r="42717" spans="11:11" x14ac:dyDescent="0.25">
      <c r="K42717"/>
    </row>
    <row r="42718" spans="11:11" x14ac:dyDescent="0.25">
      <c r="K42718"/>
    </row>
    <row r="42719" spans="11:11" x14ac:dyDescent="0.25">
      <c r="K42719"/>
    </row>
    <row r="42720" spans="11:11" x14ac:dyDescent="0.25">
      <c r="K42720"/>
    </row>
    <row r="42721" spans="11:11" x14ac:dyDescent="0.25">
      <c r="K42721"/>
    </row>
    <row r="42722" spans="11:11" x14ac:dyDescent="0.25">
      <c r="K42722"/>
    </row>
    <row r="42723" spans="11:11" x14ac:dyDescent="0.25">
      <c r="K42723"/>
    </row>
    <row r="42724" spans="11:11" x14ac:dyDescent="0.25">
      <c r="K42724"/>
    </row>
    <row r="42725" spans="11:11" x14ac:dyDescent="0.25">
      <c r="K42725"/>
    </row>
    <row r="42726" spans="11:11" x14ac:dyDescent="0.25">
      <c r="K42726"/>
    </row>
    <row r="42727" spans="11:11" x14ac:dyDescent="0.25">
      <c r="K42727"/>
    </row>
    <row r="42728" spans="11:11" x14ac:dyDescent="0.25">
      <c r="K42728"/>
    </row>
    <row r="42729" spans="11:11" x14ac:dyDescent="0.25">
      <c r="K42729"/>
    </row>
    <row r="42730" spans="11:11" x14ac:dyDescent="0.25">
      <c r="K42730"/>
    </row>
    <row r="42731" spans="11:11" x14ac:dyDescent="0.25">
      <c r="K42731"/>
    </row>
    <row r="42732" spans="11:11" x14ac:dyDescent="0.25">
      <c r="K42732"/>
    </row>
    <row r="42733" spans="11:11" x14ac:dyDescent="0.25">
      <c r="K42733"/>
    </row>
    <row r="42734" spans="11:11" x14ac:dyDescent="0.25">
      <c r="K42734"/>
    </row>
    <row r="42735" spans="11:11" x14ac:dyDescent="0.25">
      <c r="K42735"/>
    </row>
    <row r="42736" spans="11:11" x14ac:dyDescent="0.25">
      <c r="K42736"/>
    </row>
    <row r="42737" spans="11:11" x14ac:dyDescent="0.25">
      <c r="K42737"/>
    </row>
    <row r="42738" spans="11:11" x14ac:dyDescent="0.25">
      <c r="K42738"/>
    </row>
    <row r="42739" spans="11:11" x14ac:dyDescent="0.25">
      <c r="K42739"/>
    </row>
    <row r="42740" spans="11:11" x14ac:dyDescent="0.25">
      <c r="K42740"/>
    </row>
    <row r="42741" spans="11:11" x14ac:dyDescent="0.25">
      <c r="K42741"/>
    </row>
    <row r="42742" spans="11:11" x14ac:dyDescent="0.25">
      <c r="K42742"/>
    </row>
    <row r="42743" spans="11:11" x14ac:dyDescent="0.25">
      <c r="K42743"/>
    </row>
    <row r="42744" spans="11:11" x14ac:dyDescent="0.25">
      <c r="K42744"/>
    </row>
    <row r="42745" spans="11:11" x14ac:dyDescent="0.25">
      <c r="K42745"/>
    </row>
    <row r="42746" spans="11:11" x14ac:dyDescent="0.25">
      <c r="K42746"/>
    </row>
    <row r="42747" spans="11:11" x14ac:dyDescent="0.25">
      <c r="K42747"/>
    </row>
    <row r="42748" spans="11:11" x14ac:dyDescent="0.25">
      <c r="K42748"/>
    </row>
    <row r="42749" spans="11:11" x14ac:dyDescent="0.25">
      <c r="K42749"/>
    </row>
    <row r="42750" spans="11:11" x14ac:dyDescent="0.25">
      <c r="K42750"/>
    </row>
    <row r="42751" spans="11:11" x14ac:dyDescent="0.25">
      <c r="K42751"/>
    </row>
    <row r="42752" spans="11:11" x14ac:dyDescent="0.25">
      <c r="K42752"/>
    </row>
    <row r="42753" spans="11:11" x14ac:dyDescent="0.25">
      <c r="K42753"/>
    </row>
    <row r="42754" spans="11:11" x14ac:dyDescent="0.25">
      <c r="K42754"/>
    </row>
    <row r="42755" spans="11:11" x14ac:dyDescent="0.25">
      <c r="K42755"/>
    </row>
    <row r="42756" spans="11:11" x14ac:dyDescent="0.25">
      <c r="K42756"/>
    </row>
    <row r="42757" spans="11:11" x14ac:dyDescent="0.25">
      <c r="K42757"/>
    </row>
    <row r="42758" spans="11:11" x14ac:dyDescent="0.25">
      <c r="K42758"/>
    </row>
    <row r="42759" spans="11:11" x14ac:dyDescent="0.25">
      <c r="K42759"/>
    </row>
    <row r="42760" spans="11:11" x14ac:dyDescent="0.25">
      <c r="K42760"/>
    </row>
    <row r="42761" spans="11:11" x14ac:dyDescent="0.25">
      <c r="K42761"/>
    </row>
    <row r="42762" spans="11:11" x14ac:dyDescent="0.25">
      <c r="K42762"/>
    </row>
    <row r="42763" spans="11:11" x14ac:dyDescent="0.25">
      <c r="K42763"/>
    </row>
    <row r="42764" spans="11:11" x14ac:dyDescent="0.25">
      <c r="K42764"/>
    </row>
    <row r="42765" spans="11:11" x14ac:dyDescent="0.25">
      <c r="K42765"/>
    </row>
    <row r="42766" spans="11:11" x14ac:dyDescent="0.25">
      <c r="K42766"/>
    </row>
    <row r="42767" spans="11:11" x14ac:dyDescent="0.25">
      <c r="K42767"/>
    </row>
    <row r="42768" spans="11:11" x14ac:dyDescent="0.25">
      <c r="K42768"/>
    </row>
    <row r="42769" spans="11:11" x14ac:dyDescent="0.25">
      <c r="K42769"/>
    </row>
    <row r="42770" spans="11:11" x14ac:dyDescent="0.25">
      <c r="K42770"/>
    </row>
    <row r="42771" spans="11:11" x14ac:dyDescent="0.25">
      <c r="K42771"/>
    </row>
    <row r="42772" spans="11:11" x14ac:dyDescent="0.25">
      <c r="K42772"/>
    </row>
    <row r="42773" spans="11:11" x14ac:dyDescent="0.25">
      <c r="K42773"/>
    </row>
    <row r="42774" spans="11:11" x14ac:dyDescent="0.25">
      <c r="K42774"/>
    </row>
    <row r="42775" spans="11:11" x14ac:dyDescent="0.25">
      <c r="K42775"/>
    </row>
    <row r="42776" spans="11:11" x14ac:dyDescent="0.25">
      <c r="K42776"/>
    </row>
    <row r="42777" spans="11:11" x14ac:dyDescent="0.25">
      <c r="K42777"/>
    </row>
    <row r="42778" spans="11:11" x14ac:dyDescent="0.25">
      <c r="K42778"/>
    </row>
    <row r="42779" spans="11:11" x14ac:dyDescent="0.25">
      <c r="K42779"/>
    </row>
    <row r="42780" spans="11:11" x14ac:dyDescent="0.25">
      <c r="K42780"/>
    </row>
    <row r="42781" spans="11:11" x14ac:dyDescent="0.25">
      <c r="K42781"/>
    </row>
    <row r="42782" spans="11:11" x14ac:dyDescent="0.25">
      <c r="K42782"/>
    </row>
    <row r="42783" spans="11:11" x14ac:dyDescent="0.25">
      <c r="K42783"/>
    </row>
    <row r="42784" spans="11:11" x14ac:dyDescent="0.25">
      <c r="K42784"/>
    </row>
    <row r="42785" spans="11:11" x14ac:dyDescent="0.25">
      <c r="K42785"/>
    </row>
    <row r="42786" spans="11:11" x14ac:dyDescent="0.25">
      <c r="K42786"/>
    </row>
    <row r="42787" spans="11:11" x14ac:dyDescent="0.25">
      <c r="K42787"/>
    </row>
    <row r="42788" spans="11:11" x14ac:dyDescent="0.25">
      <c r="K42788"/>
    </row>
    <row r="42789" spans="11:11" x14ac:dyDescent="0.25">
      <c r="K42789"/>
    </row>
    <row r="42790" spans="11:11" x14ac:dyDescent="0.25">
      <c r="K42790"/>
    </row>
    <row r="42791" spans="11:11" x14ac:dyDescent="0.25">
      <c r="K42791"/>
    </row>
    <row r="42792" spans="11:11" x14ac:dyDescent="0.25">
      <c r="K42792"/>
    </row>
    <row r="42793" spans="11:11" x14ac:dyDescent="0.25">
      <c r="K42793"/>
    </row>
    <row r="42794" spans="11:11" x14ac:dyDescent="0.25">
      <c r="K42794"/>
    </row>
    <row r="42795" spans="11:11" x14ac:dyDescent="0.25">
      <c r="K42795"/>
    </row>
    <row r="42796" spans="11:11" x14ac:dyDescent="0.25">
      <c r="K42796"/>
    </row>
    <row r="42797" spans="11:11" x14ac:dyDescent="0.25">
      <c r="K42797"/>
    </row>
    <row r="42798" spans="11:11" x14ac:dyDescent="0.25">
      <c r="K42798"/>
    </row>
    <row r="42799" spans="11:11" x14ac:dyDescent="0.25">
      <c r="K42799"/>
    </row>
    <row r="42800" spans="11:11" x14ac:dyDescent="0.25">
      <c r="K42800"/>
    </row>
    <row r="42801" spans="11:11" x14ac:dyDescent="0.25">
      <c r="K42801"/>
    </row>
    <row r="42802" spans="11:11" x14ac:dyDescent="0.25">
      <c r="K42802"/>
    </row>
    <row r="42803" spans="11:11" x14ac:dyDescent="0.25">
      <c r="K42803"/>
    </row>
    <row r="42804" spans="11:11" x14ac:dyDescent="0.25">
      <c r="K42804"/>
    </row>
    <row r="42805" spans="11:11" x14ac:dyDescent="0.25">
      <c r="K42805"/>
    </row>
    <row r="42806" spans="11:11" x14ac:dyDescent="0.25">
      <c r="K42806"/>
    </row>
    <row r="42807" spans="11:11" x14ac:dyDescent="0.25">
      <c r="K42807"/>
    </row>
    <row r="42808" spans="11:11" x14ac:dyDescent="0.25">
      <c r="K42808"/>
    </row>
    <row r="42809" spans="11:11" x14ac:dyDescent="0.25">
      <c r="K42809"/>
    </row>
    <row r="42810" spans="11:11" x14ac:dyDescent="0.25">
      <c r="K42810"/>
    </row>
    <row r="42811" spans="11:11" x14ac:dyDescent="0.25">
      <c r="K42811"/>
    </row>
    <row r="42812" spans="11:11" x14ac:dyDescent="0.25">
      <c r="K42812"/>
    </row>
    <row r="42813" spans="11:11" x14ac:dyDescent="0.25">
      <c r="K42813"/>
    </row>
    <row r="42814" spans="11:11" x14ac:dyDescent="0.25">
      <c r="K42814"/>
    </row>
    <row r="42815" spans="11:11" x14ac:dyDescent="0.25">
      <c r="K42815"/>
    </row>
    <row r="42816" spans="11:11" x14ac:dyDescent="0.25">
      <c r="K42816"/>
    </row>
    <row r="42817" spans="11:11" x14ac:dyDescent="0.25">
      <c r="K42817"/>
    </row>
    <row r="42818" spans="11:11" x14ac:dyDescent="0.25">
      <c r="K42818"/>
    </row>
    <row r="42819" spans="11:11" x14ac:dyDescent="0.25">
      <c r="K42819"/>
    </row>
    <row r="42820" spans="11:11" x14ac:dyDescent="0.25">
      <c r="K42820"/>
    </row>
    <row r="42821" spans="11:11" x14ac:dyDescent="0.25">
      <c r="K42821"/>
    </row>
    <row r="42822" spans="11:11" x14ac:dyDescent="0.25">
      <c r="K42822"/>
    </row>
    <row r="42823" spans="11:11" x14ac:dyDescent="0.25">
      <c r="K42823"/>
    </row>
    <row r="42824" spans="11:11" x14ac:dyDescent="0.25">
      <c r="K42824"/>
    </row>
    <row r="42825" spans="11:11" x14ac:dyDescent="0.25">
      <c r="K42825"/>
    </row>
    <row r="42826" spans="11:11" x14ac:dyDescent="0.25">
      <c r="K42826"/>
    </row>
    <row r="42827" spans="11:11" x14ac:dyDescent="0.25">
      <c r="K42827"/>
    </row>
    <row r="42828" spans="11:11" x14ac:dyDescent="0.25">
      <c r="K42828"/>
    </row>
    <row r="42829" spans="11:11" x14ac:dyDescent="0.25">
      <c r="K42829"/>
    </row>
    <row r="42830" spans="11:11" x14ac:dyDescent="0.25">
      <c r="K42830"/>
    </row>
    <row r="42831" spans="11:11" x14ac:dyDescent="0.25">
      <c r="K42831"/>
    </row>
    <row r="42832" spans="11:11" x14ac:dyDescent="0.25">
      <c r="K42832"/>
    </row>
    <row r="42833" spans="11:11" x14ac:dyDescent="0.25">
      <c r="K42833"/>
    </row>
    <row r="42834" spans="11:11" x14ac:dyDescent="0.25">
      <c r="K42834"/>
    </row>
    <row r="42835" spans="11:11" x14ac:dyDescent="0.25">
      <c r="K42835"/>
    </row>
    <row r="42836" spans="11:11" x14ac:dyDescent="0.25">
      <c r="K42836"/>
    </row>
    <row r="42837" spans="11:11" x14ac:dyDescent="0.25">
      <c r="K42837"/>
    </row>
    <row r="42838" spans="11:11" x14ac:dyDescent="0.25">
      <c r="K42838"/>
    </row>
    <row r="42839" spans="11:11" x14ac:dyDescent="0.25">
      <c r="K42839"/>
    </row>
    <row r="42840" spans="11:11" x14ac:dyDescent="0.25">
      <c r="K42840"/>
    </row>
    <row r="42841" spans="11:11" x14ac:dyDescent="0.25">
      <c r="K42841"/>
    </row>
    <row r="42842" spans="11:11" x14ac:dyDescent="0.25">
      <c r="K42842"/>
    </row>
    <row r="42843" spans="11:11" x14ac:dyDescent="0.25">
      <c r="K42843"/>
    </row>
    <row r="42844" spans="11:11" x14ac:dyDescent="0.25">
      <c r="K42844"/>
    </row>
    <row r="42845" spans="11:11" x14ac:dyDescent="0.25">
      <c r="K42845"/>
    </row>
    <row r="42846" spans="11:11" x14ac:dyDescent="0.25">
      <c r="K42846"/>
    </row>
    <row r="42847" spans="11:11" x14ac:dyDescent="0.25">
      <c r="K42847"/>
    </row>
    <row r="42848" spans="11:11" x14ac:dyDescent="0.25">
      <c r="K42848"/>
    </row>
    <row r="42849" spans="11:11" x14ac:dyDescent="0.25">
      <c r="K42849"/>
    </row>
    <row r="42850" spans="11:11" x14ac:dyDescent="0.25">
      <c r="K42850"/>
    </row>
    <row r="42851" spans="11:11" x14ac:dyDescent="0.25">
      <c r="K42851"/>
    </row>
    <row r="42852" spans="11:11" x14ac:dyDescent="0.25">
      <c r="K42852"/>
    </row>
    <row r="42853" spans="11:11" x14ac:dyDescent="0.25">
      <c r="K42853"/>
    </row>
    <row r="42854" spans="11:11" x14ac:dyDescent="0.25">
      <c r="K42854"/>
    </row>
    <row r="42855" spans="11:11" x14ac:dyDescent="0.25">
      <c r="K42855"/>
    </row>
    <row r="42856" spans="11:11" x14ac:dyDescent="0.25">
      <c r="K42856"/>
    </row>
    <row r="42857" spans="11:11" x14ac:dyDescent="0.25">
      <c r="K42857"/>
    </row>
    <row r="42858" spans="11:11" x14ac:dyDescent="0.25">
      <c r="K42858"/>
    </row>
    <row r="42859" spans="11:11" x14ac:dyDescent="0.25">
      <c r="K42859"/>
    </row>
    <row r="42860" spans="11:11" x14ac:dyDescent="0.25">
      <c r="K42860"/>
    </row>
    <row r="42861" spans="11:11" x14ac:dyDescent="0.25">
      <c r="K42861"/>
    </row>
    <row r="42862" spans="11:11" x14ac:dyDescent="0.25">
      <c r="K42862"/>
    </row>
    <row r="42863" spans="11:11" x14ac:dyDescent="0.25">
      <c r="K42863"/>
    </row>
    <row r="42864" spans="11:11" x14ac:dyDescent="0.25">
      <c r="K42864"/>
    </row>
    <row r="42865" spans="11:11" x14ac:dyDescent="0.25">
      <c r="K42865"/>
    </row>
    <row r="42866" spans="11:11" x14ac:dyDescent="0.25">
      <c r="K42866"/>
    </row>
    <row r="42867" spans="11:11" x14ac:dyDescent="0.25">
      <c r="K42867"/>
    </row>
    <row r="42868" spans="11:11" x14ac:dyDescent="0.25">
      <c r="K42868"/>
    </row>
    <row r="42869" spans="11:11" x14ac:dyDescent="0.25">
      <c r="K42869"/>
    </row>
    <row r="42870" spans="11:11" x14ac:dyDescent="0.25">
      <c r="K42870"/>
    </row>
    <row r="42871" spans="11:11" x14ac:dyDescent="0.25">
      <c r="K42871"/>
    </row>
    <row r="42872" spans="11:11" x14ac:dyDescent="0.25">
      <c r="K42872"/>
    </row>
    <row r="42873" spans="11:11" x14ac:dyDescent="0.25">
      <c r="K42873"/>
    </row>
    <row r="42874" spans="11:11" x14ac:dyDescent="0.25">
      <c r="K42874"/>
    </row>
    <row r="42875" spans="11:11" x14ac:dyDescent="0.25">
      <c r="K42875"/>
    </row>
    <row r="42876" spans="11:11" x14ac:dyDescent="0.25">
      <c r="K42876"/>
    </row>
    <row r="42877" spans="11:11" x14ac:dyDescent="0.25">
      <c r="K42877"/>
    </row>
    <row r="42878" spans="11:11" x14ac:dyDescent="0.25">
      <c r="K42878"/>
    </row>
    <row r="42879" spans="11:11" x14ac:dyDescent="0.25">
      <c r="K42879"/>
    </row>
    <row r="42880" spans="11:11" x14ac:dyDescent="0.25">
      <c r="K42880"/>
    </row>
    <row r="42881" spans="11:11" x14ac:dyDescent="0.25">
      <c r="K42881"/>
    </row>
    <row r="42882" spans="11:11" x14ac:dyDescent="0.25">
      <c r="K42882"/>
    </row>
    <row r="42883" spans="11:11" x14ac:dyDescent="0.25">
      <c r="K42883"/>
    </row>
    <row r="42884" spans="11:11" x14ac:dyDescent="0.25">
      <c r="K42884"/>
    </row>
    <row r="42885" spans="11:11" x14ac:dyDescent="0.25">
      <c r="K42885"/>
    </row>
    <row r="42886" spans="11:11" x14ac:dyDescent="0.25">
      <c r="K42886"/>
    </row>
    <row r="42887" spans="11:11" x14ac:dyDescent="0.25">
      <c r="K42887"/>
    </row>
    <row r="42888" spans="11:11" x14ac:dyDescent="0.25">
      <c r="K42888"/>
    </row>
    <row r="42889" spans="11:11" x14ac:dyDescent="0.25">
      <c r="K42889"/>
    </row>
    <row r="42890" spans="11:11" x14ac:dyDescent="0.25">
      <c r="K42890"/>
    </row>
    <row r="42891" spans="11:11" x14ac:dyDescent="0.25">
      <c r="K42891"/>
    </row>
    <row r="42892" spans="11:11" x14ac:dyDescent="0.25">
      <c r="K42892"/>
    </row>
    <row r="42893" spans="11:11" x14ac:dyDescent="0.25">
      <c r="K42893"/>
    </row>
    <row r="42894" spans="11:11" x14ac:dyDescent="0.25">
      <c r="K42894"/>
    </row>
    <row r="42895" spans="11:11" x14ac:dyDescent="0.25">
      <c r="K42895"/>
    </row>
    <row r="42896" spans="11:11" x14ac:dyDescent="0.25">
      <c r="K42896"/>
    </row>
    <row r="42897" spans="11:11" x14ac:dyDescent="0.25">
      <c r="K42897"/>
    </row>
    <row r="42898" spans="11:11" x14ac:dyDescent="0.25">
      <c r="K42898"/>
    </row>
    <row r="42899" spans="11:11" x14ac:dyDescent="0.25">
      <c r="K42899"/>
    </row>
    <row r="42900" spans="11:11" x14ac:dyDescent="0.25">
      <c r="K42900"/>
    </row>
    <row r="42901" spans="11:11" x14ac:dyDescent="0.25">
      <c r="K42901"/>
    </row>
    <row r="42902" spans="11:11" x14ac:dyDescent="0.25">
      <c r="K42902"/>
    </row>
    <row r="42903" spans="11:11" x14ac:dyDescent="0.25">
      <c r="K42903"/>
    </row>
    <row r="42904" spans="11:11" x14ac:dyDescent="0.25">
      <c r="K42904"/>
    </row>
    <row r="42905" spans="11:11" x14ac:dyDescent="0.25">
      <c r="K42905"/>
    </row>
    <row r="42906" spans="11:11" x14ac:dyDescent="0.25">
      <c r="K42906"/>
    </row>
    <row r="42907" spans="11:11" x14ac:dyDescent="0.25">
      <c r="K42907"/>
    </row>
    <row r="42908" spans="11:11" x14ac:dyDescent="0.25">
      <c r="K42908"/>
    </row>
    <row r="42909" spans="11:11" x14ac:dyDescent="0.25">
      <c r="K42909"/>
    </row>
    <row r="42910" spans="11:11" x14ac:dyDescent="0.25">
      <c r="K42910"/>
    </row>
    <row r="42911" spans="11:11" x14ac:dyDescent="0.25">
      <c r="K42911"/>
    </row>
    <row r="42912" spans="11:11" x14ac:dyDescent="0.25">
      <c r="K42912"/>
    </row>
    <row r="42913" spans="11:11" x14ac:dyDescent="0.25">
      <c r="K42913"/>
    </row>
    <row r="42914" spans="11:11" x14ac:dyDescent="0.25">
      <c r="K42914"/>
    </row>
    <row r="42915" spans="11:11" x14ac:dyDescent="0.25">
      <c r="K42915"/>
    </row>
    <row r="42916" spans="11:11" x14ac:dyDescent="0.25">
      <c r="K42916"/>
    </row>
    <row r="42917" spans="11:11" x14ac:dyDescent="0.25">
      <c r="K42917"/>
    </row>
    <row r="42918" spans="11:11" x14ac:dyDescent="0.25">
      <c r="K42918"/>
    </row>
    <row r="42919" spans="11:11" x14ac:dyDescent="0.25">
      <c r="K42919"/>
    </row>
    <row r="42920" spans="11:11" x14ac:dyDescent="0.25">
      <c r="K42920"/>
    </row>
    <row r="42921" spans="11:11" x14ac:dyDescent="0.25">
      <c r="K42921"/>
    </row>
    <row r="42922" spans="11:11" x14ac:dyDescent="0.25">
      <c r="K42922"/>
    </row>
    <row r="42923" spans="11:11" x14ac:dyDescent="0.25">
      <c r="K42923"/>
    </row>
    <row r="42924" spans="11:11" x14ac:dyDescent="0.25">
      <c r="K42924"/>
    </row>
    <row r="42925" spans="11:11" x14ac:dyDescent="0.25">
      <c r="K42925"/>
    </row>
    <row r="42926" spans="11:11" x14ac:dyDescent="0.25">
      <c r="K42926"/>
    </row>
    <row r="42927" spans="11:11" x14ac:dyDescent="0.25">
      <c r="K42927"/>
    </row>
    <row r="42928" spans="11:11" x14ac:dyDescent="0.25">
      <c r="K42928"/>
    </row>
    <row r="42929" spans="11:11" x14ac:dyDescent="0.25">
      <c r="K42929"/>
    </row>
    <row r="42930" spans="11:11" x14ac:dyDescent="0.25">
      <c r="K42930"/>
    </row>
    <row r="42931" spans="11:11" x14ac:dyDescent="0.25">
      <c r="K42931"/>
    </row>
    <row r="42932" spans="11:11" x14ac:dyDescent="0.25">
      <c r="K42932"/>
    </row>
    <row r="42933" spans="11:11" x14ac:dyDescent="0.25">
      <c r="K42933"/>
    </row>
    <row r="42934" spans="11:11" x14ac:dyDescent="0.25">
      <c r="K42934"/>
    </row>
    <row r="42935" spans="11:11" x14ac:dyDescent="0.25">
      <c r="K42935"/>
    </row>
    <row r="42936" spans="11:11" x14ac:dyDescent="0.25">
      <c r="K42936"/>
    </row>
    <row r="42937" spans="11:11" x14ac:dyDescent="0.25">
      <c r="K42937"/>
    </row>
    <row r="42938" spans="11:11" x14ac:dyDescent="0.25">
      <c r="K42938"/>
    </row>
    <row r="42939" spans="11:11" x14ac:dyDescent="0.25">
      <c r="K42939"/>
    </row>
    <row r="42940" spans="11:11" x14ac:dyDescent="0.25">
      <c r="K42940"/>
    </row>
    <row r="42941" spans="11:11" x14ac:dyDescent="0.25">
      <c r="K42941"/>
    </row>
    <row r="42942" spans="11:11" x14ac:dyDescent="0.25">
      <c r="K42942"/>
    </row>
    <row r="42943" spans="11:11" x14ac:dyDescent="0.25">
      <c r="K42943"/>
    </row>
    <row r="42944" spans="11:11" x14ac:dyDescent="0.25">
      <c r="K42944"/>
    </row>
    <row r="42945" spans="11:11" x14ac:dyDescent="0.25">
      <c r="K42945"/>
    </row>
    <row r="42946" spans="11:11" x14ac:dyDescent="0.25">
      <c r="K42946"/>
    </row>
    <row r="42947" spans="11:11" x14ac:dyDescent="0.25">
      <c r="K42947"/>
    </row>
    <row r="42948" spans="11:11" x14ac:dyDescent="0.25">
      <c r="K42948"/>
    </row>
    <row r="42949" spans="11:11" x14ac:dyDescent="0.25">
      <c r="K42949"/>
    </row>
    <row r="42950" spans="11:11" x14ac:dyDescent="0.25">
      <c r="K42950"/>
    </row>
    <row r="42951" spans="11:11" x14ac:dyDescent="0.25">
      <c r="K42951"/>
    </row>
    <row r="42952" spans="11:11" x14ac:dyDescent="0.25">
      <c r="K42952"/>
    </row>
    <row r="42953" spans="11:11" x14ac:dyDescent="0.25">
      <c r="K42953"/>
    </row>
    <row r="42954" spans="11:11" x14ac:dyDescent="0.25">
      <c r="K42954"/>
    </row>
    <row r="42955" spans="11:11" x14ac:dyDescent="0.25">
      <c r="K42955"/>
    </row>
    <row r="42956" spans="11:11" x14ac:dyDescent="0.25">
      <c r="K42956"/>
    </row>
    <row r="42957" spans="11:11" x14ac:dyDescent="0.25">
      <c r="K42957"/>
    </row>
    <row r="42958" spans="11:11" x14ac:dyDescent="0.25">
      <c r="K42958"/>
    </row>
    <row r="42959" spans="11:11" x14ac:dyDescent="0.25">
      <c r="K42959"/>
    </row>
    <row r="42960" spans="11:11" x14ac:dyDescent="0.25">
      <c r="K42960"/>
    </row>
    <row r="42961" spans="11:11" x14ac:dyDescent="0.25">
      <c r="K42961"/>
    </row>
    <row r="42962" spans="11:11" x14ac:dyDescent="0.25">
      <c r="K42962"/>
    </row>
    <row r="42963" spans="11:11" x14ac:dyDescent="0.25">
      <c r="K42963"/>
    </row>
    <row r="42964" spans="11:11" x14ac:dyDescent="0.25">
      <c r="K42964"/>
    </row>
    <row r="42965" spans="11:11" x14ac:dyDescent="0.25">
      <c r="K42965"/>
    </row>
    <row r="42966" spans="11:11" x14ac:dyDescent="0.25">
      <c r="K42966"/>
    </row>
    <row r="42967" spans="11:11" x14ac:dyDescent="0.25">
      <c r="K42967"/>
    </row>
    <row r="42968" spans="11:11" x14ac:dyDescent="0.25">
      <c r="K42968"/>
    </row>
    <row r="42969" spans="11:11" x14ac:dyDescent="0.25">
      <c r="K42969"/>
    </row>
    <row r="42970" spans="11:11" x14ac:dyDescent="0.25">
      <c r="K42970"/>
    </row>
    <row r="42971" spans="11:11" x14ac:dyDescent="0.25">
      <c r="K42971"/>
    </row>
    <row r="42972" spans="11:11" x14ac:dyDescent="0.25">
      <c r="K42972"/>
    </row>
    <row r="42973" spans="11:11" x14ac:dyDescent="0.25">
      <c r="K42973"/>
    </row>
    <row r="42974" spans="11:11" x14ac:dyDescent="0.25">
      <c r="K42974"/>
    </row>
    <row r="42975" spans="11:11" x14ac:dyDescent="0.25">
      <c r="K42975"/>
    </row>
    <row r="42976" spans="11:11" x14ac:dyDescent="0.25">
      <c r="K42976"/>
    </row>
    <row r="42977" spans="11:11" x14ac:dyDescent="0.25">
      <c r="K42977"/>
    </row>
    <row r="42978" spans="11:11" x14ac:dyDescent="0.25">
      <c r="K42978"/>
    </row>
    <row r="42979" spans="11:11" x14ac:dyDescent="0.25">
      <c r="K42979"/>
    </row>
    <row r="42980" spans="11:11" x14ac:dyDescent="0.25">
      <c r="K42980"/>
    </row>
    <row r="42981" spans="11:11" x14ac:dyDescent="0.25">
      <c r="K42981"/>
    </row>
    <row r="42982" spans="11:11" x14ac:dyDescent="0.25">
      <c r="K42982"/>
    </row>
    <row r="42983" spans="11:11" x14ac:dyDescent="0.25">
      <c r="K42983"/>
    </row>
    <row r="42984" spans="11:11" x14ac:dyDescent="0.25">
      <c r="K42984"/>
    </row>
    <row r="42985" spans="11:11" x14ac:dyDescent="0.25">
      <c r="K42985"/>
    </row>
    <row r="42986" spans="11:11" x14ac:dyDescent="0.25">
      <c r="K42986"/>
    </row>
    <row r="42987" spans="11:11" x14ac:dyDescent="0.25">
      <c r="K42987"/>
    </row>
    <row r="42988" spans="11:11" x14ac:dyDescent="0.25">
      <c r="K42988"/>
    </row>
    <row r="42989" spans="11:11" x14ac:dyDescent="0.25">
      <c r="K42989"/>
    </row>
    <row r="42990" spans="11:11" x14ac:dyDescent="0.25">
      <c r="K42990"/>
    </row>
    <row r="42991" spans="11:11" x14ac:dyDescent="0.25">
      <c r="K42991"/>
    </row>
    <row r="42992" spans="11:11" x14ac:dyDescent="0.25">
      <c r="K42992"/>
    </row>
    <row r="42993" spans="11:11" x14ac:dyDescent="0.25">
      <c r="K42993"/>
    </row>
    <row r="42994" spans="11:11" x14ac:dyDescent="0.25">
      <c r="K42994"/>
    </row>
    <row r="42995" spans="11:11" x14ac:dyDescent="0.25">
      <c r="K42995"/>
    </row>
    <row r="42996" spans="11:11" x14ac:dyDescent="0.25">
      <c r="K42996"/>
    </row>
    <row r="42997" spans="11:11" x14ac:dyDescent="0.25">
      <c r="K42997"/>
    </row>
    <row r="42998" spans="11:11" x14ac:dyDescent="0.25">
      <c r="K42998"/>
    </row>
    <row r="42999" spans="11:11" x14ac:dyDescent="0.25">
      <c r="K42999"/>
    </row>
    <row r="43000" spans="11:11" x14ac:dyDescent="0.25">
      <c r="K43000"/>
    </row>
    <row r="43001" spans="11:11" x14ac:dyDescent="0.25">
      <c r="K43001"/>
    </row>
    <row r="43002" spans="11:11" x14ac:dyDescent="0.25">
      <c r="K43002"/>
    </row>
    <row r="43003" spans="11:11" x14ac:dyDescent="0.25">
      <c r="K43003"/>
    </row>
    <row r="43004" spans="11:11" x14ac:dyDescent="0.25">
      <c r="K43004"/>
    </row>
    <row r="43005" spans="11:11" x14ac:dyDescent="0.25">
      <c r="K43005"/>
    </row>
    <row r="43006" spans="11:11" x14ac:dyDescent="0.25">
      <c r="K43006"/>
    </row>
    <row r="43007" spans="11:11" x14ac:dyDescent="0.25">
      <c r="K43007"/>
    </row>
    <row r="43008" spans="11:11" x14ac:dyDescent="0.25">
      <c r="K43008"/>
    </row>
    <row r="43009" spans="11:11" x14ac:dyDescent="0.25">
      <c r="K43009"/>
    </row>
    <row r="43010" spans="11:11" x14ac:dyDescent="0.25">
      <c r="K43010"/>
    </row>
    <row r="43011" spans="11:11" x14ac:dyDescent="0.25">
      <c r="K43011"/>
    </row>
    <row r="43012" spans="11:11" x14ac:dyDescent="0.25">
      <c r="K43012"/>
    </row>
    <row r="43013" spans="11:11" x14ac:dyDescent="0.25">
      <c r="K43013"/>
    </row>
    <row r="43014" spans="11:11" x14ac:dyDescent="0.25">
      <c r="K43014"/>
    </row>
    <row r="43015" spans="11:11" x14ac:dyDescent="0.25">
      <c r="K43015"/>
    </row>
    <row r="43016" spans="11:11" x14ac:dyDescent="0.25">
      <c r="K43016"/>
    </row>
    <row r="43017" spans="11:11" x14ac:dyDescent="0.25">
      <c r="K43017"/>
    </row>
    <row r="43018" spans="11:11" x14ac:dyDescent="0.25">
      <c r="K43018"/>
    </row>
    <row r="43019" spans="11:11" x14ac:dyDescent="0.25">
      <c r="K43019"/>
    </row>
    <row r="43020" spans="11:11" x14ac:dyDescent="0.25">
      <c r="K43020"/>
    </row>
    <row r="43021" spans="11:11" x14ac:dyDescent="0.25">
      <c r="K43021"/>
    </row>
    <row r="43022" spans="11:11" x14ac:dyDescent="0.25">
      <c r="K43022"/>
    </row>
    <row r="43023" spans="11:11" x14ac:dyDescent="0.25">
      <c r="K43023"/>
    </row>
    <row r="43024" spans="11:11" x14ac:dyDescent="0.25">
      <c r="K43024"/>
    </row>
    <row r="43025" spans="11:11" x14ac:dyDescent="0.25">
      <c r="K43025"/>
    </row>
    <row r="43026" spans="11:11" x14ac:dyDescent="0.25">
      <c r="K43026"/>
    </row>
    <row r="43027" spans="11:11" x14ac:dyDescent="0.25">
      <c r="K43027"/>
    </row>
    <row r="43028" spans="11:11" x14ac:dyDescent="0.25">
      <c r="K43028"/>
    </row>
    <row r="43029" spans="11:11" x14ac:dyDescent="0.25">
      <c r="K43029"/>
    </row>
    <row r="43030" spans="11:11" x14ac:dyDescent="0.25">
      <c r="K43030"/>
    </row>
    <row r="43031" spans="11:11" x14ac:dyDescent="0.25">
      <c r="K43031"/>
    </row>
    <row r="43032" spans="11:11" x14ac:dyDescent="0.25">
      <c r="K43032"/>
    </row>
    <row r="43033" spans="11:11" x14ac:dyDescent="0.25">
      <c r="K43033"/>
    </row>
    <row r="43034" spans="11:11" x14ac:dyDescent="0.25">
      <c r="K43034"/>
    </row>
    <row r="43035" spans="11:11" x14ac:dyDescent="0.25">
      <c r="K43035"/>
    </row>
    <row r="43036" spans="11:11" x14ac:dyDescent="0.25">
      <c r="K43036"/>
    </row>
    <row r="43037" spans="11:11" x14ac:dyDescent="0.25">
      <c r="K43037"/>
    </row>
    <row r="43038" spans="11:11" x14ac:dyDescent="0.25">
      <c r="K43038"/>
    </row>
    <row r="43039" spans="11:11" x14ac:dyDescent="0.25">
      <c r="K43039"/>
    </row>
    <row r="43040" spans="11:11" x14ac:dyDescent="0.25">
      <c r="K43040"/>
    </row>
    <row r="43041" spans="11:11" x14ac:dyDescent="0.25">
      <c r="K43041"/>
    </row>
    <row r="43042" spans="11:11" x14ac:dyDescent="0.25">
      <c r="K43042"/>
    </row>
    <row r="43043" spans="11:11" x14ac:dyDescent="0.25">
      <c r="K43043"/>
    </row>
    <row r="43044" spans="11:11" x14ac:dyDescent="0.25">
      <c r="K43044"/>
    </row>
    <row r="43045" spans="11:11" x14ac:dyDescent="0.25">
      <c r="K43045"/>
    </row>
    <row r="43046" spans="11:11" x14ac:dyDescent="0.25">
      <c r="K43046"/>
    </row>
    <row r="43047" spans="11:11" x14ac:dyDescent="0.25">
      <c r="K43047"/>
    </row>
    <row r="43048" spans="11:11" x14ac:dyDescent="0.25">
      <c r="K43048"/>
    </row>
    <row r="43049" spans="11:11" x14ac:dyDescent="0.25">
      <c r="K43049"/>
    </row>
    <row r="43050" spans="11:11" x14ac:dyDescent="0.25">
      <c r="K43050"/>
    </row>
    <row r="43051" spans="11:11" x14ac:dyDescent="0.25">
      <c r="K43051"/>
    </row>
    <row r="43052" spans="11:11" x14ac:dyDescent="0.25">
      <c r="K43052"/>
    </row>
    <row r="43053" spans="11:11" x14ac:dyDescent="0.25">
      <c r="K43053"/>
    </row>
    <row r="43054" spans="11:11" x14ac:dyDescent="0.25">
      <c r="K43054"/>
    </row>
    <row r="43055" spans="11:11" x14ac:dyDescent="0.25">
      <c r="K43055"/>
    </row>
    <row r="43056" spans="11:11" x14ac:dyDescent="0.25">
      <c r="K43056"/>
    </row>
    <row r="43057" spans="11:11" x14ac:dyDescent="0.25">
      <c r="K43057"/>
    </row>
    <row r="43058" spans="11:11" x14ac:dyDescent="0.25">
      <c r="K43058"/>
    </row>
    <row r="43059" spans="11:11" x14ac:dyDescent="0.25">
      <c r="K43059"/>
    </row>
    <row r="43060" spans="11:11" x14ac:dyDescent="0.25">
      <c r="K43060"/>
    </row>
    <row r="43061" spans="11:11" x14ac:dyDescent="0.25">
      <c r="K43061"/>
    </row>
    <row r="43062" spans="11:11" x14ac:dyDescent="0.25">
      <c r="K43062"/>
    </row>
    <row r="43063" spans="11:11" x14ac:dyDescent="0.25">
      <c r="K43063"/>
    </row>
    <row r="43064" spans="11:11" x14ac:dyDescent="0.25">
      <c r="K43064"/>
    </row>
    <row r="43065" spans="11:11" x14ac:dyDescent="0.25">
      <c r="K43065"/>
    </row>
    <row r="43066" spans="11:11" x14ac:dyDescent="0.25">
      <c r="K43066"/>
    </row>
    <row r="43067" spans="11:11" x14ac:dyDescent="0.25">
      <c r="K43067"/>
    </row>
    <row r="43068" spans="11:11" x14ac:dyDescent="0.25">
      <c r="K43068"/>
    </row>
    <row r="43069" spans="11:11" x14ac:dyDescent="0.25">
      <c r="K43069"/>
    </row>
    <row r="43070" spans="11:11" x14ac:dyDescent="0.25">
      <c r="K43070"/>
    </row>
    <row r="43071" spans="11:11" x14ac:dyDescent="0.25">
      <c r="K43071"/>
    </row>
    <row r="43072" spans="11:11" x14ac:dyDescent="0.25">
      <c r="K43072"/>
    </row>
    <row r="43073" spans="11:11" x14ac:dyDescent="0.25">
      <c r="K43073"/>
    </row>
    <row r="43074" spans="11:11" x14ac:dyDescent="0.25">
      <c r="K43074"/>
    </row>
    <row r="43075" spans="11:11" x14ac:dyDescent="0.25">
      <c r="K43075"/>
    </row>
    <row r="43076" spans="11:11" x14ac:dyDescent="0.25">
      <c r="K43076"/>
    </row>
    <row r="43077" spans="11:11" x14ac:dyDescent="0.25">
      <c r="K43077"/>
    </row>
    <row r="43078" spans="11:11" x14ac:dyDescent="0.25">
      <c r="K43078"/>
    </row>
    <row r="43079" spans="11:11" x14ac:dyDescent="0.25">
      <c r="K43079"/>
    </row>
    <row r="43080" spans="11:11" x14ac:dyDescent="0.25">
      <c r="K43080"/>
    </row>
    <row r="43081" spans="11:11" x14ac:dyDescent="0.25">
      <c r="K43081"/>
    </row>
    <row r="43082" spans="11:11" x14ac:dyDescent="0.25">
      <c r="K43082"/>
    </row>
    <row r="43083" spans="11:11" x14ac:dyDescent="0.25">
      <c r="K43083"/>
    </row>
    <row r="43084" spans="11:11" x14ac:dyDescent="0.25">
      <c r="K43084"/>
    </row>
    <row r="43085" spans="11:11" x14ac:dyDescent="0.25">
      <c r="K43085"/>
    </row>
    <row r="43086" spans="11:11" x14ac:dyDescent="0.25">
      <c r="K43086"/>
    </row>
    <row r="43087" spans="11:11" x14ac:dyDescent="0.25">
      <c r="K43087"/>
    </row>
    <row r="43088" spans="11:11" x14ac:dyDescent="0.25">
      <c r="K43088"/>
    </row>
    <row r="43089" spans="11:11" x14ac:dyDescent="0.25">
      <c r="K43089"/>
    </row>
    <row r="43090" spans="11:11" x14ac:dyDescent="0.25">
      <c r="K43090"/>
    </row>
    <row r="43091" spans="11:11" x14ac:dyDescent="0.25">
      <c r="K43091"/>
    </row>
    <row r="43092" spans="11:11" x14ac:dyDescent="0.25">
      <c r="K43092"/>
    </row>
    <row r="43093" spans="11:11" x14ac:dyDescent="0.25">
      <c r="K43093"/>
    </row>
    <row r="43094" spans="11:11" x14ac:dyDescent="0.25">
      <c r="K43094"/>
    </row>
    <row r="43095" spans="11:11" x14ac:dyDescent="0.25">
      <c r="K43095"/>
    </row>
    <row r="43096" spans="11:11" x14ac:dyDescent="0.25">
      <c r="K43096"/>
    </row>
    <row r="43097" spans="11:11" x14ac:dyDescent="0.25">
      <c r="K43097"/>
    </row>
    <row r="43098" spans="11:11" x14ac:dyDescent="0.25">
      <c r="K43098"/>
    </row>
    <row r="43099" spans="11:11" x14ac:dyDescent="0.25">
      <c r="K43099"/>
    </row>
    <row r="43100" spans="11:11" x14ac:dyDescent="0.25">
      <c r="K43100"/>
    </row>
    <row r="43101" spans="11:11" x14ac:dyDescent="0.25">
      <c r="K43101"/>
    </row>
    <row r="43102" spans="11:11" x14ac:dyDescent="0.25">
      <c r="K43102"/>
    </row>
    <row r="43103" spans="11:11" x14ac:dyDescent="0.25">
      <c r="K43103"/>
    </row>
    <row r="43104" spans="11:11" x14ac:dyDescent="0.25">
      <c r="K43104"/>
    </row>
    <row r="43105" spans="11:11" x14ac:dyDescent="0.25">
      <c r="K43105"/>
    </row>
    <row r="43106" spans="11:11" x14ac:dyDescent="0.25">
      <c r="K43106"/>
    </row>
    <row r="43107" spans="11:11" x14ac:dyDescent="0.25">
      <c r="K43107"/>
    </row>
    <row r="43108" spans="11:11" x14ac:dyDescent="0.25">
      <c r="K43108"/>
    </row>
    <row r="43109" spans="11:11" x14ac:dyDescent="0.25">
      <c r="K43109"/>
    </row>
    <row r="43110" spans="11:11" x14ac:dyDescent="0.25">
      <c r="K43110"/>
    </row>
    <row r="43111" spans="11:11" x14ac:dyDescent="0.25">
      <c r="K43111"/>
    </row>
    <row r="43112" spans="11:11" x14ac:dyDescent="0.25">
      <c r="K43112"/>
    </row>
    <row r="43113" spans="11:11" x14ac:dyDescent="0.25">
      <c r="K43113"/>
    </row>
    <row r="43114" spans="11:11" x14ac:dyDescent="0.25">
      <c r="K43114"/>
    </row>
    <row r="43115" spans="11:11" x14ac:dyDescent="0.25">
      <c r="K43115"/>
    </row>
    <row r="43116" spans="11:11" x14ac:dyDescent="0.25">
      <c r="K43116"/>
    </row>
    <row r="43117" spans="11:11" x14ac:dyDescent="0.25">
      <c r="K43117"/>
    </row>
    <row r="43118" spans="11:11" x14ac:dyDescent="0.25">
      <c r="K43118"/>
    </row>
    <row r="43119" spans="11:11" x14ac:dyDescent="0.25">
      <c r="K43119"/>
    </row>
    <row r="43120" spans="11:11" x14ac:dyDescent="0.25">
      <c r="K43120"/>
    </row>
    <row r="43121" spans="11:11" x14ac:dyDescent="0.25">
      <c r="K43121"/>
    </row>
    <row r="43122" spans="11:11" x14ac:dyDescent="0.25">
      <c r="K43122"/>
    </row>
    <row r="43123" spans="11:11" x14ac:dyDescent="0.25">
      <c r="K43123"/>
    </row>
    <row r="43124" spans="11:11" x14ac:dyDescent="0.25">
      <c r="K43124"/>
    </row>
    <row r="43125" spans="11:11" x14ac:dyDescent="0.25">
      <c r="K43125"/>
    </row>
    <row r="43126" spans="11:11" x14ac:dyDescent="0.25">
      <c r="K43126"/>
    </row>
    <row r="43127" spans="11:11" x14ac:dyDescent="0.25">
      <c r="K43127"/>
    </row>
    <row r="43128" spans="11:11" x14ac:dyDescent="0.25">
      <c r="K43128"/>
    </row>
    <row r="43129" spans="11:11" x14ac:dyDescent="0.25">
      <c r="K43129"/>
    </row>
    <row r="43130" spans="11:11" x14ac:dyDescent="0.25">
      <c r="K43130"/>
    </row>
    <row r="43131" spans="11:11" x14ac:dyDescent="0.25">
      <c r="K43131"/>
    </row>
    <row r="43132" spans="11:11" x14ac:dyDescent="0.25">
      <c r="K43132"/>
    </row>
    <row r="43133" spans="11:11" x14ac:dyDescent="0.25">
      <c r="K43133"/>
    </row>
    <row r="43134" spans="11:11" x14ac:dyDescent="0.25">
      <c r="K43134"/>
    </row>
    <row r="43135" spans="11:11" x14ac:dyDescent="0.25">
      <c r="K43135"/>
    </row>
    <row r="43136" spans="11:11" x14ac:dyDescent="0.25">
      <c r="K43136"/>
    </row>
    <row r="43137" spans="11:11" x14ac:dyDescent="0.25">
      <c r="K43137"/>
    </row>
    <row r="43138" spans="11:11" x14ac:dyDescent="0.25">
      <c r="K43138"/>
    </row>
    <row r="43139" spans="11:11" x14ac:dyDescent="0.25">
      <c r="K43139"/>
    </row>
    <row r="43140" spans="11:11" x14ac:dyDescent="0.25">
      <c r="K43140"/>
    </row>
    <row r="43141" spans="11:11" x14ac:dyDescent="0.25">
      <c r="K43141"/>
    </row>
    <row r="43142" spans="11:11" x14ac:dyDescent="0.25">
      <c r="K43142"/>
    </row>
    <row r="43143" spans="11:11" x14ac:dyDescent="0.25">
      <c r="K43143"/>
    </row>
    <row r="43144" spans="11:11" x14ac:dyDescent="0.25">
      <c r="K43144"/>
    </row>
    <row r="43145" spans="11:11" x14ac:dyDescent="0.25">
      <c r="K43145"/>
    </row>
    <row r="43146" spans="11:11" x14ac:dyDescent="0.25">
      <c r="K43146"/>
    </row>
    <row r="43147" spans="11:11" x14ac:dyDescent="0.25">
      <c r="K43147"/>
    </row>
    <row r="43148" spans="11:11" x14ac:dyDescent="0.25">
      <c r="K43148"/>
    </row>
    <row r="43149" spans="11:11" x14ac:dyDescent="0.25">
      <c r="K43149"/>
    </row>
    <row r="43150" spans="11:11" x14ac:dyDescent="0.25">
      <c r="K43150"/>
    </row>
    <row r="43151" spans="11:11" x14ac:dyDescent="0.25">
      <c r="K43151"/>
    </row>
    <row r="43152" spans="11:11" x14ac:dyDescent="0.25">
      <c r="K43152"/>
    </row>
    <row r="43153" spans="11:11" x14ac:dyDescent="0.25">
      <c r="K43153"/>
    </row>
    <row r="43154" spans="11:11" x14ac:dyDescent="0.25">
      <c r="K43154"/>
    </row>
    <row r="43155" spans="11:11" x14ac:dyDescent="0.25">
      <c r="K43155"/>
    </row>
    <row r="43156" spans="11:11" x14ac:dyDescent="0.25">
      <c r="K43156"/>
    </row>
    <row r="43157" spans="11:11" x14ac:dyDescent="0.25">
      <c r="K43157"/>
    </row>
    <row r="43158" spans="11:11" x14ac:dyDescent="0.25">
      <c r="K43158"/>
    </row>
    <row r="43159" spans="11:11" x14ac:dyDescent="0.25">
      <c r="K43159"/>
    </row>
    <row r="43160" spans="11:11" x14ac:dyDescent="0.25">
      <c r="K43160"/>
    </row>
    <row r="43161" spans="11:11" x14ac:dyDescent="0.25">
      <c r="K43161"/>
    </row>
    <row r="43162" spans="11:11" x14ac:dyDescent="0.25">
      <c r="K43162"/>
    </row>
    <row r="43163" spans="11:11" x14ac:dyDescent="0.25">
      <c r="K43163"/>
    </row>
    <row r="43164" spans="11:11" x14ac:dyDescent="0.25">
      <c r="K43164"/>
    </row>
    <row r="43165" spans="11:11" x14ac:dyDescent="0.25">
      <c r="K43165"/>
    </row>
    <row r="43166" spans="11:11" x14ac:dyDescent="0.25">
      <c r="K43166"/>
    </row>
    <row r="43167" spans="11:11" x14ac:dyDescent="0.25">
      <c r="K43167"/>
    </row>
    <row r="43168" spans="11:11" x14ac:dyDescent="0.25">
      <c r="K43168"/>
    </row>
    <row r="43169" spans="11:11" x14ac:dyDescent="0.25">
      <c r="K43169"/>
    </row>
    <row r="43170" spans="11:11" x14ac:dyDescent="0.25">
      <c r="K43170"/>
    </row>
    <row r="43171" spans="11:11" x14ac:dyDescent="0.25">
      <c r="K43171"/>
    </row>
    <row r="43172" spans="11:11" x14ac:dyDescent="0.25">
      <c r="K43172"/>
    </row>
    <row r="43173" spans="11:11" x14ac:dyDescent="0.25">
      <c r="K43173"/>
    </row>
    <row r="43174" spans="11:11" x14ac:dyDescent="0.25">
      <c r="K43174"/>
    </row>
    <row r="43175" spans="11:11" x14ac:dyDescent="0.25">
      <c r="K43175"/>
    </row>
    <row r="43176" spans="11:11" x14ac:dyDescent="0.25">
      <c r="K43176"/>
    </row>
    <row r="43177" spans="11:11" x14ac:dyDescent="0.25">
      <c r="K43177"/>
    </row>
    <row r="43178" spans="11:11" x14ac:dyDescent="0.25">
      <c r="K43178"/>
    </row>
    <row r="43179" spans="11:11" x14ac:dyDescent="0.25">
      <c r="K43179"/>
    </row>
    <row r="43180" spans="11:11" x14ac:dyDescent="0.25">
      <c r="K43180"/>
    </row>
    <row r="43181" spans="11:11" x14ac:dyDescent="0.25">
      <c r="K43181"/>
    </row>
    <row r="43182" spans="11:11" x14ac:dyDescent="0.25">
      <c r="K43182"/>
    </row>
    <row r="43183" spans="11:11" x14ac:dyDescent="0.25">
      <c r="K43183"/>
    </row>
    <row r="43184" spans="11:11" x14ac:dyDescent="0.25">
      <c r="K43184"/>
    </row>
    <row r="43185" spans="11:11" x14ac:dyDescent="0.25">
      <c r="K43185"/>
    </row>
    <row r="43186" spans="11:11" x14ac:dyDescent="0.25">
      <c r="K43186"/>
    </row>
    <row r="43187" spans="11:11" x14ac:dyDescent="0.25">
      <c r="K43187"/>
    </row>
    <row r="43188" spans="11:11" x14ac:dyDescent="0.25">
      <c r="K43188"/>
    </row>
    <row r="43189" spans="11:11" x14ac:dyDescent="0.25">
      <c r="K43189"/>
    </row>
    <row r="43190" spans="11:11" x14ac:dyDescent="0.25">
      <c r="K43190"/>
    </row>
    <row r="43191" spans="11:11" x14ac:dyDescent="0.25">
      <c r="K43191"/>
    </row>
    <row r="43192" spans="11:11" x14ac:dyDescent="0.25">
      <c r="K43192"/>
    </row>
    <row r="43193" spans="11:11" x14ac:dyDescent="0.25">
      <c r="K43193"/>
    </row>
    <row r="43194" spans="11:11" x14ac:dyDescent="0.25">
      <c r="K43194"/>
    </row>
    <row r="43195" spans="11:11" x14ac:dyDescent="0.25">
      <c r="K43195"/>
    </row>
    <row r="43196" spans="11:11" x14ac:dyDescent="0.25">
      <c r="K43196"/>
    </row>
    <row r="43197" spans="11:11" x14ac:dyDescent="0.25">
      <c r="K43197"/>
    </row>
    <row r="43198" spans="11:11" x14ac:dyDescent="0.25">
      <c r="K43198"/>
    </row>
    <row r="43199" spans="11:11" x14ac:dyDescent="0.25">
      <c r="K43199"/>
    </row>
    <row r="43200" spans="11:11" x14ac:dyDescent="0.25">
      <c r="K43200"/>
    </row>
    <row r="43201" spans="11:11" x14ac:dyDescent="0.25">
      <c r="K43201"/>
    </row>
    <row r="43202" spans="11:11" x14ac:dyDescent="0.25">
      <c r="K43202"/>
    </row>
    <row r="43203" spans="11:11" x14ac:dyDescent="0.25">
      <c r="K43203"/>
    </row>
    <row r="43204" spans="11:11" x14ac:dyDescent="0.25">
      <c r="K43204"/>
    </row>
    <row r="43205" spans="11:11" x14ac:dyDescent="0.25">
      <c r="K43205"/>
    </row>
    <row r="43206" spans="11:11" x14ac:dyDescent="0.25">
      <c r="K43206"/>
    </row>
    <row r="43207" spans="11:11" x14ac:dyDescent="0.25">
      <c r="K43207"/>
    </row>
    <row r="43208" spans="11:11" x14ac:dyDescent="0.25">
      <c r="K43208"/>
    </row>
    <row r="43209" spans="11:11" x14ac:dyDescent="0.25">
      <c r="K43209"/>
    </row>
    <row r="43210" spans="11:11" x14ac:dyDescent="0.25">
      <c r="K43210"/>
    </row>
    <row r="43211" spans="11:11" x14ac:dyDescent="0.25">
      <c r="K43211"/>
    </row>
    <row r="43212" spans="11:11" x14ac:dyDescent="0.25">
      <c r="K43212"/>
    </row>
    <row r="43213" spans="11:11" x14ac:dyDescent="0.25">
      <c r="K43213"/>
    </row>
    <row r="43214" spans="11:11" x14ac:dyDescent="0.25">
      <c r="K43214"/>
    </row>
    <row r="43215" spans="11:11" x14ac:dyDescent="0.25">
      <c r="K43215"/>
    </row>
    <row r="43216" spans="11:11" x14ac:dyDescent="0.25">
      <c r="K43216"/>
    </row>
    <row r="43217" spans="11:11" x14ac:dyDescent="0.25">
      <c r="K43217"/>
    </row>
    <row r="43218" spans="11:11" x14ac:dyDescent="0.25">
      <c r="K43218"/>
    </row>
    <row r="43219" spans="11:11" x14ac:dyDescent="0.25">
      <c r="K43219"/>
    </row>
    <row r="43220" spans="11:11" x14ac:dyDescent="0.25">
      <c r="K43220"/>
    </row>
    <row r="43221" spans="11:11" x14ac:dyDescent="0.25">
      <c r="K43221"/>
    </row>
    <row r="43222" spans="11:11" x14ac:dyDescent="0.25">
      <c r="K43222"/>
    </row>
    <row r="43223" spans="11:11" x14ac:dyDescent="0.25">
      <c r="K43223"/>
    </row>
    <row r="43224" spans="11:11" x14ac:dyDescent="0.25">
      <c r="K43224"/>
    </row>
    <row r="43225" spans="11:11" x14ac:dyDescent="0.25">
      <c r="K43225"/>
    </row>
    <row r="43226" spans="11:11" x14ac:dyDescent="0.25">
      <c r="K43226"/>
    </row>
    <row r="43227" spans="11:11" x14ac:dyDescent="0.25">
      <c r="K43227"/>
    </row>
    <row r="43228" spans="11:11" x14ac:dyDescent="0.25">
      <c r="K43228"/>
    </row>
    <row r="43229" spans="11:11" x14ac:dyDescent="0.25">
      <c r="K43229"/>
    </row>
    <row r="43230" spans="11:11" x14ac:dyDescent="0.25">
      <c r="K43230"/>
    </row>
    <row r="43231" spans="11:11" x14ac:dyDescent="0.25">
      <c r="K43231"/>
    </row>
    <row r="43232" spans="11:11" x14ac:dyDescent="0.25">
      <c r="K43232"/>
    </row>
    <row r="43233" spans="11:11" x14ac:dyDescent="0.25">
      <c r="K43233"/>
    </row>
    <row r="43234" spans="11:11" x14ac:dyDescent="0.25">
      <c r="K43234"/>
    </row>
    <row r="43235" spans="11:11" x14ac:dyDescent="0.25">
      <c r="K43235"/>
    </row>
    <row r="43236" spans="11:11" x14ac:dyDescent="0.25">
      <c r="K43236"/>
    </row>
    <row r="43237" spans="11:11" x14ac:dyDescent="0.25">
      <c r="K43237"/>
    </row>
    <row r="43238" spans="11:11" x14ac:dyDescent="0.25">
      <c r="K43238"/>
    </row>
    <row r="43239" spans="11:11" x14ac:dyDescent="0.25">
      <c r="K43239"/>
    </row>
    <row r="43240" spans="11:11" x14ac:dyDescent="0.25">
      <c r="K43240"/>
    </row>
    <row r="43241" spans="11:11" x14ac:dyDescent="0.25">
      <c r="K43241"/>
    </row>
    <row r="43242" spans="11:11" x14ac:dyDescent="0.25">
      <c r="K43242"/>
    </row>
    <row r="43243" spans="11:11" x14ac:dyDescent="0.25">
      <c r="K43243"/>
    </row>
    <row r="43244" spans="11:11" x14ac:dyDescent="0.25">
      <c r="K43244"/>
    </row>
    <row r="43245" spans="11:11" x14ac:dyDescent="0.25">
      <c r="K43245"/>
    </row>
    <row r="43246" spans="11:11" x14ac:dyDescent="0.25">
      <c r="K43246"/>
    </row>
    <row r="43247" spans="11:11" x14ac:dyDescent="0.25">
      <c r="K43247"/>
    </row>
    <row r="43248" spans="11:11" x14ac:dyDescent="0.25">
      <c r="K43248"/>
    </row>
    <row r="43249" spans="11:11" x14ac:dyDescent="0.25">
      <c r="K43249"/>
    </row>
    <row r="43250" spans="11:11" x14ac:dyDescent="0.25">
      <c r="K43250"/>
    </row>
    <row r="43251" spans="11:11" x14ac:dyDescent="0.25">
      <c r="K43251"/>
    </row>
    <row r="43252" spans="11:11" x14ac:dyDescent="0.25">
      <c r="K43252"/>
    </row>
    <row r="43253" spans="11:11" x14ac:dyDescent="0.25">
      <c r="K43253"/>
    </row>
    <row r="43254" spans="11:11" x14ac:dyDescent="0.25">
      <c r="K43254"/>
    </row>
    <row r="43255" spans="11:11" x14ac:dyDescent="0.25">
      <c r="K43255"/>
    </row>
    <row r="43256" spans="11:11" x14ac:dyDescent="0.25">
      <c r="K43256"/>
    </row>
    <row r="43257" spans="11:11" x14ac:dyDescent="0.25">
      <c r="K43257"/>
    </row>
    <row r="43258" spans="11:11" x14ac:dyDescent="0.25">
      <c r="K43258"/>
    </row>
    <row r="43259" spans="11:11" x14ac:dyDescent="0.25">
      <c r="K43259"/>
    </row>
    <row r="43260" spans="11:11" x14ac:dyDescent="0.25">
      <c r="K43260"/>
    </row>
    <row r="43261" spans="11:11" x14ac:dyDescent="0.25">
      <c r="K43261"/>
    </row>
    <row r="43262" spans="11:11" x14ac:dyDescent="0.25">
      <c r="K43262"/>
    </row>
    <row r="43263" spans="11:11" x14ac:dyDescent="0.25">
      <c r="K43263"/>
    </row>
    <row r="43264" spans="11:11" x14ac:dyDescent="0.25">
      <c r="K43264"/>
    </row>
    <row r="43265" spans="11:11" x14ac:dyDescent="0.25">
      <c r="K43265"/>
    </row>
    <row r="43266" spans="11:11" x14ac:dyDescent="0.25">
      <c r="K43266"/>
    </row>
    <row r="43267" spans="11:11" x14ac:dyDescent="0.25">
      <c r="K43267"/>
    </row>
    <row r="43268" spans="11:11" x14ac:dyDescent="0.25">
      <c r="K43268"/>
    </row>
    <row r="43269" spans="11:11" x14ac:dyDescent="0.25">
      <c r="K43269"/>
    </row>
    <row r="43270" spans="11:11" x14ac:dyDescent="0.25">
      <c r="K43270"/>
    </row>
    <row r="43271" spans="11:11" x14ac:dyDescent="0.25">
      <c r="K43271"/>
    </row>
    <row r="43272" spans="11:11" x14ac:dyDescent="0.25">
      <c r="K43272"/>
    </row>
    <row r="43273" spans="11:11" x14ac:dyDescent="0.25">
      <c r="K43273"/>
    </row>
    <row r="43274" spans="11:11" x14ac:dyDescent="0.25">
      <c r="K43274"/>
    </row>
    <row r="43275" spans="11:11" x14ac:dyDescent="0.25">
      <c r="K43275"/>
    </row>
    <row r="43276" spans="11:11" x14ac:dyDescent="0.25">
      <c r="K43276"/>
    </row>
    <row r="43277" spans="11:11" x14ac:dyDescent="0.25">
      <c r="K43277"/>
    </row>
    <row r="43278" spans="11:11" x14ac:dyDescent="0.25">
      <c r="K43278"/>
    </row>
    <row r="43279" spans="11:11" x14ac:dyDescent="0.25">
      <c r="K43279"/>
    </row>
    <row r="43280" spans="11:11" x14ac:dyDescent="0.25">
      <c r="K43280"/>
    </row>
    <row r="43281" spans="11:11" x14ac:dyDescent="0.25">
      <c r="K43281"/>
    </row>
    <row r="43282" spans="11:11" x14ac:dyDescent="0.25">
      <c r="K43282"/>
    </row>
    <row r="43283" spans="11:11" x14ac:dyDescent="0.25">
      <c r="K43283"/>
    </row>
    <row r="43284" spans="11:11" x14ac:dyDescent="0.25">
      <c r="K43284"/>
    </row>
    <row r="43285" spans="11:11" x14ac:dyDescent="0.25">
      <c r="K43285"/>
    </row>
    <row r="43286" spans="11:11" x14ac:dyDescent="0.25">
      <c r="K43286"/>
    </row>
    <row r="43287" spans="11:11" x14ac:dyDescent="0.25">
      <c r="K43287"/>
    </row>
    <row r="43288" spans="11:11" x14ac:dyDescent="0.25">
      <c r="K43288"/>
    </row>
    <row r="43289" spans="11:11" x14ac:dyDescent="0.25">
      <c r="K43289"/>
    </row>
    <row r="43290" spans="11:11" x14ac:dyDescent="0.25">
      <c r="K43290"/>
    </row>
    <row r="43291" spans="11:11" x14ac:dyDescent="0.25">
      <c r="K43291"/>
    </row>
    <row r="43292" spans="11:11" x14ac:dyDescent="0.25">
      <c r="K43292"/>
    </row>
    <row r="43293" spans="11:11" x14ac:dyDescent="0.25">
      <c r="K43293"/>
    </row>
    <row r="43294" spans="11:11" x14ac:dyDescent="0.25">
      <c r="K43294"/>
    </row>
    <row r="43295" spans="11:11" x14ac:dyDescent="0.25">
      <c r="K43295"/>
    </row>
    <row r="43296" spans="11:11" x14ac:dyDescent="0.25">
      <c r="K43296"/>
    </row>
    <row r="43297" spans="11:11" x14ac:dyDescent="0.25">
      <c r="K43297"/>
    </row>
    <row r="43298" spans="11:11" x14ac:dyDescent="0.25">
      <c r="K43298"/>
    </row>
    <row r="43299" spans="11:11" x14ac:dyDescent="0.25">
      <c r="K43299"/>
    </row>
    <row r="43300" spans="11:11" x14ac:dyDescent="0.25">
      <c r="K43300"/>
    </row>
    <row r="43301" spans="11:11" x14ac:dyDescent="0.25">
      <c r="K43301"/>
    </row>
    <row r="43302" spans="11:11" x14ac:dyDescent="0.25">
      <c r="K43302"/>
    </row>
    <row r="43303" spans="11:11" x14ac:dyDescent="0.25">
      <c r="K43303"/>
    </row>
    <row r="43304" spans="11:11" x14ac:dyDescent="0.25">
      <c r="K43304"/>
    </row>
    <row r="43305" spans="11:11" x14ac:dyDescent="0.25">
      <c r="K43305"/>
    </row>
    <row r="43306" spans="11:11" x14ac:dyDescent="0.25">
      <c r="K43306"/>
    </row>
    <row r="43307" spans="11:11" x14ac:dyDescent="0.25">
      <c r="K43307"/>
    </row>
    <row r="43308" spans="11:11" x14ac:dyDescent="0.25">
      <c r="K43308"/>
    </row>
    <row r="43309" spans="11:11" x14ac:dyDescent="0.25">
      <c r="K43309"/>
    </row>
    <row r="43310" spans="11:11" x14ac:dyDescent="0.25">
      <c r="K43310"/>
    </row>
    <row r="43311" spans="11:11" x14ac:dyDescent="0.25">
      <c r="K43311"/>
    </row>
    <row r="43312" spans="11:11" x14ac:dyDescent="0.25">
      <c r="K43312"/>
    </row>
    <row r="43313" spans="11:11" x14ac:dyDescent="0.25">
      <c r="K43313"/>
    </row>
    <row r="43314" spans="11:11" x14ac:dyDescent="0.25">
      <c r="K43314"/>
    </row>
    <row r="43315" spans="11:11" x14ac:dyDescent="0.25">
      <c r="K43315"/>
    </row>
    <row r="43316" spans="11:11" x14ac:dyDescent="0.25">
      <c r="K43316"/>
    </row>
    <row r="43317" spans="11:11" x14ac:dyDescent="0.25">
      <c r="K43317"/>
    </row>
    <row r="43318" spans="11:11" x14ac:dyDescent="0.25">
      <c r="K43318"/>
    </row>
    <row r="43319" spans="11:11" x14ac:dyDescent="0.25">
      <c r="K43319"/>
    </row>
    <row r="43320" spans="11:11" x14ac:dyDescent="0.25">
      <c r="K43320"/>
    </row>
    <row r="43321" spans="11:11" x14ac:dyDescent="0.25">
      <c r="K43321"/>
    </row>
    <row r="43322" spans="11:11" x14ac:dyDescent="0.25">
      <c r="K43322"/>
    </row>
    <row r="43323" spans="11:11" x14ac:dyDescent="0.25">
      <c r="K43323"/>
    </row>
    <row r="43324" spans="11:11" x14ac:dyDescent="0.25">
      <c r="K43324"/>
    </row>
    <row r="43325" spans="11:11" x14ac:dyDescent="0.25">
      <c r="K43325"/>
    </row>
    <row r="43326" spans="11:11" x14ac:dyDescent="0.25">
      <c r="K43326"/>
    </row>
    <row r="43327" spans="11:11" x14ac:dyDescent="0.25">
      <c r="K43327"/>
    </row>
    <row r="43328" spans="11:11" x14ac:dyDescent="0.25">
      <c r="K43328"/>
    </row>
    <row r="43329" spans="11:11" x14ac:dyDescent="0.25">
      <c r="K43329"/>
    </row>
    <row r="43330" spans="11:11" x14ac:dyDescent="0.25">
      <c r="K43330"/>
    </row>
    <row r="43331" spans="11:11" x14ac:dyDescent="0.25">
      <c r="K43331"/>
    </row>
    <row r="43332" spans="11:11" x14ac:dyDescent="0.25">
      <c r="K43332"/>
    </row>
    <row r="43333" spans="11:11" x14ac:dyDescent="0.25">
      <c r="K43333"/>
    </row>
    <row r="43334" spans="11:11" x14ac:dyDescent="0.25">
      <c r="K43334"/>
    </row>
    <row r="43335" spans="11:11" x14ac:dyDescent="0.25">
      <c r="K43335"/>
    </row>
    <row r="43336" spans="11:11" x14ac:dyDescent="0.25">
      <c r="K43336"/>
    </row>
    <row r="43337" spans="11:11" x14ac:dyDescent="0.25">
      <c r="K43337"/>
    </row>
    <row r="43338" spans="11:11" x14ac:dyDescent="0.25">
      <c r="K43338"/>
    </row>
    <row r="43339" spans="11:11" x14ac:dyDescent="0.25">
      <c r="K43339"/>
    </row>
    <row r="43340" spans="11:11" x14ac:dyDescent="0.25">
      <c r="K43340"/>
    </row>
    <row r="43341" spans="11:11" x14ac:dyDescent="0.25">
      <c r="K43341"/>
    </row>
    <row r="43342" spans="11:11" x14ac:dyDescent="0.25">
      <c r="K43342"/>
    </row>
    <row r="43343" spans="11:11" x14ac:dyDescent="0.25">
      <c r="K43343"/>
    </row>
    <row r="43344" spans="11:11" x14ac:dyDescent="0.25">
      <c r="K43344"/>
    </row>
    <row r="43345" spans="11:11" x14ac:dyDescent="0.25">
      <c r="K43345"/>
    </row>
    <row r="43346" spans="11:11" x14ac:dyDescent="0.25">
      <c r="K43346"/>
    </row>
    <row r="43347" spans="11:11" x14ac:dyDescent="0.25">
      <c r="K43347"/>
    </row>
    <row r="43348" spans="11:11" x14ac:dyDescent="0.25">
      <c r="K43348"/>
    </row>
    <row r="43349" spans="11:11" x14ac:dyDescent="0.25">
      <c r="K43349"/>
    </row>
    <row r="43350" spans="11:11" x14ac:dyDescent="0.25">
      <c r="K43350"/>
    </row>
    <row r="43351" spans="11:11" x14ac:dyDescent="0.25">
      <c r="K43351"/>
    </row>
    <row r="43352" spans="11:11" x14ac:dyDescent="0.25">
      <c r="K43352"/>
    </row>
    <row r="43353" spans="11:11" x14ac:dyDescent="0.25">
      <c r="K43353"/>
    </row>
    <row r="43354" spans="11:11" x14ac:dyDescent="0.25">
      <c r="K43354"/>
    </row>
    <row r="43355" spans="11:11" x14ac:dyDescent="0.25">
      <c r="K43355"/>
    </row>
    <row r="43356" spans="11:11" x14ac:dyDescent="0.25">
      <c r="K43356"/>
    </row>
    <row r="43357" spans="11:11" x14ac:dyDescent="0.25">
      <c r="K43357"/>
    </row>
    <row r="43358" spans="11:11" x14ac:dyDescent="0.25">
      <c r="K43358"/>
    </row>
    <row r="43359" spans="11:11" x14ac:dyDescent="0.25">
      <c r="K43359"/>
    </row>
    <row r="43360" spans="11:11" x14ac:dyDescent="0.25">
      <c r="K43360"/>
    </row>
    <row r="43361" spans="11:11" x14ac:dyDescent="0.25">
      <c r="K43361"/>
    </row>
    <row r="43362" spans="11:11" x14ac:dyDescent="0.25">
      <c r="K43362"/>
    </row>
    <row r="43363" spans="11:11" x14ac:dyDescent="0.25">
      <c r="K43363"/>
    </row>
    <row r="43364" spans="11:11" x14ac:dyDescent="0.25">
      <c r="K43364"/>
    </row>
    <row r="43365" spans="11:11" x14ac:dyDescent="0.25">
      <c r="K43365"/>
    </row>
    <row r="43366" spans="11:11" x14ac:dyDescent="0.25">
      <c r="K43366"/>
    </row>
    <row r="43367" spans="11:11" x14ac:dyDescent="0.25">
      <c r="K43367"/>
    </row>
    <row r="43368" spans="11:11" x14ac:dyDescent="0.25">
      <c r="K43368"/>
    </row>
    <row r="43369" spans="11:11" x14ac:dyDescent="0.25">
      <c r="K43369"/>
    </row>
    <row r="43370" spans="11:11" x14ac:dyDescent="0.25">
      <c r="K43370"/>
    </row>
    <row r="43371" spans="11:11" x14ac:dyDescent="0.25">
      <c r="K43371"/>
    </row>
    <row r="43372" spans="11:11" x14ac:dyDescent="0.25">
      <c r="K43372"/>
    </row>
    <row r="43373" spans="11:11" x14ac:dyDescent="0.25">
      <c r="K43373"/>
    </row>
    <row r="43374" spans="11:11" x14ac:dyDescent="0.25">
      <c r="K43374"/>
    </row>
    <row r="43375" spans="11:11" x14ac:dyDescent="0.25">
      <c r="K43375"/>
    </row>
    <row r="43376" spans="11:11" x14ac:dyDescent="0.25">
      <c r="K43376"/>
    </row>
    <row r="43377" spans="11:11" x14ac:dyDescent="0.25">
      <c r="K43377"/>
    </row>
    <row r="43378" spans="11:11" x14ac:dyDescent="0.25">
      <c r="K43378"/>
    </row>
    <row r="43379" spans="11:11" x14ac:dyDescent="0.25">
      <c r="K43379"/>
    </row>
    <row r="43380" spans="11:11" x14ac:dyDescent="0.25">
      <c r="K43380"/>
    </row>
    <row r="43381" spans="11:11" x14ac:dyDescent="0.25">
      <c r="K43381"/>
    </row>
    <row r="43382" spans="11:11" x14ac:dyDescent="0.25">
      <c r="K43382"/>
    </row>
    <row r="43383" spans="11:11" x14ac:dyDescent="0.25">
      <c r="K43383"/>
    </row>
    <row r="43384" spans="11:11" x14ac:dyDescent="0.25">
      <c r="K43384"/>
    </row>
    <row r="43385" spans="11:11" x14ac:dyDescent="0.25">
      <c r="K43385"/>
    </row>
    <row r="43386" spans="11:11" x14ac:dyDescent="0.25">
      <c r="K43386"/>
    </row>
    <row r="43387" spans="11:11" x14ac:dyDescent="0.25">
      <c r="K43387"/>
    </row>
    <row r="43388" spans="11:11" x14ac:dyDescent="0.25">
      <c r="K43388"/>
    </row>
    <row r="43389" spans="11:11" x14ac:dyDescent="0.25">
      <c r="K43389"/>
    </row>
    <row r="43390" spans="11:11" x14ac:dyDescent="0.25">
      <c r="K43390"/>
    </row>
    <row r="43391" spans="11:11" x14ac:dyDescent="0.25">
      <c r="K43391"/>
    </row>
    <row r="43392" spans="11:11" x14ac:dyDescent="0.25">
      <c r="K43392"/>
    </row>
    <row r="43393" spans="11:11" x14ac:dyDescent="0.25">
      <c r="K43393"/>
    </row>
    <row r="43394" spans="11:11" x14ac:dyDescent="0.25">
      <c r="K43394"/>
    </row>
    <row r="43395" spans="11:11" x14ac:dyDescent="0.25">
      <c r="K43395"/>
    </row>
    <row r="43396" spans="11:11" x14ac:dyDescent="0.25">
      <c r="K43396"/>
    </row>
    <row r="43397" spans="11:11" x14ac:dyDescent="0.25">
      <c r="K43397"/>
    </row>
    <row r="43398" spans="11:11" x14ac:dyDescent="0.25">
      <c r="K43398"/>
    </row>
    <row r="43399" spans="11:11" x14ac:dyDescent="0.25">
      <c r="K43399"/>
    </row>
    <row r="43400" spans="11:11" x14ac:dyDescent="0.25">
      <c r="K43400"/>
    </row>
    <row r="43401" spans="11:11" x14ac:dyDescent="0.25">
      <c r="K43401"/>
    </row>
    <row r="43402" spans="11:11" x14ac:dyDescent="0.25">
      <c r="K43402"/>
    </row>
    <row r="43403" spans="11:11" x14ac:dyDescent="0.25">
      <c r="K43403"/>
    </row>
    <row r="43404" spans="11:11" x14ac:dyDescent="0.25">
      <c r="K43404"/>
    </row>
    <row r="43405" spans="11:11" x14ac:dyDescent="0.25">
      <c r="K43405"/>
    </row>
    <row r="43406" spans="11:11" x14ac:dyDescent="0.25">
      <c r="K43406"/>
    </row>
    <row r="43407" spans="11:11" x14ac:dyDescent="0.25">
      <c r="K43407"/>
    </row>
    <row r="43408" spans="11:11" x14ac:dyDescent="0.25">
      <c r="K43408"/>
    </row>
    <row r="43409" spans="11:11" x14ac:dyDescent="0.25">
      <c r="K43409"/>
    </row>
    <row r="43410" spans="11:11" x14ac:dyDescent="0.25">
      <c r="K43410"/>
    </row>
    <row r="43411" spans="11:11" x14ac:dyDescent="0.25">
      <c r="K43411"/>
    </row>
    <row r="43412" spans="11:11" x14ac:dyDescent="0.25">
      <c r="K43412"/>
    </row>
    <row r="43413" spans="11:11" x14ac:dyDescent="0.25">
      <c r="K43413"/>
    </row>
    <row r="43414" spans="11:11" x14ac:dyDescent="0.25">
      <c r="K43414"/>
    </row>
    <row r="43415" spans="11:11" x14ac:dyDescent="0.25">
      <c r="K43415"/>
    </row>
    <row r="43416" spans="11:11" x14ac:dyDescent="0.25">
      <c r="K43416"/>
    </row>
    <row r="43417" spans="11:11" x14ac:dyDescent="0.25">
      <c r="K43417"/>
    </row>
    <row r="43418" spans="11:11" x14ac:dyDescent="0.25">
      <c r="K43418"/>
    </row>
    <row r="43419" spans="11:11" x14ac:dyDescent="0.25">
      <c r="K43419"/>
    </row>
    <row r="43420" spans="11:11" x14ac:dyDescent="0.25">
      <c r="K43420"/>
    </row>
    <row r="43421" spans="11:11" x14ac:dyDescent="0.25">
      <c r="K43421"/>
    </row>
    <row r="43422" spans="11:11" x14ac:dyDescent="0.25">
      <c r="K43422"/>
    </row>
    <row r="43423" spans="11:11" x14ac:dyDescent="0.25">
      <c r="K43423"/>
    </row>
    <row r="43424" spans="11:11" x14ac:dyDescent="0.25">
      <c r="K43424"/>
    </row>
    <row r="43425" spans="11:11" x14ac:dyDescent="0.25">
      <c r="K43425"/>
    </row>
    <row r="43426" spans="11:11" x14ac:dyDescent="0.25">
      <c r="K43426"/>
    </row>
    <row r="43427" spans="11:11" x14ac:dyDescent="0.25">
      <c r="K43427"/>
    </row>
    <row r="43428" spans="11:11" x14ac:dyDescent="0.25">
      <c r="K43428"/>
    </row>
    <row r="43429" spans="11:11" x14ac:dyDescent="0.25">
      <c r="K43429"/>
    </row>
    <row r="43430" spans="11:11" x14ac:dyDescent="0.25">
      <c r="K43430"/>
    </row>
    <row r="43431" spans="11:11" x14ac:dyDescent="0.25">
      <c r="K43431"/>
    </row>
    <row r="43432" spans="11:11" x14ac:dyDescent="0.25">
      <c r="K43432"/>
    </row>
    <row r="43433" spans="11:11" x14ac:dyDescent="0.25">
      <c r="K43433"/>
    </row>
    <row r="43434" spans="11:11" x14ac:dyDescent="0.25">
      <c r="K43434"/>
    </row>
    <row r="43435" spans="11:11" x14ac:dyDescent="0.25">
      <c r="K43435"/>
    </row>
    <row r="43436" spans="11:11" x14ac:dyDescent="0.25">
      <c r="K43436"/>
    </row>
    <row r="43437" spans="11:11" x14ac:dyDescent="0.25">
      <c r="K43437"/>
    </row>
    <row r="43438" spans="11:11" x14ac:dyDescent="0.25">
      <c r="K43438"/>
    </row>
    <row r="43439" spans="11:11" x14ac:dyDescent="0.25">
      <c r="K43439"/>
    </row>
    <row r="43440" spans="11:11" x14ac:dyDescent="0.25">
      <c r="K43440"/>
    </row>
    <row r="43441" spans="11:11" x14ac:dyDescent="0.25">
      <c r="K43441"/>
    </row>
    <row r="43442" spans="11:11" x14ac:dyDescent="0.25">
      <c r="K43442"/>
    </row>
    <row r="43443" spans="11:11" x14ac:dyDescent="0.25">
      <c r="K43443"/>
    </row>
    <row r="43444" spans="11:11" x14ac:dyDescent="0.25">
      <c r="K43444"/>
    </row>
    <row r="43445" spans="11:11" x14ac:dyDescent="0.25">
      <c r="K43445"/>
    </row>
    <row r="43446" spans="11:11" x14ac:dyDescent="0.25">
      <c r="K43446"/>
    </row>
    <row r="43447" spans="11:11" x14ac:dyDescent="0.25">
      <c r="K43447"/>
    </row>
    <row r="43448" spans="11:11" x14ac:dyDescent="0.25">
      <c r="K43448"/>
    </row>
    <row r="43449" spans="11:11" x14ac:dyDescent="0.25">
      <c r="K43449"/>
    </row>
    <row r="43450" spans="11:11" x14ac:dyDescent="0.25">
      <c r="K43450"/>
    </row>
    <row r="43451" spans="11:11" x14ac:dyDescent="0.25">
      <c r="K43451"/>
    </row>
    <row r="43452" spans="11:11" x14ac:dyDescent="0.25">
      <c r="K43452"/>
    </row>
    <row r="43453" spans="11:11" x14ac:dyDescent="0.25">
      <c r="K43453"/>
    </row>
    <row r="43454" spans="11:11" x14ac:dyDescent="0.25">
      <c r="K43454"/>
    </row>
    <row r="43455" spans="11:11" x14ac:dyDescent="0.25">
      <c r="K43455"/>
    </row>
    <row r="43456" spans="11:11" x14ac:dyDescent="0.25">
      <c r="K43456"/>
    </row>
    <row r="43457" spans="11:11" x14ac:dyDescent="0.25">
      <c r="K43457"/>
    </row>
    <row r="43458" spans="11:11" x14ac:dyDescent="0.25">
      <c r="K43458"/>
    </row>
    <row r="43459" spans="11:11" x14ac:dyDescent="0.25">
      <c r="K43459"/>
    </row>
    <row r="43460" spans="11:11" x14ac:dyDescent="0.25">
      <c r="K43460"/>
    </row>
    <row r="43461" spans="11:11" x14ac:dyDescent="0.25">
      <c r="K43461"/>
    </row>
    <row r="43462" spans="11:11" x14ac:dyDescent="0.25">
      <c r="K43462"/>
    </row>
    <row r="43463" spans="11:11" x14ac:dyDescent="0.25">
      <c r="K43463"/>
    </row>
    <row r="43464" spans="11:11" x14ac:dyDescent="0.25">
      <c r="K43464"/>
    </row>
    <row r="43465" spans="11:11" x14ac:dyDescent="0.25">
      <c r="K43465"/>
    </row>
    <row r="43466" spans="11:11" x14ac:dyDescent="0.25">
      <c r="K43466"/>
    </row>
    <row r="43467" spans="11:11" x14ac:dyDescent="0.25">
      <c r="K43467"/>
    </row>
    <row r="43468" spans="11:11" x14ac:dyDescent="0.25">
      <c r="K43468"/>
    </row>
    <row r="43469" spans="11:11" x14ac:dyDescent="0.25">
      <c r="K43469"/>
    </row>
    <row r="43470" spans="11:11" x14ac:dyDescent="0.25">
      <c r="K43470"/>
    </row>
    <row r="43471" spans="11:11" x14ac:dyDescent="0.25">
      <c r="K43471"/>
    </row>
    <row r="43472" spans="11:11" x14ac:dyDescent="0.25">
      <c r="K43472"/>
    </row>
    <row r="43473" spans="11:11" x14ac:dyDescent="0.25">
      <c r="K43473"/>
    </row>
    <row r="43474" spans="11:11" x14ac:dyDescent="0.25">
      <c r="K43474"/>
    </row>
    <row r="43475" spans="11:11" x14ac:dyDescent="0.25">
      <c r="K43475"/>
    </row>
    <row r="43476" spans="11:11" x14ac:dyDescent="0.25">
      <c r="K43476"/>
    </row>
    <row r="43477" spans="11:11" x14ac:dyDescent="0.25">
      <c r="K43477"/>
    </row>
    <row r="43478" spans="11:11" x14ac:dyDescent="0.25">
      <c r="K43478"/>
    </row>
    <row r="43479" spans="11:11" x14ac:dyDescent="0.25">
      <c r="K43479"/>
    </row>
    <row r="43480" spans="11:11" x14ac:dyDescent="0.25">
      <c r="K43480"/>
    </row>
    <row r="43481" spans="11:11" x14ac:dyDescent="0.25">
      <c r="K43481"/>
    </row>
    <row r="43482" spans="11:11" x14ac:dyDescent="0.25">
      <c r="K43482"/>
    </row>
    <row r="43483" spans="11:11" x14ac:dyDescent="0.25">
      <c r="K43483"/>
    </row>
    <row r="43484" spans="11:11" x14ac:dyDescent="0.25">
      <c r="K43484"/>
    </row>
    <row r="43485" spans="11:11" x14ac:dyDescent="0.25">
      <c r="K43485"/>
    </row>
    <row r="43486" spans="11:11" x14ac:dyDescent="0.25">
      <c r="K43486"/>
    </row>
    <row r="43487" spans="11:11" x14ac:dyDescent="0.25">
      <c r="K43487"/>
    </row>
    <row r="43488" spans="11:11" x14ac:dyDescent="0.25">
      <c r="K43488"/>
    </row>
    <row r="43489" spans="11:11" x14ac:dyDescent="0.25">
      <c r="K43489"/>
    </row>
    <row r="43490" spans="11:11" x14ac:dyDescent="0.25">
      <c r="K43490"/>
    </row>
    <row r="43491" spans="11:11" x14ac:dyDescent="0.25">
      <c r="K43491"/>
    </row>
    <row r="43492" spans="11:11" x14ac:dyDescent="0.25">
      <c r="K43492"/>
    </row>
    <row r="43493" spans="11:11" x14ac:dyDescent="0.25">
      <c r="K43493"/>
    </row>
    <row r="43494" spans="11:11" x14ac:dyDescent="0.25">
      <c r="K43494"/>
    </row>
    <row r="43495" spans="11:11" x14ac:dyDescent="0.25">
      <c r="K43495"/>
    </row>
    <row r="43496" spans="11:11" x14ac:dyDescent="0.25">
      <c r="K43496"/>
    </row>
    <row r="43497" spans="11:11" x14ac:dyDescent="0.25">
      <c r="K43497"/>
    </row>
    <row r="43498" spans="11:11" x14ac:dyDescent="0.25">
      <c r="K43498"/>
    </row>
    <row r="43499" spans="11:11" x14ac:dyDescent="0.25">
      <c r="K43499"/>
    </row>
    <row r="43500" spans="11:11" x14ac:dyDescent="0.25">
      <c r="K43500"/>
    </row>
    <row r="43501" spans="11:11" x14ac:dyDescent="0.25">
      <c r="K43501"/>
    </row>
    <row r="43502" spans="11:11" x14ac:dyDescent="0.25">
      <c r="K43502"/>
    </row>
    <row r="43503" spans="11:11" x14ac:dyDescent="0.25">
      <c r="K43503"/>
    </row>
    <row r="43504" spans="11:11" x14ac:dyDescent="0.25">
      <c r="K43504"/>
    </row>
    <row r="43505" spans="11:11" x14ac:dyDescent="0.25">
      <c r="K43505"/>
    </row>
    <row r="43506" spans="11:11" x14ac:dyDescent="0.25">
      <c r="K43506"/>
    </row>
    <row r="43507" spans="11:11" x14ac:dyDescent="0.25">
      <c r="K43507"/>
    </row>
    <row r="43508" spans="11:11" x14ac:dyDescent="0.25">
      <c r="K43508"/>
    </row>
    <row r="43509" spans="11:11" x14ac:dyDescent="0.25">
      <c r="K43509"/>
    </row>
    <row r="43510" spans="11:11" x14ac:dyDescent="0.25">
      <c r="K43510"/>
    </row>
    <row r="43511" spans="11:11" x14ac:dyDescent="0.25">
      <c r="K43511"/>
    </row>
    <row r="43512" spans="11:11" x14ac:dyDescent="0.25">
      <c r="K43512"/>
    </row>
    <row r="43513" spans="11:11" x14ac:dyDescent="0.25">
      <c r="K43513"/>
    </row>
    <row r="43514" spans="11:11" x14ac:dyDescent="0.25">
      <c r="K43514"/>
    </row>
    <row r="43515" spans="11:11" x14ac:dyDescent="0.25">
      <c r="K43515"/>
    </row>
    <row r="43516" spans="11:11" x14ac:dyDescent="0.25">
      <c r="K43516"/>
    </row>
    <row r="43517" spans="11:11" x14ac:dyDescent="0.25">
      <c r="K43517"/>
    </row>
    <row r="43518" spans="11:11" x14ac:dyDescent="0.25">
      <c r="K43518"/>
    </row>
    <row r="43519" spans="11:11" x14ac:dyDescent="0.25">
      <c r="K43519"/>
    </row>
    <row r="43520" spans="11:11" x14ac:dyDescent="0.25">
      <c r="K43520"/>
    </row>
    <row r="43521" spans="11:11" x14ac:dyDescent="0.25">
      <c r="K43521"/>
    </row>
    <row r="43522" spans="11:11" x14ac:dyDescent="0.25">
      <c r="K43522"/>
    </row>
    <row r="43523" spans="11:11" x14ac:dyDescent="0.25">
      <c r="K43523"/>
    </row>
    <row r="43524" spans="11:11" x14ac:dyDescent="0.25">
      <c r="K43524"/>
    </row>
    <row r="43525" spans="11:11" x14ac:dyDescent="0.25">
      <c r="K43525"/>
    </row>
    <row r="43526" spans="11:11" x14ac:dyDescent="0.25">
      <c r="K43526"/>
    </row>
    <row r="43527" spans="11:11" x14ac:dyDescent="0.25">
      <c r="K43527"/>
    </row>
    <row r="43528" spans="11:11" x14ac:dyDescent="0.25">
      <c r="K43528"/>
    </row>
    <row r="43529" spans="11:11" x14ac:dyDescent="0.25">
      <c r="K43529"/>
    </row>
    <row r="43530" spans="11:11" x14ac:dyDescent="0.25">
      <c r="K43530"/>
    </row>
    <row r="43531" spans="11:11" x14ac:dyDescent="0.25">
      <c r="K43531"/>
    </row>
    <row r="43532" spans="11:11" x14ac:dyDescent="0.25">
      <c r="K43532"/>
    </row>
    <row r="43533" spans="11:11" x14ac:dyDescent="0.25">
      <c r="K43533"/>
    </row>
    <row r="43534" spans="11:11" x14ac:dyDescent="0.25">
      <c r="K43534"/>
    </row>
    <row r="43535" spans="11:11" x14ac:dyDescent="0.25">
      <c r="K43535"/>
    </row>
    <row r="43536" spans="11:11" x14ac:dyDescent="0.25">
      <c r="K43536"/>
    </row>
    <row r="43537" spans="11:11" x14ac:dyDescent="0.25">
      <c r="K43537"/>
    </row>
    <row r="43538" spans="11:11" x14ac:dyDescent="0.25">
      <c r="K43538"/>
    </row>
    <row r="43539" spans="11:11" x14ac:dyDescent="0.25">
      <c r="K43539"/>
    </row>
    <row r="43540" spans="11:11" x14ac:dyDescent="0.25">
      <c r="K43540"/>
    </row>
    <row r="43541" spans="11:11" x14ac:dyDescent="0.25">
      <c r="K43541"/>
    </row>
    <row r="43542" spans="11:11" x14ac:dyDescent="0.25">
      <c r="K43542"/>
    </row>
    <row r="43543" spans="11:11" x14ac:dyDescent="0.25">
      <c r="K43543"/>
    </row>
    <row r="43544" spans="11:11" x14ac:dyDescent="0.25">
      <c r="K43544"/>
    </row>
    <row r="43545" spans="11:11" x14ac:dyDescent="0.25">
      <c r="K43545"/>
    </row>
    <row r="43546" spans="11:11" x14ac:dyDescent="0.25">
      <c r="K43546"/>
    </row>
    <row r="43547" spans="11:11" x14ac:dyDescent="0.25">
      <c r="K43547"/>
    </row>
    <row r="43548" spans="11:11" x14ac:dyDescent="0.25">
      <c r="K43548"/>
    </row>
    <row r="43549" spans="11:11" x14ac:dyDescent="0.25">
      <c r="K43549"/>
    </row>
    <row r="43550" spans="11:11" x14ac:dyDescent="0.25">
      <c r="K43550"/>
    </row>
    <row r="43551" spans="11:11" x14ac:dyDescent="0.25">
      <c r="K43551"/>
    </row>
    <row r="43552" spans="11:11" x14ac:dyDescent="0.25">
      <c r="K43552"/>
    </row>
    <row r="43553" spans="11:11" x14ac:dyDescent="0.25">
      <c r="K43553"/>
    </row>
    <row r="43554" spans="11:11" x14ac:dyDescent="0.25">
      <c r="K43554"/>
    </row>
    <row r="43555" spans="11:11" x14ac:dyDescent="0.25">
      <c r="K43555"/>
    </row>
    <row r="43556" spans="11:11" x14ac:dyDescent="0.25">
      <c r="K43556"/>
    </row>
    <row r="43557" spans="11:11" x14ac:dyDescent="0.25">
      <c r="K43557"/>
    </row>
    <row r="43558" spans="11:11" x14ac:dyDescent="0.25">
      <c r="K43558"/>
    </row>
    <row r="43559" spans="11:11" x14ac:dyDescent="0.25">
      <c r="K43559"/>
    </row>
    <row r="43560" spans="11:11" x14ac:dyDescent="0.25">
      <c r="K43560"/>
    </row>
    <row r="43561" spans="11:11" x14ac:dyDescent="0.25">
      <c r="K43561"/>
    </row>
    <row r="43562" spans="11:11" x14ac:dyDescent="0.25">
      <c r="K43562"/>
    </row>
    <row r="43563" spans="11:11" x14ac:dyDescent="0.25">
      <c r="K43563"/>
    </row>
    <row r="43564" spans="11:11" x14ac:dyDescent="0.25">
      <c r="K43564"/>
    </row>
    <row r="43565" spans="11:11" x14ac:dyDescent="0.25">
      <c r="K43565"/>
    </row>
    <row r="43566" spans="11:11" x14ac:dyDescent="0.25">
      <c r="K43566"/>
    </row>
    <row r="43567" spans="11:11" x14ac:dyDescent="0.25">
      <c r="K43567"/>
    </row>
    <row r="43568" spans="11:11" x14ac:dyDescent="0.25">
      <c r="K43568"/>
    </row>
    <row r="43569" spans="11:11" x14ac:dyDescent="0.25">
      <c r="K43569"/>
    </row>
    <row r="43570" spans="11:11" x14ac:dyDescent="0.25">
      <c r="K43570"/>
    </row>
    <row r="43571" spans="11:11" x14ac:dyDescent="0.25">
      <c r="K43571"/>
    </row>
    <row r="43572" spans="11:11" x14ac:dyDescent="0.25">
      <c r="K43572"/>
    </row>
    <row r="43573" spans="11:11" x14ac:dyDescent="0.25">
      <c r="K43573"/>
    </row>
    <row r="43574" spans="11:11" x14ac:dyDescent="0.25">
      <c r="K43574"/>
    </row>
    <row r="43575" spans="11:11" x14ac:dyDescent="0.25">
      <c r="K43575"/>
    </row>
    <row r="43576" spans="11:11" x14ac:dyDescent="0.25">
      <c r="K43576"/>
    </row>
    <row r="43577" spans="11:11" x14ac:dyDescent="0.25">
      <c r="K43577"/>
    </row>
    <row r="43578" spans="11:11" x14ac:dyDescent="0.25">
      <c r="K43578"/>
    </row>
    <row r="43579" spans="11:11" x14ac:dyDescent="0.25">
      <c r="K43579"/>
    </row>
    <row r="43580" spans="11:11" x14ac:dyDescent="0.25">
      <c r="K43580"/>
    </row>
    <row r="43581" spans="11:11" x14ac:dyDescent="0.25">
      <c r="K43581"/>
    </row>
    <row r="43582" spans="11:11" x14ac:dyDescent="0.25">
      <c r="K43582"/>
    </row>
    <row r="43583" spans="11:11" x14ac:dyDescent="0.25">
      <c r="K43583"/>
    </row>
    <row r="43584" spans="11:11" x14ac:dyDescent="0.25">
      <c r="K43584"/>
    </row>
    <row r="43585" spans="11:11" x14ac:dyDescent="0.25">
      <c r="K43585"/>
    </row>
    <row r="43586" spans="11:11" x14ac:dyDescent="0.25">
      <c r="K43586"/>
    </row>
    <row r="43587" spans="11:11" x14ac:dyDescent="0.25">
      <c r="K43587"/>
    </row>
    <row r="43588" spans="11:11" x14ac:dyDescent="0.25">
      <c r="K43588"/>
    </row>
    <row r="43589" spans="11:11" x14ac:dyDescent="0.25">
      <c r="K43589"/>
    </row>
    <row r="43590" spans="11:11" x14ac:dyDescent="0.25">
      <c r="K43590"/>
    </row>
    <row r="43591" spans="11:11" x14ac:dyDescent="0.25">
      <c r="K43591"/>
    </row>
    <row r="43592" spans="11:11" x14ac:dyDescent="0.25">
      <c r="K43592"/>
    </row>
    <row r="43593" spans="11:11" x14ac:dyDescent="0.25">
      <c r="K43593"/>
    </row>
    <row r="43594" spans="11:11" x14ac:dyDescent="0.25">
      <c r="K43594"/>
    </row>
    <row r="43595" spans="11:11" x14ac:dyDescent="0.25">
      <c r="K43595"/>
    </row>
    <row r="43596" spans="11:11" x14ac:dyDescent="0.25">
      <c r="K43596"/>
    </row>
    <row r="43597" spans="11:11" x14ac:dyDescent="0.25">
      <c r="K43597"/>
    </row>
    <row r="43598" spans="11:11" x14ac:dyDescent="0.25">
      <c r="K43598"/>
    </row>
    <row r="43599" spans="11:11" x14ac:dyDescent="0.25">
      <c r="K43599"/>
    </row>
    <row r="43600" spans="11:11" x14ac:dyDescent="0.25">
      <c r="K43600"/>
    </row>
    <row r="43601" spans="11:11" x14ac:dyDescent="0.25">
      <c r="K43601"/>
    </row>
    <row r="43602" spans="11:11" x14ac:dyDescent="0.25">
      <c r="K43602"/>
    </row>
    <row r="43603" spans="11:11" x14ac:dyDescent="0.25">
      <c r="K43603"/>
    </row>
    <row r="43604" spans="11:11" x14ac:dyDescent="0.25">
      <c r="K43604"/>
    </row>
    <row r="43605" spans="11:11" x14ac:dyDescent="0.25">
      <c r="K43605"/>
    </row>
    <row r="43606" spans="11:11" x14ac:dyDescent="0.25">
      <c r="K43606"/>
    </row>
    <row r="43607" spans="11:11" x14ac:dyDescent="0.25">
      <c r="K43607"/>
    </row>
    <row r="43608" spans="11:11" x14ac:dyDescent="0.25">
      <c r="K43608"/>
    </row>
    <row r="43609" spans="11:11" x14ac:dyDescent="0.25">
      <c r="K43609"/>
    </row>
    <row r="43610" spans="11:11" x14ac:dyDescent="0.25">
      <c r="K43610"/>
    </row>
    <row r="43611" spans="11:11" x14ac:dyDescent="0.25">
      <c r="K43611"/>
    </row>
    <row r="43612" spans="11:11" x14ac:dyDescent="0.25">
      <c r="K43612"/>
    </row>
    <row r="43613" spans="11:11" x14ac:dyDescent="0.25">
      <c r="K43613"/>
    </row>
    <row r="43614" spans="11:11" x14ac:dyDescent="0.25">
      <c r="K43614"/>
    </row>
    <row r="43615" spans="11:11" x14ac:dyDescent="0.25">
      <c r="K43615"/>
    </row>
    <row r="43616" spans="11:11" x14ac:dyDescent="0.25">
      <c r="K43616"/>
    </row>
    <row r="43617" spans="11:11" x14ac:dyDescent="0.25">
      <c r="K43617"/>
    </row>
    <row r="43618" spans="11:11" x14ac:dyDescent="0.25">
      <c r="K43618"/>
    </row>
    <row r="43619" spans="11:11" x14ac:dyDescent="0.25">
      <c r="K43619"/>
    </row>
    <row r="43620" spans="11:11" x14ac:dyDescent="0.25">
      <c r="K43620"/>
    </row>
    <row r="43621" spans="11:11" x14ac:dyDescent="0.25">
      <c r="K43621"/>
    </row>
    <row r="43622" spans="11:11" x14ac:dyDescent="0.25">
      <c r="K43622"/>
    </row>
    <row r="43623" spans="11:11" x14ac:dyDescent="0.25">
      <c r="K43623"/>
    </row>
    <row r="43624" spans="11:11" x14ac:dyDescent="0.25">
      <c r="K43624"/>
    </row>
    <row r="43625" spans="11:11" x14ac:dyDescent="0.25">
      <c r="K43625"/>
    </row>
    <row r="43626" spans="11:11" x14ac:dyDescent="0.25">
      <c r="K43626"/>
    </row>
    <row r="43627" spans="11:11" x14ac:dyDescent="0.25">
      <c r="K43627"/>
    </row>
    <row r="43628" spans="11:11" x14ac:dyDescent="0.25">
      <c r="K43628"/>
    </row>
    <row r="43629" spans="11:11" x14ac:dyDescent="0.25">
      <c r="K43629"/>
    </row>
    <row r="43630" spans="11:11" x14ac:dyDescent="0.25">
      <c r="K43630"/>
    </row>
    <row r="43631" spans="11:11" x14ac:dyDescent="0.25">
      <c r="K43631"/>
    </row>
    <row r="43632" spans="11:11" x14ac:dyDescent="0.25">
      <c r="K43632"/>
    </row>
    <row r="43633" spans="11:11" x14ac:dyDescent="0.25">
      <c r="K43633"/>
    </row>
    <row r="43634" spans="11:11" x14ac:dyDescent="0.25">
      <c r="K43634"/>
    </row>
    <row r="43635" spans="11:11" x14ac:dyDescent="0.25">
      <c r="K43635"/>
    </row>
    <row r="43636" spans="11:11" x14ac:dyDescent="0.25">
      <c r="K43636"/>
    </row>
    <row r="43637" spans="11:11" x14ac:dyDescent="0.25">
      <c r="K43637"/>
    </row>
    <row r="43638" spans="11:11" x14ac:dyDescent="0.25">
      <c r="K43638"/>
    </row>
    <row r="43639" spans="11:11" x14ac:dyDescent="0.25">
      <c r="K43639"/>
    </row>
    <row r="43640" spans="11:11" x14ac:dyDescent="0.25">
      <c r="K43640"/>
    </row>
    <row r="43641" spans="11:11" x14ac:dyDescent="0.25">
      <c r="K43641"/>
    </row>
    <row r="43642" spans="11:11" x14ac:dyDescent="0.25">
      <c r="K43642"/>
    </row>
    <row r="43643" spans="11:11" x14ac:dyDescent="0.25">
      <c r="K43643"/>
    </row>
    <row r="43644" spans="11:11" x14ac:dyDescent="0.25">
      <c r="K43644"/>
    </row>
    <row r="43645" spans="11:11" x14ac:dyDescent="0.25">
      <c r="K43645"/>
    </row>
    <row r="43646" spans="11:11" x14ac:dyDescent="0.25">
      <c r="K43646"/>
    </row>
    <row r="43647" spans="11:11" x14ac:dyDescent="0.25">
      <c r="K43647"/>
    </row>
    <row r="43648" spans="11:11" x14ac:dyDescent="0.25">
      <c r="K43648"/>
    </row>
    <row r="43649" spans="11:11" x14ac:dyDescent="0.25">
      <c r="K43649"/>
    </row>
    <row r="43650" spans="11:11" x14ac:dyDescent="0.25">
      <c r="K43650"/>
    </row>
    <row r="43651" spans="11:11" x14ac:dyDescent="0.25">
      <c r="K43651"/>
    </row>
    <row r="43652" spans="11:11" x14ac:dyDescent="0.25">
      <c r="K43652"/>
    </row>
    <row r="43653" spans="11:11" x14ac:dyDescent="0.25">
      <c r="K43653"/>
    </row>
    <row r="43654" spans="11:11" x14ac:dyDescent="0.25">
      <c r="K43654"/>
    </row>
    <row r="43655" spans="11:11" x14ac:dyDescent="0.25">
      <c r="K43655"/>
    </row>
    <row r="43656" spans="11:11" x14ac:dyDescent="0.25">
      <c r="K43656"/>
    </row>
    <row r="43657" spans="11:11" x14ac:dyDescent="0.25">
      <c r="K43657"/>
    </row>
    <row r="43658" spans="11:11" x14ac:dyDescent="0.25">
      <c r="K43658"/>
    </row>
    <row r="43659" spans="11:11" x14ac:dyDescent="0.25">
      <c r="K43659"/>
    </row>
    <row r="43660" spans="11:11" x14ac:dyDescent="0.25">
      <c r="K43660"/>
    </row>
    <row r="43661" spans="11:11" x14ac:dyDescent="0.25">
      <c r="K43661"/>
    </row>
    <row r="43662" spans="11:11" x14ac:dyDescent="0.25">
      <c r="K43662"/>
    </row>
    <row r="43663" spans="11:11" x14ac:dyDescent="0.25">
      <c r="K43663"/>
    </row>
    <row r="43664" spans="11:11" x14ac:dyDescent="0.25">
      <c r="K43664"/>
    </row>
    <row r="43665" spans="11:11" x14ac:dyDescent="0.25">
      <c r="K43665"/>
    </row>
    <row r="43666" spans="11:11" x14ac:dyDescent="0.25">
      <c r="K43666"/>
    </row>
    <row r="43667" spans="11:11" x14ac:dyDescent="0.25">
      <c r="K43667"/>
    </row>
    <row r="43668" spans="11:11" x14ac:dyDescent="0.25">
      <c r="K43668"/>
    </row>
    <row r="43669" spans="11:11" x14ac:dyDescent="0.25">
      <c r="K43669"/>
    </row>
    <row r="43670" spans="11:11" x14ac:dyDescent="0.25">
      <c r="K43670"/>
    </row>
    <row r="43671" spans="11:11" x14ac:dyDescent="0.25">
      <c r="K43671"/>
    </row>
    <row r="43672" spans="11:11" x14ac:dyDescent="0.25">
      <c r="K43672"/>
    </row>
    <row r="43673" spans="11:11" x14ac:dyDescent="0.25">
      <c r="K43673"/>
    </row>
    <row r="43674" spans="11:11" x14ac:dyDescent="0.25">
      <c r="K43674"/>
    </row>
    <row r="43675" spans="11:11" x14ac:dyDescent="0.25">
      <c r="K43675"/>
    </row>
    <row r="43676" spans="11:11" x14ac:dyDescent="0.25">
      <c r="K43676"/>
    </row>
    <row r="43677" spans="11:11" x14ac:dyDescent="0.25">
      <c r="K43677"/>
    </row>
    <row r="43678" spans="11:11" x14ac:dyDescent="0.25">
      <c r="K43678"/>
    </row>
    <row r="43679" spans="11:11" x14ac:dyDescent="0.25">
      <c r="K43679"/>
    </row>
    <row r="43680" spans="11:11" x14ac:dyDescent="0.25">
      <c r="K43680"/>
    </row>
    <row r="43681" spans="11:11" x14ac:dyDescent="0.25">
      <c r="K43681"/>
    </row>
    <row r="43682" spans="11:11" x14ac:dyDescent="0.25">
      <c r="K43682"/>
    </row>
    <row r="43683" spans="11:11" x14ac:dyDescent="0.25">
      <c r="K43683"/>
    </row>
    <row r="43684" spans="11:11" x14ac:dyDescent="0.25">
      <c r="K43684"/>
    </row>
    <row r="43685" spans="11:11" x14ac:dyDescent="0.25">
      <c r="K43685"/>
    </row>
    <row r="43686" spans="11:11" x14ac:dyDescent="0.25">
      <c r="K43686"/>
    </row>
    <row r="43687" spans="11:11" x14ac:dyDescent="0.25">
      <c r="K43687"/>
    </row>
    <row r="43688" spans="11:11" x14ac:dyDescent="0.25">
      <c r="K43688"/>
    </row>
    <row r="43689" spans="11:11" x14ac:dyDescent="0.25">
      <c r="K43689"/>
    </row>
    <row r="43690" spans="11:11" x14ac:dyDescent="0.25">
      <c r="K43690"/>
    </row>
    <row r="43691" spans="11:11" x14ac:dyDescent="0.25">
      <c r="K43691"/>
    </row>
    <row r="43692" spans="11:11" x14ac:dyDescent="0.25">
      <c r="K43692"/>
    </row>
    <row r="43693" spans="11:11" x14ac:dyDescent="0.25">
      <c r="K43693"/>
    </row>
    <row r="43694" spans="11:11" x14ac:dyDescent="0.25">
      <c r="K43694"/>
    </row>
    <row r="43695" spans="11:11" x14ac:dyDescent="0.25">
      <c r="K43695"/>
    </row>
    <row r="43696" spans="11:11" x14ac:dyDescent="0.25">
      <c r="K43696"/>
    </row>
    <row r="43697" spans="11:11" x14ac:dyDescent="0.25">
      <c r="K43697"/>
    </row>
    <row r="43698" spans="11:11" x14ac:dyDescent="0.25">
      <c r="K43698"/>
    </row>
    <row r="43699" spans="11:11" x14ac:dyDescent="0.25">
      <c r="K43699"/>
    </row>
    <row r="43700" spans="11:11" x14ac:dyDescent="0.25">
      <c r="K43700"/>
    </row>
    <row r="43701" spans="11:11" x14ac:dyDescent="0.25">
      <c r="K43701"/>
    </row>
    <row r="43702" spans="11:11" x14ac:dyDescent="0.25">
      <c r="K43702"/>
    </row>
    <row r="43703" spans="11:11" x14ac:dyDescent="0.25">
      <c r="K43703"/>
    </row>
    <row r="43704" spans="11:11" x14ac:dyDescent="0.25">
      <c r="K43704"/>
    </row>
    <row r="43705" spans="11:11" x14ac:dyDescent="0.25">
      <c r="K43705"/>
    </row>
    <row r="43706" spans="11:11" x14ac:dyDescent="0.25">
      <c r="K43706"/>
    </row>
    <row r="43707" spans="11:11" x14ac:dyDescent="0.25">
      <c r="K43707"/>
    </row>
    <row r="43708" spans="11:11" x14ac:dyDescent="0.25">
      <c r="K43708"/>
    </row>
    <row r="43709" spans="11:11" x14ac:dyDescent="0.25">
      <c r="K43709"/>
    </row>
    <row r="43710" spans="11:11" x14ac:dyDescent="0.25">
      <c r="K43710"/>
    </row>
    <row r="43711" spans="11:11" x14ac:dyDescent="0.25">
      <c r="K43711"/>
    </row>
    <row r="43712" spans="11:11" x14ac:dyDescent="0.25">
      <c r="K43712"/>
    </row>
    <row r="43713" spans="11:11" x14ac:dyDescent="0.25">
      <c r="K43713"/>
    </row>
    <row r="43714" spans="11:11" x14ac:dyDescent="0.25">
      <c r="K43714"/>
    </row>
    <row r="43715" spans="11:11" x14ac:dyDescent="0.25">
      <c r="K43715"/>
    </row>
    <row r="43716" spans="11:11" x14ac:dyDescent="0.25">
      <c r="K43716"/>
    </row>
    <row r="43717" spans="11:11" x14ac:dyDescent="0.25">
      <c r="K43717"/>
    </row>
    <row r="43718" spans="11:11" x14ac:dyDescent="0.25">
      <c r="K43718"/>
    </row>
    <row r="43719" spans="11:11" x14ac:dyDescent="0.25">
      <c r="K43719"/>
    </row>
    <row r="43720" spans="11:11" x14ac:dyDescent="0.25">
      <c r="K43720"/>
    </row>
    <row r="43721" spans="11:11" x14ac:dyDescent="0.25">
      <c r="K43721"/>
    </row>
    <row r="43722" spans="11:11" x14ac:dyDescent="0.25">
      <c r="K43722"/>
    </row>
    <row r="43723" spans="11:11" x14ac:dyDescent="0.25">
      <c r="K43723"/>
    </row>
    <row r="43724" spans="11:11" x14ac:dyDescent="0.25">
      <c r="K43724"/>
    </row>
    <row r="43725" spans="11:11" x14ac:dyDescent="0.25">
      <c r="K43725"/>
    </row>
    <row r="43726" spans="11:11" x14ac:dyDescent="0.25">
      <c r="K43726"/>
    </row>
    <row r="43727" spans="11:11" x14ac:dyDescent="0.25">
      <c r="K43727"/>
    </row>
    <row r="43728" spans="11:11" x14ac:dyDescent="0.25">
      <c r="K43728"/>
    </row>
    <row r="43729" spans="11:11" x14ac:dyDescent="0.25">
      <c r="K43729"/>
    </row>
    <row r="43730" spans="11:11" x14ac:dyDescent="0.25">
      <c r="K43730"/>
    </row>
    <row r="43731" spans="11:11" x14ac:dyDescent="0.25">
      <c r="K43731"/>
    </row>
    <row r="43732" spans="11:11" x14ac:dyDescent="0.25">
      <c r="K43732"/>
    </row>
    <row r="43733" spans="11:11" x14ac:dyDescent="0.25">
      <c r="K43733"/>
    </row>
    <row r="43734" spans="11:11" x14ac:dyDescent="0.25">
      <c r="K43734"/>
    </row>
    <row r="43735" spans="11:11" x14ac:dyDescent="0.25">
      <c r="K43735"/>
    </row>
    <row r="43736" spans="11:11" x14ac:dyDescent="0.25">
      <c r="K43736"/>
    </row>
    <row r="43737" spans="11:11" x14ac:dyDescent="0.25">
      <c r="K43737"/>
    </row>
    <row r="43738" spans="11:11" x14ac:dyDescent="0.25">
      <c r="K43738"/>
    </row>
    <row r="43739" spans="11:11" x14ac:dyDescent="0.25">
      <c r="K43739"/>
    </row>
    <row r="43740" spans="11:11" x14ac:dyDescent="0.25">
      <c r="K43740"/>
    </row>
    <row r="43741" spans="11:11" x14ac:dyDescent="0.25">
      <c r="K43741"/>
    </row>
    <row r="43742" spans="11:11" x14ac:dyDescent="0.25">
      <c r="K43742"/>
    </row>
    <row r="43743" spans="11:11" x14ac:dyDescent="0.25">
      <c r="K43743"/>
    </row>
    <row r="43744" spans="11:11" x14ac:dyDescent="0.25">
      <c r="K43744"/>
    </row>
    <row r="43745" spans="11:11" x14ac:dyDescent="0.25">
      <c r="K43745"/>
    </row>
    <row r="43746" spans="11:11" x14ac:dyDescent="0.25">
      <c r="K43746"/>
    </row>
    <row r="43747" spans="11:11" x14ac:dyDescent="0.25">
      <c r="K43747"/>
    </row>
    <row r="43748" spans="11:11" x14ac:dyDescent="0.25">
      <c r="K43748"/>
    </row>
    <row r="43749" spans="11:11" x14ac:dyDescent="0.25">
      <c r="K43749"/>
    </row>
    <row r="43750" spans="11:11" x14ac:dyDescent="0.25">
      <c r="K43750"/>
    </row>
    <row r="43751" spans="11:11" x14ac:dyDescent="0.25">
      <c r="K43751"/>
    </row>
    <row r="43752" spans="11:11" x14ac:dyDescent="0.25">
      <c r="K43752"/>
    </row>
    <row r="43753" spans="11:11" x14ac:dyDescent="0.25">
      <c r="K43753"/>
    </row>
    <row r="43754" spans="11:11" x14ac:dyDescent="0.25">
      <c r="K43754"/>
    </row>
    <row r="43755" spans="11:11" x14ac:dyDescent="0.25">
      <c r="K43755"/>
    </row>
    <row r="43756" spans="11:11" x14ac:dyDescent="0.25">
      <c r="K43756"/>
    </row>
    <row r="43757" spans="11:11" x14ac:dyDescent="0.25">
      <c r="K43757"/>
    </row>
    <row r="43758" spans="11:11" x14ac:dyDescent="0.25">
      <c r="K43758"/>
    </row>
    <row r="43759" spans="11:11" x14ac:dyDescent="0.25">
      <c r="K43759"/>
    </row>
    <row r="43760" spans="11:11" x14ac:dyDescent="0.25">
      <c r="K43760"/>
    </row>
    <row r="43761" spans="11:11" x14ac:dyDescent="0.25">
      <c r="K43761"/>
    </row>
    <row r="43762" spans="11:11" x14ac:dyDescent="0.25">
      <c r="K43762"/>
    </row>
    <row r="43763" spans="11:11" x14ac:dyDescent="0.25">
      <c r="K43763"/>
    </row>
    <row r="43764" spans="11:11" x14ac:dyDescent="0.25">
      <c r="K43764"/>
    </row>
    <row r="43765" spans="11:11" x14ac:dyDescent="0.25">
      <c r="K43765"/>
    </row>
    <row r="43766" spans="11:11" x14ac:dyDescent="0.25">
      <c r="K43766"/>
    </row>
    <row r="43767" spans="11:11" x14ac:dyDescent="0.25">
      <c r="K43767"/>
    </row>
    <row r="43768" spans="11:11" x14ac:dyDescent="0.25">
      <c r="K43768"/>
    </row>
    <row r="43769" spans="11:11" x14ac:dyDescent="0.25">
      <c r="K43769"/>
    </row>
    <row r="43770" spans="11:11" x14ac:dyDescent="0.25">
      <c r="K43770"/>
    </row>
    <row r="43771" spans="11:11" x14ac:dyDescent="0.25">
      <c r="K43771"/>
    </row>
    <row r="43772" spans="11:11" x14ac:dyDescent="0.25">
      <c r="K43772"/>
    </row>
    <row r="43773" spans="11:11" x14ac:dyDescent="0.25">
      <c r="K43773"/>
    </row>
    <row r="43774" spans="11:11" x14ac:dyDescent="0.25">
      <c r="K43774"/>
    </row>
    <row r="43775" spans="11:11" x14ac:dyDescent="0.25">
      <c r="K43775"/>
    </row>
    <row r="43776" spans="11:11" x14ac:dyDescent="0.25">
      <c r="K43776"/>
    </row>
    <row r="43777" spans="11:11" x14ac:dyDescent="0.25">
      <c r="K43777"/>
    </row>
    <row r="43778" spans="11:11" x14ac:dyDescent="0.25">
      <c r="K43778"/>
    </row>
    <row r="43779" spans="11:11" x14ac:dyDescent="0.25">
      <c r="K43779"/>
    </row>
    <row r="43780" spans="11:11" x14ac:dyDescent="0.25">
      <c r="K43780"/>
    </row>
    <row r="43781" spans="11:11" x14ac:dyDescent="0.25">
      <c r="K43781"/>
    </row>
    <row r="43782" spans="11:11" x14ac:dyDescent="0.25">
      <c r="K43782"/>
    </row>
    <row r="43783" spans="11:11" x14ac:dyDescent="0.25">
      <c r="K43783"/>
    </row>
    <row r="43784" spans="11:11" x14ac:dyDescent="0.25">
      <c r="K43784"/>
    </row>
    <row r="43785" spans="11:11" x14ac:dyDescent="0.25">
      <c r="K43785"/>
    </row>
    <row r="43786" spans="11:11" x14ac:dyDescent="0.25">
      <c r="K43786"/>
    </row>
    <row r="43787" spans="11:11" x14ac:dyDescent="0.25">
      <c r="K43787"/>
    </row>
    <row r="43788" spans="11:11" x14ac:dyDescent="0.25">
      <c r="K43788"/>
    </row>
    <row r="43789" spans="11:11" x14ac:dyDescent="0.25">
      <c r="K43789"/>
    </row>
    <row r="43790" spans="11:11" x14ac:dyDescent="0.25">
      <c r="K43790"/>
    </row>
    <row r="43791" spans="11:11" x14ac:dyDescent="0.25">
      <c r="K43791"/>
    </row>
    <row r="43792" spans="11:11" x14ac:dyDescent="0.25">
      <c r="K43792"/>
    </row>
    <row r="43793" spans="11:11" x14ac:dyDescent="0.25">
      <c r="K43793"/>
    </row>
    <row r="43794" spans="11:11" x14ac:dyDescent="0.25">
      <c r="K43794"/>
    </row>
    <row r="43795" spans="11:11" x14ac:dyDescent="0.25">
      <c r="K43795"/>
    </row>
    <row r="43796" spans="11:11" x14ac:dyDescent="0.25">
      <c r="K43796"/>
    </row>
    <row r="43797" spans="11:11" x14ac:dyDescent="0.25">
      <c r="K43797"/>
    </row>
    <row r="43798" spans="11:11" x14ac:dyDescent="0.25">
      <c r="K43798"/>
    </row>
    <row r="43799" spans="11:11" x14ac:dyDescent="0.25">
      <c r="K43799"/>
    </row>
    <row r="43800" spans="11:11" x14ac:dyDescent="0.25">
      <c r="K43800"/>
    </row>
    <row r="43801" spans="11:11" x14ac:dyDescent="0.25">
      <c r="K43801"/>
    </row>
    <row r="43802" spans="11:11" x14ac:dyDescent="0.25">
      <c r="K43802"/>
    </row>
    <row r="43803" spans="11:11" x14ac:dyDescent="0.25">
      <c r="K43803"/>
    </row>
    <row r="43804" spans="11:11" x14ac:dyDescent="0.25">
      <c r="K43804"/>
    </row>
    <row r="43805" spans="11:11" x14ac:dyDescent="0.25">
      <c r="K43805"/>
    </row>
    <row r="43806" spans="11:11" x14ac:dyDescent="0.25">
      <c r="K43806"/>
    </row>
    <row r="43807" spans="11:11" x14ac:dyDescent="0.25">
      <c r="K43807"/>
    </row>
    <row r="43808" spans="11:11" x14ac:dyDescent="0.25">
      <c r="K43808"/>
    </row>
    <row r="43809" spans="11:11" x14ac:dyDescent="0.25">
      <c r="K43809"/>
    </row>
    <row r="43810" spans="11:11" x14ac:dyDescent="0.25">
      <c r="K43810"/>
    </row>
    <row r="43811" spans="11:11" x14ac:dyDescent="0.25">
      <c r="K43811"/>
    </row>
    <row r="43812" spans="11:11" x14ac:dyDescent="0.25">
      <c r="K43812"/>
    </row>
    <row r="43813" spans="11:11" x14ac:dyDescent="0.25">
      <c r="K43813"/>
    </row>
    <row r="43814" spans="11:11" x14ac:dyDescent="0.25">
      <c r="K43814"/>
    </row>
    <row r="43815" spans="11:11" x14ac:dyDescent="0.25">
      <c r="K43815"/>
    </row>
    <row r="43816" spans="11:11" x14ac:dyDescent="0.25">
      <c r="K43816"/>
    </row>
    <row r="43817" spans="11:11" x14ac:dyDescent="0.25">
      <c r="K43817"/>
    </row>
    <row r="43818" spans="11:11" x14ac:dyDescent="0.25">
      <c r="K43818"/>
    </row>
    <row r="43819" spans="11:11" x14ac:dyDescent="0.25">
      <c r="K43819"/>
    </row>
    <row r="43820" spans="11:11" x14ac:dyDescent="0.25">
      <c r="K43820"/>
    </row>
    <row r="43821" spans="11:11" x14ac:dyDescent="0.25">
      <c r="K43821"/>
    </row>
    <row r="43822" spans="11:11" x14ac:dyDescent="0.25">
      <c r="K43822"/>
    </row>
    <row r="43823" spans="11:11" x14ac:dyDescent="0.25">
      <c r="K43823"/>
    </row>
    <row r="43824" spans="11:11" x14ac:dyDescent="0.25">
      <c r="K43824"/>
    </row>
    <row r="43825" spans="11:11" x14ac:dyDescent="0.25">
      <c r="K43825"/>
    </row>
    <row r="43826" spans="11:11" x14ac:dyDescent="0.25">
      <c r="K43826"/>
    </row>
    <row r="43827" spans="11:11" x14ac:dyDescent="0.25">
      <c r="K43827"/>
    </row>
    <row r="43828" spans="11:11" x14ac:dyDescent="0.25">
      <c r="K43828"/>
    </row>
    <row r="43829" spans="11:11" x14ac:dyDescent="0.25">
      <c r="K43829"/>
    </row>
    <row r="43830" spans="11:11" x14ac:dyDescent="0.25">
      <c r="K43830"/>
    </row>
    <row r="43831" spans="11:11" x14ac:dyDescent="0.25">
      <c r="K43831"/>
    </row>
    <row r="43832" spans="11:11" x14ac:dyDescent="0.25">
      <c r="K43832"/>
    </row>
    <row r="43833" spans="11:11" x14ac:dyDescent="0.25">
      <c r="K43833"/>
    </row>
    <row r="43834" spans="11:11" x14ac:dyDescent="0.25">
      <c r="K43834"/>
    </row>
    <row r="43835" spans="11:11" x14ac:dyDescent="0.25">
      <c r="K43835"/>
    </row>
    <row r="43836" spans="11:11" x14ac:dyDescent="0.25">
      <c r="K43836"/>
    </row>
    <row r="43837" spans="11:11" x14ac:dyDescent="0.25">
      <c r="K43837"/>
    </row>
    <row r="43838" spans="11:11" x14ac:dyDescent="0.25">
      <c r="K43838"/>
    </row>
    <row r="43839" spans="11:11" x14ac:dyDescent="0.25">
      <c r="K43839"/>
    </row>
    <row r="43840" spans="11:11" x14ac:dyDescent="0.25">
      <c r="K43840"/>
    </row>
    <row r="43841" spans="11:11" x14ac:dyDescent="0.25">
      <c r="K43841"/>
    </row>
    <row r="43842" spans="11:11" x14ac:dyDescent="0.25">
      <c r="K43842"/>
    </row>
    <row r="43843" spans="11:11" x14ac:dyDescent="0.25">
      <c r="K43843"/>
    </row>
    <row r="43844" spans="11:11" x14ac:dyDescent="0.25">
      <c r="K43844"/>
    </row>
    <row r="43845" spans="11:11" x14ac:dyDescent="0.25">
      <c r="K43845"/>
    </row>
    <row r="43846" spans="11:11" x14ac:dyDescent="0.25">
      <c r="K43846"/>
    </row>
    <row r="43847" spans="11:11" x14ac:dyDescent="0.25">
      <c r="K43847"/>
    </row>
    <row r="43848" spans="11:11" x14ac:dyDescent="0.25">
      <c r="K43848"/>
    </row>
    <row r="43849" spans="11:11" x14ac:dyDescent="0.25">
      <c r="K43849"/>
    </row>
    <row r="43850" spans="11:11" x14ac:dyDescent="0.25">
      <c r="K43850"/>
    </row>
    <row r="43851" spans="11:11" x14ac:dyDescent="0.25">
      <c r="K43851"/>
    </row>
    <row r="43852" spans="11:11" x14ac:dyDescent="0.25">
      <c r="K43852"/>
    </row>
    <row r="43853" spans="11:11" x14ac:dyDescent="0.25">
      <c r="K43853"/>
    </row>
    <row r="43854" spans="11:11" x14ac:dyDescent="0.25">
      <c r="K43854"/>
    </row>
    <row r="43855" spans="11:11" x14ac:dyDescent="0.25">
      <c r="K43855"/>
    </row>
    <row r="43856" spans="11:11" x14ac:dyDescent="0.25">
      <c r="K43856"/>
    </row>
    <row r="43857" spans="11:11" x14ac:dyDescent="0.25">
      <c r="K43857"/>
    </row>
    <row r="43858" spans="11:11" x14ac:dyDescent="0.25">
      <c r="K43858"/>
    </row>
    <row r="43859" spans="11:11" x14ac:dyDescent="0.25">
      <c r="K43859"/>
    </row>
    <row r="43860" spans="11:11" x14ac:dyDescent="0.25">
      <c r="K43860"/>
    </row>
    <row r="43861" spans="11:11" x14ac:dyDescent="0.25">
      <c r="K43861"/>
    </row>
    <row r="43862" spans="11:11" x14ac:dyDescent="0.25">
      <c r="K43862"/>
    </row>
    <row r="43863" spans="11:11" x14ac:dyDescent="0.25">
      <c r="K43863"/>
    </row>
    <row r="43864" spans="11:11" x14ac:dyDescent="0.25">
      <c r="K43864"/>
    </row>
    <row r="43865" spans="11:11" x14ac:dyDescent="0.25">
      <c r="K43865"/>
    </row>
    <row r="43866" spans="11:11" x14ac:dyDescent="0.25">
      <c r="K43866"/>
    </row>
    <row r="43867" spans="11:11" x14ac:dyDescent="0.25">
      <c r="K43867"/>
    </row>
    <row r="43868" spans="11:11" x14ac:dyDescent="0.25">
      <c r="K43868"/>
    </row>
    <row r="43869" spans="11:11" x14ac:dyDescent="0.25">
      <c r="K43869"/>
    </row>
    <row r="43870" spans="11:11" x14ac:dyDescent="0.25">
      <c r="K43870"/>
    </row>
    <row r="43871" spans="11:11" x14ac:dyDescent="0.25">
      <c r="K43871"/>
    </row>
    <row r="43872" spans="11:11" x14ac:dyDescent="0.25">
      <c r="K43872"/>
    </row>
    <row r="43873" spans="11:11" x14ac:dyDescent="0.25">
      <c r="K43873"/>
    </row>
    <row r="43874" spans="11:11" x14ac:dyDescent="0.25">
      <c r="K43874"/>
    </row>
    <row r="43875" spans="11:11" x14ac:dyDescent="0.25">
      <c r="K43875"/>
    </row>
    <row r="43876" spans="11:11" x14ac:dyDescent="0.25">
      <c r="K43876"/>
    </row>
    <row r="43877" spans="11:11" x14ac:dyDescent="0.25">
      <c r="K43877"/>
    </row>
    <row r="43878" spans="11:11" x14ac:dyDescent="0.25">
      <c r="K43878"/>
    </row>
    <row r="43879" spans="11:11" x14ac:dyDescent="0.25">
      <c r="K43879"/>
    </row>
    <row r="43880" spans="11:11" x14ac:dyDescent="0.25">
      <c r="K43880"/>
    </row>
    <row r="43881" spans="11:11" x14ac:dyDescent="0.25">
      <c r="K43881"/>
    </row>
    <row r="43882" spans="11:11" x14ac:dyDescent="0.25">
      <c r="K43882"/>
    </row>
    <row r="43883" spans="11:11" x14ac:dyDescent="0.25">
      <c r="K43883"/>
    </row>
    <row r="43884" spans="11:11" x14ac:dyDescent="0.25">
      <c r="K43884"/>
    </row>
    <row r="43885" spans="11:11" x14ac:dyDescent="0.25">
      <c r="K43885"/>
    </row>
    <row r="43886" spans="11:11" x14ac:dyDescent="0.25">
      <c r="K43886"/>
    </row>
    <row r="43887" spans="11:11" x14ac:dyDescent="0.25">
      <c r="K43887"/>
    </row>
    <row r="43888" spans="11:11" x14ac:dyDescent="0.25">
      <c r="K43888"/>
    </row>
    <row r="43889" spans="11:11" x14ac:dyDescent="0.25">
      <c r="K43889"/>
    </row>
    <row r="43890" spans="11:11" x14ac:dyDescent="0.25">
      <c r="K43890"/>
    </row>
    <row r="43891" spans="11:11" x14ac:dyDescent="0.25">
      <c r="K43891"/>
    </row>
    <row r="43892" spans="11:11" x14ac:dyDescent="0.25">
      <c r="K43892"/>
    </row>
    <row r="43893" spans="11:11" x14ac:dyDescent="0.25">
      <c r="K43893"/>
    </row>
    <row r="43894" spans="11:11" x14ac:dyDescent="0.25">
      <c r="K43894"/>
    </row>
    <row r="43895" spans="11:11" x14ac:dyDescent="0.25">
      <c r="K43895"/>
    </row>
    <row r="43896" spans="11:11" x14ac:dyDescent="0.25">
      <c r="K43896"/>
    </row>
    <row r="43897" spans="11:11" x14ac:dyDescent="0.25">
      <c r="K43897"/>
    </row>
    <row r="43898" spans="11:11" x14ac:dyDescent="0.25">
      <c r="K43898"/>
    </row>
    <row r="43899" spans="11:11" x14ac:dyDescent="0.25">
      <c r="K43899"/>
    </row>
    <row r="43900" spans="11:11" x14ac:dyDescent="0.25">
      <c r="K43900"/>
    </row>
    <row r="43901" spans="11:11" x14ac:dyDescent="0.25">
      <c r="K43901"/>
    </row>
    <row r="43902" spans="11:11" x14ac:dyDescent="0.25">
      <c r="K43902"/>
    </row>
    <row r="43903" spans="11:11" x14ac:dyDescent="0.25">
      <c r="K43903"/>
    </row>
    <row r="43904" spans="11:11" x14ac:dyDescent="0.25">
      <c r="K43904"/>
    </row>
    <row r="43905" spans="11:11" x14ac:dyDescent="0.25">
      <c r="K43905"/>
    </row>
    <row r="43906" spans="11:11" x14ac:dyDescent="0.25">
      <c r="K43906"/>
    </row>
    <row r="43907" spans="11:11" x14ac:dyDescent="0.25">
      <c r="K43907"/>
    </row>
    <row r="43908" spans="11:11" x14ac:dyDescent="0.25">
      <c r="K43908"/>
    </row>
    <row r="43909" spans="11:11" x14ac:dyDescent="0.25">
      <c r="K43909"/>
    </row>
    <row r="43910" spans="11:11" x14ac:dyDescent="0.25">
      <c r="K43910"/>
    </row>
    <row r="43911" spans="11:11" x14ac:dyDescent="0.25">
      <c r="K43911"/>
    </row>
    <row r="43912" spans="11:11" x14ac:dyDescent="0.25">
      <c r="K43912"/>
    </row>
    <row r="43913" spans="11:11" x14ac:dyDescent="0.25">
      <c r="K43913"/>
    </row>
    <row r="43914" spans="11:11" x14ac:dyDescent="0.25">
      <c r="K43914"/>
    </row>
    <row r="43915" spans="11:11" x14ac:dyDescent="0.25">
      <c r="K43915"/>
    </row>
    <row r="43916" spans="11:11" x14ac:dyDescent="0.25">
      <c r="K43916"/>
    </row>
    <row r="43917" spans="11:11" x14ac:dyDescent="0.25">
      <c r="K43917"/>
    </row>
    <row r="43918" spans="11:11" x14ac:dyDescent="0.25">
      <c r="K43918"/>
    </row>
    <row r="43919" spans="11:11" x14ac:dyDescent="0.25">
      <c r="K43919"/>
    </row>
    <row r="43920" spans="11:11" x14ac:dyDescent="0.25">
      <c r="K43920"/>
    </row>
    <row r="43921" spans="11:11" x14ac:dyDescent="0.25">
      <c r="K43921"/>
    </row>
    <row r="43922" spans="11:11" x14ac:dyDescent="0.25">
      <c r="K43922"/>
    </row>
    <row r="43923" spans="11:11" x14ac:dyDescent="0.25">
      <c r="K43923"/>
    </row>
    <row r="43924" spans="11:11" x14ac:dyDescent="0.25">
      <c r="K43924"/>
    </row>
    <row r="43925" spans="11:11" x14ac:dyDescent="0.25">
      <c r="K43925"/>
    </row>
    <row r="43926" spans="11:11" x14ac:dyDescent="0.25">
      <c r="K43926"/>
    </row>
    <row r="43927" spans="11:11" x14ac:dyDescent="0.25">
      <c r="K43927"/>
    </row>
    <row r="43928" spans="11:11" x14ac:dyDescent="0.25">
      <c r="K43928"/>
    </row>
    <row r="43929" spans="11:11" x14ac:dyDescent="0.25">
      <c r="K43929"/>
    </row>
    <row r="43930" spans="11:11" x14ac:dyDescent="0.25">
      <c r="K43930"/>
    </row>
    <row r="43931" spans="11:11" x14ac:dyDescent="0.25">
      <c r="K43931"/>
    </row>
    <row r="43932" spans="11:11" x14ac:dyDescent="0.25">
      <c r="K43932"/>
    </row>
    <row r="43933" spans="11:11" x14ac:dyDescent="0.25">
      <c r="K43933"/>
    </row>
    <row r="43934" spans="11:11" x14ac:dyDescent="0.25">
      <c r="K43934"/>
    </row>
    <row r="43935" spans="11:11" x14ac:dyDescent="0.25">
      <c r="K43935"/>
    </row>
    <row r="43936" spans="11:11" x14ac:dyDescent="0.25">
      <c r="K43936"/>
    </row>
    <row r="43937" spans="11:11" x14ac:dyDescent="0.25">
      <c r="K43937"/>
    </row>
    <row r="43938" spans="11:11" x14ac:dyDescent="0.25">
      <c r="K43938"/>
    </row>
    <row r="43939" spans="11:11" x14ac:dyDescent="0.25">
      <c r="K43939"/>
    </row>
    <row r="43940" spans="11:11" x14ac:dyDescent="0.25">
      <c r="K43940"/>
    </row>
    <row r="43941" spans="11:11" x14ac:dyDescent="0.25">
      <c r="K43941"/>
    </row>
    <row r="43942" spans="11:11" x14ac:dyDescent="0.25">
      <c r="K43942"/>
    </row>
    <row r="43943" spans="11:11" x14ac:dyDescent="0.25">
      <c r="K43943"/>
    </row>
    <row r="43944" spans="11:11" x14ac:dyDescent="0.25">
      <c r="K43944"/>
    </row>
    <row r="43945" spans="11:11" x14ac:dyDescent="0.25">
      <c r="K43945"/>
    </row>
    <row r="43946" spans="11:11" x14ac:dyDescent="0.25">
      <c r="K43946"/>
    </row>
    <row r="43947" spans="11:11" x14ac:dyDescent="0.25">
      <c r="K43947"/>
    </row>
    <row r="43948" spans="11:11" x14ac:dyDescent="0.25">
      <c r="K43948"/>
    </row>
    <row r="43949" spans="11:11" x14ac:dyDescent="0.25">
      <c r="K43949"/>
    </row>
    <row r="43950" spans="11:11" x14ac:dyDescent="0.25">
      <c r="K43950"/>
    </row>
    <row r="43951" spans="11:11" x14ac:dyDescent="0.25">
      <c r="K43951"/>
    </row>
    <row r="43952" spans="11:11" x14ac:dyDescent="0.25">
      <c r="K43952"/>
    </row>
    <row r="43953" spans="11:11" x14ac:dyDescent="0.25">
      <c r="K43953"/>
    </row>
    <row r="43954" spans="11:11" x14ac:dyDescent="0.25">
      <c r="K43954"/>
    </row>
    <row r="43955" spans="11:11" x14ac:dyDescent="0.25">
      <c r="K43955"/>
    </row>
    <row r="43956" spans="11:11" x14ac:dyDescent="0.25">
      <c r="K43956"/>
    </row>
    <row r="43957" spans="11:11" x14ac:dyDescent="0.25">
      <c r="K43957"/>
    </row>
    <row r="43958" spans="11:11" x14ac:dyDescent="0.25">
      <c r="K43958"/>
    </row>
    <row r="43959" spans="11:11" x14ac:dyDescent="0.25">
      <c r="K43959"/>
    </row>
    <row r="43960" spans="11:11" x14ac:dyDescent="0.25">
      <c r="K43960"/>
    </row>
    <row r="43961" spans="11:11" x14ac:dyDescent="0.25">
      <c r="K43961"/>
    </row>
    <row r="43962" spans="11:11" x14ac:dyDescent="0.25">
      <c r="K43962"/>
    </row>
    <row r="43963" spans="11:11" x14ac:dyDescent="0.25">
      <c r="K43963"/>
    </row>
    <row r="43964" spans="11:11" x14ac:dyDescent="0.25">
      <c r="K43964"/>
    </row>
    <row r="43965" spans="11:11" x14ac:dyDescent="0.25">
      <c r="K43965"/>
    </row>
    <row r="43966" spans="11:11" x14ac:dyDescent="0.25">
      <c r="K43966"/>
    </row>
    <row r="43967" spans="11:11" x14ac:dyDescent="0.25">
      <c r="K43967"/>
    </row>
    <row r="43968" spans="11:11" x14ac:dyDescent="0.25">
      <c r="K43968"/>
    </row>
    <row r="43969" spans="11:11" x14ac:dyDescent="0.25">
      <c r="K43969"/>
    </row>
    <row r="43970" spans="11:11" x14ac:dyDescent="0.25">
      <c r="K43970"/>
    </row>
    <row r="43971" spans="11:11" x14ac:dyDescent="0.25">
      <c r="K43971"/>
    </row>
    <row r="43972" spans="11:11" x14ac:dyDescent="0.25">
      <c r="K43972"/>
    </row>
    <row r="43973" spans="11:11" x14ac:dyDescent="0.25">
      <c r="K43973"/>
    </row>
    <row r="43974" spans="11:11" x14ac:dyDescent="0.25">
      <c r="K43974"/>
    </row>
    <row r="43975" spans="11:11" x14ac:dyDescent="0.25">
      <c r="K43975"/>
    </row>
    <row r="43976" spans="11:11" x14ac:dyDescent="0.25">
      <c r="K43976"/>
    </row>
    <row r="43977" spans="11:11" x14ac:dyDescent="0.25">
      <c r="K43977"/>
    </row>
    <row r="43978" spans="11:11" x14ac:dyDescent="0.25">
      <c r="K43978"/>
    </row>
    <row r="43979" spans="11:11" x14ac:dyDescent="0.25">
      <c r="K43979"/>
    </row>
    <row r="43980" spans="11:11" x14ac:dyDescent="0.25">
      <c r="K43980"/>
    </row>
    <row r="43981" spans="11:11" x14ac:dyDescent="0.25">
      <c r="K43981"/>
    </row>
    <row r="43982" spans="11:11" x14ac:dyDescent="0.25">
      <c r="K43982"/>
    </row>
    <row r="43983" spans="11:11" x14ac:dyDescent="0.25">
      <c r="K43983"/>
    </row>
    <row r="43984" spans="11:11" x14ac:dyDescent="0.25">
      <c r="K43984"/>
    </row>
    <row r="43985" spans="11:11" x14ac:dyDescent="0.25">
      <c r="K43985"/>
    </row>
    <row r="43986" spans="11:11" x14ac:dyDescent="0.25">
      <c r="K43986"/>
    </row>
    <row r="43987" spans="11:11" x14ac:dyDescent="0.25">
      <c r="K43987"/>
    </row>
    <row r="43988" spans="11:11" x14ac:dyDescent="0.25">
      <c r="K43988"/>
    </row>
    <row r="43989" spans="11:11" x14ac:dyDescent="0.25">
      <c r="K43989"/>
    </row>
    <row r="43990" spans="11:11" x14ac:dyDescent="0.25">
      <c r="K43990"/>
    </row>
    <row r="43991" spans="11:11" x14ac:dyDescent="0.25">
      <c r="K43991"/>
    </row>
    <row r="43992" spans="11:11" x14ac:dyDescent="0.25">
      <c r="K43992"/>
    </row>
    <row r="43993" spans="11:11" x14ac:dyDescent="0.25">
      <c r="K43993"/>
    </row>
    <row r="43994" spans="11:11" x14ac:dyDescent="0.25">
      <c r="K43994"/>
    </row>
    <row r="43995" spans="11:11" x14ac:dyDescent="0.25">
      <c r="K43995"/>
    </row>
    <row r="43996" spans="11:11" x14ac:dyDescent="0.25">
      <c r="K43996"/>
    </row>
    <row r="43997" spans="11:11" x14ac:dyDescent="0.25">
      <c r="K43997"/>
    </row>
    <row r="43998" spans="11:11" x14ac:dyDescent="0.25">
      <c r="K43998"/>
    </row>
    <row r="43999" spans="11:11" x14ac:dyDescent="0.25">
      <c r="K43999"/>
    </row>
    <row r="44000" spans="11:11" x14ac:dyDescent="0.25">
      <c r="K44000"/>
    </row>
    <row r="44001" spans="11:11" x14ac:dyDescent="0.25">
      <c r="K44001"/>
    </row>
    <row r="44002" spans="11:11" x14ac:dyDescent="0.25">
      <c r="K44002"/>
    </row>
    <row r="44003" spans="11:11" x14ac:dyDescent="0.25">
      <c r="K44003"/>
    </row>
    <row r="44004" spans="11:11" x14ac:dyDescent="0.25">
      <c r="K44004"/>
    </row>
    <row r="44005" spans="11:11" x14ac:dyDescent="0.25">
      <c r="K44005"/>
    </row>
    <row r="44006" spans="11:11" x14ac:dyDescent="0.25">
      <c r="K44006"/>
    </row>
    <row r="44007" spans="11:11" x14ac:dyDescent="0.25">
      <c r="K44007"/>
    </row>
    <row r="44008" spans="11:11" x14ac:dyDescent="0.25">
      <c r="K44008"/>
    </row>
    <row r="44009" spans="11:11" x14ac:dyDescent="0.25">
      <c r="K44009"/>
    </row>
    <row r="44010" spans="11:11" x14ac:dyDescent="0.25">
      <c r="K44010"/>
    </row>
    <row r="44011" spans="11:11" x14ac:dyDescent="0.25">
      <c r="K44011"/>
    </row>
    <row r="44012" spans="11:11" x14ac:dyDescent="0.25">
      <c r="K44012"/>
    </row>
    <row r="44013" spans="11:11" x14ac:dyDescent="0.25">
      <c r="K44013"/>
    </row>
    <row r="44014" spans="11:11" x14ac:dyDescent="0.25">
      <c r="K44014"/>
    </row>
    <row r="44015" spans="11:11" x14ac:dyDescent="0.25">
      <c r="K44015"/>
    </row>
    <row r="44016" spans="11:11" x14ac:dyDescent="0.25">
      <c r="K44016"/>
    </row>
    <row r="44017" spans="11:11" x14ac:dyDescent="0.25">
      <c r="K44017"/>
    </row>
    <row r="44018" spans="11:11" x14ac:dyDescent="0.25">
      <c r="K44018"/>
    </row>
    <row r="44019" spans="11:11" x14ac:dyDescent="0.25">
      <c r="K44019"/>
    </row>
    <row r="44020" spans="11:11" x14ac:dyDescent="0.25">
      <c r="K44020"/>
    </row>
    <row r="44021" spans="11:11" x14ac:dyDescent="0.25">
      <c r="K44021"/>
    </row>
    <row r="44022" spans="11:11" x14ac:dyDescent="0.25">
      <c r="K44022"/>
    </row>
    <row r="44023" spans="11:11" x14ac:dyDescent="0.25">
      <c r="K44023"/>
    </row>
    <row r="44024" spans="11:11" x14ac:dyDescent="0.25">
      <c r="K44024"/>
    </row>
    <row r="44025" spans="11:11" x14ac:dyDescent="0.25">
      <c r="K44025"/>
    </row>
    <row r="44026" spans="11:11" x14ac:dyDescent="0.25">
      <c r="K44026"/>
    </row>
    <row r="44027" spans="11:11" x14ac:dyDescent="0.25">
      <c r="K44027"/>
    </row>
    <row r="44028" spans="11:11" x14ac:dyDescent="0.25">
      <c r="K44028"/>
    </row>
    <row r="44029" spans="11:11" x14ac:dyDescent="0.25">
      <c r="K44029"/>
    </row>
    <row r="44030" spans="11:11" x14ac:dyDescent="0.25">
      <c r="K44030"/>
    </row>
    <row r="44031" spans="11:11" x14ac:dyDescent="0.25">
      <c r="K44031"/>
    </row>
    <row r="44032" spans="11:11" x14ac:dyDescent="0.25">
      <c r="K44032"/>
    </row>
    <row r="44033" spans="11:11" x14ac:dyDescent="0.25">
      <c r="K44033"/>
    </row>
    <row r="44034" spans="11:11" x14ac:dyDescent="0.25">
      <c r="K44034"/>
    </row>
    <row r="44035" spans="11:11" x14ac:dyDescent="0.25">
      <c r="K44035"/>
    </row>
    <row r="44036" spans="11:11" x14ac:dyDescent="0.25">
      <c r="K44036"/>
    </row>
    <row r="44037" spans="11:11" x14ac:dyDescent="0.25">
      <c r="K44037"/>
    </row>
    <row r="44038" spans="11:11" x14ac:dyDescent="0.25">
      <c r="K44038"/>
    </row>
    <row r="44039" spans="11:11" x14ac:dyDescent="0.25">
      <c r="K44039"/>
    </row>
    <row r="44040" spans="11:11" x14ac:dyDescent="0.25">
      <c r="K44040"/>
    </row>
    <row r="44041" spans="11:11" x14ac:dyDescent="0.25">
      <c r="K44041"/>
    </row>
    <row r="44042" spans="11:11" x14ac:dyDescent="0.25">
      <c r="K44042"/>
    </row>
    <row r="44043" spans="11:11" x14ac:dyDescent="0.25">
      <c r="K44043"/>
    </row>
    <row r="44044" spans="11:11" x14ac:dyDescent="0.25">
      <c r="K44044"/>
    </row>
    <row r="44045" spans="11:11" x14ac:dyDescent="0.25">
      <c r="K44045"/>
    </row>
    <row r="44046" spans="11:11" x14ac:dyDescent="0.25">
      <c r="K44046"/>
    </row>
    <row r="44047" spans="11:11" x14ac:dyDescent="0.25">
      <c r="K44047"/>
    </row>
    <row r="44048" spans="11:11" x14ac:dyDescent="0.25">
      <c r="K44048"/>
    </row>
    <row r="44049" spans="11:11" x14ac:dyDescent="0.25">
      <c r="K44049"/>
    </row>
    <row r="44050" spans="11:11" x14ac:dyDescent="0.25">
      <c r="K44050"/>
    </row>
    <row r="44051" spans="11:11" x14ac:dyDescent="0.25">
      <c r="K44051"/>
    </row>
    <row r="44052" spans="11:11" x14ac:dyDescent="0.25">
      <c r="K44052"/>
    </row>
    <row r="44053" spans="11:11" x14ac:dyDescent="0.25">
      <c r="K44053"/>
    </row>
    <row r="44054" spans="11:11" x14ac:dyDescent="0.25">
      <c r="K44054"/>
    </row>
    <row r="44055" spans="11:11" x14ac:dyDescent="0.25">
      <c r="K44055"/>
    </row>
    <row r="44056" spans="11:11" x14ac:dyDescent="0.25">
      <c r="K44056"/>
    </row>
    <row r="44057" spans="11:11" x14ac:dyDescent="0.25">
      <c r="K44057"/>
    </row>
    <row r="44058" spans="11:11" x14ac:dyDescent="0.25">
      <c r="K44058"/>
    </row>
    <row r="44059" spans="11:11" x14ac:dyDescent="0.25">
      <c r="K44059"/>
    </row>
    <row r="44060" spans="11:11" x14ac:dyDescent="0.25">
      <c r="K44060"/>
    </row>
    <row r="44061" spans="11:11" x14ac:dyDescent="0.25">
      <c r="K44061"/>
    </row>
    <row r="44062" spans="11:11" x14ac:dyDescent="0.25">
      <c r="K44062"/>
    </row>
    <row r="44063" spans="11:11" x14ac:dyDescent="0.25">
      <c r="K44063"/>
    </row>
    <row r="44064" spans="11:11" x14ac:dyDescent="0.25">
      <c r="K44064"/>
    </row>
    <row r="44065" spans="11:11" x14ac:dyDescent="0.25">
      <c r="K44065"/>
    </row>
    <row r="44066" spans="11:11" x14ac:dyDescent="0.25">
      <c r="K44066"/>
    </row>
    <row r="44067" spans="11:11" x14ac:dyDescent="0.25">
      <c r="K44067"/>
    </row>
    <row r="44068" spans="11:11" x14ac:dyDescent="0.25">
      <c r="K44068"/>
    </row>
    <row r="44069" spans="11:11" x14ac:dyDescent="0.25">
      <c r="K44069"/>
    </row>
    <row r="44070" spans="11:11" x14ac:dyDescent="0.25">
      <c r="K44070"/>
    </row>
    <row r="44071" spans="11:11" x14ac:dyDescent="0.25">
      <c r="K44071"/>
    </row>
    <row r="44072" spans="11:11" x14ac:dyDescent="0.25">
      <c r="K44072"/>
    </row>
    <row r="44073" spans="11:11" x14ac:dyDescent="0.25">
      <c r="K44073"/>
    </row>
    <row r="44074" spans="11:11" x14ac:dyDescent="0.25">
      <c r="K44074"/>
    </row>
    <row r="44075" spans="11:11" x14ac:dyDescent="0.25">
      <c r="K44075"/>
    </row>
    <row r="44076" spans="11:11" x14ac:dyDescent="0.25">
      <c r="K44076"/>
    </row>
    <row r="44077" spans="11:11" x14ac:dyDescent="0.25">
      <c r="K44077"/>
    </row>
    <row r="44078" spans="11:11" x14ac:dyDescent="0.25">
      <c r="K44078"/>
    </row>
    <row r="44079" spans="11:11" x14ac:dyDescent="0.25">
      <c r="K44079"/>
    </row>
    <row r="44080" spans="11:11" x14ac:dyDescent="0.25">
      <c r="K44080"/>
    </row>
    <row r="44081" spans="11:11" x14ac:dyDescent="0.25">
      <c r="K44081"/>
    </row>
    <row r="44082" spans="11:11" x14ac:dyDescent="0.25">
      <c r="K44082"/>
    </row>
    <row r="44083" spans="11:11" x14ac:dyDescent="0.25">
      <c r="K44083"/>
    </row>
    <row r="44084" spans="11:11" x14ac:dyDescent="0.25">
      <c r="K44084"/>
    </row>
    <row r="44085" spans="11:11" x14ac:dyDescent="0.25">
      <c r="K44085"/>
    </row>
    <row r="44086" spans="11:11" x14ac:dyDescent="0.25">
      <c r="K44086"/>
    </row>
    <row r="44087" spans="11:11" x14ac:dyDescent="0.25">
      <c r="K44087"/>
    </row>
    <row r="44088" spans="11:11" x14ac:dyDescent="0.25">
      <c r="K44088"/>
    </row>
    <row r="44089" spans="11:11" x14ac:dyDescent="0.25">
      <c r="K44089"/>
    </row>
    <row r="44090" spans="11:11" x14ac:dyDescent="0.25">
      <c r="K44090"/>
    </row>
    <row r="44091" spans="11:11" x14ac:dyDescent="0.25">
      <c r="K44091"/>
    </row>
    <row r="44092" spans="11:11" x14ac:dyDescent="0.25">
      <c r="K44092"/>
    </row>
    <row r="44093" spans="11:11" x14ac:dyDescent="0.25">
      <c r="K44093"/>
    </row>
    <row r="44094" spans="11:11" x14ac:dyDescent="0.25">
      <c r="K44094"/>
    </row>
    <row r="44095" spans="11:11" x14ac:dyDescent="0.25">
      <c r="K44095"/>
    </row>
    <row r="44096" spans="11:11" x14ac:dyDescent="0.25">
      <c r="K44096"/>
    </row>
    <row r="44097" spans="11:11" x14ac:dyDescent="0.25">
      <c r="K44097"/>
    </row>
    <row r="44098" spans="11:11" x14ac:dyDescent="0.25">
      <c r="K44098"/>
    </row>
    <row r="44099" spans="11:11" x14ac:dyDescent="0.25">
      <c r="K44099"/>
    </row>
    <row r="44100" spans="11:11" x14ac:dyDescent="0.25">
      <c r="K44100"/>
    </row>
    <row r="44101" spans="11:11" x14ac:dyDescent="0.25">
      <c r="K44101"/>
    </row>
    <row r="44102" spans="11:11" x14ac:dyDescent="0.25">
      <c r="K44102"/>
    </row>
    <row r="44103" spans="11:11" x14ac:dyDescent="0.25">
      <c r="K44103"/>
    </row>
    <row r="44104" spans="11:11" x14ac:dyDescent="0.25">
      <c r="K44104"/>
    </row>
    <row r="44105" spans="11:11" x14ac:dyDescent="0.25">
      <c r="K44105"/>
    </row>
    <row r="44106" spans="11:11" x14ac:dyDescent="0.25">
      <c r="K44106"/>
    </row>
    <row r="44107" spans="11:11" x14ac:dyDescent="0.25">
      <c r="K44107"/>
    </row>
    <row r="44108" spans="11:11" x14ac:dyDescent="0.25">
      <c r="K44108"/>
    </row>
    <row r="44109" spans="11:11" x14ac:dyDescent="0.25">
      <c r="K44109"/>
    </row>
    <row r="44110" spans="11:11" x14ac:dyDescent="0.25">
      <c r="K44110"/>
    </row>
    <row r="44111" spans="11:11" x14ac:dyDescent="0.25">
      <c r="K44111"/>
    </row>
    <row r="44112" spans="11:11" x14ac:dyDescent="0.25">
      <c r="K44112"/>
    </row>
    <row r="44113" spans="11:11" x14ac:dyDescent="0.25">
      <c r="K44113"/>
    </row>
    <row r="44114" spans="11:11" x14ac:dyDescent="0.25">
      <c r="K44114"/>
    </row>
    <row r="44115" spans="11:11" x14ac:dyDescent="0.25">
      <c r="K44115"/>
    </row>
    <row r="44116" spans="11:11" x14ac:dyDescent="0.25">
      <c r="K44116"/>
    </row>
    <row r="44117" spans="11:11" x14ac:dyDescent="0.25">
      <c r="K44117"/>
    </row>
    <row r="44118" spans="11:11" x14ac:dyDescent="0.25">
      <c r="K44118"/>
    </row>
    <row r="44119" spans="11:11" x14ac:dyDescent="0.25">
      <c r="K44119"/>
    </row>
    <row r="44120" spans="11:11" x14ac:dyDescent="0.25">
      <c r="K44120"/>
    </row>
    <row r="44121" spans="11:11" x14ac:dyDescent="0.25">
      <c r="K44121"/>
    </row>
    <row r="44122" spans="11:11" x14ac:dyDescent="0.25">
      <c r="K44122"/>
    </row>
    <row r="44123" spans="11:11" x14ac:dyDescent="0.25">
      <c r="K44123"/>
    </row>
    <row r="44124" spans="11:11" x14ac:dyDescent="0.25">
      <c r="K44124"/>
    </row>
    <row r="44125" spans="11:11" x14ac:dyDescent="0.25">
      <c r="K44125"/>
    </row>
    <row r="44126" spans="11:11" x14ac:dyDescent="0.25">
      <c r="K44126"/>
    </row>
    <row r="44127" spans="11:11" x14ac:dyDescent="0.25">
      <c r="K44127"/>
    </row>
    <row r="44128" spans="11:11" x14ac:dyDescent="0.25">
      <c r="K44128"/>
    </row>
    <row r="44129" spans="11:11" x14ac:dyDescent="0.25">
      <c r="K44129"/>
    </row>
    <row r="44130" spans="11:11" x14ac:dyDescent="0.25">
      <c r="K44130"/>
    </row>
    <row r="44131" spans="11:11" x14ac:dyDescent="0.25">
      <c r="K44131"/>
    </row>
    <row r="44132" spans="11:11" x14ac:dyDescent="0.25">
      <c r="K44132"/>
    </row>
    <row r="44133" spans="11:11" x14ac:dyDescent="0.25">
      <c r="K44133"/>
    </row>
    <row r="44134" spans="11:11" x14ac:dyDescent="0.25">
      <c r="K44134"/>
    </row>
    <row r="44135" spans="11:11" x14ac:dyDescent="0.25">
      <c r="K44135"/>
    </row>
    <row r="44136" spans="11:11" x14ac:dyDescent="0.25">
      <c r="K44136"/>
    </row>
    <row r="44137" spans="11:11" x14ac:dyDescent="0.25">
      <c r="K44137"/>
    </row>
    <row r="44138" spans="11:11" x14ac:dyDescent="0.25">
      <c r="K44138"/>
    </row>
    <row r="44139" spans="11:11" x14ac:dyDescent="0.25">
      <c r="K44139"/>
    </row>
    <row r="44140" spans="11:11" x14ac:dyDescent="0.25">
      <c r="K44140"/>
    </row>
    <row r="44141" spans="11:11" x14ac:dyDescent="0.25">
      <c r="K44141"/>
    </row>
    <row r="44142" spans="11:11" x14ac:dyDescent="0.25">
      <c r="K44142"/>
    </row>
    <row r="44143" spans="11:11" x14ac:dyDescent="0.25">
      <c r="K44143"/>
    </row>
    <row r="44144" spans="11:11" x14ac:dyDescent="0.25">
      <c r="K44144"/>
    </row>
    <row r="44145" spans="11:11" x14ac:dyDescent="0.25">
      <c r="K44145"/>
    </row>
    <row r="44146" spans="11:11" x14ac:dyDescent="0.25">
      <c r="K44146"/>
    </row>
    <row r="44147" spans="11:11" x14ac:dyDescent="0.25">
      <c r="K44147"/>
    </row>
    <row r="44148" spans="11:11" x14ac:dyDescent="0.25">
      <c r="K44148"/>
    </row>
    <row r="44149" spans="11:11" x14ac:dyDescent="0.25">
      <c r="K44149"/>
    </row>
    <row r="44150" spans="11:11" x14ac:dyDescent="0.25">
      <c r="K44150"/>
    </row>
    <row r="44151" spans="11:11" x14ac:dyDescent="0.25">
      <c r="K44151"/>
    </row>
    <row r="44152" spans="11:11" x14ac:dyDescent="0.25">
      <c r="K44152"/>
    </row>
    <row r="44153" spans="11:11" x14ac:dyDescent="0.25">
      <c r="K44153"/>
    </row>
    <row r="44154" spans="11:11" x14ac:dyDescent="0.25">
      <c r="K44154"/>
    </row>
    <row r="44155" spans="11:11" x14ac:dyDescent="0.25">
      <c r="K44155"/>
    </row>
    <row r="44156" spans="11:11" x14ac:dyDescent="0.25">
      <c r="K44156"/>
    </row>
    <row r="44157" spans="11:11" x14ac:dyDescent="0.25">
      <c r="K44157"/>
    </row>
    <row r="44158" spans="11:11" x14ac:dyDescent="0.25">
      <c r="K44158"/>
    </row>
    <row r="44159" spans="11:11" x14ac:dyDescent="0.25">
      <c r="K44159"/>
    </row>
    <row r="44160" spans="11:11" x14ac:dyDescent="0.25">
      <c r="K44160"/>
    </row>
    <row r="44161" spans="11:11" x14ac:dyDescent="0.25">
      <c r="K44161"/>
    </row>
    <row r="44162" spans="11:11" x14ac:dyDescent="0.25">
      <c r="K44162"/>
    </row>
    <row r="44163" spans="11:11" x14ac:dyDescent="0.25">
      <c r="K44163"/>
    </row>
    <row r="44164" spans="11:11" x14ac:dyDescent="0.25">
      <c r="K44164"/>
    </row>
    <row r="44165" spans="11:11" x14ac:dyDescent="0.25">
      <c r="K44165"/>
    </row>
    <row r="44166" spans="11:11" x14ac:dyDescent="0.25">
      <c r="K44166"/>
    </row>
    <row r="44167" spans="11:11" x14ac:dyDescent="0.25">
      <c r="K44167"/>
    </row>
    <row r="44168" spans="11:11" x14ac:dyDescent="0.25">
      <c r="K44168"/>
    </row>
    <row r="44169" spans="11:11" x14ac:dyDescent="0.25">
      <c r="K44169"/>
    </row>
    <row r="44170" spans="11:11" x14ac:dyDescent="0.25">
      <c r="K44170"/>
    </row>
    <row r="44171" spans="11:11" x14ac:dyDescent="0.25">
      <c r="K44171"/>
    </row>
    <row r="44172" spans="11:11" x14ac:dyDescent="0.25">
      <c r="K44172"/>
    </row>
    <row r="44173" spans="11:11" x14ac:dyDescent="0.25">
      <c r="K44173"/>
    </row>
    <row r="44174" spans="11:11" x14ac:dyDescent="0.25">
      <c r="K44174"/>
    </row>
    <row r="44175" spans="11:11" x14ac:dyDescent="0.25">
      <c r="K44175"/>
    </row>
    <row r="44176" spans="11:11" x14ac:dyDescent="0.25">
      <c r="K44176"/>
    </row>
    <row r="44177" spans="11:11" x14ac:dyDescent="0.25">
      <c r="K44177"/>
    </row>
    <row r="44178" spans="11:11" x14ac:dyDescent="0.25">
      <c r="K44178"/>
    </row>
    <row r="44179" spans="11:11" x14ac:dyDescent="0.25">
      <c r="K44179"/>
    </row>
    <row r="44180" spans="11:11" x14ac:dyDescent="0.25">
      <c r="K44180"/>
    </row>
    <row r="44181" spans="11:11" x14ac:dyDescent="0.25">
      <c r="K44181"/>
    </row>
    <row r="44182" spans="11:11" x14ac:dyDescent="0.25">
      <c r="K44182"/>
    </row>
    <row r="44183" spans="11:11" x14ac:dyDescent="0.25">
      <c r="K44183"/>
    </row>
    <row r="44184" spans="11:11" x14ac:dyDescent="0.25">
      <c r="K44184"/>
    </row>
    <row r="44185" spans="11:11" x14ac:dyDescent="0.25">
      <c r="K44185"/>
    </row>
    <row r="44186" spans="11:11" x14ac:dyDescent="0.25">
      <c r="K44186"/>
    </row>
    <row r="44187" spans="11:11" x14ac:dyDescent="0.25">
      <c r="K44187"/>
    </row>
    <row r="44188" spans="11:11" x14ac:dyDescent="0.25">
      <c r="K44188"/>
    </row>
    <row r="44189" spans="11:11" x14ac:dyDescent="0.25">
      <c r="K44189"/>
    </row>
    <row r="44190" spans="11:11" x14ac:dyDescent="0.25">
      <c r="K44190"/>
    </row>
    <row r="44191" spans="11:11" x14ac:dyDescent="0.25">
      <c r="K44191"/>
    </row>
    <row r="44192" spans="11:11" x14ac:dyDescent="0.25">
      <c r="K44192"/>
    </row>
    <row r="44193" spans="11:11" x14ac:dyDescent="0.25">
      <c r="K44193"/>
    </row>
    <row r="44194" spans="11:11" x14ac:dyDescent="0.25">
      <c r="K44194"/>
    </row>
    <row r="44195" spans="11:11" x14ac:dyDescent="0.25">
      <c r="K44195"/>
    </row>
    <row r="44196" spans="11:11" x14ac:dyDescent="0.25">
      <c r="K44196"/>
    </row>
    <row r="44197" spans="11:11" x14ac:dyDescent="0.25">
      <c r="K44197"/>
    </row>
    <row r="44198" spans="11:11" x14ac:dyDescent="0.25">
      <c r="K44198"/>
    </row>
    <row r="44199" spans="11:11" x14ac:dyDescent="0.25">
      <c r="K44199"/>
    </row>
    <row r="44200" spans="11:11" x14ac:dyDescent="0.25">
      <c r="K44200"/>
    </row>
    <row r="44201" spans="11:11" x14ac:dyDescent="0.25">
      <c r="K44201"/>
    </row>
    <row r="44202" spans="11:11" x14ac:dyDescent="0.25">
      <c r="K44202"/>
    </row>
    <row r="44203" spans="11:11" x14ac:dyDescent="0.25">
      <c r="K44203"/>
    </row>
    <row r="44204" spans="11:11" x14ac:dyDescent="0.25">
      <c r="K44204"/>
    </row>
    <row r="44205" spans="11:11" x14ac:dyDescent="0.25">
      <c r="K44205"/>
    </row>
    <row r="44206" spans="11:11" x14ac:dyDescent="0.25">
      <c r="K44206"/>
    </row>
    <row r="44207" spans="11:11" x14ac:dyDescent="0.25">
      <c r="K44207"/>
    </row>
    <row r="44208" spans="11:11" x14ac:dyDescent="0.25">
      <c r="K44208"/>
    </row>
    <row r="44209" spans="11:11" x14ac:dyDescent="0.25">
      <c r="K44209"/>
    </row>
    <row r="44210" spans="11:11" x14ac:dyDescent="0.25">
      <c r="K44210"/>
    </row>
    <row r="44211" spans="11:11" x14ac:dyDescent="0.25">
      <c r="K44211"/>
    </row>
    <row r="44212" spans="11:11" x14ac:dyDescent="0.25">
      <c r="K44212"/>
    </row>
    <row r="44213" spans="11:11" x14ac:dyDescent="0.25">
      <c r="K44213"/>
    </row>
    <row r="44214" spans="11:11" x14ac:dyDescent="0.25">
      <c r="K44214"/>
    </row>
    <row r="44215" spans="11:11" x14ac:dyDescent="0.25">
      <c r="K44215"/>
    </row>
    <row r="44216" spans="11:11" x14ac:dyDescent="0.25">
      <c r="K44216"/>
    </row>
    <row r="44217" spans="11:11" x14ac:dyDescent="0.25">
      <c r="K44217"/>
    </row>
    <row r="44218" spans="11:11" x14ac:dyDescent="0.25">
      <c r="K44218"/>
    </row>
    <row r="44219" spans="11:11" x14ac:dyDescent="0.25">
      <c r="K44219"/>
    </row>
    <row r="44220" spans="11:11" x14ac:dyDescent="0.25">
      <c r="K44220"/>
    </row>
    <row r="44221" spans="11:11" x14ac:dyDescent="0.25">
      <c r="K44221"/>
    </row>
    <row r="44222" spans="11:11" x14ac:dyDescent="0.25">
      <c r="K44222"/>
    </row>
    <row r="44223" spans="11:11" x14ac:dyDescent="0.25">
      <c r="K44223"/>
    </row>
    <row r="44224" spans="11:11" x14ac:dyDescent="0.25">
      <c r="K44224"/>
    </row>
    <row r="44225" spans="11:11" x14ac:dyDescent="0.25">
      <c r="K44225"/>
    </row>
    <row r="44226" spans="11:11" x14ac:dyDescent="0.25">
      <c r="K44226"/>
    </row>
    <row r="44227" spans="11:11" x14ac:dyDescent="0.25">
      <c r="K44227"/>
    </row>
    <row r="44228" spans="11:11" x14ac:dyDescent="0.25">
      <c r="K44228"/>
    </row>
    <row r="44229" spans="11:11" x14ac:dyDescent="0.25">
      <c r="K44229"/>
    </row>
    <row r="44230" spans="11:11" x14ac:dyDescent="0.25">
      <c r="K44230"/>
    </row>
    <row r="44231" spans="11:11" x14ac:dyDescent="0.25">
      <c r="K44231"/>
    </row>
    <row r="44232" spans="11:11" x14ac:dyDescent="0.25">
      <c r="K44232"/>
    </row>
    <row r="44233" spans="11:11" x14ac:dyDescent="0.25">
      <c r="K44233"/>
    </row>
    <row r="44234" spans="11:11" x14ac:dyDescent="0.25">
      <c r="K44234"/>
    </row>
    <row r="44235" spans="11:11" x14ac:dyDescent="0.25">
      <c r="K44235"/>
    </row>
    <row r="44236" spans="11:11" x14ac:dyDescent="0.25">
      <c r="K44236"/>
    </row>
    <row r="44237" spans="11:11" x14ac:dyDescent="0.25">
      <c r="K44237"/>
    </row>
    <row r="44238" spans="11:11" x14ac:dyDescent="0.25">
      <c r="K44238"/>
    </row>
    <row r="44239" spans="11:11" x14ac:dyDescent="0.25">
      <c r="K44239"/>
    </row>
    <row r="44240" spans="11:11" x14ac:dyDescent="0.25">
      <c r="K44240"/>
    </row>
    <row r="44241" spans="11:11" x14ac:dyDescent="0.25">
      <c r="K44241"/>
    </row>
    <row r="44242" spans="11:11" x14ac:dyDescent="0.25">
      <c r="K44242"/>
    </row>
    <row r="44243" spans="11:11" x14ac:dyDescent="0.25">
      <c r="K44243"/>
    </row>
    <row r="44244" spans="11:11" x14ac:dyDescent="0.25">
      <c r="K44244"/>
    </row>
    <row r="44245" spans="11:11" x14ac:dyDescent="0.25">
      <c r="K44245"/>
    </row>
    <row r="44246" spans="11:11" x14ac:dyDescent="0.25">
      <c r="K44246"/>
    </row>
    <row r="44247" spans="11:11" x14ac:dyDescent="0.25">
      <c r="K44247"/>
    </row>
    <row r="44248" spans="11:11" x14ac:dyDescent="0.25">
      <c r="K44248"/>
    </row>
    <row r="44249" spans="11:11" x14ac:dyDescent="0.25">
      <c r="K44249"/>
    </row>
    <row r="44250" spans="11:11" x14ac:dyDescent="0.25">
      <c r="K44250"/>
    </row>
    <row r="44251" spans="11:11" x14ac:dyDescent="0.25">
      <c r="K44251"/>
    </row>
    <row r="44252" spans="11:11" x14ac:dyDescent="0.25">
      <c r="K44252"/>
    </row>
    <row r="44253" spans="11:11" x14ac:dyDescent="0.25">
      <c r="K44253"/>
    </row>
    <row r="44254" spans="11:11" x14ac:dyDescent="0.25">
      <c r="K44254"/>
    </row>
    <row r="44255" spans="11:11" x14ac:dyDescent="0.25">
      <c r="K44255"/>
    </row>
    <row r="44256" spans="11:11" x14ac:dyDescent="0.25">
      <c r="K44256"/>
    </row>
    <row r="44257" spans="11:11" x14ac:dyDescent="0.25">
      <c r="K44257"/>
    </row>
    <row r="44258" spans="11:11" x14ac:dyDescent="0.25">
      <c r="K44258"/>
    </row>
    <row r="44259" spans="11:11" x14ac:dyDescent="0.25">
      <c r="K44259"/>
    </row>
    <row r="44260" spans="11:11" x14ac:dyDescent="0.25">
      <c r="K44260"/>
    </row>
    <row r="44261" spans="11:11" x14ac:dyDescent="0.25">
      <c r="K44261"/>
    </row>
    <row r="44262" spans="11:11" x14ac:dyDescent="0.25">
      <c r="K44262"/>
    </row>
    <row r="44263" spans="11:11" x14ac:dyDescent="0.25">
      <c r="K44263"/>
    </row>
    <row r="44264" spans="11:11" x14ac:dyDescent="0.25">
      <c r="K44264"/>
    </row>
    <row r="44265" spans="11:11" x14ac:dyDescent="0.25">
      <c r="K44265"/>
    </row>
    <row r="44266" spans="11:11" x14ac:dyDescent="0.25">
      <c r="K44266"/>
    </row>
    <row r="44267" spans="11:11" x14ac:dyDescent="0.25">
      <c r="K44267"/>
    </row>
    <row r="44268" spans="11:11" x14ac:dyDescent="0.25">
      <c r="K44268"/>
    </row>
    <row r="44269" spans="11:11" x14ac:dyDescent="0.25">
      <c r="K44269"/>
    </row>
    <row r="44270" spans="11:11" x14ac:dyDescent="0.25">
      <c r="K44270"/>
    </row>
    <row r="44271" spans="11:11" x14ac:dyDescent="0.25">
      <c r="K44271"/>
    </row>
    <row r="44272" spans="11:11" x14ac:dyDescent="0.25">
      <c r="K44272"/>
    </row>
    <row r="44273" spans="11:11" x14ac:dyDescent="0.25">
      <c r="K44273"/>
    </row>
    <row r="44274" spans="11:11" x14ac:dyDescent="0.25">
      <c r="K44274"/>
    </row>
    <row r="44275" spans="11:11" x14ac:dyDescent="0.25">
      <c r="K44275"/>
    </row>
    <row r="44276" spans="11:11" x14ac:dyDescent="0.25">
      <c r="K44276"/>
    </row>
    <row r="44277" spans="11:11" x14ac:dyDescent="0.25">
      <c r="K44277"/>
    </row>
    <row r="44278" spans="11:11" x14ac:dyDescent="0.25">
      <c r="K44278"/>
    </row>
    <row r="44279" spans="11:11" x14ac:dyDescent="0.25">
      <c r="K44279"/>
    </row>
    <row r="44280" spans="11:11" x14ac:dyDescent="0.25">
      <c r="K44280"/>
    </row>
    <row r="44281" spans="11:11" x14ac:dyDescent="0.25">
      <c r="K44281"/>
    </row>
    <row r="44282" spans="11:11" x14ac:dyDescent="0.25">
      <c r="K44282"/>
    </row>
    <row r="44283" spans="11:11" x14ac:dyDescent="0.25">
      <c r="K44283"/>
    </row>
    <row r="44284" spans="11:11" x14ac:dyDescent="0.25">
      <c r="K44284"/>
    </row>
    <row r="44285" spans="11:11" x14ac:dyDescent="0.25">
      <c r="K44285"/>
    </row>
    <row r="44286" spans="11:11" x14ac:dyDescent="0.25">
      <c r="K44286"/>
    </row>
    <row r="44287" spans="11:11" x14ac:dyDescent="0.25">
      <c r="K44287"/>
    </row>
    <row r="44288" spans="11:11" x14ac:dyDescent="0.25">
      <c r="K44288"/>
    </row>
    <row r="44289" spans="11:11" x14ac:dyDescent="0.25">
      <c r="K44289"/>
    </row>
    <row r="44290" spans="11:11" x14ac:dyDescent="0.25">
      <c r="K44290"/>
    </row>
    <row r="44291" spans="11:11" x14ac:dyDescent="0.25">
      <c r="K44291"/>
    </row>
    <row r="44292" spans="11:11" x14ac:dyDescent="0.25">
      <c r="K44292"/>
    </row>
    <row r="44293" spans="11:11" x14ac:dyDescent="0.25">
      <c r="K44293"/>
    </row>
    <row r="44294" spans="11:11" x14ac:dyDescent="0.25">
      <c r="K44294"/>
    </row>
    <row r="44295" spans="11:11" x14ac:dyDescent="0.25">
      <c r="K44295"/>
    </row>
    <row r="44296" spans="11:11" x14ac:dyDescent="0.25">
      <c r="K44296"/>
    </row>
    <row r="44297" spans="11:11" x14ac:dyDescent="0.25">
      <c r="K44297"/>
    </row>
    <row r="44298" spans="11:11" x14ac:dyDescent="0.25">
      <c r="K44298"/>
    </row>
    <row r="44299" spans="11:11" x14ac:dyDescent="0.25">
      <c r="K44299"/>
    </row>
    <row r="44300" spans="11:11" x14ac:dyDescent="0.25">
      <c r="K44300"/>
    </row>
    <row r="44301" spans="11:11" x14ac:dyDescent="0.25">
      <c r="K44301"/>
    </row>
    <row r="44302" spans="11:11" x14ac:dyDescent="0.25">
      <c r="K44302"/>
    </row>
    <row r="44303" spans="11:11" x14ac:dyDescent="0.25">
      <c r="K44303"/>
    </row>
    <row r="44304" spans="11:11" x14ac:dyDescent="0.25">
      <c r="K44304"/>
    </row>
    <row r="44305" spans="11:11" x14ac:dyDescent="0.25">
      <c r="K44305"/>
    </row>
    <row r="44306" spans="11:11" x14ac:dyDescent="0.25">
      <c r="K44306"/>
    </row>
    <row r="44307" spans="11:11" x14ac:dyDescent="0.25">
      <c r="K44307"/>
    </row>
    <row r="44308" spans="11:11" x14ac:dyDescent="0.25">
      <c r="K44308"/>
    </row>
    <row r="44309" spans="11:11" x14ac:dyDescent="0.25">
      <c r="K44309"/>
    </row>
    <row r="44310" spans="11:11" x14ac:dyDescent="0.25">
      <c r="K44310"/>
    </row>
    <row r="44311" spans="11:11" x14ac:dyDescent="0.25">
      <c r="K44311"/>
    </row>
    <row r="44312" spans="11:11" x14ac:dyDescent="0.25">
      <c r="K44312"/>
    </row>
    <row r="44313" spans="11:11" x14ac:dyDescent="0.25">
      <c r="K44313"/>
    </row>
    <row r="44314" spans="11:11" x14ac:dyDescent="0.25">
      <c r="K44314"/>
    </row>
    <row r="44315" spans="11:11" x14ac:dyDescent="0.25">
      <c r="K44315"/>
    </row>
    <row r="44316" spans="11:11" x14ac:dyDescent="0.25">
      <c r="K44316"/>
    </row>
    <row r="44317" spans="11:11" x14ac:dyDescent="0.25">
      <c r="K44317"/>
    </row>
    <row r="44318" spans="11:11" x14ac:dyDescent="0.25">
      <c r="K44318"/>
    </row>
    <row r="44319" spans="11:11" x14ac:dyDescent="0.25">
      <c r="K44319"/>
    </row>
    <row r="44320" spans="11:11" x14ac:dyDescent="0.25">
      <c r="K44320"/>
    </row>
    <row r="44321" spans="11:11" x14ac:dyDescent="0.25">
      <c r="K44321"/>
    </row>
    <row r="44322" spans="11:11" x14ac:dyDescent="0.25">
      <c r="K44322"/>
    </row>
    <row r="44323" spans="11:11" x14ac:dyDescent="0.25">
      <c r="K44323"/>
    </row>
    <row r="44324" spans="11:11" x14ac:dyDescent="0.25">
      <c r="K44324"/>
    </row>
    <row r="44325" spans="11:11" x14ac:dyDescent="0.25">
      <c r="K44325"/>
    </row>
    <row r="44326" spans="11:11" x14ac:dyDescent="0.25">
      <c r="K44326"/>
    </row>
    <row r="44327" spans="11:11" x14ac:dyDescent="0.25">
      <c r="K44327"/>
    </row>
    <row r="44328" spans="11:11" x14ac:dyDescent="0.25">
      <c r="K44328"/>
    </row>
    <row r="44329" spans="11:11" x14ac:dyDescent="0.25">
      <c r="K44329"/>
    </row>
    <row r="44330" spans="11:11" x14ac:dyDescent="0.25">
      <c r="K44330"/>
    </row>
    <row r="44331" spans="11:11" x14ac:dyDescent="0.25">
      <c r="K44331"/>
    </row>
    <row r="44332" spans="11:11" x14ac:dyDescent="0.25">
      <c r="K44332"/>
    </row>
    <row r="44333" spans="11:11" x14ac:dyDescent="0.25">
      <c r="K44333"/>
    </row>
    <row r="44334" spans="11:11" x14ac:dyDescent="0.25">
      <c r="K44334"/>
    </row>
    <row r="44335" spans="11:11" x14ac:dyDescent="0.25">
      <c r="K44335"/>
    </row>
    <row r="44336" spans="11:11" x14ac:dyDescent="0.25">
      <c r="K44336"/>
    </row>
    <row r="44337" spans="11:11" x14ac:dyDescent="0.25">
      <c r="K44337"/>
    </row>
    <row r="44338" spans="11:11" x14ac:dyDescent="0.25">
      <c r="K44338"/>
    </row>
    <row r="44339" spans="11:11" x14ac:dyDescent="0.25">
      <c r="K44339"/>
    </row>
    <row r="44340" spans="11:11" x14ac:dyDescent="0.25">
      <c r="K44340"/>
    </row>
    <row r="44341" spans="11:11" x14ac:dyDescent="0.25">
      <c r="K44341"/>
    </row>
    <row r="44342" spans="11:11" x14ac:dyDescent="0.25">
      <c r="K44342"/>
    </row>
    <row r="44343" spans="11:11" x14ac:dyDescent="0.25">
      <c r="K44343"/>
    </row>
    <row r="44344" spans="11:11" x14ac:dyDescent="0.25">
      <c r="K44344"/>
    </row>
    <row r="44345" spans="11:11" x14ac:dyDescent="0.25">
      <c r="K44345"/>
    </row>
    <row r="44346" spans="11:11" x14ac:dyDescent="0.25">
      <c r="K44346"/>
    </row>
    <row r="44347" spans="11:11" x14ac:dyDescent="0.25">
      <c r="K44347"/>
    </row>
    <row r="44348" spans="11:11" x14ac:dyDescent="0.25">
      <c r="K44348"/>
    </row>
    <row r="44349" spans="11:11" x14ac:dyDescent="0.25">
      <c r="K44349"/>
    </row>
    <row r="44350" spans="11:11" x14ac:dyDescent="0.25">
      <c r="K44350"/>
    </row>
    <row r="44351" spans="11:11" x14ac:dyDescent="0.25">
      <c r="K44351"/>
    </row>
    <row r="44352" spans="11:11" x14ac:dyDescent="0.25">
      <c r="K44352"/>
    </row>
    <row r="44353" spans="11:11" x14ac:dyDescent="0.25">
      <c r="K44353"/>
    </row>
    <row r="44354" spans="11:11" x14ac:dyDescent="0.25">
      <c r="K44354"/>
    </row>
    <row r="44355" spans="11:11" x14ac:dyDescent="0.25">
      <c r="K44355"/>
    </row>
    <row r="44356" spans="11:11" x14ac:dyDescent="0.25">
      <c r="K44356"/>
    </row>
    <row r="44357" spans="11:11" x14ac:dyDescent="0.25">
      <c r="K44357"/>
    </row>
    <row r="44358" spans="11:11" x14ac:dyDescent="0.25">
      <c r="K44358"/>
    </row>
    <row r="44359" spans="11:11" x14ac:dyDescent="0.25">
      <c r="K44359"/>
    </row>
    <row r="44360" spans="11:11" x14ac:dyDescent="0.25">
      <c r="K44360"/>
    </row>
    <row r="44361" spans="11:11" x14ac:dyDescent="0.25">
      <c r="K44361"/>
    </row>
    <row r="44362" spans="11:11" x14ac:dyDescent="0.25">
      <c r="K44362"/>
    </row>
    <row r="44363" spans="11:11" x14ac:dyDescent="0.25">
      <c r="K44363"/>
    </row>
    <row r="44364" spans="11:11" x14ac:dyDescent="0.25">
      <c r="K44364"/>
    </row>
    <row r="44365" spans="11:11" x14ac:dyDescent="0.25">
      <c r="K44365"/>
    </row>
    <row r="44366" spans="11:11" x14ac:dyDescent="0.25">
      <c r="K44366"/>
    </row>
    <row r="44367" spans="11:11" x14ac:dyDescent="0.25">
      <c r="K44367"/>
    </row>
    <row r="44368" spans="11:11" x14ac:dyDescent="0.25">
      <c r="K44368"/>
    </row>
    <row r="44369" spans="11:11" x14ac:dyDescent="0.25">
      <c r="K44369"/>
    </row>
    <row r="44370" spans="11:11" x14ac:dyDescent="0.25">
      <c r="K44370"/>
    </row>
    <row r="44371" spans="11:11" x14ac:dyDescent="0.25">
      <c r="K44371"/>
    </row>
    <row r="44372" spans="11:11" x14ac:dyDescent="0.25">
      <c r="K44372"/>
    </row>
    <row r="44373" spans="11:11" x14ac:dyDescent="0.25">
      <c r="K44373"/>
    </row>
    <row r="44374" spans="11:11" x14ac:dyDescent="0.25">
      <c r="K44374"/>
    </row>
    <row r="44375" spans="11:11" x14ac:dyDescent="0.25">
      <c r="K44375"/>
    </row>
    <row r="44376" spans="11:11" x14ac:dyDescent="0.25">
      <c r="K44376"/>
    </row>
    <row r="44377" spans="11:11" x14ac:dyDescent="0.25">
      <c r="K44377"/>
    </row>
    <row r="44378" spans="11:11" x14ac:dyDescent="0.25">
      <c r="K44378"/>
    </row>
    <row r="44379" spans="11:11" x14ac:dyDescent="0.25">
      <c r="K44379"/>
    </row>
    <row r="44380" spans="11:11" x14ac:dyDescent="0.25">
      <c r="K44380"/>
    </row>
    <row r="44381" spans="11:11" x14ac:dyDescent="0.25">
      <c r="K44381"/>
    </row>
    <row r="44382" spans="11:11" x14ac:dyDescent="0.25">
      <c r="K44382"/>
    </row>
    <row r="44383" spans="11:11" x14ac:dyDescent="0.25">
      <c r="K44383"/>
    </row>
    <row r="44384" spans="11:11" x14ac:dyDescent="0.25">
      <c r="K44384"/>
    </row>
    <row r="44385" spans="11:11" x14ac:dyDescent="0.25">
      <c r="K44385"/>
    </row>
    <row r="44386" spans="11:11" x14ac:dyDescent="0.25">
      <c r="K44386"/>
    </row>
    <row r="44387" spans="11:11" x14ac:dyDescent="0.25">
      <c r="K44387"/>
    </row>
    <row r="44388" spans="11:11" x14ac:dyDescent="0.25">
      <c r="K44388"/>
    </row>
    <row r="44389" spans="11:11" x14ac:dyDescent="0.25">
      <c r="K44389"/>
    </row>
    <row r="44390" spans="11:11" x14ac:dyDescent="0.25">
      <c r="K44390"/>
    </row>
    <row r="44391" spans="11:11" x14ac:dyDescent="0.25">
      <c r="K44391"/>
    </row>
    <row r="44392" spans="11:11" x14ac:dyDescent="0.25">
      <c r="K44392"/>
    </row>
    <row r="44393" spans="11:11" x14ac:dyDescent="0.25">
      <c r="K44393"/>
    </row>
    <row r="44394" spans="11:11" x14ac:dyDescent="0.25">
      <c r="K44394"/>
    </row>
    <row r="44395" spans="11:11" x14ac:dyDescent="0.25">
      <c r="K44395"/>
    </row>
    <row r="44396" spans="11:11" x14ac:dyDescent="0.25">
      <c r="K44396"/>
    </row>
    <row r="44397" spans="11:11" x14ac:dyDescent="0.25">
      <c r="K44397"/>
    </row>
    <row r="44398" spans="11:11" x14ac:dyDescent="0.25">
      <c r="K44398"/>
    </row>
    <row r="44399" spans="11:11" x14ac:dyDescent="0.25">
      <c r="K44399"/>
    </row>
    <row r="44400" spans="11:11" x14ac:dyDescent="0.25">
      <c r="K44400"/>
    </row>
    <row r="44401" spans="11:11" x14ac:dyDescent="0.25">
      <c r="K44401"/>
    </row>
    <row r="44402" spans="11:11" x14ac:dyDescent="0.25">
      <c r="K44402"/>
    </row>
    <row r="44403" spans="11:11" x14ac:dyDescent="0.25">
      <c r="K44403"/>
    </row>
    <row r="44404" spans="11:11" x14ac:dyDescent="0.25">
      <c r="K44404"/>
    </row>
    <row r="44405" spans="11:11" x14ac:dyDescent="0.25">
      <c r="K44405"/>
    </row>
    <row r="44406" spans="11:11" x14ac:dyDescent="0.25">
      <c r="K44406"/>
    </row>
    <row r="44407" spans="11:11" x14ac:dyDescent="0.25">
      <c r="K44407"/>
    </row>
    <row r="44408" spans="11:11" x14ac:dyDescent="0.25">
      <c r="K44408"/>
    </row>
    <row r="44409" spans="11:11" x14ac:dyDescent="0.25">
      <c r="K44409"/>
    </row>
    <row r="44410" spans="11:11" x14ac:dyDescent="0.25">
      <c r="K44410"/>
    </row>
    <row r="44411" spans="11:11" x14ac:dyDescent="0.25">
      <c r="K44411"/>
    </row>
    <row r="44412" spans="11:11" x14ac:dyDescent="0.25">
      <c r="K44412"/>
    </row>
    <row r="44413" spans="11:11" x14ac:dyDescent="0.25">
      <c r="K44413"/>
    </row>
    <row r="44414" spans="11:11" x14ac:dyDescent="0.25">
      <c r="K44414"/>
    </row>
    <row r="44415" spans="11:11" x14ac:dyDescent="0.25">
      <c r="K44415"/>
    </row>
    <row r="44416" spans="11:11" x14ac:dyDescent="0.25">
      <c r="K44416"/>
    </row>
    <row r="44417" spans="11:11" x14ac:dyDescent="0.25">
      <c r="K44417"/>
    </row>
    <row r="44418" spans="11:11" x14ac:dyDescent="0.25">
      <c r="K44418"/>
    </row>
    <row r="44419" spans="11:11" x14ac:dyDescent="0.25">
      <c r="K44419"/>
    </row>
    <row r="44420" spans="11:11" x14ac:dyDescent="0.25">
      <c r="K44420"/>
    </row>
    <row r="44421" spans="11:11" x14ac:dyDescent="0.25">
      <c r="K44421"/>
    </row>
    <row r="44422" spans="11:11" x14ac:dyDescent="0.25">
      <c r="K44422"/>
    </row>
    <row r="44423" spans="11:11" x14ac:dyDescent="0.25">
      <c r="K44423"/>
    </row>
    <row r="44424" spans="11:11" x14ac:dyDescent="0.25">
      <c r="K44424"/>
    </row>
    <row r="44425" spans="11:11" x14ac:dyDescent="0.25">
      <c r="K44425"/>
    </row>
    <row r="44426" spans="11:11" x14ac:dyDescent="0.25">
      <c r="K44426"/>
    </row>
    <row r="44427" spans="11:11" x14ac:dyDescent="0.25">
      <c r="K44427"/>
    </row>
    <row r="44428" spans="11:11" x14ac:dyDescent="0.25">
      <c r="K44428"/>
    </row>
    <row r="44429" spans="11:11" x14ac:dyDescent="0.25">
      <c r="K44429"/>
    </row>
    <row r="44430" spans="11:11" x14ac:dyDescent="0.25">
      <c r="K44430"/>
    </row>
    <row r="44431" spans="11:11" x14ac:dyDescent="0.25">
      <c r="K44431"/>
    </row>
    <row r="44432" spans="11:11" x14ac:dyDescent="0.25">
      <c r="K44432"/>
    </row>
    <row r="44433" spans="11:11" x14ac:dyDescent="0.25">
      <c r="K44433"/>
    </row>
    <row r="44434" spans="11:11" x14ac:dyDescent="0.25">
      <c r="K44434"/>
    </row>
    <row r="44435" spans="11:11" x14ac:dyDescent="0.25">
      <c r="K44435"/>
    </row>
    <row r="44436" spans="11:11" x14ac:dyDescent="0.25">
      <c r="K44436"/>
    </row>
    <row r="44437" spans="11:11" x14ac:dyDescent="0.25">
      <c r="K44437"/>
    </row>
    <row r="44438" spans="11:11" x14ac:dyDescent="0.25">
      <c r="K44438"/>
    </row>
    <row r="44439" spans="11:11" x14ac:dyDescent="0.25">
      <c r="K44439"/>
    </row>
    <row r="44440" spans="11:11" x14ac:dyDescent="0.25">
      <c r="K44440"/>
    </row>
    <row r="44441" spans="11:11" x14ac:dyDescent="0.25">
      <c r="K44441"/>
    </row>
    <row r="44442" spans="11:11" x14ac:dyDescent="0.25">
      <c r="K44442"/>
    </row>
    <row r="44443" spans="11:11" x14ac:dyDescent="0.25">
      <c r="K44443"/>
    </row>
    <row r="44444" spans="11:11" x14ac:dyDescent="0.25">
      <c r="K44444"/>
    </row>
    <row r="44445" spans="11:11" x14ac:dyDescent="0.25">
      <c r="K44445"/>
    </row>
    <row r="44446" spans="11:11" x14ac:dyDescent="0.25">
      <c r="K44446"/>
    </row>
    <row r="44447" spans="11:11" x14ac:dyDescent="0.25">
      <c r="K44447"/>
    </row>
    <row r="44448" spans="11:11" x14ac:dyDescent="0.25">
      <c r="K44448"/>
    </row>
    <row r="44449" spans="11:11" x14ac:dyDescent="0.25">
      <c r="K44449"/>
    </row>
    <row r="44450" spans="11:11" x14ac:dyDescent="0.25">
      <c r="K44450"/>
    </row>
    <row r="44451" spans="11:11" x14ac:dyDescent="0.25">
      <c r="K44451"/>
    </row>
    <row r="44452" spans="11:11" x14ac:dyDescent="0.25">
      <c r="K44452"/>
    </row>
    <row r="44453" spans="11:11" x14ac:dyDescent="0.25">
      <c r="K44453"/>
    </row>
    <row r="44454" spans="11:11" x14ac:dyDescent="0.25">
      <c r="K44454"/>
    </row>
    <row r="44455" spans="11:11" x14ac:dyDescent="0.25">
      <c r="K44455"/>
    </row>
    <row r="44456" spans="11:11" x14ac:dyDescent="0.25">
      <c r="K44456"/>
    </row>
    <row r="44457" spans="11:11" x14ac:dyDescent="0.25">
      <c r="K44457"/>
    </row>
    <row r="44458" spans="11:11" x14ac:dyDescent="0.25">
      <c r="K44458"/>
    </row>
    <row r="44459" spans="11:11" x14ac:dyDescent="0.25">
      <c r="K44459"/>
    </row>
    <row r="44460" spans="11:11" x14ac:dyDescent="0.25">
      <c r="K44460"/>
    </row>
    <row r="44461" spans="11:11" x14ac:dyDescent="0.25">
      <c r="K44461"/>
    </row>
    <row r="44462" spans="11:11" x14ac:dyDescent="0.25">
      <c r="K44462"/>
    </row>
    <row r="44463" spans="11:11" x14ac:dyDescent="0.25">
      <c r="K44463"/>
    </row>
    <row r="44464" spans="11:11" x14ac:dyDescent="0.25">
      <c r="K44464"/>
    </row>
    <row r="44465" spans="11:11" x14ac:dyDescent="0.25">
      <c r="K44465"/>
    </row>
    <row r="44466" spans="11:11" x14ac:dyDescent="0.25">
      <c r="K44466"/>
    </row>
    <row r="44467" spans="11:11" x14ac:dyDescent="0.25">
      <c r="K44467"/>
    </row>
    <row r="44468" spans="11:11" x14ac:dyDescent="0.25">
      <c r="K44468"/>
    </row>
    <row r="44469" spans="11:11" x14ac:dyDescent="0.25">
      <c r="K44469"/>
    </row>
    <row r="44470" spans="11:11" x14ac:dyDescent="0.25">
      <c r="K44470"/>
    </row>
    <row r="44471" spans="11:11" x14ac:dyDescent="0.25">
      <c r="K44471"/>
    </row>
    <row r="44472" spans="11:11" x14ac:dyDescent="0.25">
      <c r="K44472"/>
    </row>
    <row r="44473" spans="11:11" x14ac:dyDescent="0.25">
      <c r="K44473"/>
    </row>
    <row r="44474" spans="11:11" x14ac:dyDescent="0.25">
      <c r="K44474"/>
    </row>
    <row r="44475" spans="11:11" x14ac:dyDescent="0.25">
      <c r="K44475"/>
    </row>
    <row r="44476" spans="11:11" x14ac:dyDescent="0.25">
      <c r="K44476"/>
    </row>
    <row r="44477" spans="11:11" x14ac:dyDescent="0.25">
      <c r="K44477"/>
    </row>
    <row r="44478" spans="11:11" x14ac:dyDescent="0.25">
      <c r="K44478"/>
    </row>
    <row r="44479" spans="11:11" x14ac:dyDescent="0.25">
      <c r="K44479"/>
    </row>
    <row r="44480" spans="11:11" x14ac:dyDescent="0.25">
      <c r="K44480"/>
    </row>
    <row r="44481" spans="11:11" x14ac:dyDescent="0.25">
      <c r="K44481"/>
    </row>
    <row r="44482" spans="11:11" x14ac:dyDescent="0.25">
      <c r="K44482"/>
    </row>
    <row r="44483" spans="11:11" x14ac:dyDescent="0.25">
      <c r="K44483"/>
    </row>
    <row r="44484" spans="11:11" x14ac:dyDescent="0.25">
      <c r="K44484"/>
    </row>
    <row r="44485" spans="11:11" x14ac:dyDescent="0.25">
      <c r="K44485"/>
    </row>
    <row r="44486" spans="11:11" x14ac:dyDescent="0.25">
      <c r="K44486"/>
    </row>
    <row r="44487" spans="11:11" x14ac:dyDescent="0.25">
      <c r="K44487"/>
    </row>
    <row r="44488" spans="11:11" x14ac:dyDescent="0.25">
      <c r="K44488"/>
    </row>
    <row r="44489" spans="11:11" x14ac:dyDescent="0.25">
      <c r="K44489"/>
    </row>
    <row r="44490" spans="11:11" x14ac:dyDescent="0.25">
      <c r="K44490"/>
    </row>
    <row r="44491" spans="11:11" x14ac:dyDescent="0.25">
      <c r="K44491"/>
    </row>
    <row r="44492" spans="11:11" x14ac:dyDescent="0.25">
      <c r="K44492"/>
    </row>
    <row r="44493" spans="11:11" x14ac:dyDescent="0.25">
      <c r="K44493"/>
    </row>
    <row r="44494" spans="11:11" x14ac:dyDescent="0.25">
      <c r="K44494"/>
    </row>
    <row r="44495" spans="11:11" x14ac:dyDescent="0.25">
      <c r="K44495"/>
    </row>
    <row r="44496" spans="11:11" x14ac:dyDescent="0.25">
      <c r="K44496"/>
    </row>
    <row r="44497" spans="11:11" x14ac:dyDescent="0.25">
      <c r="K44497"/>
    </row>
    <row r="44498" spans="11:11" x14ac:dyDescent="0.25">
      <c r="K44498"/>
    </row>
    <row r="44499" spans="11:11" x14ac:dyDescent="0.25">
      <c r="K44499"/>
    </row>
    <row r="44500" spans="11:11" x14ac:dyDescent="0.25">
      <c r="K44500"/>
    </row>
    <row r="44501" spans="11:11" x14ac:dyDescent="0.25">
      <c r="K44501"/>
    </row>
    <row r="44502" spans="11:11" x14ac:dyDescent="0.25">
      <c r="K44502"/>
    </row>
    <row r="44503" spans="11:11" x14ac:dyDescent="0.25">
      <c r="K44503"/>
    </row>
    <row r="44504" spans="11:11" x14ac:dyDescent="0.25">
      <c r="K44504"/>
    </row>
    <row r="44505" spans="11:11" x14ac:dyDescent="0.25">
      <c r="K44505"/>
    </row>
    <row r="44506" spans="11:11" x14ac:dyDescent="0.25">
      <c r="K44506"/>
    </row>
    <row r="44507" spans="11:11" x14ac:dyDescent="0.25">
      <c r="K44507"/>
    </row>
    <row r="44508" spans="11:11" x14ac:dyDescent="0.25">
      <c r="K44508"/>
    </row>
    <row r="44509" spans="11:11" x14ac:dyDescent="0.25">
      <c r="K44509"/>
    </row>
    <row r="44510" spans="11:11" x14ac:dyDescent="0.25">
      <c r="K44510"/>
    </row>
    <row r="44511" spans="11:11" x14ac:dyDescent="0.25">
      <c r="K44511"/>
    </row>
    <row r="44512" spans="11:11" x14ac:dyDescent="0.25">
      <c r="K44512"/>
    </row>
    <row r="44513" spans="11:11" x14ac:dyDescent="0.25">
      <c r="K44513"/>
    </row>
    <row r="44514" spans="11:11" x14ac:dyDescent="0.25">
      <c r="K44514"/>
    </row>
    <row r="44515" spans="11:11" x14ac:dyDescent="0.25">
      <c r="K44515"/>
    </row>
    <row r="44516" spans="11:11" x14ac:dyDescent="0.25">
      <c r="K44516"/>
    </row>
    <row r="44517" spans="11:11" x14ac:dyDescent="0.25">
      <c r="K44517"/>
    </row>
    <row r="44518" spans="11:11" x14ac:dyDescent="0.25">
      <c r="K44518"/>
    </row>
    <row r="44519" spans="11:11" x14ac:dyDescent="0.25">
      <c r="K44519"/>
    </row>
    <row r="44520" spans="11:11" x14ac:dyDescent="0.25">
      <c r="K44520"/>
    </row>
    <row r="44521" spans="11:11" x14ac:dyDescent="0.25">
      <c r="K44521"/>
    </row>
    <row r="44522" spans="11:11" x14ac:dyDescent="0.25">
      <c r="K44522"/>
    </row>
    <row r="44523" spans="11:11" x14ac:dyDescent="0.25">
      <c r="K44523"/>
    </row>
    <row r="44524" spans="11:11" x14ac:dyDescent="0.25">
      <c r="K44524"/>
    </row>
    <row r="44525" spans="11:11" x14ac:dyDescent="0.25">
      <c r="K44525"/>
    </row>
    <row r="44526" spans="11:11" x14ac:dyDescent="0.25">
      <c r="K44526"/>
    </row>
    <row r="44527" spans="11:11" x14ac:dyDescent="0.25">
      <c r="K44527"/>
    </row>
    <row r="44528" spans="11:11" x14ac:dyDescent="0.25">
      <c r="K44528"/>
    </row>
    <row r="44529" spans="11:11" x14ac:dyDescent="0.25">
      <c r="K44529"/>
    </row>
    <row r="44530" spans="11:11" x14ac:dyDescent="0.25">
      <c r="K44530"/>
    </row>
    <row r="44531" spans="11:11" x14ac:dyDescent="0.25">
      <c r="K44531"/>
    </row>
    <row r="44532" spans="11:11" x14ac:dyDescent="0.25">
      <c r="K44532"/>
    </row>
    <row r="44533" spans="11:11" x14ac:dyDescent="0.25">
      <c r="K44533"/>
    </row>
    <row r="44534" spans="11:11" x14ac:dyDescent="0.25">
      <c r="K44534"/>
    </row>
    <row r="44535" spans="11:11" x14ac:dyDescent="0.25">
      <c r="K44535"/>
    </row>
    <row r="44536" spans="11:11" x14ac:dyDescent="0.25">
      <c r="K44536"/>
    </row>
    <row r="44537" spans="11:11" x14ac:dyDescent="0.25">
      <c r="K44537"/>
    </row>
    <row r="44538" spans="11:11" x14ac:dyDescent="0.25">
      <c r="K44538"/>
    </row>
    <row r="44539" spans="11:11" x14ac:dyDescent="0.25">
      <c r="K44539"/>
    </row>
    <row r="44540" spans="11:11" x14ac:dyDescent="0.25">
      <c r="K44540"/>
    </row>
    <row r="44541" spans="11:11" x14ac:dyDescent="0.25">
      <c r="K44541"/>
    </row>
    <row r="44542" spans="11:11" x14ac:dyDescent="0.25">
      <c r="K44542"/>
    </row>
    <row r="44543" spans="11:11" x14ac:dyDescent="0.25">
      <c r="K44543"/>
    </row>
    <row r="44544" spans="11:11" x14ac:dyDescent="0.25">
      <c r="K44544"/>
    </row>
    <row r="44545" spans="11:11" x14ac:dyDescent="0.25">
      <c r="K44545"/>
    </row>
    <row r="44546" spans="11:11" x14ac:dyDescent="0.25">
      <c r="K44546"/>
    </row>
    <row r="44547" spans="11:11" x14ac:dyDescent="0.25">
      <c r="K44547"/>
    </row>
    <row r="44548" spans="11:11" x14ac:dyDescent="0.25">
      <c r="K44548"/>
    </row>
    <row r="44549" spans="11:11" x14ac:dyDescent="0.25">
      <c r="K44549"/>
    </row>
    <row r="44550" spans="11:11" x14ac:dyDescent="0.25">
      <c r="K44550"/>
    </row>
    <row r="44551" spans="11:11" x14ac:dyDescent="0.25">
      <c r="K44551"/>
    </row>
    <row r="44552" spans="11:11" x14ac:dyDescent="0.25">
      <c r="K44552"/>
    </row>
    <row r="44553" spans="11:11" x14ac:dyDescent="0.25">
      <c r="K44553"/>
    </row>
    <row r="44554" spans="11:11" x14ac:dyDescent="0.25">
      <c r="K44554"/>
    </row>
    <row r="44555" spans="11:11" x14ac:dyDescent="0.25">
      <c r="K44555"/>
    </row>
    <row r="44556" spans="11:11" x14ac:dyDescent="0.25">
      <c r="K44556"/>
    </row>
    <row r="44557" spans="11:11" x14ac:dyDescent="0.25">
      <c r="K44557"/>
    </row>
    <row r="44558" spans="11:11" x14ac:dyDescent="0.25">
      <c r="K44558"/>
    </row>
    <row r="44559" spans="11:11" x14ac:dyDescent="0.25">
      <c r="K44559"/>
    </row>
    <row r="44560" spans="11:11" x14ac:dyDescent="0.25">
      <c r="K44560"/>
    </row>
    <row r="44561" spans="11:11" x14ac:dyDescent="0.25">
      <c r="K44561"/>
    </row>
    <row r="44562" spans="11:11" x14ac:dyDescent="0.25">
      <c r="K44562"/>
    </row>
    <row r="44563" spans="11:11" x14ac:dyDescent="0.25">
      <c r="K44563"/>
    </row>
    <row r="44564" spans="11:11" x14ac:dyDescent="0.25">
      <c r="K44564"/>
    </row>
    <row r="44565" spans="11:11" x14ac:dyDescent="0.25">
      <c r="K44565"/>
    </row>
    <row r="44566" spans="11:11" x14ac:dyDescent="0.25">
      <c r="K44566"/>
    </row>
    <row r="44567" spans="11:11" x14ac:dyDescent="0.25">
      <c r="K44567"/>
    </row>
    <row r="44568" spans="11:11" x14ac:dyDescent="0.25">
      <c r="K44568"/>
    </row>
    <row r="44569" spans="11:11" x14ac:dyDescent="0.25">
      <c r="K44569"/>
    </row>
    <row r="44570" spans="11:11" x14ac:dyDescent="0.25">
      <c r="K44570"/>
    </row>
    <row r="44571" spans="11:11" x14ac:dyDescent="0.25">
      <c r="K44571"/>
    </row>
    <row r="44572" spans="11:11" x14ac:dyDescent="0.25">
      <c r="K44572"/>
    </row>
    <row r="44573" spans="11:11" x14ac:dyDescent="0.25">
      <c r="K44573"/>
    </row>
    <row r="44574" spans="11:11" x14ac:dyDescent="0.25">
      <c r="K44574"/>
    </row>
    <row r="44575" spans="11:11" x14ac:dyDescent="0.25">
      <c r="K44575"/>
    </row>
    <row r="44576" spans="11:11" x14ac:dyDescent="0.25">
      <c r="K44576"/>
    </row>
    <row r="44577" spans="11:11" x14ac:dyDescent="0.25">
      <c r="K44577"/>
    </row>
    <row r="44578" spans="11:11" x14ac:dyDescent="0.25">
      <c r="K44578"/>
    </row>
    <row r="44579" spans="11:11" x14ac:dyDescent="0.25">
      <c r="K44579"/>
    </row>
    <row r="44580" spans="11:11" x14ac:dyDescent="0.25">
      <c r="K44580"/>
    </row>
    <row r="44581" spans="11:11" x14ac:dyDescent="0.25">
      <c r="K44581"/>
    </row>
    <row r="44582" spans="11:11" x14ac:dyDescent="0.25">
      <c r="K44582"/>
    </row>
    <row r="44583" spans="11:11" x14ac:dyDescent="0.25">
      <c r="K44583"/>
    </row>
    <row r="44584" spans="11:11" x14ac:dyDescent="0.25">
      <c r="K44584"/>
    </row>
    <row r="44585" spans="11:11" x14ac:dyDescent="0.25">
      <c r="K44585"/>
    </row>
    <row r="44586" spans="11:11" x14ac:dyDescent="0.25">
      <c r="K44586"/>
    </row>
    <row r="44587" spans="11:11" x14ac:dyDescent="0.25">
      <c r="K44587"/>
    </row>
    <row r="44588" spans="11:11" x14ac:dyDescent="0.25">
      <c r="K44588"/>
    </row>
    <row r="44589" spans="11:11" x14ac:dyDescent="0.25">
      <c r="K44589"/>
    </row>
    <row r="44590" spans="11:11" x14ac:dyDescent="0.25">
      <c r="K44590"/>
    </row>
    <row r="44591" spans="11:11" x14ac:dyDescent="0.25">
      <c r="K44591"/>
    </row>
    <row r="44592" spans="11:11" x14ac:dyDescent="0.25">
      <c r="K44592"/>
    </row>
    <row r="44593" spans="11:11" x14ac:dyDescent="0.25">
      <c r="K44593"/>
    </row>
    <row r="44594" spans="11:11" x14ac:dyDescent="0.25">
      <c r="K44594"/>
    </row>
    <row r="44595" spans="11:11" x14ac:dyDescent="0.25">
      <c r="K44595"/>
    </row>
    <row r="44596" spans="11:11" x14ac:dyDescent="0.25">
      <c r="K44596"/>
    </row>
    <row r="44597" spans="11:11" x14ac:dyDescent="0.25">
      <c r="K44597"/>
    </row>
    <row r="44598" spans="11:11" x14ac:dyDescent="0.25">
      <c r="K44598"/>
    </row>
    <row r="44599" spans="11:11" x14ac:dyDescent="0.25">
      <c r="K44599"/>
    </row>
    <row r="44600" spans="11:11" x14ac:dyDescent="0.25">
      <c r="K44600"/>
    </row>
    <row r="44601" spans="11:11" x14ac:dyDescent="0.25">
      <c r="K44601"/>
    </row>
    <row r="44602" spans="11:11" x14ac:dyDescent="0.25">
      <c r="K44602"/>
    </row>
    <row r="44603" spans="11:11" x14ac:dyDescent="0.25">
      <c r="K44603"/>
    </row>
    <row r="44604" spans="11:11" x14ac:dyDescent="0.25">
      <c r="K44604"/>
    </row>
    <row r="44605" spans="11:11" x14ac:dyDescent="0.25">
      <c r="K44605"/>
    </row>
    <row r="44606" spans="11:11" x14ac:dyDescent="0.25">
      <c r="K44606"/>
    </row>
    <row r="44607" spans="11:11" x14ac:dyDescent="0.25">
      <c r="K44607"/>
    </row>
    <row r="44608" spans="11:11" x14ac:dyDescent="0.25">
      <c r="K44608"/>
    </row>
    <row r="44609" spans="11:11" x14ac:dyDescent="0.25">
      <c r="K44609"/>
    </row>
    <row r="44610" spans="11:11" x14ac:dyDescent="0.25">
      <c r="K44610"/>
    </row>
    <row r="44611" spans="11:11" x14ac:dyDescent="0.25">
      <c r="K44611"/>
    </row>
    <row r="44612" spans="11:11" x14ac:dyDescent="0.25">
      <c r="K44612"/>
    </row>
    <row r="44613" spans="11:11" x14ac:dyDescent="0.25">
      <c r="K44613"/>
    </row>
    <row r="44614" spans="11:11" x14ac:dyDescent="0.25">
      <c r="K44614"/>
    </row>
    <row r="44615" spans="11:11" x14ac:dyDescent="0.25">
      <c r="K44615"/>
    </row>
    <row r="44616" spans="11:11" x14ac:dyDescent="0.25">
      <c r="K44616"/>
    </row>
    <row r="44617" spans="11:11" x14ac:dyDescent="0.25">
      <c r="K44617"/>
    </row>
    <row r="44618" spans="11:11" x14ac:dyDescent="0.25">
      <c r="K44618"/>
    </row>
    <row r="44619" spans="11:11" x14ac:dyDescent="0.25">
      <c r="K44619"/>
    </row>
    <row r="44620" spans="11:11" x14ac:dyDescent="0.25">
      <c r="K44620"/>
    </row>
    <row r="44621" spans="11:11" x14ac:dyDescent="0.25">
      <c r="K44621"/>
    </row>
    <row r="44622" spans="11:11" x14ac:dyDescent="0.25">
      <c r="K44622"/>
    </row>
    <row r="44623" spans="11:11" x14ac:dyDescent="0.25">
      <c r="K44623"/>
    </row>
    <row r="44624" spans="11:11" x14ac:dyDescent="0.25">
      <c r="K44624"/>
    </row>
    <row r="44625" spans="11:11" x14ac:dyDescent="0.25">
      <c r="K44625"/>
    </row>
    <row r="44626" spans="11:11" x14ac:dyDescent="0.25">
      <c r="K44626"/>
    </row>
    <row r="44627" spans="11:11" x14ac:dyDescent="0.25">
      <c r="K44627"/>
    </row>
    <row r="44628" spans="11:11" x14ac:dyDescent="0.25">
      <c r="K44628"/>
    </row>
    <row r="44629" spans="11:11" x14ac:dyDescent="0.25">
      <c r="K44629"/>
    </row>
    <row r="44630" spans="11:11" x14ac:dyDescent="0.25">
      <c r="K44630"/>
    </row>
    <row r="44631" spans="11:11" x14ac:dyDescent="0.25">
      <c r="K44631"/>
    </row>
    <row r="44632" spans="11:11" x14ac:dyDescent="0.25">
      <c r="K44632"/>
    </row>
    <row r="44633" spans="11:11" x14ac:dyDescent="0.25">
      <c r="K44633"/>
    </row>
    <row r="44634" spans="11:11" x14ac:dyDescent="0.25">
      <c r="K44634"/>
    </row>
    <row r="44635" spans="11:11" x14ac:dyDescent="0.25">
      <c r="K44635"/>
    </row>
    <row r="44636" spans="11:11" x14ac:dyDescent="0.25">
      <c r="K44636"/>
    </row>
    <row r="44637" spans="11:11" x14ac:dyDescent="0.25">
      <c r="K44637"/>
    </row>
    <row r="44638" spans="11:11" x14ac:dyDescent="0.25">
      <c r="K44638"/>
    </row>
    <row r="44639" spans="11:11" x14ac:dyDescent="0.25">
      <c r="K44639"/>
    </row>
    <row r="44640" spans="11:11" x14ac:dyDescent="0.25">
      <c r="K44640"/>
    </row>
    <row r="44641" spans="11:11" x14ac:dyDescent="0.25">
      <c r="K44641"/>
    </row>
    <row r="44642" spans="11:11" x14ac:dyDescent="0.25">
      <c r="K44642"/>
    </row>
    <row r="44643" spans="11:11" x14ac:dyDescent="0.25">
      <c r="K44643"/>
    </row>
    <row r="44644" spans="11:11" x14ac:dyDescent="0.25">
      <c r="K44644"/>
    </row>
    <row r="44645" spans="11:11" x14ac:dyDescent="0.25">
      <c r="K44645"/>
    </row>
    <row r="44646" spans="11:11" x14ac:dyDescent="0.25">
      <c r="K44646"/>
    </row>
    <row r="44647" spans="11:11" x14ac:dyDescent="0.25">
      <c r="K44647"/>
    </row>
    <row r="44648" spans="11:11" x14ac:dyDescent="0.25">
      <c r="K44648"/>
    </row>
    <row r="44649" spans="11:11" x14ac:dyDescent="0.25">
      <c r="K44649"/>
    </row>
    <row r="44650" spans="11:11" x14ac:dyDescent="0.25">
      <c r="K44650"/>
    </row>
    <row r="44651" spans="11:11" x14ac:dyDescent="0.25">
      <c r="K44651"/>
    </row>
    <row r="44652" spans="11:11" x14ac:dyDescent="0.25">
      <c r="K44652"/>
    </row>
    <row r="44653" spans="11:11" x14ac:dyDescent="0.25">
      <c r="K44653"/>
    </row>
    <row r="44654" spans="11:11" x14ac:dyDescent="0.25">
      <c r="K44654"/>
    </row>
    <row r="44655" spans="11:11" x14ac:dyDescent="0.25">
      <c r="K44655"/>
    </row>
    <row r="44656" spans="11:11" x14ac:dyDescent="0.25">
      <c r="K44656"/>
    </row>
    <row r="44657" spans="11:11" x14ac:dyDescent="0.25">
      <c r="K44657"/>
    </row>
    <row r="44658" spans="11:11" x14ac:dyDescent="0.25">
      <c r="K44658"/>
    </row>
    <row r="44659" spans="11:11" x14ac:dyDescent="0.25">
      <c r="K44659"/>
    </row>
    <row r="44660" spans="11:11" x14ac:dyDescent="0.25">
      <c r="K44660"/>
    </row>
    <row r="44661" spans="11:11" x14ac:dyDescent="0.25">
      <c r="K44661"/>
    </row>
    <row r="44662" spans="11:11" x14ac:dyDescent="0.25">
      <c r="K44662"/>
    </row>
    <row r="44663" spans="11:11" x14ac:dyDescent="0.25">
      <c r="K44663"/>
    </row>
    <row r="44664" spans="11:11" x14ac:dyDescent="0.25">
      <c r="K44664"/>
    </row>
    <row r="44665" spans="11:11" x14ac:dyDescent="0.25">
      <c r="K44665"/>
    </row>
    <row r="44666" spans="11:11" x14ac:dyDescent="0.25">
      <c r="K44666"/>
    </row>
    <row r="44667" spans="11:11" x14ac:dyDescent="0.25">
      <c r="K44667"/>
    </row>
    <row r="44668" spans="11:11" x14ac:dyDescent="0.25">
      <c r="K44668"/>
    </row>
    <row r="44669" spans="11:11" x14ac:dyDescent="0.25">
      <c r="K44669"/>
    </row>
    <row r="44670" spans="11:11" x14ac:dyDescent="0.25">
      <c r="K44670"/>
    </row>
    <row r="44671" spans="11:11" x14ac:dyDescent="0.25">
      <c r="K44671"/>
    </row>
    <row r="44672" spans="11:11" x14ac:dyDescent="0.25">
      <c r="K44672"/>
    </row>
    <row r="44673" spans="11:11" x14ac:dyDescent="0.25">
      <c r="K44673"/>
    </row>
    <row r="44674" spans="11:11" x14ac:dyDescent="0.25">
      <c r="K44674"/>
    </row>
    <row r="44675" spans="11:11" x14ac:dyDescent="0.25">
      <c r="K44675"/>
    </row>
    <row r="44676" spans="11:11" x14ac:dyDescent="0.25">
      <c r="K44676"/>
    </row>
    <row r="44677" spans="11:11" x14ac:dyDescent="0.25">
      <c r="K44677"/>
    </row>
    <row r="44678" spans="11:11" x14ac:dyDescent="0.25">
      <c r="K44678"/>
    </row>
    <row r="44679" spans="11:11" x14ac:dyDescent="0.25">
      <c r="K44679"/>
    </row>
    <row r="44680" spans="11:11" x14ac:dyDescent="0.25">
      <c r="K44680"/>
    </row>
    <row r="44681" spans="11:11" x14ac:dyDescent="0.25">
      <c r="K44681"/>
    </row>
    <row r="44682" spans="11:11" x14ac:dyDescent="0.25">
      <c r="K44682"/>
    </row>
    <row r="44683" spans="11:11" x14ac:dyDescent="0.25">
      <c r="K44683"/>
    </row>
    <row r="44684" spans="11:11" x14ac:dyDescent="0.25">
      <c r="K44684"/>
    </row>
    <row r="44685" spans="11:11" x14ac:dyDescent="0.25">
      <c r="K44685"/>
    </row>
    <row r="44686" spans="11:11" x14ac:dyDescent="0.25">
      <c r="K44686"/>
    </row>
    <row r="44687" spans="11:11" x14ac:dyDescent="0.25">
      <c r="K44687"/>
    </row>
    <row r="44688" spans="11:11" x14ac:dyDescent="0.25">
      <c r="K44688"/>
    </row>
    <row r="44689" spans="11:11" x14ac:dyDescent="0.25">
      <c r="K44689"/>
    </row>
    <row r="44690" spans="11:11" x14ac:dyDescent="0.25">
      <c r="K44690"/>
    </row>
    <row r="44691" spans="11:11" x14ac:dyDescent="0.25">
      <c r="K44691"/>
    </row>
    <row r="44692" spans="11:11" x14ac:dyDescent="0.25">
      <c r="K44692"/>
    </row>
    <row r="44693" spans="11:11" x14ac:dyDescent="0.25">
      <c r="K44693"/>
    </row>
    <row r="44694" spans="11:11" x14ac:dyDescent="0.25">
      <c r="K44694"/>
    </row>
    <row r="44695" spans="11:11" x14ac:dyDescent="0.25">
      <c r="K44695"/>
    </row>
    <row r="44696" spans="11:11" x14ac:dyDescent="0.25">
      <c r="K44696"/>
    </row>
    <row r="44697" spans="11:11" x14ac:dyDescent="0.25">
      <c r="K44697"/>
    </row>
    <row r="44698" spans="11:11" x14ac:dyDescent="0.25">
      <c r="K44698"/>
    </row>
    <row r="44699" spans="11:11" x14ac:dyDescent="0.25">
      <c r="K44699"/>
    </row>
    <row r="44700" spans="11:11" x14ac:dyDescent="0.25">
      <c r="K44700"/>
    </row>
    <row r="44701" spans="11:11" x14ac:dyDescent="0.25">
      <c r="K44701"/>
    </row>
    <row r="44702" spans="11:11" x14ac:dyDescent="0.25">
      <c r="K44702"/>
    </row>
    <row r="44703" spans="11:11" x14ac:dyDescent="0.25">
      <c r="K44703"/>
    </row>
    <row r="44704" spans="11:11" x14ac:dyDescent="0.25">
      <c r="K44704"/>
    </row>
    <row r="44705" spans="11:11" x14ac:dyDescent="0.25">
      <c r="K44705"/>
    </row>
    <row r="44706" spans="11:11" x14ac:dyDescent="0.25">
      <c r="K44706"/>
    </row>
    <row r="44707" spans="11:11" x14ac:dyDescent="0.25">
      <c r="K44707"/>
    </row>
    <row r="44708" spans="11:11" x14ac:dyDescent="0.25">
      <c r="K44708"/>
    </row>
    <row r="44709" spans="11:11" x14ac:dyDescent="0.25">
      <c r="K44709"/>
    </row>
    <row r="44710" spans="11:11" x14ac:dyDescent="0.25">
      <c r="K44710"/>
    </row>
    <row r="44711" spans="11:11" x14ac:dyDescent="0.25">
      <c r="K44711"/>
    </row>
    <row r="44712" spans="11:11" x14ac:dyDescent="0.25">
      <c r="K44712"/>
    </row>
    <row r="44713" spans="11:11" x14ac:dyDescent="0.25">
      <c r="K44713"/>
    </row>
    <row r="44714" spans="11:11" x14ac:dyDescent="0.25">
      <c r="K44714"/>
    </row>
    <row r="44715" spans="11:11" x14ac:dyDescent="0.25">
      <c r="K44715"/>
    </row>
    <row r="44716" spans="11:11" x14ac:dyDescent="0.25">
      <c r="K44716"/>
    </row>
    <row r="44717" spans="11:11" x14ac:dyDescent="0.25">
      <c r="K44717"/>
    </row>
    <row r="44718" spans="11:11" x14ac:dyDescent="0.25">
      <c r="K44718"/>
    </row>
    <row r="44719" spans="11:11" x14ac:dyDescent="0.25">
      <c r="K44719"/>
    </row>
    <row r="44720" spans="11:11" x14ac:dyDescent="0.25">
      <c r="K44720"/>
    </row>
    <row r="44721" spans="11:11" x14ac:dyDescent="0.25">
      <c r="K44721"/>
    </row>
    <row r="44722" spans="11:11" x14ac:dyDescent="0.25">
      <c r="K44722"/>
    </row>
    <row r="44723" spans="11:11" x14ac:dyDescent="0.25">
      <c r="K44723"/>
    </row>
    <row r="44724" spans="11:11" x14ac:dyDescent="0.25">
      <c r="K44724"/>
    </row>
    <row r="44725" spans="11:11" x14ac:dyDescent="0.25">
      <c r="K44725"/>
    </row>
    <row r="44726" spans="11:11" x14ac:dyDescent="0.25">
      <c r="K44726"/>
    </row>
    <row r="44727" spans="11:11" x14ac:dyDescent="0.25">
      <c r="K44727"/>
    </row>
    <row r="44728" spans="11:11" x14ac:dyDescent="0.25">
      <c r="K44728"/>
    </row>
    <row r="44729" spans="11:11" x14ac:dyDescent="0.25">
      <c r="K44729"/>
    </row>
    <row r="44730" spans="11:11" x14ac:dyDescent="0.25">
      <c r="K44730"/>
    </row>
    <row r="44731" spans="11:11" x14ac:dyDescent="0.25">
      <c r="K44731"/>
    </row>
    <row r="44732" spans="11:11" x14ac:dyDescent="0.25">
      <c r="K44732"/>
    </row>
    <row r="44733" spans="11:11" x14ac:dyDescent="0.25">
      <c r="K44733"/>
    </row>
    <row r="44734" spans="11:11" x14ac:dyDescent="0.25">
      <c r="K44734"/>
    </row>
    <row r="44735" spans="11:11" x14ac:dyDescent="0.25">
      <c r="K44735"/>
    </row>
    <row r="44736" spans="11:11" x14ac:dyDescent="0.25">
      <c r="K44736"/>
    </row>
    <row r="44737" spans="11:11" x14ac:dyDescent="0.25">
      <c r="K44737"/>
    </row>
    <row r="44738" spans="11:11" x14ac:dyDescent="0.25">
      <c r="K44738"/>
    </row>
    <row r="44739" spans="11:11" x14ac:dyDescent="0.25">
      <c r="K44739"/>
    </row>
    <row r="44740" spans="11:11" x14ac:dyDescent="0.25">
      <c r="K44740"/>
    </row>
    <row r="44741" spans="11:11" x14ac:dyDescent="0.25">
      <c r="K44741"/>
    </row>
    <row r="44742" spans="11:11" x14ac:dyDescent="0.25">
      <c r="K44742"/>
    </row>
    <row r="44743" spans="11:11" x14ac:dyDescent="0.25">
      <c r="K44743"/>
    </row>
    <row r="44744" spans="11:11" x14ac:dyDescent="0.25">
      <c r="K44744"/>
    </row>
    <row r="44745" spans="11:11" x14ac:dyDescent="0.25">
      <c r="K44745"/>
    </row>
    <row r="44746" spans="11:11" x14ac:dyDescent="0.25">
      <c r="K44746"/>
    </row>
    <row r="44747" spans="11:11" x14ac:dyDescent="0.25">
      <c r="K44747"/>
    </row>
    <row r="44748" spans="11:11" x14ac:dyDescent="0.25">
      <c r="K44748"/>
    </row>
    <row r="44749" spans="11:11" x14ac:dyDescent="0.25">
      <c r="K44749"/>
    </row>
    <row r="44750" spans="11:11" x14ac:dyDescent="0.25">
      <c r="K44750"/>
    </row>
    <row r="44751" spans="11:11" x14ac:dyDescent="0.25">
      <c r="K44751"/>
    </row>
    <row r="44752" spans="11:11" x14ac:dyDescent="0.25">
      <c r="K44752"/>
    </row>
    <row r="44753" spans="11:11" x14ac:dyDescent="0.25">
      <c r="K44753"/>
    </row>
    <row r="44754" spans="11:11" x14ac:dyDescent="0.25">
      <c r="K44754"/>
    </row>
    <row r="44755" spans="11:11" x14ac:dyDescent="0.25">
      <c r="K44755"/>
    </row>
    <row r="44756" spans="11:11" x14ac:dyDescent="0.25">
      <c r="K44756"/>
    </row>
    <row r="44757" spans="11:11" x14ac:dyDescent="0.25">
      <c r="K44757"/>
    </row>
    <row r="44758" spans="11:11" x14ac:dyDescent="0.25">
      <c r="K44758"/>
    </row>
    <row r="44759" spans="11:11" x14ac:dyDescent="0.25">
      <c r="K44759"/>
    </row>
    <row r="44760" spans="11:11" x14ac:dyDescent="0.25">
      <c r="K44760"/>
    </row>
    <row r="44761" spans="11:11" x14ac:dyDescent="0.25">
      <c r="K44761"/>
    </row>
    <row r="44762" spans="11:11" x14ac:dyDescent="0.25">
      <c r="K44762"/>
    </row>
    <row r="44763" spans="11:11" x14ac:dyDescent="0.25">
      <c r="K44763"/>
    </row>
    <row r="44764" spans="11:11" x14ac:dyDescent="0.25">
      <c r="K44764"/>
    </row>
    <row r="44765" spans="11:11" x14ac:dyDescent="0.25">
      <c r="K44765"/>
    </row>
    <row r="44766" spans="11:11" x14ac:dyDescent="0.25">
      <c r="K44766"/>
    </row>
    <row r="44767" spans="11:11" x14ac:dyDescent="0.25">
      <c r="K44767"/>
    </row>
    <row r="44768" spans="11:11" x14ac:dyDescent="0.25">
      <c r="K44768"/>
    </row>
    <row r="44769" spans="11:11" x14ac:dyDescent="0.25">
      <c r="K44769"/>
    </row>
    <row r="44770" spans="11:11" x14ac:dyDescent="0.25">
      <c r="K44770"/>
    </row>
    <row r="44771" spans="11:11" x14ac:dyDescent="0.25">
      <c r="K44771"/>
    </row>
    <row r="44772" spans="11:11" x14ac:dyDescent="0.25">
      <c r="K44772"/>
    </row>
    <row r="44773" spans="11:11" x14ac:dyDescent="0.25">
      <c r="K44773"/>
    </row>
    <row r="44774" spans="11:11" x14ac:dyDescent="0.25">
      <c r="K44774"/>
    </row>
    <row r="44775" spans="11:11" x14ac:dyDescent="0.25">
      <c r="K44775"/>
    </row>
    <row r="44776" spans="11:11" x14ac:dyDescent="0.25">
      <c r="K44776"/>
    </row>
    <row r="44777" spans="11:11" x14ac:dyDescent="0.25">
      <c r="K44777"/>
    </row>
    <row r="44778" spans="11:11" x14ac:dyDescent="0.25">
      <c r="K44778"/>
    </row>
    <row r="44779" spans="11:11" x14ac:dyDescent="0.25">
      <c r="K44779"/>
    </row>
    <row r="44780" spans="11:11" x14ac:dyDescent="0.25">
      <c r="K44780"/>
    </row>
    <row r="44781" spans="11:11" x14ac:dyDescent="0.25">
      <c r="K44781"/>
    </row>
    <row r="44782" spans="11:11" x14ac:dyDescent="0.25">
      <c r="K44782"/>
    </row>
    <row r="44783" spans="11:11" x14ac:dyDescent="0.25">
      <c r="K44783"/>
    </row>
    <row r="44784" spans="11:11" x14ac:dyDescent="0.25">
      <c r="K44784"/>
    </row>
    <row r="44785" spans="11:11" x14ac:dyDescent="0.25">
      <c r="K44785"/>
    </row>
    <row r="44786" spans="11:11" x14ac:dyDescent="0.25">
      <c r="K44786"/>
    </row>
    <row r="44787" spans="11:11" x14ac:dyDescent="0.25">
      <c r="K44787"/>
    </row>
    <row r="44788" spans="11:11" x14ac:dyDescent="0.25">
      <c r="K44788"/>
    </row>
    <row r="44789" spans="11:11" x14ac:dyDescent="0.25">
      <c r="K44789"/>
    </row>
    <row r="44790" spans="11:11" x14ac:dyDescent="0.25">
      <c r="K44790"/>
    </row>
    <row r="44791" spans="11:11" x14ac:dyDescent="0.25">
      <c r="K44791"/>
    </row>
    <row r="44792" spans="11:11" x14ac:dyDescent="0.25">
      <c r="K44792"/>
    </row>
    <row r="44793" spans="11:11" x14ac:dyDescent="0.25">
      <c r="K44793"/>
    </row>
    <row r="44794" spans="11:11" x14ac:dyDescent="0.25">
      <c r="K44794"/>
    </row>
    <row r="44795" spans="11:11" x14ac:dyDescent="0.25">
      <c r="K44795"/>
    </row>
    <row r="44796" spans="11:11" x14ac:dyDescent="0.25">
      <c r="K44796"/>
    </row>
    <row r="44797" spans="11:11" x14ac:dyDescent="0.25">
      <c r="K44797"/>
    </row>
    <row r="44798" spans="11:11" x14ac:dyDescent="0.25">
      <c r="K44798"/>
    </row>
    <row r="44799" spans="11:11" x14ac:dyDescent="0.25">
      <c r="K44799"/>
    </row>
    <row r="44800" spans="11:11" x14ac:dyDescent="0.25">
      <c r="K44800"/>
    </row>
    <row r="44801" spans="11:11" x14ac:dyDescent="0.25">
      <c r="K44801"/>
    </row>
    <row r="44802" spans="11:11" x14ac:dyDescent="0.25">
      <c r="K44802"/>
    </row>
    <row r="44803" spans="11:11" x14ac:dyDescent="0.25">
      <c r="K44803"/>
    </row>
    <row r="44804" spans="11:11" x14ac:dyDescent="0.25">
      <c r="K44804"/>
    </row>
    <row r="44805" spans="11:11" x14ac:dyDescent="0.25">
      <c r="K44805"/>
    </row>
    <row r="44806" spans="11:11" x14ac:dyDescent="0.25">
      <c r="K44806"/>
    </row>
    <row r="44807" spans="11:11" x14ac:dyDescent="0.25">
      <c r="K44807"/>
    </row>
    <row r="44808" spans="11:11" x14ac:dyDescent="0.25">
      <c r="K44808"/>
    </row>
    <row r="44809" spans="11:11" x14ac:dyDescent="0.25">
      <c r="K44809"/>
    </row>
    <row r="44810" spans="11:11" x14ac:dyDescent="0.25">
      <c r="K44810"/>
    </row>
    <row r="44811" spans="11:11" x14ac:dyDescent="0.25">
      <c r="K44811"/>
    </row>
    <row r="44812" spans="11:11" x14ac:dyDescent="0.25">
      <c r="K44812"/>
    </row>
    <row r="44813" spans="11:11" x14ac:dyDescent="0.25">
      <c r="K44813"/>
    </row>
    <row r="44814" spans="11:11" x14ac:dyDescent="0.25">
      <c r="K44814"/>
    </row>
    <row r="44815" spans="11:11" x14ac:dyDescent="0.25">
      <c r="K44815"/>
    </row>
    <row r="44816" spans="11:11" x14ac:dyDescent="0.25">
      <c r="K44816"/>
    </row>
    <row r="44817" spans="11:11" x14ac:dyDescent="0.25">
      <c r="K44817"/>
    </row>
    <row r="44818" spans="11:11" x14ac:dyDescent="0.25">
      <c r="K44818"/>
    </row>
    <row r="44819" spans="11:11" x14ac:dyDescent="0.25">
      <c r="K44819"/>
    </row>
    <row r="44820" spans="11:11" x14ac:dyDescent="0.25">
      <c r="K44820"/>
    </row>
    <row r="44821" spans="11:11" x14ac:dyDescent="0.25">
      <c r="K44821"/>
    </row>
    <row r="44822" spans="11:11" x14ac:dyDescent="0.25">
      <c r="K44822"/>
    </row>
    <row r="44823" spans="11:11" x14ac:dyDescent="0.25">
      <c r="K44823"/>
    </row>
    <row r="44824" spans="11:11" x14ac:dyDescent="0.25">
      <c r="K44824"/>
    </row>
    <row r="44825" spans="11:11" x14ac:dyDescent="0.25">
      <c r="K44825"/>
    </row>
    <row r="44826" spans="11:11" x14ac:dyDescent="0.25">
      <c r="K44826"/>
    </row>
    <row r="44827" spans="11:11" x14ac:dyDescent="0.25">
      <c r="K44827"/>
    </row>
    <row r="44828" spans="11:11" x14ac:dyDescent="0.25">
      <c r="K44828"/>
    </row>
    <row r="44829" spans="11:11" x14ac:dyDescent="0.25">
      <c r="K44829"/>
    </row>
    <row r="44830" spans="11:11" x14ac:dyDescent="0.25">
      <c r="K44830"/>
    </row>
    <row r="44831" spans="11:11" x14ac:dyDescent="0.25">
      <c r="K44831"/>
    </row>
    <row r="44832" spans="11:11" x14ac:dyDescent="0.25">
      <c r="K44832"/>
    </row>
    <row r="44833" spans="11:11" x14ac:dyDescent="0.25">
      <c r="K44833"/>
    </row>
    <row r="44834" spans="11:11" x14ac:dyDescent="0.25">
      <c r="K44834"/>
    </row>
    <row r="44835" spans="11:11" x14ac:dyDescent="0.25">
      <c r="K44835"/>
    </row>
    <row r="44836" spans="11:11" x14ac:dyDescent="0.25">
      <c r="K44836"/>
    </row>
    <row r="44837" spans="11:11" x14ac:dyDescent="0.25">
      <c r="K44837"/>
    </row>
    <row r="44838" spans="11:11" x14ac:dyDescent="0.25">
      <c r="K44838"/>
    </row>
    <row r="44839" spans="11:11" x14ac:dyDescent="0.25">
      <c r="K44839"/>
    </row>
    <row r="44840" spans="11:11" x14ac:dyDescent="0.25">
      <c r="K44840"/>
    </row>
    <row r="44841" spans="11:11" x14ac:dyDescent="0.25">
      <c r="K44841"/>
    </row>
    <row r="44842" spans="11:11" x14ac:dyDescent="0.25">
      <c r="K44842"/>
    </row>
    <row r="44843" spans="11:11" x14ac:dyDescent="0.25">
      <c r="K44843"/>
    </row>
    <row r="44844" spans="11:11" x14ac:dyDescent="0.25">
      <c r="K44844"/>
    </row>
    <row r="44845" spans="11:11" x14ac:dyDescent="0.25">
      <c r="K44845"/>
    </row>
    <row r="44846" spans="11:11" x14ac:dyDescent="0.25">
      <c r="K44846"/>
    </row>
    <row r="44847" spans="11:11" x14ac:dyDescent="0.25">
      <c r="K44847"/>
    </row>
    <row r="44848" spans="11:11" x14ac:dyDescent="0.25">
      <c r="K44848"/>
    </row>
    <row r="44849" spans="11:11" x14ac:dyDescent="0.25">
      <c r="K44849"/>
    </row>
    <row r="44850" spans="11:11" x14ac:dyDescent="0.25">
      <c r="K44850"/>
    </row>
    <row r="44851" spans="11:11" x14ac:dyDescent="0.25">
      <c r="K44851"/>
    </row>
    <row r="44852" spans="11:11" x14ac:dyDescent="0.25">
      <c r="K44852"/>
    </row>
    <row r="44853" spans="11:11" x14ac:dyDescent="0.25">
      <c r="K44853"/>
    </row>
    <row r="44854" spans="11:11" x14ac:dyDescent="0.25">
      <c r="K44854"/>
    </row>
    <row r="44855" spans="11:11" x14ac:dyDescent="0.25">
      <c r="K44855"/>
    </row>
    <row r="44856" spans="11:11" x14ac:dyDescent="0.25">
      <c r="K44856"/>
    </row>
    <row r="44857" spans="11:11" x14ac:dyDescent="0.25">
      <c r="K44857"/>
    </row>
    <row r="44858" spans="11:11" x14ac:dyDescent="0.25">
      <c r="K44858"/>
    </row>
    <row r="44859" spans="11:11" x14ac:dyDescent="0.25">
      <c r="K44859"/>
    </row>
    <row r="44860" spans="11:11" x14ac:dyDescent="0.25">
      <c r="K44860"/>
    </row>
    <row r="44861" spans="11:11" x14ac:dyDescent="0.25">
      <c r="K44861"/>
    </row>
    <row r="44862" spans="11:11" x14ac:dyDescent="0.25">
      <c r="K44862"/>
    </row>
    <row r="44863" spans="11:11" x14ac:dyDescent="0.25">
      <c r="K44863"/>
    </row>
    <row r="44864" spans="11:11" x14ac:dyDescent="0.25">
      <c r="K44864"/>
    </row>
    <row r="44865" spans="11:11" x14ac:dyDescent="0.25">
      <c r="K44865"/>
    </row>
    <row r="44866" spans="11:11" x14ac:dyDescent="0.25">
      <c r="K44866"/>
    </row>
    <row r="44867" spans="11:11" x14ac:dyDescent="0.25">
      <c r="K44867"/>
    </row>
    <row r="44868" spans="11:11" x14ac:dyDescent="0.25">
      <c r="K44868"/>
    </row>
    <row r="44869" spans="11:11" x14ac:dyDescent="0.25">
      <c r="K44869"/>
    </row>
    <row r="44870" spans="11:11" x14ac:dyDescent="0.25">
      <c r="K44870"/>
    </row>
    <row r="44871" spans="11:11" x14ac:dyDescent="0.25">
      <c r="K44871"/>
    </row>
    <row r="44872" spans="11:11" x14ac:dyDescent="0.25">
      <c r="K44872"/>
    </row>
    <row r="44873" spans="11:11" x14ac:dyDescent="0.25">
      <c r="K44873"/>
    </row>
    <row r="44874" spans="11:11" x14ac:dyDescent="0.25">
      <c r="K44874"/>
    </row>
    <row r="44875" spans="11:11" x14ac:dyDescent="0.25">
      <c r="K44875"/>
    </row>
    <row r="44876" spans="11:11" x14ac:dyDescent="0.25">
      <c r="K44876"/>
    </row>
    <row r="44877" spans="11:11" x14ac:dyDescent="0.25">
      <c r="K44877"/>
    </row>
    <row r="44878" spans="11:11" x14ac:dyDescent="0.25">
      <c r="K44878"/>
    </row>
    <row r="44879" spans="11:11" x14ac:dyDescent="0.25">
      <c r="K44879"/>
    </row>
    <row r="44880" spans="11:11" x14ac:dyDescent="0.25">
      <c r="K44880"/>
    </row>
    <row r="44881" spans="11:11" x14ac:dyDescent="0.25">
      <c r="K44881"/>
    </row>
    <row r="44882" spans="11:11" x14ac:dyDescent="0.25">
      <c r="K44882"/>
    </row>
    <row r="44883" spans="11:11" x14ac:dyDescent="0.25">
      <c r="K44883"/>
    </row>
    <row r="44884" spans="11:11" x14ac:dyDescent="0.25">
      <c r="K44884"/>
    </row>
    <row r="44885" spans="11:11" x14ac:dyDescent="0.25">
      <c r="K44885"/>
    </row>
    <row r="44886" spans="11:11" x14ac:dyDescent="0.25">
      <c r="K44886"/>
    </row>
    <row r="44887" spans="11:11" x14ac:dyDescent="0.25">
      <c r="K44887"/>
    </row>
    <row r="44888" spans="11:11" x14ac:dyDescent="0.25">
      <c r="K44888"/>
    </row>
    <row r="44889" spans="11:11" x14ac:dyDescent="0.25">
      <c r="K44889"/>
    </row>
    <row r="44890" spans="11:11" x14ac:dyDescent="0.25">
      <c r="K44890"/>
    </row>
    <row r="44891" spans="11:11" x14ac:dyDescent="0.25">
      <c r="K44891"/>
    </row>
    <row r="44892" spans="11:11" x14ac:dyDescent="0.25">
      <c r="K44892"/>
    </row>
    <row r="44893" spans="11:11" x14ac:dyDescent="0.25">
      <c r="K44893"/>
    </row>
    <row r="44894" spans="11:11" x14ac:dyDescent="0.25">
      <c r="K44894"/>
    </row>
    <row r="44895" spans="11:11" x14ac:dyDescent="0.25">
      <c r="K44895"/>
    </row>
    <row r="44896" spans="11:11" x14ac:dyDescent="0.25">
      <c r="K44896"/>
    </row>
    <row r="44897" spans="11:11" x14ac:dyDescent="0.25">
      <c r="K44897"/>
    </row>
    <row r="44898" spans="11:11" x14ac:dyDescent="0.25">
      <c r="K44898"/>
    </row>
    <row r="44899" spans="11:11" x14ac:dyDescent="0.25">
      <c r="K44899"/>
    </row>
    <row r="44900" spans="11:11" x14ac:dyDescent="0.25">
      <c r="K44900"/>
    </row>
    <row r="44901" spans="11:11" x14ac:dyDescent="0.25">
      <c r="K44901"/>
    </row>
    <row r="44902" spans="11:11" x14ac:dyDescent="0.25">
      <c r="K44902"/>
    </row>
    <row r="44903" spans="11:11" x14ac:dyDescent="0.25">
      <c r="K44903"/>
    </row>
    <row r="44904" spans="11:11" x14ac:dyDescent="0.25">
      <c r="K44904"/>
    </row>
    <row r="44905" spans="11:11" x14ac:dyDescent="0.25">
      <c r="K44905"/>
    </row>
    <row r="44906" spans="11:11" x14ac:dyDescent="0.25">
      <c r="K44906"/>
    </row>
    <row r="44907" spans="11:11" x14ac:dyDescent="0.25">
      <c r="K44907"/>
    </row>
    <row r="44908" spans="11:11" x14ac:dyDescent="0.25">
      <c r="K44908"/>
    </row>
    <row r="44909" spans="11:11" x14ac:dyDescent="0.25">
      <c r="K44909"/>
    </row>
    <row r="44910" spans="11:11" x14ac:dyDescent="0.25">
      <c r="K44910"/>
    </row>
    <row r="44911" spans="11:11" x14ac:dyDescent="0.25">
      <c r="K44911"/>
    </row>
    <row r="44912" spans="11:11" x14ac:dyDescent="0.25">
      <c r="K44912"/>
    </row>
    <row r="44913" spans="11:11" x14ac:dyDescent="0.25">
      <c r="K44913"/>
    </row>
    <row r="44914" spans="11:11" x14ac:dyDescent="0.25">
      <c r="K44914"/>
    </row>
    <row r="44915" spans="11:11" x14ac:dyDescent="0.25">
      <c r="K44915"/>
    </row>
    <row r="44916" spans="11:11" x14ac:dyDescent="0.25">
      <c r="K44916"/>
    </row>
    <row r="44917" spans="11:11" x14ac:dyDescent="0.25">
      <c r="K44917"/>
    </row>
    <row r="44918" spans="11:11" x14ac:dyDescent="0.25">
      <c r="K44918"/>
    </row>
    <row r="44919" spans="11:11" x14ac:dyDescent="0.25">
      <c r="K44919"/>
    </row>
    <row r="44920" spans="11:11" x14ac:dyDescent="0.25">
      <c r="K44920"/>
    </row>
    <row r="44921" spans="11:11" x14ac:dyDescent="0.25">
      <c r="K44921"/>
    </row>
    <row r="44922" spans="11:11" x14ac:dyDescent="0.25">
      <c r="K44922"/>
    </row>
    <row r="44923" spans="11:11" x14ac:dyDescent="0.25">
      <c r="K44923"/>
    </row>
    <row r="44924" spans="11:11" x14ac:dyDescent="0.25">
      <c r="K44924"/>
    </row>
    <row r="44925" spans="11:11" x14ac:dyDescent="0.25">
      <c r="K44925"/>
    </row>
    <row r="44926" spans="11:11" x14ac:dyDescent="0.25">
      <c r="K44926"/>
    </row>
    <row r="44927" spans="11:11" x14ac:dyDescent="0.25">
      <c r="K44927"/>
    </row>
    <row r="44928" spans="11:11" x14ac:dyDescent="0.25">
      <c r="K44928"/>
    </row>
    <row r="44929" spans="11:11" x14ac:dyDescent="0.25">
      <c r="K44929"/>
    </row>
    <row r="44930" spans="11:11" x14ac:dyDescent="0.25">
      <c r="K44930"/>
    </row>
    <row r="44931" spans="11:11" x14ac:dyDescent="0.25">
      <c r="K44931"/>
    </row>
    <row r="44932" spans="11:11" x14ac:dyDescent="0.25">
      <c r="K44932"/>
    </row>
    <row r="44933" spans="11:11" x14ac:dyDescent="0.25">
      <c r="K44933"/>
    </row>
    <row r="44934" spans="11:11" x14ac:dyDescent="0.25">
      <c r="K44934"/>
    </row>
    <row r="44935" spans="11:11" x14ac:dyDescent="0.25">
      <c r="K44935"/>
    </row>
    <row r="44936" spans="11:11" x14ac:dyDescent="0.25">
      <c r="K44936"/>
    </row>
    <row r="44937" spans="11:11" x14ac:dyDescent="0.25">
      <c r="K44937"/>
    </row>
    <row r="44938" spans="11:11" x14ac:dyDescent="0.25">
      <c r="K44938"/>
    </row>
    <row r="44939" spans="11:11" x14ac:dyDescent="0.25">
      <c r="K44939"/>
    </row>
    <row r="44940" spans="11:11" x14ac:dyDescent="0.25">
      <c r="K44940"/>
    </row>
    <row r="44941" spans="11:11" x14ac:dyDescent="0.25">
      <c r="K44941"/>
    </row>
    <row r="44942" spans="11:11" x14ac:dyDescent="0.25">
      <c r="K44942"/>
    </row>
    <row r="44943" spans="11:11" x14ac:dyDescent="0.25">
      <c r="K44943"/>
    </row>
    <row r="44944" spans="11:11" x14ac:dyDescent="0.25">
      <c r="K44944"/>
    </row>
    <row r="44945" spans="11:11" x14ac:dyDescent="0.25">
      <c r="K44945"/>
    </row>
    <row r="44946" spans="11:11" x14ac:dyDescent="0.25">
      <c r="K44946"/>
    </row>
    <row r="44947" spans="11:11" x14ac:dyDescent="0.25">
      <c r="K44947"/>
    </row>
    <row r="44948" spans="11:11" x14ac:dyDescent="0.25">
      <c r="K44948"/>
    </row>
    <row r="44949" spans="11:11" x14ac:dyDescent="0.25">
      <c r="K44949"/>
    </row>
    <row r="44950" spans="11:11" x14ac:dyDescent="0.25">
      <c r="K44950"/>
    </row>
    <row r="44951" spans="11:11" x14ac:dyDescent="0.25">
      <c r="K44951"/>
    </row>
    <row r="44952" spans="11:11" x14ac:dyDescent="0.25">
      <c r="K44952"/>
    </row>
    <row r="44953" spans="11:11" x14ac:dyDescent="0.25">
      <c r="K44953"/>
    </row>
    <row r="44954" spans="11:11" x14ac:dyDescent="0.25">
      <c r="K44954"/>
    </row>
    <row r="44955" spans="11:11" x14ac:dyDescent="0.25">
      <c r="K44955"/>
    </row>
    <row r="44956" spans="11:11" x14ac:dyDescent="0.25">
      <c r="K44956"/>
    </row>
    <row r="44957" spans="11:11" x14ac:dyDescent="0.25">
      <c r="K44957"/>
    </row>
    <row r="44958" spans="11:11" x14ac:dyDescent="0.25">
      <c r="K44958"/>
    </row>
    <row r="44959" spans="11:11" x14ac:dyDescent="0.25">
      <c r="K44959"/>
    </row>
    <row r="44960" spans="11:11" x14ac:dyDescent="0.25">
      <c r="K44960"/>
    </row>
    <row r="44961" spans="11:11" x14ac:dyDescent="0.25">
      <c r="K44961"/>
    </row>
    <row r="44962" spans="11:11" x14ac:dyDescent="0.25">
      <c r="K44962"/>
    </row>
    <row r="44963" spans="11:11" x14ac:dyDescent="0.25">
      <c r="K44963"/>
    </row>
    <row r="44964" spans="11:11" x14ac:dyDescent="0.25">
      <c r="K44964"/>
    </row>
    <row r="44965" spans="11:11" x14ac:dyDescent="0.25">
      <c r="K44965"/>
    </row>
    <row r="44966" spans="11:11" x14ac:dyDescent="0.25">
      <c r="K44966"/>
    </row>
    <row r="44967" spans="11:11" x14ac:dyDescent="0.25">
      <c r="K44967"/>
    </row>
    <row r="44968" spans="11:11" x14ac:dyDescent="0.25">
      <c r="K44968"/>
    </row>
    <row r="44969" spans="11:11" x14ac:dyDescent="0.25">
      <c r="K44969"/>
    </row>
    <row r="44970" spans="11:11" x14ac:dyDescent="0.25">
      <c r="K44970"/>
    </row>
    <row r="44971" spans="11:11" x14ac:dyDescent="0.25">
      <c r="K44971"/>
    </row>
    <row r="44972" spans="11:11" x14ac:dyDescent="0.25">
      <c r="K44972"/>
    </row>
    <row r="44973" spans="11:11" x14ac:dyDescent="0.25">
      <c r="K44973"/>
    </row>
    <row r="44974" spans="11:11" x14ac:dyDescent="0.25">
      <c r="K44974"/>
    </row>
    <row r="44975" spans="11:11" x14ac:dyDescent="0.25">
      <c r="K44975"/>
    </row>
    <row r="44976" spans="11:11" x14ac:dyDescent="0.25">
      <c r="K44976"/>
    </row>
    <row r="44977" spans="11:11" x14ac:dyDescent="0.25">
      <c r="K44977"/>
    </row>
    <row r="44978" spans="11:11" x14ac:dyDescent="0.25">
      <c r="K44978"/>
    </row>
    <row r="44979" spans="11:11" x14ac:dyDescent="0.25">
      <c r="K44979"/>
    </row>
    <row r="44980" spans="11:11" x14ac:dyDescent="0.25">
      <c r="K44980"/>
    </row>
    <row r="44981" spans="11:11" x14ac:dyDescent="0.25">
      <c r="K44981"/>
    </row>
    <row r="44982" spans="11:11" x14ac:dyDescent="0.25">
      <c r="K44982"/>
    </row>
    <row r="44983" spans="11:11" x14ac:dyDescent="0.25">
      <c r="K44983"/>
    </row>
    <row r="44984" spans="11:11" x14ac:dyDescent="0.25">
      <c r="K44984"/>
    </row>
  </sheetData>
  <mergeCells count="7">
    <mergeCell ref="D3:I3"/>
    <mergeCell ref="L17:M17"/>
    <mergeCell ref="L20:M20"/>
    <mergeCell ref="L5:M5"/>
    <mergeCell ref="L8:M8"/>
    <mergeCell ref="L11:M11"/>
    <mergeCell ref="L14:M14"/>
  </mergeCells>
  <pageMargins left="0.7" right="0.7" top="0.75" bottom="0.75" header="0.3" footer="0.3"/>
  <pageSetup orientation="portrait" r:id="rId1"/>
  <drawing r:id="rId2"/>
  <legacyDrawing r:id="rId3"/>
  <controls>
    <mc:AlternateContent xmlns:mc="http://schemas.openxmlformats.org/markup-compatibility/2006">
      <mc:Choice Requires="x14">
        <control shapeId="96263" r:id="rId4" name="cmdWriteDly">
          <controlPr defaultSize="0" autoLine="0" r:id="rId5">
            <anchor moveWithCells="1">
              <from>
                <xdr:col>7</xdr:col>
                <xdr:colOff>523875</xdr:colOff>
                <xdr:row>0</xdr:row>
                <xdr:rowOff>257175</xdr:rowOff>
              </from>
              <to>
                <xdr:col>8</xdr:col>
                <xdr:colOff>733425</xdr:colOff>
                <xdr:row>2</xdr:row>
                <xdr:rowOff>19050</xdr:rowOff>
              </to>
            </anchor>
          </controlPr>
        </control>
      </mc:Choice>
      <mc:Fallback>
        <control shapeId="96263" r:id="rId4" name="cmdWriteDly"/>
      </mc:Fallback>
    </mc:AlternateContent>
    <mc:AlternateContent xmlns:mc="http://schemas.openxmlformats.org/markup-compatibility/2006">
      <mc:Choice Requires="x14">
        <control shapeId="96262" r:id="rId6" name="cmdGetDly">
          <controlPr defaultSize="0" autoLine="0" r:id="rId7">
            <anchor moveWithCells="1">
              <from>
                <xdr:col>5</xdr:col>
                <xdr:colOff>66675</xdr:colOff>
                <xdr:row>0</xdr:row>
                <xdr:rowOff>257175</xdr:rowOff>
              </from>
              <to>
                <xdr:col>6</xdr:col>
                <xdr:colOff>247650</xdr:colOff>
                <xdr:row>2</xdr:row>
                <xdr:rowOff>9525</xdr:rowOff>
              </to>
            </anchor>
          </controlPr>
        </control>
      </mc:Choice>
      <mc:Fallback>
        <control shapeId="96262" r:id="rId6" name="cmdGetDly"/>
      </mc:Fallback>
    </mc:AlternateContent>
    <mc:AlternateContent xmlns:mc="http://schemas.openxmlformats.org/markup-compatibility/2006">
      <mc:Choice Requires="x14">
        <control shapeId="96261" r:id="rId8" name="cmbBoxDly">
          <controlPr defaultSize="0" autoLine="0" linkedCell="B2" r:id="rId9">
            <anchor moveWithCells="1">
              <from>
                <xdr:col>1</xdr:col>
                <xdr:colOff>9525</xdr:colOff>
                <xdr:row>1</xdr:row>
                <xdr:rowOff>9525</xdr:rowOff>
              </from>
              <to>
                <xdr:col>3</xdr:col>
                <xdr:colOff>247650</xdr:colOff>
                <xdr:row>1</xdr:row>
                <xdr:rowOff>238125</xdr:rowOff>
              </to>
            </anchor>
          </controlPr>
        </control>
      </mc:Choice>
      <mc:Fallback>
        <control shapeId="96261" r:id="rId8" name="cmbBoxDly"/>
      </mc:Fallback>
    </mc:AlternateContent>
    <mc:AlternateContent xmlns:mc="http://schemas.openxmlformats.org/markup-compatibility/2006">
      <mc:Choice Requires="x14">
        <control shapeId="96260" r:id="rId10" name="cmdReadDly">
          <controlPr defaultSize="0" autoLine="0" r:id="rId11">
            <anchor moveWithCells="1">
              <from>
                <xdr:col>6</xdr:col>
                <xdr:colOff>314325</xdr:colOff>
                <xdr:row>0</xdr:row>
                <xdr:rowOff>257175</xdr:rowOff>
              </from>
              <to>
                <xdr:col>7</xdr:col>
                <xdr:colOff>523875</xdr:colOff>
                <xdr:row>2</xdr:row>
                <xdr:rowOff>19050</xdr:rowOff>
              </to>
            </anchor>
          </controlPr>
        </control>
      </mc:Choice>
      <mc:Fallback>
        <control shapeId="96260" r:id="rId10" name="cmdReadDl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12789"/>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1408</v>
      </c>
      <c r="B1" s="11"/>
      <c r="C1" s="9"/>
    </row>
    <row r="2" spans="1:15" customFormat="1" ht="19.899999999999999" customHeight="1" x14ac:dyDescent="0.25">
      <c r="A2" s="125" t="s">
        <v>926</v>
      </c>
      <c r="B2" s="121" t="s">
        <v>1619</v>
      </c>
      <c r="C2" s="103"/>
      <c r="D2" s="30" t="s">
        <v>766</v>
      </c>
      <c r="E2" s="104" t="s">
        <v>1621</v>
      </c>
    </row>
    <row r="3" spans="1:15" customFormat="1" x14ac:dyDescent="0.25">
      <c r="A3" s="126" t="s">
        <v>908</v>
      </c>
      <c r="B3" s="122"/>
      <c r="C3" s="114"/>
      <c r="D3" s="103"/>
    </row>
    <row r="5" spans="1:15" x14ac:dyDescent="0.25">
      <c r="A5" s="29" t="s">
        <v>982</v>
      </c>
      <c r="B5" s="159"/>
    </row>
    <row r="6" spans="1:15" s="182" customFormat="1" x14ac:dyDescent="0.25">
      <c r="A6" s="29" t="s">
        <v>983</v>
      </c>
      <c r="B6" s="192"/>
      <c r="C6"/>
      <c r="D6"/>
      <c r="E6"/>
      <c r="F6"/>
      <c r="G6"/>
      <c r="H6"/>
      <c r="I6"/>
      <c r="J6" s="188"/>
    </row>
    <row r="7" spans="1:15" s="182" customFormat="1" x14ac:dyDescent="0.25">
      <c r="A7" s="79" t="s">
        <v>1864</v>
      </c>
      <c r="B7"/>
      <c r="C7"/>
      <c r="D7"/>
      <c r="E7"/>
      <c r="F7"/>
      <c r="G7"/>
      <c r="H7"/>
      <c r="I7"/>
      <c r="J7" s="188"/>
    </row>
    <row r="8" spans="1:15" s="67" customFormat="1" x14ac:dyDescent="0.25">
      <c r="A8" s="67" t="s">
        <v>1374</v>
      </c>
      <c r="B8" s="67" t="s">
        <v>1344</v>
      </c>
      <c r="C8" s="67" t="s">
        <v>1345</v>
      </c>
      <c r="D8" s="67" t="s">
        <v>1346</v>
      </c>
      <c r="E8" s="67" t="s">
        <v>1347</v>
      </c>
      <c r="F8" s="67" t="s">
        <v>1348</v>
      </c>
      <c r="G8" s="67" t="s">
        <v>1349</v>
      </c>
      <c r="H8" s="67" t="s">
        <v>1350</v>
      </c>
      <c r="I8" s="67" t="s">
        <v>1351</v>
      </c>
      <c r="J8" s="67" t="s">
        <v>1352</v>
      </c>
      <c r="K8" s="67" t="s">
        <v>1353</v>
      </c>
      <c r="L8" s="67" t="s">
        <v>1354</v>
      </c>
      <c r="M8" s="67" t="s">
        <v>1355</v>
      </c>
      <c r="N8" s="180" t="s">
        <v>1373</v>
      </c>
      <c r="O8" s="180"/>
    </row>
    <row r="9" spans="1:15" s="186" customFormat="1" x14ac:dyDescent="0.25">
      <c r="A9" s="189" t="s">
        <v>1409</v>
      </c>
      <c r="B9" s="191"/>
      <c r="C9" s="191"/>
      <c r="D9" s="191"/>
      <c r="E9" s="191"/>
      <c r="F9" s="191"/>
      <c r="G9" s="191"/>
      <c r="H9" s="191"/>
      <c r="I9" s="191"/>
      <c r="J9" s="191"/>
      <c r="K9" s="191"/>
      <c r="L9" s="191"/>
      <c r="M9" s="191"/>
      <c r="N9" s="190" t="s">
        <v>1391</v>
      </c>
    </row>
    <row r="10" spans="1:15" s="186" customFormat="1" x14ac:dyDescent="0.25">
      <c r="A10" s="189" t="s">
        <v>1375</v>
      </c>
      <c r="B10" s="191"/>
      <c r="C10" s="191"/>
      <c r="D10" s="191"/>
      <c r="E10" s="191"/>
      <c r="F10" s="191"/>
      <c r="G10" s="191"/>
      <c r="H10" s="191"/>
      <c r="I10" s="191"/>
      <c r="J10" s="191"/>
      <c r="K10" s="191"/>
      <c r="L10" s="191"/>
      <c r="M10" s="191"/>
      <c r="N10" s="190" t="s">
        <v>1392</v>
      </c>
    </row>
    <row r="11" spans="1:15" s="186" customFormat="1" x14ac:dyDescent="0.25">
      <c r="A11" s="189" t="s">
        <v>1376</v>
      </c>
      <c r="B11" s="191"/>
      <c r="C11" s="191"/>
      <c r="D11" s="191"/>
      <c r="E11" s="191"/>
      <c r="F11" s="191"/>
      <c r="G11" s="191"/>
      <c r="H11" s="191"/>
      <c r="I11" s="191"/>
      <c r="J11" s="191"/>
      <c r="K11" s="191"/>
      <c r="L11" s="191"/>
      <c r="M11" s="191"/>
      <c r="N11" s="190" t="s">
        <v>1393</v>
      </c>
    </row>
    <row r="12" spans="1:15" s="186" customFormat="1" x14ac:dyDescent="0.25">
      <c r="A12" s="189" t="s">
        <v>1377</v>
      </c>
      <c r="B12" s="191"/>
      <c r="C12" s="191"/>
      <c r="D12" s="191"/>
      <c r="E12" s="191"/>
      <c r="F12" s="191"/>
      <c r="G12" s="191"/>
      <c r="H12" s="191"/>
      <c r="I12" s="191"/>
      <c r="J12" s="191"/>
      <c r="K12" s="191"/>
      <c r="L12" s="191"/>
      <c r="M12" s="191"/>
      <c r="N12" s="190" t="s">
        <v>1394</v>
      </c>
    </row>
    <row r="13" spans="1:15" x14ac:dyDescent="0.25">
      <c r="A13" s="189" t="s">
        <v>1378</v>
      </c>
      <c r="B13" s="191"/>
      <c r="C13" s="191"/>
      <c r="D13" s="191"/>
      <c r="E13" s="191"/>
      <c r="F13" s="191"/>
      <c r="G13" s="191"/>
      <c r="H13" s="191"/>
      <c r="I13" s="191"/>
      <c r="J13" s="191"/>
      <c r="K13" s="191"/>
      <c r="L13" s="191"/>
      <c r="M13" s="191"/>
      <c r="N13" s="190" t="s">
        <v>1395</v>
      </c>
    </row>
    <row r="14" spans="1:15" x14ac:dyDescent="0.25">
      <c r="A14" s="189" t="s">
        <v>1379</v>
      </c>
      <c r="B14" s="191"/>
      <c r="C14" s="191"/>
      <c r="D14" s="191"/>
      <c r="E14" s="191"/>
      <c r="F14" s="191"/>
      <c r="G14" s="191"/>
      <c r="H14" s="191"/>
      <c r="I14" s="191"/>
      <c r="J14" s="191"/>
      <c r="K14" s="191"/>
      <c r="L14" s="191"/>
      <c r="M14" s="191"/>
      <c r="N14" s="190" t="s">
        <v>1396</v>
      </c>
    </row>
    <row r="15" spans="1:15" x14ac:dyDescent="0.25">
      <c r="A15" s="189" t="s">
        <v>1380</v>
      </c>
      <c r="B15" s="191"/>
      <c r="C15" s="191"/>
      <c r="D15" s="191"/>
      <c r="E15" s="191"/>
      <c r="F15" s="191"/>
      <c r="G15" s="191"/>
      <c r="H15" s="191"/>
      <c r="I15" s="191"/>
      <c r="J15" s="191"/>
      <c r="K15" s="191"/>
      <c r="L15" s="191"/>
      <c r="M15" s="191"/>
      <c r="N15" s="190" t="s">
        <v>1397</v>
      </c>
    </row>
    <row r="16" spans="1:15" x14ac:dyDescent="0.25">
      <c r="A16" s="189" t="s">
        <v>1381</v>
      </c>
      <c r="B16" s="191"/>
      <c r="C16" s="191"/>
      <c r="D16" s="191"/>
      <c r="E16" s="191"/>
      <c r="F16" s="191"/>
      <c r="G16" s="191"/>
      <c r="H16" s="191"/>
      <c r="I16" s="191"/>
      <c r="J16" s="191"/>
      <c r="K16" s="191"/>
      <c r="L16" s="191"/>
      <c r="M16" s="191"/>
      <c r="N16" s="190" t="s">
        <v>1398</v>
      </c>
    </row>
    <row r="17" spans="1:14" x14ac:dyDescent="0.25">
      <c r="A17" s="189" t="s">
        <v>1382</v>
      </c>
      <c r="B17" s="191"/>
      <c r="C17" s="191"/>
      <c r="D17" s="191"/>
      <c r="E17" s="191"/>
      <c r="F17" s="191"/>
      <c r="G17" s="191"/>
      <c r="H17" s="191"/>
      <c r="I17" s="191"/>
      <c r="J17" s="191"/>
      <c r="K17" s="191"/>
      <c r="L17" s="191"/>
      <c r="M17" s="191"/>
      <c r="N17" s="190" t="s">
        <v>1399</v>
      </c>
    </row>
    <row r="18" spans="1:14" x14ac:dyDescent="0.25">
      <c r="A18" s="189" t="s">
        <v>1383</v>
      </c>
      <c r="B18" s="191"/>
      <c r="C18" s="191"/>
      <c r="D18" s="191"/>
      <c r="E18" s="191"/>
      <c r="F18" s="191"/>
      <c r="G18" s="191"/>
      <c r="H18" s="191"/>
      <c r="I18" s="191"/>
      <c r="J18" s="191"/>
      <c r="K18" s="191"/>
      <c r="L18" s="191"/>
      <c r="M18" s="191"/>
      <c r="N18" s="190" t="s">
        <v>1400</v>
      </c>
    </row>
    <row r="19" spans="1:14" x14ac:dyDescent="0.25">
      <c r="A19" s="189" t="s">
        <v>1384</v>
      </c>
      <c r="B19" s="191"/>
      <c r="C19" s="191"/>
      <c r="D19" s="191"/>
      <c r="E19" s="191"/>
      <c r="F19" s="191"/>
      <c r="G19" s="191"/>
      <c r="H19" s="191"/>
      <c r="I19" s="191"/>
      <c r="J19" s="191"/>
      <c r="K19" s="191"/>
      <c r="L19" s="191"/>
      <c r="M19" s="191"/>
      <c r="N19" s="190" t="s">
        <v>1401</v>
      </c>
    </row>
    <row r="20" spans="1:14" x14ac:dyDescent="0.25">
      <c r="A20" s="189" t="s">
        <v>1385</v>
      </c>
      <c r="B20" s="191"/>
      <c r="C20" s="191"/>
      <c r="D20" s="191"/>
      <c r="E20" s="191"/>
      <c r="F20" s="191"/>
      <c r="G20" s="191"/>
      <c r="H20" s="191"/>
      <c r="I20" s="191"/>
      <c r="J20" s="191"/>
      <c r="K20" s="191"/>
      <c r="L20" s="191"/>
      <c r="M20" s="191"/>
      <c r="N20" s="190" t="s">
        <v>1402</v>
      </c>
    </row>
    <row r="21" spans="1:14" x14ac:dyDescent="0.25">
      <c r="A21" s="189" t="s">
        <v>1386</v>
      </c>
      <c r="B21" s="191"/>
      <c r="C21" s="191"/>
      <c r="D21" s="191"/>
      <c r="E21" s="191"/>
      <c r="F21" s="191"/>
      <c r="G21" s="191"/>
      <c r="H21" s="191"/>
      <c r="I21" s="191"/>
      <c r="J21" s="191"/>
      <c r="K21" s="191"/>
      <c r="L21" s="191"/>
      <c r="M21" s="191"/>
      <c r="N21" s="190" t="s">
        <v>1403</v>
      </c>
    </row>
    <row r="22" spans="1:14" x14ac:dyDescent="0.25">
      <c r="A22" s="189" t="s">
        <v>1387</v>
      </c>
      <c r="B22" s="191"/>
      <c r="C22" s="191"/>
      <c r="D22" s="191"/>
      <c r="E22" s="191"/>
      <c r="F22" s="191"/>
      <c r="G22" s="191"/>
      <c r="H22" s="191"/>
      <c r="I22" s="191"/>
      <c r="J22" s="191"/>
      <c r="K22" s="191"/>
      <c r="L22" s="191"/>
      <c r="M22" s="191"/>
      <c r="N22" s="52" t="s">
        <v>1404</v>
      </c>
    </row>
    <row r="23" spans="1:14" x14ac:dyDescent="0.25">
      <c r="A23" s="189" t="s">
        <v>1388</v>
      </c>
      <c r="B23" s="191"/>
      <c r="C23" s="191"/>
      <c r="D23" s="191"/>
      <c r="E23" s="191"/>
      <c r="F23" s="191"/>
      <c r="G23" s="191"/>
      <c r="H23" s="191"/>
      <c r="I23" s="191"/>
      <c r="J23" s="191"/>
      <c r="K23" s="191"/>
      <c r="L23" s="191"/>
      <c r="M23" s="191"/>
      <c r="N23" s="52" t="s">
        <v>1405</v>
      </c>
    </row>
    <row r="24" spans="1:14" x14ac:dyDescent="0.25">
      <c r="A24" s="189" t="s">
        <v>1389</v>
      </c>
      <c r="B24" s="191"/>
      <c r="C24" s="191"/>
      <c r="D24" s="191"/>
      <c r="E24" s="191"/>
      <c r="F24" s="191"/>
      <c r="G24" s="191"/>
      <c r="H24" s="191"/>
      <c r="I24" s="191"/>
      <c r="J24" s="191"/>
      <c r="K24" s="191"/>
      <c r="L24" s="191"/>
      <c r="M24" s="191"/>
      <c r="N24" s="52" t="s">
        <v>1406</v>
      </c>
    </row>
    <row r="25" spans="1:14" x14ac:dyDescent="0.25">
      <c r="A25" s="189" t="s">
        <v>1390</v>
      </c>
      <c r="B25" s="191"/>
      <c r="C25" s="191"/>
      <c r="D25" s="191"/>
      <c r="E25" s="191"/>
      <c r="F25" s="191"/>
      <c r="G25" s="191"/>
      <c r="H25" s="191"/>
      <c r="I25" s="191"/>
      <c r="J25" s="191"/>
      <c r="K25" s="191"/>
      <c r="L25" s="191"/>
      <c r="M25" s="191"/>
      <c r="N25" s="52" t="s">
        <v>1407</v>
      </c>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4"/>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c r="J8804" s="18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10" x14ac:dyDescent="0.25">
      <c r="A9569"/>
      <c r="B9569"/>
      <c r="C9569"/>
      <c r="D9569"/>
      <c r="E9569"/>
      <c r="F9569"/>
      <c r="G9569"/>
      <c r="H9569"/>
      <c r="I9569"/>
    </row>
    <row r="9570" spans="1:10" x14ac:dyDescent="0.25">
      <c r="A9570"/>
      <c r="B9570"/>
      <c r="C9570"/>
      <c r="D9570"/>
      <c r="E9570"/>
      <c r="F9570"/>
      <c r="G9570"/>
      <c r="H9570"/>
      <c r="I9570"/>
    </row>
    <row r="9571" spans="1:10" x14ac:dyDescent="0.25">
      <c r="A9571"/>
      <c r="B9571"/>
      <c r="C9571"/>
      <c r="D9571"/>
      <c r="E9571"/>
      <c r="F9571"/>
      <c r="G9571"/>
      <c r="H9571"/>
      <c r="I9571"/>
    </row>
    <row r="9572" spans="1:10" x14ac:dyDescent="0.25">
      <c r="A9572"/>
      <c r="B9572"/>
      <c r="C9572"/>
      <c r="D9572"/>
      <c r="E9572"/>
      <c r="F9572"/>
      <c r="G9572"/>
      <c r="H9572"/>
      <c r="I9572"/>
    </row>
    <row r="9573" spans="1:10" x14ac:dyDescent="0.25">
      <c r="A9573"/>
      <c r="B9573"/>
      <c r="C9573"/>
      <c r="D9573"/>
      <c r="E9573"/>
      <c r="F9573"/>
      <c r="G9573"/>
      <c r="H9573"/>
      <c r="I9573"/>
    </row>
    <row r="9574" spans="1:10" x14ac:dyDescent="0.25">
      <c r="A9574"/>
      <c r="B9574"/>
      <c r="C9574"/>
      <c r="D9574"/>
      <c r="E9574"/>
      <c r="F9574"/>
      <c r="G9574"/>
      <c r="H9574"/>
      <c r="I9574"/>
    </row>
    <row r="9575" spans="1:10" x14ac:dyDescent="0.25">
      <c r="A9575"/>
      <c r="B9575"/>
      <c r="C9575"/>
      <c r="D9575"/>
      <c r="E9575"/>
      <c r="F9575"/>
      <c r="G9575"/>
      <c r="H9575"/>
      <c r="I9575"/>
    </row>
    <row r="9576" spans="1:10" x14ac:dyDescent="0.25">
      <c r="A9576"/>
      <c r="B9576"/>
      <c r="C9576"/>
      <c r="D9576"/>
      <c r="E9576"/>
      <c r="F9576"/>
      <c r="G9576"/>
      <c r="H9576"/>
      <c r="I9576"/>
    </row>
    <row r="9577" spans="1:10" x14ac:dyDescent="0.25">
      <c r="A9577"/>
      <c r="B9577"/>
      <c r="C9577"/>
      <c r="D9577"/>
      <c r="E9577"/>
      <c r="F9577"/>
      <c r="G9577"/>
      <c r="H9577"/>
      <c r="I9577"/>
    </row>
    <row r="9578" spans="1:10" x14ac:dyDescent="0.25">
      <c r="A9578"/>
      <c r="B9578"/>
      <c r="C9578"/>
      <c r="D9578"/>
      <c r="E9578"/>
      <c r="F9578"/>
      <c r="G9578"/>
      <c r="H9578"/>
      <c r="I9578"/>
    </row>
    <row r="9579" spans="1:10" x14ac:dyDescent="0.25">
      <c r="A9579"/>
      <c r="B9579"/>
      <c r="C9579"/>
      <c r="D9579"/>
      <c r="E9579"/>
      <c r="F9579"/>
      <c r="G9579"/>
      <c r="H9579"/>
      <c r="I9579"/>
    </row>
    <row r="9580" spans="1:10" x14ac:dyDescent="0.25">
      <c r="A9580"/>
      <c r="B9580"/>
      <c r="C9580"/>
      <c r="D9580"/>
      <c r="E9580"/>
      <c r="F9580"/>
      <c r="G9580"/>
      <c r="H9580"/>
      <c r="I9580"/>
    </row>
    <row r="9581" spans="1:10" x14ac:dyDescent="0.25">
      <c r="A9581"/>
      <c r="B9581"/>
      <c r="C9581"/>
      <c r="D9581"/>
      <c r="E9581"/>
      <c r="F9581"/>
      <c r="G9581"/>
      <c r="H9581"/>
      <c r="I9581"/>
    </row>
    <row r="9582" spans="1:10" x14ac:dyDescent="0.25">
      <c r="A9582"/>
      <c r="B9582"/>
      <c r="C9582"/>
      <c r="D9582"/>
      <c r="E9582"/>
      <c r="F9582"/>
      <c r="G9582"/>
      <c r="H9582"/>
      <c r="I9582"/>
    </row>
    <row r="9583" spans="1:10" x14ac:dyDescent="0.25">
      <c r="A9583"/>
      <c r="B9583"/>
      <c r="C9583"/>
      <c r="D9583"/>
      <c r="E9583"/>
      <c r="F9583"/>
      <c r="G9583"/>
      <c r="H9583"/>
      <c r="I9583"/>
    </row>
    <row r="9584" spans="1:10" x14ac:dyDescent="0.25">
      <c r="A9584"/>
      <c r="B9584"/>
      <c r="C9584"/>
      <c r="D9584"/>
      <c r="E9584"/>
      <c r="F9584"/>
      <c r="G9584"/>
      <c r="H9584"/>
      <c r="I9584"/>
      <c r="J9584" s="1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B12118" s="184"/>
      <c r="C12118" s="184"/>
      <c r="D12118"/>
      <c r="E12118"/>
      <c r="F12118"/>
      <c r="G12118"/>
      <c r="H12118"/>
      <c r="I12118"/>
    </row>
    <row r="12119" spans="2:9" x14ac:dyDescent="0.25">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8" r:id="rId4" name="cmdWriteWnd">
          <controlPr defaultSize="0" autoLine="0" r:id="rId5">
            <anchor moveWithCells="1">
              <from>
                <xdr:col>7</xdr:col>
                <xdr:colOff>523875</xdr:colOff>
                <xdr:row>0</xdr:row>
                <xdr:rowOff>257175</xdr:rowOff>
              </from>
              <to>
                <xdr:col>8</xdr:col>
                <xdr:colOff>781050</xdr:colOff>
                <xdr:row>2</xdr:row>
                <xdr:rowOff>19050</xdr:rowOff>
              </to>
            </anchor>
          </controlPr>
        </control>
      </mc:Choice>
      <mc:Fallback>
        <control shapeId="98308" r:id="rId4" name="cmdWriteWnd"/>
      </mc:Fallback>
    </mc:AlternateContent>
    <mc:AlternateContent xmlns:mc="http://schemas.openxmlformats.org/markup-compatibility/2006">
      <mc:Choice Requires="x14">
        <control shapeId="98307" r:id="rId6" name="cmdGetWnd">
          <controlPr defaultSize="0" autoLine="0" r:id="rId7">
            <anchor moveWithCells="1">
              <from>
                <xdr:col>5</xdr:col>
                <xdr:colOff>66675</xdr:colOff>
                <xdr:row>0</xdr:row>
                <xdr:rowOff>257175</xdr:rowOff>
              </from>
              <to>
                <xdr:col>6</xdr:col>
                <xdr:colOff>295275</xdr:colOff>
                <xdr:row>2</xdr:row>
                <xdr:rowOff>9525</xdr:rowOff>
              </to>
            </anchor>
          </controlPr>
        </control>
      </mc:Choice>
      <mc:Fallback>
        <control shapeId="98307" r:id="rId6" name="cmdGetWnd"/>
      </mc:Fallback>
    </mc:AlternateContent>
    <mc:AlternateContent xmlns:mc="http://schemas.openxmlformats.org/markup-compatibility/2006">
      <mc:Choice Requires="x14">
        <control shapeId="98306" r:id="rId8" name="cmbBoxWnd">
          <controlPr defaultSize="0" autoLine="0" linkedCell="B2" r:id="rId9">
            <anchor moveWithCells="1">
              <from>
                <xdr:col>1</xdr:col>
                <xdr:colOff>9525</xdr:colOff>
                <xdr:row>1</xdr:row>
                <xdr:rowOff>9525</xdr:rowOff>
              </from>
              <to>
                <xdr:col>2</xdr:col>
                <xdr:colOff>676275</xdr:colOff>
                <xdr:row>1</xdr:row>
                <xdr:rowOff>238125</xdr:rowOff>
              </to>
            </anchor>
          </controlPr>
        </control>
      </mc:Choice>
      <mc:Fallback>
        <control shapeId="98306" r:id="rId8" name="cmbBoxWnd"/>
      </mc:Fallback>
    </mc:AlternateContent>
    <mc:AlternateContent xmlns:mc="http://schemas.openxmlformats.org/markup-compatibility/2006">
      <mc:Choice Requires="x14">
        <control shapeId="98305" r:id="rId10" name="cmdReadWnd">
          <controlPr defaultSize="0" autoLine="0" r:id="rId11">
            <anchor moveWithCells="1">
              <from>
                <xdr:col>6</xdr:col>
                <xdr:colOff>314325</xdr:colOff>
                <xdr:row>0</xdr:row>
                <xdr:rowOff>257175</xdr:rowOff>
              </from>
              <to>
                <xdr:col>7</xdr:col>
                <xdr:colOff>571500</xdr:colOff>
                <xdr:row>2</xdr:row>
                <xdr:rowOff>19050</xdr:rowOff>
              </to>
            </anchor>
          </controlPr>
        </control>
      </mc:Choice>
      <mc:Fallback>
        <control shapeId="98305" r:id="rId10" name="cmdReadWnd"/>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12790"/>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1356</v>
      </c>
      <c r="B1" s="11"/>
      <c r="C1" s="9"/>
    </row>
    <row r="2" spans="1:15" customFormat="1" ht="19.899999999999999" customHeight="1" x14ac:dyDescent="0.25">
      <c r="A2" s="125" t="s">
        <v>926</v>
      </c>
      <c r="B2" s="121" t="s">
        <v>1618</v>
      </c>
      <c r="C2" s="103"/>
      <c r="D2" s="30" t="s">
        <v>766</v>
      </c>
      <c r="E2" s="104" t="s">
        <v>1622</v>
      </c>
    </row>
    <row r="3" spans="1:15" customFormat="1" x14ac:dyDescent="0.25">
      <c r="A3" s="126" t="s">
        <v>908</v>
      </c>
      <c r="B3" s="122"/>
      <c r="C3" s="114"/>
      <c r="D3" s="103"/>
    </row>
    <row r="5" spans="1:15" x14ac:dyDescent="0.25">
      <c r="A5" s="29" t="s">
        <v>982</v>
      </c>
      <c r="B5" s="159"/>
    </row>
    <row r="6" spans="1:15" s="182" customFormat="1" x14ac:dyDescent="0.25">
      <c r="A6" s="29" t="s">
        <v>983</v>
      </c>
      <c r="B6" s="192"/>
      <c r="C6"/>
      <c r="D6"/>
      <c r="E6"/>
      <c r="F6"/>
      <c r="G6"/>
      <c r="H6"/>
      <c r="I6"/>
      <c r="J6" s="188"/>
    </row>
    <row r="7" spans="1:15" s="182" customFormat="1" x14ac:dyDescent="0.25">
      <c r="A7" s="79" t="s">
        <v>1864</v>
      </c>
      <c r="B7"/>
      <c r="C7"/>
      <c r="D7"/>
      <c r="E7"/>
      <c r="F7"/>
      <c r="G7"/>
      <c r="H7"/>
      <c r="I7"/>
      <c r="J7" s="188"/>
    </row>
    <row r="8" spans="1:15" s="67" customFormat="1" x14ac:dyDescent="0.25">
      <c r="A8" s="67" t="s">
        <v>1374</v>
      </c>
      <c r="B8" s="67" t="s">
        <v>1344</v>
      </c>
      <c r="C8" s="67" t="s">
        <v>1345</v>
      </c>
      <c r="D8" s="67" t="s">
        <v>1346</v>
      </c>
      <c r="E8" s="67" t="s">
        <v>1347</v>
      </c>
      <c r="F8" s="67" t="s">
        <v>1348</v>
      </c>
      <c r="G8" s="67" t="s">
        <v>1349</v>
      </c>
      <c r="H8" s="67" t="s">
        <v>1350</v>
      </c>
      <c r="I8" s="67" t="s">
        <v>1351</v>
      </c>
      <c r="J8" s="67" t="s">
        <v>1352</v>
      </c>
      <c r="K8" s="67" t="s">
        <v>1353</v>
      </c>
      <c r="L8" s="67" t="s">
        <v>1354</v>
      </c>
      <c r="M8" s="67" t="s">
        <v>1355</v>
      </c>
      <c r="N8" s="180" t="s">
        <v>1373</v>
      </c>
      <c r="O8" s="180"/>
    </row>
    <row r="9" spans="1:15" x14ac:dyDescent="0.25">
      <c r="A9" s="189" t="s">
        <v>1410</v>
      </c>
      <c r="B9" s="191"/>
      <c r="C9" s="191"/>
      <c r="D9" s="191"/>
      <c r="E9" s="191"/>
      <c r="F9" s="191"/>
      <c r="G9" s="191"/>
      <c r="H9" s="191"/>
      <c r="I9" s="191"/>
      <c r="J9" s="191"/>
      <c r="K9" s="191"/>
      <c r="L9" s="191"/>
      <c r="M9" s="191"/>
      <c r="N9" s="190" t="s">
        <v>1359</v>
      </c>
    </row>
    <row r="10" spans="1:15" s="186" customFormat="1" x14ac:dyDescent="0.25">
      <c r="A10" s="189" t="s">
        <v>1411</v>
      </c>
      <c r="B10" s="191"/>
      <c r="C10" s="191"/>
      <c r="D10" s="191"/>
      <c r="E10" s="191"/>
      <c r="F10" s="191"/>
      <c r="G10" s="191"/>
      <c r="H10" s="191"/>
      <c r="I10" s="191"/>
      <c r="J10" s="191"/>
      <c r="K10" s="191"/>
      <c r="L10" s="191"/>
      <c r="M10" s="191"/>
      <c r="N10" s="190" t="s">
        <v>1360</v>
      </c>
    </row>
    <row r="11" spans="1:15" s="186" customFormat="1" x14ac:dyDescent="0.25">
      <c r="A11" s="189" t="s">
        <v>1357</v>
      </c>
      <c r="B11" s="191"/>
      <c r="C11" s="191"/>
      <c r="D11" s="191"/>
      <c r="E11" s="191"/>
      <c r="F11" s="191"/>
      <c r="G11" s="191"/>
      <c r="H11" s="191"/>
      <c r="I11" s="191"/>
      <c r="J11" s="191"/>
      <c r="K11" s="191"/>
      <c r="L11" s="191"/>
      <c r="M11" s="191"/>
      <c r="N11" s="190" t="s">
        <v>1361</v>
      </c>
    </row>
    <row r="12" spans="1:15" s="186" customFormat="1" x14ac:dyDescent="0.25">
      <c r="A12" s="189" t="s">
        <v>1358</v>
      </c>
      <c r="B12" s="191"/>
      <c r="C12" s="191"/>
      <c r="D12" s="191"/>
      <c r="E12" s="191"/>
      <c r="F12" s="191"/>
      <c r="G12" s="191"/>
      <c r="H12" s="191"/>
      <c r="I12" s="191"/>
      <c r="J12" s="191"/>
      <c r="K12" s="191"/>
      <c r="L12" s="191"/>
      <c r="M12" s="191"/>
      <c r="N12" s="190" t="s">
        <v>1362</v>
      </c>
    </row>
    <row r="13" spans="1:15" s="186" customFormat="1" x14ac:dyDescent="0.25">
      <c r="A13" s="189" t="s">
        <v>1412</v>
      </c>
      <c r="B13" s="191"/>
      <c r="C13" s="191"/>
      <c r="D13" s="191"/>
      <c r="E13" s="191"/>
      <c r="F13" s="191"/>
      <c r="G13" s="191"/>
      <c r="H13" s="191"/>
      <c r="I13" s="191"/>
      <c r="J13" s="191"/>
      <c r="K13" s="191"/>
      <c r="L13" s="191"/>
      <c r="M13" s="191"/>
      <c r="N13" s="190" t="s">
        <v>1363</v>
      </c>
    </row>
    <row r="14" spans="1:15" x14ac:dyDescent="0.25">
      <c r="A14" s="189" t="s">
        <v>1413</v>
      </c>
      <c r="B14" s="191"/>
      <c r="C14" s="191"/>
      <c r="D14" s="191"/>
      <c r="E14" s="191"/>
      <c r="F14" s="191"/>
      <c r="G14" s="191"/>
      <c r="H14" s="191"/>
      <c r="I14" s="191"/>
      <c r="J14" s="191"/>
      <c r="K14" s="191"/>
      <c r="L14" s="191"/>
      <c r="M14" s="191"/>
      <c r="N14" s="190" t="s">
        <v>1364</v>
      </c>
    </row>
    <row r="15" spans="1:15" x14ac:dyDescent="0.25">
      <c r="A15" s="189" t="s">
        <v>1414</v>
      </c>
      <c r="B15" s="191"/>
      <c r="C15" s="191"/>
      <c r="D15" s="191"/>
      <c r="E15" s="191"/>
      <c r="F15" s="191"/>
      <c r="G15" s="191"/>
      <c r="H15" s="191"/>
      <c r="I15" s="191"/>
      <c r="J15" s="191"/>
      <c r="K15" s="191"/>
      <c r="L15" s="191"/>
      <c r="M15" s="191"/>
      <c r="N15" s="190" t="s">
        <v>1365</v>
      </c>
    </row>
    <row r="16" spans="1:15" x14ac:dyDescent="0.25">
      <c r="A16" s="189" t="s">
        <v>1415</v>
      </c>
      <c r="B16" s="191"/>
      <c r="C16" s="191"/>
      <c r="D16" s="191"/>
      <c r="E16" s="191"/>
      <c r="F16" s="191"/>
      <c r="G16" s="191"/>
      <c r="H16" s="191"/>
      <c r="I16" s="191"/>
      <c r="J16" s="191"/>
      <c r="K16" s="191"/>
      <c r="L16" s="191"/>
      <c r="M16" s="191"/>
      <c r="N16" s="190" t="s">
        <v>1366</v>
      </c>
    </row>
    <row r="17" spans="1:14" x14ac:dyDescent="0.25">
      <c r="A17" s="189" t="s">
        <v>1416</v>
      </c>
      <c r="B17" s="191"/>
      <c r="C17" s="191"/>
      <c r="D17" s="191"/>
      <c r="E17" s="191"/>
      <c r="F17" s="191"/>
      <c r="G17" s="191"/>
      <c r="H17" s="191"/>
      <c r="I17" s="191"/>
      <c r="J17" s="191"/>
      <c r="K17" s="191"/>
      <c r="L17" s="191"/>
      <c r="M17" s="191"/>
      <c r="N17" s="190" t="s">
        <v>1367</v>
      </c>
    </row>
    <row r="18" spans="1:14" x14ac:dyDescent="0.25">
      <c r="A18" s="189" t="s">
        <v>1417</v>
      </c>
      <c r="B18" s="191"/>
      <c r="C18" s="191"/>
      <c r="D18" s="191"/>
      <c r="E18" s="191"/>
      <c r="F18" s="191"/>
      <c r="G18" s="191"/>
      <c r="H18" s="191"/>
      <c r="I18" s="191"/>
      <c r="J18" s="191"/>
      <c r="K18" s="191"/>
      <c r="L18" s="191"/>
      <c r="M18" s="191"/>
      <c r="N18" s="190" t="s">
        <v>1368</v>
      </c>
    </row>
    <row r="19" spans="1:14" x14ac:dyDescent="0.25">
      <c r="A19" s="189" t="s">
        <v>1418</v>
      </c>
      <c r="B19" s="191"/>
      <c r="C19" s="191"/>
      <c r="D19" s="191"/>
      <c r="E19" s="191"/>
      <c r="F19" s="191"/>
      <c r="G19" s="191"/>
      <c r="H19" s="191"/>
      <c r="I19" s="191"/>
      <c r="J19" s="191"/>
      <c r="K19" s="191"/>
      <c r="L19" s="191"/>
      <c r="M19" s="191"/>
      <c r="N19" s="190" t="s">
        <v>1369</v>
      </c>
    </row>
    <row r="20" spans="1:14" x14ac:dyDescent="0.25">
      <c r="A20" s="189" t="s">
        <v>1419</v>
      </c>
      <c r="B20" s="191"/>
      <c r="C20" s="191"/>
      <c r="D20" s="191"/>
      <c r="E20" s="191"/>
      <c r="F20" s="191"/>
      <c r="G20" s="191"/>
      <c r="H20" s="191"/>
      <c r="I20" s="191"/>
      <c r="J20" s="191"/>
      <c r="K20" s="191"/>
      <c r="L20" s="191"/>
      <c r="M20" s="191"/>
      <c r="N20" s="190" t="s">
        <v>1370</v>
      </c>
    </row>
    <row r="21" spans="1:14" x14ac:dyDescent="0.25">
      <c r="A21" s="189" t="s">
        <v>1420</v>
      </c>
      <c r="B21" s="191"/>
      <c r="C21" s="191"/>
      <c r="D21" s="191"/>
      <c r="E21" s="191"/>
      <c r="F21" s="191"/>
      <c r="G21" s="191"/>
      <c r="H21" s="191"/>
      <c r="I21" s="191"/>
      <c r="J21" s="191"/>
      <c r="K21" s="191"/>
      <c r="L21" s="191"/>
      <c r="M21" s="191"/>
      <c r="N21" s="190" t="s">
        <v>1371</v>
      </c>
    </row>
    <row r="22" spans="1:14" x14ac:dyDescent="0.25">
      <c r="A22" s="189" t="s">
        <v>1421</v>
      </c>
      <c r="B22" s="191"/>
      <c r="C22" s="191"/>
      <c r="D22" s="191"/>
      <c r="E22" s="191"/>
      <c r="F22" s="191"/>
      <c r="G22" s="191"/>
      <c r="H22" s="191"/>
      <c r="I22" s="191"/>
      <c r="J22" s="191"/>
      <c r="K22" s="191"/>
      <c r="L22" s="191"/>
      <c r="M22" s="191"/>
      <c r="N22" s="190" t="s">
        <v>1372</v>
      </c>
    </row>
    <row r="23" spans="1:14" x14ac:dyDescent="0.25">
      <c r="A23" s="44"/>
      <c r="B23"/>
      <c r="C23"/>
      <c r="D23"/>
      <c r="E23"/>
      <c r="F23"/>
      <c r="G23"/>
      <c r="H23"/>
      <c r="I23"/>
      <c r="J23" s="183"/>
    </row>
    <row r="24" spans="1:14" x14ac:dyDescent="0.25">
      <c r="A24"/>
      <c r="B24"/>
      <c r="C24"/>
      <c r="D24"/>
      <c r="E24"/>
      <c r="F24"/>
      <c r="G24"/>
      <c r="H24"/>
      <c r="I24"/>
      <c r="J24" s="183"/>
    </row>
    <row r="25" spans="1:14" x14ac:dyDescent="0.25">
      <c r="A25"/>
      <c r="B25"/>
      <c r="C25"/>
      <c r="D25"/>
      <c r="E25"/>
      <c r="F25"/>
      <c r="G25"/>
      <c r="H25"/>
      <c r="I25"/>
      <c r="J25" s="183"/>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3"/>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c r="J8407" s="184"/>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c r="J8853" s="184"/>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9" x14ac:dyDescent="0.25">
      <c r="A9569"/>
      <c r="B9569"/>
      <c r="C9569"/>
      <c r="D9569"/>
      <c r="E9569"/>
      <c r="F9569"/>
      <c r="G9569"/>
      <c r="H9569"/>
      <c r="I9569"/>
    </row>
    <row r="9570" spans="1:9" x14ac:dyDescent="0.25">
      <c r="A9570"/>
      <c r="B9570"/>
      <c r="C9570"/>
      <c r="D9570"/>
      <c r="E9570"/>
      <c r="F9570"/>
      <c r="G9570"/>
      <c r="H9570"/>
      <c r="I9570"/>
    </row>
    <row r="9571" spans="1:9" x14ac:dyDescent="0.25">
      <c r="A9571"/>
      <c r="B9571"/>
      <c r="C9571"/>
      <c r="D9571"/>
      <c r="E9571"/>
      <c r="F9571"/>
      <c r="G9571"/>
      <c r="H9571"/>
      <c r="I9571"/>
    </row>
    <row r="9572" spans="1:9" x14ac:dyDescent="0.25">
      <c r="A9572"/>
      <c r="B9572"/>
      <c r="C9572"/>
      <c r="D9572"/>
      <c r="E9572"/>
      <c r="F9572"/>
      <c r="G9572"/>
      <c r="H9572"/>
      <c r="I9572"/>
    </row>
    <row r="9573" spans="1:9" x14ac:dyDescent="0.25">
      <c r="A9573"/>
      <c r="B9573"/>
      <c r="C9573"/>
      <c r="D9573"/>
      <c r="E9573"/>
      <c r="F9573"/>
      <c r="G9573"/>
      <c r="H9573"/>
      <c r="I9573"/>
    </row>
    <row r="9574" spans="1:9" x14ac:dyDescent="0.25">
      <c r="A9574"/>
      <c r="B9574"/>
      <c r="C9574"/>
      <c r="D9574"/>
      <c r="E9574"/>
      <c r="F9574"/>
      <c r="G9574"/>
      <c r="H9574"/>
      <c r="I9574"/>
    </row>
    <row r="9575" spans="1:9" x14ac:dyDescent="0.25">
      <c r="A9575"/>
      <c r="B9575"/>
      <c r="C9575"/>
      <c r="D9575"/>
      <c r="E9575"/>
      <c r="F9575"/>
      <c r="G9575"/>
      <c r="H9575"/>
      <c r="I9575"/>
    </row>
    <row r="9576" spans="1:9" x14ac:dyDescent="0.25">
      <c r="A9576"/>
      <c r="B9576"/>
      <c r="C9576"/>
      <c r="D9576"/>
      <c r="E9576"/>
      <c r="F9576"/>
      <c r="G9576"/>
      <c r="H9576"/>
      <c r="I9576"/>
    </row>
    <row r="9577" spans="1:9" x14ac:dyDescent="0.25">
      <c r="A9577"/>
      <c r="B9577"/>
      <c r="C9577"/>
      <c r="D9577"/>
      <c r="E9577"/>
      <c r="F9577"/>
      <c r="G9577"/>
      <c r="H9577"/>
      <c r="I9577"/>
    </row>
    <row r="9578" spans="1:9" x14ac:dyDescent="0.25">
      <c r="A9578"/>
      <c r="B9578"/>
      <c r="C9578"/>
      <c r="D9578"/>
      <c r="E9578"/>
      <c r="F9578"/>
      <c r="G9578"/>
      <c r="H9578"/>
      <c r="I9578"/>
    </row>
    <row r="9579" spans="1:9" x14ac:dyDescent="0.25">
      <c r="A9579"/>
      <c r="B9579"/>
      <c r="C9579"/>
      <c r="D9579"/>
      <c r="E9579"/>
      <c r="F9579"/>
      <c r="G9579"/>
      <c r="H9579"/>
      <c r="I9579"/>
    </row>
    <row r="9580" spans="1:9" x14ac:dyDescent="0.25">
      <c r="A9580"/>
      <c r="B9580"/>
      <c r="C9580"/>
      <c r="D9580"/>
      <c r="E9580"/>
      <c r="F9580"/>
      <c r="G9580"/>
      <c r="H9580"/>
      <c r="I9580"/>
    </row>
    <row r="9581" spans="1:9" x14ac:dyDescent="0.25">
      <c r="A9581"/>
      <c r="B9581"/>
      <c r="C9581"/>
      <c r="D9581"/>
      <c r="E9581"/>
      <c r="F9581"/>
      <c r="G9581"/>
      <c r="H9581"/>
      <c r="I9581"/>
    </row>
    <row r="9582" spans="1:9" x14ac:dyDescent="0.25">
      <c r="A9582"/>
      <c r="B9582"/>
      <c r="C9582"/>
      <c r="D9582"/>
      <c r="E9582"/>
      <c r="F9582"/>
      <c r="G9582"/>
      <c r="H9582"/>
      <c r="I9582"/>
    </row>
    <row r="9583" spans="1:9" x14ac:dyDescent="0.25">
      <c r="A9583"/>
      <c r="B9583"/>
      <c r="C9583"/>
      <c r="D9583"/>
      <c r="E9583"/>
      <c r="F9583"/>
      <c r="G9583"/>
      <c r="H9583"/>
      <c r="I9583"/>
    </row>
    <row r="9584" spans="1:9" x14ac:dyDescent="0.25">
      <c r="A9584"/>
      <c r="B9584"/>
      <c r="C9584"/>
      <c r="D9584"/>
      <c r="E9584"/>
      <c r="F9584"/>
      <c r="G9584"/>
      <c r="H9584"/>
      <c r="I95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c r="J9868" s="184"/>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A11694"/>
      <c r="B11694"/>
      <c r="C11694"/>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D12118"/>
      <c r="E12118"/>
      <c r="F12118"/>
      <c r="G12118"/>
      <c r="H12118"/>
      <c r="I12118"/>
    </row>
    <row r="12119" spans="2:9" x14ac:dyDescent="0.25">
      <c r="B12119" s="184"/>
      <c r="C12119" s="184"/>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row r="12790" spans="4:9" x14ac:dyDescent="0.25">
      <c r="D12790"/>
      <c r="E12790"/>
      <c r="F12790"/>
      <c r="G12790"/>
      <c r="H12790"/>
      <c r="I12790"/>
    </row>
  </sheetData>
  <pageMargins left="0.7" right="0.7" top="0.75" bottom="0.75" header="0.3" footer="0.3"/>
  <pageSetup orientation="portrait" r:id="rId1"/>
  <drawing r:id="rId2"/>
  <legacyDrawing r:id="rId3"/>
  <controls>
    <mc:AlternateContent xmlns:mc="http://schemas.openxmlformats.org/markup-compatibility/2006">
      <mc:Choice Requires="x14">
        <control shapeId="97284" r:id="rId4" name="cmdWriteWp1">
          <controlPr defaultSize="0" autoLine="0" r:id="rId5">
            <anchor moveWithCells="1">
              <from>
                <xdr:col>7</xdr:col>
                <xdr:colOff>523875</xdr:colOff>
                <xdr:row>0</xdr:row>
                <xdr:rowOff>257175</xdr:rowOff>
              </from>
              <to>
                <xdr:col>8</xdr:col>
                <xdr:colOff>781050</xdr:colOff>
                <xdr:row>2</xdr:row>
                <xdr:rowOff>19050</xdr:rowOff>
              </to>
            </anchor>
          </controlPr>
        </control>
      </mc:Choice>
      <mc:Fallback>
        <control shapeId="97284" r:id="rId4" name="cmdWriteWp1"/>
      </mc:Fallback>
    </mc:AlternateContent>
    <mc:AlternateContent xmlns:mc="http://schemas.openxmlformats.org/markup-compatibility/2006">
      <mc:Choice Requires="x14">
        <control shapeId="97283" r:id="rId6" name="cmdGetWp1">
          <controlPr defaultSize="0" autoLine="0" r:id="rId7">
            <anchor moveWithCells="1">
              <from>
                <xdr:col>5</xdr:col>
                <xdr:colOff>66675</xdr:colOff>
                <xdr:row>0</xdr:row>
                <xdr:rowOff>257175</xdr:rowOff>
              </from>
              <to>
                <xdr:col>6</xdr:col>
                <xdr:colOff>295275</xdr:colOff>
                <xdr:row>2</xdr:row>
                <xdr:rowOff>9525</xdr:rowOff>
              </to>
            </anchor>
          </controlPr>
        </control>
      </mc:Choice>
      <mc:Fallback>
        <control shapeId="97283" r:id="rId6" name="cmdGetWp1"/>
      </mc:Fallback>
    </mc:AlternateContent>
    <mc:AlternateContent xmlns:mc="http://schemas.openxmlformats.org/markup-compatibility/2006">
      <mc:Choice Requires="x14">
        <control shapeId="97282" r:id="rId8" name="cmbBoxWp1">
          <controlPr defaultSize="0" autoLine="0" linkedCell="B2" r:id="rId9">
            <anchor moveWithCells="1">
              <from>
                <xdr:col>1</xdr:col>
                <xdr:colOff>9525</xdr:colOff>
                <xdr:row>1</xdr:row>
                <xdr:rowOff>9525</xdr:rowOff>
              </from>
              <to>
                <xdr:col>2</xdr:col>
                <xdr:colOff>676275</xdr:colOff>
                <xdr:row>1</xdr:row>
                <xdr:rowOff>238125</xdr:rowOff>
              </to>
            </anchor>
          </controlPr>
        </control>
      </mc:Choice>
      <mc:Fallback>
        <control shapeId="97282" r:id="rId8" name="cmbBoxWp1"/>
      </mc:Fallback>
    </mc:AlternateContent>
    <mc:AlternateContent xmlns:mc="http://schemas.openxmlformats.org/markup-compatibility/2006">
      <mc:Choice Requires="x14">
        <control shapeId="97281" r:id="rId10" name="cmdReadWp1">
          <controlPr defaultSize="0" autoLine="0" r:id="rId11">
            <anchor moveWithCells="1">
              <from>
                <xdr:col>6</xdr:col>
                <xdr:colOff>314325</xdr:colOff>
                <xdr:row>0</xdr:row>
                <xdr:rowOff>257175</xdr:rowOff>
              </from>
              <to>
                <xdr:col>7</xdr:col>
                <xdr:colOff>571500</xdr:colOff>
                <xdr:row>2</xdr:row>
                <xdr:rowOff>19050</xdr:rowOff>
              </to>
            </anchor>
          </controlPr>
        </control>
      </mc:Choice>
      <mc:Fallback>
        <control shapeId="97281" r:id="rId10" name="cmdReadWp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D4"/>
  <sheetViews>
    <sheetView workbookViewId="0">
      <pane ySplit="4" topLeftCell="A5" activePane="bottomLeft" state="frozen"/>
      <selection pane="bottomLeft" activeCell="E32" sqref="E32"/>
    </sheetView>
  </sheetViews>
  <sheetFormatPr defaultRowHeight="15" x14ac:dyDescent="0.25"/>
  <cols>
    <col min="1" max="1" width="12.5703125" customWidth="1"/>
    <col min="2" max="2" width="25.5703125" style="6" customWidth="1"/>
    <col min="3" max="3" width="74" customWidth="1"/>
  </cols>
  <sheetData>
    <row r="1" spans="1:4" ht="21" x14ac:dyDescent="0.25">
      <c r="A1" s="118" t="s">
        <v>1321</v>
      </c>
      <c r="B1"/>
    </row>
    <row r="2" spans="1:4" x14ac:dyDescent="0.25">
      <c r="A2" s="83" t="s">
        <v>908</v>
      </c>
      <c r="B2" s="84"/>
      <c r="C2" s="85" t="s">
        <v>909</v>
      </c>
    </row>
    <row r="3" spans="1:4" x14ac:dyDescent="0.25">
      <c r="A3" s="79" t="s">
        <v>1868</v>
      </c>
      <c r="B3"/>
    </row>
    <row r="4" spans="1:4" s="7" customFormat="1" x14ac:dyDescent="0.25">
      <c r="A4" s="77" t="s">
        <v>660</v>
      </c>
      <c r="B4" s="77" t="s">
        <v>661</v>
      </c>
      <c r="C4" s="156" t="s">
        <v>1330</v>
      </c>
      <c r="D4" s="77"/>
    </row>
  </sheetData>
  <pageMargins left="0.7" right="0.7" top="0.75" bottom="0.75" header="0.3" footer="0.3"/>
  <pageSetup orientation="portrait" r:id="rId1"/>
  <drawing r:id="rId2"/>
  <legacyDrawing r:id="rId3"/>
  <controls>
    <mc:AlternateContent xmlns:mc="http://schemas.openxmlformats.org/markup-compatibility/2006">
      <mc:Choice Requires="x14">
        <control shapeId="73730" r:id="rId4" name="cmdWriteOpsc">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73730" r:id="rId4" name="cmdWriteOpsc"/>
      </mc:Fallback>
    </mc:AlternateContent>
    <mc:AlternateContent xmlns:mc="http://schemas.openxmlformats.org/markup-compatibility/2006">
      <mc:Choice Requires="x14">
        <control shapeId="73729" r:id="rId6" name="cmdReadOpsc">
          <controlPr defaultSize="0" autoLine="0" r:id="rId7">
            <anchor moveWithCells="1">
              <from>
                <xdr:col>2</xdr:col>
                <xdr:colOff>2857500</xdr:colOff>
                <xdr:row>0</xdr:row>
                <xdr:rowOff>66675</xdr:rowOff>
              </from>
              <to>
                <xdr:col>2</xdr:col>
                <xdr:colOff>3876675</xdr:colOff>
                <xdr:row>1</xdr:row>
                <xdr:rowOff>123825</xdr:rowOff>
              </to>
            </anchor>
          </controlPr>
        </control>
      </mc:Choice>
      <mc:Fallback>
        <control shapeId="73729" r:id="rId6" name="cmdReadOps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D4"/>
  <sheetViews>
    <sheetView workbookViewId="0">
      <pane ySplit="4" topLeftCell="A5" activePane="bottomLeft" state="frozen"/>
      <selection pane="bottomLeft" activeCell="C11" sqref="C11"/>
    </sheetView>
  </sheetViews>
  <sheetFormatPr defaultRowHeight="15" x14ac:dyDescent="0.25"/>
  <cols>
    <col min="1" max="1" width="12.5703125" customWidth="1"/>
    <col min="2" max="2" width="14.7109375" style="6" customWidth="1"/>
    <col min="3" max="3" width="74" customWidth="1"/>
  </cols>
  <sheetData>
    <row r="1" spans="1:4" ht="21" x14ac:dyDescent="0.25">
      <c r="A1" s="118" t="s">
        <v>1320</v>
      </c>
      <c r="B1"/>
    </row>
    <row r="2" spans="1:4" x14ac:dyDescent="0.25">
      <c r="A2" s="83" t="s">
        <v>908</v>
      </c>
      <c r="B2" s="84"/>
      <c r="C2" s="85" t="s">
        <v>909</v>
      </c>
    </row>
    <row r="3" spans="1:4" x14ac:dyDescent="0.25">
      <c r="A3" s="79" t="s">
        <v>1868</v>
      </c>
      <c r="B3"/>
    </row>
    <row r="4" spans="1:4" s="7" customFormat="1" x14ac:dyDescent="0.25">
      <c r="A4" s="144" t="s">
        <v>660</v>
      </c>
      <c r="B4" s="144" t="s">
        <v>661</v>
      </c>
      <c r="C4" s="156" t="s">
        <v>1330</v>
      </c>
      <c r="D4" s="144"/>
    </row>
  </sheetData>
  <pageMargins left="0.7" right="0.7" top="0.75" bottom="0.75" header="0.3" footer="0.3"/>
  <drawing r:id="rId1"/>
  <legacyDrawing r:id="rId2"/>
  <controls>
    <mc:AlternateContent xmlns:mc="http://schemas.openxmlformats.org/markup-compatibility/2006">
      <mc:Choice Requires="x14">
        <control shapeId="82946" r:id="rId3" name="cmdWriteSolc">
          <controlPr defaultSize="0" autoLine="0" r:id="rId4">
            <anchor moveWithCells="1">
              <from>
                <xdr:col>2</xdr:col>
                <xdr:colOff>3914775</xdr:colOff>
                <xdr:row>0</xdr:row>
                <xdr:rowOff>66675</xdr:rowOff>
              </from>
              <to>
                <xdr:col>2</xdr:col>
                <xdr:colOff>4924425</xdr:colOff>
                <xdr:row>1</xdr:row>
                <xdr:rowOff>123825</xdr:rowOff>
              </to>
            </anchor>
          </controlPr>
        </control>
      </mc:Choice>
      <mc:Fallback>
        <control shapeId="82946" r:id="rId3" name="cmdWriteSolc"/>
      </mc:Fallback>
    </mc:AlternateContent>
    <mc:AlternateContent xmlns:mc="http://schemas.openxmlformats.org/markup-compatibility/2006">
      <mc:Choice Requires="x14">
        <control shapeId="82945" r:id="rId5" name="cmdReadSolc">
          <controlPr defaultSize="0" autoLine="0" r:id="rId6">
            <anchor moveWithCells="1">
              <from>
                <xdr:col>2</xdr:col>
                <xdr:colOff>2857500</xdr:colOff>
                <xdr:row>0</xdr:row>
                <xdr:rowOff>66675</xdr:rowOff>
              </from>
              <to>
                <xdr:col>2</xdr:col>
                <xdr:colOff>3876675</xdr:colOff>
                <xdr:row>1</xdr:row>
                <xdr:rowOff>123825</xdr:rowOff>
              </to>
            </anchor>
          </controlPr>
        </control>
      </mc:Choice>
      <mc:Fallback>
        <control shapeId="82945" r:id="rId5" name="cmdReadSolc"/>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4"/>
  <sheetViews>
    <sheetView workbookViewId="0">
      <pane ySplit="4" topLeftCell="A5" activePane="bottomLeft" state="frozen"/>
      <selection pane="bottomLeft" activeCell="C12" sqref="C12"/>
    </sheetView>
  </sheetViews>
  <sheetFormatPr defaultRowHeight="15" x14ac:dyDescent="0.25"/>
  <cols>
    <col min="1" max="1" width="12.5703125" customWidth="1"/>
    <col min="2" max="2" width="14.7109375" style="6" customWidth="1"/>
    <col min="3" max="3" width="74" customWidth="1"/>
  </cols>
  <sheetData>
    <row r="1" spans="1:4" ht="21" x14ac:dyDescent="0.25">
      <c r="A1" s="118" t="s">
        <v>1323</v>
      </c>
      <c r="B1"/>
    </row>
    <row r="2" spans="1:4" x14ac:dyDescent="0.25">
      <c r="A2" s="83" t="s">
        <v>908</v>
      </c>
      <c r="B2" s="84"/>
      <c r="C2" s="85" t="s">
        <v>909</v>
      </c>
    </row>
    <row r="3" spans="1:4" x14ac:dyDescent="0.25">
      <c r="A3" s="79" t="s">
        <v>1868</v>
      </c>
      <c r="B3"/>
    </row>
    <row r="4" spans="1:4" s="7" customFormat="1" x14ac:dyDescent="0.25">
      <c r="A4" s="156" t="s">
        <v>660</v>
      </c>
      <c r="B4" s="156" t="s">
        <v>661</v>
      </c>
      <c r="C4" s="156" t="s">
        <v>1330</v>
      </c>
      <c r="D4" s="156"/>
    </row>
  </sheetData>
  <pageMargins left="0.7" right="0.7" top="0.75" bottom="0.75" header="0.3" footer="0.3"/>
  <pageSetup orientation="portrait" r:id="rId1"/>
  <drawing r:id="rId2"/>
  <legacyDrawing r:id="rId3"/>
  <controls>
    <mc:AlternateContent xmlns:mc="http://schemas.openxmlformats.org/markup-compatibility/2006">
      <mc:Choice Requires="x14">
        <control shapeId="94210" r:id="rId4" name="cmdWriteSuba">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94210" r:id="rId4" name="cmdWriteSuba"/>
      </mc:Fallback>
    </mc:AlternateContent>
    <mc:AlternateContent xmlns:mc="http://schemas.openxmlformats.org/markup-compatibility/2006">
      <mc:Choice Requires="x14">
        <control shapeId="94209" r:id="rId6" name="cmdReadSuba">
          <controlPr defaultSize="0" autoLine="0" r:id="rId7">
            <anchor moveWithCells="1">
              <from>
                <xdr:col>2</xdr:col>
                <xdr:colOff>2857500</xdr:colOff>
                <xdr:row>0</xdr:row>
                <xdr:rowOff>66675</xdr:rowOff>
              </from>
              <to>
                <xdr:col>2</xdr:col>
                <xdr:colOff>3867150</xdr:colOff>
                <xdr:row>1</xdr:row>
                <xdr:rowOff>123825</xdr:rowOff>
              </to>
            </anchor>
          </controlPr>
        </control>
      </mc:Choice>
      <mc:Fallback>
        <control shapeId="94209" r:id="rId6" name="cmdReadSuba"/>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4"/>
  <sheetViews>
    <sheetView workbookViewId="0">
      <pane ySplit="4" topLeftCell="A5" activePane="bottomLeft" state="frozen"/>
      <selection pane="bottomLeft" activeCell="J29" sqref="J29"/>
    </sheetView>
  </sheetViews>
  <sheetFormatPr defaultRowHeight="15" x14ac:dyDescent="0.25"/>
  <cols>
    <col min="1" max="1" width="12.5703125" customWidth="1"/>
    <col min="2" max="2" width="14.7109375" style="6" customWidth="1"/>
    <col min="3" max="3" width="74" customWidth="1"/>
  </cols>
  <sheetData>
    <row r="1" spans="1:6" ht="21" x14ac:dyDescent="0.25">
      <c r="A1" s="118" t="s">
        <v>1317</v>
      </c>
      <c r="B1"/>
    </row>
    <row r="2" spans="1:6" x14ac:dyDescent="0.25">
      <c r="A2" s="83" t="s">
        <v>908</v>
      </c>
      <c r="B2" s="84"/>
      <c r="C2" s="85" t="s">
        <v>909</v>
      </c>
    </row>
    <row r="3" spans="1:6" x14ac:dyDescent="0.25">
      <c r="A3" s="79" t="s">
        <v>1868</v>
      </c>
      <c r="B3"/>
    </row>
    <row r="4" spans="1:6" s="7" customFormat="1" x14ac:dyDescent="0.25">
      <c r="A4" s="156" t="s">
        <v>660</v>
      </c>
      <c r="B4" s="156" t="s">
        <v>661</v>
      </c>
      <c r="C4" s="156" t="s">
        <v>1330</v>
      </c>
      <c r="D4" s="156"/>
      <c r="F4" s="180"/>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6" r:id="rId4" name="cmdWriteSite">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93186" r:id="rId4" name="cmdWriteSite"/>
      </mc:Fallback>
    </mc:AlternateContent>
    <mc:AlternateContent xmlns:mc="http://schemas.openxmlformats.org/markup-compatibility/2006">
      <mc:Choice Requires="x14">
        <control shapeId="93185" r:id="rId6" name="cmdReadSite">
          <controlPr defaultSize="0" autoLine="0" r:id="rId7">
            <anchor moveWithCells="1">
              <from>
                <xdr:col>2</xdr:col>
                <xdr:colOff>2857500</xdr:colOff>
                <xdr:row>0</xdr:row>
                <xdr:rowOff>66675</xdr:rowOff>
              </from>
              <to>
                <xdr:col>2</xdr:col>
                <xdr:colOff>3867150</xdr:colOff>
                <xdr:row>1</xdr:row>
                <xdr:rowOff>123825</xdr:rowOff>
              </to>
            </anchor>
          </controlPr>
        </control>
      </mc:Choice>
      <mc:Fallback>
        <control shapeId="93185" r:id="rId6" name="cmdReadSit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F7"/>
  <sheetViews>
    <sheetView workbookViewId="0">
      <pane ySplit="4" topLeftCell="A5" activePane="bottomLeft" state="frozen"/>
      <selection pane="bottomLeft" activeCell="O34" sqref="O34"/>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18" t="s">
        <v>902</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row r="5" spans="1:6" x14ac:dyDescent="0.25">
      <c r="C5" s="27"/>
      <c r="D5" s="27"/>
    </row>
    <row r="6" spans="1:6" x14ac:dyDescent="0.25">
      <c r="C6" s="27"/>
      <c r="D6" s="27"/>
    </row>
    <row r="7" spans="1:6" x14ac:dyDescent="0.25">
      <c r="C7" s="27"/>
      <c r="D7"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49" r:id="rId3" name="cmdReadWtr">
          <controlPr defaultSize="0" autoLine="0" r:id="rId4">
            <anchor moveWithCells="1">
              <from>
                <xdr:col>5</xdr:col>
                <xdr:colOff>628650</xdr:colOff>
                <xdr:row>0</xdr:row>
                <xdr:rowOff>76200</xdr:rowOff>
              </from>
              <to>
                <xdr:col>6</xdr:col>
                <xdr:colOff>200025</xdr:colOff>
                <xdr:row>1</xdr:row>
                <xdr:rowOff>123825</xdr:rowOff>
              </to>
            </anchor>
          </controlPr>
        </control>
      </mc:Choice>
      <mc:Fallback>
        <control shapeId="27649" r:id="rId3" name="cmdReadWtr"/>
      </mc:Fallback>
    </mc:AlternateContent>
    <mc:AlternateContent xmlns:mc="http://schemas.openxmlformats.org/markup-compatibility/2006">
      <mc:Choice Requires="x14">
        <control shapeId="27650" r:id="rId5" name="cmdWriteWtr">
          <controlPr defaultSize="0" autoLine="0" r:id="rId6">
            <anchor moveWithCells="1">
              <from>
                <xdr:col>6</xdr:col>
                <xdr:colOff>257175</xdr:colOff>
                <xdr:row>0</xdr:row>
                <xdr:rowOff>66675</xdr:rowOff>
              </from>
              <to>
                <xdr:col>8</xdr:col>
                <xdr:colOff>57150</xdr:colOff>
                <xdr:row>1</xdr:row>
                <xdr:rowOff>114300</xdr:rowOff>
              </to>
            </anchor>
          </controlPr>
        </control>
      </mc:Choice>
      <mc:Fallback>
        <control shapeId="27650" r:id="rId5" name="cmdWriteWtr"/>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F4"/>
  <sheetViews>
    <sheetView workbookViewId="0">
      <pane ySplit="4" topLeftCell="A5" activePane="bottomLeft" state="frozen"/>
      <selection pane="bottomLeft" activeCell="Q34" sqref="Q34"/>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18" t="s">
        <v>1319</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3" r:id="rId3" name="cmdReadWp1">
          <controlPr defaultSize="0" autoLine="0" r:id="rId4">
            <anchor moveWithCells="1">
              <from>
                <xdr:col>5</xdr:col>
                <xdr:colOff>638175</xdr:colOff>
                <xdr:row>0</xdr:row>
                <xdr:rowOff>66675</xdr:rowOff>
              </from>
              <to>
                <xdr:col>6</xdr:col>
                <xdr:colOff>142875</xdr:colOff>
                <xdr:row>1</xdr:row>
                <xdr:rowOff>114300</xdr:rowOff>
              </to>
            </anchor>
          </controlPr>
        </control>
      </mc:Choice>
      <mc:Fallback>
        <control shapeId="28673" r:id="rId3" name="cmdReadWp1"/>
      </mc:Fallback>
    </mc:AlternateContent>
    <mc:AlternateContent xmlns:mc="http://schemas.openxmlformats.org/markup-compatibility/2006">
      <mc:Choice Requires="x14">
        <control shapeId="28674" r:id="rId5" name="cmdWriteWp1">
          <controlPr defaultSize="0" autoLine="0" r:id="rId6">
            <anchor moveWithCells="1">
              <from>
                <xdr:col>6</xdr:col>
                <xdr:colOff>190500</xdr:colOff>
                <xdr:row>0</xdr:row>
                <xdr:rowOff>66675</xdr:rowOff>
              </from>
              <to>
                <xdr:col>7</xdr:col>
                <xdr:colOff>590550</xdr:colOff>
                <xdr:row>1</xdr:row>
                <xdr:rowOff>114300</xdr:rowOff>
              </to>
            </anchor>
          </controlPr>
        </control>
      </mc:Choice>
      <mc:Fallback>
        <control shapeId="28674" r:id="rId5" name="cmdWriteWp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10"/>
  <sheetViews>
    <sheetView workbookViewId="0">
      <pane ySplit="4" topLeftCell="A5" activePane="bottomLeft" state="frozen"/>
      <selection pane="bottomLeft" activeCell="R34" sqref="R34"/>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18" t="s">
        <v>1318</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row r="5" spans="1:6" x14ac:dyDescent="0.25">
      <c r="C5" s="27"/>
      <c r="D5" s="27"/>
    </row>
    <row r="6" spans="1:6" x14ac:dyDescent="0.25">
      <c r="C6" s="27"/>
      <c r="D6" s="27"/>
    </row>
    <row r="7" spans="1:6" x14ac:dyDescent="0.25">
      <c r="C7" s="27"/>
      <c r="D7" s="27"/>
    </row>
    <row r="8" spans="1:6" x14ac:dyDescent="0.25">
      <c r="C8" s="27"/>
      <c r="D8" s="27"/>
    </row>
    <row r="9" spans="1:6" x14ac:dyDescent="0.25">
      <c r="C9" s="27"/>
      <c r="D9" s="27"/>
    </row>
    <row r="10" spans="1:6" x14ac:dyDescent="0.25">
      <c r="C10"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7" r:id="rId3" name="cmdReadWnd">
          <controlPr defaultSize="0" autoLine="0" r:id="rId4">
            <anchor moveWithCells="1">
              <from>
                <xdr:col>5</xdr:col>
                <xdr:colOff>771525</xdr:colOff>
                <xdr:row>0</xdr:row>
                <xdr:rowOff>76200</xdr:rowOff>
              </from>
              <to>
                <xdr:col>5</xdr:col>
                <xdr:colOff>1781175</xdr:colOff>
                <xdr:row>1</xdr:row>
                <xdr:rowOff>133350</xdr:rowOff>
              </to>
            </anchor>
          </controlPr>
        </control>
      </mc:Choice>
      <mc:Fallback>
        <control shapeId="29697" r:id="rId3" name="cmdReadWnd"/>
      </mc:Fallback>
    </mc:AlternateContent>
    <mc:AlternateContent xmlns:mc="http://schemas.openxmlformats.org/markup-compatibility/2006">
      <mc:Choice Requires="x14">
        <control shapeId="29698" r:id="rId5" name="cmdWriteWnd">
          <controlPr defaultSize="0" autoLine="0" r:id="rId6">
            <anchor moveWithCells="1">
              <from>
                <xdr:col>6</xdr:col>
                <xdr:colOff>66675</xdr:colOff>
                <xdr:row>0</xdr:row>
                <xdr:rowOff>76200</xdr:rowOff>
              </from>
              <to>
                <xdr:col>7</xdr:col>
                <xdr:colOff>466725</xdr:colOff>
                <xdr:row>1</xdr:row>
                <xdr:rowOff>133350</xdr:rowOff>
              </to>
            </anchor>
          </controlPr>
        </control>
      </mc:Choice>
      <mc:Fallback>
        <control shapeId="29698" r:id="rId5" name="cmdWriteW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FILENAMES</vt:lpstr>
      <vt:lpstr>APEXFILE.DAT</vt:lpstr>
      <vt:lpstr>APEXRUN.DAT</vt:lpstr>
      <vt:lpstr>APEXCONT.DAT</vt:lpstr>
      <vt:lpstr>APEXDIM.DAT</vt:lpstr>
      <vt:lpstr>APEXPRINT.DAT</vt:lpstr>
      <vt:lpstr>APEXPARM.DAT</vt:lpstr>
      <vt:lpstr>OPS.OPC</vt:lpstr>
      <vt:lpstr>SOL.SOL</vt:lpstr>
      <vt:lpstr>SUBAREA.SUB</vt:lpstr>
      <vt:lpstr>GRZP.DAT</vt:lpstr>
      <vt:lpstr>HERDMGZ.DAT</vt:lpstr>
      <vt:lpstr>SIT.SIT</vt:lpstr>
      <vt:lpstr>TILLTABLE.DAT</vt:lpstr>
      <vt:lpstr>PLANT.DAT</vt:lpstr>
      <vt:lpstr>FERT.DAT</vt:lpstr>
      <vt:lpstr>PEST.DAT</vt:lpstr>
      <vt:lpstr>DLY.DLY</vt:lpstr>
      <vt:lpstr>WIND.WND</vt:lpstr>
      <vt:lpstr>WPM1.WP1</vt:lpstr>
      <vt:lpstr>OPSC.LIST</vt:lpstr>
      <vt:lpstr>SOLC.LIST</vt:lpstr>
      <vt:lpstr>SUBA.LIST</vt:lpstr>
      <vt:lpstr>SITE.LIST</vt:lpstr>
      <vt:lpstr>WDLST.LIST</vt:lpstr>
      <vt:lpstr>WPM1.LIST</vt:lpstr>
      <vt:lpstr>WIND.LIST</vt:lpstr>
      <vt:lpstr>APEXDIM.DAT!_Toc352162512</vt:lpstr>
      <vt:lpstr>APEXFILE.DAT!OLE_LINK29</vt:lpstr>
      <vt:lpstr>APEXPRINT.DAT!OLE_LINK52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Maskey, Mahesh - ARS</cp:lastModifiedBy>
  <cp:lastPrinted>2015-03-20T15:31:51Z</cp:lastPrinted>
  <dcterms:created xsi:type="dcterms:W3CDTF">2014-12-08T17:04:50Z</dcterms:created>
  <dcterms:modified xsi:type="dcterms:W3CDTF">2023-03-08T19:43:30Z</dcterms:modified>
</cp:coreProperties>
</file>